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namedSheetViews/namedSheetView1.xml" ContentType="application/vnd.ms-excel.namedsheetview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auabr-my.sharepoint.com/personal/21_00784-5_maua_br/Documents/Pastas/Instituto Mauá de Tecnologia/2Ano/PAEs/Dashboards/"/>
    </mc:Choice>
  </mc:AlternateContent>
  <xr:revisionPtr revIDLastSave="291" documentId="13_ncr:1_{54A57B3F-E3A5-409D-96AE-EF21C9AFF482}" xr6:coauthVersionLast="47" xr6:coauthVersionMax="47" xr10:uidLastSave="{EE8D77BD-CB84-4057-B8E9-545A803CD61A}"/>
  <bookViews>
    <workbookView xWindow="-120" yWindow="-120" windowWidth="20730" windowHeight="11760" tabRatio="717" activeTab="7" xr2:uid="{18F5DD96-EF04-4FA9-ADFD-30BDB66B1CF0}"/>
  </bookViews>
  <sheets>
    <sheet name="Database" sheetId="9" r:id="rId1"/>
    <sheet name="Fotos (2)" sheetId="11" r:id="rId2"/>
    <sheet name="Planilha6" sheetId="14" r:id="rId3"/>
    <sheet name="Mesclar1 (7)" sheetId="19" r:id="rId4"/>
    <sheet name="Mesclar1 (5)" sheetId="17" r:id="rId5"/>
    <sheet name="Apoio" sheetId="10" r:id="rId6"/>
    <sheet name="Planilha1" sheetId="18" r:id="rId7"/>
    <sheet name="Dashboard" sheetId="13" r:id="rId8"/>
  </sheets>
  <externalReferences>
    <externalReference r:id="rId9"/>
    <externalReference r:id="rId10"/>
  </externalReferences>
  <definedNames>
    <definedName name="_xlchart.v5.0" hidden="1">Apoio!$AL$7</definedName>
    <definedName name="_xlchart.v5.1" hidden="1">Apoio!$AL$8:$AL$15</definedName>
    <definedName name="_xlchart.v5.2" hidden="1">Apoio!$AM$7</definedName>
    <definedName name="_xlchart.v5.3" hidden="1">Apoio!$AM$8:$AM$15</definedName>
    <definedName name="_xlchart.v5.4" hidden="1">Apoio!$AL$7</definedName>
    <definedName name="_xlchart.v5.5" hidden="1">Apoio!$AL$8:$AL$15</definedName>
    <definedName name="_xlchart.v5.6" hidden="1">Apoio!$AM$7</definedName>
    <definedName name="_xlchart.v5.7" hidden="1">Apoio!$AM$8:$AM$15</definedName>
    <definedName name="Anos">[1]!tab_metas[ANO]</definedName>
    <definedName name="cambio">INDEX([2]Apoio_Marcas!$AI$12:$AI$13,MATCH([2]Apoio_Marcas!$AF$2,[2]Apoio_Marcas!$AH$12:$AH$13,0))</definedName>
    <definedName name="DadosExternos_1" localSheetId="4" hidden="1">'Mesclar1 (5)'!$A$1:$X$1597</definedName>
    <definedName name="DadosExternos_2" localSheetId="3" hidden="1">'Mesclar1 (7)'!$A$1:$X$1597</definedName>
    <definedName name="DadosExternos_7" localSheetId="0" hidden="1">Database!$A$1:$X$1597</definedName>
    <definedName name="Dinamica_Fotos" localSheetId="1">INDEX('Fotos (2)'!Fotos,MATCH(#REF!,'Fotos (2)'!Gerentes,0))</definedName>
    <definedName name="Dinamica_Fotos">INDEX(Fotos,MATCH(#REF!,Gerentes,0))</definedName>
    <definedName name="DinRegia">INDEX('Fotos (2)'!$K$2:$K$6,MATCH([1]Planilha2!$T$5,'Fotos (2)'!$J$2:$J$6,0))</definedName>
    <definedName name="FotoGestorFilial">INDEX('Fotos (2)'!Fotos,MATCH([2]Apoio_Filial!$N$2,'Fotos (2)'!Gerentes,0))</definedName>
    <definedName name="Fotos" localSheetId="1">'Fotos (2)'!$B$2:$B$6</definedName>
    <definedName name="Fotos">[1]Fotos!$B$2:$B$6</definedName>
    <definedName name="Gerentes" localSheetId="1">'Fotos (2)'!$A$2:$A$6</definedName>
    <definedName name="Gerentes">[1]Fotos!$A$2:$A$6</definedName>
    <definedName name="GestorImag">INDEX('Fotos (2)'!Fotos,MATCH('[1]Apoio Marcas'!$AL$4,'Fotos (2)'!Gerentes,0))</definedName>
    <definedName name="GestorMais">OFFSET([2]Apoio_Marcas!$AS$2,1,0,COUNTA([2]Apoio_Marcas!$AS:$AS),1)</definedName>
    <definedName name="imagem">INDEX('Fotos (2)'!$G$2:$G$6,MATCH([2]Apoio_Marcas!$B$1,'Fotos (2)'!Marcas,0))</definedName>
    <definedName name="imagem_back">INDEX('Fotos (2)'!Logos,MATCH(Apoio!$B$1,'Fotos (2)'!Marcas,0))</definedName>
    <definedName name="ImagemGestor">INDEX('Fotos (2)'!Fotos,MATCH([2]Apoio_Marcas!$AY$1,'Fotos (2)'!Gerentes,0))</definedName>
    <definedName name="ImagemMARca">INDEX('Fotos (2)'!$G$2:$G$6,MATCH('[1]Apoio Marcas'!$B$1,'Fotos (2)'!Marcas,0))</definedName>
    <definedName name="Localizar">OFFSET([2]Apoio_Marcas!$H$2,1,0,COUNTA([2]Apoio_Marcas!$H:$H),1)</definedName>
    <definedName name="LocalizarCor">OFFSET([2]Apoio_Marcas!$Q$2,1,0,COUNTA([2]Apoio_Marcas!$Q:$Q),1)</definedName>
    <definedName name="Logo">INDEX('Fotos (2)'!Logos,MATCH([2]Apoio_Marcas!$B$1,'Fotos (2)'!Marcas,0))</definedName>
    <definedName name="Logos" localSheetId="1">'Fotos (2)'!$F$2:$F$6</definedName>
    <definedName name="MarcaMaisVendidaFilial">INDEX('Fotos (2)'!Logos,MATCH([2]Apoio_Filial!$U$2,'Fotos (2)'!Marcas,0))</definedName>
    <definedName name="Marcas" localSheetId="1">'Fotos (2)'!$E$2:$E$6</definedName>
    <definedName name="Meses">[1]!tab_metas[MÊS]</definedName>
    <definedName name="Meta_Quantidade" localSheetId="1">#REF!</definedName>
    <definedName name="Meta_Quantidade">#REF!</definedName>
    <definedName name="Metas">[1]!tab_metas[META]</definedName>
    <definedName name="Procurar">OFFSET([2]Apoio_Marcas!$I$2,1,0,COUNTA([2]Apoio_Marcas!$I:$I),1)</definedName>
    <definedName name="ProcurarCor">OFFSET([2]Apoio_Marcas!$R$2,1,0,COUNTA([2]Apoio_Marcas!$R:$R),1)</definedName>
    <definedName name="SegmentaçãodeDados_Estado">#N/A</definedName>
    <definedName name="SegmentaçãodeDados_Marca">#N/A</definedName>
    <definedName name="ValorMais">OFFSET([2]Apoio_Marcas!$AT$2,1,0,COUNTA([2]Apoio_Marcas!$AT:$AT),1)</definedName>
  </definedNames>
  <calcPr calcId="191029"/>
  <pivotCaches>
    <pivotCache cacheId="1" r:id="rId11"/>
    <pivotCache cacheId="2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3" i="10" l="1"/>
  <c r="AY14" i="10"/>
  <c r="AY15" i="10"/>
  <c r="AY16" i="10"/>
  <c r="AY17" i="10"/>
  <c r="AX17" i="10"/>
  <c r="AX16" i="10"/>
  <c r="AX15" i="10"/>
  <c r="AX14" i="10"/>
  <c r="AX13" i="10"/>
  <c r="AM9" i="10"/>
  <c r="AM10" i="10"/>
  <c r="AM11" i="10"/>
  <c r="AM12" i="10"/>
  <c r="AM13" i="10"/>
  <c r="AM14" i="10"/>
  <c r="AM15" i="10"/>
  <c r="AM8" i="10"/>
  <c r="AL9" i="10"/>
  <c r="AL10" i="10"/>
  <c r="AL11" i="10"/>
  <c r="AL12" i="10"/>
  <c r="AL13" i="10"/>
  <c r="AL14" i="10"/>
  <c r="AL15" i="10"/>
  <c r="AL8" i="10"/>
  <c r="E11" i="11"/>
  <c r="L3" i="10"/>
  <c r="C1" i="10"/>
  <c r="E8" i="10"/>
  <c r="E9" i="10"/>
  <c r="E10" i="10"/>
  <c r="E11" i="10"/>
  <c r="E12" i="10"/>
  <c r="E13" i="10"/>
  <c r="E14" i="10"/>
  <c r="E15" i="10"/>
  <c r="E16" i="10"/>
  <c r="E7" i="10"/>
  <c r="G7" i="10"/>
  <c r="G15" i="10"/>
  <c r="F8" i="10"/>
  <c r="H8" i="10" s="1"/>
  <c r="G8" i="10"/>
  <c r="F9" i="10"/>
  <c r="H9" i="10" s="1"/>
  <c r="G9" i="10"/>
  <c r="F10" i="10"/>
  <c r="H10" i="10" s="1"/>
  <c r="G10" i="10"/>
  <c r="F11" i="10"/>
  <c r="H11" i="10" s="1"/>
  <c r="G11" i="10"/>
  <c r="F12" i="10"/>
  <c r="H12" i="10" s="1"/>
  <c r="G12" i="10"/>
  <c r="F13" i="10"/>
  <c r="H13" i="10" s="1"/>
  <c r="G13" i="10"/>
  <c r="F14" i="10"/>
  <c r="H14" i="10" s="1"/>
  <c r="G14" i="10"/>
  <c r="F15" i="10"/>
  <c r="H15" i="10" s="1"/>
  <c r="F16" i="10"/>
  <c r="H16" i="10" s="1"/>
  <c r="G16" i="10"/>
  <c r="F7" i="10"/>
  <c r="H7" i="10" s="1"/>
  <c r="AF12" i="10"/>
  <c r="T12" i="10"/>
  <c r="Z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9787FE-C715-4CC8-AE62-CFBD8B47067F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2" xr16:uid="{AF01AAC0-1DCA-4179-9235-9E8E48F62EE8}" keepAlive="1" name="Consulta - Estados" description="Conexão com a consulta 'Estados' na pasta de trabalho." type="5" refreshedVersion="8" background="1" saveData="1">
    <dbPr connection="Provider=Microsoft.Mashup.OleDb.1;Data Source=$Workbook$;Location=Estados;Extended Properties=&quot;&quot;" command="SELECT * FROM [Estados]"/>
  </connection>
  <connection id="3" xr16:uid="{F702A82E-9717-40EC-8BDC-331AE57D0394}" keepAlive="1" name="Consulta - Mesclar1" description="Conexão com a consulta 'Mesclar1' na pasta de trabalho." type="5" refreshedVersion="8" background="1" saveData="1">
    <dbPr connection="Provider=Microsoft.Mashup.OleDb.1;Data Source=$Workbook$;Location=Mesclar1;Extended Properties=&quot;&quot;" command="SELECT * FROM [Mesclar1]"/>
  </connection>
  <connection id="4" xr16:uid="{F79944B1-303C-4651-A142-293EDE3C90FE}" keepAlive="1" name="Consulta - Mesclar1 (2)" description="Conexão com a consulta 'Mesclar1 (2)' na pasta de trabalho." type="5" refreshedVersion="8" background="1" saveData="1">
    <dbPr connection="Provider=Microsoft.Mashup.OleDb.1;Data Source=$Workbook$;Location=&quot;Mesclar1 (2)&quot;;Extended Properties=&quot;&quot;" command="SELECT * FROM [Mesclar1 (2)]"/>
  </connection>
  <connection id="5" xr16:uid="{0A135C24-AF72-4021-AEB6-20F55C164D80}" keepAlive="1" name="Consulta - Mesclar1 (3)" description="Conexão com a consulta 'Mesclar1 (3)' na pasta de trabalho." type="5" refreshedVersion="8" background="1" saveData="1">
    <dbPr connection="Provider=Microsoft.Mashup.OleDb.1;Data Source=$Workbook$;Location=&quot;Mesclar1 (3)&quot;;Extended Properties=&quot;&quot;" command="SELECT * FROM [Mesclar1 (3)]"/>
  </connection>
  <connection id="6" xr16:uid="{8C0361BF-CECC-4884-9E8A-D60FDC26F272}" keepAlive="1" name="Consulta - Mesclar1 (4)" description="Conexão com a consulta 'Mesclar1 (4)' na pasta de trabalho." type="5" refreshedVersion="0" background="1">
    <dbPr connection="Provider=Microsoft.Mashup.OleDb.1;Data Source=$Workbook$;Location=&quot;Mesclar1 (4)&quot;;Extended Properties=&quot;&quot;" command="SELECT * FROM [Mesclar1 (4)]"/>
  </connection>
  <connection id="7" xr16:uid="{FC6BF2A6-57FA-4CBE-B104-80EF73DA031A}" keepAlive="1" name="Consulta - Mesclar1 (5)" description="Conexão com a consulta 'Mesclar1 (5)' na pasta de trabalho." type="5" refreshedVersion="8" background="1" saveData="1">
    <dbPr connection="Provider=Microsoft.Mashup.OleDb.1;Data Source=$Workbook$;Location=&quot;Mesclar1 (5)&quot;;Extended Properties=&quot;&quot;" command="SELECT * FROM [Mesclar1 (5)]"/>
  </connection>
  <connection id="8" xr16:uid="{522373B8-210A-474A-A758-3AB68868AC9F}" keepAlive="1" name="Consulta - Mesclar1 (6)" description="Conexão com a consulta 'Mesclar1 (6)' na pasta de trabalho." type="5" refreshedVersion="8" background="1" saveData="1">
    <dbPr connection="Provider=Microsoft.Mashup.OleDb.1;Data Source=$Workbook$;Location=&quot;Mesclar1 (6)&quot;;Extended Properties=&quot;&quot;" command="SELECT * FROM [Mesclar1 (6)]"/>
  </connection>
  <connection id="9" xr16:uid="{7B8D3D78-4FE9-4DD0-B7A6-ACF04B26B4D5}" keepAlive="1" name="Consulta - Mesclar1 (7)" description="Conexão com a consulta 'Mesclar1 (7)' na pasta de trabalho." type="5" refreshedVersion="8" background="1" saveData="1">
    <dbPr connection="Provider=Microsoft.Mashup.OleDb.1;Data Source=$Workbook$;Location=&quot;Mesclar1 (7)&quot;;Extended Properties=&quot;&quot;" command="SELECT * FROM [Mesclar1 (7)]"/>
  </connection>
  <connection id="10" xr16:uid="{1EC25F0A-F6EE-4A38-8D54-CD9A327C376A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11" xr16:uid="{07E38587-59CD-46B9-9DE6-729D59253B6E}" keepAlive="1" name="Consulta - TabelaEstado" description="Conexão com a consulta 'TabelaEstado' na pasta de trabalho." type="5" refreshedVersion="6" background="1" saveData="1">
    <dbPr connection="Provider=Microsoft.Mashup.OleDb.1;Data Source=$Workbook$;Location=TabelaEstado;Extended Properties=&quot;&quot;" command="SELECT * FROM [TabelaEstado]"/>
  </connection>
  <connection id="12" xr16:uid="{84927BD6-5D60-42F7-B721-98C9C593082D}" keepAlive="1" name="Consulta - TabelaGerente" description="Conexão com a consulta 'TabelaGerente' na pasta de trabalho." type="5" refreshedVersion="8" background="1" saveData="1">
    <dbPr connection="Provider=Microsoft.Mashup.OleDb.1;Data Source=$Workbook$;Location=TabelaGerente;Extended Properties=&quot;&quot;" command="SELECT * FROM [TabelaGerente]"/>
  </connection>
  <connection id="13" xr16:uid="{13C0367F-A09A-4F40-93CB-720A0BA7FEAD}" keepAlive="1" name="Consulta - TabelaVeículos" description="Conexão com a consulta 'TabelaVeículos' na pasta de trabalho." type="5" refreshedVersion="6" background="1" saveData="1">
    <dbPr connection="Provider=Microsoft.Mashup.OleDb.1;Data Source=$Workbook$;Location=TabelaVeículos;Extended Properties=&quot;&quot;" command="SELECT * FROM [TabelaVeículos]"/>
  </connection>
  <connection id="14" xr16:uid="{5A1B9887-0D2D-4C79-BE98-737DEDBB34D9}" keepAlive="1" name="Consulta - TabelaVendas" description="Conexão com a consulta 'TabelaVendas' na pasta de trabalho." type="5" refreshedVersion="6" background="1" saveData="1">
    <dbPr connection="Provider=Microsoft.Mashup.OleDb.1;Data Source=$Workbook$;Location=TabelaVendas;Extended Properties=&quot;&quot;" command="SELECT * FROM [TabelaVendas]"/>
  </connection>
  <connection id="15" xr16:uid="{617C7642-7716-420F-8A0C-9325E83D7ECE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16" xr16:uid="{11FD547F-9864-40C3-B535-9957CA7392CA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17" xr16:uid="{90B64F7B-7354-4627-9D97-F9D86B34E83A}" keepAlive="1" name="Consulta - Veículos" description="Conexão com a consulta 'Veículos' na pasta de trabalho." type="5" refreshedVersion="8" background="1" saveData="1">
    <dbPr connection="Provider=Microsoft.Mashup.OleDb.1;Data Source=$Workbook$;Location=Veículos;Extended Properties=&quot;&quot;" command="SELECT * FROM [Veículos]"/>
  </connection>
  <connection id="18" xr16:uid="{237B9CA5-CAB0-4DEF-A52B-59C96384EA6E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bl_Vendas].[Marca].&amp;[Chevrolet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<sst xmlns="http://schemas.openxmlformats.org/spreadsheetml/2006/main" count="94988" uniqueCount="255">
  <si>
    <t>Gerente</t>
  </si>
  <si>
    <t>Vendedor</t>
  </si>
  <si>
    <t>Cássio</t>
  </si>
  <si>
    <t>Maria Cristina</t>
  </si>
  <si>
    <t>Lucas</t>
  </si>
  <si>
    <t>Luiz Sérgio</t>
  </si>
  <si>
    <t>Ana Lúcia</t>
  </si>
  <si>
    <t>João Carlos</t>
  </si>
  <si>
    <t>Maria Eduarda</t>
  </si>
  <si>
    <t>Wesley</t>
  </si>
  <si>
    <t>Maria Amália</t>
  </si>
  <si>
    <t>Carolina</t>
  </si>
  <si>
    <t>Mariana</t>
  </si>
  <si>
    <t>Otaviano</t>
  </si>
  <si>
    <t>Sérgio</t>
  </si>
  <si>
    <t>Anselmo</t>
  </si>
  <si>
    <t>Cristina</t>
  </si>
  <si>
    <t>Antonio</t>
  </si>
  <si>
    <t>Mauro</t>
  </si>
  <si>
    <t>Roberta</t>
  </si>
  <si>
    <t>Cristiano</t>
  </si>
  <si>
    <t>Maurício</t>
  </si>
  <si>
    <t>Renato</t>
  </si>
  <si>
    <t>Marcelo</t>
  </si>
  <si>
    <t>José Carlos</t>
  </si>
  <si>
    <t>Felipe</t>
  </si>
  <si>
    <t>Maria Teresa</t>
  </si>
  <si>
    <t>Ana Maria</t>
  </si>
  <si>
    <t>Amanda</t>
  </si>
  <si>
    <t>José Luiz</t>
  </si>
  <si>
    <t>Roberto</t>
  </si>
  <si>
    <t>Carlos Augusto</t>
  </si>
  <si>
    <t>Célio</t>
  </si>
  <si>
    <t>Rodrigo</t>
  </si>
  <si>
    <t>Raimundo</t>
  </si>
  <si>
    <t>Mônica</t>
  </si>
  <si>
    <t>Daniela</t>
  </si>
  <si>
    <t>Ivete</t>
  </si>
  <si>
    <t>Carlos Roberto</t>
  </si>
  <si>
    <t>Ana Carolina</t>
  </si>
  <si>
    <t>Aparecida</t>
  </si>
  <si>
    <t>Mário</t>
  </si>
  <si>
    <t xml:space="preserve">Adriana </t>
  </si>
  <si>
    <t xml:space="preserve">Caio </t>
  </si>
  <si>
    <t xml:space="preserve">Fernando </t>
  </si>
  <si>
    <t xml:space="preserve">Juliana </t>
  </si>
  <si>
    <t xml:space="preserve">Leonardo </t>
  </si>
  <si>
    <t>José Eduardo</t>
  </si>
  <si>
    <t>Filial</t>
  </si>
  <si>
    <t>Estado</t>
  </si>
  <si>
    <t>Florianópolis</t>
  </si>
  <si>
    <t>Santa Catarina</t>
  </si>
  <si>
    <t>Fortaleza</t>
  </si>
  <si>
    <t>Ceará</t>
  </si>
  <si>
    <t>Rio de Janeiro</t>
  </si>
  <si>
    <t>Salvador</t>
  </si>
  <si>
    <t>Bahia</t>
  </si>
  <si>
    <t>São Paulo</t>
  </si>
  <si>
    <t>Brasília</t>
  </si>
  <si>
    <t>Distrito Federal</t>
  </si>
  <si>
    <t>Belo Horizonte</t>
  </si>
  <si>
    <t>Minas Gerais</t>
  </si>
  <si>
    <t>Curitiba</t>
  </si>
  <si>
    <t>Paraná</t>
  </si>
  <si>
    <t>Ribeirão Preto</t>
  </si>
  <si>
    <t>Cód Prod</t>
  </si>
  <si>
    <t>Marca</t>
  </si>
  <si>
    <t>Modelo</t>
  </si>
  <si>
    <t>Descrição</t>
  </si>
  <si>
    <t>Portas</t>
  </si>
  <si>
    <t>Tipo</t>
  </si>
  <si>
    <t>Câmbio</t>
  </si>
  <si>
    <t>Combustível</t>
  </si>
  <si>
    <t>CHO001</t>
  </si>
  <si>
    <t>Chevrolet</t>
  </si>
  <si>
    <t>Onix</t>
  </si>
  <si>
    <t>Chevrolet Onix 1.0 MPFI LS 8v</t>
  </si>
  <si>
    <t>Passeio</t>
  </si>
  <si>
    <t>Manual</t>
  </si>
  <si>
    <t>Flex</t>
  </si>
  <si>
    <t>CHP002</t>
  </si>
  <si>
    <t>Prisma</t>
  </si>
  <si>
    <t>Chevrolet Prisma 1.0 MPFI LT 8v</t>
  </si>
  <si>
    <t>CHC003</t>
  </si>
  <si>
    <t>Captiva</t>
  </si>
  <si>
    <t>Chevrolet Captiva 2.4 SIDI 16v</t>
  </si>
  <si>
    <t>Automático</t>
  </si>
  <si>
    <t>Gasolina</t>
  </si>
  <si>
    <t>CHS004</t>
  </si>
  <si>
    <t>S10</t>
  </si>
  <si>
    <t>Chevrolet S10 2.8 High Country 4X4 CD 16v Turbo</t>
  </si>
  <si>
    <t>Utilitário</t>
  </si>
  <si>
    <t>Diesel</t>
  </si>
  <si>
    <t>CHC005</t>
  </si>
  <si>
    <t>Camaro</t>
  </si>
  <si>
    <t>Chevrolet Camaro 6.2 SS Coupé v8</t>
  </si>
  <si>
    <t>FIU001</t>
  </si>
  <si>
    <t>Fiat</t>
  </si>
  <si>
    <t>Uno</t>
  </si>
  <si>
    <t>Fiat Uno Evo Vivace 1.0 8v</t>
  </si>
  <si>
    <t>FIP002</t>
  </si>
  <si>
    <t>Palio</t>
  </si>
  <si>
    <t>Fiat Palio Fire 1.0 8v</t>
  </si>
  <si>
    <t>FIS003</t>
  </si>
  <si>
    <t>Strada</t>
  </si>
  <si>
    <t>Fiat Strada Working 1.4 8v</t>
  </si>
  <si>
    <t>FIS004</t>
  </si>
  <si>
    <t>Siena</t>
  </si>
  <si>
    <t>Fiat Siena El 1.4 8v</t>
  </si>
  <si>
    <t>FIF005</t>
  </si>
  <si>
    <t>Fiorino</t>
  </si>
  <si>
    <t>Fiat Fiorino Furgão Evo 1.4 8v</t>
  </si>
  <si>
    <t>FIS006</t>
  </si>
  <si>
    <t>Fiat Strada Working 1.4 MPI 8v</t>
  </si>
  <si>
    <t>FIB007</t>
  </si>
  <si>
    <t>Bravo</t>
  </si>
  <si>
    <t>Fiat Bravo Essence 1.8 16v</t>
  </si>
  <si>
    <t>FIL008</t>
  </si>
  <si>
    <t>Linea</t>
  </si>
  <si>
    <t>Fiat Linea Absolut 1.8 16v</t>
  </si>
  <si>
    <t>FIP009</t>
  </si>
  <si>
    <t>Punto</t>
  </si>
  <si>
    <t>Fiat Punto Evo T-Jet 1.4 Turbo</t>
  </si>
  <si>
    <t>FID010</t>
  </si>
  <si>
    <t>Ducato</t>
  </si>
  <si>
    <t>Fiat Ducato Cargo 2.3 Básico</t>
  </si>
  <si>
    <t>FOK001</t>
  </si>
  <si>
    <t>Ford</t>
  </si>
  <si>
    <t>Ka</t>
  </si>
  <si>
    <t>Ford Ka SE 1.5 16v Básico</t>
  </si>
  <si>
    <t>FOF002</t>
  </si>
  <si>
    <t>Focus</t>
  </si>
  <si>
    <t>Ford Focus Sedan GLX 16v</t>
  </si>
  <si>
    <t>FOE003</t>
  </si>
  <si>
    <t>Ecosport</t>
  </si>
  <si>
    <t>Ford Ecosport 1.6 Freestyle 16v</t>
  </si>
  <si>
    <t>FOR004</t>
  </si>
  <si>
    <t>Ranger</t>
  </si>
  <si>
    <t>Ford Ranger 2.5 XLS 4X2 CD 16v</t>
  </si>
  <si>
    <t>FOR005</t>
  </si>
  <si>
    <t>Ford Ranger Cab. Dupla 3.2 4X4 20v</t>
  </si>
  <si>
    <t>RES001</t>
  </si>
  <si>
    <t>Renault</t>
  </si>
  <si>
    <t>Sandero</t>
  </si>
  <si>
    <t>Renault Sandero 1.0 Authentique 16v</t>
  </si>
  <si>
    <t>REC002</t>
  </si>
  <si>
    <t>Clio</t>
  </si>
  <si>
    <t>Renault Clio 1.0 Expression 16v</t>
  </si>
  <si>
    <t>REL003</t>
  </si>
  <si>
    <t>Logan</t>
  </si>
  <si>
    <t>Renault Logan 1.0 Authentique 16v</t>
  </si>
  <si>
    <t>REK004</t>
  </si>
  <si>
    <t>Kangoo</t>
  </si>
  <si>
    <t>Renaul Kangoo 1.6 Express 16v</t>
  </si>
  <si>
    <t>RED005</t>
  </si>
  <si>
    <t>Duster</t>
  </si>
  <si>
    <t>Renault Duster Oroch 2.0 Dynamique 16V</t>
  </si>
  <si>
    <t>REF006</t>
  </si>
  <si>
    <t>Fluence</t>
  </si>
  <si>
    <t>Renaul Fluence 2.0 Dynamique 16v</t>
  </si>
  <si>
    <t>REM007</t>
  </si>
  <si>
    <t>Master</t>
  </si>
  <si>
    <t>Renault Master 2.3 DCI Minibus 16 Lugares 16v</t>
  </si>
  <si>
    <t>VWU001</t>
  </si>
  <si>
    <t>Volkswagen</t>
  </si>
  <si>
    <t>Up</t>
  </si>
  <si>
    <t>Volkswagen Up 1.0 MPI 12v</t>
  </si>
  <si>
    <t>VWF002</t>
  </si>
  <si>
    <t>Fox</t>
  </si>
  <si>
    <t>Volkswagen Fox 1.0 MPI Trendline 12v</t>
  </si>
  <si>
    <t>VWG003</t>
  </si>
  <si>
    <t>Gol</t>
  </si>
  <si>
    <t>Volkswagen Gol 1.0 MI Special 8v</t>
  </si>
  <si>
    <t>VWS004</t>
  </si>
  <si>
    <t>Saveiro</t>
  </si>
  <si>
    <t>Volkswagen Saveiro Startline 1.6 MI 8v</t>
  </si>
  <si>
    <t>VWV005</t>
  </si>
  <si>
    <t>Voyage</t>
  </si>
  <si>
    <t>Volkswagen Voyage Trendline 1.6 MI 8v</t>
  </si>
  <si>
    <t>VWC006</t>
  </si>
  <si>
    <t>Crossfox</t>
  </si>
  <si>
    <t>Volkswagen Crossfox 1.6 MSI 16v</t>
  </si>
  <si>
    <t>VWS007</t>
  </si>
  <si>
    <t>Spacefox</t>
  </si>
  <si>
    <t>Volkswagen Spacefox Comfortline 1.6 MSI 8v</t>
  </si>
  <si>
    <t>VWG008</t>
  </si>
  <si>
    <t>Golf</t>
  </si>
  <si>
    <t>Volkswagen Golf 1.4 TSI Comfortline 16v</t>
  </si>
  <si>
    <t>VWJ009</t>
  </si>
  <si>
    <t>Jetta</t>
  </si>
  <si>
    <t>Volkswagen Jetta 1.4 TSI Comfortline 16v</t>
  </si>
  <si>
    <t>VWA010</t>
  </si>
  <si>
    <t>Amarok</t>
  </si>
  <si>
    <t>Volkswagen Amarok 2.0 Highline 4X4 16v Turbo</t>
  </si>
  <si>
    <t>Data</t>
  </si>
  <si>
    <t>Cor</t>
  </si>
  <si>
    <t>Forma Pgto</t>
  </si>
  <si>
    <t>Preço</t>
  </si>
  <si>
    <t>Acessórios</t>
  </si>
  <si>
    <t>Total</t>
  </si>
  <si>
    <t>Prata</t>
  </si>
  <si>
    <t>Entrada + 48X</t>
  </si>
  <si>
    <t>À vista</t>
  </si>
  <si>
    <t>Entrada + 60X</t>
  </si>
  <si>
    <t>Amarelo</t>
  </si>
  <si>
    <t>Entrada + 24X</t>
  </si>
  <si>
    <t>Cinza</t>
  </si>
  <si>
    <t>Vermelho</t>
  </si>
  <si>
    <t>Azul</t>
  </si>
  <si>
    <t>Grafite</t>
  </si>
  <si>
    <t>Branco</t>
  </si>
  <si>
    <t>Entrada + 36X</t>
  </si>
  <si>
    <t>Ano</t>
  </si>
  <si>
    <t>Mês</t>
  </si>
  <si>
    <t>Ranking</t>
  </si>
  <si>
    <t>ComVenda</t>
  </si>
  <si>
    <t>Aleatorio</t>
  </si>
  <si>
    <t>Seguro</t>
  </si>
  <si>
    <t>janeiro</t>
  </si>
  <si>
    <t>D</t>
  </si>
  <si>
    <t>Corretor Privado</t>
  </si>
  <si>
    <t>C</t>
  </si>
  <si>
    <t>Concessionária</t>
  </si>
  <si>
    <t>B</t>
  </si>
  <si>
    <t>fevereiro</t>
  </si>
  <si>
    <t>A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</si>
  <si>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</si>
  <si>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</si>
  <si>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</si>
  <si>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</si>
  <si>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</si>
  <si>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</si>
  <si>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</si>
  <si>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</si>
  <si>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</si>
  <si>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</si>
  <si>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Rótulos de Linha</t>
  </si>
  <si>
    <t>Total Veículo</t>
  </si>
  <si>
    <t>Contagem de Total</t>
  </si>
  <si>
    <t>Gestor</t>
  </si>
  <si>
    <t>Foto</t>
  </si>
  <si>
    <t>Adriana</t>
  </si>
  <si>
    <t>Caio</t>
  </si>
  <si>
    <t>Fernando</t>
  </si>
  <si>
    <t>Juliana</t>
  </si>
  <si>
    <t>Leonardo</t>
  </si>
  <si>
    <t>OVERVIEW DASHBOARD</t>
  </si>
  <si>
    <t>Contagem de Combustível</t>
  </si>
  <si>
    <t>Total Geral</t>
  </si>
  <si>
    <t>(Tudo)</t>
  </si>
  <si>
    <t>Soma de Total</t>
  </si>
  <si>
    <t>MARCA</t>
  </si>
  <si>
    <t>MAIS VENDIDO</t>
  </si>
  <si>
    <t>Contagem de Total2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</si>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</sst>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\ #,##0.00"/>
    <numFmt numFmtId="165" formatCode="00000"/>
    <numFmt numFmtId="166" formatCode="[&gt;999999999]0.0,,,&quot;BI&quot;;[&gt;999999]0.0,,&quot;Mi&quot;;0.0,&quot;K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Dreaming Outloud Script Pro"/>
      <family val="4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36"/>
      <color theme="1"/>
      <name val="Osaka-Sans Serif"/>
    </font>
    <font>
      <sz val="36"/>
      <color theme="0"/>
      <name val="Osaka-Sans Serif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theme="5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1" applyNumberFormat="1" applyFont="1" applyFill="1" applyBorder="1"/>
    <xf numFmtId="1" fontId="0" fillId="0" borderId="0" xfId="0" applyNumberFormat="1"/>
    <xf numFmtId="0" fontId="3" fillId="2" borderId="0" xfId="0" applyFont="1" applyFill="1"/>
    <xf numFmtId="0" fontId="0" fillId="0" borderId="0" xfId="0" quotePrefix="1"/>
    <xf numFmtId="165" fontId="0" fillId="0" borderId="0" xfId="0" applyNumberFormat="1"/>
    <xf numFmtId="166" fontId="0" fillId="0" borderId="1" xfId="0" applyNumberFormat="1" applyBorder="1"/>
    <xf numFmtId="166" fontId="0" fillId="0" borderId="0" xfId="0" applyNumberFormat="1"/>
    <xf numFmtId="166" fontId="0" fillId="0" borderId="0" xfId="1" applyNumberFormat="1" applyFont="1" applyFill="1" applyBorder="1"/>
    <xf numFmtId="166" fontId="0" fillId="0" borderId="4" xfId="0" applyNumberFormat="1" applyBorder="1"/>
    <xf numFmtId="0" fontId="4" fillId="0" borderId="0" xfId="0" applyFont="1"/>
    <xf numFmtId="10" fontId="0" fillId="0" borderId="0" xfId="0" applyNumberFormat="1"/>
    <xf numFmtId="9" fontId="0" fillId="0" borderId="0" xfId="2" applyFont="1"/>
    <xf numFmtId="9" fontId="0" fillId="0" borderId="0" xfId="2" applyFont="1" applyFill="1"/>
    <xf numFmtId="0" fontId="0" fillId="3" borderId="0" xfId="0" applyFill="1"/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9" xfId="2" applyFont="1" applyBorder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5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9900FF"/>
      <color rgb="FFFFCC99"/>
      <color rgb="FF9999FF"/>
      <color rgb="FFCCCCFF"/>
      <color rgb="FF7BF775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Apoio!$L$3</c:f>
          <c:strCache>
            <c:ptCount val="1"/>
            <c:pt idx="0">
              <c:v>ANÁLISE POR MODELO DA MARCA VOLKSWAGEN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Osaka-Sans Serif" panose="02000000000000000000" pitchFamily="2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Apoio!$E$7:$E$22</c:f>
              <c:strCache>
                <c:ptCount val="10"/>
                <c:pt idx="0">
                  <c:v>Amarok</c:v>
                </c:pt>
                <c:pt idx="1">
                  <c:v>Crossfox</c:v>
                </c:pt>
                <c:pt idx="2">
                  <c:v>Fox</c:v>
                </c:pt>
                <c:pt idx="3">
                  <c:v>Gol</c:v>
                </c:pt>
                <c:pt idx="4">
                  <c:v>Golf</c:v>
                </c:pt>
                <c:pt idx="5">
                  <c:v>Jetta</c:v>
                </c:pt>
                <c:pt idx="6">
                  <c:v>Saveiro</c:v>
                </c:pt>
                <c:pt idx="7">
                  <c:v>Spacefox</c:v>
                </c:pt>
                <c:pt idx="8">
                  <c:v>Up</c:v>
                </c:pt>
                <c:pt idx="9">
                  <c:v>Voyage</c:v>
                </c:pt>
              </c:strCache>
            </c:strRef>
          </c:cat>
          <c:val>
            <c:numRef>
              <c:f>Apoio!$E$7:$E$16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3-4845-9655-37ED0B5F70A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Apoio!$F$7:$F$16</c:f>
              <c:numCache>
                <c:formatCode>[&gt;999999999]0.0,,,"BI";[&gt;999999]0.0,,"Mi";0.0,"K"</c:formatCode>
                <c:ptCount val="10"/>
                <c:pt idx="0">
                  <c:v>4971340</c:v>
                </c:pt>
                <c:pt idx="1">
                  <c:v>2589618</c:v>
                </c:pt>
                <c:pt idx="2">
                  <c:v>1155061</c:v>
                </c:pt>
                <c:pt idx="3">
                  <c:v>1627760</c:v>
                </c:pt>
                <c:pt idx="4">
                  <c:v>3345845</c:v>
                </c:pt>
                <c:pt idx="5">
                  <c:v>3658720</c:v>
                </c:pt>
                <c:pt idx="6">
                  <c:v>1430087</c:v>
                </c:pt>
                <c:pt idx="7">
                  <c:v>2134608</c:v>
                </c:pt>
                <c:pt idx="8">
                  <c:v>1158598</c:v>
                </c:pt>
                <c:pt idx="9">
                  <c:v>1873693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3-4845-9655-37ED0B5F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9775039"/>
        <c:axId val="575013855"/>
      </c:barChart>
      <c:lineChart>
        <c:grouping val="standard"/>
        <c:varyColors val="0"/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val>
            <c:numRef>
              <c:f>Apoio!$H$7:$H$16</c:f>
              <c:numCache>
                <c:formatCode>0</c:formatCode>
                <c:ptCount val="10"/>
                <c:pt idx="0">
                  <c:v>6462742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73-4845-9655-37ED0B5F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775039"/>
        <c:axId val="575013855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21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Apoio!$E$7:$E$22</c:f>
              <c:strCache>
                <c:ptCount val="10"/>
                <c:pt idx="0">
                  <c:v>Amarok</c:v>
                </c:pt>
                <c:pt idx="1">
                  <c:v>Crossfox</c:v>
                </c:pt>
                <c:pt idx="2">
                  <c:v>Fox</c:v>
                </c:pt>
                <c:pt idx="3">
                  <c:v>Gol</c:v>
                </c:pt>
                <c:pt idx="4">
                  <c:v>Golf</c:v>
                </c:pt>
                <c:pt idx="5">
                  <c:v>Jetta</c:v>
                </c:pt>
                <c:pt idx="6">
                  <c:v>Saveiro</c:v>
                </c:pt>
                <c:pt idx="7">
                  <c:v>Spacefox</c:v>
                </c:pt>
                <c:pt idx="8">
                  <c:v>Up</c:v>
                </c:pt>
                <c:pt idx="9">
                  <c:v>Voyage</c:v>
                </c:pt>
              </c:strCache>
            </c:strRef>
          </c:cat>
          <c:val>
            <c:numRef>
              <c:f>Apoio!$G$7:$G$16</c:f>
              <c:numCache>
                <c:formatCode>0</c:formatCode>
                <c:ptCount val="10"/>
                <c:pt idx="0">
                  <c:v>37</c:v>
                </c:pt>
                <c:pt idx="1">
                  <c:v>48</c:v>
                </c:pt>
                <c:pt idx="2">
                  <c:v>33</c:v>
                </c:pt>
                <c:pt idx="3">
                  <c:v>47</c:v>
                </c:pt>
                <c:pt idx="4">
                  <c:v>43</c:v>
                </c:pt>
                <c:pt idx="5">
                  <c:v>45</c:v>
                </c:pt>
                <c:pt idx="6">
                  <c:v>40</c:v>
                </c:pt>
                <c:pt idx="7">
                  <c:v>34</c:v>
                </c:pt>
                <c:pt idx="8">
                  <c:v>41</c:v>
                </c:pt>
                <c:pt idx="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73-4845-9655-37ED0B5F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72607"/>
        <c:axId val="45272191"/>
      </c:lineChart>
      <c:catAx>
        <c:axId val="91977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5013855"/>
        <c:crosses val="autoZero"/>
        <c:auto val="1"/>
        <c:lblAlgn val="ctr"/>
        <c:lblOffset val="100"/>
        <c:noMultiLvlLbl val="0"/>
      </c:catAx>
      <c:valAx>
        <c:axId val="575013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775039"/>
        <c:crosses val="autoZero"/>
        <c:crossBetween val="between"/>
      </c:valAx>
      <c:valAx>
        <c:axId val="4527219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272607"/>
        <c:crosses val="max"/>
        <c:crossBetween val="between"/>
      </c:valAx>
      <c:catAx>
        <c:axId val="45272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27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Apoio!$S$12</c:f>
              <c:strCache>
                <c:ptCount val="1"/>
                <c:pt idx="0">
                  <c:v>Diesel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0-6FD4-487F-AA1C-55F486425AB2}"/>
              </c:ext>
            </c:extLst>
          </c:dPt>
          <c:val>
            <c:numRef>
              <c:f>Apoio!$T$12</c:f>
              <c:numCache>
                <c:formatCode>0%</c:formatCode>
                <c:ptCount val="1"/>
                <c:pt idx="0">
                  <c:v>8.9805825242718448E-2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CB3-A61B-13898A174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Apoio!$Y$12</c:f>
              <c:strCache>
                <c:ptCount val="1"/>
                <c:pt idx="0">
                  <c:v>Flex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Apoio!$Z$12</c:f>
              <c:numCache>
                <c:formatCode>0%</c:formatCode>
                <c:ptCount val="1"/>
                <c:pt idx="0">
                  <c:v>0.69660194174757284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4-4039-99F6-09E93FE4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98577350946712E-2"/>
          <c:y val="8.0279328389000176E-2"/>
          <c:w val="0.93986927485659766"/>
          <c:h val="0.83944134322199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Apoio!$AE$12</c:f>
              <c:strCache>
                <c:ptCount val="1"/>
                <c:pt idx="0">
                  <c:v>Gasolina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2531-4C74-B2CE-5EABB1AD3130}"/>
              </c:ext>
            </c:extLst>
          </c:dPt>
          <c:val>
            <c:numRef>
              <c:f>Apoio!$AF$12</c:f>
              <c:numCache>
                <c:formatCode>0%</c:formatCode>
                <c:ptCount val="1"/>
                <c:pt idx="0">
                  <c:v>0.21359223300970873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1-4C74-B2CE-5EABB1AD3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Apoio!$L$3</c:f>
          <c:strCache>
            <c:ptCount val="1"/>
            <c:pt idx="0">
              <c:v>ANÁLISE POR MODELO DA MARCA VOLKSWAGEN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bg1"/>
              </a:solidFill>
              <a:latin typeface="Osaka-Sans Serif" panose="02000000000000000000" pitchFamily="2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Apoio!$E$7:$E$22</c:f>
              <c:strCache>
                <c:ptCount val="10"/>
                <c:pt idx="0">
                  <c:v>Amarok</c:v>
                </c:pt>
                <c:pt idx="1">
                  <c:v>Crossfox</c:v>
                </c:pt>
                <c:pt idx="2">
                  <c:v>Fox</c:v>
                </c:pt>
                <c:pt idx="3">
                  <c:v>Gol</c:v>
                </c:pt>
                <c:pt idx="4">
                  <c:v>Golf</c:v>
                </c:pt>
                <c:pt idx="5">
                  <c:v>Jetta</c:v>
                </c:pt>
                <c:pt idx="6">
                  <c:v>Saveiro</c:v>
                </c:pt>
                <c:pt idx="7">
                  <c:v>Spacefox</c:v>
                </c:pt>
                <c:pt idx="8">
                  <c:v>Up</c:v>
                </c:pt>
                <c:pt idx="9">
                  <c:v>Voyage</c:v>
                </c:pt>
              </c:strCache>
            </c:strRef>
          </c:cat>
          <c:val>
            <c:numRef>
              <c:f>Apoio!$E$7:$E$16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1-46DA-BE17-DF37042AF080}"/>
            </c:ext>
          </c:extLst>
        </c:ser>
        <c:ser>
          <c:idx val="1"/>
          <c:order val="1"/>
          <c:spPr>
            <a:solidFill>
              <a:srgbClr val="9900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Consolas" panose="020B0609020204030204" pitchFamily="49" charset="0"/>
                    <a:ea typeface="+mn-ea"/>
                    <a:cs typeface="Aharoni" panose="02010803020104030203" pitchFamily="2" charset="-79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Apoio!$F$7:$F$16</c:f>
              <c:numCache>
                <c:formatCode>[&gt;999999999]0.0,,,"BI";[&gt;999999]0.0,,"Mi";0.0,"K"</c:formatCode>
                <c:ptCount val="10"/>
                <c:pt idx="0">
                  <c:v>4971340</c:v>
                </c:pt>
                <c:pt idx="1">
                  <c:v>2589618</c:v>
                </c:pt>
                <c:pt idx="2">
                  <c:v>1155061</c:v>
                </c:pt>
                <c:pt idx="3">
                  <c:v>1627760</c:v>
                </c:pt>
                <c:pt idx="4">
                  <c:v>3345845</c:v>
                </c:pt>
                <c:pt idx="5">
                  <c:v>3658720</c:v>
                </c:pt>
                <c:pt idx="6">
                  <c:v>1430087</c:v>
                </c:pt>
                <c:pt idx="7">
                  <c:v>2134608</c:v>
                </c:pt>
                <c:pt idx="8">
                  <c:v>1158598</c:v>
                </c:pt>
                <c:pt idx="9">
                  <c:v>1873693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41-46DA-BE17-DF37042AF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9775039"/>
        <c:axId val="575013855"/>
      </c:barChart>
      <c:lineChart>
        <c:grouping val="standard"/>
        <c:varyColors val="0"/>
        <c:ser>
          <c:idx val="3"/>
          <c:order val="3"/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val>
            <c:numRef>
              <c:f>Apoio!$H$7:$H$16</c:f>
              <c:numCache>
                <c:formatCode>0</c:formatCode>
                <c:ptCount val="10"/>
                <c:pt idx="0">
                  <c:v>6462742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1-46DA-BE17-DF37042AF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775039"/>
        <c:axId val="575013855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21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Apoio!$E$7:$E$22</c:f>
              <c:strCache>
                <c:ptCount val="10"/>
                <c:pt idx="0">
                  <c:v>Amarok</c:v>
                </c:pt>
                <c:pt idx="1">
                  <c:v>Crossfox</c:v>
                </c:pt>
                <c:pt idx="2">
                  <c:v>Fox</c:v>
                </c:pt>
                <c:pt idx="3">
                  <c:v>Gol</c:v>
                </c:pt>
                <c:pt idx="4">
                  <c:v>Golf</c:v>
                </c:pt>
                <c:pt idx="5">
                  <c:v>Jetta</c:v>
                </c:pt>
                <c:pt idx="6">
                  <c:v>Saveiro</c:v>
                </c:pt>
                <c:pt idx="7">
                  <c:v>Spacefox</c:v>
                </c:pt>
                <c:pt idx="8">
                  <c:v>Up</c:v>
                </c:pt>
                <c:pt idx="9">
                  <c:v>Voyage</c:v>
                </c:pt>
              </c:strCache>
            </c:strRef>
          </c:cat>
          <c:val>
            <c:numRef>
              <c:f>Apoio!$G$7:$G$16</c:f>
              <c:numCache>
                <c:formatCode>0</c:formatCode>
                <c:ptCount val="10"/>
                <c:pt idx="0">
                  <c:v>37</c:v>
                </c:pt>
                <c:pt idx="1">
                  <c:v>48</c:v>
                </c:pt>
                <c:pt idx="2">
                  <c:v>33</c:v>
                </c:pt>
                <c:pt idx="3">
                  <c:v>47</c:v>
                </c:pt>
                <c:pt idx="4">
                  <c:v>43</c:v>
                </c:pt>
                <c:pt idx="5">
                  <c:v>45</c:v>
                </c:pt>
                <c:pt idx="6">
                  <c:v>40</c:v>
                </c:pt>
                <c:pt idx="7">
                  <c:v>34</c:v>
                </c:pt>
                <c:pt idx="8">
                  <c:v>41</c:v>
                </c:pt>
                <c:pt idx="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1-46DA-BE17-DF37042AF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72607"/>
        <c:axId val="45272191"/>
      </c:lineChart>
      <c:catAx>
        <c:axId val="91977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Consolas" panose="020B0609020204030204" pitchFamily="49" charset="0"/>
                <a:ea typeface="+mn-ea"/>
                <a:cs typeface="+mn-cs"/>
              </a:defRPr>
            </a:pPr>
            <a:endParaRPr lang="pt-BR"/>
          </a:p>
        </c:txPr>
        <c:crossAx val="575013855"/>
        <c:crosses val="autoZero"/>
        <c:auto val="1"/>
        <c:lblAlgn val="ctr"/>
        <c:lblOffset val="100"/>
        <c:noMultiLvlLbl val="0"/>
      </c:catAx>
      <c:valAx>
        <c:axId val="575013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775039"/>
        <c:crosses val="autoZero"/>
        <c:crossBetween val="between"/>
      </c:valAx>
      <c:valAx>
        <c:axId val="4527219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272607"/>
        <c:crosses val="max"/>
        <c:crossBetween val="between"/>
      </c:valAx>
      <c:catAx>
        <c:axId val="45272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27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Apoio!$S$12</c:f>
              <c:strCache>
                <c:ptCount val="1"/>
                <c:pt idx="0">
                  <c:v>Diesel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6E01-41FC-AD9A-8731C15F43AF}"/>
              </c:ext>
            </c:extLst>
          </c:dPt>
          <c:val>
            <c:numRef>
              <c:f>Apoio!$T$12</c:f>
              <c:numCache>
                <c:formatCode>0%</c:formatCode>
                <c:ptCount val="1"/>
                <c:pt idx="0">
                  <c:v>8.9805825242718448E-2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01-41FC-AD9A-8731C15F4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Apoio!$Y$12</c:f>
              <c:strCache>
                <c:ptCount val="1"/>
                <c:pt idx="0">
                  <c:v>Flex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Apoio!$Z$12</c:f>
              <c:numCache>
                <c:formatCode>0%</c:formatCode>
                <c:ptCount val="1"/>
                <c:pt idx="0">
                  <c:v>0.69660194174757284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2-4CEA-A238-109C6D6E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98577350946712E-2"/>
          <c:y val="8.0279328389000176E-2"/>
          <c:w val="0.93986927485659766"/>
          <c:h val="0.83944134322199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Apoio!$AE$12</c:f>
              <c:strCache>
                <c:ptCount val="1"/>
                <c:pt idx="0">
                  <c:v>Gasolina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44E1-4393-A32C-E12091B730AA}"/>
              </c:ext>
            </c:extLst>
          </c:dPt>
          <c:val>
            <c:numRef>
              <c:f>Apoio!$AF$12</c:f>
              <c:numCache>
                <c:formatCode>0%</c:formatCode>
                <c:ptCount val="1"/>
                <c:pt idx="0">
                  <c:v>0.21359223300970873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E1-4393-A32C-E12091B73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347295"/>
        <c:axId val="917366015"/>
      </c:barChart>
      <c:catAx>
        <c:axId val="917347295"/>
        <c:scaling>
          <c:orientation val="minMax"/>
        </c:scaling>
        <c:delete val="1"/>
        <c:axPos val="b"/>
        <c:majorTickMark val="none"/>
        <c:minorTickMark val="none"/>
        <c:tickLblPos val="nextTo"/>
        <c:crossAx val="917366015"/>
        <c:crosses val="autoZero"/>
        <c:auto val="1"/>
        <c:lblAlgn val="ctr"/>
        <c:lblOffset val="100"/>
        <c:noMultiLvlLbl val="0"/>
      </c:catAx>
      <c:valAx>
        <c:axId val="917366015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91734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</cx:spPr>
        </cx:plotSurface>
        <cx:series layoutId="regionMap" uniqueId="{9513436F-F5FF-43DD-A4DA-6FCDE299885B}">
          <cx:dataLabels>
            <cx:spPr>
              <a:solidFill>
                <a:sysClr val="window" lastClr="FFFFFF"/>
              </a:solidFill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pt-BR" sz="7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1HzpbtzIsuarGP49dOe+HJy+wE2yqiRZsmR59x9CLavJ5JZkcufbDOZR7otNlNzuUVE6quM7PcC0
bMCwa4nMWL/4Iuh/3k7/uC3ubvyLqSyq9h+3068v066r//HLL+1telfetK9Ke+td637vXt268hf3
++/29u6Xb/5mtFXyC0GY/XKb3vjubnr5H/+Eb0vu3Lm7vemsq972d36+vmv7omufee3Jl17cfCtt
Fdm28/a2w7++fPdf/8u9uLrpC/fyxV3V2W5+P9d3v748eN/LF7+sv+2R5BcFHK7rv8FnA0JfcUq1
0Eqh+x/88kXhquTH60y8EkQpoZD+/qN+CH9zU8IX/HuHuj/Szbdv/q5t4V73fx5+9uAS8NLVyxe3
rq+6vfoS0OSvL42/aW3x8oVtXfj9ldDtr2Cu7+/8y6Hm/+Ofq38ALaz+5YFx1io79tIj25ib1N78
0MxfYBZMXmlJNEJUH9qDqlccYUK1lH8Y5IfU7/Y4epCnTfHHx1ZWMP/597LC92Dp3Ivt3bc7fwPO
8pfFCeavpCYYI8YODcLkKwXG4EjxPwPou9TvBvmZMz1tm8ffsDJTtP17menauhff7l6c3VR31v+l
yQyiBu0TGSZ/BsdBMqOvsBaSavLdVIj+8JDvtvr3D/a0pdafX9np+uzvZacQquJ//c8fKvoLshp9
JRWlWOs/QgWtis0+uSmlEebkh9Tvhjl+kqcN8uNzK0OEm7+XIS5sddO+2EFKs+0PxfwF5sD6lcZK
MEAwf6auVbhoygW8h35/fRUu/+6xnrbN4adXFrrY/b0sdHXjb6q/NFYIf8UoYlIj9nQu06+IYhxj
MND3nx+e8T1k/o0TPW2XPz+4MskV4Ky/EyR7d1N1Ny/Cm+7GQ/j8UM5fEDZEvuJaKwgb+OP+Z4UI
IIsxrAjiT4fNv3+wpw20/vzKTu/C/7/t9C986CFSO3jLz3Y0GL2i9z8IisjDdMbpq+91X4rv6WxV
ZH40GP/6JE/b48fnDk79/7pf+de9zJ/tXgSuv7nvEx+0M8+/en9B6F9XHz2A0QfX/BFWp99+fUlB
n382n/tv+ONj3/PRDy191+6P99/dtN2+C4Vktu9ANeKYYyokfNV4d/+SpK801B/CuJZYSOhUX76o
nO/SX19ysCfF0AoprDmGRAn1qXX9/qWAAtaA5AjfpCUVlCj8Z3N+5Yo5cdWfmvjj7y+qvrxytura
X1+Kly/q7+/aH5QLvEf4hCIuOZRLrqEJrm9vrqH/hzfj/+E71VnZLKnpVdp8UhP20dJM/KzXDduo
pc0AcPypmifk8QN5ggIGIhJ+EYmRALQK6ngoryfEVVk1p2acspQYTVrhzCy5DpMhz6Pnhe0P/38u
J5hAWgAohgsqpqSmq8tVAa3wWOrBLHVlL/o4kR/11KUXIu/mK8+CbFfkLbtSzGtIPT9xzXvJEsA6
Q4JqptTqmr4IOpIsS2FsO4hvY58kpxoXNjdlovsjsjBgy/U1JSUU/EtDV80U+NFDndZ+9son6WTm
Rldw2360mEa2GFJ1UbsptW/EsHxIdJEaJtqPOu+ywsh4GFmUF0GlTp+/O7SNh8fBBGs4jRbgWBhT
uT6OyKXug8HgQODTrJ/UubZOvv9pKVQRprDCSMLF9472wHF53gd54tLRsKCOo7mT7cUAXn39vBS8
N9SBC+0RJEQZABaoiUiuLtPOtMV9WYymmcf+XIlEdka5uI2aRfBrErvKNIUaNrRFzVZNDm+k6qs3
tqpVuCjrjuh2FT5MYIgbDtGjmIaD0b3uH9w6GeNxWmw8mCEpG1P05RAOAxObRk3jkUg9zAwQPCCK
Ks4hM0GakBRS0ENRuSgVbwRKjZVBHLXeaUNxU5908LOr+qx+/byqn7janvhRGIIdqEe99/KHV+Mt
z8s8GQ0Z5uWrjmN5mumgjVA8HNMi3p/9wKqcSATwUlCgB8Wj8FRB3/mqAxcdF95uifbzZlxSsUsZ
SralTsuNGJL4qnFTazLViyjogVY01djHJ73zVahFWwF38VzKwGh1KNA1tCxKAAvGJYHcdagAq3q0
6AYUHlDy1k3zF+86HNUyPXfBssnaTppyiTcDtiddSi6el75OlSBcS66Y0BIJzuTa2g3p0hJyhVkE
xds4zt9PaXkblOlpG1c+6nJIkUuhgNx89s7r1HUvVmmqKQPHlmoVxY3XrvADKwzWmT5N+w7V4dSp
YsPrmhu8NPXFWBGxqQVKThlBQdgRZE8VmoaT54+yylrgcxhinDLOKFVCkJX2myUY84no3AxVWV82
iI5v+3zW1DwvZm3lezkaQ93FQlOC11Zekjwr5lm1IZqHOuqYGs48R8VO1azf9m5Mb+ah5aZdhg6y
NShiWtDb58+wv8oD74cjaL4nKoRETED63Dvig0irNXJ9VvRDWAmuwsGNQVTmQbqZO1K8nrH3UVqW
6G2Q0Pa6b21wRPw+ZT4nflUb8wTruW46EN9kQWeGjCppBuH8l3Zx1TcuukqcjoEu5yO6X2WY/b0F
YkRRRRliaA0H6swrPRdxH7LO2jCjxJ+UcpBvhGD+50VJrAABSJgxALhaIY9mQi1g9aE0ncv8GapF
WRpeebeYkcX1EQCwytT7e0nIY4Dk9pgQouDQnt3cZNYO98ISlxvqqUCmqwmqo6wU5XUpGE2PyHzC
iCAN0KvmTABsXAUuKpjjLsalUXmrL7y3Z1k2Vrd2kPlFU87sa665T45odY107m8KqREkcgLBylfl
r7EMYlfVpRl9KYzvm8IAIErOOppEbZVtyyCwxskwrqtpq9g0n2CUiCOZ4il1PzzE6upZgpccyuUY
8lEPlxbhYlP2SRNaKtMQMd/+XM3ngKWgJgCSJBzqMZOrSyf5VC6F60pj62Y6GR1eol4s3uRK2CNV
AD+6G8gSCsKEY8IlZMNDV8LFqHI3o9Jo7YPa4Bj5zZzWOgVsGaCLhC8SKpHmV+mERm5EY7tsk+uY
bNJgzr4JaGuCMyk79hEmXs1rPxN6CQ2GPYZ5H4Xy6pz7ezxIYTEdR0EDVpqitiTswcvvMob1SVrH
/vz5bPmESiQGjwOtAKwnepWuOots0/CsMpDTg09lXhfvreaq3XWZ776yAXq77fMSH5UiCtALWkYG
HQvbTzAPL9cTmnuKAFmC1dNL6C7Ztc88+fC8lCdUKAnkKMb3XRK0oYdSmrJNmSB1ZRJHki21Y71p
OpZGoiiyIxd6lCzgQg9FrazVjTjzOKgqky/+XTcFwqQ5KsPGV/GmGf0tb/r43fO3W+GZfdAciFzh
9pqVYLK8mULlJ3G3uCKPukXSc1lWOTWLo/1pMCEcDnFTHEmNj8rrXjQgGkBwYDzA6oeKTWOuiimQ
U2gLrgK7wWQK4lDwSrtvhagphFEdxFU0czdMJ/M8BWlUprVrjmTLp9yIgAmBIlBQGMSqBuWVICyx
0xQ2XRLkxtqRvMMs8Luf1rQifE9GEILZIwhX6E40MWkrA5C2N+k4JIZlwxmV8XkqEYmcKz91OVSK
nxdLgRmBZlMyQDMrnwIHcH0pc2c64WUoG1JtIWaCDVXFXaFQfJ24Jti4FBLlzwtmMC6Fuo4ljLJX
fUqjbBEUI8RNH2PdG80nYaOGdYMzRdNOX6e058KMKq4/jZLi6oj4J2JJMcwY8AowvoDZ7KF3NW4u
sRNsCr13xTbtggu3vLEOwmn0I4OkVMxH6t0T/qwANRGA50piaFIOJWY5z3WeN5UBcqfbcFuwsBWx
39G+HMOq7dGmncrsBHmhwoIHxfXz+n6cpwiGFk0z6NgUNL6rCw8xLTpbVLXRvla3uJ56I1jnPtTd
/JPkFPjMoaiVTxXZOE0DampA3ygzpO2rT63O1XmqWX+k232cnwiQUhR+ESEZ9ByHSi0FzRMiUlBq
w8V2cVnZGad4Ad1nVxehQ0m2SXpbboFXeP+8Qo+JXiX+3ttunFBSmUDGUhmdQdsTlgshX3E8T19J
qqvfrcLN24Zw4FeeF/7YfeHeCpoOrAlkDLxyplhl89SVUAoYavDnLq3lxxGXdbfpZi9rMxUq8KEv
YwAXzwt+8tYPBK+K6lCLNraprUzcxbMwOSrQyTKPxdZOBO+QRcTgjuRRIHl2+X8leo3P82Xs/Fjn
lZGzrH4nHavDSufpx8y5Kiwwr0KLkT/hVcaj5yU/LgHAwO0TpMJMEcLIoZdVdHGBooBdaB2XNykQ
PSLiRZ61R+Q8YVWQowDeIYA+Wq6Uq1BWqaEGb55oP/lNUaRAdfZJPTcmY/CawcKV2gztXP98+YEC
B4mYw2SKQ1+wan68HYAcnOGKdnHk3Lv8KolJfMUIGU1ZZ/FXXdT8UtWNO3let/tkcNDGAin4UPCq
DrTB4vBYpyTEcTZt69nZqOVdGaopn6JB9sURHPq4+dkLBGoCrKkBX6C9ER5g3rToOprDpp8ZZ0TD
3HXx12pI0+tsNJnIh00bZ/GnNisS40utialRzSI8JUfgzROBdHCMla0rsrCqp0Fp8mImzGBOkzdx
k9p3VC3TRnVCmAUbFyfz7nmFP1EIKAcyH3wMiF+5pqi0LBriiHcmGesFB+FIu3z4XKWADkjUK+TL
L88LxE+5NSAnDUVvT4CqlW9JhqB1Se0SplK2FMJX2NiIJMiIoQz6shCX2LchkIPQdo6pF0U4Zvmc
hSnJ58XwmMwWOsKS5q8LR1SyS4M+/4zSvp7PA9kEWRg34mcp630Vow9PvQp6nI5Tvigyh9OC1Y6n
aRaO6WRPq6bEofM93ulApK+TLggitOToMgNe9/0wCHYxZFxsnlfiUylIYb5PQECjQwU/9NomhbP4
anKG64JXmzpF/XQas3YUR6z1tCBNYF+NSmieVpWlWGqJqtY5422PuiuX0aINBzwj9PN+CBNyBa4I
Cz9AFK4Cv0sq4M1qBkk1G2lUVzjdcJfWu2ok1enzysNP+DxM5QRMfWEeCBtGq0sJbx00nJBYs34h
TdQnAmI6Hfp5jLKCL8CYTu1Zl6B2Dsc6iT9NdbFcDGnvliivdH8NJNeUmYbN81nfl+XbOAbm7ecT
AkPQYewnBUCos1VCSBbaDVzuARr0tDSa62Iqd0kZd+yy6ayqN4AtF3fFZTPrxNA44cdq+xOmh1ET
jPhgMwEAolhZJKc8FYOC2t7Og+XbObdFssUU6MQjIOIJc3DodYAdAfSypxAPndkPucBZC+il0ml/
mvux38R6jN+WfZkcoWL2WjsoL9BeMJgXw5jnqbbKMRlUpS86E2c0j+aq7E8tW3Rm+KhEWDGynIxo
bi9jusQXdRUM2+ddb3VVAWMmmAaARgWVkPzWua/E1eJHlHxJmyobtoCR1DWGTFuetbUYjpS2VSkV
kF+BDofNEkgTsBa0zuwL0DeThJRp6kCUzVWj+Yx3I/gVu5iDJEtusS2tOOK2q+T+XaiCkTwXQNRq
vHeqB+UUiFsuk7iYjbJpsYF6iz67Je13iqcwtuVxezKRQRzJHet54r1U8B8GU679rFavSgr3LNU6
r2YjgzyqSHrH+/wsbv2HxuIzm/UXtsk+DUD0GSSHTY7TCthq3xw5xiPjgsKhloLOqYTpy/187MHd
43yJiYsbOEU/qzAgDd+wuQ42sCi8HPGjVWzChYFMlHsnQjDcAsR0qObaolz0SzabCSYal7ruytfL
1I8/fSFBJLCkUGOAD4OR/6EUIKmBjWPTaKDIMcPc5N/XFpqbStHp5+rM/kIgSsEQFqqshEWMQ1HZ
YpcJstpsKllismG6XuoNS5JZH8kAj4wkYBAIXsI1EgoicaU5pmU3TTy2IakT1m6kGKs4lFkzWBNX
sx2O1Zp9JX6QcQSG4QhMlCEcYEtVSLW62FJURe16DpMRAFew1ALgpIlN1Y0fXAOYrlqulzlLjczm
t6ng2zxFjRFi+v35vLOX8vAU0B3CGeDWCNYDgYpeWVLWriJ2aoHiVy3+kmQFPgHtqHfEDelvMRqK
Iyl97Z/wKAKs7QKaFHuGA8rXoTl7l3cDnAImNePMt5WP41Pt4uHz87da2xKkwKyP7WsHsK0wrTmU
Iu3QDIngJTCPPYCwfsq3fTPlYTz1xcnzovYKOlDgvSjwUAnbRRzWFw5FcWKD3PcaFMgWbEMWxPZL
Ws45ht2ToYZ+v3UiDRfId+0RVa5nm4CFgEaGsIBJsgQcoFflEaeurOe+BGpMaf9lQAOLSDDgaEDQ
FMa+wmaqcHuaBjCi0fP0IcvtCJvlz06Un9I0ZDXIsDBRhgq2QkxkBhCIkxiuHwTDB4SK+kRAo7CT
uFS7vB7H0IoY/NtP3WnFR5abScwJzCILEcYjEzAPHWJY4oBFADp2evP88Z7wNtj3glaZQ2nHUNsP
jVND9A19CVQA0hKesRoy8abWVB4pbU/qQMLTT3sNAFhZRbJtdCPwAAwP1QMNxxLT0xGap43vhnj7
/IUeFbS9zSFZwOoY7I9BV72SRZJ2ysuUlgYWUjA3rGVuC5qHTIxbYlgjl00rfWDKMmirkzlYUPV5
yoDs5sx122Foy2N49MkjAVeJMFKIQsCtEme3UJknsygN0dly2XvWfJyLSm6HsqJRVw7otWXpvEWe
Z58WObuLBV1MBEaJMO36ybq01w7oBigISOAwzVkdRXrwM4wBmQYI5TyCQssWE8/Wd5GaW7f8Nwz/
UNw+xT+o6wVywgUzGB5WwlJkrEvS06KbNFhjnovoedM/kWhgbxBauj0xLGCkfiisqmEOogKIdgI9
ykcrpziCyb03uOyz99SKvjTl3KgPz0t9KslA+/Wd1dKwvLBOpQ3RPQbdmYQPRb6RQ4GsqWHcc1On
EvjKscxQEfIKyDyjmCxuYHiavm+LVhxztCcUwBRUKQIELocz7V9/oO2yqXXAdAWtrRorYcqun35b
dIuzMHNB/VsZ1+m7bsyhiD6vgsfhDaVE7ffj9xhE81WaFXW8CNiaWMIRdtZ2ASxrfLFVAFx84ub6
iKy9Ng+rCaawpAIli6A9B78qj3kd6L5swcj10FVRncJQeI/orOns4t94WNM4A98Xm3RhdGdLdGxn
Y5+uV/IBBnAYt0Awwzbs6q5DkhHb3tN7iqUfizqZTpZMFidD0C1hG4zZ+1pM2Wk5zu76eS0/cXPY
xIL8wWH8yylbJbZuGKRPgaE1sOFIN2WW59scqvhJPucw8WjGchcEaW0GKqoNKvvlzfPiHzsXvh/6
A07fL/ytlzrdWBW4maHz7+p8OiedmzcTzFHf5tTNIQ00Cjs1oZ8uTwD9oGgyKN/we83Oi9RBsuLA
7Y2yF6+BbUuu624IjiCU+9ZqZVQO2wVEaLZHCetdq9FlWWOJKk2Qjp1ZaIBPSNz9priFPeQYqw0u
pq/ektcxG3d1y2CPJc/8SUEnG6ZcQ7gH+kgye1yY9+EEvCJATzD6Opa9qkaRcYCBkKiHNIQVGsE3
MoOd2dOftyvQ1HB7IOQRLIIdJo0WyEZXL/txqSxlqNKJbbMqhpVdQ/tKuQ9dn0x1CMNlJ4/0E49D
CbgxuW/m0X5guzbuWDfeihoGl1nc9pvBK7sbB6mBUGjz11WT8G2DLL+e+FAfydn3I+9Dg+9pOQQT
8T2ZBWuOh5eudO1sVoFfkcGeLKJhISSw85yS9ylNByOLIQsHnSGTovSkHdy3WPWfSVlfFBWshxcK
/1a3Hh5hJx9rvVRAgGUBzLPnLtQ94hvqYmlIqecQOtDWDAvG0RwIEs7zcFmmwRG24gl8cXibVd7P
prJr+7qHdYZgQGFJqL/gLO2viqxZorYMPsOqfbLR7YxNtaAg6nErolllZFs1avzyvD89dlzyBzlN
IZaABjtULakGDuwfUFJFj7J36ZIXm6Aax9+el/K45BxKWZWBArJG0HTgtbHn/jTJeXcOm2hsZ1sx
v31e1N4XHvgKPPIAO2XwhBG0vtBDPNrx6pFtUSe1N62niwoB4GpnMlhxL0zGKzJH05KmR5LtSolr
mWv/7LK5DZBwk+lR7vmmmev6tm2smo5UU1hOp3tY9Mz91gyQ9r6rU0AFm7qTl7aVpOmhq88YTMnc
1MMK2BYW6wbAN2pKJBrDoHUDdHO+D2ZA1YNPYPU9HAvi1E72GR1M7mMJhqlk4waj81GVn+c+aXPo
LgWSTAI54VJbRsMCpasDwroNfBeOzqPpisDmHP+ACo6LPKzmaRDQIHY17HmFKk5apyPYp1iyNOwX
6uo05G0PM49QaexqGg6+qpp9rLGKprt+9DG5qgRrBwM7pqPb1mJs48bMi8oHw5IRTduUJdMmsHV2
msHexuu5Jikw9iLIzqpmoWcN78R5hRIdMlJw00+2vJ6rYehhmYbhNsz7BW2mUi/XpKptGPvGngOh
XEXFOOo33utmu1QEhTUGXks1FTS6kG/PfNHQazWi9rywfb8hULN3CRwizGoXnzYDKrepmIYwXuIy
FAXxZ6wm88lUyuC0BfJgY6F7PQ+6ZNp2mHpDMs1fc+jk4NmVYBR3AeH51gGtdgl5tzxLeipAY63b
4CnFX1qKsgugIdSXaRrzi0VO0xaI3+DDAgzSGDpYph8j1Mr6OhgC+35qJP6aVV0RISDONgE8wAGM
VtsnpvA9ihaFxosSnkPYqJaX78ZB2N+CwkGbO9npfQpLElu7aBiPybEIM15kxg4d+mDjxUcCB8US
DktWwbpI6dyNpE1yNifQFLev94vJ0tTj0HVmnvPhho5FlxqN42Wnq44aGGKn4dCc+bk3uevVVzr3
8FSARE0SFQBiIu8Dt1uo8hdJq9HpgFl+WZZ185FPEEpx7e05jCKwqW3XvelhcdKbtMPl70GNso8i
TZIcZLTd66wI6jkSASxVikBNEQpEZwog2gzNi/K8KKQLeQakJccT+QqPXtQXIu79VuexfDcXsA9U
pxjvkol9KqfYGuC60zOd+2rYyDKF5sAF/CRdFvZlwUm/UbIiRsXaQ38m06ifpvIi8AsOYc0TnIz6
Id0GPFEbMqpuDjMg+3au42+7rtIblHUiclXanYxAIJ1pnW3HlG+Wuk1a06plTDaTrCYe9jmePlVV
J27LKYNB4YLija2UjOIGj7BPSSwGzrdptuVEOoB9OB3qHWwU4et4HuDZnim/wiyDeWf/e4nzD8BS
b4bF3i6FPmlce5L1xesqqz/URQP/c0vwjTPOwwD6zxO9lMBlpxVwQfNUmok0+0cMmvcB7z44CevQ
dlrGDSRyfyYaSi5YV5ug7a3xuEgg4vXHIK3ACCo/dWy8yAL6DqX1uKG1bDaTxlM4N4hdZXF5WRR2
Cuu23MDm0553aIHwAWlo4VHA/GfX2w/Cks8DDHhNA6vwYdAFSUTi9jQvhnPYmPfG5ctXyHUfWF+m
JsHJDE+HCZilpjk9bQD/dgiekCCkeqtFdreU1aVVNtlaFztAxWVigFqYDUvL9MTpJQnHBoFLwjpY
xasdCQTdAunUhnNlf4P94DpMYbpmEpiRRjBhgUenGh1lcwmLY3HAPsWYRbARlJ8tS9aZvOfjeT0M
V+DRFy0lINCTJIxh+hXRqVsgXPFZtxAg+frymvLyukvxToG+TQPMIyQNWPgPeMm28SiSzSAWYuyY
Qfdazr6NdC+ge6MFgRvrNDCNwhPs+Fa5KVCAYBiBv+VprkzbqMrMuNr2SZ5uk5rZq1ioNMpUC6Co
ijnA4yKrd5JyWKgpaewjTCv/Bs90uiqzBhAf9ObL1TQk+rIJ8iEzSuVZJNXdHKSvdakvJxxfwqOH
nyGNgG/DxoeB/0XnekzUiZKwT1c04wVMu69amF+FDTwZtOumWoTAnO/goQbTZ+xkjtmGoPwy0fSs
5nEUx+1G963pU6Dnk1FAVwXbCUZYB2uS1XibNksfLm2+gy3i91mSfenFdLawFFaMeX4uZ7XLYNEQ
NqKWc79MH6hvL2pSv4UnKVxkEXxdAWtDzRSoUJTF62Kmr5u2iAZYxLPwYONmCpLLIbO7PInvpiZO
DQwTM4BqLjFAh2/0MF+VvpMRkNM2dEG+HUtoRQZS+nAQaDHpQDaVCy6ahX8ux/JrsUAwtYXxrnnr
ahd2ddWHQU7BlWCPq+jmz9q7kypjpihQhCXsZNTp9AGerwFrJk1mSrHcJbVwEcv0ZqjR3YDicFCd
C2HAG8bwQETSz+d8KMlFk4p32BafnVjGyAl49mvS9rotc2/Gxm41tSeFz08g25sYpye8bs+CmcKT
hhp8WSFwR2BKb2Rlz+eAQtcIwMAsKL1F6bIhcoDrAmuxILpzU9Bv8j5/o2t20fdt1hs+t3jeIW4z
HYk+iDMjOlpfola726K3ybdE6PI1GTyJgpR88n6BCcXivangHSH43nnXqs0wBGdLnUO/bqfha8Fm
v8nHtIXB27y1HKLL5zsPDpIl6rqDLdKTfql9lARju/W9yCId+B6W49oy1Dh53UA+g78lbzC8Kcdu
R7v4ssxpeQb4JRQu3WU639QZATd24GIENhXZfOLyEmanML+F6lO8GTuy1fVw4Ucbyspfz2yA1QT8
pkDllaxEA1AsKSJA1j7UXZyEfUtbeAMdAMwPTYSydBfAow5AputIt+QKO9iAL2z2Jk10Bu+2Zy3s
8vXNa6ybk9bZs7hym9wmEDyZC2GW0YbZkA1mtsXZopNzlitmcimtIYX9hEpYKmkGoFoCtgVIb4bC
f257sR2l3mpRAL4p+G1StaGFOikX+qmyLeT5BTwHfcFo3hZj+oEGbQvbfdkm4x5osmXbx1Woxvlr
l+WNSZrg7SzEtmzFe+0IVILEGWnJSUKSXevizczyiPXjlgXsTZXH4Mpx8w3H6W8JJx85miTUB2+j
tMYG6C+YC03qKu7lJ0yXN13GB8Mt29KufZeP+BqWzYEuAU+lyQfp5i8lgWdSWSiD9koV+nyBBdSQ
4/o0U/V5I7LczFx/bfPh7cjSTd+xKJlUlC/0f1N0Zd2RomD0F3mOiri8utSeSqWy9wunO5Oggggo
br9+bt5mutNZEOG7a/KlDQ9pOFZSt2eMXiuYTuSEGp8/L7789JuG5nAjv08rtIdesk++qtsWbEeP
04KF81OXkVvNF5qTeSnqOfzTtumVyv5PNgBgbERNOVfNjVr2jWwnBq81/JMGLUzUdVY21rup1ObE
t78ZNCRcTfAXf7lXMLqp5ZPyuTQsisqUdhdKttettkfvNz0x9su15wskfPHouf/4PGH7Bg86wZAH
+3cbYp1XnBKOeZVo8SUQVNKYdoPTVNuKh/BL9tFNmX6XdfSQRewHYui+hkRfwuljQIiI785v/pkM
bzXSt6/SV++crWsed+Ej7O/fNBy2ou3sQfRpmfWuTC2Wk3bGy8XQ4qkHcWE3sODKC7xcBs1+mZ3M
zVyXg4f5KorafKHRKWzDdici/8G26zlso/Rgvey6ig7mJnVuO/e7zM/eNu3JRE9LOJTQASoab/vZ
pBmwwHSGIejbHyjDsVrvoqZ/pr1/k9x2h0w2/2kPU7vhUV95XfY8J+bUk/ZOSftDtvlJbFEhdb0z
nj4zTAjAxIjm/kNmEGNW/Iws2x8e6NOCAZ8pfcCLc7R1U65Dc3DcA4/kStGqKhiGNnd9cu98XhJc
XnJd9ohysDzqYugX9DjOcUWMq6LE/OlYLPIkFveVkmqRwbmeooqy7DpLewiRPdJwn8NrDxUhEkW0
4QhX7WhzxFR2k2tKcPLv6fr7lRDyyX2FzcLiouttZbb5SF2biyX+bzSsCsCPjNohwv2a4d4apf/k
b+S+LFlYhkok+7XX7xny8rgs7PsY42UYtlPXdhIPpy/gOnsmhAp4wccnKKkPDmHhHKHCJadTDGM+
mUukfnFsYAmQgZP9Sz1Ed0OS3Gewz3D7IUgKE78s6zUDPccxKdk9VfRFkb4k+Bhc1tqlpRO85Jm9
9g05RqqpeDpcyZKU69qUC3Mg5L/xAlQTQdgiXvI6NJfWS/G0Se437T5t9A42pad+EjcPuLuuHxa6
nepOPNNOVr3acs8DHZTphz6xubYvMcc1S7aXJfrw5r998KzlvAfN/jaO6a7H9OUaAOjsjeo//vBv
aAUWjxZItWA/Rq+NO3b4IWXs8mb5ZOLSLPIN9MJpbHSZmDRfpcmD/trPV69/yeoUO2Yt53HO+aRK
pb9w1u0J2Y7+7ONWfPUmfmCeeIQqIPPOCy4YdPJtZuVk/XIavqPWLxLR5KrXJSE3T2FW8OU16uOi
jS+1/9dBjsO8WMAV+Ozm5ToErBLGlXaAYxDKRT1NeWo+pGQV4eHJdPDTZt8cIb85Hiqu741NLnOo
H73xjbGb3EzeDezayKFK1Vtfw2/RjVXCIdxHzW6haykjW0ovBCZoEfmRCBd9kkE8wHedp26EXPcU
4U4WPobIrjsO/LiODsOBd0aBwo67rw33p9gATOSGN246+z4uuoztFib2K/4sVWmxZHxXQ0hNgdxa
oSpwDKeWPEXjzoNCSPhUkuDee8egfXXNp0RGPs36qjU1PFu3wODYj3cBxmmP/9etuqTbtPOiY6+v
gXyIxAnWD+R5olIShYSa6cuMeMWS/pmiOh98lq9iyGcZ7DR/5dGjF6Z3Nb6P3Z5FYSnsbtWfFhhy
qFNQDlF6XH3cAy5aTF4PX3H81AHXDtTbu4Vgyu6vVvo7yusqbsypna4+xGpDgHu65Gyj5OKplufL
spSuH1+SNSvW+J3xNrcDPOWfkxuvTA5vQ/qPkBkUR1M1LSP5WruTwrFP1q4S3Wtm1iOLmyeqoueV
+zvWqvcgxLiTmQrO02rGyOAxgQHcFW70TtFvXcba54q6ola4NaQ4/KaWRfowm+PmjVXfrbttXo/g
ypDaC6dqCV+mAb0E/CWdv1eiqi561vRj86OSiFsf37g7belWZsKDhzh+8Jp9HDXnAZESq3GE9jOe
h/ptPUBpBKgnWu9Iqk+9mfewWAKdpKeE2nOIh8DqjpdN9EzT6dVN+K67GRZFXnH5T3WPiVvBKjUX
gs0sDHny5kMN+1xu9Hccgosh7Y5i/m6kLTO7NcAJ57gOXgbtTrPpdmYaLr1Mig5cOc0qGqX/YeIP
kAZZbpDi/k4xbQsQGrcm0H8hhd6tWQDwQeZrrfPQ8yRMB+29SelfnAWHWXodvNvjUwQx1q4Eo37D
Aa96DKSi+anXHgd4CMYDRRovfYAP9pmZypXEDyGLD2kqL/hvzEzSe6iVVwj/AYTTYYCioQANTNff
LMjfCCjPxUmeNVezVHOQVGKBlxh3WWEpPQRuubKV73oavLa2wQ2T7KPGx20zVaNqi162p6bRFwu4
DAZlKlU8lVR/CnVjvHlxavq3sLkY0vqQ+Use66HC9Qq4/EOWDWfOx8RWTG5tpU0clsj7nR3DhIsN
OUcYmO0x0t2DzMLLuNK7SOedkhxgJc5y3yyu6CSUvvhzCOJzvTWYqhG1kjEuAvcTxvA5e99evN29
TFYSN3ywLhWbAStmUvGJ7AHPchm1F93jLvWAusxLIP5rcVjYMdsF+BcrwtDK0ftol5PnhXmdfpkw
wOo0D9l8i6ckB4zT3QJaKkCfyBPie0MROTz1MHUla3Vl+3rn4PRqFe4JyHj7ZVyeJ56cVJi+LIk9
Yfp+puRNBH5hBD8lU1Yufl1F2fMG1ByqoIrVgeCJbhr0EA41r58f+sm8gWXaSUVgB3ptKD40GM0t
Iu7suhBUaVZ2LPrL4/AlNmCPAgyhwh68FhIS4eKcNNkDZosDCfUH9S2CEXWJ8PJjyF+s8Issq4/d
RJBpyvKIVmAJ8zmbC50wnKEwlSYc6EhVsTA7mHlzpb5CTfdeiiVv4O+Pm2JMnq3fV0MAbTA8qr7/
L1AVYQfh96Vj/9pGJljG8ZDNwRHO4kpuYQkclw+ePaBEJFfoDxljViaeKzt6gcQrIcHMmBXVocfW
j9v3yDlsnTF3OG+i7Y/HSMnm7qL0eBFxjYImkBQx2AN6tHhmpulxe4yglt6yZt+0vOD8UOMPEdHN
N07zDb0ZQ/gfjHK5j7OKAPEDc59YqD7Q/gCKYP1AynDP01e4QWHB9L+8ejyZsN4lDi8Me/MNztBt
OxsPVRzLcnRKfPR4v8Gi5XNL3CFYUhzoISBvo+IPGLWvrfEuwoA+W7LxPzbUxwVey8pma1AOLryb
dfipTYv+GF9c0ZAEiQHIGProf60fvZFI3+G6e+YMP+mazI8acjOqUu6EdNdUZ/88HdzFMOHWWF5d
veumcZclV+67Zxffo3gsuXoMkw+JO8QOnzSAmTfoShbII+e41kgGIC7KLDpn23WA4W6svQd/WUs6
RPupzna8k4fV/jiWlSb2EGxvCooCEHCSsZtx8Hz101Z1c18l+N+IwvuAyyD18jr6V7Nwx+mnm2bY
59Bw0JYbbrMGR6eX/IxYSwHkABdOjEs3rk2ZClP4iu07Tk7C4sgyB4gB+zhwpyz29r2xd94+0qn+
yyI8Z6+FgRW7RreHUS55aF13iON1vcIPBMoITBTOqGy5YRMf9baVNPN2Yj7Mowf55rMRvwvtdtP2
nrV9XtNuD3R/jE12iPlHkrHTKt25rVvY3k2OJHSxpsm+Ff9QygKtJCzaOjl0gN3eoqEf0+W5q7eX
LRCnCa4f0p7qUN0ilC3Q+sVjwTmObw3aU+z0vbHHbME9hnEJ4nbB1x0346Ftcaj4soytLLfZHdIW
VCx5CjE7ixAmJvUwLM8J9zBo/2U2zhOULHXTW214YafnBkC9x8I2zYm04CjEE7Yz4khpLlcflS04
q8x7F46FTS90JKVzgCtJGdUH6R1+jXqqB+xfvyV5iUDxsGY5g7TIxxCfwH4rX+fx9qP6ZQ8296K2
7u9I0T3QJWUbQVsceSU7UmhBECDM7HHx6WEiNyVvXfIyy36vJvCYNjfQD4bsqugr7cFn9GDy2T7x
sj9zoksng2oDE64tzVsDEAtyqaPndHoLO3NdJ/BaqSy7joHvhcUm6Q9+OO+9Ya0GTMwNVPqmGU/e
BAWlbR3o2Xk3mvTO5gFlELhG+rTfM1nvVCyO8BM9y5EewlYdROzdWdzvuxCifj3MD7ZT97lDWUY7
w78UgjWw/oCzLogg/IMq3ILK8yFAKR2dYbk6tFoJXN4uLmBBax5qO4tyUvxLGIM6E/7ejuYOg+c5
XuMq9LJKh/ywLvy0+MHfSSe3DVTMoavTFyoBJjNfNiCpatzgYm1ySemPnCzouj4dvyZ/no46xYzc
TvVYiJaf4PvaLx3AeeY5DUuftfvUGx4Dgpk6BCs9N5rvhAUhba25o2ZkzMes2Q6+rQH/XCQxlNFD
tNSHDRUbOUMoHp41dkD+/2UadZhPc/aqoxnkitpMkRm5WzqzH6z96IL4MRoxbgzxY8+A07YaT6Qn
eCG9WPxTaQO1QOELBBCbetmgTIYPPjjsONhBjsO91+D0nS8pkftwC2kBsgBInh3Z744U0MUwXqpr
uC5z0bWQvOy8/pUi/NRZAuYuG5rHQGymnILwYpJ1Zxw5bj0fd78VeOXUdnD8jaE+Blnd7ByZ/ugY
kfe5p+N5tv1/AG1pMWg82x5yU5GxAck1c2XJcvdtQp9qX51gMHrOaIu5l87oTaEe8CFMBJgiLMLz
jWxRVZDO+cbGDMwYoVBLSBcj9qRY3Q95j9qB58Rf1avNtMgQ2ZjdW8TAJb4KrDQ2eRjaIzaDgLlH
j9mvVNGeMUrM2YulSzKi9Gn0IfRYMNaU+8c54/pfRhkiA11a64NXt/StS7rIu2zO6e4Gnndr/jUL
selX7/W23UVjLEAp4J24LHQgDybFtlptnz348QzToQ9xApX9/seAvHgZjimAKWBFBX2lPkHh7D9D
F7FDM9mp4sgk3GPXsD4fmFwQSu67B9EQUwIjbLns5uHJq4P4yL2Nnglr5wPp2mEHdqO/+Bu8hmHb
NZVpXQTOk5h2h8hUV6azuzug2mPDARYzJcktsH3f5j7otsoLQlNssU6KVU4eQICYv+fMtIWeIdD3
SVa0KHE4x+B4LpvFOSAZRAkn16aSVtJ514XpeAStpGA+7aYzhGb4y7tUviQLtEy8U2uO5hpwxaur
n9pg8ZPKQ5PyVqbJUl/mmmQ48BEgw2iHz7b2baxzNylxJNkCoWTi/lOkp6GKRGiePTarR+zfsPQn
4jAyUGh9dcDBi0QQd/qgm/fzAh9gotQEIJ4MB8FiW/Vbxi4Zi5MiimvguJR1bbEyHr6vv1t0loDS
kYhZoYK2vWXy95xbkN8QIdzyinjTSZvEwMEjWwB9HqzrWQdDfe3E5vzc1tkQY5zDcROZoDv6IASr
Ttf1noU++8dgT4ZEZunwytU6nrKmDsrf6Gy1okIHI9UCAmL1Q6hGfnrY6rG7WKeCfTRNNE/XDJFl
mo3QsOLspDwwuiiqw4WSDgnLPQgU596LyAMPUXS28iyAJqmWyrVNUq3cdedZ/EISkM07vSlRkQkT
sILl8Y3S7g8Vc5LHEHX2A3XeL3UYvFA62SJkFmSmmMRbOLoRhVEKnVJQs6DgbLbvYEGZ5D1CLO6n
SSZVBHLgxYB4wc7Xc1eEBpTl2I7TZe0dLvqRB8+yU/DWkanTdo9exRnXrAuNDN5XBREQptkU5s7X
bQgeR6HoCcst6ofM4yLWvxlqISCW1ZrUqgzrZcou2voCqUwCZl5zUIaylmciiT/+zXwPVYqvNUwH
HBIHYg8WQ4bXTfLdqM6P/sLOvC3DLoq2cTRHTtdNQjVKlHnfvI31N916NnnZMhvjH8JjO0qMO3gQ
03uSdIT+ROFIFygtwgsg4aXbmK4nmP1T8SRGFIae2myOMkwjjKrdmuB+vDjryV9pqEHNQpCPW9Z4
aakFXAuQ02Amk5+Bjin55hHshv96jyfLfxtiqIAJpM9WaE7xvPgYgxmZhoZXWosI7cF6c/ZhGjbL
TBnQBdNavqajt92aPuqyUxCbuUcvVdYv+t0XOuYsz+IgpCB5osxybCI7t73OjYoycHug4Fj3KZDd
BPGBg6d2314C3QxIvfYH/z9stgQsMXwl+JZynTSj+XTSKPcUR9OSHb2ojew7Y8GQHWXCQ/aTYOuv
j2vPlvUDTqCBnNq4Z2MxjAlHEWnkFD1wNdkYb6NuGvQeCeW/9RkEu3McAVxUKP5MR+T+hsjuoHPg
rSH+nPSfdDDhcJfJtGgMAgv8WJ1DMgAJ9TjhB5iDg+g6GGNJORuYhKtmcIzAg5LyZB/y1ftcwz79
HKI0AXqhvmFN1YbbUEMHryPkD4oONWadf0xRPwn6cIxQyzrvmfZSjBCB9IX7wY9s4gqBpASqHNIy
P853bvq2S+a1TbFNfLKfHWwGGCajJfE7cA9sG5tXz3cT+gjBWuBx+FrHH2mGAx80XdNs5jiOi48R
vI3pRl560tf/DWm4mPOiouWOqhRH9quOx/Yxi23YVV0PHhysHyGeXQudwp+S5KpZA+jM4cAn6Lne
uvGh5LEf6s9o2nCsGlDQ2KqgZgCG815rX+aosu15uSARHQCB82Q9s56HyTPHKdihH3Lyv1F2to53
lD6FzX40GTGnWUCY+1nRKYX6wFaavjAx/KUsH5JpWJAlYrIBSAsnr9DcBWQXJQOGbzuFa3tOVx0Y
LI7rPfNPd6lqdr2PptOzZ6ilpV02G/6YqU+Wkljm07eM+xv7IlZMD4mFNjL9lt6QBCoO56zfr1vT
gPNCOkxhyohEX5emkdr7RuQvTd9if1k4Jl0PzP6/ftSb/wydZmPX2p9cfZF4qepDwFuHkpmtgRHN
bXIa/274W+8jUS2Oz1xuE7MIhPsdLQK0zZkfNtBMPMPQtTWHNIa5E7ZE+CQbC7OR1Ap02Sx99zhI
iuGv7pO2eXcaQvAHX5KF7hkbSXJJUdQxvdB+jXVF18YjKD/rpK//BM2cFLNC+WvRuNEMxYJH8p8M
6oHv8WlplK+zaNsyYmBsNuYvX5HI6t8SseBDDTabd0NYh4dF1nN0zGyanreWD6eQSGbzhhvYodph
W+abZD0y3Iyp9FpDGr3ioIRVtDfhR9ZAnEaPpmUFBLv6bVrsuI85ZlWZOtpX87Ai2RkMBgSQrD2E
3lPXR7CtTU16hVkN40zG/DO69OBoi5Dd7R5b0el/7ZCSD/Q5QI/whiT51kHqdgqv4hNtI3EnKCr7
UwvEe6xnQdiKdBKYVyZgZXRyDVBR/Ihdg2VahyNiEKDmV5cuz9qHZx94JGUDbBZQAQoHcwssQrUA
Z60aPnyF8OzPOUn7JYObgJEdKi3ComHrcDXGNXDcC5k+xaOetpdR2h4FDLX6hgG9GctxilqaN2m/
DeW8BuTULUP9iEZY81gHnq08xj4i7j4xfr3pZDDFMBAY74zmuYoQVw7m+cK3YR/E7o12G/x+yIdi
KsmGqhtJWnTUe/cXiGwxj9+bLHEXq9Zux0MY7PopuUkU6ABPLurEBNxUvoJXvd8cf2N0tF/gnPlN
eQOr7NofENOOCxpOR9kN3g5DlZcnSV+fUWCw7XEbqgtlxP4BuKgx8JsTgwOvGFrtlbRl4Kkms+Vb
20d7zoLgzYx2OFg9e7cWt4Ff+K0/y2siWPAA/xIWUSJb1a51g3Heg1I2TcckCuQTBVf3b/W6+c2Y
tTN34ouomimbgmM64t0qyGK6B1gJ4O3psCtRYLKY7L7i9z+dxtgRVwQxHLk5LC5DWaOy8h1+kjHX
/fjdjH1cboOGmDNtbo9v/2dS2tu1WbaBUO/BrqKB51dXG3ZKq7AYsLzHJR6i0qT2UoPYijuLgJgB
SPICUFMrwrqI40J9IIMh6L5AkqzXaVeM65RVAYveqbUQ2xWhD6gzgpsdl+lN12AwZmLeQgOK00/6
7WxDxu+j2ZrfaXDKVUgeRhme/UwCqMA7XuiOdMVSx1GuTfa0BeaC0QYWAZbgHMuW7c25FHaQdjVF
zYJd7ywvkyWZUUCBCgQWAcQFC1bchfVt26CKi4lGRdbZx8gKmvfxb3/ir1NjkXCcwlUXw+2WGDT8
pbTULgnPk6M3jCN/PYkpiUNzxObstgLWUpRACY0ZMMFAPyFdnFO6Afj5AVa1xfhG5hh1pm2KOJDi
JzORk+M9PESDUIX1s4JNsgNLDaMGXu88SEVSZsr3T0u/xTuqLWwMk1tw94A5QKO1AsAXfTHjZb2i
hSyBqCvqosM1BGPl05KhZVsbvMKe+D3joRkd/bERu3hBwBHm7DMkyroIt4DhEuy2CjURWYm2gI9s
HMFaYnyt0lT1hazN1wzlQKtkuXgieomGZIBYPLy5eCPF4Ne0QOHJUiGUJI4Lgrgl7puxFFyP+0as
9IxSN28PW8D8mkS/NntvjCr4JM56mjF3KJRuG4GTtB50YXEpF9rMYd6T8Iii9H7vLD2YGtLH0sM+
2HYosqkb6JOjKxsOhDBOLZ6zN5Fqi4M/dkC7JjIG0K4UFhgV6FshIimPYNcDmAUEtA2OwaQTcg8n
B7SDZrqkGYX8Bf4aeqy9RGyAzigoOWJXeYXsMCSJun0PJzgbot8Lm28v9SJ0Gcnx3HfecxJCSdfJ
R0tAgUMgP6AGjOZZUt/g8Xp1ETiKbdZ31kcfNSb4X69CWPDITE+8N/C+kW66tVk776QLSenboGRL
txRzpt5x5JKqb3BMNwI1IRmsjMVKIav4fORHvoYQrPFnyM5xXTSNiMCfAB11v+qwXMW3C/y4FMRP
CnRRkLIeky8WusegWT/hvP3Q2nxaZx9Dm16b2j2CxdgpjMQ5fkXdKVae99bw4LFLFATEVK2o807B
Ebm3wLJ7bX2yS7bgMZhWsGbNsPz0M8KkhDZgH5fOb/FpMKugAkZIHwhqaI+RDUF7hPFWQHbqjksH
ljbvacsfkkiMcOH42BYpap3dSFBYMbZ+NSJKB7ZhaO5gyQaoC0SeW8TKbyAcprsPo/Kbyobt1UbR
dEerEtlN2aQedJqN+x4ZqMsyhXUC6byHDQraFk0rNbdmffL1gJcynoNmKbNYGVjEktcA7hw0ma+I
SAIlxmNfsk0FIIh0hyPa+MPDQMmeE9/Pt0nAmBBE41Usxnsb/XjdpY0/lFjIL+5TSICJBZpEg/Zx
AvSCyW/eTqNv1kI0AKE9KJ6qBxwoY+pQ1kmxaeO1qQu0QkIyHFOdA3+Hhyzj54X1H6ggFUUDX+l7
Z6GFzHI1R4BiXTk/tmfRAd4LUZfoe0J5F37zQUTsVdAlKum42V+tYL2h9DKqmBfMOzA7B75p8LzB
eGwYhwsEvEGbKliPgSj2q0r8XJFuPMDHHQILdX+hS21X5zjONT3AIrFNhb+l2XEFW3ryUVH+MAgs
C1Y1QDl2LSAnDfSVW1QuqRaiaRjWj7VwV3CUsHV7Ld67ycL2wOunaFvUPuOR/M3W4xPGF/j+gLfx
q7+Kxcxw1KNLCKb0hZQKj+tbugHU+LY8bxlxYPcSCwdLZI+BrGE6Gf0q+aU++wBEte11i3tOXDGI
g3eaAcBotuZs1ge6IHjNxqPwpw0BgfTPME5felih72Js3sOXATdQzb/Hpv6tnzhqqY9W2h3xlLig
WOFx66DHUIPivwRHPQh5GHnAgQP2+Auvxvn39ISjiW4z2oezrLBE3MOMn3BGl64Ov9pBv8sJ1LYc
tptDHL/Q1AEKmP4z6XS0Ez39DpZGVGsSfakaW2hzxi/qBQc0deYYSoLsHaSm6ddGwuYXzuqsAuhB
epvaYIZ9pH6nY8gKDgcnPOxKvmkaPAdpBwOZyGBYXNdLMol3MQ+HLgQqX53/NfuiSns5wVJn+FvM
cEDDytGWlGegJ0Z5GBd5Rm7cO/kTDgbE1heE6qW9pC3UE1TtPOGKPY98Xgslxguq606KYNZVq4Y9
wUKACwd2kg3IrDT9gx1dTIl8CNe1WJf00W/ZW7DONyeXQxhB7l7r4C+RK2j8WUBSQofaDvn4ukw0
2sLbdpGwNbeoTp0tvs9eZbDGurbAb3nAzlfwNjXBFMPwQkDdxXWCei74N2gyJq9LwgMDEZpFJ0zX
KNjPYBhw1jwYkQ55UqO5TCi4QuswuXRJsF9qrymtJh6gPL4TIcQb+El40tIBaku3RXCnaBhCkekq
NtzbQdsBPG1nUEwazuT1camnnyb8tSP28FsiVzAV8QwIxfT6yDC5FuEcPKFNnlRUBqUBNQw/xvLX
cunKdhiRDgvcN8t08ogqYlRssunvqsY/ooNkE8K8X/ARgNSa8ElO5IlLu68ZkpL+nD03fgtGg6bf
iLbBn5KMsmjgQiicm1s80xFjSzN8LACUzYC+4joiJYdadDSWLbgaQ7ODmO3lbgjhvpSmmhJNd3PW
ndBiMp5SD5ZqwoKt8hHbOY86gBgrox/UP8GKloavuo8IfjpoabX6UWG7D1r6oKGrI2ABUpPx+uDW
+gQ0+qgX/jhwDEID2PU2mf+kNbtbgMZqM81/CrM66E11tNv0GW6S5ZvJOhxxgcsDy588GMZST12H
KblEYfCzIPCOCJj3Fy67I85BmAZotJMtSOZaZBV6RJLCrahWRFEVN/YfT2GJn9Cx32/E3pMt2q9p
9kXqJiugxSM53UfvaD2+ESkelmzi56EZP5tm4WiGDj5a0GUQSgDn4377RJpiwqqkh/85Oo/lxpEg
iH4RIoCGvxKgNyLlpUuHpJHgfcN+/T7ubTdmY0cUge6qrJdZEnT+NszjtOlJRAp0j2yqIjmN9BI3
7D7m2aMJRvO1A+FMR1WVM84JBukRGqAf5Sss1hvCVbZtb+YhRxO/l9L8pwvQWT3XtjEiphEwZrSO
+aT/S93uI1pKgMm6eF6i+FqZ87te4rTQ9ZbxmqZuGv9doPfJNhX53p3So1rKI4kfXYAVQL9Ghb8v
NSWY8iWwWgM1Rz36aMaDHaHIjul6aEB2sjo9pKPaW5UhwrwgnpNw98dYVtz+wvuV2fhE477laHyQ
hjZhdZj+iCa/5/cLc0co4FfL53FGMAbuqrWZDb9cw5eSWdDaz6kNx8i/EP8FoqU9OpHRhyx/urmq
VFQ/44aPB/siP927177ngaSyrDhBx70xwIFqTbpjCY7DBKjaLVGrr6RdeEGjSREWi/qNmyQKjan5
VNq4xnr5ihcMekw8aLJ/pc45u43zzToPuuIxq9atBqyCVKadypEUDauJt0oWTF9r/KJMi7CrMPAe
vLhcJzgCz2O3+JRb6TnTzYMdCTCi8ceYzPeopHWWnWQ6wM8Cf5MGEZLrHXEVQUtvzsGJjDVUKnQR
gyDnAVayGTWxFtlzGlu3QRo3IetuVVtSgKTy+LqzDfGRmquYwuwOQhelnezj1FNMkDl9rIK2L1Kv
seXumMlBukX5nuSPF1+rjlpr7VwFENCKvS1lmBUepW9sb9s6g20rPK6GKhS5wuewOB8MF979uWNH
UMorGe/nBJmd0OEBhmLZIIc4IRjLk+ekccjMKQrblnpDH3dJJRhR+9oxohQIKhNcoQeJUK19mhz7
7iiZURHTn6oynBVbiPZlW7QrVlroe4wE26wnpIQrJj17ufZrOT12nb57RthpVhOZGlJzjh1A6tCY
mASh6cwOvGM88QqsWdy2bp1vGdc3oerQV9NPbjZHzVO8cuLSieJxQN711bCtxfKe+NEagWw9lQvD
8m5+KnstNHNOtVT0n7aQceCOyWG0+tAvLH1LQ30j0gFnlbttqhSQQgaMVNdaJlYLuOfIRDwhY6Zx
XPItOFrN5JDPvz5rlqDYMJ1x9T5X3vRuyFEFw2Q/KbvfdjrBwUlzxwH6bj5XqrmwjsNlnM1j1xS4
FKY/zCWYG5lEB1G6vJTp/DZ74smuwQfszj5aZLNvx6p8nHmKAvIYdxX7eBS6HwYO+8FJXGZjxbmL
YCe8GG+Qsj690v22lf0+CwcdxOJhwX249i1nR9ZcvKqQh5GO9WKnkmLfFsjhqm03onb+ZqPgle4O
BUOw1NJ35eKumnZ48fJyl47WEVn9zOiXh7S4JH4ZFsrZskcjA7B1Dk1MIIRhaLBvkRfYWnk1eqtc
ywiGw0/GB3+WR2WU+1TaJ/Nu6QSMAS5y2k8b0AsY81BGCP35dEGk62B8uk3KE6spIJkyrh7Lsn2t
zeEqDRURhnE3L0mi3UciUnsz3Rb9BPBXUbZ4LzbwQC0u7jLscg8KqcqBz6HQE63ZO2ZyavVhLxNc
mo3HaN29mSoNE19b91N0pXAm6zT2bnHdbzVRB5EH+8iCn3xFE1CttNJ+1aa7gSzBWGBT81XFdJn8
aTNPcoOMm3OWQSIsZCSHHPwPWYTXUvcLpI/0x+14qO5gCVyg3wHYU+nJLmcZjHGMsuFfnemfxPac
TKt41fTh0V6meT14rhYaUbVf3PHJtPtNd7dnW8W7ljUhmv4aBxQ1uooZDRp01IZp7gr2kLT13Y01
rGfHAs7B6aB78mo22CCXOtllhXMZ5Pi1+OMzii4dcXGsRXFgxHNoFT7L2fvT6eJWYrEsTMsSXmq4
KMd1g7JwL7qrrx3T4diMPjVh/U2DenLwDK3MwXlDs7QDU0/+loQjsvUMpt6CoJYIupAos2Fddeax
7aC7W9s9mMpu1oVp7ZtJbGo328yLzYQyCzCr7WIdh4E1fES23CcqOcQcMkWDbGi7CNioFt4MJdVO
X3ptHsQkA56PTaItf0bRhXT6J4OKos1EOCbmQyToH0Zn2AzJcEj1+Y+5or1yvfRMMDSjHwjB6Hu8
02RFBe2q1F4W4+Msnlge8GbpOmW1Fzp4Iu/QuYDut7vFDrpRftaNzshqPEZJshFkQXKOds9kndzQ
6Rggpv3BWvJ1XKDnjHd9UkZAwsxC3ACMAkBOwnLJse/CQRZ75K/vVGbrtiXRyq/SJ0tIrBDduHHl
cvUH43WMWd1VLvUumrR/RloSqxeVj74uT56ei1A10Yud0QEWc75RcR06i0MhNzhnb16+Zse++hki
CQIFcBdvXw2HtJrGBcrNMBAjSuvgGsMetpA+pdyKUq1M8KJB5AU6H9JE6dTo5SUlfRNSGj6SoBbG
AARDMnKY2+d4EV91ZHxHFWSprzbRpO5P8DZxIGtVuyBP69Y2YzTVecbam/xtzhw3LaqH3CFqh5fz
5Lq5t84Z4Kh0+Inr4hFr6iXFHYeJoNlPQoZp5Ybd1L1WotiTcNjygsY6CFlD6JmadlPffLeVdbcE
mTsMVzpsFqZV0V30vjx5OKxN9Th07L+KFrGPnfnop/ZNK5LPEaqm8ZmUpt6DHb1PBYuiZH0sMGOY
9w/qWJtorI9dYe2qxsMHpz0RH3/Q6mlHPNUZN3S8cjAB14P1KFw9jK2WotfT9pTDTTCOvsJlB5dj
FHq26cCD1fKqGIkahTx6UW2uxyL/SzLv2SFLMyyxboTukM4b4eEGpS0og6pCEbPrX1J8sxVEDROf
kvrNYfSCetsGU4p6KOT8hN8Z4zeugaTMsDpZTBQamf16tXdZfKYmiwvFzhmTZ8ZtlP7RXerf3k0/
zDI76EbJO8j01fQwDTZvek8KajNcm55AXT4QOPqYiI+07xhgDETo5UOxdj1Mx/jjmRnerWMAwrQD
8GKptjxpRnftjCqEiAUn6OWfPgKLTQ2LhOBBMUSzj+eFF39dxG91pG9z4e0Si6fJo5tKxi2KZIDP
E+YzN8gPVQhmNLJF+i1MiLNahJ3p4a9zRsYT0savqJdhNFoqNMsxvnSLSxTIhD4LZuAwuqRhM6yB
h9aQ08MQY+nxHUUdVrrVuYkShbYv5mMzK3PrOV23aVjxeOtqzJV4mH+GyKmBLcsoMBoEwlzXyy8X
eyURsaw3y1uRhjqUz1kXLdEVOuqTrBj8xBHYQBGtiU/+y7XqQKG343Beu+P3VI+kwzjboVx+29QI
XNSMqNgyM963TH+IYuqxTcBN4Fbk/DbcmlKDNPBUHOaK1M2G0TdKHpr5OVbkaVdRH3ST2AGE7Wsc
FllGAVTm4FKy7bZ2Xm98Q11IXFzhBV7FWA7toVrb7swDq19LEkgk77ss6vPdDk8UZthTaptef9X/
bz+Hs4rRXS2CS7IyzHAuldkUuMbYhVqa7yGDVqkJvRSpr1qX23Gof3MbkyZum0I4Ky1PnsuRdlDF
6clOu3e/dM68HPj5zJUkJ8WtMMjg/zCjQ6SSYwRT7dFwaT/DqHPoWoEWGWd+WaekELvawiNLawBt
v/NY9Jl45lsRWT++0ZzLtFmjfVDmO1UaouJkP+VY9QHD53TTTt06E/4mHQTIWsv3ZYTERm1obIO8
LQB1k9PEDAYL1K2MrvxUm3JifjGP1p+WGntAqUCp/mwBNMqIH0yTr03EYA25x+2ycMTOa0/bLEc/
QvzxHfmaag4g40s1Plfjj5+Cw7vohF1+zRCGGAuRMja9Z84Q9OVvl7jPUeOwns99MCb14qRqI5fx
N1LDxoQjt4dkPfR4jpmYfxIKwEgWcwkyw3A3JCSPTlVue6PYmSonAwg+tTQyijoe4rr/SKJzqSfb
npulm/ofp1JnvKFhHlErMM6G5K/sYCn1rQvVdd+zuXg0FL57YE6y77N+O3gvfO6wyubHAW/uPdJh
7r96d14rHuSmT45eW1/cqjhWER1akTyVS3T2++mgRvPo696pWuYzXlnfjCkVkbpRMVU2Hy1XPxVR
xdc5mgcqvgc9StaT54V6zagjnp6wvGJuSw+1z32pDQ+xNZP0YJ+hdgz4Uvc8WUjd2nKUi/edR84q
ImHdx6qpYWTtJv25i42jNP70Jd+LxTn29z2XSqc4R1kZmn8NaRarruYUdIdP3oNf39aoQ9MNNdJD
Pu9758pQ8ykWxVk23ZkIl6Au5yt+C0bNBx/txGP77HyfMUqxTRgTzD5C3FibjG21bet2V7M1X4RL
q3TXSr3R/WY18E+dS0xwtlMiCJT7wjZOWV985179zNkUTnm/qUibnv9f72iwl8Rbd4n+dZ+Y9jI/
Gmn8NCczLihUW2fM350qfxOZZwSQUedcgpIq7clPSOxM+G7mZVP3XGIkgm/uoxWopW5FUQLjGB2J
T8Cp5FwSp6L9qLYG05Isq44VUaJ2nYVe16PXMUoiiL3Dhs03dOUJOuXT/Jc7ucWgC2tCo7+WhPm7
RvsXgUOstKUjYSH+FNQ6Sd4/jUj0wnV3KgInHd3lWdpcXbEgiNaRb81d0bO7Z5IvmfRh4266XQKk
BakhtrVNLFuB8y5BkgeYeew77WY205UJ8Dq1jJvrfw7WgsO9CnRlvzqJdzeZA8VkNA6mzQGLJ5C9
Pvxh6NP4q1GFXYorYOziV/qZfYFxpGgfZZ99sXIhcOvbqJu8HvnBQETp2Ammt3OoyXZdQ94XmPYL
Bq+OHDdOHR9NiO3eO/SpQQfTyMvUgGoN3c41y5csNQ8zrog54V7x+40GmCoXbG9kQpiMhFv7pZHj
Q+tqNaSC8laD1DfMSBtD+4dVJkAZwTKW/E6WdZ3S8aQ3bwMZslEW8SUmV73LD3gldzSVF01fdstQ
XAZ8Yv5s4kVmt6vl3PsOuBlmPPQNfs7mhYj6N0ULHjqU5yz/GUj0Qhlv9j1jhN7sfqj0DoVFidHU
dyeI9WYaw7YVCrJeu+li2Tdx+eqoiTgTvHSAvFq5noCciB+5ue20w9gFC7bHqWNzWEYcKeQPtMvf
kheEtyybVk3rumRd6UI9mx+r6ZW74sA98SeJGxG1tvL0l8TzAUeBBWfaCDxpfuO/eNxd9M5h6s9q
7aTiNZuGbVwau9RUe6fPNlqXBcbERcFI26MAMbA+EWwcJ3aYDd7NQgGZLAbx7VdaL2EifZ5o70wJ
s7c7uYrksLaK5ItybGV1WmCC3VqQtTW6WUMxmJVaWE7Z2q6NTQw7rcPwGjOdXj2xs0/3X5Sm/4KI
bPOCGtlhy8OKFWlHkfubOEI9b8YreNtJ2eg6NrQNoU270rTWnH1hm7hY0AcCRBbtVFn+m4Ky7eMK
h4jzb6qw2PdLiEK9TzUSG/GHIiWzIGqxD1nGqLHV17F/1Ubr3UyggL0etyceFFfbuKINZoIgqsjf
MO4IsYIhFP/SGHCFl1ujM/+GXh5bVE9Ne/HIGQlFPV6tYj5YEBIValsJJ7oCHb2M7nBSTn1rU2sd
q+yUVlD5lfnvPg1JJnEdLeNtMsodOwW2ojK3S9czrycbjbgoZ+r2+ehjGizXKYz1YkcHctEPnfyS
U3bhjmPSRyxFXVI32jffMGCxyzUf+820kkd0yw/iEttV5KKlYYNB87fWOQpAMxUbN+pIv32ZceZN
NikH9gKEMaYYFaw1oZJH0bDdhLlxJweLmqONwOzI4IEzzWDqosViLtyTSv/pMQwtmMgkqfk6sQNg
xRyY+TGPnfyoS7zb/cMddGpx9syCV9h5JgAK6EoXAZTx2kcrEMW2tNutT1HaI7eF0jsLBgOdOpvz
Ocm+mo6TqCkD0/szSUGyOJhMWX2JiT5o7IxwMdID9rrPePT3JL4yA0vHh6Iz3yvNoayDamARBfai
+VSlXuA6x0ITG7u79lg0LP0fIUiXLrfWw+z+Vbgf2GZNvAzjNAIsyladRuvbSnHcZ9M6JZphlnJl
xn99PQNLK+ahf/RxWHfbnyTF1irdk0POs9apsOgaRLD4nFOQexDgtP5xaVL9EnSFU+tEiPoOnZdk
QM48lXUHSYvlue02S/dSj0OgBk5w3ixbHOfuXbVFqLX483LRPzPaY5l3Ml2G3Px2WhK4lr66UAp/
RKDXM2cBRwLeV8+iinWa/iu326ul3b2XTWB7LkEa8tspodbsuKE0cqqgJ3TLt+H+cn7VelwEUZ/i
X+xvk8peClYV9e1dsc4IiAB5MRJypLr4reGvZnnnw1zUp4hf6CiAsTG4A7Uga3Cata6Hyfkxkt91
8sHNFFj3IZ7tMfe3oJ04XPqFn2vp561dxPdf6vw2JcZnjPp+X8H4azc68Kx7T8fA/h5HVFSq/ip1
LPZCXBu7+UgM79PuX5Gu9bWY5Vam+qaw4zeEt8/Ye5jK7E/N80tZbDsudrwWZKh8kEu2ETRDdfJE
RNiHPpYn3+hCWRlfKvH/dbLmGDuykiFoc/mr6eauJHjLdlux1RUpRQ5pPIHPkvUQTztXW0F+RHaK
JBVZqc0XvGfJozfN8rO9P5JZoV6SxPTgCZkVwo7NSMQiWXu5V91UrRUhk405ZA9CDKYjdJyXnXe0
a8/ai1oRzEEI1Vpl5hGySQpehZj3lwjLXYmVMGwsRZSGS38PN07ChEneR+YqPPV5Ex1n3W4A/VUT
TIaJq0SzZgBe7wsy/muZM8Y4fv3pCr68wrir2qJ6LJoq20h3/hptA8OfzzBQm3A1l5NrrZI5eukb
h3/TehaTi+a8TE6/bSxU0C5lI9JoTse41/q9rUEAoTKQEH3PdFINsYUod9fRYPTNxqQ8iEpmFA4V
5WAnG+AB/jcFwyxIyIdh9h69IXFRUguTUqxZS4HtMO6NZJXOpdh68XJyEA85afHp9tWwHTrnCwS/
o+JkIYwbsS7UAqLr3Ah5sPxmySs5BgafwGLvGlbngpnTSkTGVWT+bbDRr21nl7E6KmBHWoxdksm6
1z95Zb+rdf4KdFXWj24crw0nVe5Jdfry0EpcJJG0k1dNY3o6350/vXny2/4+u9KecwrKpXFDRuAd
IpH6hmZkjjQEcS5QdnBXWeWF/zU4O7/TSJrJqq9tnCpq+c4mXph2iaf1UtDejgYZKrFXMPCbWqyB
+tUS3p6v5x/pVA4eTG1fOvltJA1qcOcbUlm5bl2yrkybAABADwTWrN7YIj+5FdoYk83nEczRzqa3
pENzSGEQg8nKIeW8fl8ki88wtqYg9J3vdlica1FUSF+yrUjydqOAZJlw4ThKyApjQePR06lau7j7
J1MO9pg2Olis/NlQ2S9bFM5p3mFSVI+90J90r/pnLfP9GkIaY10HNrKh/nFMDYS+jPcYDMK6tT6l
hw/DsnHC+ymDqqSxoIWLXyNxDFBB7ApdRWVQlajKFjhh2To4FrFzOP6yF/EMQ0Ag9n5Kmofaic/Q
7f8WyxAHOtNvfq8/7KLTWXSOCdsQV1C5z7u+Vd3LEtYLI0G1QdwQ0cDC2CSYXYMAUsYdY+vJFVmx
QzDGYxzE6fhpqOWtw5E2LctXdveAN7LfNMIiLkjKS1VlZ5FwzNHFJKuhSMgK6pcMsDLakJio4BBI
MqyNKd2IlCAKg1M5sHi1VqmqvpQUTwsvd8mLzbdIFpUSvIyxaRr73kQPHmH3GQfCv5UWWRyTo/8W
oOvrucP2wl356teduwIlgxRMiZSh510rgXqdkelszFjRIOx/kxLSphndhpQ23F5uQ6BWAWPB4qFd
V0y/iADjru0Ejqx0uLGNeMewm/Yo22sAiiSrjWF3lzmtXEOfBw0ha+bA7Osrt7x1zT9g8oNeGSfK
T0tjVpHP59gt8L4bxJTIQaf0vo/1R2GcbLKXwqUcRg4FgdGX5tlNOXDNTNsw4NnEg87tnNvH1I7U
Vs71czXlX56Pw7WojW3OTsVVOlFgDtHFbOjgWLu4GklHCWr62Npsho0j5csyOw+qdH7K3ueSqsI8
L69DW382Cvyx0phEsrowTFJ6HCGeaqgyonRKKxw7m1DmWGqQ/NWxKeQFDv/UTuKYtsbOtHoXdfmD
xQD6Jp+dJ5LnXgYP9gL657Gc+5+sjx/mnoUEqXtOU1SeAu797uCyYuPaJsghQuTbpO4flGF9dkX0
tozDq9GIN6R96lDdPDIs3ehKQ2b2/wmA2308dlM4C5TeJDX63eIBxefL1oz1X6ZaZKneUx2xbmN6
xsRpr+YqajD2Ez04dRERASl1DYeltPp9V7MhAWTwgy7MxG6EA9Axm686Y/6kp5yTDMYu01g8pum9
PFwgUHVBTF/a8nCkdvtQZl6x8RlCJqLUw8zlxtGADHQvvYApRyu3IAtZqAQm27b8+y3wTsROusJI
+SEivPcLWR626goIZYWTyB3cTdQ2RTBXZrNu43HPc2oFDOmfGuHBPqCn2hiH1tnAA1jJmVdaYfLB
hR3N0ZWD6NCl4tvrstOU4QkgjIgYpNwf1rIp5SauYZ91Ab8jpmMizAfDq/8WHX1+dilUCekEXye5
Zc+Su3PHnw8do4/O3MvamXfawK5u1ybiy2wIP70P1JaUSKsmRVrXSnWcibIME7t7GB11MEmFWnjj
4XG2hGEkDCGHY2E6xZr4Mmw7aUvKOpNxW/Me00r8Y60VO5p7n9s71ShD5V1+YlywUw53dDVwzs6Z
4nAqiQFCe03Wve0+xjHnDBESu9TnmeyY+kigH7ApasNpWMed/9Fp9ptLmo1M5Bkb085N9JtfJAdb
Y9BQaTkTXfaW4AYzHtmkeRzJK10NM51q7eRhriqyGQSSToMahNMIUCr5bEAwFjpuLYq+9YG8oUlw
YqFww2KKPVU4w9ipT56UR75I7pbvZYEwiktt3fPRizunO/cDYk2OFEt7mDoz5vZ5SDfsfzODOOrU
rvMJ9MSs054ifaAFr4FzBhdWzB6le4UPd3etrO9pxTcWZBobo3Re/NTTMUqTnbYoh1BCgbGlSkir
HMpGD1VhpQDgNPeuvtRknMg/vyeth9o8gLjNNqmBDIzVE7SxuUcjIITWNifN2GqcZOqxrUe65+g1
RcapU+ezntD8LUh8VrJtLICFwMyLc5lnr7BUfDX31Z8x0RfaoTdoj0xQgZgzHxR8mdVOudrz4onr
4FqvLG1Z2Yz+vUV/n0mwyqqEHGHhnvWZeHhVbsY2Wy9DH84F++mc9E6w33ckm+Q7NlX90pGSV7cY
Iu1Y/1T1uGdRy95s3PdmnD9Y/qQTptIzmNeslyIjj9RKhbFLWF0KkRLdI2NnxiKGOay9UZBf4ten
gQxvJ3KbVdtWH8wbLgP68Cpi1Efsn/6UxRSItWO/LFX31FEVWGW311zSPbpld28+0yp51mLtgmn7
JY6ds/Q1+nt1tGLzJNoHd0aBosu5JwwERl0dDY0oiMHe4i5dVjXCbdCRb0RO38Zqp7NTYp9Liukr
qp78tH1h6+mOYe6hz5fHsurodMjZyFhI42iIvshxhUK3pMzqY/eFZ6oNRmhUgQcNvUteF3t+97py
xD5o/9kNabQRPZiO7spogiTl1KHFtwIe7egI59jcQe2XIY8e5kweY0aFPZEshJCvuJRCtxcvLPj9
l83xRurFRaEjqP4rU/PZIi0qzbw3JKEHlfuQq4xdVLfr+y+GwKuk1qnj6Bat5STzargHRX5XiLmh
JrQHhDqQ2fQN9CPIy8/ZJflqNl5sRu+JPp6qRh1aF4sPKWCrsgfoAK/GJnaqOv1b6qAyHpewZarn
vnLIUiaukXCCaKQg9bs/hOh2sPdAlivp2xvhdmG1gKBNuXvUOExr/MxwXJdoyI/zmJwKv9zGbCdt
q87huLWIcpHFq6z7N1NzDjmITTxob4TqEbVpP4wULOi5Hu+qR3lQ9GBLZUfgY9vGobR07v5+trfK
pp0t1TY2UQTa9E1COrCE7xD7KkQxQYitA03W22X0iCL8ZA3NI06zHS7TT3nHjkDl9ykagEvqr69N
zxaUn1V+6ahpRg1IDKTTGQtJGo6J0QGSuYh2+cCTMkf892NoAZRrS4QoUr671dXnxo2iKLQswhLU
T4VJlRK4BmZfkrdBWV8oNCjDk/qmanjCUBoShrzFr/fYud66ct1rk7v/MGCQ7TEf6kH7pWxd9xJZ
zfAeR+IEh15tCsfnCy9DW05BwTGMnXdZO4u1d9APaS2pm8CdouxPZJi15wS+FBljycaD6zTM0Mrx
paGP4i7fGM6wNbz0IC3MW652tYCHc425cDbAbepPQ2neJWFOCCInDBZubFL0CJLPbLYvyPGkLIrN
avbOiqn+UOk3Ajuxt1oZo+Pl5HLSMz/PwiblieeH2A45oSKVSXrgQiG2dOOnapytpS1UitryjisE
qVbstFY7YYW+jcAQEVYyBrJzHJLsuQMmPs6uCua0fYsmADK9oPkY/kzqgcCZQAiaptjFtTwbAGWY
xY6VXx1bn6RWWSh6ccN2mV30aagycowzlhmuXOHubGnsPBPvse8TVNPoKjDaPNAm3GiMQ4jlanma
S2ymtdAIMCqPEwGVoZjVe1S1b3Hec+RMVDhsu9xqOdeiU/SnWKT7hsqc3WmInGTrkZS/ck1odwOh
kbjmbI24/lqwNmXluHYw+uQ9FNks1nksxJGu9dk2LNz5MGjcPJiasiDG5x/4CwB9NXxaZXUd3Rme
u131nriAqnYrURK6FzftrU78z7nwp2BI5XPikKdT0wr48bm+p5Nje99xfL+gSofStVeGOx+6wXqk
bKB51zhWtZVfjJeKUED8dK5B8CwA5qiNRwtujF49rJiZjewGrJxvm4yRuiANBAZmobqrQPsywjK8
J714IQ2Ct8zDvt8ey5ZmnxGmDuUVZ28YcIhIQtEmko1Qo4puqdCr3bB0R89RTz5EHLFBAjF7bq9I
Oyl5QTEdG4FdE/UUYqzjc9v6RfWI4lmtFBjoHKfHMp5hMfmKUAxwCdb2m9SIwa0IClOGS2ZW/EKx
GhjKXLMI9sOg1oW+5GQzfdw7Q6PNe/DDbQLsviqcGLeMTZhOrPxbhMvEybS3Oi0eCU4eKTTFjS3d
hD44P7OR7IeWmZtLMizD7pFSDAIkHp1863ntuq/7e1ojg5eJNZaZlgSF+0u8OacXp4zFbVpn2aEv
qRbEJ/PJddemqIP/SNYPuWACmeunqSE9j+V07Om4x2q7Z2mn6Net9rAQWrTyYVRCGU9VqIv+zXbN
h6WH0JGudfVrn0bc0ajOUnmwGTL3ILuhMryNPzacvwtdofOki/ipYE8Fo+OOfBGHCMNZr6nQJuvb
mbiZ4ZJDQkF4sBedSthqE2rF6pHtu1DZxk+LTG964xp7KhNSrEsTJvS2wamdWZeand9bTXqP+VxG
a0rRa5x7W70Hv2Ju8C9qsKARqf/caplHDkObsfI9Jp+GZcTjkNykbV8A8bdpnFA9wIKhrnVbK6Om
6RV9W1KTAKPYg9gX80sl/F+2b9MLIDp18EZVzBQ3svnJKlK+gNXtCFsxAXWVfXOQbYMqQztxrR70
In7GK/YT5/mmJUtM1daTKNwXNi+CLZkxCVDtjpzaB/c+tKXF5HTOP3zNeJ5d87vXvcusTZSW8rjg
LEMVwe8+YtRwajYrSGRtZRMgnApW7o7DeE16+5k5H9ODGMdA4fw60wXzBSnCLd6N2o0RmWX67kz2
ranMs0zSPd7LsHQgDRkUWcMIus/PoBtvQ2Lscg7qSN2nGl1L48YvR1Asy44Dz9bWuWdt9NEh4IB0
oHleOJegUcpwKYznesFy4Mpuizuf+l6GsU07Qb6wPrYf0CATj9aHYcnA67wdg09rKwSC0RBFp3gx
uBAjJG2mMW8lV2FixMTzzYdcFsj34tG1Kh4gnaanpXaZvOUcV/dAVuehs9Spb6CtfDYKVEzF8376
bXmXyyWFrTJ0bk/9rTO5CtAe3u2FRRdCaRd6yVDqGvh8roIJE/asPxajCBA4qjvLFGjjEI5caims
sIyHs5eYp/84Oq/lVpEoin4RVeTwKgEKlqxkyfJ9oRzJOTTw9bOY57k1tiXoPmHvtXXhbFFDuIoO
+0i1zoEu8WabHM0pG3TG7sPAzAaJYcz0O2YuQGOhbAN0Z1HZ+7Z2jRD9hwOsEFWllg0s7YEx98SY
LDngKCtfnNb5MUZti69+jw8Q/2GQYptAhWd+a/W0GQOw5MR07USdUBKkZ8gov4g/uOal4DnoqCWx
pczrLm7e+6C9zsGzjqdjmozvYSauSpMUvqWCzCBj7Zy0o6eGaO1SjbqZNbiQ5RezGXPmaSkwmdJe
6xBF1Ry1On4CN5iK2Z1m3FOyc2nmwsMs4426xXcnYi+fhptmYuarioaFkk4Ej9bmf5rZX9tQCTZ1
MFJJIIjFjpUjm0aaz5irRnk8m9Ss5jWc6m855jZgTkeX7kTmCvW1b2jFIbTbr1BFVebY5boNrZw2
hL+f3bczdB91r2SQI1WPxn0rKwp5S6gcqzz/hw2MYrGmnuQJvTD9vvJJrKGm7Pul+tBYnNnd1lKc
l0WJKwrV100UK47hqU7xT0IiK3f9TrT1weniT6Zmu7hsmIiw7SIrMnI1SWymtnoFb70jd5ShgXFF
gqmsZUzArOAl2Wf28Fsjx5BsraSCrTa9pmx1NJQFu06pYetbOqMCWaT97MddoeJdUWZe2pBIk1BA
+Bl2plG+Z1O0gELQ009kpKRs/Bkao1EBLpxYjV/X9laufD3EYqt+KwGaQf4iY8tQiCjexoBrBf91
EhICBtiVvX4bBXrxLn8NAwhqSfPGqg99Hche3LVKkF2GcbrMmnFDbbuRrHRnhUz60VP3PCtONh0m
QWFmxNovll5Ew+LUBzSknPR+wqMqN6gDlwovMXpnrU7cunzjuCgMqaRajTy5mLkMiGmxm4HE+CTh
FyIOgZG4ibvRxm8+15+OouZrciIWMnDLBVcVfHJsqVWqW6AuK4fNKVsBIGw5x3lctL8G5zJrCPVD
VWBltMHV6cI7/du2m43THGlHCccS/HyJG55SS8Kvs1aK4dksjSmqm3ezQAWE1eoDGQq2o+xWOXyT
ZskOxxpWCMmoVX41upY2CY1NHOJ+GqV1kGNJ0iTrvZyIRgF799WWnSdi4WZBwN07xKRXSCXedyQ8
AAU9MYING3D8RjUSregrV5EaJhLwfbaAHXexYsnr0FKo+SrP0hLPiFmDTHPHfhrln9E5oIIbtmAp
l61cJQcRYhaqkumQTZk360Ts9tzATcqXLNRj1+s7HVSMGpHIE6fAH4M6fekk1IKTTmmokaDCXMz+
rHEK9frwgsyoQj7SQ6WPFrV3UfSrCLyyLYxbPjhXpeIYDiNkwWQSSGcCShzqhOYAhupg4AEsRbPv
NWwFco305odZ9lqSmXCnyj8adbRZElYeQMzXUe2+i6ZsMBYDnTBC6WmP5i2vBKVPa3jTkPm4fpHP
FYjYE3PjUHSu8J7TSA3WDy7gezkHj1xpv6eAmRgTlr3afzcag2A9jTYzK/oAn6Q6oLOIY5NkDVX8
FcWHNGNOsO1bQQdSOOkmn40XTdxyi3tKQUE+xLTElqMc+AfXoKOGR7dyNmXxr8/sB95PJEVgSDZG
PPIcxvIzSZXTMFpHux3+ImJwOKXtcm8ExltlV9+jjCm9WtZfGp9uGABdiKKXXGC2NJ2tTbPRg/Cv
G3YzZaf5UaE+IHH84rTdp9qrgdW/cF5ABz0L5gpqZ/0EsfRa8CE347g3E/19rDi1m3RHBPfBsBgR
ATttQ/lshcwhpPwYCxaulLGz3bogk3kAGXDFjSvPd5PNOpmFG71jfC+9TNGJqCpXQfWYUEORRI9A
egsEaTny8EJaaw05ZlLW/OqvGTDKidVjiTA1Rxk7Z1ssO9jKRr/Fci+iYUdkrhu2dGlomweFI2uu
PVXO3pxFJcMhp9C5zbjjMobKRcvOklXwWmu6dR/qF5kRfpElHoItEX4Oi3mrvKuUJ5BKeM+Na02Q
SgdOkQfmIY/Jfl7EhFK+SU20+NoYHvr400jYDPNa1aQVMHvtK2lrjTk3nr0pjeKoz/rR1n8wZPDN
J6sMg+uk0cFYJJ5aj4TdgWkgnQt/7NlZA696mzLzk1W8HWaLnh6gJNEr26G1/K7BaW53jOTUL7bQ
bjJ2m5Qphxx+FQve3BFulLPm7t4Gpk8TN2ApWds0NhjUpLQmwSbVeN4L6ipZ/TS5Zcjf4VeLcB2y
yGCq9IBhcSyKyp+iT+JKfcOy/BE+7SL1RuwOeSD3WuZ+uc4m03IWMulqZBZuD+pa7bH31vleYkGR
Nc2uZs1fLjzf0GC+JO0GUrcaRmy9fUhQrito/DqHaQnsLsGynR0ekhV6A2qjqvgqNPQNIY5MBkZh
4CPHw5Aabhqp36vyh1EgEJi1VQlBKdbQR7YfknYwFfyCMxyA4W3CDDNwGGIip/zclRPAWFyikPKA
anM6c8W3SrupQW8CVn3tywdRv+vMDio3ig5to6Ou1X7qiWuPa6XKGchLNNwscqeb2h8ycSvEVsbb
5ojt3O+SsXYN0kxJO2eaw7VjZZtkSL0y/LaZT6SgR4z5SraFL0v0DQs33dzDIXm19cI3ESs4UfjP
lsPDVGh/OjDyyQHiLCnFuld7N+xDiKXKm5GXTJEbh+wFC8lTP/zonJshgiR5yDxF0znXu8nPawb3
o4o7tyEkgSY0xCFY7WGWHDTbPhv5RAOVYiotf5pmOrXjUYK5YwzBi2pK3hgTNA19LGaHO07NpuXu
1cWNfiHRvuwxYrW1HZnNVUKnClM8AdyOHhvqDPWsqLFkMuTOebFZ5s7LHKglxKLqd4wjWX8Qk4lQ
Up2rAzDLTherNATTKCmujeWonEnfDa3t3H12DoNPw9kJcYk7sG7ImlIM6hRMzNfn2ld4i+w2P7TY
RPXXMALsV9PjK511wXRNOsKpq/eD/KbyLiqxq0s+Bw5T+s8kBHisvDflToqI4REXQXkRnsf2XqSv
na6SnbDsLb5RMK0q1kG24oXL0sDWPaVD4WY8ErYzuCKNMduqgjV9Dho4kd2411ejtTSdpEqUnd+G
ukewIYPZCvGgvJIBnoUsMMAU8bp86wM8sRS38gKWjqaN1stXvSDtwDrIlk+XtGDrlehrbt4rGqJw
ZlRHDTlGfLoJTCzMaxJaq3pnc0Fo6PiF5i/zTyX/h7ouqw/V9Fkgpa6wec3hn/0vqHB7xq8F3Smj
YBvZosIlCDUAitDagE9hetb4L5ZhbZ/Yrpijz3aayRlmuo1oNhAdw/poLexwyGAJ4DL4hiZNolH5
uU1U8ZvZuAMaZBMuDxZw+oSDEf7qeP80Usna2R0kJDDOq63OXheOewNFjKTjk0+LfclN0eUO+QUN
M8fRawjoaTSHcwInD77EUMPmwzKWgaZXR9z11J+k9VHE7ciwcYIf0yA0L31VHW0z2tI6Z4Zhs7+e
jEXmS7LfnB90Z8c7x+AZAEDNIBB/gGq+OxFMVjXdIvPdtzHgZzP9LRNp3ZXNby8ZIAhlNABj3SHi
w0Oe58p1mVmT7hHRjEURrIZZfOkhRPsSRCmpYaMPv2lvO+HdUREgGVZyZp8PVgCSDSiNGCtIOVpb
guXcnHEBZZ+rxfRutk8oWjRdukBAWX7TK2R5mBGGYjWrtwxeZSMnHuhqjP/gJntzH7XaWm66s0Ul
yRbivTQoCtiJFlG8y+WTLQN1fOuMczgcmUqtVNpiaSaxZv43spHqdemYlh+DghsCbSDGrNyI39uJ
s72C2mZWL8ZwkxLJs9FBgh50u9jam2gaAZfRNrnCeMqYCRCigDJa5TRpzFr0cpubT5jgVoAhuXEL
Jp1F+dFJ7y16ESVuPUuaEdNgIQTgG5JDJS9vGfdFeKuihyE/ZfOlCV4HETKvfJ0AOXc49yq2YG4C
v0+Z9tSrpsX+jumw/p2i1V5WHEAyWeC95dXEUiDdtYPjqynvLlk4OdZXgyyeTH/r543uXEvSjwCN
Io0sdyom7kH/VuoR/+urnoAH2pBoc3TmD4GpFQmSB0LMjeFY9zTgDDwL43VC6hjfLXuXKTe7fMIy
NciSFuAeTXubBDeTB9BIdrPiI9dhDIGow1aehGIyu0Bfwl51v+gPF5GvCLfDCBKXIKx77LyaLNQx
tDh95o69z9jNSHwNQa/GyjPGz9tdA+KXDJSkTnaIatIlvJbMGJ5QgYU2EJaPBelQcaGCjVju6lUG
cYFwPWZ2hq8k09UpewnYM7wxU+PyskP7yRhBkKnA+8M4MohxL6PLxVzr3GdtuMhwMZWBIZ3U7fsm
3dcCz0p1KvOSvv3Gpn4PQ/+cw7GJSnk9xvMang8DhWoVsf9UUudfjiLTogKG/8gA33L1iej6J+Rd
haQEvocWaGbc+AYBfowKtOZRw6xqdy3JWbN0FvohrN9EexpxRGabIit8W82+44gHVerKl1HClgXz
j83uWkN8GWTaBlDuv4kkHFLUTD+V002BwN5CN+8MiBUT5dDl6Z+NU6I1xIXCbi+RctPgYOeaZxul
bAv2ZILpeJgdmkrsh5Y4FYnB3JL+rE8dQOIay9S45v+z6+Qf3ZZdOTahYlEEVdPPrMnXoRgesx0f
lXbemBIDtaHm1C21r9DCDQzra86NlS7BuGbNjk0FYHDA+WIRjCOCGXlaomKl+w2l6txPnsKYovsY
2fWazipWQQGQtMgiZdplNX6Se1BRL01uN9UnbRwhwl2WZhmGzTaYEo8kH/Iht3MuPslBRHaC6Lkt
PMka9inJBGGXv9vytBYKWZTbpB04XsWqKfpzm0Ct5m09gv5jkpbLTP5kt0XtycL0mUsI/jVj08ug
VPXfoXqZqbKt/DjP6sZkqGNPB0mpvKE+hXBjhEQWFuYGdtdDIiNlbV8zDE7kFwQq/Ni9FPglTWE6
aQeUrFtRnbDKc6IQONUhjpqRB8SGuCEldwfyouqOUVwqnxVTbIauvoM6OxiowJQWpb91xyOZLYGV
tLgqCgxDky6VIz30nqUWBVmgRtsUJFghzphTfnTJOZfVSImYwyYhTW8M15oFyGviYQXfQsUEYAQR
W+BSHF/Zo4IGWKhA0UaLQU01+o4ZvkcUEVGQfz1Dyah9ylQQIzYntGJOtNelZ8HuppG+xVjsVPnH
hBKcCZIbmEg01XGoHqDyebkp8/VgL2LzoLIoxl67mQSEdCbug82ZyfwyFmvHIpd5gb9Dyy74Z9Gc
QMmY/FpH7NZ323zEdd1EOwKq3hI9uMbdsa9mXw1/OIGQgOO5EMgAZ7oqk8o7456RDoau73IQOv1w
6bgk5FvRWDvefdn+likG8+7ZNo/S4LvLdmlzj/DHx9SfSYCbpw7fAtS/GRpcJBJeagjE4/1fseAR
REQJBdKX6hbBUwZnvMl0sKieQ19uVhXz1oHABdOtNdxW4gMTZ6Tum1DhKpJ22JbGijEpYm+9ep+i
xxySDxTSi0T0hfmZFDF+hObVfM2QN099hxphRlZv71s6mBhnW6zhbUyveOf4ejIvwEM5DHxSYiQy
kugkxbmOhjsl907dDcVEo36RStpTRdrAO/XQUllSd8wjtLw5rbuhvQd81OhAi+LLti42PL8aDUNR
nkbWgk72aOuPViVW2+TJHp8i2bcoqirS4Fg28NtMv8jIMRYYnCDWdrlz7aTZEqC89FxULQp3dzs2
7iSQNguxMsCmsZJdyw7UKRxZ8dT6FeThbmLbh4mUDEdcejNhP+p2CT8JpNJPUJnT6tNKwSKwy5fU
rjZVY25IbV/JmnxECPnGLQFBTmJPPKH7inei17w0DdZ9zbQlatYFlqxldYWpxKUPRc97tHrjEkPg
VlD/2Ma4zXnBS06gGdjdLKnkxOh7HGtb6CsHBIY7OaDsqtIHBqRbTEIgqN71OA9uPTkgYRj8AsuK
CM+Kmm5FwqoXZ7gxeNsqlQmmibOV174cfmTKXS4X9EVtsINS73aIf5IZc0GqbIEY74bcucjOPyOJ
TxF5CaGQtpUBVryhxNVAF3DDT3pO7ykDl5XdHIOhlsTQpQIciZNbh/YtsTgbY8gsQbLBNX7AoLoz
MVyvLeRXpzlgG6wUqFoou8w4eQ6mxYjDoluoJ0IxWFeFq87OIBRm6W8NgbboYR0O8TFVx/uMsCq1
CuI265OK3zLvs43ea59SguGneDTG/JZlv00RItYS76MglljRXkMc4rWWvMhReBKi3XWG8xeOznvE
jrapZL6T5fo4g1TzwvTa5hyXhvzD/uS3UwbXNhWvnwQ5f9UerD7IohrpYY0M4FGUyAudZTpqU7S1
M7xva940ae+hwHBtPX8Zhv617OpHMzWMnQ6pDt8YyYADNcswfZjzkjQAbin2NnOlqJxuEZM0TVc2
liVfevJBZwrXVh6Y+2pXbDUbMGyMsJ9Vfh5M1v7OngMbvdOkeDDLfVMIT6ds5jz5SmN+Rw5e6HG/
8AxOaYQfE3+9rvGkM3tI+D1sSpRsKLa9rR9TZXEWHhXhDNicVGpkWHfSV4QtivfK+piRtHfqJxVQ
RviClf9MCG6zRHKjMbt3HCaRknwA6eQQxFQih9Yqhi9n8r9M1HfkQgw4fjuDlbGV0UjG9GKGue/n
B0y9/xueacR/qKSvUeCh9/0N+ehFL68NLjEc7jBEqK0tI9k0GK1KUCploUCT/x6yt5F0s8GsfRVL
mwhMJItkD+hstGzzOE7lqSkzN6lNvISYbstmP7ctvEwdViX5GWP3GPCPFXLwKubKU5ilcicdoA+7
VsN8rYrOKiMNO5d+GWU+jPSeOD9xfU8kCKeBQcQZCGxFUOu2rj6fpsrAyNZBLQJKp8uflcZ9lqJV
NxTcA7ztM6hPg/FBgTjDmhq3tAq/tohScZItN4grZnID0+EQx+o+7bDWiQtihp0e3ZfsDsIm+Whj
6rPUQ5B0ijME5T1JM80zlqEK9CP5bx3ohmX4Ex6kuPfq1EHHo17CtN6qjOYXFFEw0BlNECvwCavS
XthUD722N2IWsVkE68qho6ZC0+OWwBtKAZp+GL+GQtlU2L7JTScRmkiG3B98fF6yyssykySTOcY9
vk97JO7kC9Vl6BkhJhlYacc+M3DLp55TaSA4Qx/BTNsbgC+Y2RJXPeYXJl/XNOjwC1hvZrYcQuw8
+Yk1ArbW2BvM9VTH3Ciz/CEHC2jGYAMIp0Xq6PITtHwpv0InoWXOe+UiG9le7vvfdG5BHA1fKb4+
qmlwRtGIrGHMgQunWmquhn76Bih4ccb+VfBbrvM5Q7yB8XNRyFPQS/OCjoCHk+eG31jNxIeQZm8o
4tpTMU3BKarLu62T3q3oHoHfXPV5fcuAYZF51P3rNRgMxNNxRBQBUr1Ue5ui8Afj20OK0l+AIA/G
EL/jHFF7K5yetYASE5M851k19WtSKV+iH2kLNJZD5SR6T6sFBmYxt9DMU2MDX+1lgood8FVXTY8k
2mgqOvcy2zgG9oN4PJlR0uINkX40LT2TdRNv5nhkuRVcc7oXt+WDXQu9rDB4hCBXUv2uCg7fSWBe
he2pbJyJwAdjUU1rRUBUDn8zqdBEPCpOj8GIA6Ju1b8qxdQWZhrqlUG8WjjrmVtaWDpkU1oPpeKg
T69uMhPrZSp0VoG0rYFN8qgYxkcYTxs7Dc59kfnhXO67Rt5GKqdvob7ZlJRKoW3U0XrF2W+5igLL
xkzRiuvXRmN8TyzXShf1XynDJQ/VRwjmFUt9BGIa36ghS/uoKd5ait5VroGOwLCnCfEuJykAn3S6
a3J8zxvddIve5CoHTxgDcEiV/gWzKIDTDh2jtSmWnPHUCk+GjbrIseDbsjAtZXaCRi4xFLdwfKSH
gXDbeBIHsxn2LGy2UK3LTZLP73GJQxzyPdY3yx1CaY3e0Lft4SoyRo9Bhf7Y+LRFfcZQ5mmJc5ZH
hkYjghCI6kE6fqBIOVRlywQGMS8jSS2yyHFrHkQkHLOuuRgKDSmmS3zosnVQx5mlo+qPBGg3C1qK
I455yF0wcsf5ci31DmKCrGzrxtwKnW0DMwrus7riE+7zmx2GlyFGatKo9kvZZl9RzOC4JZSpZwQQ
zX/sQv7pNRHLonc7rXofDJKvIo1ZWmrcSm2+TSOrMpgbBFKY6UEKOHEIx3VMTaH+Ct6JKLtoysRQ
Oj2Zef4YsugouvBzwStpYjw0jD/J29iF5Vz5Wt/7gcoooGbbW8heS4yYFiuvlRr+MXcFyTXuDFnf
tUhH8YLmrhi1atV2lBQ5hU7US4wC5ddUsTmF1C18GawLaM8q7ldCb5vG3iVsanNp3EO12jZR68JQ
QRjYUaOyRUDCdJAkkACZea9tlg9qiqlpaWMqmrh8sk6TmtJ6xZsWwAApguRvmKxpi10wKXtCOny7
ygCuA09yQDqy/GHrI6fXWQ38ooKKMXzXMXF1YosmwRsrPH/cfuQQrjI7W0N+GBpqX9SIzC+OSM03
pCXtSls9mUb3Bv9pNw75hYBn16DKDPvc7xXpnNW/MfKywUAFjjdnsyCGo6C42FN24mTaqnH/MspQ
N1jHSKX16FNp25Q3a34amEXk/k2WJZ88gn+2tEQVWlehnoEWv4YaUIIheRFs+kSCu5KWABH+ep6s
S62lXmTmAPbIijSRPcwohBK72lvThPS3XDvOYSFZkRft4vtxOwuzAXVg4cQbVbIoDEmDqHvudx0Z
n3kI4y91GdNJ9V7DPIYIp3W+ion4og7kGsuHKNI8a6LA4mUswB0mDjszh9+HYYl+nUP6JDZ7pfMu
sx5umBkwhOZ5JoNc1vddEBwLWyPrCzoKt2hvVhtZxd4Q/Oa944+Z7teatCG0aUuihVdYuLV1laER
PnWHOXjK5G7pjUpuSep9vrQ/rSo/MwkdVj/ZSHCPskWyCB5BmFHBnG7DgNl0OvFiV3/UjrtGuat5
sSW2YtWaiB8ir87SQwPrXU4/0+JRtcpamvQPbTxMODFDjE8Gsewpqn9ikdaFoISuGUSiLeJq8aHX
4ah5i4GGF+hlY5l0e1YvXYstIYEbUmr0gYyNITJWKryurOmvKuIqWQGBno17Z4pwT4xrRcrp2hqE
BAiegTjZ2sHOP2wm6sT/MAEtPNALYXZR5mwj09ZpC7FsyQ7JBHOSkhoNEGIJHmOkyi1a1V+kNo3g
AMdDMQFf6b7N4a4w6+3N2zJq6m1yHAmHCw3nQMLGVpOl9exELw11f4mNJCTxK+i/a+UlFYbbIt0z
5m9CKdehrPyoxNavkpmRIdu1OmCz3EEaMXN3UsIvJY2uiiG8Ik4O8Vwf8xlg3shd3wS7wsk9O8Tp
Hf8huUpEdTGH5lsKyZESDtVAwioXnwqjKQIjXmybhGP8WvgEd3albQaUe6N10yEOATAgqMNCkj76
AYoth8QfZPS+xVtspaCHqs8+es9t4nOYryiIelUYEdFStUwLUoAx+ECJquPPg4yDCuAg6fI+jDB8
Dxyr0/SPI8zlBj/ggz7IrKj7+RRqT0f2JPEO9JRVHwhbOfTH1nrUyfhZmBbhlRWGa+2hTOYfp+Me
kjIEB/kocqBKbKzU/KKIPxO9SkgrAygTf/WibXDao4NxwZpuMpVWuXytZbktpsBDAuplxhuJS2tx
raWQ2K1jzjDc5OXqKhi3QOQQ0anKfZSKR9DIX0pXY6TGA4OWkr+0xycqK+8FFAvROwA++LDg5mxH
tfkTkvoNRWNKRlZTEcNU8hs4LJiqJSnhTfO+xTPNPCaTTtaSGItIWaANqxk+thJuFM7rXEZS1Wbb
eV42PuNLAbF+0iCBsBnvcGgnWn6UkZ3ZiKSGusGC1LikWqIbVsiuBTUDTP8v0R1U4fXeZhfCk97x
COZkTPcYnMi24VF/pDO+YL7amCW3qOPFBfQgzYbXkuk2rj2Svkm0rME5ZJsBOoGj39vsihFeiCO1
oY1iWXqpwm3cHRL0vgAsZmeb0uWggSUBvp6OFaK7MPE6ecvosu12XNQCTsfJHFa181Truzk/8wFR
HdrdWX/m2q/BasTem8bZKhWPaQnnV5ytO2ah+L6EdgYKOUuAu2B8fSp47kwfGylLQlAksLMVbnYL
DkDG64cEAEUN5Vy75HSNfsOpqOEhNL7y6ZkxPWl/QdPMyYY5gHJO+4M2kFji8S4tJPr2WwfTDhOT
1d1ET2hOdzgCZA/cZgPGFSDb7CXQsbNRa25ytnWxGW1E+BgHSpDoaMHwMoB+32zta0xQOLiK84rU
b9ta/1A6YMBVgaTlTr8L1dnwrOxpF/eOC5PwKS+GSMYGzcAGMG7C8EXLN720Z3hOBrhXJhXN4EYH
DzjYE4FSb1Reaz1CMiehjWHF/U9qLmb8V46X2oB0CY8NTtxr3a/0fFVnYEhXVfsjYWlv3818Y8lH
ysJ8/razRUcJfglayEAc3UEUDC6rN7Luk/yCQiCRsLGIh6gQJXuF8RPH9EQHA6QLuW9I99JN/A4B
xbZBOi1yofoFsH5j7MicyWxXH3y1/qB7lYE5BjWQRbAehEQ35QPCglVeLSmBoU3fsgNkCgoBcVaO
Sg2OGJB3r8DgOP5ZijeeK3oqq37NIOUot8L+XMTslnWcGva/zww1qCw8tfR7+5Spj26JnrzDdpkx
8yDCmcURDGOVf8pLUsbkxWz4VQDcWCZCmgRQ2TKW/U0W28d8CHemdB5yv1QwsoT6mTEqd806gOG9
In0pc879CKiZ0EMMnuR1xVRWm8L8N+rEGYZA28p9xJQi4x91zIYkFjpJZ6wdLSSJmv3ERRmfiIO6
dtdHN3I9eLUw5TVfhXAHjJTDpq/xtMHCgLk+nMzyjmGf67JEuYyJImTFTxIvSmzeno6R/bN6L4jr
MThZv2lysE+9TqhLAtR3GonvuFmZury16ZknxcJR42gnhs5JBQNtiUXxMxodg7pNgPLDKlsSRMQA
PfLU5kXO31V+uzS6pOVvD/SAakM6GxWgeGQsUe5H6i4Ru669iPGMP2+Pp6vWNyxSBi7xaEDA/wPs
M7a2GrRiwP3MoA84wN4A1KuL4XEULxpfukPxn7aLuxY/Z0wsAVKqHOgKID2ZzyrBQ+Vq32CFpHAP
YUeZX0f7Lg0EQLgojKKThAIsA3DOi4NrtiYTrodOsxWSTQzlsZ0uGtMvhZ6hSefHKHnBcqxhe67y
Iz5IZJgbA8+I07vDZzj/kJUSR3+sTmxp8GS8FQQt4jsPiQw6T+02Z8oLRH15slALuGI596qHg7at
UagL1b9WDd1oQtyGZiSk1pdHtg5veAyG6Z8mvQuUNKX+q807pBxN7BeWV5BRPtmuTRXWhkel30GI
SVEDknKr8YCk9lkJX5TylmOG6sA2Td9JcWjUAyw8moUjvMXK+p6Ytlu80NEtEz4uVn56ZJ5s5xFm
voQBkzGp+Et5/wkN628OCFR5a7LQ7g85cigKLUd7RUTdWmJBeQDmh/lAqYRidjpO1iMm+lzhJPSL
AdwETJF9YXxm7YdV+UN4SpMPQ/PjgIYbzNwNAxn+wyb/nHgy9Q3/qZxdgiUvAS57excVLFpyN9X3
SXQYcN9J+nZErjArTwgMncMiFyQTITj2DtK71WOwZqYmq5MvLcpXwhNVDEToo+ZHAcCwk79lzIDt
y2QciVknX3SafkT01RFtwN0JuaB0NpO6RngWCapzfJqkGCxu9H/Mw81sjWm4pFeilOT8M042Vgsi
U2j6b0P8UvdbggL1hK6IMQbTKsIELY6/OTsz0hrmQ6+70bJS/k66jlHqev4Ya/RlW17OcFjnmsfI
CqQqImszZFGONLCXTnn4yKtnFTFXZlsz5PMrtva6xVXLzJAD2gn/ReqX7LwVGXCD5TZ6SdmTOndH
e5uBVFreAnuSIvCYsZ/l12Z+hiylLGk4qHHkhslliR+KS66b4aulNQvdNNtNydEMt3a2gcbvD/0T
Ky2K6Y8M+Lz8E2ufeY2eg06tDd+76gN/MsYSAOpZwWQX3Y83hju13YzhU27fJTXe26q8xvnHY+ew
8B+1e4qMs9H5KwY+kPIt+mFB3l6TUeztAa/ntGqHQ15+UQK5hvE5p0+dxSriovw7iQKXUQl8z1MD
3VCFDF7DGQG2Hhin0VR9NokmAHGkot1bBOFGGRe/20c4fBjD4I3z6HYZDrGI0QkybwP7AVilbn4r
OLjwZMJX5FQmSalGfcVuUJC9ZlFAqF4I1b9Ey2nRRDUF+kQDPvsrlK8Z3UpWbsU1M9UTa4tSOhWG
Lymor7S7GU8rSz+ysdCelvyd8BxmuPEKDaAQ6ls4zPfI9rDFrmzpy0ICBP5FTd7MfNumuz47O8ld
D054iVBmZOB/lLvZunb3gtLcYSU0cFxyKLLflxEueSEnbwx9qTH8wrn2PaAb7U/hq2GgAzf0RW1v
MlLHwrjBb0Rvu5lHZ1WLUV91xh8fXpScdGKPdNMjUYCK6oOfGx964iYR/zjBa5BfAucua5fO2CnK
qzDPTfWeC7C+fpg/9fnYAMdXyTInOiTkOIS7gJaBBr0qDxLohoYMAYKDZS7nrTq5lXUvqg+FojN0
ZNeGbykxb2R7rJLcjAyl4w4Go7WKrP3QEUze7JLuTxo+x/ACzAJxlQvRG1x/D2vHGwwPtU+KVRJ/
Fjm/a37MlF302JOdQ2y86z2hSISZx5RKpG2iS/trWQYD/+JxQn9V8y02O4lKumyt13RimAtBr1xL
S3LVcJelC/sfpzgtItfgP47Oa7dxZIuiX0SAoZheFaicbdnSC2G3ZOac+fWzOMAF7mDQ0+2WyKoT
9l6bsfa0cLiksM4CWT9oloC4jBFoFSqUYG8Z8V78bEwAUOzlxl+l+7HZfPu6tjLqnZV/GYxQ5CUp
eQXGMhowCkL8eYxgBMTNsIcaKa1S7DgZrhysKCXC6/DkhoRss4KGXgNYSqx8bo2RWfOt9r/VL5gj
wmBTQeCFrgLbxAb5kVfs5Ov3mNzAU9TxtkQax7zHJ6glBM2f4wR+DeGqqw+W8atzKVXnbvhloT73
h28xbCx3GduUodwTrFCl4R74rHJoOOedBLiDsZIFbYxowbWpbpp+J6PQD7UdKgS7/0shGiCsr0ib
YI3mSvIhIFiDSTUisgW9DmTawYY4si6Y+wds1RV09+gxvfIoIWgeZGxhw7zR7qjJAn89RVT0zKcz
MryzacdT5vQGWFy79aA4rvHpKY+E/hUNRYP+pov+kvJ3xP6pmKBoQImw5GWO3EiwjFsmTQeRnxUo
yr5BtcBjMTI3WdTqq4cTqScga8Jnx1ylUFcFpxMoZR0ub7gOiw+rwRKW75ScW7OjghEbk/Op+8JB
MJCMNX4xFgCvuuXZY+WZahefaV2xNoqnAY3PZs4LUuihKJhXpn8CfhKt63AbyLwYKcOifFUWP1FI
yNNxEM7YYWdvH/gTJmkZPtYl+GCPQKiq3pN6wWS7nxeAv1yq+DoFX/rK0Ok34b5h+lk6iDRmA49B
BTQwio6Z+xdS9ylR7JjCMfOzhi4KejbHhsF/rC87j7MdkDY2QHboX3UIefST6NWhQU6r3a30odLU
Itfziw9T+VPzc2UDg89nU1p1VuBsmVfIyNUvl3kHNgQ2fAS8JBeDSBebf2Khm/Lb5McOCvEE6EKf
POLT5Ax9kDgtgmzB6jKQYUtiaMg5LONgmMdQxwlEKM11at0JkWdeaPDRB+Wn1v9LwEuav+gJMGBd
rAc8M8NzivhYjm+voBIgc96aB+kzRtCa13fP5/rmp6Dpt8eO+tFbSFzhC8W/VS3zDQwvTnvNeQLK
RYEApNExQ249HRlDAJ1uYVR/oiLqa6Oo3xV+Yt1GQVgdU3PRH7Elzif1pgKKH3qmx1UPOKzRdz1H
o0uLwMjCS3YBeIWxeykjEdILadiHxBvR4cC9BJ3fBe/Q55H9y9J/ORIWIro2kXhb49P/p6OOUKVN
rD2xcTl6EpJjtOr42srpsf5C7mlJVynH22tyo7BErm9h+2wREwkbdRd26cMwnAjMIk9Zx5NkukS8
OTJSZ/DKHCuK/MfqJJYOrrQtJLIQb7QhLVvqcjw2IY6zmFR0sL66v26KfGWHxMdCITHwddAdKMrb
IAmMX4NBjd01qt2TgTUNU7M1rAwPP9hdYwidmmJpcNzzR3GOglqzx2eMLavMX8Lftcq+a9yFTFUS
xIsAX3LitweCyWX+QlG0i8DpjQcIe023s/Oz7O1clhnuXb+inKu7b0Ni3vYZQ6XTByf1abrY0v4I
FFEW0jiDDKo6uhUv8udgWPjtK8NHyLwHBuDBQ+AKKlW90480QBOMteUyF53DO0zaiY0y6+WnYrzD
nEaYFc1cb+9m/ir1Dy3cQA+cG80257VUwQLe9PEIKd4OmfAeFFYCrqAMmb5ijbv3ZrY/YfBD1oaP
LVhrHT1zkJyBIeKVZ4ls9vcuhk+wkX2O9aVizXPT6ZKD3s/ZJVcM+vQNl/ho4DeBNoIQMOIw5ekY
sg39Kv6/wV401VW3hlnRP0fuJz49mYM6OsCKrlDHRixjjRstHmkrEYN1tWWstiWY1YHxiHJuZvtk
tFwQpjLRNZLdGBxd6cvPHlLrMEkT0c1PMEmlzzZm/XCTZXSOK9IJAEaaKFdL4bjibIljqyyhMgXx
pRqurMTaAD95/Y4Q17WYL4fJ18QBGbYBqSprKnFdPUbVfqjfSh6tS2530F6LkWzR7Gc6AKMEM33A
QK+4Z5M1nRGmVkxDTxrb5Gn6v7kSbY3812LEirWN9ROlRGaeU5oXTGBkKrJR54JCilE6krUvGuZ9
66Q7hA1R4aQ5EN1GMiMq4+YH+gKqsk2YvP8v2j4V68PHMygYXy8STJkVZ67N0WSgngbB1XBxtxm9
engXGkam4wSd7/h6fB9H7cyf8jH+EQiOquhA6K+WrO3sXEmnlmOaVJWWg2bYq+QHEyJg6Rz3W9Ug
Om4b6FtCMbsX5J4mf48qUBlYeUA30DSCCUeJgAI4ug9sJfzXOLxMRAENxWRS7FUNQWpPOBP7zoZF
Kq8sT+Wqys4mHWaovzxm1XKIXfA+ROeounXpulKQQ65d7ZLaqCAwjWfaTAohKXELRuhcwTig/8kW
bY/SlEzFGmEDVrMSo+W78fC33nSv5acHRTC1eEw1JChXciWTzeAd4K0EjN9xgdlje1DubJciXr5m
O+FnUbDQ+eBONVDsslRIE0e8p32FZgXOBNRsR7RAoFA+IgOD5FxEOxYJHaRyTufmW68OAO39cUOY
XW7d42YL5xr1EpCqgk456QGpazP5jPOL58I6s6ds6j0IqoGULK05ttKfqR2Du+TiqMHmVCKLYRUa
AlKIWZnnFXfNET4XWQlL3Gc0VlbFdTeb8ImWBvRwln1UDMvrMJhHCrucqcMj5hSFAZlHcFHirVWu
WaTizkSgMv2CSr3nyS2TJ1cf7oZlLT2MnviglW/RZ8CMH3hoxgWZYCniAu5J6G6Sh3D7XehLr995
lY8St+eeWSoGUR+Yv29uZOFAAqv9I7Rb3q8G9gSYAgWDa+xKKKdQCcpkVWS8F6iSZsMhtD5ILaGG
WBC8KopP1Dtke1TxM8MSBU+ogtUfOWNMBwKnfKXZqLo1OoRjQ8t69CKnbi8gQqhmDkTJ5rxA6ZU9
ndTr8LZpQ9hJK07gb3JeH3/Y++Yz1H588VWN/3rpane/ar5mjtugxmaraTfwx4XJnpUzonwq6s2v
XQZMc9YADPwQ3jpVsTN0HRcGpLqTYEumB9sUJy9GH53MYAvfsqnebPbfQb5hgEHwKoQY/sU/yit5
ygZAs4yVfxUFW3nUbg3qSEWZSO7lDIPNTFV2CTyb+JVhyJUdSm0F7fjWvJkIfzoxrP1/cnso6mPG
BtAt3hrW35YBKU24zPZYQyS88sS9c2eUrYl48XGtGl4nw/oHcyIcsQB3OcrxC5cI1v1R2XXNZ9jg
iucLQNcHaaR+VD9ReQ6SYx+d0vFXIG7Q2HTl2FW2PsMVc6cXl8HGLMptHLITQunS7io0Kow+NCyG
51xcLYvSrFyr+javli4MkZptbrv28nPr/7bQgosRuGXTLqFnrSwI7Gn30qM1ro3WIp9b3ofoseCB
EebFBAMedhp81GT4xsmf6HeFvPdjPi37UQybOrDQ0+PpP8n5d5XlSwAcKOhlixtjE/DOZd2aTHfI
KucoXPWIRmIFvAX5n/wIdnyUwArS+YiNRYYy7Vh8HRTMM/pJvEIlQ715kdttOxKgmOwS0rzcnDdu
H7GhkDfJSBQO11GvXjrlTD+XR+cAFxdj9LlBB6UeNbQI0dKMNNKjurlkf2DmxqYFFS+jCudOHpcS
R2KOsYOUQiomH0hIUt8zThlkmUnxp3ZLhGkqHfjAId9U1VLm/2vcPyHpPsKfo6CuSd1K+LvRIRCB
nqMJjr4ommT2tu7/t/yS96/R2PQpXBfcYtU0/c9Zk1X6JdEXtWzt/P4ngffQQh7OqCUbVH4Vyu7P
tv8A2eHYBLwIeR7pS2CpYA9fcvur6x+JeTFQrSJ7o15iNlZ+Aa7UijMrknZio83ZRzcEkxK3MRrB
gtj3VRIxqEBrUbkwKP0DfqZ1RFqwESQ/brnX41sMeooxc8n5R7X4QLuClTyARIOFzCKtjnqoWjPt
bqFMc114fwbOS9vHDe0xPjsQVkOyijn+VgwrYnentH/iZQ4nxXAMdVkl+Bf4VN6wbwdAlnG0ClEc
DxeKP41hi/gwyn0V8bSvjJY1/sko14rW4Zhe1qm6AURCy+l4IYY+JNxZGa1tGJHVWH6gSQJZMATa
ghuxJwwwrLj+ygA3LWf5MA/TnzrcTYWIn1Cvd8osVbdd+AzTVUgbyOlDAM4g7uRp6pPSbcuPV1G2
6WIjo4LbEMNZQQHQrH3/TUaQrs1tfc9+yG1/rfgMwEY3wT6Ft8g6Kfmd5R1CWWGcOhl4F3oxegy+
gp2dnMv2qmbE3Tmsj/JYW1rtmQG3Zu34iN3gaunXEtGrj/F1rLemfJbkY8utj/CH3Y3FtE6N/nUK
ZgqUYijHvfzQeRC1Q6CrzcmojhFDdqU6Bc1hAPDVMmggg0qeziSyWxmiTXfsrA42jJkNi2oGwQfs
OoUgMv2h6jlDNyAe7D3K6EsBgRoZ/1hUohcjn3BD5qGDnYLFIclVxOLuMgvOxr1uDvjt4VixhPnO
AWlDnpoJna/2Imln28SXxggqE2ejvejxxaNKUNWb+C70z7H7IedIJZySHia7+vHHtJh1sWWKl/BW
br30s99AcdepDgA5/yr6u59eOwLzSDo0aCA3dXEbXJ7wZW6TTddhR56NPsYGsn5phllSS6iHUUB1
Z5eBdrocGxaZaAvijcv01bpEyk4aDp3NgfZZCeFMYMoSKGRM0f8KLcYuihOn71jWDrXO3IvxP2r4
fahN0TXdUhmB9eOwdAWts5WhgcycivKwEFAg/6axijqs2QtjeYr5HDg74rPZXUNlMcjnQJxyZQ8q
jGIuJMaX5UqiIWckGqKeh9oDVbSrLYoWwM87sZyEoS8lTYMyXDDSyXn0lfyLiE6IrJvK36fU1j7Y
grIKZsL9MPSlNc4rNJBV8G1z6gzDRU9f+NP1zhmRurEdRVGv5ifW/kXmIyy/JxmJQyuXGonzueLa
mJw7x1T5hc+A79JrIBEd2teoDDPbGLciJ5x88v3e+TfrCgpCBfnBQDeRopbA743/3WKSHTzQp/D8
A+q03E/f3sl8QdwWPgyO8C+fjije8jJ8J9mTD5W9cOo9a8ZwkFWsSUuQAyhM9up7yNjIchOhHdXQ
dcosmz8NulFXZdvFigHXEpOHrckbJpimXSCImgPHFV4o6YcnM+pXBJWY+IyLtW1cJQaWpboripXM
S1fhWc3UNR6+CPNjSGBGNI1C96P7phABJc2QaK5l6yJC07hAiT1I3H4Mnj0ACU1brLWO9unTzP9p
lUGiwEtmvtEziuh+eNsgWmjij51DkeysFKkDIg3e1B2DKzsE6/pAN0K/Bic3Ze6XERWxtVmH4EuL
VJTaDFeJjyG9W76a/EUABiv2qWkYTrfEcHETtkt2D+rdr+qdbT+V+HMim8UKqF8rnA9H3z/l9NtS
YjMrK0AtN8tSPgVls+jzd4NgQFlo5iaEgTyiZEBVSMrxXBrvoXEP+zNEF7t0UjAy1b0OKR+zi18z
hI22gQDAmj9l1hMpmRxGXe9r7Iahvi/NbZ4HrJVuZUSYrkbDIt9MdsfhXfM/8FFbMkv2YyVFC1M+
5SP6qSvSALvE8Xp2daeZ+gz1DFWUincvBx89R5Nl0H/0S5EPK3aCFnyxjK4I2S0t71dg3lWmcQPg
RJIGhm5phl+yd7Sx3BTFuyQYhk+AOYG7gy3Af2VYHDwwLBvqT4Zw2RwC/joIrz4euaT9NtnPuMhd
jLuFThEJMVZKLtiIYid6St5FLY6iuFv9JRqc3Np0xzA50MCAB+kCZ+R+yv5StFRZtMHLyJSzSxbq
eElqyvJmKePeAaUcbVlvxdVa/UR3phnr0VjV2VX0y0Sh2V/2GquCisEzMsus/UlQpHjpjZxUHO2X
1DixpmJU2bLi2KY9MNyF11+gKaj9RjQfXfNUgZT7P2p0dOO1xuTaKz473WZaPM65KJa6qDaGOPfG
hwwEQrZ/sghTwjVKKCb6pT4wvsbvMheEh1KulX8DxW1ufcb5MSL1od9o/Stx15MxRR+MhRKsh/5t
47tLEIPyJ+C10Y9pD+6Ms5lcHRWfdOT9orwgf6E3EBitKH8lG9F3d9Vi5O6ETuL80apN6v+igg3M
azS1NytgBa449hTWfMBh+Fe2v+ironQzzTm95NADF2Fq5JtO3tN/4y/FK9rGp9T6kLuLy2ebIOIX
SPGX6FjZ7rDhaTck0uJ/cYmu1Q81q7mQmXIJ+R4T/LOmNfWxPbRE10qgQPz4HKDyh6wqsm8LinGy
BPFndSvU9k14Nb0dtr8g/5XMfzpLbASDrPoFx3UVrHxi6IO5CNequA0jhWONfuBDBNh9neaRE92g
nns0xDXKEnm62RqCkZzOuxQwtDHJaS8twl+FkpUBOPoRGsQmvlX+oW04QuyF7N6YYQizIEP1mqDO
ybF+OUmwxunYV+e2dhd2ehwMDdv+H1qoVdXlqLiqeSPsNQz2Rcuof4yu1iRRr55i8ko9tWIa2xIg
FzG+dgV3+Kts7rkFGNri56eVZVkzGyjANQqYiCoq4aepZflGbm2/T0tyBhmWPbzo0VFyFMFZMtmi
kveYAQxk8OjTO+fKo7yqHkvhe3WLQ/TIZEfwktJzcvmJxpHkfdM/JSlbcwVQzMscKvWKphnCSOm+
VaZI5rzWjsbI870uDXgUzvAbjGvVp8Qfn/BUJPb2Xf8rjE8ftBKxBUR4zSzzJEl7q79PaSnDKmiX
ku4MMLlxiojbmO2YkQ5iXfEX0f4F3b8WXMkUAx53u048knCjDN8u7JFKHDyFpO8zjZCER6rDEoRy
zLpnCCmL02TCTv6qR5H28xIFGAsstblpqENyHkGarjhYjsZBGMdB20bmd0K2c7ZGz41cQftkRuum
ULwXODcoYgE3zUw05SPvpTXlrd5TtqQmt/1oLUeeVyOFfsXOCv6JZGIsYCrwFZUfwmQI9zPG4B/c
Py3Zy/pOIEzADt2iIvQ/8YRp/V3VdmlMLcojQHgDzXRZwuw+6LwYkeFY09f50rJ9Nc3jqh0uyti/
atjAVAqXngonYrE4eNe+uOWRTgH7YyUnJSPJdhqzrqJmi8QE828CH7nxtr32VDp4hsnC+JURNcNY
qYdTiHkxi7/99De0L3q2Fd9ePbfhVTJBhs8mcNIyDlASpOSIDFU+TwrLsvdnIBM84yrXEzULnVbM
BU1n7Kq7rvW3LSi5kLOWZBoFQeKkrJ/8irXXLBp5PWiOBNEsu2foLQdx0fEEhCj+1XSZpDsJdxbU
BjFXf1V1rdDGxe4pQv6bSif6xgSVtjSByv4VzYKd95BSFyDiY9VwskGQdUSeEqBKJvg3/CXzWfuX
eJSJAgO4iY4LxBL5U02XONbQzr1xN8p7pX0V0pVE4kDd87GiwG6GFY6PWfkjTfuPFu0sgz9Gmw0P
goVlTQ8WVvEvcZdGR4XjvaV+2YkXw+PYdXQADppCz0WH4yv/8sKeGUhuGgYQ4jtS54XPXOEz5opA
eu5gIFAOIgUI9jloaGjyuyl9tSAWYu9qVWdsYgwi9fYDPnHl3SPTZMBJA9Gse5QNSgelARecZy88
fmdkgtMZuJRwcrfaj1nd0oYfPT600QE0WIdzPHa3WvGHo9OQf61hIUjTxeGlNo4iEcQ9unyTr745
gWps23sLlra3P3rKMkl9Bmq+MuLLgNGuRpXr86MQFDGPGG0pE4Fvkiuyx7RD3DwL2VtlYbqU1c/a
XU9sKHMpxu+BWWaFbrGhes32ae/YOvaO5KTClDHXotySesYJvjOjnS+O7I3w8P0W5IiNGmtiYl5G
5UwHaIhD1hw6grOTbZQvJGPp4f2Vd3gNRfasGGRG1qev36zmD6hDbp777IY8kcOgSPZcyWXIa7wc
Ssrnc1Pw37Bphe5D5i3s10VVrFN/X/CeV0my8NWrQFsOY3C6iHJ/PdS3tL6hVwfSuS+KTf3Dtco5
JGnPrL54Pl3NLFYgMC/QhiTmte0vDPGtEXD9NVEPXFHdw1BR7X2BoJoXN1bMrDRYYQbcYRl5GZw2
hCZgN6/XiJ4EgSzqtc1uyjOJrnXTzuuvlE2nzKdKEshDsbhbG5IP5WipkNnFcYzKPghuKIgy/r6M
ctiPo++1bjq92ZT3UCHUjnCzqqjLY6hHqa3tsN7xYD+MvWyv0uLUIJsPvJvbbFxlkZq7uK7PIMsW
AROjwIOHCFOYELAGHbfKYniFVbsQDKRGZ9LlD/fS9JBaX/EyyzFljxOVSy6kvFkGn63V3uCmLhjN
pCPbtfAIAhfunNu+4T5UJckoAbpBAra0gzRe9Aa4WHKVm0sPd9Pd6fFvBPAk7t+Zfo5y7mhGSaVj
IaAByEuoaclCtD1H/sMdvmsk7BxI34H/LgUiU2sH2C4nsdjuF0VuryRKP+lBiWBNVyUWX4ipCYWL
zGKHUhA/fYbEBjMsG++k/fC6TXz3AzSxQgAou6A+ojmWkMyiD+thvqK2KfWvAW5Hi7LXtt99uh3Z
Yljuq5O/VXVYetDhjeZBozzkIDYt5CXQoXy0GIIhVBxwroZbSV+2nwZMUnzc/haHEEPbPF5wuecQ
7FD8KkzzLWJ3l934y7heb18Kioqe/G0mrftI2abGvqA87PXPLtoN0rrnC1IHyGAKG5BM33DMjHp0
iVLG4Mqcdw9UvMbfzq+/OuL+6pqC1oQCdRPaIWddVV6k8QDOaE5TjbGEUzD1HQN0Czwl4r5dedny
GUxiabEMQRVX+YFHLmVvyNgnM98JZRZTBMhGlcEV0v1W5qmPj4KkribMObpJzwFwrP4MJgwUxu81
irnkoOYzk8prQA2LNKFY8YCL8KjLG4/en2xKmnLoCcWMmU9lPJXPIPyHrluSl6E+l71vrXwU4VsA
Q5bJpR2nBaBa3/Nia8NzzT9UbmTM/fVO9Ge+ZIgKwj5OpJOOfT2J4zT8BSO4hOlw+co1WJ07FcEI
IHN7bVToORELrltQWDAP5Z2rE7SHGg0vCmooTnvmC5PkAt0/50vOexD3SA/aOxaVRRndImN0jJak
kL7+VI1fjGzOqONGAgvrzSVxFeigRVbPBgkgf4+UjV+bqoLtP38c8/IgcRFVZ98mYgayk86Flc8z
GNYt+eik3jS6vBLqLSm/Q6nc6PUdb3YZPNxU585CbWpeWvPRBDg4mUlp7W1gHhtTRjeushqRCyjh
san+SDZcVojqVAoDVIK9N6y1UKDF9s8FAeYlH7/N4BA0qV/NJSAVOcJEQXkW6c8o2TTZuSwPHtaD
ADKxFqafMdZ/G/NdoTiSe47RP2rJMqAAt2HsDKR1x6rBXGmSNzNqEfcevDoxl/MOoByR9wu/VmcC
rkrTEoPoFOzdZAJj0ZG2kJCwhDmj+zeQreb/2NDgWBWysa32NaFacXVLiJfwOBUt3ek9J2RmCwx4
1rFuxPEAL4kIHfQrFnvoMTTYY7EYwvjXkYgL1JP+YU2k1KYdSahylxZBCgUTjLDmDKPHwds0Fx06
CsYsGllYdhGtBvEKDIOyQ0X/gm5xcMqBVYkx4nxh4rLAWZmy5RNDgGoRhz/WKUaoPQwFAw+sTfWj
QiIFvM4jdMBGtgyRd6X9F6Ex6zG89gF7VS6OCP0PBgPE1VjHVH2uKtjyyUMTZvMBG/SEzGwrNBsB
Zoy+tfpVXHgHZRXNWFeE4SYhAGWwnWoy5X96w7uxLhiscFde3JJzkM0tbDKRXmzpIbk/ibWHszjv
h8/WvcTKQxSPEmge3cF4TNOjHz5V9ZKTXunxwpXcekPPCpLlCuUIhIIBPpbP+cPMsFATrtwvPNPz
UPmQ45uon2P4rdiHijXaYN1l1DqsPENW3Xrhzj0QnzOVObXK+ehzbxEYyf6Qkcs4WsekL1Y+U6+g
Okz++1xGxVW+o9C6DZNK1ieWMQn+2Tk1I3zClK4aWsKsVE4y4TPWpYubWddNNxhYD/CcUX3yrXxH
5qjtf4eI5VUN3aFEPJPP70Bt0CbhOmZm2OITIw9unjBoVFH3Gdgvcl0DLDJ9od1dxtNvt9wzarbs
JWnJXgFEN6too2aCSd9SiDWBDlwYCnLxf23JiqyqPU5sbZ91BYvb4q8GMmfyVIAp46IGqK4F4KuK
ZdGUawjeywChYt9S1AQu0sy1Xh66UBDaFt2U8l9IrGNMGlFZfhW1RwzQlagQvV53/dZN81MgIrw6
1kxmOVVoNK/tsCSMmnHOM5t+9OnDqJrlYBvcBSm7cMNGsTq1VUBbAgYY6jZXdb6IGiBs3f4lWnis
dOUtoWbyu/8FKvOG2aVkfWjGiewCUDRcMPBCdK1GeNrjo24WMWoEpqaGjY3O4drza9x3LD5CoFFq
8MIZAVSTmslHn74R+k5lc4Ak1RUX1/y22r0IOW67lajiXfGtUtuMLJIzTK+1qc+96Gm2/5u1iPOW
wPYciO0ukBC2lQbEmKSWKHQCKrdO8mcuTc8IGMCuMCV2tyTiglgnTNMMi33hSASSoPhjrbmvlKk3
vAjjHHQ2O2PAeFD0upWNhqZN5on4l2WvUY5w/o/wB52SzXKV/6JmPErht4/6XHpYlHTUZ6XlNGh8
0X8GHsIilqIbpeQx2+U1OCBtK9fkJqkH2fuR2VfnqFTkOUO6c67pp0FP7imrOhoRkW4b0PcxcrxR
IUg02uu+mDIR5jKaQAvbjpn9M/PBafo/EDMR5ogSgRrjGPb6E2ReO0pi1cpby9B2UWpiuOqo3DW+
7IkMBjSAmswqoVX2V8X4R0TbiLwHnj3+l6r+1dDdkGzLqn4LtEVjdNh3t1CdEKyzWmP4phPqu/ZY
3Pl4fxa8BAT8+P/M4UyBrEpfoYWRiBGIhSombj/zAtKD/JlFIaAxai04uVO6ExMAN9kn3YetRhjz
KM0RoqiLjKep4ktQgu/C4joh8bxLEcpakEKdMP5F/Ow11za/iAJwH3/neG4hB8AiN6tNrPBotQUb
c+aRC00Bs7/o7G/kBGGqLTQ2oivP/bQkgIHqQub8lqzWgbM9CxluwVDxWVZwZEXWIoVC5W8iZePr
Bsjje+8iPoPQydaKdcxL8KwX+BEys3J0LJIkdPInDQD8mfz10c026D47Pq0b6teSfyrctZDP8rBL
ym3/l4DrswZpXiAXmXpZtmxKdSa/EvUH0Vf7LEWDfh5HJB3s1VwkNUeaprBdKxiGWgZ/fcDUoD5G
3UvoBSBijAM7UyVEWuGn/Zfl7KUnZllMxdo5JUMtkfQg4hbgIzFDmbo58zBPxfK4NK12FSnUU+QI
JzAGUVNWywG0vos9YKKItPoa+VuCNNCTs42pfgZI9/s4W0y/S8IwJavxMYW3GkKgtyrqw9BsJYt5
0ib5TKWvxvudPAb8r0DQpS1Ld5vAy6rAwowfUuAg5fTY/Wg8Ahd8OlZ+NQO0kzDNSyIdlWkFCFJL
A3KlYuUYkCORw3fB3HlwUatk7D8GxtERHW/qFccxmha6sEyrQXZQQzk+lvsY7wFxdj8DTUDdNpva
jnGpM2tS8mPixxsfQ9GAGBFT19nLmhWiy5hHwyNeb8cUdxCrKZ8AeBypVB0AnROmJV9zUrI7ZIdw
LzvaxP3SiM8xCYrengaCkIdJiIxR3CPcs2XejruREFYLTSYzzH6hM7ivgWp+NPkK3oseraA1YRsZ
WMDk60F1VA3dxl3C5X5Ti1OmznO8PSmJMm4Ywey5cYU2I6qIX/6ctgofMttXT3Z6Fi3sgPG9oMyw
iYCutN8MF2len4xmU6a3Gk1A/66otcuCy6j6IsxtRrdI9ECsT+kZ/1om7H05cluQ2lFnh5hFfsWB
LZv/o0UH7THKp6piT6GuVM/e000zoROcFaO/EiJYFOW4Qq+Ou0HrJRQyd5UWKAq/hrB1svLixWyR
vE1OxlbEdhZSbyK7q16ncjh5Kpb9jqukZ6qD17W+yqydBZnFfIAqH5ggt5PNeMK4+DNv/0bwthV8
cBzvROQc235Z67cCkX9t3S25pPw+R96+Dg4mdaAq2RTYe1872fVZN1mvyDs7vfdmvBjopI38oSkQ
VmUStzG34oQsMtCKsedM0JU+PiTapdT+fNYSknLPJ5R9t7WxPOrJj2gSZnApAu4Dmc3kX4canRi/
oiIFK/9JckLbYDJQLh0t+RKT0IZ9O/jKojVJRkxhEPKuhzDfMqVT3HOGHiLGTiWZL5tDYqCZLKtb
2TgaWGEcIIDMUdxAFQPf+BGaTlN5i9SPbhk5bsq5Dw7++EA0ENjTRL3WS7LJxMIzSS21v5vh4unH
giochrwzpmtYLJiZNB2HHlLVSaHn4ltPCJb/GplxNLx4zNTxUntkq0ZLyagd1JstJIKAKbibUhzj
3UJlpqhIPuBYq38KaJqws3BvrpR8E/hs5z1vKwdnv/sXofpXc5WSIlxZOhsE6avmIFewtBre5OVE
CjDxp9l8NOFJjil8HZxmmzY4ju7VKm8mcRBGiuoHLGh2YmAGNRmFJ+1szYr71xPTHAlmOhKPd6Au
YmKS3C+jO7Qp0iEEQboNUAyleiiu0rdtGwvbe4TEeBa8K0Kao9Mins0Q2DbnBQu/lC2Fv07MrQl1
N1PUnSexwNZpLHi3w4ulfEQgG6DoOLU0EvRcO3EFtKtUmCEDmESAZzKYVbRyVYQlK7aXRSOES39m
Ilrgu45qPKh84CWuEswM3ElobpeAdgw0qsZDgO8J+o1rbAv3q+93opDe7M9vaZWyijbw2XOJEPsg
k4vqcRQQrrY2LJfzBfpXhgxe4i+t4teWN370UoJHwwqtN4dN023TsqMJbR3CNletyl6CWj7Ad9Ex
GMxJnMgSiNxNUj1DKcD8ZC/i4JzbFrRB3USazoRKMdq1pdqb6enNnxWzAWLL0SrnTMfGT9mi8ZZb
IquTr5HdsBr9NAhrciw8CSoYkVJvIMWIXRRvuf222kPYN2wJMbEpPisce4m48ydgDOcq/r7W0JV5
DPhcyL9lexjrAWUJQH4m4g3GCk8nvwwwjWtzU2l9teuM/7tVsgDpxTzXWJj0gw2ZWlJaIq7HR1P1
1apAf2Ko+NS5eVv2vJRdkai+U5hJ+AP6jUUsmqoIsAQ4Onp+jNGYxaJc5ePdYM5Luex9jMhibNKB
FBXONSUi8saQOb6m4oLjSYu1/zg6j+VajSiKfhFVTYapbs66QeFpQimSaXIDX++FZ66y/QKC7hP2
XrvZI4BZuo2zjSd4SJDtqtZFLz3PRl7iCUx35K5CmzhR/N9Gv6zF3R6iFQGFtPKvA6+/wXSwJyaO
MLTW+YXAAKwjPhUpgegJ25q8UH+Y4BinNcE9CvJlOTjrUWbYT9xxHTrmh42jNWMT5d01yUw22yis
pjmHR4riPghhY+L0aQfmj+CNTQT/scen7e5ox6jOWbtiXAl4zJjhFm7LUdTU7xqatBpreBfs3e6L
eytE/CIxMGQF6W2ueI3ZfwFFw1XhriZS4NGaB+TYalZ5LSaTYOnqDWdtPrbflQPZf5DQDCT2JDIG
EUWmcbDU2s9RANqwzGPI11l4s3o43GUcNNLO6QwxPfDKVpVaRy3zeXYVCSVyz0sjazzi4a5lhq7a
z7x7JjjoQqr4gkjsJxfTt4/Myq7Hc+G8zpAF4R8zdARqCjDtdgsvQ+jWprCefMIlLKQeoR+dHbYb
bvXNf3jtpLkT00cvMXQyn6rzdUsynS/HF4wGrHWKmWS8ihEaBTojS5zIae0fvPwgwJc5lb/psvhS
9czacu3Dq0fjqQdY635GrEdDvJg5A6zEXJgga7UEUX0h1ymmdL/fOsWxR1Ex5Dsz6ZYen7KYtiG6
7VGeNKQjPsM7A4xzob5LOvcRjY3e4/QGDs5lzt/dWnXGBfbeeqox+JLC4EJ7rjPQ1/LewnkP5sc7
8FukKNPtEQHH2CEfP5cI0okxf0p8sU9ETopMsiiMfJ9NTFfQiqKfkt0Lj2FH1h2MKy4T1AWmHm60
/EjoDeM1OOZlNWGJmYmc3TLO9GNVR5d6xP2DTaaD0uk47VZXTH/tgpK3fiYgcmvMdl4ju+XusC0x
iFiIGiWLW6O9OVyPvk6z29PdV1FJ3JhGSv1fPmbjU931lzgiDROGnC98WrgNzKKl3+RLOouNZlIl
0YkG7IuorfqO9VhEJWm/BFgLg4ZTNPb6pV6ZR/r/RxoxrfcgO5w6yNQUUUsf8UPRlQuTNlXDUpCT
fTN2kGthujkmSNjWW2omzHYMV0CXOvjWpqntNDrfjgPk1VSbzvC/FE1qwLucWPrfxG6Mu4Ntq7Xw
DHvJzhzzzUJg4ZYm7YGZvid2+RrRZOosdtvcYGbRr1usOCgvn/r+14XfN1UUzlEFLYK5fuhcdJUs
B2TfGUIdCM7r2ZnNHG9thordJ/WDvmnzfSedlZ08XMb6GgmM2fhjx5B5ze+xQvfxaXvgaDqI12Zy
8lE1a272MjjDv1E7IewbDLSPXkayGwTJflOI8pVEEWTtSuFktMJvOaaHPvRnfeyyKMuH4z5aaUPG
aQBjyxASBoyf9urXL653ck2JfOvDr4nDGvAchnC6W+9atupqI/YOuLIb7mETrV332qCxIgwlhXWd
vyjXPcShv83NBlkAp1o+XiLN/xmrGHIe0uQBSUwd4Vy8dz5mTUndC9yJYGDDRi5pzFaqu+w1Ztv2
Pm7drUoCNukoGyrQcaQ8YN5Fmd/i1Itpe6wfWK0LmdC6zqIGrkc41Jad0OG+G+Z7ynTKSL86l1F7
Yv+SLUv3pAO2YdkZYuqLm206kqXXRsSxJvQPF533vuuAL+DukOHnhJg3CLuRDU2Nvxw0UlTejALL
jWYvUYzg5y+Kb2blQ0VWZP5T+963H88SLgJbdLW0WCayKmBf668kw7URC5tqUFTjQHM6jZCRS+fW
/Ky3Gmpfk4/HZEwhVXHL5qzPgHKNnL1evZYclVXPGXxhjSlYv0XmHaR85R9Lm8qlfvFxByV0L9HB
7BDGEAYgLebP/xLs4WYYED9CH8z2O+5C1mEn35232rO+SKF6/h2rr9oCqRo+5yliYIUVmPN6jsWQ
I5jqDjwIQUA6k7rBXcO5p91P6HyBaFSxt1KGedfgY0wIqGB0L3u2tTl+NYd7OchBegbxdmKbHc3L
X16Mhp9ZDdJPxOIlwBTQGQKqukLYa20TYse0yj1OcbKHV0io2Pxxk+0N9vWSNwR/BByVCZp6C8de
6IM44yrxw36tzxJbRDns2c3fxuyecIxWfr2apPevT4eccZa7ofIjCC5lyQq5kwg0B840GlXfvg4R
wwIGv5OLKoiX0cAoO0S3hu06/yPv5RfJU7u4hQPOe81EFsP83oNAVLcAzsW7RV/YGEuF2tuuyM4u
YOfca3JIGqyGJUakqu3hXrpPZfE12bhaGe82po/bjVS0slk7eBfcHLq+t09wIOqsh4a8Wtd4okVe
70Y7oWWNVxqL7dI4ZOM1CNtDQ5xyXouTiT3Dktkit09Blm9jItIh832YfbvPPRMIRkc06j6dc+js
WykMVoHoUhnQGH3+p7FVTIXGzQMNPZ+ThQ8N31llI/JCjmTgiFGMHePU2qqw2NU9+nlz3ORIJsmM
WaXUew6SRsOLN2UDWauuPsbefcucEZHWt2QCqQOudQNjkbT/cmmeEpv1M4dV5rc34sqXJlvvrjZY
e05ngG5PMQOKSsBCUPI8q+JTAHuSgQO4uhvED0JwHp5Nk9yyTWz1JZcpocHmwfC6NViBWj4PRjdn
jvzM2ckD9WwtbkPSPevUPMXkUtS1m9p3dqRxP1lZ9dJGir7iDe8e6NVs5VK1yKpa6Va/GylO/DaA
nPY6S800qkKPuEWD6q7HtpaW4U4548ES3qbsi001dz0w6yjnSYghP8Dj62BHTjpxAmK9SMU73Raq
FLFOEBYKFT/i8DXM9YvtIwNmpteOJCxdM7QAFfVhPt4CQUwOHip8rjtfA3fG2TVyoCW4/orAeDWw
2bKfiDuyP9mXGUTBEu63LlK5Dv7nhdoril4+9H5jlSgsAuJzJ3lJGGxZ9crjEyu1zy5/tpwEaDRb
KvJNVQwYBGfgKM5Vwziwzv+GdFqXNEutHhz8KN54WXFRdbGvgDN4PO6QA6IEc1TU7yhO6QbaGw8/
QSNlIZrru+lmyWNvUYJ4MbtriioNCpnXUCsW/rkNg1Pgphe385bZQN9GImKF2ZVtT5LWm6Ey1wmJ
hZmRrC1Eq34q1obu7sMYjBptsGAgoHOTYIJ3hXECNiubh0Uh4b8kMfbRwEFCRI5DSdNT88f8YZnj
GfFC4cNvkG2xQlwMlbwonJohQJ4iIK2BrWFgsRqgKHbZbuwclgdlOaAVxL9Puy5cQVyJ3BTN3kPP
mmGyKmFm2bjdgXxAOd4EcGkcFx5L8RbRoMZ1ylXPqIj7qSjTg0cqlVuHJwpJFHXBOcbsYvXFKorZ
V2nhVh/dbdOWq5K6HNA+ct3m1gbaS437tmUrMGCAnhiVjDlncdCtWPSrnlmIiODM6asAfoooFN8w
W9mVyb8hEmzhmtk2spirqGBfknXkOJCa+EM5FlayV6clvwHpJ88g1flG8N2V6Mg9zKjWd1B9kB8Y
JG86E4ciFEsfFEMBXMqXWyqjTRxMb75DtlWkuDvzZYjV2za/akBhEdt8JR55sUwFOj/4hL1VLdRE
cRg4z5OtMSIglsYG/oOCY9aKuCNDrgIclwmI2FfrjsFr0If/WpI20xxdY17zKSB1hg0RAP+oEVYg
N9haE0L2jFIMv46VZAfb8X9M6yuVVNWhdvdN56T0YaPMAXO6vhop/YdIe2g+oRRte2qDv278yeNl
y+WYhHN9pB9cX4OB9tHYL8nkr0Lxq5xfzQ5ugv5intc31Z/pqEWITGLIBPNYc1959DlZvQLBtzRx
mgjmBDl/VcO8GnDJh5zNMe1kyhGBjVdjhwvVDchehy6ugT7Mvg/rj1UB1USaVE9bmqGHE/kYwrDu
MiVu/IxOPlimDdAKT03vLnKnHtNop8enESdMGQ2bSGOwWVl73Wx3ZRYdbPaqQ/1iNeduYPMjGAMG
gYUjmzUqdgcH0hAeqzMOvK0uNKQb/hVWIIxtzJWU4igatrnVH0N2x16KZyHGOGt4mIkK8lGCnYvW
QxdIRruC/ylrVnVWf07jsHOZrHh9tXEmNGlux3XB0x7JVQCEAAz9OPbVq+tl+8SbrqHBDM2NdxY2
cAmBuRfMK6f40KObFiNRqw5IBifdwGHeDMNb6I0Pij4mpGKV+tBqTaQQloQDEdsF+oUMB7q392HN
CMzvIRbMLiA7Q9ZgFgcGQSGqVJazCJKNVAd639xG59zRM2ek9Iqg+Gugpj/JxLyGLPk6gksaJp3Z
VG2KUjynSBw63yAS9TsOX9iSb1wNuwRkx6aqUf/OuwdYM70DTc481PzXWoN1FJwYa85Dy8rF4oxQ
iHzVAGUl0pGUp+emjB989Odxit48O+WeMJxiMeivOlN5o3pl2LR1JeBVBFElO6ocsZZW/UgCfwhz
3gLu/R3LDfztdYTIL2r/0QlSvYZPFPoYi5CZXlREqW06KGIKUEZ4anEZZdDuE/cg9e8q3NXcjbxz
B3v0Hjpp7DVw6HzgCcxRhnQJwTQden/4aVMG9tjbUrJZIjIp9ZBTEnzvSN3i2R9tGW8km+FR4mwd
WCzpT3McTuNyG6Hni5LqpxjI7nRourImW4/4DgRD6j6iHuH48YDJ6c6fYnykjeEpgItQQzooY/0u
9JniSUsNNM627shy8ZSmCwPMfNvRnaIlsNEHJ+LHRvAVCoHVssLaAX/VMp8HUW/mKWxhON2GvNvZ
jQW2LoR98RjaN4G3NoYHFIx7vaLeFVz2JewWNpvHiC+1quxXkkFeEHFegxZvjpPPh3YMTS8+0ug8
uwksPBZ/rbl0KVQ1QntYkT3pgrmVwcigYLgZROZGaPpp4DyORzCRyv2Li3mFyy9mY4GwWDsDy/gX
MhMYEPbVNvp2yDujth5yeat85kvRuEtYv/qYePOk2IcWm7m2ZtecL1qiwRocB5pT7XKdZD48pqOi
t47cb6NQrzXHTa4ZFFwW+jfTfc0qBI7U1zINZ9YLC7DqYIa3As5JEfbP2WStvCZ6D4E6ejI7DHlz
69kYiDHbaTVv25z/UKGXMdMXfpl7435W03CKapeBULkAsL+Sik+1JXIKHp8xjCvF9t+YDUKu92ZF
NK5DuS8ARVQZ8hTT/20zO0az2gHbcW9EEMZ42vQgf605bogiQFAeT0crBevHM5ShIPirWJXKP3V4
xcTUPyIK72nEN5WC/ymB5Mk1n8zOHUJ8C+20Ibqegp3pt+6ItTBfW4sKTg/xH2S8EE6DXs6oxVtS
XzGa+amzK5VEr05JmOnZhRSHZ0t9ldmr6qdDZXE+VvbRNwV3z9cc5mID5SutpT5g+QPrLFr/MA3j
zi0rYHK+vlItY6UIy37Y+2QFoFMULVSi/NxCWfAzH9sDZXNV3Y0CQUsRbwQRe02KNMJjftp2B9N1
uEJCkkw6CjWaBhvFatAXj3J0to5A8OsAIKrsfZS/igApypwiQhRC5/p3CS6pUiMegnnRV2NBZCKF
gis07XVqnNTkvIZ1u21M89zH3sZk52gX0UIX5b5yh7VVt4e8lciAkJgxsvyrgvygKt7D+RJUDd7h
bG0RamWOLERcZ63K+lWln2H+NbXATSq5BvDNMcSWqejX5hTuc6F2cTo9B2W58tE9swVi8p0urAnb
F85mczqazMCCzl1xMaNvymEbEXOpf7Q+2er+0oNOWgn3bDTsSVKx7ZCr5NkpDrhMwp783h9eCgw9
pOdBMR4mWijojKS7cwfb5zABUwnJvQ/tnfJhKbKEkRBDKt1Fm8PYcEwNzlh189j5K7JZojjeGGQt
YZaw3LlrmF2usKaLSx6VrERYAEak2QqpcJf5J5A0bS+vAeJB7tr72HRLVWAnsEN2I5S+NcCgSfvK
6UoNZJhWWB2zyNskifMdKjQbotnq1sSBuPKS+9yDJKJ5p99ijZCxbOtQknyUKOMGxN6TUPsyrpEY
/4YtinwXr+YsRWjRvuhlf8kF9hRdXEzX29h1iZNr2A82yP00IgmC7bfm6qfaD3aB6a7svrlpuoNx
DnIHE1V3DDGknR2SwSdv0+lg7f4Ver/KSg5TlIoZE8Nex1Irt2GDEpaS267qr1x91EikC//TZrTd
yenhT6y3XbkhPI4U5yz7SLmRo3jElDNEh0gxoE3aL8eJ7iXr92XmdFh8Ahbwlq5mG1KKAVrYr25/
8criFPrpYsjv7mypx5ToxUdRZfsch3DPBggIAhM2vjWlOB+d+0w6KeD8pclWVu/ZlBzc9mpBkInT
8YTZY1PhafCd4ZIlE5ZOnACIxk1LYfpuFslA+TeDBZT3r0QyYHbqMY75wVXG3SBmS4TlqxUxIxuc
VYse6GkU8ASBujoKNSSFZWDns+N/ukXRBEwjv+luhZax/NWqgGWfYk6UfOuNpPxTvHRdZ4PNSYZ3
VHakIYXMhZrYY9hh1QExVMEmiQlSIs3SBV4hy3Qj0KJM1bkai6upk3GF+qRI8mffgEPgntIwBl/V
5MTfpRrFiHUs45+wcOlmEfVFbGkqO1szwdsPOCR7Ccil0t+inCnm2MxqYyAYEG+tNCcEAyn/8NNZ
TNOh1a1E0O3F6DD9KTfpGGKIBwTeGqeqwS/ky2WgQgMdDVXa5J+ior9ZSIATjjZNtOfQc65lGp9d
Ma6N1N6qouP+7HBYuMTXXGz5MgXP2kg5M7iX1tOx/uMiyMtrIs3DGDU7D/fWhMa4MbRnzXOxSjIY
JurS7LtLCnG6jmDy+5O/G0NkjSZg63nmTPZCqmHBpJvS6u4UQlaOZ1ogkDyI0VzU+SEdxKLu3/2s
3YQ2VyT0OOXWi5ZUxJhjiN+PJRMi7ig7zEb0qhSQfY0N9TkKByosjrdN2uU7W7PPGpe1CkPeeqLO
wUjFOUBJMoLsgc5w1qtzyScmel7BYBKtxDBR4EX2oslnLTnaOTNhvNhiZucA18NdJX5GQiMM9mpZ
InY+FJQUYDH8GdK7zV1njNtK45fMDUwW6M9s+BeBC7B3jEB/qWvkeuFVNt0fIrxtE9svURU3TBfo
xTDlok9VKByh9naGfPXmWO8EsWaHjCqZ+2DcS62vLlR+aC0wl9k+ZxeP9TOjT2tmt4vGXiPTrQ9D
a499EDw02fxylFzG2j6PifyzXFRBBdpMQa/oTBCkUvamkoz43vMNBj0Gw8qOvjHnhgClCtrWnbi3
vdjkg+6+5CzAbnLsj0bgHLq0BLDr4VyMquiFQfIylCHeLGDBT9xpT12JcSj+6PX3erxX5bTpg5Q9
HUGpSu7m6CZ6yifTjNauO/62Yc2pR6la1RWRnlDR9YLqmPukh4QOiRwNTEMPOMWEzST5Ti+zR+2+
GSZvTE3xYFouQGX4SAFUJheJyNCQUKvoXDWPbXhce7dUA5RnJPues2qE7eCq8GBl5jkncAdMk4Wa
nT95DIivD6t/Y2m8Wj5x2LT7Wu7ustYCQQK7MtDtTe5pWwaYC2rsrQ2VKvHERqMQZry3VoZ6JIUx
r/dwMGDo4sTVsmYfJyMLDIdhU7FsQ/aZWXtvWPCtI778Qqn1yFEaIj0YG+vcAMRvXfnZtWqvO7Ta
ub2csvKUw80zWf4W2l8gHylReIxn8Wlj0jEKYn4nBD7EHtF8MTDEzW+h9tRasI24OYsER2eZPDpy
fGwpCWst9mmktl71pajzu2Za9P3dobahW8FZjvCtTW8l/i08qYBoXj05vMsJLZAi8ty+0/X+k3j6
Yt3YmFiTtaxk2tPAPcbdE8KV5L7WZqACHVYfH8MWKVkyCz+WClBnYJEH5rTHJixvaaLuTqHftALq
8GQCJQH3KJzHkKlPO+y25bj1sEdWtbYsO2pAm/QNLfhXNs5iYjfrMXAQCrMnY6pk1JEljPykW51p
Q/YTax6xSLNPQMQ/BJHf+hH/ead7L6rsPxq4ZU9RMwPS9QMsTlqlEK7RVJg3hLM3N0ESrw04+mxK
FB29Wmk64Ks83Fvio8IhnfEAc/ywUh9gvk14cKryuXHSvU66keEG3xDgjyzi4f6GNx9zSGfx0yzU
tTLd58okboVMIwNRNQqRKxfDwCSLiZaG8jXOL7ktbzpzvWRsNCblwcaq5cEuSPssaQ8l0mhkJrbm
f9Qm2mohHlqrnzwTB5sKWwKO4o2JJmYyrbNVeJswSjaNj5QIuY6tqLQS4wHEH5IRbDImNudBMNks
HA6HLmL3IWJqCJg3RlPfk8pa68J7kRWNTZsO67oLqREtghrIWsntDx9FAN6u35jyhPiRq9NFDiba
EfczzPU80W1qBSQsoUbYewCgOpxzh7pYzMnb0EashK1FHdYvehM+W35/VzShDDRBLxqA4QaJjB1y
Gs9+0wBpahnc0QtfcoQgIo2YYjZHnx91qeXT0+ATiOeFku4w2+htu3KoaZtEuzK1ICKwhy2MFXBU
b7KhZ8YY3tPgx0YPZImyL7U5FNskomdRb/Sav3So+IRQmFUlw7EKYj4KeSaPzOhd67ViXZHhu8yG
5sfo2X0a5KhU02LIUJKHw9Fg16nBL+bh0CznuzEa1k7hr4Rl4zF0V5HvEUwNrALKrE67gkh6OUEA
0Dpj6eD9caG8WkhVHMZdXezeVZ/1y9ybY8HQqpT+uzTBBVJ2OE3D/qn+5IZ1Fnnk7Tq9or/AKR4P
foJ/fUZS0xbPIO0mFPc+Q7NbOmeceITfBvjJJGCMv6aDkVW8F21JyWYea2s8NKVzKJvpXObZNe/T
TZDDHTNqaxebjwgWkNkihHUYXCBBt9jGLsbaQKDgGs6WychzE5kLOc8Z/fLEwvs3K8HgumC3ZEwy
XD51J5ScaOzz5FxFINQLAgAyzWNPhfBVcnaupsa6u5yzUSCRVZZ4RrEkY7jLEwhVEjV04tYHrW6v
vWzOBN2tS0oJoFHme5khlyiTjg29li5k7eHHdeBrGCvZV/SpZnF3FNNWVV6Yip3xu2AU0F9roxNo
sjjW3Y7eSSYOvWT+2ZpOScaFx75WVHtb69/kWHz5iVpOhXNozfjGiJuZEngWEiaB+4Zr3O/fvc/a
vq0IY2z4DDFr8w8uRATble9GOe3DLv0twpwwM+2Qok23S4dXIb5aPdJ//iXLCyZSbROsdZdRUR4e
bEqixEOWWGksICKG7w2+RA5IYkYMqG4TWcFNysJJYEkLI0paj1JM4srWq+Cry4sj+v5tTY5BaCKH
NaJfkarn0gD8K7Vpo6comP3RekSe8dnb4DMT5FwjZVrUu6gUqaRBjY818xhypNzJ8Z+GjklnASum
sLtk6Ylpp0xFBDWmMrth0eDDJ8bPE2BVq9ribATlyRnyv9TtyfoGHyvDcpUaLcF+drUuFPFiWrLP
iSXmupF76lRcDUg/dG9X0NM49b8MbWAzhZdawLd2IWEx39IzUuszf2G5yaNKxYagXwp8aM8Wad1V
Uz9YHa4MGN6EK+FKisRzzi5xsrqlpiMP0p2zIagv5YilxKh2PDxEZNpKzc6otGvWjJcOajLOQYxc
hoK1LvqTIcy7jDnw8+IUpf46L8RfqqHrqVADeQ4h60YT4gov1z40QyQ3eEV1dmvUKMpDR+SiUWWa
ZSBiy642wrKnkX1o7rJoY5qHABHv/TQ9BhdyYBNqGPGFt56orgeEUnoSH1yXdVTK5k/oFYLi4R7X
7Tnx77qR7ULRH+LY+iYvbCWd5FAKLuRKnIyW1bdJkJWLPg44ZVgGi8Er/0V+9KjCEVWafUx99vQj
C3Vib9GcAChAHG4V77k7PeZHJRXwNyHXfAbYY7H2sLZKGV2G4YDRNvyrA0ALpSYvndZfIkyWms8V
kZgnG4pz0k+bJPLpYAxML9FfL8FtG5ZpYvAbqNnQ4kTyPGj2o2GPpXUsSwychYMHeQQNxZPMMmbd
Hn1Sb6BHoNACvWYcRl1szA7F0EgAnMVNErX2tRtTrilgKYO4EdL7VPT2kr351slIaaNOfiqI6iz0
DmA6VQwK8r7T3wIfgT77ZCKqfbx2uJUgDedOfRY2gw2J2S2w6W8H6nRM10QptvYyKjGjjHF+bARG
6NZGndf2GCGLWQDbRPvJc1/yhEA7LJqzxwmRyq7B4VML/b3Sh0fnzMoVGWyEP6161X+4jsbvHW1c
Nzpn8HbRLerLGlcXvJ6b1rF8bxzrXgTVtp3gb+nh3uma68RzlzaqlBwYdGRFSDS+PRv0VTzebdOj
7jIKFnvZS1cycnV8SjZ1yfyGE7C4dvRqDmA4MyjuXZg8hBPtx256ySeNRRT+mzK952ATpAX8gtU1
WxhGymDrBMB74uawcwJgwDqiwh3BhDS4sGTQZ/U3G7s/XdfaC2equ9x6ib0yVXayCY02fKB5ovM/
PHoQjUM+6mwfAhwqzUF9N94bZ8a7HnR33WNATECIrd+tyVnEki5cabcOKNJIaWo79dXDweQUxrsz
+s8RI7ecUPCKLgUFwM6or2BmsU/UK9N6ScGncPXAqWJdhDbQGLXzNCCm6Hljytx9iVkeOVhTHKv6
RaL1FrkJvs0XWxlXXDq/JiexjO9sq89VYu/sAa5//M/O+D6Rg0ibm7eCHGypo56jf4mL5qCbw4kQ
Q9ylL5aeseGM0ZelTndM3DnmBZV4GJMnQHqZLxi2W4hA5fhVBWyA8Laa0Fo0TIFsgJ+HkZfKdRaD
fNXsBtddRi8NLq4ydr0R7ELtR8IHbFu5HR2g6EbXUKxCgZgafrotrLbee6nk+5DyiMLxNe5RRzMl
1QGxyIwEZcylg8VgS0bkjBDcNHKLdxOOOj+HTgQvJC0AYYCKnncN0784Qe4ROL+2zllZALBKQQUS
KAgY3bNwg4nPmm5Y4XFP1UjsdHeUKajx1j9heDwHyvkwuRZKZbx7VfFUw3FQXvIy6hZp7d+qli9u
COBatbAykQOzK9KLfqPNPqfmONpsxAysZKaPAiLNJDPTbC91jRGVP9PFViXBWF5GIIhDOMyQnBIB
MkKrxVZzOlCLrDJigkKHABLURKUKl/qS1KjRbC++qrA52yESUr2zSUfuiOZkB88OBlXLxoibQ4y7
1rW+p3nZ4jgXfBvUZ1/V4PykXnuZ5DymRmGQRbZPR4TXqWKeotT3iLh5cok4jzXrWno12/RxGUCG
MFmTwJhu2L2aeIPaKv5pygKpJD9yvxvPpG6sB+RqTPt3I9LrNiY5gVdEtN4bqPh3rSYXC1+YRN6Z
2/7C70GqFg33RT46x6lHa9sW7OnbYoN6SizrkdVJwia6QMT9VJuywL8BZjrNY87DAuQN7HZN+8rC
EemhH2zdsduKuD34goPZ0EiPzqfhog0ZuKOGSi3/1jxHHIuSjZmjMAPLAr1oGpIf2PsNmYMl1g3R
TO+tMG911uzKDgetQYFbN3+YNm5RyZqVmTtBTz5anqzuiWGQPnKWfoMlFM9UZvxaI4a10dU+ahTx
lIBO/jS/HB59DooHZAsDMJGiZ7ipm8wPOCZvU9EQG+geEZXgP4jiSz0jxfSKDZhQZ6svb2bHqJ2x
AGiH9qAGyCEqN/bcNvQpIyJq5bBnUEZ6BjrmApAA3T7l05cmy4tReLcyYTBfVfyZUf9dk7w8GmGx
tUrCrd3matnRXiNL3W7T1wYkg8JKlBO1hjTA/2czDasp2RulAfyK6ZM9CzJw5jhYzXDek+03RzXo
MN/MlueeVNABRlHupgwRuuZKZPnmKRb53Q+rTx+VvHIFpggTTx0YLgeAF3Fajkl2cBbTZOjZDxji
5ZT+eQ0/Us3bAyi7Dar4ZHrwTBDENsm4nPvkGyaSue5cC7kZYD92SIy2uU98FhVxZu8SLu8n5X9a
QJptSAU1Ji3XLn8cS3/v0mnPJPJqD+UmbKNH6U1r3xhIVNWYd4W9hz0t3KeZoCLScKqDqCJMZBEk
7cOumrtp55dKAqGkWkWVQmgxyrFkIoodU8CA3sPn+kwN6yPpw2WV2fekRvk8UimMYKGSVKGsQ5k6
6GTneWQf6lhEPaN6GLH/khnQqb3Sf1jCfCHi4Vcx6hgaD3IqtAg32gHxODpjD8fM6/a1LXYDH3+Y
5cewrE+splaewOfqamcVeAtPx30u2m0Qw71LOL8prLGk0kY71ntmATtpR2yuo1oGMc1cb2PkRnOn
OzFEvATbtAkBMSjJY9eCbSqjgyHSy2job2lBPFyjr4k/gEg14xDBuJouU2AHmUHZ12e/w6gKPjDW
k6VyLzo8xIH5j23MQQyivna+3HDlr6PB2dXmXtm2Dmgks06ODrGtiJ6Jjh4XPVlVbdGtjSEjU4up
JspUfUSDZqPAVUNNpsSYrEfTJoCmWQ1ZdTRT1t78NUlojZ67DJZlYIoV5s+UCC8Yl8ZA5xAqENpT
N2O7CEHLmTFPCgxMJRh8Uq+MCM5HqT1MFD6jnhzrBmxxESK20KgFS7KRbTrApTFC70u1ad/X+s1O
pl2hk7wz6qhtmrQmJtP+7jvv3NbdY9BBsDaF+Gc05ruX0wdWMyRcoSx1JJ4vv0k5UksU30Mst00x
rWvJwtaI822AmXDIQ2utamda5lH00noGjjeOeQNOQzC8JGP2YjbkibCr5xDytJk2wynVyG5nR+aH
SujJQP5eYqryta789cRB5GgWVQBEJ+YSciXxFzw1evolQ+f7/ym/Mb3HJpmx4aT9hb7zKIXfrKSG
tZQYzJ2XDQdi+k5pPH16IkDkMnkvXo5Xva2jPfmqmwEyKTcfJqgBytl/pJ1Zb91Imm3/SqGem7hk
MILBaHTdB51Z82TJ1gshyzbneeav78Xqh07Lhoy8t4AqIDMrzeEEY/i+vdcuI/3c+/NLtYR31PgO
GamR9dgfI85qCCv7B0hHARjTYNsXxQSLHuaRjWm5dKt76eWfrHxgRZ+nF6fT2XFNmh+a0UZ1NZ7C
hsl09NezdYK0o5uoaUEupvNCKTdPc0yKdoVmbqXXFcumEsGuk+NjmSeYxxNYEUNH30kWGAqj3L1n
T7zmzFUPuafo2yJnat2LePSfhxmLY5Cm4xqtxtzWOQ9N2/EDRrDEqrC48lL/Wmaj2rChIKpjGmlW
zPhkQGvaNh1aPXCKSFYTbO0695EpmsvRBzLOld9Gl95u7XtP3kB/0hnZv3ac9M8sUz7lMCjMCFGg
nXgJtmU1e4d0VpNmhCGP3Tcrx4494oAB0APIxu/rr6hEHmN7llurnqA4intrGF+KpEID5nDelmF0
DMeUYlJx0UTILmJU7gsZhflNH9RvUrKFSQXOb1OOV62jvjBQv7LLbWn81KCRuDWOFPyskz/jQFBA
BquY6h8khMdY9vpaIYXHP5VZLP8ZODSdBKjKYqBOItMQnHt7sMeb3InYu09BRO+QMnqcg0spikNB
tTeO0x8DqDmLPK+878liIDcIUKZd0WDSEJ99srivwvKJ5Med8s15O3xtqF4EFG6x08YBoyV5AWJP
tymhSfkCYuYuJJfbFJxfF6Zei9N737c0cQqGSRjuiwoLc1Ze2f38qklAS3UFYL6nT3djHPt6ase9
3Zc3VoJ7Bf1RyA/Gn/Ng2u7WrtUZpPyqnTft4NzN83Dh6RHK9CvkrK29SjdoYi9Cv8owvyQ++FBh
ih/IFhgR3m4VaRPnbeTkhxotHamj3demrb+zKcbh55LJMuAn2/UxrMo2aovzqfZojwJk8k1fX0y4
OW8HB4GJbMGTUVNCAAFcvKm8+Vx3WXJfe3WFgbhEk5WRXxrepgt4XHD+XUW1llACj/DYfoV3TEww
Ha4VjwNnZJt7uwjwAJfiR77Q80phezSQUYBc4Tma710kZyi1aK3ySi8nTjP+dbVK7l+Yfez8kAOc
aT5747avr7vl2ulW+QmHCHVMCD5PUSltwOoNyUFn1g6S6SYZHkD6R3TSBd2U+tOiT6r97PqnuiR2
IS93flNsg/K1DOGPWnsBQHsiCUqHR2CTWyfNd0ELH8BsEQ6PWIFJ+On1rT/e9agU2hdcmfRK6Pqc
VeMTplQKkHG3h49W9VcgrdwSxPtxoR23Rmes7H/GEILXo8AjQOs0Kh7cmQYqKtU1JeE6Hw4c2vH8
pqhCivA5hIYdeOix76d25/dw0GD3LIAW4PmUGZ5ZZJzxNRvGjPO+q67m6jXGWxUFhuPmDwv4JIEC
lIO+h3iJhiHfJOjrPDe+obTJJ8upn9lU0+czDF83TDZJQ5vcYpno+Hat7jpD9ufhOIy5ZoxNACQK
ajaKvmA3Xwd6W6QTdpduA624PNWG9wF9+iVyzzvrmU49kWBWcOHeYRzd0r2m/k72Kq37jdCHHOKp
jKACYwoMTyVIcxg48fPsecepQYh2Jl74eZyaAGR/VyK45AiHFv5iojIuWURp8XHSKuObtflf108V
yQERnWm6jCWRvSX7Q8IyAL3TaztlxS6WqJPYr3Dwxt3CojOshedNgcrXzp9gOjt8C0SW+c2XKDpn
GPfdgcoJyWdqOJ+GPZqfs4YOWnRmsVcqqu/ru20vquJSOStMq6y+FMnJ7W5bKCE99o2YCtemnmiP
VBtdXA3ZbeRMGzRYzveGgi7oA+HeEHJh91+nBc3HdTvepe5eioMKbRLKDhwyzpxvmkO8R1HY0cey
2Q/oeJK1y4NEOb3WxT0+NwNQkCNtBPe1IPCi5Y9+TtEzdPH52qfHvIp8tlBPdXc/19+rFDPJ9L0i
9cDnYGGo9xAt1vATptWpS645mTXYEgKD8ACUPujLojiT1F847yA7yS+Sebx34DCWsXXucSjAIcMy
iDnhwueOloc6uygMUlKODMCDap4DPoHGL+w9Y6Zf5H3jwzh4arFBWrvKnKz+1HRvfXaztPeLe4H9
A3koX0XI7u0e2BNxCjk1N6veOjNzcAB7dIGZmD0KAihAfdBApHqE8UcDt3jF3NBGT+yI1zr4chzl
Lg63U4ng+7h0hylkJzOgzj4bK/sMkwqnVPTuh1WYRdcj81gbGH1FTF0Z+aLYipZa/j0MCBd6+fAa
JA+evsgdgV9RHosVmSELXDD9zqdz2V4PyRcryw7LCuV3+jOCOtDKiPbfttY1lpfTd25dVXCganPV
rMOPeoq3dcofrn0Xl/f29AWPZI5jFSUCMLYDkzohH2n0mtbH2v1EXVAxkUySsQQiIL3lr7aexv9S
InTkAIe1I72yYwixzWUekL++tWkrVZyUvcHfmxY1ys5BYWq9qiF4yMWhV/wBWPxmCeCaXQeuOxpP
Z/F8PdOU4hi2ayNEdAO49OoBv+22tnFgSJpIMVlTmgzHg5q+QCLZAwzY+LjfQsUGxuMseduouzLe
heaQAGFYxJ07nQaqHsua1NZ+ClDJdkvD+nn0rLXp8YWFN0pfI39fT/AFq6dWPpUIvKzHPF1pEngc
NrlfndWhxzH4KzS0eNgngD+97sJjjVmJZsTKondwjxA+yK8R1k7ABxNAIjg7zjGYFfj8/rErr2Px
HFNPELBl0uyathgKk3NrgWVq3/QsyFNP0pXcDt0buFDZXUzRFQ3stESltOtHBPAxzZlNxwjN7yJ0
1yyPwnxrpsto/ta6ryBTa7S5JZWWdLrMyvtxFChrj8nqhJ3O6xnYXnQ99c1dWF1W47Ih0e2QJsD0
YTEGV138HEbfDJ6GKfkS8lkxbQ3AJuzqshcHYAND9Ak9j7xJ1C0pN4YnBwJkyr2DvzDk/TTus+v8
sNnJLFvjfuYIK6Fmiwt7uoEsieYgn/ZzhkfmdkQRODId8YkRbTmnzyKkXEjy23SrC/a0vJH0VHOs
IlUkayHYPDfrgkHll9roWcr4LoM9e7yTImooOlZIdObrevzkUI5XXy0MWlFPbukDBPwzt1nhBRnA
hsrche1tMe8VO/YAcB38YPdzS3wTDfJGoPRERK7OcbnkzWWDAtACAAiMtO+OGdbkfDFM6+eRc9Gp
t8Z60dZpIA4jId9OSTovO+elxRljo25sT078zQEj0+d3VvukLZcTL+AaxeKB24Xea8FXIQnOjLpT
Sz6sZZnndCZsA1hmshy1BzaaIi1b5yjcOvIpKeEQnDd+uxvdp8wSiMtOhfe5a28rskrszwUSm4Dj
eUP4Gpq0gSideeVBXE6IIHHLF4IEl3sVp1sXuqUXnFt8vLCCOKhtXRaYrL8OBJooil1MLflemObQ
FoDsGXHx/SqtYHiK0MWYcFxZUj0cR8qA2NOrEUkzXgdAx/l5zZlcRF+IVyuzcw2QM0nuE/OpclBx
2Z/EsJasqN5GhsiVOxvEA210+AVH+khMvC/KzoBpuaj4r5r4cco/a/PUN7SFji5NOZ+JTI2su+OL
opKeg97H2sFpp2JTeeVlFQKkfkso3L7zmw1iRGYGqJbzZT8PdGOqQ5fSDd3bJjy17ryfqdxyKuWo
/7lkHDbTEWT7YWnzw1hcS4l52L32C3VsLSDg7rGTCHeAzSdHqT+vvP0Eeh36sUZ/dtJ4h3xx06KG
xY27EKbol/Qs+zfHv1ZYYJCnU3BCNY/Fl/UPh1QD9AAMWu8/WOFrJ3BsYcQ0MQSOCQdwA6AQ5/Uq
hvLGJw3HaYz0UZT1felELwGJOX4tGDyr0QxtEzoCB8m47xOCRC84KEv88eKs7c0VXU7iLaZzq7Ye
uoFCucHNka1+jdiLT3AvDhHJc06MshhICkTeLyh2Ofrl8EHtArxtGSjmbrVV9DZsYuAjlp5szHaN
t5rSiL6aPLu6KptSQKcM0LOY9BF9CCBeYFC5LTaxNsdulRcVUfSAZpm+KVoPN8YBa/RhhtOA77y9
sBVQumnlHlg0jDd14B5UoA+ZHxBoFiTf0XfdVyUDyO+y8NSr+nGukboZqsK3vWqDk4jgAs+hIdC+
mvKtFffVc9LVGLZm6OyIW2f2WqaPv07m3xUQ6CP1bC5Ho0+TW638wwWDteILcCVfdEV+RKuWCBp8
r05hYd1qHabHIO/r814jWpvbAiGpsq/K2nv2HWcCWcSQG/OKElvoOczi8MshDrTXPrd7lo7eM1HJ
NBn1KPfepIInZA40FtwOhOpETxYCIvUbfb7kUP3RSbKfW6ZrY2HYyStXr2/zdixlf2FbYb3Rkvgp
PWKj94RzTZGX89RyleF1MG7DbmOcL2I2elkuMMv4N66hkBixtdqIBj81jcVjhZW4S+xX18VF2bN+
IBzghFpt7EZ427ymUVPS/cgln6yI+5FCPnSRHuifR3gKmIG0nM8LH0znrN58C506sEyW2Q6veFu7
h0ko94js5DjFazRRcq6UBkRkJqwVkuep8+F6ctPnmOIJXl//tHDYmRHoz05NDw9n2LxSD1lqWzrk
pQ94sunXLIOUJlUFpdH2PHIsyCXAIOVjWpmBxgdR8gM1LqnApLj26l6QxGklkJjjDoRZQcrajKBc
9RRPyi+x9O8HtH8RFoRtOwyHrtLfiyV9C2v6I9wbHZ0J+klrvU4R9j5Jk6Do7NeuW+3h1jeRhN8j
1/pUKnAohq29a11l5H71aAVa0QC8K68SGZ+6iF/cyq9zPwKtEZFGyRy3uKeOjX0m/SfEO0gfTXFF
f0vQYcfR0+UnHIf7QXMs98NjAh44TvBTk8wmvRZTZ3vu6vbg2vZTPqKVRP6D+CzeJg1gxw4DxeLh
LfGKaw7HEOG85C5vSDBPu8e45bzUGhgrEAetlgOMeMkCqwON4uBG7wLtkhjsaGgF4jD482h/h0kz
YdBQbaHGr7YbS+81TJGlfnOGvu7prYH+d22SsTKb4McRQwMkT9fKUloRRTkUbLpKryxSsQ8bWbKS
dFa9gFlieaY1G7lVRoOrNaCUKGYQtEJeomb7iNcvjCpL3ESlr4ACd3kAunDjFoWR5Eu2kDVYT3VT
oYUlb76hnMWSVmYUv5Z8FWE3gp/tDOBdQ+QxdtlG0tJc6E1/nWMOOj9slJeEOOilFQRISWsIhs8B
/+5aGjBO2Ov7etA5rK48yehZof0NejYNVj5X/pco8BAyUATTUX3DWXeAI1r6bcrcoIFQrU2enp9K
blNpdRz4gYtyaOjoSVATWRaHchBVJcG6Ug40KC/GNB+KbFvrXI1sPUI2+letS/Q3qDY9uNWm9UJS
KsbIyHOVjknOKjTSo9i2vpvDosNBF5FZjLi24EiaImfMXlpDiXneFHZUUh5LkS8FXwNFPyLfYaaT
1PJjsoZZmfI+znq9DbMpaAkjUgHyXGAfIWEBZRQsqkYoOIzuEexkyXlABxX5Ghvt0xXMGXjIO2Eq
dAYQbDVP5Y+lFo54KV0oH+jl7CRKZ9SUzQClW2aL0c4lArMp/uKDDyM60ZrKCCNgYaIwtAAYh5KW
oB1EU/a96WsPZn9rJ+F0ZadDKm7k3AfroTupfTaeGX8S4uV0UWtISTh5TfWSJgj5UKd4IdLqYtZI
+svFGml7k/FAxfRMCsdX9NzGPFkl7bFOHlIXJx3eCR9MRL/D32ZmTvHxnM/wVBxfAhEMRZ0Ay2WT
E11rUwUgowdjp7RAJyYPqn9+3PyYvCQjB9Vqyhm4XBQ6MyJV1c0ucRl+yuw37iDO+96jdgUuJHoD
fiwJhnVn37ibbuhyNguFyaS1oDTIq+lGa/aXyA4cR2GuR/+aZfssmhd+PXzwOpgeZVFla91XTX7w
uRuSGMMdBLc5/hZrP8GK2rKy9m8eikqMZswd3WkerHn1sramcWiotSF7w52OsHNEI2H3NCc1fklq
hGIY0ha5Bt3SWBy7Ajv5eK6FVZKiNUeJppvcW14MgDGHxpIK6PGuccmFsVvhWPveVOX0pLBzYKVN
ZJJ66JDcSmu2NhPKUwsFuCGGDS1QzCwvliaYovBYF1kwgB8KuwH1dEuTBn2iVznRjlts/KOol5p2
S+dZq5Ynx4QaDiBNVhx/iMAKME9fNBxKMf6UbBu7rhkg6zVo8ekLaWHmp9xvw9a6KNo+KaZda42h
317Zrspyb9tHYdNi18ncFQsazJmsXge/D5cY4FNbyy8iHVqkro5t5zYVYhCDqdzyxYUUQhAXdIO/
E3ETi4dWBEHW7+qgLW33LoMsjobTwh7Q/3Co7vf5Q+HRcSy+y9YK0dsmjJAFqL4dF9QUuij2s1cZ
yNS5CtNI1tR5S1WgDxtrXNAwcJxSYvWfLZ2bNdG39fqnIB1TMR/SZhRmQi5SR6iP2TYM1MwqTH+S
mdmqvJvANFKc23ldkKQo+CkfJ3coOdLiPeOhNdJbeolhGzIY8jgJ68+ohBhpmxqB4HAVoH5Bf9al
e1Av+jG0FRFJk6QPehfZEUEW86ILqPuDgJLMHIpyycxm3WJGPfU/1GP5RdH7qN6R2fnDdyEzRdan
Jm12ep7bqSKp13Sz4JDUL3Xj/KCdHi5XPBtDIVnCNL6D8ljKS1c5a9UA+ggLeGInS3qIsthxL9XU
sKzXTOP4DBOP81DdccbaUV/0kytL+mslsGmMdTnQlV1OII47aIb8y/PD0sXZPT9xnFzEplHDV+2I
aTnZZZxB6IocDEuQzr3gbqawoNFDdE5xdJc+N4BFusL0BxlmNtS0zOKAq5c8hrhYdZFHvXVK/Poe
M5kF5dAvCzumGLY09XBEGGk62LQJxiGs8jQ6ntquaPGVWugezY6CqYy2smsW32YhwR73YpaK6ilD
2KXGIFzU3lQk5iX5oVWejzig4jBuHtAF51QS58AiPSoUqV9/HlsZs5vmN7KohTThMuKXzIIAFUtY
hGNM3widwjGfyDfHQl4ujB3qmKu+TnclGxri3FSWcIVgKbPhPIVOEzhkug5UyIA7h21Ajz6zvelK
G2rZ53wUlUfvYmhw8bLFRtfH7mpW85tVD6TAh8Z6alDuIdJLkn7RF5YsUkn3IS2yBHSSmUI0zdM0
A7qHyQC/bRfGAQqVqoIBxJCed5IOHjTLEMSfny2cGkszV3GEasQPDbCRmliKctIyaElWlxbQ1ryJ
+xiRSDlk4IgyL0oPk+PT/84Vk9neJYlLH3zsHNbXqU9DqnAjrfNDV5ASeGlFJVZ8N5+JHmElQsHp
FxUgSw3EIri0jKRvbtt+H70ZXOI97ZdoCA61FYr5AlHW0H4iSiTF3NWkBWQ9rIwTOilXBEweFsvz
7ZzmEvSSQxAoxasyLZjlKpESdh1131wG9JVo69L5FhVtw06rUSKneOOq3u6BNvllvq+ljRnMSlCZ
0JbjGHa1GLADt+3Q+s5FNVoj8wVjtj4Vbl3LizpcgooqR+h08/cgaGhSxu4yU5IpWBy3wrf4opqg
a1EZpp1siAnp2MtacimST1GTF90nPtUy2YytRWKbHzv9eM2MPSfnCCkC5upJTctl1/GNO5Ouwm3b
aWyv2FT6x6KRkH1SP50EgTw+QLLJ92ICCOkAkYvbRyVjzwLuqqrzcRoJf83pR0WXNEf7DsNgCb0c
1SLiHC9V8XjuKnaKZ5OSOrqyi5o2zUjJctg1A139vQxs+5sjvWVd2wZf3jpBkKKtrwa0PPDUvJDD
XuUQUDQWVDQ7O2/06xKLFNdHocfhjiJsZg651Bolq9Ydc1OT+qjaSsuM2QmCWy93io9FblJVMS2O
k1sqhmEJOLEWjYB7P6cpGzfTibfIa4Zvgyk7bidyyQRw5sHAdClG55qHSW6kkFFNHBST/NbqRvom
s0ZrRwRbYyXoM8aUYnoKe4h64WJRnpMdDOIZ4T5xQZEhvVeg2jrT44JFNrM1YsCZEul8ZrxSId/o
3BqLWVmN/log9ZJrqfNJbSqg0ER5dl73NW2lpNUHIGrN5vDzjGKQk5iDX/do0ix64869iMWETsFL
jbxf4oUuq+MgnbpJgbDciCpIvuAXAa7idkkImb7OZxQdghgZhXb8pfaa+U4HPqYrp03Dcx1oqt0h
EwqSNbT51HnduiRVKdSkrtclOO4Ab+3XshVptplEWfC/8zB/QxrPBqNFep/uE4x5X2wRqFfjTBj3
aSyTt5vWY4y1JGSiAksg+q9AyXxAGnmEoHSmkPR5pq16Dx2xfouzipAdVRURnromLpGZsbUEsC+T
Hq4Oik8Ce6UXkbSJWDY+uo6Ey2kZLWBNQlJ4aOByEl3X4aqDigRxbt2zMwos5cqM6qQPkNFqRmve
zswy/MHtmIPKcdMuPxatKSk0Mo/Pu6l3iCfpMLMXGH00ecJhYwsWJMvHwcjFi3BXOA4cg1gYBWge
M4W9w98JY3WOYvoy7ZgQSO9BhMDpqO1ioI7XdI+ThWRql+caLjUuH2Xtmc09/zJhfztuEhUW5hSF
qvsGsH8oiP3Ga4btcFYcjRhXFiu1RI9qRagWAFUV51XuayDRwHXhxo2pF92zeZGwbLLBhQ9cCiKX
Q6kAtaB40kRVphEcQpyJ7G2UTY10Pw+ZXX+Cr1R0+45jWPqZAVm0N3iMinhrpGWj/o2mvDn61mg1
r145kqHqz+0YvTR9j3HWASQef8tCgH/7snfQ7cA7m0VBXga4rvTWAE5jzC/odqXPdmXAyeKkXu0f
Ya7O2ZNBhJWyblXecNnRuhpPU2CXyRvLZ8YgWWYwNUjfhoiGKTsCK7gcYg8lAQceXQ5sCxvQaVR1
0P0NVMlWNLczL7eTJICXnMJlnkDhtkm5Hzwlqju/0dolZsBM6NtN3SNOT1HPTZsS+BG9mSaPbPbY
GqQ0Az1qjwHAnvhb5bQFG4Q6tggPiCrSvoyM0c+nuY/0vysWjqXJYGX341BZCMvm0kG4JvxJ3ZAw
oacD+LP8Ph08oe+l26GQhXkdvrIhXJrdQGtDHrNBeuGnEFwowTadbVc0d6K6YF6YpiAJIIvJcowP
A+o60JB944FsMNl4pcqhj3eyisr8GmkrldEYl+SpySan4jPXVM1Vr4DqDnWephf12OjuEKNKGY/2
VKQRqt8wx5cWrhPX0pcFTLNFr2kJ2ZSWZpM17hjsKha56FkjDDT4+GROgza1TNV/QozSsm8PMXjQ
h5mauUNSKjXkY4Ay8HKlS4fzP4I4xnFZMelj39oyg9Lefav1g2xXhGS/GTC4hGAYZYUhK8Vf1ax7
fIU6I8oQK3Qd5fym1mf8PCByJpDQVG6W9KnmO+4RcWURojkkD0ZOm3/+4//83/96m/4z/F7eltkc
lsU/ij6/xavTtf/6p/znP6r/+bunb//6p6d9JXxfaNcT0rUdtCj887fX+7gI+T87/wEKo8+qCGN0
BhcTTItyonibp0Hnnn18If2HC4mfL5SDjyktTXVlIlwmuWjsLMgJq4JntAESVwDuI3hlXApA6/9/
F3Z/vnDiRHOIyK1Ej5myS+6cjNCh1p4oApZp2ZAby5mIdSxvy+Ty40t76ncPLbXR6yt2tP/u7fps
zcLGsJw73thSeLSsfWUFUCIKn1TciKwUDiIrXiQlQopiI60CsdGTcU+ZHNJ9pCsyLRmTVHLkk883
esvQ5Qww4nI2jkrOe2R8YVHq3cwBFp0xAYVeD+LQ0vqG/foF7aFPdScfrIrzLIxNxLCgoi0d/pgL
QmUijaaoSC1OF+mwEgKf8tiDrU7ZwEkLh5M6rrolDofzStL5p5jPLDulX5O+ekjK8aujQXhyCkC3
DwXdxaeZTS6p5xG6Lw8zbHcbu/n3NjP7tEgRoNQkACpM3HFi3/VRc5u26plZkZQ3t73/+N079h/e
/bsBR4XD8ub1rhO/NAAlg3Ak5zJCWsSnVABlQHb1I2Kv6tAfSROJWgiE+oFyLl/6x/fi/XIrfFuu
4dAuXeU7ch0mf/nI8m6C3JRRz63sODj0XeRcNa6dHEgwKS6AIA6nv309ZftSaFv7nvGM+fl6wxRq
22Knj7hiaL5TRYLQ0XKGKYbApjheh48fX+/XYe7+5XrafjfMDf0VSh00mpwaMh25EI/WRKDGmGi1
//hKzvpH/TxfudpRnuPxRqmsvr9U2CpJx5zmdOtFsAc56aBDR453dF1XnBDax0fAopTtHbdj+Ypi
CuVCkDrboxrefnwzv3lsLdU6g2rbd4x5N8Km2RnTci1C2b5OLjkascGkGblX6eT+6bnXP+v9c3sU
FrVSPs9jv/tJ6yauWwtiONPnMM9nQAq+IlYHItT0WJJC/o6SeGE4Hp4RqD09Yrhk6YAktwmdpf77
v7f2XOT9/Nf1tXo3pVYSFXBUoXTstUeM9FhHeGcd3OIJkhrPu/74Nf/m62HT4ko6MY5ypHj39SyC
ZmJBsxv+bjMfXDkJwrlh1FpB39+A+TG7j6/3m5nD/emC6w395XO1euHnXYdDE7ub893XfonEjLW6
GpS9U1gBDm04pdsJffpaaxLFKUXP+Ie7+N3g8oE18vX6Wgi1rqd/uYkBHSQ6V75hkdPgKYekujBY
KJ5t/vbLxw+8jp33YwsVgDYei5RrxLuf0zRtgqkYOUXcR+2Fm0foTqOwQo5aYuTqiXEwEUaRIcEh
ARVB3H58+V93Bq7vaFwSHDUpZRj/5yeN0sKrEpfluG2c/i0ZG+eRk6J7ADiM3E2W3wwtkOe/f03B
gox4VXgAbtZt0V/ernQzpb2BGTnolSWR/vX9K7SxReF/rwy2XeOtnAlbB94ftiO/m8FoNElhPMmQ
Zl/w86X9smVpd4mdFH2KqyDofpRuhuOpAhnBbvytwRL2I7BhSxehYx+TFlhd5sv+D/fxu7euWB6Y
S3kJRr17A56EaV/kM7fhBPLFTsPg2Aw9kirhz19EMom71GCP+fsroe/RT2CwGWZO992Umag6K8ZK
OLDZIsiJkTXGNwM1zEs65Nklmv357eMf+jefERfkkGUMay9S/5/fdsx52EA2J7Q4zdOLIoT6Muuh
OoU0dP6wHPxmnvLZUAuuJCARinfjeJhrRXUKaIK0Wv9L1k6QHDqpXcqbUGOJQbJcE/xhXfjN4/Fc
2pMwf1mC1PrP/zKOZ4FPjoYXK29QwBWqp7jegf2cSMFIw+jh775Lvk9BXpd2uJhQ75Z5SyvhEqmA
22nM1OeQaBKU402/iYsxuv/bl5JaekIYAXCOWf/n5yqCacow1gOXsEf3plty57mn/3IWaW96/PhS
68/y8+ynPLluJoTk3pn4f75UYxj1PVJMxAEtTcy6xngx59SrE3bH8I3mfp+z4bhpetTzH1/a+XVV
Z5phIqBEaHtG2e9+Prf0BFIPG2IH0GTji7to5MzvtN6FXtGeE+mi6fJ1qetgp0ok8RT7a4Qlf7iL
X6cCpbXtrasMNG+mw5/fwKKafCzCpYJOOIfncV8vp0kXUKumBjawUmansrY9kELZAJ+SMNLsIL13
lE0M0WJCknM8/H2Bomm9DBWT54wP2YN29IfB/tv7dDil+spmZOh3H9h6hlUkjODHzp3LJaLVQ2u0
WggiQ1AG+6i4LAmd/cOMtY60d8NDG9uzaSA69q/zpB8H7bSUyPXxhtBhiObJXGKuMn9aF359OCZi
xbLAF+QLymM//whs1w071LWO0TrkkFSLvM0ngP9EjUwXtW7Z2GUROqqPf/vfXZUNBiIa3inv790n
3SDXZ2dp1zhq03FrB3W262p72lqUMlgDHsPeq/8w3H7dbXjslf/3ku8elIZMkXQKr13rPGKhqS+4
AXy3/AfjToHrwkfNKyKEyMyz1R+e9zcXFzbzCfspbuGXITTTY8f3y/M2jUdQnHPIrSeWBSQYDU3m
67Az8xl+aOsPO6zfvGZmYsV+UTvstN7XAXrE5jFlGJ457tD51pPN14T7Yw67g43Xp90mU4cA4eMf
999j5uex67tCekSG2Uq7v6zx9G2qkZ0VDe1CnLvwILbLhKKnwty8AaKD/JB+8UUnLH1rLD1eStq9
NBgVyizLh1VD0fCuX51KnU8c/cc39+u062O/ZJnUniO4vfWV/WXlgjWhKkLEa/CfGLIopRsNCiVC
qtW/dbWGJzkUQRRuCBqT1QueG6zNH9/BOtB+ejt81PLfN8HsJ9kL/XwHWVVZNaY3yl1guYDFWwEO
hQBeE33Fzd+/FCdkT/rMrmC73435fggQGhIfgry1drwLM6fgu5PQB4aMYzb0Lj6+3C87EZ6MMU4J
QPls6dW7w6InS/Q1oBW20UTpgUTcAR9xRxe/Bs6dzfEx7/BD/OF1/vKDrhd12dqBe7RdJuOfX6fV
j5SmQrL3UqRuNwIZCb8m+jVYePZFPgjzAxhZeGnpPvn68eP+8nVxZczNjrfuvmwEgD9fOfLGxapH
wtBlOooDfcT2ofch3eigI1VWVTQd1aDHP8xjvywM7GNtj60JRFM+7fenf2ppANu6LgfM2oJJrWV+
jUUMhdTHD/ebUboeVPC9cTKi7PFuce5l5WbdQHeuadccHD2P/TlGvwqIGpqgj6/1m0eSnnHXo5j0
KOO8u1Yloga0ONcKk86+pO+njwM39YcX95snokDO4GSroXxfvhudJmoFzmefn8vROQTX1TWmsu5c
18X8hw/hN5diY+XbrKuU3cT7BwqgMgCb6WHwxzlJok4TIGyNBC7bYPn28bv79VyHM99lGBhH8/Eh
T/p5FBIqwFwisajXTjuiQCT0JW4KLEzLJJFAwAtPsIlugtbBbb+sGBNM5tALLE5DH9/Krz+jy4FA
26zpvu2gQvv5Thp8wZBtobOxYwmwYLokDzG1VX199fGFfq2U8MyKs/t6nuUQ/b40E9JU8b0Rp3Fi
B+2+ncsG5NqQvpWem1ykHq6GXsV4X+YZIqCHyWssUPL/v9yEXCtD/MC+670bT2wYResXOckKnecC
Gl0siNd0WcEZuLtyQOyJvxeSEFj2I8ukfMonOz18fBO/zri8CKprBhYBO3m5/vO/rGaxa/83e2e2
HDlyZdtfadM76mIezLr7IYAYOU85vcCYSSbmecY/3a+4P9YLzJKKAYYCndLrlZnMVMpiOgE4HO7n
7L12w9HIIwOE9nS7VzIl7b+J7LjJ4QFTrsjAlWR2WL8/KntGujfTId6cP+i81lvodCy5MZ4cIrzF
0AThlCXJBFRDUVNpZBFneMh+f1hz2smwjSOdUpsq7+8utpM8L6Id7EMNVuTiShXDzP9KgtXoXcdN
kITbss0MeaEKeGpSW5JsWBKnJYX16XjQ0dMQ4IIJcZJWw4FHD7vbS1g7o4U18OPHRGEDbnKAF83p
Kzp7jVsp63vou55TQ09kF9L1yMxwyI1EyNlSkRLeawcVRSo2yS2d5oV398Tw7A+pyLA6MqPk2WTO
Br/L0BayKelaousmtoGfhEjw2kG/6n3thzwSdHP+eZ64tRSUJUWhPyEyTWffTyGRJEup2sApOGh/
wvPQbGjqZgvNsI9rMS+nqSjsc/FMy/NZY+RBjJY5zOhaV/5dkhF8joBE35W+Knw+f0Enh0IArHCO
kqiezk41sjGgjEtpK3VlC725iSBzhE2q4bfgDPX7L6FJXUTjM2NqBvfxeGIS3AXOtgxIqitL+OmK
Eg9XA1yaS7mpiewIWijc5y/v404LMQE7Hkalq2Eq0/N89/4JmuYNsoxBwmexWdHdgiE31Mh1R7eL
7hJIafumiDhtdLWvGQsTdHZveXgKpyeKFZxW+cjN9yNeRhgIEj5iEtu82GRIGg5KZAVr2QzHhaHe
qjzvdui/xtL5jiF/QqBszSZmh2FflvweKRWhiLrv0lrSQQlLWs/UqS6MHh+7JDkQ/WQ8JZYDRhPK
stkTbui3F5L5uz3Ft19I5WzOF56PnmnO3s6IyIvAqyaMOMj8bYxd4E42C7JwQphWbVzlWyNohV1e
s/KidE6J2ly8K7MV4u130DVtKldJlihKs5uiFogb2O7QvVY41Y1K/0Uus3sdM9faQnTO2+Buz8+3
2fowjThVq2m5GRxiZHm29ApVImC3T9CkJA0++SiymozWsQIM9fxA0190/LxV3iPae6bFOmQas4k9
uuyFEPJA8IAfguFLxxfAejy25CVmSI4DyHTnR/w4m6nB01CkKMDpgV3T8atUen0eIvlXbFccAuEx
6A2Q0iVyy/x756nW8Hp+uBMXKPH+sEugdUm44Wyt0NQeaJnm09SRoKCtIkDElR3T9aqR6qnSK7sY
WkrnxzxxibLKf6i48EWh0HN8iYMKMC1q4bWI0pCujVzUqDtkKDAR/C5MlLcNx+wBUoOTFO3Xdmxe
S8Wcg8pGQe+A8ay+8EPiYxSSijfxlBNoBVG/BbEC0G0cvhg+Bj+rtOqtNr21ooatccRc4/QKsbwk
N+mHTh1+Br5HXoOV67/3NWJOo3W0OMJxuFIp/s7eolwx0QWb2IfktiYGa8hrB+pzf+c3WEfPP4CP
rw+deCqWvJUK+4r5ojF2IjJmjVq2WFbtXs2SZjtWevhwfpQTU0s2Ndx1VMWmnv/sgqyRXViB4o/G
uNnbyGvdtQV8m2hENmpto/oLe/9TV/V+vNm0aiw3CHWEZ9ha4cjYbZoEia2iZm4WFoV5kfztUVkA
nKjXyZbJ2nA8gWtPr6A2IODBpTUQy56xSF1R/iD6YWwQBK5KochbwrCMqtxG+YgVu9Up9EETCYIG
EiA9p7VK/sv383f8xB0wLJmSjsihg8k0uwOUa9Fu1nRo+a2GyvHjEEqGPNRNtf/tgUyZY4XOpokv
4XyRirzW1ZIMe4KRWrDjB81KhY05qoh9zg80zZHZ68sqwXdFpWyo8T+P77Qcw3Aaiw6+RkgQDYWe
9CHEc+AUiWzd4FzFfSGI8sISLE3P78OonCI49dMG4RkfjxpaMWaoXOT5tmMQ2eiOqUzmXgV/bkww
Zypyct13meEYfujvoqZ/A7gXj2Ob1ts84wwtYrHAuj5iUAw9Jb6PrKQBSEA7lZRKU7mNszwZfn9Z
NeW/fmtldggyif1sRh0WSehr7t7vOFTgpQ7zT0UQgu86/2DelqMP94jXjQXEtCRJnY0msZQRngL3
yh9Q+FOtH75Utfql6mGl5XJo2Z7eAa5JEDoJeXI/Nf9A//V0bgLIYSixwdIh/XRcxewPZdCiX2ys
dk3zu183ZmZuMg3Un6fFVAgbt94U1GIcozC+4THEOoVzBD65LuJc775ILaIa8icOai9pk35SX6UK
TO9YzIkaiyUi63zJ1kT/IhIacm+U19xySUM2r5rS+lmYkUhVoPcucjkxL8hM+0KtYuJwFMQkgFXy
xEGze1FOrtK6BnCiRgdrgF0ti6Vni6Mm2UWFVvr8Df64emoi9QNzamzyaZ7vase6i5XMQF7TRaNo
OaLVIOk3SAWHmR0HCHzNXBvN337d2EbzsvEZ4qz5Qfig6oM5th75tyFdztBBQto4vd/6e1e0DOUa
vv4ofSo6S3s6f7EfdwTH485euEAISt8sBJbuQg42MZ1qcI/4T0JDyHfnh/q4RvIt4tROld9S2fko
x++2ULpyGHvICDI5GC49IQI1SmF6ocx3chRFNwxOJaL1YVuuDC2xbgEAmKTt4JikQedIVmsuVCCm
9fz4HeRaOPNoFm/h5O87vhYtH8MglbhtCevJvrT6cGfUPajGOC2fsS1j0SjDFhZjh038/G1EK3py
8KmJw+aKZuTsY0MsIir4ksErDUs+nO/tIFRwf22qBPyzaVD2+ZzmXxKFbL/6xYWN27e+I3hknxtQ
hohnpFs/DlhdbxDAroRShivitCa4mw6TQ4D76bEEvzOONTk8duF9wxbAh0C0G4+Ygvi+GW/NTNyU
PREIabTGYITsNEZ9ne8V4KtwaoiTgLFaICOSNgA0xGCHh8lO9Ota6kGWBYToaJdmNYF1LgXw/RZ+
SM1JfXoEOpmUABemiBXAjzBJzclEBwO4JBgl12HB9nR2XTO+7JqwOCR+/1Vgm+kJ3+Dmx0FpS27I
QvbNwzaG+ZPgYWxOjfaZoKSu3hj+jg0vGzvprYZzGWFdlW7MBkSUqzojXXU9lO0Mqg6Id3V4dE3y
Rp58QBUs6oP2CQMSJKontYUSQA5cggvnMSa6mPZULt83DVYU49ARpN4VyqoYb0howkK0MqTriFCf
DHNr/0Q2Cv5k8GK4K8jWM6hD+OAJTPfHSLS2ov8km3JUrslqG4mA9lH1RZBVWADH/IdGlSuqn6OG
Y97aInMggSjWalCRxcLO0s+1VRxUC0RVFN1wPFxJoPrG6KolNLJJNilWMCToqrHm1IqV6RARZG19
rTRzxaOFgAVylbxqoaFCLe9kxT00wlaNN1Ej2Sa6RsPWgei4175bXffxtgMyEpVXUwxpiPYSJ0jm
PQEhJmtNIlBTfOiKC/geovU9AyAYbWGVgjtqDj4JKHV7gUnBI5sT7LqU3fcqVLf21m23nlWv8a6S
G3Krgv7PfMCTWKNHkn0/ySXUyOgh6J4JESNXBsCLBIate/XGp6y+lJHsI49nF18f9OiewCctvpOj
TZsSMs7HsoLnWhXfevSiZfi9RHlV1ATTBMFawxPTw6sz9jhARpQLhoWXdwTqP9kdrnN1b8SR7WuQ
fvnQp7EOZg7SVP1Na66Jt0igBgU4i/vh62i9Zi2bpYcY7X8UpXu6vJJ7Y8bfNCDieUqEJp5/TROe
0jSD8IXUHyM5QtEDONddDqa21lduSDBTE25y/dBadz5kDZJXcMbich5UnDJkf8bNDoAw3AltXTai
E3MEr/XbiHzDNjGvOMzyR3xHU3UTtjwlfW25N3LmYK4RAQ/JwnfZ7W+hLaylcoe+O8IjqkMPPL9a
ndixTyvlX4vVfKWU40HMXBclVO++pGH/w9Ulac02+t4ShIfJvDeYyZXS4/COfelpzGDl6OXCCe/t
2zJfrw3UfZJqUrmgwXu8Xvda6FU0QNBG9dql6sdYZxRbVaurTFUIWTbqaK3jin4xXc279KuK4AzC
hUc0aKs2KtqFU+DHj64h0iNBGUZFHhXv7EtY4VZtxQzdfuASOd0QZ7bLE0xIiVstbeNPDEWRnJ4A
XwtawPOPrqx0TdkqrCANofPrqK/DO8k1w41cuuHCo/64b6J4MpXj1UndLs2/iSJeYsMlO3SlNmSc
+I3aPYyhot/2fQ4MhZrkwngfP4P43dhKqOyWGHS+TyMyT0dXB8EyZbsGarrvxa8dYIUn0exhDWPv
JaIvKX1fXNggftxiGLqJZgTIOQjVD21YjRJK12LBpLzopzvJLbGRlp63P//mnLidyOtQVHGatCiD
ycdTNpfHSNcDUrYkRRe/1YrX7KgsEy4njUqY2sUwcVLPDznvW3K8RgY73U9oGrr04dDHuSET/YZl
MNdzA3A4gDRlJSSueKu6SXGv0U78nuVSGBIfRL4G+M40IgUHYj/R0lZoLfw+H3dZ6JCZSzAyNLo8
87cWS7fVVDU+8REj35Mf+/JVq0kVzXw4cSRsdxu43P6GANYlPci0Kh2vF8cjz1atcMx1HF8ePXYt
eYKqcEWy0ecGUadTwhHXBOMrR2Njij++Of8IFi5Znx/uSOQLdY9LVjR84WUCGaRwyTvDRa3sQp90
Udynxs6trGbhZp9YqTnvSDTzpm6xrs5bCSC6hDAzavRfER07JQABbUmFf4DyTUoWprt1p8XBNyVp
Bxsxj4kcRyXsvTcqJ+vqdP27NwKFg4xmCRnH1K6f3QizsXwhmGKm69EVL8yJcOaW16YAcFCXxOam
rxqSsxQjXhj3xKeCgXkHaKlMpdJ5Tb3Im2Z0ESWsXFf+pBV9eFnlcnVfXjT50O0B6igo/G0jkss1
KCEJAJrY2JE/JARULbpp5l11KuxTpZbDqG7R7+TXOl4FkAkIlZHrQGPhhaq2qXT3Udo+qeHo33et
bt56+YDjAylrfEe9DESl1ANG2J1/GHP12K9fg344mh7aWh8qim5ijkOQQR3rkjKEPaZr+RX5PQAR
1Si77DRFQDJPQhYIg/4KBLR4rw5VftPogECjEIIZVBkVHkViXQFNSO/P/3ofFmRuEqYBWaSAj6lk
/iUwGg+OQ4ncosTL6a2bWA/vmzht4+3vjENlT0TYQMl+WvYRM8wF5JbulxpwJraREna2qBalRwvu
wsLNPv5kv43CXeZkx2cbCZM6LRHvWnrANljVlIGk7YCTPz5B1UGgr64BFtULn9CFofTZUFh/RTdT
lB7TtBkG3+k7NPlrzEc0fpB98kdez9+/4y/225VNTUrUsygGqODO3mmKU0SCS8kE0qYoBxRKBxQG
zkBACENOJ9+2KFh0Zh1/Rz8OOrtGEox6n3Vz4pho4bOnBApnnFQcG6fAC3YVunGXLawhJ27r++uc
1wMzlcS5zCuQj+a8KdvBDAvxoMvE6x40Xs7614T5P0fG3erNyPsjy4cyIARu9o//fRX8KLMq+1n/
5/Rj//jXjn/ov2/y1/ShLl9f66vnfP5vHv0gf/+f4zvP9fPRP6xTrHPDXfNaDvevVRPXf7cYT//m
//YP/+P17W95HPLX//rb80sSpA4pKWXwo/7bn380eZIRoYs8r3+YmKcR/vzj6+eEn7x9Lp//3//9
/nzih16fq/q//iYo6h9U5uGGgU6cmgaTJKh7/fVH5h90brU38S+yBvbJf/uPFJevz4/pf4iyZiHy
npqBrL+TO4VgiLc/M/9Q+KvYmE0qMmweVLH/fgtuf20ifj2d065r6XiC0mekio/onw060kX+vunP
373vCLNiOkXAwap1vg9fvAufmI1vhS3YIDM3puzAKbaknbgzFipJ8+0eq4s1CeIMmgk0Wel8HY8c
98PAHWNk7abcS6vo0O7UFWynWxC/C0vn/EM2jTVt4dAU8kGzkEkejzWGOSgq7Kar4eDt0k27k7bC
ljji9dJIs60bcEoOj8rUNsbRxIlvdriSI+KIhlT7qW7rfXKAPL2BVL8z9u+m2Z9P8b1XXp8LEhhn
kjwxNaYuNRvm2WIWuaMRpDGx1l7ZGq8yvv1PZEfmN2rT0WuwIsjzewnT2KdMibRvUkZMot8JwjaR
Q4MKW+7WF14O2s7IU+8w5rVfbaDWBdeNKvZfBIHgu5XQ1KVKh9Y0NzQwRhXXY8CuOy3kZl36nbTr
YtCyjTTU92xW+/sktgCCN6w9EGvjZFc2tXVNBxt1u2a0r81IDCrIIOmgUUEzV3qlBN+FHMakX+Xl
TosFSeRqmhgy6+AWXyM8eI+a2eUXEis00DPPV/ce9oMdElgpgb3jwzf2h+KhlGBK0caO1nUrw37O
LeEa1AOls7illEWiDGnJU4QxaZZwTMMpQzIoyF0j1XK6g0pDjhA4P/9O1CtzCwTNuhTxvl+KCv+f
KWbqk6TElFlaFvHcyfi03EVV4bM7hPd3aVVAOXGc6tuCBuuzUvniTi6VFus7V9RLrg8R1STOdSJk
Q0hJq60ZuvV3IRUJCxQGak1GH8jfLLdst5FUjxux1bHLWknbbE0lFrZlVga7oK+MjRFl+Ra/q/E5
GaQmc6zOFFJb7imimMag3MqjZW1V8BefOrF2vxrakEOFap4UkG0b9ihNem12dfFQWZB4nDgp9R+W
mVjU7aRhL6cxEMd24C0cTcUZk354bPhkHaq+KF5w1ua+nSlknOmuRzFnhIUttQOpdB6oMcXJisQ8
WB0MGrth2qpkgYQAlJO8AONFwqK878aoubNqRb4w0n54yMZYfCZdiDCVIWpAPXXKcFfFWXGjGlUo
QUFP2ByMqjgq/Kpm19oRQUZr8smLC0KgWyBMAsVBIYW9ZWkF2R5WneiZM4bYzvfWWLRfSxLRbgrF
NxrbU9JEtUmWTa4JwSZCD7JT77iVqZF+xQ5SjLDo0apqqstqAEy7cgleBPcYkS1oi7g/wS02Y0yM
kIAPMjTSlNJpKl4YstLeJCAewdH0Rg0qsBWIJ5NDiQAcrUy3ZlYAacl1r70pfBVaHAYqS0YK6jXm
J6KXdGKX6nbjcbD+qmaR8KnJjfyzWHscgeo0JW6zyAl0EDp1ihrEc6tKWt3sZa9Lvtaanl8aiSjd
deGYbAacz41tCGH/5IGgBX0lS43kdGk9SCtNalNrg2AXzLFXWe63sQ0jce2mmk/nOnDLzI77pvqc
w117oVI1Kbpcy/2eDzDGG4O0wMTN5CeKZuCiwewUG2qR2TYOMzKewcx5uyb2tIscSMv3ipdmJ/XS
5BUC38i6a8jmgzlAAI6BUzx29cAXRY7GG9r3OXE3PqwUOqakQkWkyohrUwmKn1ImgjKWvEEXLobM
FGjGSgErE+HMQbn3lbbQtlpp9oUTp0m7KwAVX+VqlwKYIAv+G/oWS9nKjQmgG2IcfA8oduDQxVgU
SDL0ItLocsMaLqVKre8FTvgJVXUNylZbVfVVqAXuFzghw88c2bJGxRWiEGVMV9FsFwDdHV25/FWS
yaSmhmfCzM0MkhChPfh2SeYslfKshzNMCFJ5NRLu96UyzXpL6QuAbNJF3gXIT+tFiIkjprbPQkyh
vRIT2sey9UlJWxCbXUAoUYeihtapacXEUbZUiruCCpMZxBkt1kzYFapWQe7RS+QqElWLXSmZ425M
g/aA1FmhkCwTFEaPD0laIheQ5ltgvZJRiCtZK4LvuWQZt2FWgdzCWFmWq4a0PkqmuSrc++BSb0Qf
ywuIGlLUOBNvAtPNDmIVpNssUzvCQzNjgGhMcOs2ivRIhaDaurtGSEgv6nyQilYmSi8lgiDWQM88
NIrEqU1Rvfs+CM2HWM5BVampZN0oIZKUYPTUF7mTRPJ7WXxSsnzsVh+BDGpV9aPx5fCLp9R0e1zC
ha2AwOTAp08g9mP3WbaKmziTsl2XIdDoABReKEWRP7AnEFZlRqQM4Knxrij17JJDvux0bVjuBk+V
bw1frDcAv1LXCf2x24bGoD+2Q6AdND/qX6DUF7jr2/pBUUphWwwK8eaCK1vXviVUHJeYOYcg79S9
y29I2HRgCj+B//gXHkdBypKaKDwVveQ9Qo7NUcRIw0uq8xUl7C2/FPUWbVlreN4B3jkPhraDSHyk
l3LQMyZCrVa/WpVfr5VU9DbSSDJMnefSXQXZ7ZZmP8CHshRYMotuV4SKv1MDzJxW6g46xTEwDnZq
WWFAkkqsbAPZ8EnTDvV+TdJfep82QBLtUSVpRWyqAEksARSJEfe2MfKKEwQzxi/wc0k1GyHFkkKX
SmvFyuVDMVG4oIKju6F9LL3GuSfI0M9KgpXEqN6EJf1+T6zJOvNc1fuhm1W8VzzduAPjQiqn2E/m
s8RtN1oRFnRHDGIU09bgKY6WdO0PHWoMNyc8mObfhMz1SXeTiY/cjKSfPkZ8wBuCaBJ3i7BL2mUc
nJ/zEKk5S28cs6nVNW8fy6O5aaBqPdJpyn8mRdE+Bu4o1utYavVroxELR6vCYSPqnvyEUhf2YlOA
3w1oU05rTjzS4CLdaspXbtTrpmyynVonwZb1RbvVxVa4kNUhevGsLn2xVPLZAM9ZF0HOk4t6ieYP
4pCCTEGzuohbLbNlDmabPiy9K1+nXIKLpn0yOd5v6PaSBiEng+kMcIgiuw0Ua28MU+NxsCLhM4UN
i0hYS70eIPZeY14z10xC6b5nGf+ssBnburrafHFBoROX3EZ3oawge5NbIqPViTetgxOEUmoU7oXf
q+NlGpva5yGx6geTZeROrQXFroa43oumq3/P0jTnk5bVGi1Jydd3Jkz0L0ImNPom92oXgA5gRhSK
AilkVnKjJl73xLaCuJcUmhPozGLUL/lpbwPCUR2AgOgGvLgmfRZEd3j0UrW9MwbPeNaKNr3rAq8+
qOAlr4e2lEviPIf8RxwY8lOg+rqtJyrZwQHMkfveT3ST5KsCK2GUNS/A+5LIaRWDppNYEC5sGcEX
udY6Y+XK2HnyqpLxEFc1XUnXqOSLCJCFk5pl+tjGmhRt+Hg3PwwxSg5qTGxgLKGuBXlFKhukk167
aKoRq6jJrdl0fdI/hHlK5p0Mhi3v6gYieD4lbXaF+ZX6Q/TkRaLi4Pty3ZtSAH6zN93R6+gARdJG
k3sr3bZElhN1H6YjH5xcke2kjs21OpYEWEoZmTtJdOjID79IeCt+0obOrmBVwbIbp+TXDI92N9b5
vdb39KszV5W8lUzs3RpKkndQrEDiq1xYX/1Qqr/KHnnLEAVV7gb+MHjxgWg4DYv+Pskk96JXJibB
qHgPSCgQ3VgldMKolIvvmpG5nyS9Vz9VYhM8l3Bxt3rlF7dCXVmfSkFVLodRVO4RfwOQskJffRiC
SNgnDWnIoVapVwXss1dK/zA02KPBank7C/3/+gP1h8m69c/LD6tnP5jVHqYf+HvpwfgDVjAubs6I
pkmhgBrCn6UHVf9jEv0i3aFbBgFD5Kf+Xnow/9DgEyHroBxAi5CW5V+lB4naAxxh/kr+mKYIP/cb
pYep9PWuywFjwMBkjoIM2MsJCXsqKKnUJSRcjHSlr2AWG5+svvZJbKyH2xKgLWt6pd6aamnZ727T
iePzcYUMqRxFB+6HhluJCic2ueNqgFBFvB5m0MHn/ta7X3WpJ5jd+zUvj8pi78/o86r1h1FmxXND
RZ1e6ED1Olj11+6B1B4H3+1a2aJtK/b6ptxazrBU6Th1bTTRJBmBL/Wjt3rPu3pO5xae0OWMOty1
zuh0WyzmoUOMiNP/VA7+Ll4PO+3l/P2UmUrzR6m/H3R2Q1VhUARRmDIqts1a21BgEdlD2ySQBt90
p7cJmHbGdXMpHOo7QDJXDQz5wFkoKM0qWW/3+90vMffaDI0p5L7OL9F58U7xCWkw6aBV35u+Whjp
5KM1NPR5k/GFqtmsnCSqgtnmA0d8EuDvzEO/Jybuc70D2HmDvHFVXoVU6X/VWf/pfDr5YN+NyTv7
vlDnaYTJJhGfELkdRooFZEqH7DxBJbTZQnnp9FAmmBpkbLhM5jNXz0dQ8MyhSPwmaDdV/1mEvnd+
zswLj78el4lqGT8N+tW5W0nx3JicJh4XmhbyDFaEiK2TJ8Ra4F7xSm+Ng7npLvIfRLAtjDzdqdnC
o2NbYgFUZHyy8xaHFA1kIb69mHa3Hp3prTQdY62vrG289jbCgvzjxLw0IC9OsgQ0lrjajh9cHxs6
G1ouFIkC1YwRca4BEv8xIMNr4cqmqt/syt4Nhcr/eCiiU5giut6uMJjZLbPS22pbZZ1v/YVl5u1l
OhppsvOjAadRC06C1+54JI8Tu5eDc16FlxK0+h/yc7Jm/30VXekvxrdLCiCXw+Wwb5/kzwi1eCUX
ps/s4zHBC3SKSDJClslcNy/oFrnoykrQgG4lwM4dt4r2PVQJkhowa5iEfi+5NOba8D8HRExEfAOm
q7m+pDIwtxVdpa/k7KGY9HpNu884/GAFgN5JOSc0OYLHhNO2h7Frt1ZlcVAWV5FChi76raT6bPTP
NCNXRBQstO3fnuu7pzH/5eYtH92t1HzM+OUaOwOTuRHt4lA9fa8J/137G2L1btqfIbvpT/06c+K7
qcTuXw3lwot18pnQr2BigJb4QLgq08ovZQX5WEjQkWSSetqsomYg2kawSdJZYTtemAUfyuBv0+Dd
kLNpKGccJAIYEiv1imAZkVPtNdR0ElFyAIjOaFd72SEqYLH+fvye/brf74adLZDeaBqID5l9sRuT
KPeV5oOTyd9Hz1i4wNnaMQ1E64jWOQsVPuC5VdWqUEfX8N2J5StWgkeGilTCpr2IrU/nl45pEZrN
oMmuA0YQERWKh+mT8G7bkA6FZDQZvz/nD+++BQVjF2HoaIQhrow4Dh/EaknFrJ4Yks45KqoJd/VB
HBYIAxKbjrwrSr53QXhd9/rCRX2ckHTw4NrBCYNMJs4RnZprQVZXEnRYoZfaRDqg9nS/Zvp4oGT/
FMjmro2i3e/eSMZkNANrMf6IeVerRcGUe5xNkUfLT2GhHww/uAoF8RCYxbVoRi/nh/t4E4+HmybQ
u+emNUpDpnnMabtu7dFKgIgvuGJmmwGmoIbjB3QLmgOcnnOoARVt/k+CVlZhbl7pBmpOM/GctBGW
xIInLgV1JHARYEiT53L28fJ6zUy9kGpD5cpPmRrtKbT9njz/17W8G2L6Fd7drUgnrkMqMg2Vs9Kh
Ixk3jR//OP9EPr6yLICTwQCDqPjRZAdMOo1zOdZWpu+JTqC45BLrl+De6KOOcOp/czT2UXjzJ7eI
Ah3sw02DOYJQF16RXnTXjZuB+NOyrUCJeC3ADVgY7cMj0nAbYGQXaT8D25i/UI2FCM7yRbp8zUhb
gtShJTj3G3fxaCGaDSEfP6KgI+KooDhHp1bf5ntgyLuEVjT/Xaeb9DbdRHfWdXYYd+alckdK16q8
GzaKLa/ki/RJvvacQLDL7VJb98NLMEnTIKC+bRqtDwpeI2/Bkpa087KRkh4eBCl5Aa7F6fwfx/fb
X1d5dGScLu744jWDW2uyJKIkgoR3fPHVoFRSk2CDKIDrXMJ+MGpc9W7lUEQj/M/NUIyTY7VWKpHu
Sz8liPABvA5SUqJHM1g6B3z8vIIwolKgaXzQoZfMeQypGiWcDzgoa6vWwZOk2xzq9vkaY568SZxg
Y+2X7vTimLNPOvlzGc4/xqTc2v/oHW3TbMnOWGPN1bbebbjzD9nvrtnTZXLMQfFKvYOKwPFtj6UO
ZpPHiVHRhlWsvbauutLaL/hqVmJdrs8/5Okvmz/jd4PNP+ltLddJ6DKYKZsHN04d14gehSTZSqHx
0xTqOyjcmK9Ivz0/7sd39+gitdmZtaTVnWN54fxoRZteE+3BNxc2gEuXNnt31VGAL1dwaWml6mQW
94ce/cuqF/LLqsnZB6vZl5Lq7iqMlz670vR1+HhbwSvhneNFndc9qqIWpECh09y9HeqSdegItrrH
KMqhTtgvoaA/LgjT3fxruNmhbmgSdPo6d9PqU8hRrkPHHiq9vzBZFi9r/jaQ2Aeil8uqNyRmU0Hq
L4IrY62uij1+mqels+rpSfLXZc3ehCLgktuE4cLxc6TcV9L3f2US/uPvn2vwUqQVVR7y9/dedDH6
9TdZZEE9P8bpFeSvZzMvBFHepk2nMUi7SffBvbr2cMDY2ppWkmdj8SJoYafs/81BZ3O/wIRdDQYT
ggyju95RHG9dX+QXhZNxBCntYSfd/psjzvZLLv19vHhcpsZHYdU7qh0cIDfiUFsR9vsoXwjOb9ag
mPDTrDcpKINLnHTBxwtlm8XoHnIuUhjCzRDcVbK+1tKH8xf24SgyDUJdGuk1DD9KUMeDiG0SBClt
pFXoAj8y3Xhtld1WU/KvSmygJ8i1JTDFyVn/bsTZZzcvCR+xGoEEREGX9mHTm5dWkBmP56/r5JLx
bpTZkpEU2Ui6Fdel5HdIHNBUA2KQfvwLg2hURKjfs1n5UBcpSitSp8pkIMH+wkM9XDQkQ/17g8xm
nte5XT8GbrtqvQTBfpPQum5VfV2YxIH+e0NNj+79jl2t6M0VDJUprHkkcnsU60d6cueHOfnlenfb
ZnPOLZOQ1jTD5BoVHnSCUMFp6f8wsQCEHa4TckuWNtOn1ylMNvR5AA6g9Dy+tkL0YsLkzHYVX5Yb
71o/YG7c6C+IyVjdxctlyeXJef5uwNkMDLU8EgtK15Ayhs1YRZdWk386fyNPTvJ3Q8y+VzqBWnk1
MgTt1GstNA+RSXSULi/MwHkF/tdKhJST1cjiWDoX3Q/gpMoqme5dsCL2k7MBRwZr3WyMbbUHtreJ
HMtZqnr+kyf216iz2dgGADwiKnyIZcu9+EQkox1svUsO+/vybhoRFdv5+7l4obOZKcpdm9QkijJJ
pC8yS3tiW5txpzvjoYFyjTTtst3mW3PhvVu81NnkbMYq7wkAnC5V2SgODmTqiIVTr8N7yLw2Rd27
81d6YuaA/KYZSFaxDMZx9m1R/AEBYwFxGebRVtcxJcbqLlO9n+eHOXVhyI1hpXLOgiY19T7frygy
aEijmBpk6SUAIK5tZzr4cw17tJGq2EW6SrdLWucTn7SjMWfzJiQ7sA/MfFiFlukRL5ET9WmHYo9j
PVBj62lMOthd1VCTO71wudMLN9sXT0JyVNYcb3hZZvOn6QH5SSmX29i1I21UGymZRYQ6b0y2Nffd
BtmLtdU30Sa+6hZbLdNDOzf6bBZBTUl6ZH74WBMIgpjh8csTaaEN0ralW+fZFNJQxXYETQlAl6To
sa66Or/oC8OrVxJZ1kt08xPTjLIcxk3a4prygZ0gBIJG2mEN2Ju06lL6EYulrYRLp9iTo1A2o+0O
KUcWZyutG2Hiylw8GEYzmDbSMW0NOEhYYxYYN+ef8Km5Ra1RVCfbGLzI2XszyesNemm8N4Efo8oS
xS/Z6KMc1nxOXJpb7Xq51bfnBz3xJaEeyFmLpZ5EMXl2fbkqCqY4Dar34SFC0ZP00tLMlU/Mnfdj
zD4lGu0yy4pS7qEQOansv2pNdHCr8olTyiEImys03J9B//Ur0WjXkURgpVqXxcKVTjN0PoPf/xaz
E1FgIGJNJ2iP2A9bUrptQvz2nlgSjP3lX7inFqoEIF3T7nf2pg5Z0ESxNi0Sw2tLL0eqlwxXJ58a
WC74+jI29PnmEGqdAFOUEVR2OB5dVoFz0fmLODXxqejLiHhpkMO153a+3681rmAOArdrEgkj20Ir
vVrkXS0NMpsZQBF6FKXMjML9HGZXhievanSA569k+k3nDx6XvAFZkjY/B5HjKxHlokmNHAF67JOa
J6FbJkJdeDFGiBbjUtLTqSuacCpwtTRRgpR8PFjc5MUodrxP/0PadS1JbivLL2IEvXmlbzt2x+wL
Y3d2BXpP0Hz9Tcyeq+nB8DaPdBVxpDghxVYDLBQKVVmZUQm6JAC34/ZXMm5cfWuf/9IIO3AX36aD
YoZiMiNLVLiDWbhj/U97BZhnwm4BQATOUzgZt2dDpRhg2oOFKe4cTWrtXgVQHY/S659mdSEYfkGJ
VEEmqHBO1oMBSYEK64QLItpLZu+X4lYzYu2DoJaEyX5I9UAwlfsg/ULaVAS03Fbi7MZM5n0VEWBY
9VF3r6/lqyG09RRI54ABkHFqcYbyPutjqmLL5FG7KcXhW1p0J1BZPfwLM5h9wrAQ0FvQsvn87cGI
HHWRgXPZx/lemqewMXHnF/kG1mF1NRdmOBczEh3AUgtm2qb9BSQZmHCGOz01NhreX5MabBoaeqjK
6+iN8nPJAHhSXWRBuevjl8RIn3Ql/kWGBoJ3IJ9VLDwD1H/cO4LBC5sWN3EFQiA61T0+VN0AUw0W
j8Ummb5xgL7eNswIpq3RzwEinD9AwAB3kLFG3hD1SO2NrtpPLQZ3pOkebOP1P47VMAYaP3A8wfu+
UGaUKB5pRYowCnSePeWaGy2xFw0bdaqvhxVWkIIaGI1mZBHcYa0TEVM7C6r3YE/tb6y6Lw4LxiKC
6/69UiiFb6M1xdhG8CLkdw6vWWgTTAoYpLxqcTQ/2VvO5OhvoN+zC1dw043N4/FLsMYMIggxmKb6
DtW8jKYmIRiiqmWUc9Ab6Y+SW4JRxYtcaAp7UL1ConBuHeI34fWFrmznJ7Ps318EcZksRGgIzMpt
bpeQhGJwl+smVpwQJgA6AMAGCTKfJgh1r0BbWUXNOftemr+T3gxq6Uafoo2a6epSQHsKhkeAzHBn
fF4KlUuN9Ck+WazGx7xeHDJtdSRWl/JhggfGaMO8SA0uCxDcTo4GOT2teSB15Fglca9v2td0Ae4A
HQlIUTKJt3f/vPgu4pRYoAuErC14NwN50u7zQvOapPU7qXGNMvOvm+MJbv+434U9zg/qdgbnM8Fr
CnouJUC0w5hICviiaAxK0kKbC2h1D8MRo+DaHR2tcvYwYvLNHCIHUsM/Vb17wpAoaJ4gCZ89j6ZS
g0cDE4VgyJJG8UcGjVjz33zui1/MJQdlQ0o9UbBDKpOxHHqMxGwwwb7fYp9zts8fgbnDxUeQM62s
UhkmpjfhTQD9GLD75QljFKPG6vE2hskca5+GJXjq+lCObamxxUPzLGzgDFaKDJ9/CBf0cmM2yoat
tfMwU+MZYXKXBT2mmyUnOsgHa7fVN18PRyBwBC0QBFq+iDkmaM2LEsZwsbM2QzV2TvOtAv9sSJ3m
2P9Iw8pvT3mw1TpdufDh9h9mOTdsAG2MwAEyQeu1tnPI+hjt4oC8ZiPj41kH/+PuH3Y455lqgeQp
s8M2VLBrH/xzYGarAt0dAC2ed9MJYLscNHibxRuemuaPbVyRTB0PUZFvD3cJxufnGZDe0UFndpeh
tVg4mVMwbNndsBHfWdD74sKgQQIPJ9NA4BM1uWjAOKNYrHnV77ogC0ZfBVJ8q0CxvqgLO1ymxnQN
IyD9//RLMQrs9j8NXJho6/uCK71uRKvVUH9hTfl8MOncFXXbwVrvjp71kr62r4knOINPPUzuQZB8
u4DJMtovG4mCCHYRwyVf8MWiGlWFmcNkvtP8+RS7iAIYxi/vSmczF9iyxW3mpJJppFXElic69S8l
FBjK/769I+4/f2DDHy+Wxe1kNwkamEzZTppv2vJGh8xW9e8bn2vtVCMjRBZgQVkBldLPn6sHQ4mB
4u8f59DQ0fxLXZzSRXfCNW/09k5zMjf9tnnI17zk0ix3yMuS0nSsYNY85Y86gKyANTlLaDm9l1k7
8PbZib/57dZSBLx8oU+GSxtIYu7bYWwR+FE2PK7cmIHiozICOQtkcenTAt0iT2Y2g/LbZi+B/bm8
f17a5T5kQRvUlVrYHR3RkZ0YCxVwRRmB7IqhtnH3rl4Pl9a4L6rmfY4ZdViLTmaQgvniFVwEYRVE
j/px9iVch3hLOYm/5a5fWD5YmsyYDwH0AJLoC7WwNhvqCA0S6FDtF9/wmyA6xmegthxh82isus+F
KRZaL25/y6yXJU1xColCvHoANht06xsnY+XlebEcFFM/25jEJm+H8T2QuZObvgJnArJNXymA6IfU
uz05mKnFiA3pnNh62txN5hRfnObvJWK857P5qpVohEkbpMw7DeVrXBCRK53lG8zB73tHPPzzhv/l
17NE7nBAm8AQwDQMe3Hk9ATDGolu03GL+m8tef5wki89mUyV67KBBDMQkrfC9JarsQNN6KACJzAw
7BufcC1YXxrjjoJWGOAUpHCTTrPrXeFVgXQfP4l+7+D1u+UvzB+ufTAupNXy//pLuqO7/KFw3jQ0
W+pvWx2m1fv8clVc6ptIVYbCBFY1q369q33iZU4/h5NToR2a+KDWvb6N7IdfWxiX4apLPWTgXQWz
R1E/6nX1gwzLXdkkm4ntliF2Ii9OtSoIswr+GUCG6IMegEXUi3Y4bst986YPICywZxdIRHdrQ68H
E9QvPpvN5T5TEijf27W52NR6rqWtKbLVi+fjLPMUPvEkYOQ9h4VWBLoALB0QXx1AZt1PZIMvfH0t
aA9pkGjCYAbnhI06VUOe4K0oay+6lNilumFgfSkgPgLsBEUDvhsPkoEckRfZeSsUNmMM6BbijHnh
xFu8pOsXGcC4/2uKO70WeBHqRUaoML8n6G+dBTt30ch8tJy35mX2raBys4et63N9Az+MchuoxIWo
9jF75cyRX1e9ZxRbikMrjX4Waj9scAdYameZSszPMc8UZIf2RjrQkARKIPqyqx/kcHy2Nqq1/0fQ
+LDJHeJEUDFdYmAz2atKchNPB4hxR73FS/fNc7X1Kl4P8x/muKM8Z/KQjxbMgfJ8skviJWc2FEu+
g/MApOrNCwimS9RWEYoTf+tA/x+ZyId17kTXg0FovMA6C8Wln7qR+8becNXN1q255aS8SAZmdrRq
TuAv1F/Qd99JYfKNBEJmdy71RLx2iK/t5sPmEtfTg7+XyGMoSj0topgVoRgIVvxRUTf1TbfDA7lS
gE61t3Ou1Yf5hduqXIZAuhEHkrlQrTj6HpLroNl3hHvyW71FZXl+iWzRjvdKClamTTzO6rEEazD0
FjBI+mW+pwLhRJbFuIPGEWTrPy26VSHfMsAtzqoskFTGeJAIUOOWJcHJyD/k+n0vLoDN7e81cM+A
STAFCzRl7NizdI6CMQ6EX9vv/dVr9MIOFzfFyRJqgz3p2BOVlYdAmpXfQIwUAOnU/laAQGg7KVm9
Fy6McnEzrydgtFQYnSy7RYk8fkswj2g5StB1nuiX3nzofnbh4FzPTVbLb5ebysXShTakKMEYBjDu
6IHvrvCKIHEGdzymYYq3R+5svV1XQ9vFSrlISjEdSrIergg8AkQULPIG0VPUFws9EDoaavVm7N7y
TS6Y9oZOVIl9UHEvO7ojhdYZ6gig8fPY6xzkdKADyl82NpY5/Jes72KZXAwta0mwCgFG1WCSbYCc
0WUpMO1LnOn0Xzwe2R93xRyfImEq0gKQG7sKb3Es8VzKrnJcQvCgeWJ6jLLjFEBy1pGD8SnqbbLd
5FlN3z/W+36nXCSfBHlM07AIE+8oyo4o7JyVwNoX/tZE6Wr/6sJl36/qC0ttIi9TnmJnhW4fBahv
YvjyXj9WiT0e++/Q4vuXLaxLm1zs0fUClGHMhRov37XA2N53DjjFHNWe38S3+Cy7mS9ujbSuJx2M
W1VBS1D+opIMPCPmUEpYpb7ix87wjXjQa3uA1Ibfifbmk3n9nPxtzuBf7ELXi8KfwDd65atxyN/f
RqOvmY7oZmgN9ltjye/Nxq9++2GTe6ZDSaMcqwRLZODJ7m4KO2/2xA7+E72XIfsn5S92SpnHysEQ
mjfDrj1Z7lb7az3n+dhrxgFz+XgCqeU0guqEndd+1z5A+tCZ9sMu3Vu7zY1ejw0fi+a8KVv+d9Gj
M7Mbxs79ImhDAwQE2c1W+Wz9Ovswxl1n/VyAf4yVCiP90BgmhJBf0+TX9Wi3fnthKAxEOWDD4fUq
JYFCimtm6WqsuL3lWvQkGV6dbQ2srNlB9RH8tBh5kFAA/fyRhKbtQC8JscBF6exCvUMjx48osJHC
/fUFrR0FsN1AXAFQd+B0uOgNzeMegs5oZJRGqBSL20L05rqF1cz3wgQ/3UbSSU2SOfvTp5FckHGZ
EHuxl8HPD8DNYfwGwRR6yBEe1VsliY3l8RNuEajVen2E7bKrA4CX3Xj4N8Ujpv+IGRgIiWHQl/O7
1kpadaxE9ohIQvpA0MTIdqofPW9X+tcCJWwhRmIcXwSnMOcX2gBh23pYWAcD9K8sl9ddvJAkDLuO
gkNc63Hj47GUgQtbnwxy0WIpU6NRjJlNFA0eK0mr8T65A52ChPfZTylQfRk0s+DbczPZKzafTSvn
AETGIC5ilDOQFebWm6ipmQJXhvVS8qaZkTcL92BQ+1XRYqNRvOamMGWBtx+Ac4BFuHStSsHW1ipA
UVDauK1o3FslBnpFKtmiku1KGaBwK39tpfzVTLRQT9PHPMtfugxDhYDWDqZ6HlX6+/r2r7gvZqsx
Ow4lAQkQSi5ZjodIapsBy6/nyR/H6HtUN2/XTaxlGUxcBdBnhtMDKOdzqJniRhSGBC7FLiTpKKHl
YIi479GY9uSDGDn/Yi4OGQZjLAfFuSgjxn22uICxUaFm92eEeDlGxMl9y9PuksflST5WfhlMW0+q
tfQfNgHuhnAAGqn8MzhNhzgxZtgcnXLX7vrbBBkGiJB34Ef19PBfFQs/GeQOzqDFS1EvMCjKtW2M
32QMalz/civ3nSxpIib8DcRu4B4/b6NkgcTY0lp8OPojG41ncJm6TF7uupWVfJtx6cAS6LwM/PXZ
SkMAS5NADf0e3bRDH2agKZMPm81n9mv5QHNph3u7xHI16DHRqa2fFl8GcRDF/EXrLY7i/DdYrdXA
crEs7t7Tkz6vU52iB6WJLh3Rxi8ziO29xFsX7FeWIETri4WZXLIJXjmrWGpYoi8owHgDGooxmAuy
gJFM6Y+jr+xnFzKmsrfdhV51kY9V8teFlWWgK51gu26qG2p1jQ0ZJQjJUCXZuuWZP1/5frw6lNk1
g9ygD4a0EguU7Ng3f9Xe7OIZiOkS19o80RsOY3LuLy6kUEmDtXWehB3tAtyFt4xZzsBbDPTVW13h
1Vh8sZfcNZ9KedTHIxY4LbdgvsYI+9bE4dbX4uKiKOaxYQxYUVp3N7mY+10q/8ot2b9+otfqc588
kp2Ni3clWBWBx+1hRyPugKCfhCBMDZG1OBQfbByAVkS11xt/bhYjt/aQCyYxOOcLEGf8aXAvrmTn
Dyb66qJv6yEYyTau9DXs16eFcjFlorUJ9lt8stFpj8JRBnkIIwEwzlCozHsb3HzAZLYOpir3lTuG
0q7ZKG+vrxc3HBNwgmID90UnkO8qHaILKH/B8iVV+n3Tto/XP+dXpq/3AIMuC+Z6gJt8hwVefE5I
FUTZSLGpyw0ip1MQYE5pKIi2dJgAlABTyLG2wVW+Hw7K7/akOeJ/Uzhgn+7r+f/4FVxAFUdjqSOs
FccxCoo9OYzfB9WuwyKgEA0pXufj9FS5czjHW+68Hgj+tswTCBhjJOopCwTxbvE1vwsKqJAjgQHd
RJhB2tXWNnZ8/Zx+GOSS0mEWl05jUXURSyfrf5l9EoCf6PpnXc/LoIbyn8/6TrB58VlVk8ZRscBK
i0knezijmueA1C4AJhY44tjbPJzrEfzDIBdQOxViB1P1ny8IdZx9LoFlZ3Alrw2M3v0X5VG8mTBK
YYBuFQhZdnYu1mdW4HwoZwXQjEo853Xjd5V8M0B6wG3nHhIOVbCxoaseemGQO4ziMCVVLMCgDGFi
8KDGL3VsD3dAhXuA494pe8nr7xSCPtPW5OxqGDDBEQiGQlBj8a+YAaz3VckA2iVmh4gu2VW5NX8v
rdpg7K5MAQgKQlxQh/6zUIF86s/9WzYI6P0z+3qiq/wGySQbz91q3q3GVzAyYHAWIH4TkgCfP2Gm
pEoSKXg6UF96AxvJQQzkfRIysBQ5LofInW8y1W2B5wOYr7DT75uEFyvFWPnyF3ARXp1MbWo1PE//
iOtUuMOUIA6Lm838dG1/Ly1x8Q0iYapRpe/PpO9/KEKxSFs7dy5jk8l/b6Ubqx/0w6DMw4r0uZtn
YmJpLL8pWqdE6Yy9yjrMX+8Ae3Pn580QsBZK0TXD8DxqW/gH92hJhTGl4vhukzV/2TxwEZhubmt7
GiQPWxf0ajkDxnTQlIG7E1iVzw40WhV6MgK7H3O7fmS1oeT7RICYYrTEtHI2S+rsFPC3lAy4LnhK
2aA3/6BOqWAUCxt9bn3twbwzXlQH9SgfTK+DXbfYXQasJe70ej32rDrPhVnucKqxqtIlx742pdzt
siLBewMjSRsjUGt4AdTwQGyIYgFEWvkSRprrixURkJb0LnWre9BeVo7e2MRDkoXMrpNQJHL/i5tj
zW0u7XKn0GSyUGUPu+Oidb5stTMIKWM9iFUIUxRWXGDQgES3TTV1dmoOuouCA/jxy3GAJkjVlo6l
d1tivOubYSAsoU6L0hwfEMsYIhxSHI94UDZPJBxPkOdMHyaAUTDWrznTb+P3/NP4df1Dr6UGyoVR
LiIqVqW31gyjvfgwzIChAK9Kk3Tj5b/mTpdWuP3WskHISAUrqlAjyPZGd6JJSe6vr2XdiooCDbht
wVzJ5QNKRDWzGggSkKk8mHIcg+c231rKapqjQAgaA49w2y9CnkoPJRnSFUgDfghvhIDzmXjtgTql
Xe06+l/w9q2FgEuD3OZVZi+rEoVBmqLeZX2n3VOfQyai3ti+VVcAlz2jcoHIMw+Ayoc0M5s4HW1o
4Bj6AjbGR0PS/o0ngLXincYBySIXQKVulJaCEZtndRwsvXDs9Orhuhusr+PDhPw5RncaOHB05myC
YLrC2ELDyRDsblDkjbWsfpiLtXD+BhkrvUOwgCGZ2HI/7ZppD/04EOoOG8+ydae7MMVc/yL3RJZZ
KzqFqc6D9h9a1sa9CcoWaFrt4r22a7e8fG1pKvQUIdLI/jK51HNoCyFVjQkv7kFxM1V08yQ6GsPP
BnfOP/9awK2jE4E7HDN0XLVpHqhGtQhpij4W0JjRHZJVftTo/nUzqzUEOB3SEtTlQWfBOZ6qlxVp
Mw3B4aV4ykGTldgdkD53wIu541vTuoyJ5sl6ynzib+Wdq2kDK6ph0pvJKvKzvrquLIM0YRqRnNW/
GPUNVFx8ASpq7/1Tzd1YK4sIfNJwYY4f810kKB4jRCLc3mXgYHjR92j7uw0GcXS33wt3+X32mN/n
Xhn8m/rBpWVul6kK7ZsqxULVmthLm9lVupEzrAX5Swvc6a4HkK2ZDSwUcrEDUfFpovNGGWbLBHeu
57jMpUyGCQXa8Q09QDx84wOxbbj2gbjjTIgOnZyMWUCTavYgU7NXbxmoGqoLG6/ItWh4uV/cSYaq
YVKnFnyBzE2oT12YAHJCVeP/uyQWUS4iVB61QzaxJbWYKVAxaPOHuN/047vNrH/tYXy5Ji5pKdFv
rKcGD2NWJoMInwRpwh49mcg1gORJf8xuGupd0J/709Zo25ZvcJdxbjSdFb/P+3a6o3RPEmS6rjvH
1gfj3m1NktSlXmBxGG23I1VxKixoi8NyzQjAAJhoYeQgX9r1eKWVc9whvuudYpeC7EBqzYmyLf6b
VTMawNRIK8BJyzexTC0TWkXHc2kam1OZNoEiNC8Vkb3rW7baCmUkQeAqx9z8F47fKoOwKLTW2Ku6
3Vk+hK6gcuXWaMaUgNZPwXwApcI2+Gh1eRdmOWfQod9lod+KY6w0u1I1XF2gHsm2oLirZYvL5XEu
0Ra1monC+/KKs4K5zcIuwB5NQ8NjDSfxWJ4JisJjmLnDrX7YHjBb83pABSywgaMko/Fl4RiDUUtV
4AdAROObrtQPslZvXNDre2kppsIYXL7MnvcF4LG0QJwStNzXtPRMe7ojvbQFF2fBmw+9IID/2w4X
eks6yIDeYymsezx+70ub0R0MruybhxbFrs3hvK2FsX9/ERjFCJDVacLCNIWAcxz5hQ6UOkLWxhlY
/0YfC+MC8Ny2vZLIbAPD6C5+rTGmFkOpaXxFQdRZOgCYi+frJt+ZB67tJReHVamoqTrCJPXzx+Qh
cmoXCc5+Ok5HVvypPSN19B24IN86dwJFneFUcNXWqcEpgS+QooGo3l//TauZ8uX35c4kHYpaKth2
o0KT/WBC2fou2cWg7kCpRD2MYbF18215FHc6s6HPGtTFEORe5D1rBLeHJQADJ2aeUw/li2BjhSzD
ubLrfPtASIxFVBvYG53JlcFmrvW24PRQ/sEcQLmpE7Ja17vYUT5zlnUwVUnsZGo3aJTcD/coQMGx
eq+IbMVjWlxbF/zGkeE7CaVWZopYwmJPfi4yksjCxFTdZkN2ayO5PK8xC6CjmJnyKPnQ4T7EfoY2
zOh2t32wFcTZWbj21bi4M8hWlAsMrWP1TRZoRZnaSZWDJDIf3OL9kSX/2nCUjYjA1w7nqOygIwyT
chCdIoAnh/suIHjvLPv+RwE13O35lLXy9qWvcEHIMK1+LCBgDkB3BzUlUBscqx29EzZH29a4Q/Bm
/Dvc8ex9dEIgH2pYEkLWRMwOtLSLyUlvIH0cuQkmArQnvEEwEIx7/2R2G+F2dW+h9yyhgQH6IR6o
YEKERUhjBDFCLJuk0FL6N9y64KC7sMH89+LmyOIqTq0KNgBUd7sz6wQXJzQod+NOfU7egbcbHrN6
Ii4scidCygtLqZhF6UZ5a3dDEPuRD4IVUA5422XY1WN+YY07ErQQp1Yc2fow1jONt8BTu4u6lYOu
PYYvd5G/f3Uza7QZfSYlEYO5uG2l3q7MHU2JXZadrUMf/foubrkGdwbqMh2GErKQEH6tbRmYflUJ
r1tgf8KXWHKxcdy92xAiQ4wWFiYZcyFyaaNV50ZZHBJxi7t3yxR3naodyq0Fy/wgTD2AcVSynjUh
UOXGub6k1eo3VPTAmgviIYgScreoLEJAU5TRcQBnyBGavDKAR1I4gfrFvLH+oufmBqKLG1fpugP+
bZMH+lqa2qetildQ2RSqrVZT+1gnhmmXprLVUFktAV2sjwf2llB0ngYF62v9CTMDmYcp0/YwsGFP
f/z5L4Y9gUE1QBqC+QS8ibg6TJSWEJWWalgDylYfahui9xsfbC3tQa8CIBHwa0GFkPtgS1aYWaW1
OL1oL4J85UYUIHNvFy8oERpB44+hOW4l7yt1EwjKiHhN/pE95c4y9K+LxVTRDcvADyQ7kt19Y+B8
iBN822qBr3wwbJ8GxRgTWYCMv32OvkKcyV3VgpUKs6x3hr8cII92HAEPY+MWW83TrzEDxiDthLYF
QIvWF4Eqsx27QoaxXkhPRECeZWypbH11dmYCFxYQBTIectx6dHlJVYsCrwjSlaj+XtaHXN3SZ1m1
AdZMpsmrs5bs5z2rplob2o59n944R23jgWQ3BkfBlkjk15iOtVzY4W6OyRrrVF1gp1wkVx0TD0Sx
vrmAQvEmk46jvtvw9a/34md73N4l4zTME1sXBJ32tR/tCAaMGYY99oi7xRbADs7n6P7ZGHd/NN3Y
kKiFsXRHQiVk7EmgZt+cplx1OcbsLMIZpC+1GTqkQgZVNFTCSfJEJfGXEEnfru/buglTY1JQUEPj
+QeUEe93fUZDLup+xWbtVNnL/8sA3zwAP3+sLwYMDJLu6kVl1+XbdQurHm2CnhVybmCoVrmPISRy
LXYRLKh94iyR37ZQo4To+nUrkCf8kjkDyg6qXjA9/anJcXe6sdCpiOrSssehMtQXfZzE0oT+Wt0b
P8tM66WDEEG5LJwnWe9/jLHRtadlKeXhh5iJE/kpaRNUaezZ7IXltq9pie4C6cvIjSdIQ4FRw8jC
aG4gKiAvjWarciLQEKzXmm63FOqIwWAN9EfbibPkUmqWr+U49kdx6pvbFh27EyCD068uAQmf3ddC
NzgYF1XcVM4gpJeCqdywBXAatKd26MzoO7FSyVX6Vr2vqwI+Jo/jEIdgQRV3ej/J06GOsq4+mWqR
Z54mimR5FaFveKuTKipe63xU42Am6Sju0C2vHFMa+1BKSXWnS+xjtJoy0CBb4gllPaNo+8ROiJpA
u91IMA83SVrlRpG17CMBMqYTWRrcgkU6NA8T5KO8SelqGzIPEHi25OGuoOMAnlJLCDNFEQ5qR+PX
ojIycO/U+snQhuqsU638jnEcqjl9rSV2ixmIVyBBiuMCiu+AdD197aopv7cEXfEnQERu1diA0tmk
ZaFK5n1rRbcZkXtHmkvMsgtU8rRRsBxNK26XstacsSQ7oRDeiqEISUWkvbQoikOaIvWaKH+U2vS2
ietXs58texFIe47y4jyJ2jnv2oNUqNRJ8pnY4Eq8yxDb1Qjwfa0hu4nGR1HP7huRdodWqROvrsFT
b4lL4rVyJx0GqlsOUjLpoEeGeASfou5rhSKHmtVnNi6syqe1DHU6Jf8ZUVq7U1bLDjUJ3uRo8J70
yCSPcWOgYSxOu1mLMcerkR9LUt6blFBXHEXcz0PZOWq5pM6QzYmdd7lPyaK7hWgM/hKLBUqoeKPl
qtQ6Ko2TI6hxLYfgf4tlfldbs/azqg6gQYyy7gLNuHiqoVUxS9ktuMi9pMyMGzCc/0hIikunziN7
mcYbuZ/fVCm2HjM6TCfLoMltpaog9iiT35I41o6h0Fc5l+9Lcz5Wi145DbWcfEJnjPZAhPexO9fa
ocmzwtPQu3QMtf2NnraMSbrcT5Z0N8zyPanM16EEnUujKBrYe2Xr1BE1dXOp1m0yQTtXGOSjNo5e
v+ArzeoDkWTbgIBB15874sdL/AxVRwyY0TGkpeDMyjGem3tlFH2hUcIY4q/pWPtTXwUiBRA4whE0
l7AGKSdgKTdmN7vD/JCLwF1Z9blWEre2EldWUKdp3kCK6UV54zWGn0G/OVZA4KAVb1Y8vWRlciRU
+SUUuW905NCk463RTaKDd1lYYqNqUQOPRkuxDAqMat5kdj8mlQ0yrJemsY7yFD1VZXZelDys5Pig
Ef3WGtTHLkr247Lc6Ev+K5VnX5jqxyGJzkQ3HgYQ6MYm+qxN5ky64I3EuBEj3ZXyzu2b+djk3SGn
xW8xQy7ZnLPeT2pnmn8P1hPNJVtWbRTAF8sufmbm3VI6kCtuc9+c7QItJ+WFNH6avJoFaFwGZ7mt
zVv5p3Q7gSY+gpqAr7xJ8Tctdhfre/tTWhAW3UKH7mAJRbmX+FG9B/sicvTyR0eeVGlBxL9XIPom
xu443xLZtQrXUnwC9ypswHMk45R9i24alUnuPQ+lnSDdMc1QyPYzcSn4rFCPf5CeEIVsmudQAXhS
4l3VPw5AiyoCpA50PK2LxRYSIAgEwR5nfCMrT78BSnsqhfIHdD5cxGtMFff38lQ/g8fKEehD16eQ
ZfAmMbqrQLFvzKU9dsadQBM7buhNCVpJyBt5JJYcUQWhZO0KP5QSQDUVrNJBDsTAs4KiWmd5Se2P
LyW9l6oDejRx6pADkE65sJfau5yc5xiAYTzOT4vlVElhW6Y3dE4ugIYHGkNPIClDSOxSy4X2rqvA
pN6caA6ugmj0B4s+SO1LHKEVHMcn8Fy4ZfqjNLpAiF9UGfN42rNgZDaCAF6w3c/cOMnLY6w1jije
yEkbCOCQT+2m8KIkLGmIntgMJijD61JHncMScbhSGs9MJvQlnLGSnVaJbMOoID0Y0Oib3rzBw8Xh
V0ZeK0uwce0ldQKhsed4sdw5ehg0wKqkxYUmsQFexRGRCKB38V5p9ou+wweVDmrvWLnbDYGh+WXx
vGDCVR+CXvN7uQIk/3dBw1gLaoSPLFD6hzHfkQQ//7FZdk19jlH7ntxYC0vrUaKIb9kpGUPtOS59
Lc/dtkt2UoaQ6PVlCXlpN0PmbP5uk5PYhWRwgDbDRD1Q24EEztf6ZcjcZu6cCW862fCk6acVO1bx
XKH9aZ0bGiwAA0ZnuGH+W8uOo2YXtYfNT3qnT28x1aInwPUf8vFY6vuotNN7ETBX6NQXgWW4eLbV
5W7MvBaP7xkDZwpKyq0zWPYcfY9FN44OoNsQ+rBQ9pXhju29HDv1w2h4fRtYdLKjczcGZHjIR6+u
/PlnLHitdRsRt8GgdhxEhi2N+yWzy1ObQoZTdIrazV5jaZ/e12CZwf1zMqUgzX2Gy5N9cojRJ4E8
Z3+iuPKMEBXTVHBi6g9Z0KDzGztmdtTBEkOc/lHsj1rmW3hNW+eSnBvRUyobzkvlcyR60ugsg6sO
vRPhUMuCYw4P8zPm7uyi8KbqVICGmpyL9KTGO6FFHHKTyHA6NRwEVxtvpi5zO7rvCVIC3SN4/hUA
B6MgXWdPjRbO2Pn63PT7Ngc+G6Gid7r+ARCtfrwbjcdZ3qV9AMG0BnNh5q6qoD0UB00d24t1IyAj
EA9VfiJFIJg3kXVOpm9WeyqUoNV2Gtwizl8i8m2Q/DRGGHZlaJCLOysdXFTLIJCW6nJQSnZJz2ZT
2ATh8ZTqL1TzsTmR8auLvVIDybsro+g83Srwtjhc8pekE51B+JUgKUt/TSiyCB4QKo6Uf5ezXfIX
eZCnvyzFJosD8VAzfxqaAwRFZ92R06AffAhi1Y9x7NFuhoc8g5lN0Bwc5+WBbbt56JKwAjLdgn+R
UI9vs99d5Qkg1aofysSnadB+0/H/8HKDf6bJQUm9xAQa8xjp35cskJK9TM7ZIxQYOhA6kNCkz/WA
B//oGr/j/qY0PUm1C+GubX/MiWfEDv7LsnY1ekZZpcfl84zRFQHEE5G5k3Q7m2Og2sKJPs5Ecbty
F2sPRnOfLwGUjKDRmiWOVH4v50OqHFvtDQvvx52J2nGZuxaJQjrcz3rhqponI2h2zkBToMt2Cg3R
oLeNOWgwadwcZKj6yUMgVGcZJxmC1ooFB+0wOX4zxX9NyLEhoTM9D6Pq0yU0MP4CZVFVl+1IiR0t
whYEUXyeMygGgkpKJW7PNLGfAFK16+I8do2jGM+mcV+biHAnCJIhLTNKj+BWUnCTCebDmBzNaAd8
jJ0YYVq6sjR5cxsUwLH+D0fXsR07rsS+SOdQWdwqq3Ny3OjYvrYySWVSXz/oWb1ZvGu3WxSrCkAB
dstSNKChW/zJ6t5q94FUkdnje0E7K46kyWDZ731t9K9sxtClLHIGgIttgGuzKK5NZyJz6YZLJYf7
TVlhQ+8w1EkJfw33xJYA/9Hxncf21RwX0087/fRVstRZPextLSLrydQTPEhiYo75cObjChMUkK8e
CW1x6eiX6YVcnusOfZOUvifPyvXQHibtTKPWY0FVdxdqjmGFVahqvDOvDz3VpmP9qOc28drf1fzH
e3xI0hZwCvzuyaPmr/r6vYkqLTeFKxYPg2onotuXaUWm+VLfoCEKbNY7vjRBM5liPuakiHqi78XW
pVau+6b8M2uUvc0OYaIX9br+OZkyrpQZLT0KYSt81mL7WMfssaq7bT5GtdMLEvf8m6EqOLcVN/iw
hUI7G/Jk23Ez3wu4aBnorNpdPURldV62iDYXHA5jjqg6lRxP8KRgvSOnHaPp1EWDkzkkW2kXq+mj
2SICMTieG6spmsgsl7EYIm7XoeWWSJs0fat5odgaGeddh7fJerdqLS2NSC0N2ri4MY3I05yoonHX
ne0+QYJvjVfdNt5q81ziHiDFHAIaxePdaSBWTIEYAujciy4PMIxoeTSvVw+DWvFlWZ96/qhyGydR
95fh/mw/IONWiOghUOV0jR50XPMHOLQ+Kdnx1yU9gp7RV5jxMMd8OkgSygFKKIyf5YavGksDKLNs
OzB33yyR2M60v7f1AAFsOhB4jchP3QqmjQd187YMETUgp5uyxgxqdp2qxyAjLP07mAaswJP/uEy4
Fcw8WptXMi0J0Q89PkK7FSEXZ1rve9yU035CMGM5HDWQY/ork0HLh5Djq5yxAMZcsK3G8xL1DtKr
cIbqePBI3ExeioV/vLs9VmQOdIqVgDZD7eT2UVknIgm2LgNTC9uiBYuZ4q9EnxySJii2g9E8Nj02
SdyiGqI3rMLnxCe1TOfHwtnRPhR6faw5ts2fzeh+yW/L9EnwS7R6Tun2NaKKdD9yyZxNBvk2hL3A
d8l9D+MPQ76H4Pmj1BQy4tdQ65eTdPmOOn1gcPyswtdgiiBxcy8eweh3hyWEPzjiusGwwd8gxggp
OWs6DTzl3o2J+7zAXeBFXfU7bgkieNBoRxVYlBm2Yl+F+yaLwzJfXPWzjHfHDvvqvXHsaCEnzvfu
uKP0vLJLKz6rXoY5DRztMHsB81JPE762JCi9eL2Z89ttSILd4CjcRJ049GXhP+Nr/kb6GKpfyW9q
2pvGu7YeLXZs7EOP7s36dvDLsor502vphAULVuQkeHdgHnp95yMyy8J5woJ2r+0KNSZz1V3pqCUG
HPRNDib0Ys5fE+DQKa/8ZVyjpfxZW2QLRX33TvNUw5jsXj0M9LnDcEps9BDvtR30KNc0IDc9f61l
RC4EXlI8Eq9z6dvsMFPsNdpoOQL8YzQWbbzJuAjsLWtmX0NswdVYXodl785PNar46ErYCz+NKe6d
k20f6F6mMrVO3alBB9qgx81Q+ccOVmMt5iuI3DjcpQ+rsVuNUNqxa+9pm+DMF+YLPkCrQrRVpXNB
D9Xbuw7AzUgeRgMv9gYlaXjXVwxavgVv/9+2CVz57cLcn/v9/Owwbs7NAQYxpVQPiz8CQ0q4LHSH
8dt2gn4/mSj2yKiXOK8ewlObgPyixLex9fG0YHL2C9bi1/NWx8VOT6ixgzmibUd5ExJj5/QX+oZy
SDDcvZY/0NFNuGBFAKjqg7+uJPFAINhwc4YHmf1K8QrluE2Qt+03dmS+zShUMoDwvs3cPKY/WxWu
KAlrJryYZNXHltDcp1amGalL/MGb/QEpXrDBxizjl+rBZCrSpw0epvSE4QTuS54OMtGmRDyMDlbk
6DNdH39viaHivn6v2CiC00t+M4a7o27mez1Dxzs27zW8isugtYKhgnigm7GbjC9q+lVdbK2nvorJ
rXJDHHKFCWXuIven/QfCGkGUZ+idi/y0oSFHF+em0MnYRYIZ0Ik8tOz5Qe051k30van7lbGrtbjj
oVa91sZ+EUXoVoF78V6qM5l92mUTCaSZ9rVfXJAg5s1BN6cky6ez+10ltQxdvArvfeUbB8GDtY5x
Bb8QGQxvWpV2/Mw/bNtf/zUT/Kbxz40QdwMyNNrel7/6tbsIBMnP/thkA4AbfrCOmLusxIbiLN6W
V5fvhRdYxY6FvPWH8+bFzmPrwm68Nj8dNrSBGRiJJp+/eJsQEI8N5g0+ZEfgqW4TCvfCp31DHy55
L+GDmwNdjLf6l2tB7QTA5WyOmeJNyGufzT/TqaPXeQnWt5xgLo2qxopMNO/g38vjYgbaYZJY3zMh
MULF/VJNUPKAYb0OxmpvAjVtQQyM+TeCLBh+myM/LMX/Muynkt7GpeyFuhPpe+9g7+Z/1bEEzrXt
Wz3S9MS1UjkGxDwP7zifyy/Xg3WFhRrZ5U2W0zpY81NZJvV2Es6t2s5m/1BeSO2bkddBv3MxA3cR
KqQnk1GmsBDR9biqPgaKxInHCu7Mmm8YYqYcAZ4bcuejwsQ/QlWdk7bFbgnbudOdOHe3ljEf4R3M
3hXUtp52E3pgCR9sDJ7az8Dhbp9PUVFdcuundB9N5U9f85SZJNsUWvcXuzhK2FLrl3KLDIqbN+wh
ARVYgCqCvBBYutqrIgMq5wXS/ZgGmLkhQAwDAmbkw4ArQgUtRqfQQmvvz7iqL+TPgvSLBR50Vhev
9/UxWN6XA6Aa42/BTXhTc7BeqvU6ywDgwSQThGauO4o5OsZUCt1/XoZ42p6OCOYUYbgOtIxYeMUR
qPuwvJv4AComr4UAPneWe/gDwmPqgE+Evt2YkfkSc0xdoB/37MHOuZZx3D8WO2y7ci+aaH2KopY2
GL/lUQd2hgeNPPUh8Jasewemob/lj87wEbsoMs1NhkenUN98d99rf+Xr4CArL3FQo9XJusCXVKSN
EWr6FQPiGG/GK+n2mITbywpnshe8XVskzhWOTq7vhwMz79u7OnrNj1scVh7x5QCwCWl8BoI/qput
gq46wVyqr/EQ+oTDNE/iMo96lih9ZzqH/Fi+41kPuo+R/tlUYS9fWpnAVEjRU8AdBlcZjboGAT3Z
WCc2EkQuzmftRejbGUb5NULHnDtpeS9XeKtXTiI/gV1sIhhOSB1TIoXKHeijPSWDuK7zX2mH7Job
fuvB0s4I8aLn9GHB7h6dBFqpn60MclRUTPcIk/uR+T/gMu34ia04hVg+3MX4nj6KFHnurZasbxOe
9XqabGQWpQ3qwKrtF/RcKHpDs3fIDyGoOmiXw8be/OEB0qM3TwtAguWyIe5ii2QVllqoAE/A/FmP
xn8SF4PIMCzqNRo9YOz/XAOwnbMjO4yx7Gf9HlFRWbJcmQTpZKZDMLX+9Lsir1z48/A8tdu5my8g
r72rxF/pAKNxEP9iBzBXAVw4h2732p21fwzf/UdTohlhe0GPxHm4LdAGcV6XrE/YEOnf5mlC8jWK
I8JqDD0GmTYVe3F2DhSNCyb+G563A8lEn22h6SUMI+iZhs2YgJMYdTTKuylrRZi/thrcqJie5l6M
D2bVqWZFmIEcD+9oZLvR8vFsCemLeUB16742cAawGtxCWwKs9dWN5FGnXWrtCBwALZw5xjrbu+xS
dUG7K49m/+56X2SILY7HVOD4jYDDgqbGpu7bDHx/zJwzu+dtary0dlLA+La558ja/YYZKDA4owsd
FOOiS0d0CULDpaZqfLEB+ioK7J6izBSVHvD8hItPrEDgsFTohsr8UOausz8IJkpw59urqdpdV/ap
2j6JQs4UHhbRQhhcxfaGYZz1EZgW4JlA+aqb1v7CB8afCU+2AsCQVQW5M8A3CBmj4ww0NnK2Z26s
jJUyopy6eMCpVe3Y8qVJ7+w5dbZCB9by+uJpamcqLTQ1xBfrts9d4+D179X2KgHn5sB0Jn17mbtv
1wJ8bvGEFjenKn2KKo99Az9XPFm85WqI96k2AkWNB6gLIHbtbfO+FXKP/4+owsohNOCBuQ2BJJ/6
kmGq67AcZr7m5oXLN1btyv7eVElLHzPH/xQfmriQbde4B8xeob7AG62+FkVcaCpgK+rNQWMcKVeW
P6BHwM5LN1xqcdQdDVjgneYfdn1VY+qNZ6M9rcVNqYjOJw9pRmMLL8y+OI5aF1mQNwv2YbL7TL4Z
Nt9NpC/kO4+85Whsh/5ij5Y/dUbA10+R90c5vUl0sGvDQqKxQMeLszRrZGqf7nSe2ky6qeF5bwup
4x4HXe+p3+hA5m46lgeNdU/VG6N26s73iWLSKUNhZ7WF4/rX4Jno55a9MJgFm1mxLDuOO3/q2tDN
0ZigmloSmj6Cyo4vtvqQ7k8vijcPN01uftAWMx9hKQJ5gnaASWwn0wLVoLAQqtSxSGDm2Vwvs+iU
lo3n5+iVJ3y/I9wyWQkS33gU1H20aLV6M4+t9qQN59nay+F9rh6rkhEjpzy3YWr/zuEpwcfpxVV1
JMEJ1Q2Go64OyHysKZSpmHAUVigq9dJyKGTlbWDx6hgxm9vMWpA4vgAagSWb6JZzjeKCBN64wJVd
WSqu8g9qtztbx7gywisdsxCchvHiAjBYalz4xfQxQN2FjKMdXRlgGgwbrdntBODgCc7xFsoj0awA
9nA+q2C/WfFT07wo/Z+tuhtiPsKm33f8sLV/XqnwYjW+wCTr2Fpma1qstyIZCutoiBEHBX/M8GrU
xxm3TJvr8ejyuDVd32r5btPXg+dcSwc/HOtDU909CZXYUWtgzqmxihCrsqHtIM1WfVkmXlOwXgpg
I21gVgbspCH7csa81Gn3UfsDOto82+VCxRb5M7vR500Xm3mTKr3aO7XK2IxLXwFxAq4x1vgwvEr1
cg50cLyq+e7aNmhdN5jgf7Fgf08ah3ae6sBsz0B2CgyUVb98TvkIPlRmW72rBLLRgWVV81JFNi1i
ZPxGpTsHcgNW7uBZcA2TYI51VCzLCZFxD6v1PRlQ2boDe4K1HNSHVpY4wg+1zOkK6d1aQMNl0ERi
6DNyZE9C7CdoLBaUPvZZVXvVIFjRKXxrRXRdfzO8V9aD+J1e7bJLZuGk7gpKy3xfnfG0NhBvU6N4
aBqPQGMpfjXng26nXXXjmHXw/HtrT4tjpVKtONd0CMd2PDCMjvo4RXh4uWkHLWDIpStT0rxOlZl2
Lv/io75zMHDIGke3b36Iqg6DnCLDrT/IPEfjqF/a2byuxnhynmvg1I2oe6xqI6xqE8pWROxaDWAI
Y0PH1+ntQVbObql5aE/TnE7z9DOVowh03v7hKdzsiWMeI9Yr0dfM6EBJ2QUiHrUiHicNYDBuppHc
jI7cRiqPpkDOB69Bd2BtQK3h7P5NrngsTRlgUeI0TbiCauH5nXsQ5bYjFda6Z3MNZmWHNogHtKYc
aYU1N5KiqNFygOti+j/BjLjt60ADuLJA9SBB+pU2TOU7e2+jBij9fRnHU++MQJXaSLApNAswJEgU
9pT0mwUzVQW+qgeDs6HMzm3UrLiN8yH1inZP8Sp5YgwGt4hKBjs0M+nlY0Xb74Ib3KyzvsBiB62s
UPiH9klnB24IRGOsUY2s+IX1ga1tPiKg/W79mMYrUENpNUEOYBVEAsja3oi35o0U1zIPuy5ckKtR
peDuSrVv6We/AVgLdICQIKiW9sUwY8rCeQhcaOI29GlRC0CyC0w7qeqjoWVun5XjgxX4EuMJpWPM
ahKuelbI4wbXnALjBoYM7200r1p3ZXwMmvWMfsiDP4oNcpGkwqj9ZvvEEi2MT7+o81N6r9Zz5rau
xfC1yqRH3z/WNgo5Znm4GZknd9j15ofjyKACxiv+jHEKjeLqqcRhLxRN/Na32PcNgZaZmPTYYwVS
XBoo7AKofOgVO0f7XLxvAIRMHoztvALFVG8ayzwwizXzxSx9e9hPMNGe9iWeJceMqrXnxvmk6Nzb
T5seVyOx58iiY+DAM4v8y9VBp38jqBoL8t9G/9zcc8neJaA4E7PJ66b/M/of8IGTmCLPC4ymiHJY
4BQMhCUm/dLec4I3iX+ZwxkUqFt9ztNhNPc5izGmiPqfAE/m5q8ObVMdUJEAGr9ZmJ2B9LW4Xo+l
mU76N0dnIcd7UweehWFjCF3kwmA8NrxrDS5kcF8LdEYVOU7Qt/exZX5oHqg8YM2mFknd2A8VmlmY
W5cIi70OGNdh6mt6rwtOOW8AGsqH5YEyoRSipQg73JHiN5wQD7yezRDgMMzgB9Fhe0Du3LiGSKgY
SowMVTCBqyvVEoHrf52tLhxdQP6y8QsXe5VoyjtihhqespxAlOBbV/havL49dlBhMfSuk2NnAr5M
fUUu5fJvQdmyEQavgYYvhYj0nPtdPfpwgTCXi1r2kHf4bvs3G/fNu1Zb0vd7+IVEnnso3Myjl867
DuriQAi01YdGA8MIFI0+m7gXOu86XLe5K1LO3KB0rJMci7O+zkWwrN6hbhdcPcvnovdxIbSH28M+
DqNi1QyfDgGfCbzD8q4jh52+pRL4chwYsRIBuFgxfefqHmhsHnlAd/sS+WaQ1Hqd+mnLMhwc1BPV
ZblN3yESS4aqycOtvMBcJGRa4XvLDDJizNwFvbJphSYe7vNjUKgWKCPBBFaZSDcybY52YAZV/r0O
Y1g/J6ARz0kz4sH5tQDqVAasEqrf1TBvkuH85DMA/efUX6SFPr/0gH5mzcyY3p5aaR9paSZyA7zf
r6e1O9m9FpdatVs0gLVDYabPfU/GsK0oZEbALY22HgxOBYgPr0onuW+DFkHAc6Z65LhV4kCmj+eH
LBdQVPOPRT/4wo9GDvxYoaO3mUpmVZ9LnHFJYPsKvmeZcV85IpUei2cILAodJaHxQm/GXQo0rAep
AJF8SsAsLfUQL8TxydL+DvmY6ByGJ171pq1tIDsHxHSZtM4MSRPUSdRNKB8uo/bN118yQtpQghXT
yqPblkG3TCe9Ai2yvpW8TYuhgKsc/5y26u153kRXDaG+8mSAwsGAoKFFemoNPt4RfoFQWUWPCiqG
Re+yUUMOyDzvWosfXfQfC8QW1mru8gXuwWwOc+m9bGP1mGq2q8AL1U0ZTfoSNVx7ziCPwntT46dS
HtDQkSRo8UJbNZHatMyqxyo2VkCvWw9KRRtwkOty2VsLWlhh8Qz77TtEarxp84dRgYiduqtT1W8O
cItyxkRQGStEJhbMv4DtyAHCo8Z5IZt1sOvyyJUJuBFnffNeq0GeXP2pDgG9SUZcyn2cD3K/6N6z
4fqoTPcKTeHB9gTQQ5HoxRBaxPicRPVGoN8baR60Cg/SZmG/dOAVeqD2PKtNUJZ8m06eMZxbIw/z
eXtpNMhLpiXftb0ZNKgBoa6RRy6mUBLvgHCQfTmwy1Y2ccn4QeFv7WYMK7MFPLzPvPWzrACD2Jin
eFsFI/Bgcx5+aFftJK4NDeRVK72Mrv9arc8mG0O1J5xfwUY3Kgjf/GkowN+wD9k08biCKx9I+6ow
YuCPWPAbhbQT3ovARgFEqtOtGbdAycxWZbhsd7GcLP4n8tkv6RLhifDlNCwPCWMPiD45ei/NPNkA
LYG+IBF+7F91xNaZXpDLOtBB0MHYy3eFgBhhN8l7UzQRbpKtWjKO8WjxKBatC6BYSdMA17nDzD9Y
9RQ+ygGXqHwLMll1LyjN+TTaEKhZ06Hpbxr9mI0hzfOEd8d+2FeGBe3PBKkcCUX90QMkz9dr4dwZ
Gtmq+7Y2qDn2vIgtsDWY2hYoJTUFp1aILhsU4+W6AGzX+AyF5NEo32mBM+AIcGTBosXG8MOtD2an
zYA7jxiB/VyiHl6kflo2K8olZGRojDCA2rUbl9MS0yGzt7CZeED5GHbiuwIIwTC8J6B3JmCyEmGC
K067IzLP+DJUMNFoAI5vVv+KfN/O7xJrvoAYxnHfFVNQ545PgRfKow2Mo4PHHdzn5hn1x7u5BE91
w1zxQDHflmJvrQ+jcDDPIYe5MAO0xl59GYgMe8YDgh6IAiVwHO2ie1cB4lHHWDc9JQyNnSwLcu9N
KBOj2oRZoQWlIUjbCbuU0DpWfThpLys/thXu9z6hGDmW9apDVtMAknLbCFsR4QKRoBpvKjeBcPfx
RkCwqwPcmxK8bb4O7Lntso7Wu9KGqgV6S9VgGLvkEhmVOCoNO3RTGWnKDPP1rOEQkaoOqXzIOcMc
5CuJBg9yk81uzvVQZayB127dniRvYVd1BNwuJjjWqWnXFk3GISTFkQNFCRCVX2uvwlwD2GTGXXvE
IAyxJOwf6gRDYER6PAYzacyvhSLqERAywvZ6eAmTpglYQYJlhtyIsVBUUGwuf/aGd6vtUqjDj4Y1
Xg1wAaaOhRIHBRqx7Uoq9AFQwwl2hdX8no/j57Z5kaLUh9jGnwDCa3ZU1z96n7nQnCF6JRDgkRdz
OskJCZ4wTbLHLR4ocnUbYy+4CVUs9mdHBeJvivFnZ70BUeCKzBIKs+URWiiKjK8N8uhn9VYENoXQ
yNfam11OIQQXAWkxkOFL9RowAQAwRSNfbaRpl/jmlyqdQe9OhQlxKyhB54sSmUwtQGuoZ2bDCr2n
OmyGxAmgy+RAx9cDmS/AbbthDq0AVaBYUZKReHQgxZCw8lua675ZAQDnBJ76pEl7CBBzCO8GxwzG
zkZ2FDzapiUwVhcALkC19ppjO0xbtuA5NM5ribngKjeoRjpokdkh79rAdZuDObph7WKnn3x7NqCQ
yKThJiH8mdAhj8h00mJRqJBr1nnT+mPtOXEtTd/BF2tjpF+U8VYuKvDwk0E+aqyG7NCNOLBYMr0P
ZhuaG3w6QaipDezyqTS3oIf8qQAsrGMmats8dbkNHV6pR7PU/Ynbe5iJQuq5pgpKPTgTIV1Q7m2U
CxOEywCcquER6ic4bxe8goffDfUsMgGfl6lp/w5IDyuuWJC7yQkyzsk9DhAHumUfWXgcYz+lAFql
GeMOGVoRCNf47dquT4uW3ejWkJg6RaJ3wJmx2vpVUO02rcvXYuFYdEjYjjisi05tp7FU24wpcgD6
jR3asaUW6JaMbNRRqKi3xBC9t6HCGN3oGjTsrkJ/jwRyv6xQPcYBf8nc2TR0BoND6Dm3AYO8KB+0
W85ndAG98a+bCKbiefizZutbzeAZlDZ8ekRgqtuKg9HqKP+DQyCugAiNFttFlvrZc8tTw8n7NNC0
H8f7agGyXQDWyZaDUwRZbwvvKcOjiWsIrIuN7J/OAQrBQABTdj4bEYyrz3xcjKDAcwiWiu/gPoEp
bR00f3KhClROtYfrwKE25M7uXWjgkZsRqMU+YlnjKZzD9GgUU5Hg9azCSXfzwLA75bsSdLvD2bnv
VsMvvO001c436CmFYd849BO4z3JiN3sVQ0hM/JJehxC/274ENd69rUx5V+b+qIkbW7oXIGUgcAX1
PcZTlq/fhOY/bs8jRg3Q3ZAG0QormCu72w47Ov0KMLQ6r/l476vpq8cIKgr7fVitc7XYJzZCeah3
j9zmj6m0d7WTW9EE0XldQ/UFvdmxmHpoYJ81eihUUFo13idzSEwFoAwLk5Fug1Ru6/ZaLhBK9ZUb
FKyGUmT6skoAZLrXJJoS+xWJpxA/Q3PtGtaj98antMKlvu2WV2vsokY6qTGMp0azUtW16bRqqKsr
Bz6l2Q6IDP21KYvUlfrv0owq6+a1A99XPO0MS9TRurk7c3e2HBdDaI5OvLcbwO5F9cU0gWwmq3ZA
QFgMQj1xg4NPC/Z5G6D0kRexLsDMELCZj6dhRE/hDctZMasO6q59kfMM0SokxF4//HhOe7Kwo4Ft
ohtn7IINDMz9UAsxeArqK45737uh5ZCXFVBUuA2449pqw7su9bPVVNOuqds8lprWYxhZD2Ky8IOF
SHq2NXkAmA6E11hhmpzHQzvoQHu7dkfs4joTepln3A7G0v+RbrZCRGua0WA5PysiZKC+k8VrXQFx
D/rNc26sAKDjWeJlGGVxrzHoXQpCmBNNfNkSwnIMjAqI5ZtFXRt4Qg9ywjDJdNxWp+YZrGoRsGFJ
5wpHCvmoFrRAoq6xVynIFiqODhljE8xLbBABnac+iFMZmV503mWuqHHQVhP6bOo1Zai5jL6KgQ7y
zW3g9fMczjXRg4KpCeTXfrX0rZXicnCrb8MpZuSGscGmUVnWyEhEeinOBu5ypiuSp23OCAg4gSEI
ghqz/u67qgM5sFViP7atzGDsQmNL4EaUOTDU1WTOeaU5JE/dOr+pEhzBUNYgLHSvjDUMXeFY4kLI
NZM8iLY0j7XgIsNR2ILZ0NvdopQdiVrSpITxTurZw4adElXiRuUqqHsPzRIELGovBnsJxTzCvMhF
5nsKcV+TUkB0kRha+DU7T9DN60hKae+hshl9okxLxGQj8oazAOTfpUsq8g1YVi3LyDZL77qAPMA7
BHSb1q0VGcrJIYedXq25BUyoqjLE+gmGA+QLYItGy3qH52Hr/NhFGdsdSHdseLTQWc+1BXTNsn7d
tfswOVwWJZTCRQNcZDz0Ofq0rRdHB7z+3MLfrDXXnyK3LpNeX62O3L18gyUUQ9phxxoCjfu802D1
gJa5cWDcCVC4m9EDTz1DE2nZ0Gni4/UO+1704pcWzgcb5Z/e0Dmo7QV2QlhW0X2nMaEIhBeoW79L
7KiC7R5XW1zLqrI66KGnmWX5ALU24BrS/GLnnDiZRawSax7DoAoa2QNf4do4PhtMSZpp2AG6Rks7
rxB7GW3XlCdts3N+qQsnx7icj7nLH6ZwMGLzWVutHWs8F30thORIHp/Kboy8frW8ZCDuZsTlCPf9
U98xOkPvYFFUHc8GbOmthdbNgJpKQZMGWdQKP1rHnkJuCPD2tFygYDFc7vxuK5rkpB17z0ltMT9L
1mRoI3gUtrSQn/B2CVdVQZCN/ze4p7wYOUo77+SSdGWx5llTNmsfcI07xd7Y5u5YOR4rj9RTm343
C8s1sFCTo2/i8BwEYVNZDcuIzfMVuh8BlVSlL9saVYtq84Np/EfaeSVJjiVZdisl9Y9qcNLSVR8G
GHMazoL9QDwYOOfYzixlNjYHnjWVZnCIoTPzJ1NCzN3VHtOnT/XqvWqLMkMrjN2jGalkA0OtxE8W
ca1kO6WKcvXYMQiCN8ULtEffqCUqMeEgDfugKTvjV+YX5C5DerLotEhrqTlmCrShdqhYFZtII+O6
q7xcT26GMCkh2Q4HJd6i3tNau7ZKJcJkvdPzrVeT8SK6FpTyc6B1aXktK25MJ00keL4LtLsCFuCK
TdzvUlFxCxu204byERklnIVSWtVWVYvIuFL6tEyus0Sh8yzlum16sco4X1bb3aiFjg+p0DWRwKiY
JARHt1JhKUraNAe8EgEBGLVEza+g5x5cJ+Q9RD3WFKPQOuR6V44fOLF9wBtwou00Cp3M+6gkurR1
DYUegyGqNN4+iiCZe4mwSrS9LLJ+NKTUSRP6VKg2Nc6oP0Q8+EuQ2L6nUduprMgZqrCvHD9Kp6xd
LnUfTSLzjSfmpbqNyqb75hpqLovE7JWZPYkeLXKPTWiJ9bNbQfT9IJUKeSaEmYrih9nWPa8q7q38
4Ff0Gx3bpAGNEA08ZRwjztOE05v1teN3PiD2dshG4AlpaQgSL4ph0I+dUdYdoEs/n2DFKb2HkApU
yjaDY0V8kPu0B3SeyRXjlCWevGNSjDHVXDUzdnVC6uu61GI1d1S5Zfr5alr0UqRm8lxVmZ8ejX6Q
i0Om5WF1rNs8NG+CUcA36pQ506e0lQVqSIk6kL6yfFk4eCmJsr2ZqlW4jUwro1zeSWrzwc3M3LjO
cpW0gxcl/DfLy1R8zMKyRLvUhf7Urty4sq4i9o62rQ2PEgTFlYb+eSNWE2EjVoYnfRWMhtLoJLdR
7rVILV41FUxmrUdZ7RR9PgLeIeenfXFrU+7LjVtoY/OsjgIUYbJKhXOsFQ0yJjMTi+tunKqGbiBn
1ecwbtTuXspM966TlP4+7SxxAMxk1t6uq7xaeRE0Cj9bLxWT8iZJ3IScWZd1X6ou6TTw5rFuUKqM
qLVrdMx56DT0OlpMbSF7oL3dutT3Rpj5oEokFW1Ya6RgaMqhTJ2i6MYAXKWnfKxEb7jvG839GI3E
q3u5KzPzII5R8FQlYdDeScOUzx5ochQ2WeGGMBQLuEW7mQ4YbPy6Lm41edDiF3ozRxCBcdzQY4F+
qnl00XjYaWGjwRMYiNkTbbAaKXlDYygyMZDiBFrsfXOzqpRsqRRFzSGdM5i30NZnHwO697SbvAkk
77MqJL2+I/zuSNTQn9raWRbkxRF3hFpwn6sg3SwrlaIXtStB4RRZSPuimGQl0A32f7Ttk9Zyt33l
5vK1FwZasdeyulC3bStkX6w25W7sx8IIb602V2Aky+kEsLuAymrfajye0iriNjGtPKIo6qmpe5Wl
kgryQlJGkUd2HxRbV7QikBGKO8aHPuM9Bqw61Kni56pv2l2hkqNKql7iadr0cbeLTcktHDXIov5z
2ceKtVFckzaGiP5NMhduBrmUq4VeeGikMqYfPeQBcajd9LqohG6fh2l38ADK13svCithJ6hlpu0S
V9I9MkoemVnSRVUUXNG4FvoHrQ+znOp+Spms6tWqIt4h+AIiWon9IZEq3q5SqgTloxpgBBdQhuSM
pKjzX4jrNPrLpJbIZ5u6owuvn6GQ22wqIuZrw+/pBuaGFOJDOUbg0fw2EZpd7w6lcJWmimeCYUhU
pBqCPghe3LBErF6j1lLRHESBE4xIasj3ii/lX4eMu+02sTrvR9VW3N70cRa3Y+1nnytfBBoQerX5
3GemZ2yHsIotWiRN+mcBYHS8FEMI7JIr8CcA80QYjoNbsr9JVtuiNXV21AXp2JfRisgky0GiRdQX
tbLkQLH1oYsxuZ3FNgfSoY+yAlq7ywfpxQuHoTwSdcqGY5Zmphwt043DrR/5TZ/dUWT1k3IjRdLY
Heuq8Ic9tXqjPtYD/LpOqPWdTubLbNUri/mk1sFb07+K4twrDhbOAeKkMkuLF/KKpn7Tp2ojOkPv
0pfsGS7vyEoIgL0nftv9MtiUPLJkmY4zLxsTUK6xDDomluHAH/pE3IlUv3ZKFJDEoVEZkJ3aK23x
QKqOKpsCE1Zh10IkRpTMBo0Uai/W4Q6uPO+HaAyqfJ3JQS9QsTLorOnc3mqeqjSJNc6cEhi7odOy
DrRQU/kf8p49vfVUpX+iAKJsq2QUr6GeTR3F520ITzR12qLOwUjpoid9VI1iVGj4sMyAFocaLGD7
qIZxTGtZbw3lZLOxHgVdVuvPWR37qjMUdQbdUm+gAC1HnJc9nkj9bDGvE0bfo6qXapoANqw1JHon
o0h6rYTBc/cNu+RVGfvafXS1mhR8omQpvQhBRFlKFdw0+6DEAfUFdmdKna9JfD+uiZD1cY2l7h0X
g66KimRBMaARdr4TX+tdwcpUM4BfAD05MseVHTo53ROb9KO6I6YgTroVfjP6X9/7//Z+Zh9+I62o
/vU//Pt7llPl8/x69s9/3ec/06e6/Pmzvn3N/2f61f/86L/O/8lv/vsvO6/169k/tmkd1MND87Mc
Hn9WTVy/2eQ7TD/5v/3wbz/f/srzkP/8599ffyQBDcFVXQbf67//+6Pjj3/+XUaKBNqZ/zq18O+P
714TfvPp//6f7G8fXps4W/i1n69V/c+/C6r6DxTUFOjJZAVdCnXic+l+vn2kKf9Ay8HiQEGKYBoQ
lv79b2lW1j6/Jln/gOVSUSzR0jkgigLbRJU1b5/J2j8UzeAXNUVEiVBGu+T/f8Wzhfh9Yf6WNsmH
LEjr6p9/n9E68ainN98URfYBLEF8oXOilgR1EE9uLNEu09CJ6EiUpXxvuhDOdisEGtL0p07oTP5t
SkH9U4YBRDVm3CmiUEVeJXiyHR5H+vG820m4nRqntR12VDgfCTu9hLaIyOE82icr8+9hnw5zxt7x
zvZsmEFYxL3MhNrNRI3RPWr+JwKrFb6vpbmEmt0wdUhCTI7W+VyOHeFi6jKXqpjddol4x899Vtru
a1QWV5fHM2cJeRvQqa0ZHZfvVWlhMtd2UNYPqBvcGkCHphoLkDGfhig9CR5CSoL4TABVXvrlsv3F
oUIfJMuGBpfQtD9PGencXCrLoMB8LElObfK+MGkDAK1BELUyqzN/9dtILdjamVHLJJF/bsrQusYs
AZxSgvE+kRn9MvCQuTyapd1hcQ7QcpHgOZnrkPkqz9TUZ3e09Wc9+dY1n4Noha18YcLgaeOow7uE
+q01cf2cUPgpYeTpuYsJswZSofYUdh7CMdzDm/rH5+vEEhN3bkkPArL5nHa76lRHpoVDT6qV0yQt
jsayZOZKQrZanK1J4yWS1nggIsV9s02frV3s9J+8l+/JMftAdc2OADZbK5xfSzYV0YIRTkSxRRJn
W64SYPvo8umF6tL5kA/cxJVWJxQto96hLB+v2JvLX04bD6kdaqgQY8uiZirnE2nkgAvbaVd0V8kd
cKLeocez2tPesqd5GukFKhsfxR15cutn/aJ8+MN78sz6dCxONswAo01t9JwwojCiou+t9EUhM/3X
jMxcch+7QPNA3NpeTGe76CtPlVJ8sQTxcNmOtHCIz0YzW7zYIHmcjIlka5vWoccx37WHeqPfS7Z/
kFGEWldwX7M4c8ZSkkWiWtMdJDTuPiTFombmX5y9mQ8ufcnySkjMafK3HkaRors89XE16dpOnLHd
/bYTFfhFLZTVmcfZcevJdgmR0ku2TuPIGH2DmXM7QJsRGModob9jleOt2xK9gY1P8zUl8mkYs3vb
4BT8x/rsHCTtUPYhP2BrwbCNdVSmWhB3fZU5bUYDK+G53Zjm8+Uds3jaNVVWENZBSt6a8RbGndgS
kbAz3cTfDFMfZ1+ALvjlasbaKs5m14AGzzQUCYwFHK7cmbO9WZJUDnuXpmHR8gBFC90IQUVpiV+K
lN6WShEEHgFhtG8asfwsTFh7YeiFnUkl7YDeKSgNsrdgsBt3PEr0sN6Fg5pSw2zcra/7E+UGOed4
lPMdHf7aIfA941E1Fe9JM2IDNg9Rhm2iLjRAxZH6JQxz2ir9Ct1irt3hvq48zQQxPuHHnPDmmgzs
bU8RAvg/mNRrqKNArQpCSR+7qvo7USmFe3X0KJvHoXRTlXR7TjXSHRg394OsCtJBTNseUgY9vwK4
JK2c9Nmxe5tM1OQ1bmuN7a7PNkvIE38cRCazMkUwfj8KbcXAnNf7nYXpG5w4RnWQKSalMfKnDmTG
D8DBIRRvYQbaiIgRC467dtlNX/lk/78zOHOSSpknitswJO0evOkVrFwPkf1Gei1vov8F+e7aFM72
I5ECaXPKDHYCoEaj5QjMw+XDNedM/m1IhCIKUjvS9Pg4n0M5rMsmJ+dlUzN2+pt8V97wHtzTELst
bnDSe8mmw962vqxN5izSemd45sloxs4RspwM5x9hC6hg6jOblZtzcf5OBjfbgqqS16JoYQMBGru1
nqxuJZZ7E/d7tyNOLMy2oODKVV92WBDRjNS+UcTa+Hf6Dh6yD2sM6Au2WCKVBxqPR8UiHDlfKi+r
m3IY6K+Ob9w93F+H4Mba05gM3+Sarqn0fnXObc3GFQISidTJFpqpW2jjun3o0O1tT0rfJGugeO8O
qyz2s+uFLaEQ0PGGQIuTesT05j49z0M41KAKWtVWHyAc2yoSQItN9Agyd2s96gAwgLD5cGzmjzB4
H7NPf/goYN40VI0Ijztuzl6rKkVt9i3m2+8Te616pTjKIXya1hQ2kG2TbWixsfVPnqMcL5t+G9n5
Njoz/aaqcOLJtLjQmr6ZTO+6LSRPW/Mq/ILUn0NXkB1snmms3AIGoe/RTq+Gg7ni2JZWmwyDCaMt
mSCC3fOJFwxNRtlOVOEriTX40hJrI4iQpQVp5z/+maFaKqGLJhs85GY+dNAsPVD0UaXJMfkI88Rb
OC1vx0N0W2+C48S2H94ZdNrs3E2yozS+mgGYBRRv20xDx9p8U7RX1Nk3UNU4ausclKlXBbRf0nKQ
P+Ef6Tj+g7o9kyVNpCotw7ELq+pcMk0PxpKyLsQkKqXL6KtPq6sHNu7yjC4s3pmR2SXhkqoBF8Hi
JepzWXyqKjoh1ii/58zH70Yy2yG9W4llUjOSzpZ2qk3p95Gc9dbak+Rf10ab/trsOJwNaXIUJ8fB
iIN0RESHedsbEM7b0bbK7MwuD8KL8Ar3nrwjbc5h/AnGZU0pbWF3nNmePc+B14yRPmC7lz4mcX49
yN3Gh2TLKlYZXhdHSY6Ic0BYq838eZ/5yqBNJ0GJbiyYzMrs5fLOeH/9KRzcN7JvHf0cY7ZoOjQD
VAmmozaAQKJbq5Q//zULs4WK2jwZAwUL7tjQonPTtisPnjenO9sKOklCjisPfRn52fOtQLLfsoIJ
o6zuu617JdzDIvYo7NJjcce+ePCdyK4cc6PY9GofCwf+HNB+dn2X7XLbcnJn7ZZYOG06oruqpugK
76D5otWtV0l1VetwHyU3nknTvAULY/x8eV4XrHABYsHiRuJGnI1aUGI/bUyZdu4YhiVAGnlKBzhA
4ctmpj8zm1wYs3Vd5mU1vepmZmS3GnTd7RCaRwmkQgtw0p0uV3VOFkfzHzOkmM/XUNNbPy/8Xpv4
gb9KRfMp9VPb1eQVR7jwHiBsOLEzix/qti9Ld7IDQ+89YF2KLfuWKIm+oeqG7qZVvuwFX2FIqF+x
IxRV5H16PrBKVPNGmgiAzfDJbwBJVKBCryU8xuV1WooPTg0Zsxkc/BLQRcRCdbbq2xX1zW3vACne
W1D0OfmhJEK7gfng5rdXiHcnHtbI7xecCZ1N1Bl1k9Hq8zzv4MVK7Xv0riW0oLkyxCrBr8ujnOcS
p0vmzMTMX3WeZg1wvU7bMXj0qt2wbZ+KW1DYdJ5aPESEq+FJ+OBS6F6Z33lS6s2yCkE9MEmVMsjb
zjq5cDJkgoOgordR3ldX1n34ITnEziQZA+GXsNfsYFUWR568+/zsnZqcRdiqNgJlwcHY+kPx6j8P
225fvXjXCOTcajtCv51gf+8+x3fZh+7eN+x0G16taV0sbd/TrzCd25NR520deWTa6RCmx4y65KNR
Kw/wq2R2pWbRyhwvOQFiLh0tBnaPOL+MSur7QUgR3M6bK92j68Xd0xm1u7yFljYp5SRTJ1GGasj8
BUEVtx/GlHUsRHTHoGfMk2+XLbxl2N6t24kJ+XzSGrW2oL7DBMRu9MhciVsUsvfuB/eZLpZJCyJ5
qu1P8gfaS2y6E3bCF/Xx8ldYmknS7QaPQMJYQCfn32BsDTMHAqfZigpRe00TJS2cQfH0x61QcVRJ
u0kkBt69CbyAzgsYD+hvjvZyJThN9RC0K0d+ab10ipsSJw8VCnU2mUYqBrzG6NlRrFfZ/EkzzeVB
zItjbwf71MBsrvJITFql9HVeG/oVVI7H76MdfYAG7HjZ0ELEapAa1bhKedpo8zWJC1cZa28qScTC
UQwf0oKmtSYDz00/sbYiRru0AXi8iDKXtqa8e8AMLkIbldDLtihYW/jKHbVorqo8cy6PaSk6mCpt
IKhJN4OYOt9nVlnBptJ0MgwJfnWtJH5KXwvtBjUYF0dDXgHOT3nqlTeqhySu5ZW1W/JOk0AEz0T0
e8X5lIZaEaddLlMXqIGQ2r7QwYopyMNNIlHhSTx5+H55vEub8dTg9PmJO1TLaND6EYO9mBx6GZJN
Id1fNrGwcuZ0xRDYGZOLmkUoVt36o+xDagUksmhuaxVs/Nc/YQK0gEiKiJqsOQvJvUwEniNbEAy2
ebHL8ja7UsCIwVIbjvZlUwsTZuIadAqmqLu8K/1mbTWO3dQ5bCk1bLvGRum+XLawNF84OhOgwJtM
zWwwCsKfPg068L50QAUE8uYwyA5DtFJDn/7MzKejAq4yK6R+TGp85ysPSCxpAYnBzwX1Xk4Pt94+
xd9Mn2oY+AR9Df+wNCpZYlAqclIy0Jtzc77vlyShLODGdJO1A/1e0YtkpX9idWQZUDcVcckicXhu
JdGAdPchg2qqcNOZL7GxckDnMI7JuSKBwtIQMaHQNQ9/8QVR1qQ4vQJI4db/0n1MtsHWu80+t1ty
1jt1V91wH+6qw+VdsZSNODU8D4cRVVBDNcGwfts7oyNtIAm6w7Pnd/KqINhSbGjCikAGxVIswDGz
qDRLXW8MBfQt1H1j09h4Az50672Md5DjXilb4YPwfHl4C3cJBoHFAMcxplzo+cIJqVrrgQvIrYpQ
2yh790mZqK0K8M/Q4wuQlnvNyowu+FpqX+KUXKZew8Kem0zF0qIkhsmE3rHB1/cyvKlR3DkWCgWX
R7dmavr8xMtGRRsFgVcC4VPpGH6WGmAJwSto/RU7S4cMeWlVk1WdadRnrtbT3Faogo5Kaavv9RYC
hXDYSpToLw9n4ZI0SU0Qv8hoIStzCS1tqOOga+BLgfvw6rcnNIz7+7UFWkr+n9mZTZueJqCo2zc7
1uepPkPTsBP8ANNs+yvhxeK51rg5cKwgwfCL50skp7Hu0aAg2e5tdCduOdRXcDBeQ+R1zBx/S18g
dXqKDisOa+n9xxh/tzvb+JVFN0tf1dLEf7dLb+RfLvyuV9ZWfxrvpD2BG9qJm+heW/NjS/cYqkZ4
SZXs/7t4qu4hTAoThUrXUb0SNrw3r6fMO5yiTn0nOvHVn3JgQL5U0u3cmyQtzmeYJquEziad2OYY
3Bk76eDt3afRpg1lazl/Irs/4dD+Y2zmwFSvTIQKGKrdxJ/iLqDV/rbuVnzW4p4heAIoKRHYiPNU
EnwkNFQo8BpPdcT6qNveloo5qsDRHn5Qm66v++A+vl1D8y3d3L+bRfjpfCJdvYv0SAV44QFcL6DX
N5JbaKGiId+apWIH0co4l3zzqb2ZV6HdtySHwDCjALS6dBQEqKU0F0J8zuOfiBNwKYYpaiS1gIzO
Fi6Lhq5PMurbefm5UnuIDdxt2K+8XJZWzuJhrtJFJHKZzzOsUHCMuiVRwpzoNJ36BizmXnLCe/pN
b4cddGNXoqMePEe/u+w5lw1bukypDdvKHDoWD2LVdxHDg0rTRizBxs18y3chjNHyc70VnQRKLtsA
pbnmtBcOPJEX9S4VZ8P/Z6toFkJRW00OYzV8NZn2QW0+XR7bwiVncStwHnSV7jFrdr5l16rMVqB8
Opbhs+USgA1yeVeMw9RqTMXrsrW3p9B5/MrNTfEeKDfJXGUeomhNmasxLyi7+MUfhyLRp3RYH4bv
UA0MTOM6FOL9DGKRoYEeVDSgkrOtmYMmkUDrwHRh9miQDMlHtfrjAaxK958F4E4xeIPOb/Dad+lo
JBqiei9FhziXSwcMtOisTN77tcLMlEpRZEsH+j+LfWhflb2O1gYbmYN9/X0q+0K7AXHNVQf2GcrF
vbLN98oXZcWVyIuGKeUTeSG1yFv+3HeZGgpaOdkkO/qofE+P0aN/bJ3hNTqg6DKdhi1+GizRhvQ1
pVAnt2ObtO5n8SZfzdC/j2KYg5OvMrvx2cRqGpd8FSk3j6MnPquyf9AD686L3KmxceO6MMvXkbji
fJbtTvB6vAAA+Jnd2BIzurlMxQZ3C6FT/L0qlGAzEGwnZrMH+fKE/LS+SaJ2f3nVF9KvjJiQSZRE
QC94gfPJV7tWz2hHZAPvIC50mkODqJM9fISUla7AjfYVHtmr8HVwit1W3hF27FYl7RfOEBBxUeQh
KMrvS1tu6btFN8Aor0GxEtCPq3crLvZ9DEz4a4JXBdPGYZyfUjOeQBaxygnS9Y2EAEABr6gifL88
lwvj4NyoILJphQPqNdvH9SCMZiwmVAZoc2rqAvWTFQtLDu7MxHyfiHrt9jm9Pp3dbSEHsrMXpOLs
Ka5It4jurGzLhXk7MzcLRFPTC6WqwFxZX4UJqn/wIntQHl+et2UrXLxgKyyVy+J8C3ZSoRe1FoHp
NeD3TiGihC45bdai+ffLw6Jo3HS4Nl7sc7gDKTpFwYxuV9SMkBMuHqoXfzdNn7CvahvZX3stKluo
V2GTp+QE2OSemMcUlpmMkG5Fpq0kwa8E7pRReJUjztfQOJCk1MbXDurLAva3jp7bFFa8IYRMDniL
VJFwUSE4ymG+s64kYLsdXWiauwaneu99J/y4JJOOQ/6Yd8f57FPijct4mpY6epH1xlEMvlDb7D36
6S+v88ICnFmaYtiTF2/bAg/2Xcjs4bnacqkemzxYSfqtmZj87ImJsYl6pE4ZDMk0WE+iz2TuV87g
ynzNs8FR5TcyspOk6r1J7G9kKyE+Qh2Qa+Lj5QlbACWerc385hcGZE0rBVvq3jtkV+0HciHch2Sd
YSbcTUUWOJxu1cf6djUoXRvmzNMMpYjP1qdt4cAUQ4ru2foG3YaEbAaqGnextqHrEm2127X9+N4b
nI955nPQr7aMIcdwmT/zlkPd4V5H+mJlZqddfR4p8pYw9CkuxVdPHWNnG6UstbTRjMB8Q98bTwCE
beGTdxXZ5Ta98+86ZwLhrw9uYVYNmduWOIu6HBHxuVmlkFDLTiQDqdu7IEbRLEAH7lWuV17yC8fg
zMz0+ckxiPrUhzctNu3CQ0+IN2As/FqZwPcRC11OuDX4PMB2vRsJBJWe0iUQ89UO3V236oP6OHVP
wnkAF+pXawtslkAp3nh28xQ4a5tEnu6E2foZBoljVeaiBf8/O+j6YIlgQAeTdhukVWCWjB7hEbQL
+9het1fBc34XfLC2ENV+bI7yYS0LtbBHsU46zYRtjSmYLWNBT3eZKSKD18JD7xkQxAlH+O5Xrt+F
TXpmZraMidvGCmTnJpyRX1rxWRPRgD6Y5n0NZ+LKcr7PH9BAeTKiacQnO6Y26IOmw9+0S6q5yB5t
u21/DLa+kx7Cj+YGmaeHzBkOxfVa9L8Q0pxbno7MiWVIWUpxlFnJeof8hqPj39oDelW2sVeJ8IUV
INXi0kkUnkhwkeedv3IK1citVsJcA9KxC3+Z0AxqMEtfns+FsJpRnZiZjSoOoP/uU/xLRbIVGEP1
MuXR6qN00EEq3+vPULzfaLedg0rha7538UPpy7BWuVxyN4akkNLTyF6qc6R0D4N9jOiwaY9INmna
SyQZ+6Y+xJCpXB7v8iqCNCDqtXiBa7Prog3UVG0NSD8hsdhPXazJz2CPDOVzuh2uy90aCGcpsDKo
6CA7T32P1Oxsv44Q2XXaIBrIfW26rU7+EPUiR3P63cgW8hEj2EEyfoA/TKNi8ANcwJP0J5zsWzey
RPREw/IsbK3IAcIs3Rl2IDzJ8be2TFY20dLxt7gtyJ5MD0Nt5uOkcohqr8SLJ2FnV/HdoH3IobG3
0hpqbmXF2EJ5hxBVpsWbN6CFW5v5tJpWJjg7FKDtPC3CLzw/36D1dD64n6EMobC5jb5d3jXvtycL
qNK3aGq8ecV56JnGFTRGMURLaUYRUBlqZUNSCOEUDRyXNAr+yi59fy1O9nhjcPdSv5rfvi15dVGJ
yFJGie7amZcZe6ltpJWZXLTCkJhCgmce1ucOLWsVK+4NWAM96MIEn2qz2SPIe3nq3rsxhnJiRD43
Yog+lIQiRtIm/BD1qHoUUMjBTN0Kf9HSbF+UUtiJaYElBcoys8teoVPa6OkffzwzIIMyMI90k/ho
FpDBc5WkimC60Lw0aKjF4hfRyFaGsrgyJzZmD5BB9SSVnkey1FUOs3H3JKfj4fK6LG5pSjcTXohi
87wMloxZT4pIYbYawdiYPvKz9dAWmzxwb+KhWI1j1+xNn5/cnlVcyIoXESJoT8M2u8t3MLPY8rPx
MPUc+1vj6AjHP96xBOhqCvtkkMhTOfjcptx2o6BknCAz+y6lnxtNcKg4bP/4RBoThI28/wRjmzn4
AEb5EsFZwR6KEihCuFPAGSOcMXYPlw0tbQqa8yh6GfCW0Ow4G830QOgswbUNMXwU6D/PGuVP7LtT
E7NFMsRAkjoXE30sHOq02JmZ/+WvjWJ2fBKvNNW+YLpc2Uf8E9kdlONl568ZmZ8fbuIRFkoB6Wfh
EEndLs3F179mYr63OvpNpfiNXH0XG0gmVPHKIN7fquze39d7Dgex3LCVPZHF8DtpM1SjPWbapjH3
k6SbHlu7vzQedXYZCBCFwaXAlAU+coYpEo0C4reXbSzdBXg16poTolSeXzhNWcViowVojg7KV09D
ciYNv+mG8aeW5nczsysnERJZ7mVfsEcVaZYsCp/hjj3+taHMLhs/05LEhLLWhmL4sy55jlDlr0Xh
rRzIxT1AJAB6mzr7e7ACBOGBq2NGDfNio/TZPYxmd5Do0THs34b5yiZYWiCg4oAiQTrx+p+5GN8T
kErTFLqkqSJkyaegSFE80VcSnO+fcKCPTqzMvIzWxgEUhVhRXbdzIHlSP5ptfCeVkHg1JcTTQzPU
NKjk/vbyoi15UKhpSeHL8OWAVDz3oMYYRqpgJW/Di1FXy6nWtGOz0qG7aAVoLDRgBjiW+Ys/UuRh
RO6C+qvZfaCGchsOK55hIQSe8Fv/MTHvPsxai5Z0URBs71X+NbxW1O51J7shi2FcebZ6EFYhCQu1
r3OTM/8AgtMgvet5TvBR+w633PT47uz4WCLSaSOss0XJCICVZFcfYCaGgcsJ9vm231q/1rs4FuBk
519mdsJ7v1B5tfJljKc82HiHap/s9Zvus3UFf8luDXW/am522AfI3KjYsqKdHdwVd5XdX+vP3+Es
duKva1ieafOf54t0SFneWvA1OFrm+T4UOMJQEgLPGWEG2rS6f+Ol2hc1sr6Osbvijxcew5MxKk4S
cLn3OYbIHPR2HBhYaxyLX81HoM/bbB/YSvXYOTLIodWpXDj7ZxZnZ3+0ILp0C4anpPepcRioDbX3
2id0/u51a1PeIYxzZ/oIw6r+tl6tmi74N24dKh2AeY33+Ec16pOawpRgk6GCYc9WlGd1NXhfSIYz
q79bmYMdITIU9bDECtT9Tvk8Uoz9mFz54a7r7eq2PCCDi2zPIUIso6dQvYYeWvA/Z+ZnJ1UzmzCt
S5NBZh4StR1oYpT+LnvSBeTX+RhnJxA6QohuM8bY7hQwy+Q2t9qnxI54hUPDDT2Xe61Bzxw5/tVa
SnV5EUneaAY1aIqk5148Has2piUdgmr4J6MU3gi0CmV011aG+D5zyxBRwSHtTvbkXS3W4qUHbThO
VrwathPWRT0OO30nXq8dioUc0bmlWbgaFT6ZMZnJnDIaQrAJHe+hfsqfUHnb3NxkLc2SIbS+G3fb
HCY831ovxAJ5wPkXmF2MQ9SZpZEyVASdn8JndNknPIq1lfbha/0RkO4m368t45yjiZS0Nc0rLWqk
pGiNnK1jI0FJOvah76C0JW8QJi2uK7K59THfJfusPZjPObcIrDzdE6KK3WoP/ftRE1Xx+NXB0fJA
fJd0hOk0kDvAwk75PQKt8WxcI79iPOo3+n2Pvs0rAhBP66XWt1zmmYefzNK5pk79JzzkZuezlbK+
h2fUc+S2lG91CN4erVZH/ECqvabZS2aoJYFtwn0sXUGSlWSfyAUViD9Fob6NZSF7qStNfk3jTPyu
d+Iw7AEuyTwTGmX8oQJkIvLI+3JS+Q3cj4Tb4RdIC9Od2EJjIwzJJNYlfw0iTT0olcv0ihm6UBPt
2A9EpPLrVAz9Y65YzQN8zP733tAgxb18tt4dYaaA+jl5FBngITJX50dYLUao72S+qAGPrJ/iPvxx
I3n1/rKZd9HzzMzMSfVK3ZGZtLjezGqHUJkiPAfyJ4jknA6J+cu23nndyZY14Yqp1aFbMA35JL/h
tQh2CmoNyBYR6SS9aaC/uGxhcdJOLMyuTleSdcEsR8/JTNoe/V+Z/m10//DlwTA0yUD9SNXI5L5F
DCfDSDorGKBU9pyivvESABttsuJXl4ZBRXGi6FSZrfmxr6Av7TMdmQZSGQ9Jlt1aVm8X6B9fnq13
cdQ0EBI/BrHU1O0wi9kUNzP0UtAYSIkcY3dToA86ouyK7PVlQ0sLT5xGbXFqRRHnpYuSxFPuZixL
qQaffMBBch+vdLssjuXExPQVThalk8o8KlQemRl/PoR118v6vYrCVDJ+uzyYpRMDn8eUy8JDvSMg
yODoI2PW+46OZPHgQwElH/XgxYf4u4eh6rKxpZ2AJ6Tbb2qO5D4/H1aZZYOrkj9zujx/aDweFZbq
7opyXKNVXBrV1Cbxxpk0oWrODbUdGV3BkqkReuLenfTRUJtCClofHCFeSQwsrdWprenzk7VSs9yA
iJpbTQqja3WU70qEhCQjuZK9eHt5/pZ2nm4ydRPRGozAs7BBNqFU7qSR+VORKJL0Te0dLltYXKET
C7O4QEwCL0aP2nd6JbmNDDZgWd6W6Rqef3F9fjejzQpUWRmh9AJ01JEVYYNERJn8rKp430g/zKT9
cXlI7x4g+AVuHY13uUgeVZ5NWhvCmcjT3XfUKH8RmnpTQHRW1A4imBvPQjpIXbuFlnbEqcXZJOII
0zQoXN9pGnCKUGKjUeajF+G9QPBTrOyJt0Mzjy4MAGq0IlEfewd36CTPI5pT2euhIhe3UtDpqNDF
qvkR5n//WvRjGoaMPuz3buiJr0FAXQmUl9vVm1QWOuKtrju2nWEgIFqkiLoNja2049eot3In72Tp
k1VraHOgm3MbJGp0bIQovvIquf+ZdG75K4bGtlzZhksb3ZAN+u4oVoH5nYULo6chsAkLvZO0WgWf
jWB0R2kIELO9vDcWV4r+bABDEOCrc8aESBZDrUHBiXhBufIa5Wmskie1ro+ZZu4um8L1yHiCdyv1
u7V5a2mrgpdCuohRQfqys5T/R9qZNdnJY+n6r1TUPdXMiBNddQHsOaedk52+ITykJUAINCHg1593
u+ucsvNzfNnVHb5yZObWBiSxtNa73qcla9HHiTsG45DvnL+604int+WTAhvWTOiM0m1Kzryf/Zcx
b0FrpBkoQUHanQDYXvep6LIb5M6mLbfjUKJPEZzBaSGfVha6ndeu2fUoo/4T2JxIfFEN1Mfizydq
QnjZpKyp74LGqJcuAQcHTf9oFizGFP7981IPEUTqxlyppgleiLbw5IykEtXS8BaeoMSBsGnydOvA
qNiBbp8iPSRgzwSYs3HBQ+YD4qnAPEBmOXf2Oa49ZZ+6uvMd1IWhOiwzYJt9C3E1KE+yPdmMuPxR
JXNmKixSaGeMiguA0vyDy+n4JU9qDjQQYeMehcvkuQdpy7tarR37uyDja/MF1AdFvoJio9CeAMpG
XcRta6/mREfXkgDvuKghv/YRQF/PPrw3mTH+R+3gyBkaAEsa5GGAsR7ZMRTj8BLauN43EyBPgNTU
93huoFkB+zFfsRxcz66JZOWoWkH+c/rs4ZkcKEBApwiGPvsI3NotGEDDlb8Oaxm2fbORrY2hHIlk
u+XrCF65s/fWd/6hofB/zOGReBfgBQlCYreiZTEIZbmmY1YufPJEEXeFT6evLgccfUSVUw9ZXrZK
1Kc00ECWqhgQtrpjW8tBG7zIJt22D4k5rCEXG2X66cSToAFujPDHbLZAYfpuKRDDDmW/WHZu4eWf
bTwEPGtFwJO7cizK0dlBFJSdET5tGVoAd+0kukOUw79xmah/jscJkJwulA9e7cStzXugh6cIrMk6
4bBDBLCiW2J7eVn1bufm1ICSKKayTTO97+pUAYKd10DuhRn2yJyUC6n7tlxqGn5YQGeGuU5vMAAq
eiJo27ucTxPgrR6onGECo7XIm46jzCQ6pngrIOkCaOY0Bprd9N1qfbhr5yBYk2bM7mIJQLA/5mzT
j4zt6tCvv9QpDFMKXyWw9RCgcuYNCyo6LnKz5Al87fxZVGLxw23tfLJfmemvlBXBLp6mpCALEDte
koOow9L8KLw0BeHADjCV1chTeGqQJwAeo2saJjBKoeB2aiJgUtc2oE8AQnZyEL1s0G05bsdVdJto
8tsSiL3sOUn6T0kH6CTsBKcdT0Cr6QYSPCbobSpDwIAPTTd1z6GxRlVM+AOI4zCf2a0KZCcPpqP3
cTKw7002CbgdALes+Ths/RE8u1AusjCtma6WwdpTC77eQ0vcvAcFsBDEXHMnl4+4Pr+ioB+dAeIJ
bwbR0wfALvhnMYTzUxxK/Rz207rtxdDcsXjxDnNIgNvtw3w+dF0DZxbIYOAzri9MWxBIznqOMsBJ
GcPtGv0FoJ85O/F6xBtHr61/G2YqPckV4eAc1KpcR6soIMxdd3argOYD8PaHsLMM+aVmqneuDrpK
0RVdGLbOr/o1kJUN62xDcpltU7eEt2Oi6lIrMMNk2M8bnNYWjdW6kN0QeP09PGbU50l7EoTk2Ed7
NJesfZrWYXxy4xBcgRXKxi2AoiNgH3H6KUwT70wEeLSNyth9rXuAX1w4dAewbewO9jTe0cV98j3S
uf9RcSxInN0StM5S8DVA4IprtKGBgl1gOzNlMgOLQ2QWHXmg8qcwoPBGJVpUta+DnQE58qTGJb+D
UkuUjYmXe9Z38Vn2tj5Ch7p88WTrV0T09TnHXne3giIF0ppYt7Ci1g820THYc1GyjbVV+1Ca6CNY
QfKWsq+ZJfbaxiHfN3A0hFFvS/hOBRwiySYMq5kmQG7iCF8swH1WASN0P8WmoaDCMfe8AMC5pXkL
6GrT5FWg+XSODJzLO4hWR0yhyX/UFJIjgFymZpclI3ozIAAppib63kIbdTtnkO3rjMjbNJDD0QOF
Y5/7nfzQQVL02LdhfMxss4Lk7Za9keCv2KEHc3EkgNUiAFE3xIz+PWApHXgESGvsjY3afabQpQm/
mhsNjN1pSdtwxfOB6+4wkAbK9SCYqhW8kVsoXZcNoFbmIwW/7TPCH3ZvMuzwRXNx7SjS2bPfR88E
d82ajUVucUi5WkSPdmsCwDdt5HJO+ArM68rzfuOgbCl7ZuMr3taduDRweAcq8VIFUJPIsk8HtLCF
to42LYLUezXP3tV0wWUTvfp3oMZ4z/g4WxHPZ10hJFurBgwETJSmB/UzG9d8MzQURGg6ayB7AXDC
opJ5vCd5J1Eopt31yqP4Hsb4MQh3ANicpfagHvIbPl1186Jv0rpxtzwP54ehXvqvuh7UrYqBU0s6
nP+KfBzap4CP83mUBhrH6IJI7eg63zt0jjx6EbPfZxBb0MtBZf3g4VVjSjWF4kHDWw4ILBE/LOGq
Pvq2+aagYtzUHpSv0BPbvW6S7rsKXP7KpMoU0IXpeE8HMmy7gBsgjtckeqTZ0D6Dcds96A7MWi1b
kGZm3wRFg2pI5bdzegiCCxE6EcFQALfC7vponE5NL9XjNA0j+ID4uLZqUsOvdR/WX5NkwWqEPg5h
D96IJYxDJSvFPOENPLP6BEr9cOJB228iQMw/LpEHY/AZJjEFKiTLRvm5wV4eURAF0U4LXAPCXLro
7ryIWlcoAS8vE27cbnZuWot1ZRxEeE1uiMQKLwLWsAN6Rin8D7OJXSOOlXeNN/rVwLV/ldiBM1i0
iPioovxas+mK6fgcghipu+whaFd2B4CNuI5YxDC9JN+vARSoMT8QEfhPOHKWbU4v8PH2RiK7uAVX
W25gDjqxIqMm30b9NkNKUM0lPLJRoBud26ooBGgsR96wkNwbPgz9QDbwojQHPAtRudR5J78GhRYb
W/QSR42/v5zZb3Uz5lfw+Zc3QY9vIkBrxdscPzUeAqMC7iWuSHq2SkRoidqZFdy7YiaTvUYHNRpE
GV4GKJGg1ZglfLvGTX4Ggxn8H1DLN3FoxFE3JMbuyxDqLPhOIgq9WzQUxWsR94gnQT0R5yW3/cYE
Wr0EjDu8bIbsW9SPdgOEY3TTI0p9RDE5Ofcjt1WbtnofdIIe/chOqK7VeVtNTcZvxdI092iUgKNp
14oN8dv8pgsduMtDui5bHIqarqRTBJyTnjOg2Yni93Ti82OsF3HE+4hsunDJPuhoaCuQYOmts5Dv
FT+ugVjcSL3gIA0Te83vNegqTyhe0pvJt+oOnbxDXMi16w98GMIDsWN+++OSYxZFldZ63Ki1/5aM
il57pgZhm3Cv8gd8Kg4oCxDoueQgK5q5GNqE70A24TsKr5lLilMcwQsDJ8lvOXYG2uE3XadxIS7t
L186b0647fjz0M74ccx3HonYufdNeOhMtsD6y+Fd2aO4so/V4vZ+reS16W12QDCX4o07IC89MfWN
UujMCxRS2EkvERuLRUaiAfMriD5QKeWGtwvb0GDq7rqs9QujYEAjPa8F9HqmG6dNXPkBrfc1lo3z
hNpEJhDXcc0QixHq31sAD0/N7HAXmEe2TTBjak59tgfPdnwZAhM9hIuwFxRw/EV0NTojuglsP5jc
bGWizX2fBdmVHdS8x+mne4XXRP8QtmzcAAWpn1I5X8jqM3C5DvTfUqw02PPBdvfEKrJDeFYr3CHM
TDdqsqEWK6PjAF6UlAGdtenqtf3s2hr3dpCBd1oj3zwnGYJXf5Jkp8dIPgyS5cWP5zOF6EUuYrfO
XwZDkceLOy2OQ4LpFCeee3TIMlbDvEZVDLPCj2OP45fNaxJftnC852E9TMUh1U7tRtOD5ZvxYSux
K1W9FSNynN1a1KpNt6n3qoZvmC094swB2/UcRRQ/aui5ifi44HQWrxLHXYsvPtOI35mGTc+1xcSX
uu9vOFCbO8yO8QjoMX0FX1NAdwuY9leqcnLP8G7MQALj807NeXpOZRuc5sAKWYW+gk+Oy1h3XtNZ
XosoiR5gURGAQImXPSJb1n8NG0gKyoiZ5pyG07gWYeh5yM0BA32ADW8WFkCU4hjKW+lXOhzDx7Tx
82M8BPFNwtP1dkbW7xPEeXByS4FPlEUweGwtlfPIl6xTFE5YARpEG78hFbxbUKzU/iUUyvPuypoh
/uYmRs0GoQqXG2Q3km/wKsphXMQAAfb5/EXLLB/AA27oN7q6HEhbDef9kurO5iWwjOGLTwZP7n2t
8hl5Prd8jYSM8fWzfkFECLPOR4LTBGwgKaJPtNVdjgQJKtG3gq31bUcmTKKl491NK415wUybvwA6
4CCFybKJFhfy8lN8OSDsBm/xToPJlT75nMJONx4GOZZkEWECIctQ3/oxjsBlnFmd7r02HA5j6/cA
J4HfiRJpiFg/mWtkwHWW9fQQSBkAWx/nHU7hwUjQhT65BggnOQRgLEfBcp5iv34e+ol9SNg8gtgH
upsGnF4uGVrxAdUu4qTBdwA+NgIyW+dXAxBroLs4QOhuaRSAVIiNOH4iicAdtLkD0DleMPtxMZhz
ZO2WZofts+5LbfUSFMOgsGN1oC+awiWRexw8we/HAPTjcooabO9jnkww9I8R+Zdu4bipJGPs3GV4
YBX1YveoIcPUW5DtRn3S3QScKgq57jUdewC1AWGMKhIJt63jZCFb3ZJsuYEuQQPw3Ir4kl0Xkdw7
6VpyS5ax/RwTyT6QVTaQvKT90m9oSzpb4S1MvP3kQLuAuTHV+TEd4WB/FUrgOj3NotsJztWHOmax
A5Or9tOqXWqI4hlsIlxpjKovDlxLDZpER/Ot8ntosBHRMlDeO6KGqh5/oDN84i4fELC2lD1+a+M7
cIK2CYX3+sbTq7uLYLg2oe88b74LR0NZaBSLHnOYPTXVsMzZXeboMiDaaTpbAi44fUAmt64P1HS4
fwsMxoENpz7BY/Zg3Yb9NIv2sO7CXGzRQ7QzsSVk7+pxodeuA+xsi0LR/IWmClMYKU161CtIGvsh
B3y89HHSh+fSsji37/vIQ6w6doAC5n7NrxDF4WGHyCcU1jXhk2PAW2AqJ+GLawPMnY615gDq4OWb
DljZh4H7jdno0ceU8OaB3yfjaknR8HU9TngnR5XnR2O4Wy3OWZWMYdlWRe0UHCVOwc8XoSbZrEiO
rLuhqRN0DIH/B+dyVMBwy1wcA2Wuo9OSQQBZZP7cb8WKk03YpjaFkbRm996c8CuBwkK0pR6PXsg8
T6qKsb3fBLFKNWjsEZoq9JBn7UZc5iuceuocuGK8JtY+JzeTAP4SkRe5gFzDFK5A04yEQYGeZb8v
2nHC6wEY19eko6EthrnTJy/0whfsOZftwMfMo/GC130W1GtfTMFc30InpD5ODBuMJ2OsGSXkvO4h
G+3SqpfwHipauDQ/UQqiWZyZ6etqpy6vsgEM2iqis3sdZJrCpLuuvQqmLAhRVqBIn4Ygcq8Xm491
01HDzjG++qc+zOr7PLXLAkyY9O2l9be/4v4E53sIF1nRNn6bFmMEqzeZBsMxqaP8pUW0eh0QLE3g
e1fzmC5eu1lSbT/aKBIfcPShO4OMb1vWsHOLC0Cx4WkKGh8pHA7yD114EUHlHffw1kLeBHxQxw+T
hXOFVWZ+0Cxrt6klC2KoOJe6ULCkrdBLON00QxKdx3rB8YAsdpwKvnbymEU1fVWup5XfRO3JrFn6
bYqzxlUN6N/3UjTJWcbxgs3Ysa9Q2LnXLFSyglt8sNcz9rt2GCgroNgUHyTBu9cL6khVTR+sN8S6
+Rm3nxw0gOwlQydJoZZsLAO8RK6QackwiXxyPQBIu/sRQ69o8iqRiINLxHwB1xs8TD+QbotqDt9N
wk93wLbmh3EZ7Zm1ubxJfeTBi3Ew3kbW9XCgrUufQY8hG8gOUXzucDx3OF9f9QtfPyJcw8IZ6vm2
67gqY56g6hUZT8Jja8JC8C08DCSRB6jAJNyakFHvgTUujBnIIQtNf5rqOdmvFlhQ0y7jXq6BB7y8
Yrt8msT1rOxwldbEHmlmhoMwlG9xsIGz90VrHy6huTKEd8c0VmKX6N7bQnoaVsjrkq+XrRvJMOIf
uz4PjzHN6UmnNXYF3OuniYb8yGJZH0KXpAWC9qiaGQc6FvOlom5mOzlnQLginVQaHbCHAO3N+6bN
mzJU/nRoV3hCmph/R4Xss8gjdRgnIbFIcPiHIxDbsD5MqgswtRRLLe9m7bEzWUABBnJZwFpnhAqH
1Cm+DkHzphzp8wybyK2Ou+6xZ64+AfNjT92Iqm9COtDgsG7QejLrCc0nQPr4E76KjgLTbpCdbkrk
4MJy4s7djcZ7GvJB7FQemoPNW7lJIFd+bi+Hrq63OJghttsuyK2h08lsWo1ZktFJf1LwD4XakuRA
iDCkaVofv4e8nHtdM3i0FV0O0jtwmfkVF7N5SRcq/cIH3nLXRdEAq4cs22VMuwPeK9HZH9O1Wnqd
HnKzfmu8gB8Xn8ebEEv7NtU4wqQ+ykKhAMl5TgeDR+HxHQeQC8FEHWhdjsNICt6k/kHJ3n9t8qEF
ZGDU7ovzPbGRC29vjW9pOUD18nHyvA6cwyEQNyYA6sqm0RfeIvgAfZUcu4Y1VzqYomenwFdXuYCE
1MT6A53CvhJkTu8d+NJfFs+bN23Ww36DI5O3T5D0QhJxRj8Jo+yKh2l0soMT35bkolZFdeDaSxKx
nSKwK2YkTW7Arhanta7ra9ZJ/XmWZL6O5tTe4sGQfUJ1ewcU0ytUk/aYJUbtcCBb9sJ0KxxHalZy
kuALxf5y4nmAhrdGqNuGX7K64ergD6mMB4OkCRv7ANrMBy2T9DmWzN9kTuDMq5DwKnqZNKxkwHQf
G7DI9ylQxRXyWC/ItSR7O0Xxdl7jZLeoJD0TGS4FVnBQNu3Ct5OkeQkCEK8MQyo8hjn79Zqt2Qkt
DyOQ5IgqFF5rgBnP4TGwEbAgQYBO7tmyfW/yaTfFbbchdDJXiIumo78GSNY2M5Y7tiJ0zyotK3hP
wdcmXJdT3I/LBlrn5asXBf5XZaLluzfOMyjslvs47YcjwhiDbDWiTHrHa5WAJ9zSA2Zo+2lsPXGC
X6wq26XnsmAh59UygdsrfQ8drUEH2H0ST1+bWL8EK1LskIbX5WT64bCsnr6HDlbse9zoobC+nfJK
CRd/7PsQq5SbhR49y9S2hTpmk9cq3vcog90PpntXi/+jNPy2YIemL/gbwSAjBBj219J+E/kWxiCU
VatxMSsalGe++ljvpywLuyukcP3DWscIhezg7bxxyW7bPs62dtQJYqzA4NVPs+xaJwl7HNuwWtt4
rlDIo2WAOfzSNBw1aLGM8tCsQsOCwxf9Vahz+lXANu218VV9zQccP6oOBYkn66fyvQro7wr+BO9X
ICigj0fF9ddLXMKwgyJ4ZNV0UZd0X7rmcwcDuj+vff6uzEpioBkvHqRoPXtTghfM95QzWAp4/VYJ
ssQd9sIo+9it/e7PR/rt5fw00psnBoSg5vEK/cJqxLUbcIxotnxU79VyLx/zh4nxr2F+eFr/pPmg
VqEgkfesigp+CL+P2+ikbummrpYXJBQe4axaLaf1GseiL8M7zQbvXOEPF8qfhkbHnjKNtqzSiBpG
1ZazuZzJzOHPb+TvKvA/PbIfCvmfhgnR4JyzBY9MTZcIAinU7v7PR/ijHBTCjJ+HeCPYmsScUqkx
RBtv5ju7R9rqWB/5A9rQoY2kr/5DWsQfV7ilwFir2b7rgPM7YcjP419uwU+XaJxEo2qEuXIRoUYX
yyLUOtUB1PPgEYjUk7hFz9pV+zlDj8HwMO88uIzNyMhU825+6h7sl3+7e/HNDbk8+p++UBfGcxw2
l7WI8qLf0YrmPWRLX9+5778T3/x83ZfV+tMwLR/c5F/uOz+0dzOKdrJswKlYTJXcAFtRRapgM5oB
lr0HhOp7t/29iXX5dj+NnnNqnM1x11MUocEZRTbjvQt8Z7v5Idf/aYjMV7ZFOHe5wBg5ebHFIUhf
dztQaL6SykBjbO613KOu8K5r6G9XJ1r4cmx0F5Xz2/0nTw1yJNgY5Ab8jyt9s7zOJ7WHHJ/AbyTe
h1+ah/d01b+93H+N+XYzGkjUJrVAch0Vmo2c+m1OEMSZOXrxaf/855Pnt2OhRxGKUTiiof/116eX
5ashCTKDVR+EMKcYC99/ZoQUiR3LPx/pt3fygtALoBq/sDZ/HWlEXnPqUFMAFRnBY1SM88EGn/98
jD/2+WDF5ReLBByYLh22b7Ygn1noHS1uHT9gIfxAnJWygv4+Adj8fZvXP+r+34z3ZstJ2nxMfYPx
Lq5JYls/iy0OJ+kRU3QHhU68SbcorLRlCy3+Yd6Za3L/nt73d/f150t+c18THDkCxICsYpCVXsI5
jmIVgxjnz2/t75b5z8NcJtLPaxBHkNYuuNK8fuL96/iey8/vJuLPn/9mG+mRLKl9i+kxREORw+Ay
xjGMWlmlqM7825eCxsgMdj4RFGLgbPx6KR2kJSzsoV0P2UOm0LEx2+2fj/CbZ/LzCPmbIKxZe93k
E0Zoah92khdihMBhif4vh3mjqhsZ+Ei+wjA0XIsWV6EkK3De//fFe79czUUG99Ojn0PetAmOLBWX
lbLfMuhw/ge3K4VpPpwMYImZvHn20ah8HmUjHoh8VVwgvXmzDMG/v//ASeBfg7zZ6fKeJoljuArd
qsJrh8pLbxbN/pejvJlbtWvq1SWconFqpEXEgodmgBXtnL3X7f3bKfavy3nrDRfCsLPNRlwOTuSl
D5cm1G1LtOi882h+syxx17IkBWUFvQRvRfjw0vUcpBJ49vCYUG394LvsDprvvHxvH/vNBgOzMvTb
xgHAJ1Cu/zrLItXxmY9o9ciQrbz2sgAnsCb4/ucz7beDQFYLkxtYEP/B/9WmfO6cRPU4hFrHxPOZ
yvS9d9B7Y7xZLr22tkkS9JH4R/btYm2un/IbXYnPbK8fLoS84J3Q/o/NxGmUoVcZ3Akf2lqs1V9v
3TpGwRRcOlcagLD76lP6GVLSQ3OY+ire5kc46jy9Fxj9bl7g/sH3OEl+0yKN9l1q4HxFK8b9UxeN
+xpW1tarkef7r93nP77O/4e+Dnf/dQrT//hP/P/rMC6oXDLz5r//uG6+qkEP381/Xv7s///ar3/0
j9vxVTwY9fpqrj+Pb3/zlz/E5/9z/Oqz+fzLfzbCNGY521e13L9qy82PQfBNL7/53/3hX15/fMrj
Mr7+/a+fv/WNqBok7Zqv5q///NHh29//ijPXxTz9P34e4Z8/vvnc4y+vP5vhLztcuR5+83evn7X5
+1+9xP8bkAHoXwE6IArgmYCYx73++FEa/C2FHgbhFtpJARO69ICKQRmGP8v+FoGwQcCRgV8o8EmY
pXpA2Qc/Csjf0EGFUj8MtiI8Y/zs/33FXx7Xvx7fX4Tt74YGQrS//zX+EXT9dLi+mH7ngG3iH9ye
AhwRf52esBV2Ej0IBNLFsa93fr+w70bMQl33U5/a6xm0G1tOorZ8R5wc7cFrIN86N8hAgu4EsWK4
V149iVsVWtOcumVu411PJmiNE7R120dwrma7yeo8+uAaPg8FutECREF5MOvHRbnFu8nQ6vqdQgzV
lkNjow8hYoPbTjkkdrqAev4dDQKloV7IIOcgtBZih/46OOCRFb0gRWTTISh8yxKLw5RHxC63IoN3
VDu1UD45WAnFt2s9jVDmGJTdolNHIsc3qQzjV6jS2vCGzzRu7zTVSbqNxxQ1VyhMW0TcjIxgL5Ox
JRvICgi6nSJ0193wGPKmakbBNL7PczFD2e/XMAGNVEpp6fnI4lZIcgikeegAl6FGmnTd886LYIkm
1xaSIIDq60rKLpKQRCHnVVLqMYZuAV836Q0f8pFD1Jmg4nGMmk7acs7rPitRaRiXXRrENH2eVUu7
HRXxsu7ErEx2XGq74DAJ46zk2S5Nft83XtYeFBU6vgsCO6a3fi9Q3EanAo6Dg3YztA15qs0xyinK
4iNKdt/8kIUM0o25h5QphP3K4lJIexPksE0VRWi0ltA8ZGsuzRb4pi7Gwblm2D4hgueFdJ1Lbx0J
xR2ZkLX3sDGehYiCc5qrej2gAwmFETzoFM7i/RilBUUXR/AZOWd/vh0h/iCVqy02yB6llnnj+1MD
QhlcOpPKEtXnlRgFilqGBB2/XupuHV9joVJbhCkUYyXLOj3uh7ULpm0Xrqku5p6k3wcKWS9qe0gS
bjKFRbnzFNTg26AdUVDL2nB0EgKCru22dY7iNeRNvobV+ZDkwavXr0t8lA0x/t6SyUFZBo0iYWLY
YkZ1l6wXWFwErrxW4dhWii4CLSkf6sB+CugIf4cCtUT42QDgGkVbFWPePxvCIKUKa7QA7ZrGTwQc
xZs1Pbpp9vKib2Ub3ke2thRCc/i5VARCI7EfsmZRG9IsSEQHg3P9vZk5Rx4HR2ToInOT1lAMBIbn
12mc9uNcYAuc4zstFwhmiG7gO5yBBD95qCOZOduPxpBxI2BPvFZhKlf72OENv0RgR5C5OZJ4DPgX
P6TDumcoZM53ecZnFLeboadwC6aRKj3PavRioRFrPZC6XcNbzCztF2lL6wASK5/GT8z3g5othQ6G
0frQkjQiiasRaoL+lqVQI0LPBKTrp8kptCcPtYEEpKMX8UXXYB/dTDVq0yG8jdYtwgQ9lsghe194
uii4fjaxSioV1vGnaMwz1GYH6KY2aOyF7n4W1vc2aQMCwlbifkJMSVFLKE2vxAfUTccVVOU8Q+sV
BPfoYCOeHfd5CuHRto3rqa2YiXL5KqTgtHQW4usPiF9EhHR0DX6ORsEUqFGCHYIok1/pVAzijM5M
Dgt916y8+bisoZSFm9LYnG2ehx9XMH+WEuWXgZdylv26DYxICKyKbRdUZsi7ejNNsOAoawMxxU0T
ykYemzXKTWUy6QQwhPD/S46xpH64Rwrhm46JGfZj4Hh8oAHh4TkMIpkc2AzByiZc52xBIhw6oS/4
RcgPWh5ar6IokdtNZ5T+gl4Ng2Lk3JtHZMbdeQkIu5QflzY99F7gic8WOncwB2AiExVMQFV7l4nR
sg3HLtZt12mIggfIqqYERdF0tqW0gWB9BdOrLW3bdjgpHkAoi2LjBFvfmLdJQblYG2CSs/67A3b9
fs4THDWgNXd0k4cd/e6plaPwnDbxNXzw/KBYIwYIQcwJ/zTJVb2iUi5fQoytNymrZ38DTqCyuy7t
/adlCht+ata64/sxhPKxSOuMgiyT1cLfYNdZg02n5q7nZePWvj2vkN23rPSg4uHTMUpZUtfbrlcN
ejAmbwo1dhDe06DfuWGFR0Kfdm2AHi20WxcZHgjEU2Ya0zO1k/IpSutBS7c9XgdwMpId9m1ECLbe
tTZSH12fQqITz6EAGkZOEIrQ3HtWYh4hMkMzDSpOnughTNJJj+0A/WZQRnmxj2VBOsHbRxX3BK0q
KZSgY5n6jUo+BrEY84L10kNhMZhpuA9dOJejDu3tAEWa2I0cBJVSZNC/lbFr6HKjLclHCALgtn5C
WWfxTwMcLlq0MFHTHhMJTfmLlUP/NCSpzDYsojH2567NyAFdVWosUQUwScG8AYJHlNMpPVDuuavZ
RKTfpKvv6oPXwykbzW9dul4Hrmct9CEOS1O3q812SS4bV9Y+QS2+5rFZDw0fyf9l7zyy5MbSLL2X
moMHwIMcNgDTZq6d7s4JDukkocUDHuRuag+9g9pYf8aIjGSwKis65jmKOHRhZg71i3u/m23rxiIQ
bmI3+V3XhuGZyVWGYhyc84F7THNf1XWFULxKPK+BqWQlz5OK4TZJWZmbnjPxtobubF4Wry+6pypu
vJIMsSklhmcqR/sAGBY9sLuTup0NrGTZ1TLc193xUMZ+4UYkvWnjFlFyB3WnyQ1II7lWGO/1vPrL
YZRXG59g9z4c7V5DjmZqStVbJcZSPc9No+rDiJHwwZ51Az0hUp31xq7ywtzN3MkhlfJxVNQMGJ92
MmtwnF1RyyvCWCGdkS9UnEmWXc76nTeX6J9Ww+IUsFoerxvXyErvguIQPeqKlwk1iiTjx0LRWndD
fJugTRNYjmIkP9c9o7qfGshJAfD7q85lHqdvXG+cen0yJV+VXjvLw49y+N+9wX8wbaYi/9etwW/9
BO3B9tvXb93n8uf+4Lef/b09sCj0dTKkXVoEgajFpgf4vT2wvA/gc11i7640HQfd8j/bA8P+YNNN
0gBwNmJRuibi/dEfOB+A/NIfQFKl+yOD7e/0B+wmqf//1B8QderSuziA5Whifp2WWUu3MmK32e3z
dEYCYTiT+T6PaHtP0zhO8msLzM5Fqc5llMuzHP3NasuTMoyTzLlzS7u+NIqr1K7841iVxyxzdvVU
7nvPu7cmQTq42Axu/ewP43vH4y/winGzJvnX3NaPq7myG9cus107qBYBlaBgVtGqx7vanW4MsWKN
6p6ncjlpffLopyv2FycPhV1iRCpZuIx3Uw/SJUm3PGt3ICsPfoxbLzfu0sG5z+N4txAnXyvx3U2y
7/5U3UFkOy5IOgO/kjtrzj93V2F+5x41X38zm/7WjJfQJH+OG0+xK6qFL85nMOD7IvXBKuePsc9t
q6ydh7xitExNNlyVy1Y+XvTUj0rub97g+EQ7lLQB2rC3FTjIpdtVUt3HvdzhEEX7M24s132CJPoQ
F/mpVjwzbR//pJdeFg1VZ2F/zfX2tOCiJGoL2ZIeNzcO2hLMEbvFc/ZoFnc89J6dSqCFKd+a0kH2
2+07+hdUBhWP0vglKbPtLJxjJa2oEt5HavwNusG96+R75XhbPp7nPBWfm1zuTadFXjceZl2LRNFz
i0WCReMZxrK579sMR9D00ajN/dpowTivh7ZdjgnijrGRNBntLfV0FcT1HEl3uTiF9k2l9puTNIRt
N7tirbcJZhbXbB6NKttNpXxJctSHPqJ4R51GQx5np9rXY1KECquqltcPSKyeVtN98PQqaqxxJ0ct
qo16t+oO0k10begctwTpPCu13HgZmWjMuQIq9EiTAi2avktMNyOWypiCVhve0n6MWuKRB2wMgTBX
RErdKakFx7bdTsr9iF5zO8fmBv3xdysW9KHdTRNPG6mlp6wwT7YzfMSsGXbDukNMuO8xIYqiOLhV
dz9XxU7v1s993mpRGQt+i++8uM741psIv7Xc39icMkG/cqV1dHsIb/yNVcRHodSu6NXTnA8vIimN
g628OdTd4YjdbqtLMD5KrsjnfGbZ7mhhjOKxHQCKHKM+65+XeXoF13G6GmKrgvh0XZs+rrhLWrR2
Odnm/aChUQ4nu/D4D4oY9QlApTfuCt88eX7HPs+X7/6o+k0sNWeT6iw0emmmoVCrHwj3Kg5nBIkL
cepuKPBILRnZ466OhpGr+NJPKgly5Tz2ve+igsPWls85AV1py3W00vpQ+FzBmELsdYGn2LI+ldrw
WChnDjJNv0iJf6q3k2/MCM9Zm332LNYPafM66+3X3jA3snvtVy9oVYyPXux0N0epqFlIX309rFwi
DDWDWS+1KP3eEDkGqsrYQnKYct8KwGF/od/D21jBah/xXeTLriAxr2uyM/bvk2yK3VyCjFZk0Rsz
WL7VfyxHcZ5N8ZhW7qZfmrPdpVtD67/Ytc3vLZcHI+3fRtuLHKuJnGU+Z1TYgJF2GPIiN3W+KXS9
werqOxNjSdBJJxK2uy3jZmcQ8EunFHZFf8DHeKA1uUO14gW9lLfjkB2nyTlYaYlXO984dfySJ+M2
mUgbyqH3N1l+ofM4Z/nYhm1V3mW+daH84ZI2do7NfzUYTHZp8HdfpxsUseiqzAdamy+UpS8U72dP
1nfVkB5yARoTp7i18UvhbBrLOAMsOHsAZsPZKSECtsT04JXFSeYXun+pOxtrRVdqj8jgL/baWtG/
Cwu1XIeOTNb/t7ri/7x3336uJX58+++lhON8QCRCbBLoTcIwQAz9UUq44oPvsUAGV0GyJrcUXuSf
k0Y8Qvo/qwXB5uWPUsL4YFigZH3h/ahN2Ar/jVEjo8s/lxJ4WRhXCg/IhO0w2/y1lEhmV2FdS7Ca
5KMsP/eGthyutSxDP7/hPtGsCN29YVTMetoJC65enWWBD5DNZveUrDRNgdZk7m2aSPdlqqoWwUYP
ZUY6E515g2q1hkc7qaPuYqYYa0dltPqio+vX4nQv6yIbAstoeXIlTXxOpWHs/Hh2z43ZFRTWQB9C
H//DRbfT5TxXOdM2U2Kyn4f5DMzR/rbiQ78rE6m9z3ldfWz1ZTq2qskRyC1iU1ediz0TDTXNh3FX
jX5/SNXYh8gUKu6ROIDCsfMkUSyGQDRgKX2jLU51bHDtq7NejOZ5yofuPvcG+w1DSPnZHusR7yrK
uxdWPZQVlTVa9yvct2vYvNrHjnID/hSjF+EBQIEN7eUwDJp5qSimtgl2hjejsM33arZ65PX+eD8V
uGOEGIvDSol1roRVbhGmpocld63jUs7mbUa08o3MjGo76yL52Nt1TECNXxPH12TFSbQ5Ht1OMYAy
YaNtlK6Dze4q82CaVfVo68rd6IxGjmIux5vENewK5T8hdtKxll2amLQkVmVusyFd8CzW68b1GswX
y7gehjrhkcfpu4lpDQmuqT7pWns3LyYpnDVZuKvlqEhCiQ+meMKYYxr5jsmsiFp9YL47l8McMXox
gwpdMPesduX5OJawBLqC8dGqR+ksMWWh998opXVRLbxki+3ICQu3zI+ITsX7ihfu2PlNm/Nk8Kew
0piWlU4rP64wE/YOFhTm01mDvbO/eFYGbaAqCqZny3BsTGqRnMV/mKqpCRdQwA+4ms09Qk9ilEZd
hg1yizup2jqqakAbiM71u6LNkjtekqRfDt82rjUEUERbvIz2Oqn7lJmmvGWUkitxcGXeZJ8qW/m9
tdHMNe7ct8rHkorUuem0DNuKpvktOnQpayoie2pEbVxaQ9PKOWDiwJgan0xdcrE8LBkok+zkFMNc
GHetz0RwxNoccXKk+BTt5kmr9Xpj4WDcMgwyntk2XoFSjfHkFTNXR7EsB49W9oW+uGKSQM9yN9q4
UApA1O8kQhtvUNz7jYc1LcRm4x1KKqAtAH7KnKWou9NIF35m5GohQiWy6GM1deNxLfpucxUY3sBl
N+90tKxvbNnULmsbHK7TyGC+BzNzt0qs3SGEx2JnL9K7qSkR4sBuC+JcjFLvbmnaNXlsp7WPhnq1
Wnx5+OeZH8PJHstivIvboTiu5WodBjdv927p1xonkTNt52LMj/m4OPveTZb7bijbi8kn3PWWLM8N
xsI6yPJ6/YpbyTwIhRC+gCH4OHV6Hy2DxcXZLuYniWb+2dZIBAhcsy8uRW03B7TU5s7LYu/JVmt7
6yd2dcP+vtlgSBd3TLr9lxZKxRgUjtYh2/ZFgsc2c4FGl6kPQEyr5Tf02NpzXRnZ/ZzLugrRFXdf
iAnN3qbsOnW+bh8e3cy0IpZ7Mx6Uosq/UkJLTrth1ZmOtjbzJjG7404nECa64vaxTNo2IXQJLh1t
0+haf5NiArsr3bK4972liEqzcyV2S7u5YAQt781JzoKREyPDYGVKXEV4sJiNC1V8EXUXH1q9IEZI
q9NTjMvyubESICm1sPZpwiSqJ2KbNUCurKe59Zxjb8fyBkfdlG99U+se9XixHw2WIbtpce3PsVvR
G6a+YN9Rtp/w0kjMAfaQjqzB+2bDOeQfWJo4e5MnEgrHhustsUW9zerBx8Gd9x8pWZsdBg5gCUNe
QARK7em90WzjMC1rh3lZJueuzrW9nNt4qxsGjVWBFgvzu7vPvDZ+x9/T7cpmUUGXcQRD3j6QsDHP
dcJmReUd/QobW0EhtUlTfHjp5CKfqUzkowO2y21BK7Lrk4WVGJEnHA8m0VGa6/W+L8wyFOtUbKGd
8NTrzbS765RK3QCMy3ijKhq/QfbDLdCL6TWLKwz7TW+/stBq93OeASGJKzBEXLjJDYZD64yPnRlb
lZrFd+prd+9PWvPJ4RZwO7OjMbAiJ971tKwvasG8h0KCAJa+y6xT7lfiqYyVemYMadJRVcN8ZIhG
eHY11ptsKOg5Vs0cdgAtxsfcUtOdXKwOh6A0cOLr2r6sWgthtmy3qW+Hul9TA0fKHHP/HcaJYx/4
2viGwAi3SBrrN21iwEmY67bcLJpnYSvVoM60mKQipfXW54E5+a4q8zaavKnkTmppJ6fToTqQwshn
caw+gbflxM/uqlk7tPeTF5ZyNNKwMa11tzbOBKYrh1jZSGXcC5gaPDASdPARJ9Tyno6ZDTbGzL7E
nly+Q5wj+5aEKqSyIrtuKtqlgapSle94tGdcnqTa3q/wkgKzFeVtxZUViYYhhGlqDs/82bg4de/v
tAS3E2amAfqN2e4oCJJDV5s6HiYTg2g+lkyuC9oPwijsnZSLfnS9KQnNwZcvroGJwRuSbJv1qX9i
qWmfemaEp5WovK0pavvJMsc4Gv1OBEsaiy2TxWpj5l15IzTDvmlxou+6fI1Ratr9xcAHs1tMnhar
poHiKcrpXHRDtcWE2e5NvTV2U7EaH6FoZzdrV+FsiBezDWbcOrjqppJOi4U2JdvVB1MKs2o2Dkir
09KZ7YOSs/0VvMrVtJ9V6Pn7trvFND/XW1Nzm6UN3EbTJ+1sxVZhXCoO/Bx10sTgWJXfSkn9iPkh
tgRtijs+No1rJlHhqnOeyAlGx5o6Y0CnZ3wxpiE5oNvXw7xP3IMxMA0dphb4ApL3IiAy8wXbaxzB
JwG3JAzvberlZ8Pm7u+W5oRm1Vu2hbaUn3Vu6KEt4Tl0qWNuvBm8Uzp6S9QpqcBQZXWQ4iA+Y0jQ
z3FCfBaFXPUSC316d8bZ3Yw9Xrw5H3VGIY73yAplvFOtO1/8mu2CNvWUKXFlR6tHSRu0FEqAG3rt
pivWZAvmKrlz1oT8iZhVWZCmpv/Q1so6tGVb7O3JwQmXOPPRnR2UmoXDRL0b0jngANeX0pTFF1dL
vCircUlAyrL3o1e7gYsK4S6VM+D/3HDOXeILcsT1MWzamXS+3hE7C2fsCS5XH0muVG77osYssszb
zM7zk1l2Q1S1hX1hL6C2Ix9gm2qmtV091lGlNIYDAph2l6Vrxh9ENntpjDzZWig7Jc6maCW4+Eju
wbBr215/W1TcfMOib2eB32vGfna1JYKSUUbDECeboWIOMtvt94ru9Rg3S7kTWu1uY332D14qjLNy
IHv3HW4DK3XqO9yAOKSSUgWYh4fNOk/DZuJBHiaxl4Q5e6UIKOHKDaCPjwXy1rBkzx/GOE7xNhe4
UEtq+WItpx3/Xm+mqkg2du03BPem607jyXZplqHfJ2XZHtdec7nO0KbP6AgDuzGMwCs9+ci3+AeD
gmnfdl4eDjUPV82oyOQ1RBwl19Qkq99lhS9AEZnFk9M03AQHqz7x081GCG4uyuY8sFYwCpOTPcZr
CgyBnIMtjpWIIrs/zTyYj93agBTrVizcqfS3I3uRQ6O5yQbfj7XpcIePQTUbfaSN0rjXHH95tGLP
/E3Z9O/5/n8grBHmdRL+r0f84bfP3X/958/N+B8/9HtDLtwPCHeIw0CfTovNJP6PhtwyPmBwImyU
PDfSrnWXpvsfDbn5wfUsSzDe/5GEjbbvnw25+4GNAP0GP8ft36Ld/zsN+a+QeQu9N68NxxeljGDM
/ouob7SaKV2wxgfleYxkcVBPIqofs2cK4BQ5UGBB8Xsanwl7vfvpT/W7Culn1RFy+T+PAnChCsdg
IMEnZcFhW1cF20+q1dT3F29JiFDPU1qSoEhj87GqtP4ZgY2xG/CqDVT1XxNAa9/tMck2PZKcDWqG
+QnACTHsbanvp3mG+FKO5A8pdMi9GPgW0yk+V4BNTlxj4rIAHhm4Rmv7tcW5dofGvd7NnWW+1gDh
k0AaMqbRN9rHLE/m1zTxjIO0bPUoFBNoqCjNfsxt6wZSJHZytcBtC3NtXRLgdy4eLqb0y6Y3lfns
9Pmy9dA1REPWmWeVEOe34QQZn5gPGM/gynmuLZm8wVnnbW25QDGTkD6uv8LcumLO9ygb0pe2zhip
LVAInEUO20FW4xTU7KWfBCO7rZ7n62ZMkvkyKEyfYbbAFw/SrIEbN7ryVrmFBnvRb/oNUo4MmmzW
Zbi383GHYMi9XzS9PKTY6N5pBkzitdsabkndqW0PYoHJf2ds5qExn3hZ78FNEzp7dCVraLNqPVWs
0zeuqrQ6rMxpfm6rtfxas4HggdvJmVCZ2t4ZQ5+RbjTNUa9fN44+KgAOSeniKzU5s4ZKiZ3r20WG
K3xkOGt7K1NQkekt250FcJuJaGCdun7D04OmwjKvvExSmuQ0g0dlhAC8U97nfr4cW4rw4wiNZdMh
7DpL5caH3jLiV5MV7t1civ4T0gtW8VOXDzdd31sn3YzNc1/n9k6L7fU4QAG6szWQrmNSa5jk44aI
7VZBv8LH57/0ECL3vlUlUCj8qfzsUgturMnVywCC23zRc0uQ/exUJzEbam+pzrkgtJIUo4iugIpO
HQYfzZ6mLMzMYcT12VIGWJYjIZn77Yxbteo8RgaTnvA789Z6443YB7qjZAlb26aTNCxjOVZmrm1g
WMn7FPvouW/0+VGwsP8yIDl5ctw2k4GoivkF8iNKrqurrI861ywfpyTrpoDiOC7A7lTwTm27lZ+8
0jHPAj1JvE1si2i/zEy6JyFS++wsSAkY2kBQDR3op/21oGmMdDMJKwMqMLBxYNw/mZHKkX1s2U5x
CQ+rNmFe41uAsIg+fpsn3ay3aOgM+W0pmMJHosrkw6hxvnZgEDLoEtBZ/ItQ8wQXaDa04ZPrII8J
VpQsJsliTv+S4pPuD6pbc1ZdnG1wieYVUls4OkPB9BAa5XLHPbOxz5VWdJsMtgrtUzFSFIt2a3Vz
cm7jdJwDLKzNhLwjiccoH13N3vL/tbNlNjnbiDNa902tZU2bIaRxSg2p+ZGIZ+LAbGyxx9R0a5Ys
6Zh8s5mrJFsstOXFMHvxCZid2dyJ2Z45T+EsPPcNjKagEMmkBVKZ6ob+i/FHnaQz2Bwliblh9fS1
ZEWQ7K7BXVawoKq4lsvx8H2l2nknlibdTxQYrzX8m2lLG2ju5zKdrIPfed5pzZOe/VqnUekaNnK+
uF/W6Y7n/chkKq69m3ROypu60hHWNNJ89THBvk7rD1ZjMaYfRzSDOyeR5bZk4tgAilqKJTB6lllB
yZ0ZudjAVi0oxsy7mbwKtI0f6ydXNxoP23bBsjEvqvZL3nvitWsKwBIa8JtvreENWzDg8t7OreJB
eEXzKUUkh1K0Y0wAlaeAujrGfkRYbL/vJwvfEVHjHAkAaDQLS9oJ+Kmm1X2GmgA1skFJ91aSBlaw
YZqL/DpGsUNnGWlqcwztFWCXClIhTXSNvG3gXoBdXr2mQG0iF6zdFrv2Uga9PakvZt/nTyYssVvT
arS73pPl/fUhlQVpPhsgtJruSU/HYiv8FtBKM0MK4fHJ7Wkce5ZJqd4VoeBkPaK1g0qrJ30djCiZ
ngl6zJ4myTLcTOVwFB7I3wgzcn2poIxcIWGdMW38LC7fp9Zt3mb+4FfwWQE9oNS1M9La5rFEKhSV
euuza4N3ds9OjMGChlSYf3X1Z13L1M6mM8LtvsCSIg9hrZ5FVpb5Rq1reenktC57PwMIvAHsS3YV
2snjCH4+Cwq6t5Wm3SD+i9xS7TSYpnMPyDY/QycZ6PiAvAy1p7U7xZIPzGWr0FSy3Vq/ufXif9Pn
Fkh1vshLIV2eLbFj+ofGqwm3lEgS7nzJVeXHznjjCgn9SiN9GP3POO3qISkPsV5B3av99j0xZ++r
s+itHaCmnb+5Q5o9jrzpm97W6Yao1H/QB9gbjnmyK3Sko6709aeEFvhSN1r7gNa2+JJR5b5MMyDA
AOmfOLJX0I5rncxP4+AqFaWOg3ggc7z8BE0yPYxGX0QT2nlBpyZzAGhO9trUU7ypIMrcxLQ3nzD2
iXtrTnz0QXmzE6RDfAWinH71POCGgVGZ86tbtcapz7CNhlNnqI9ZMqQq6jWh9kVl6fAmkhyFJqlv
TaBXrv6lmob2tqXBgmUjQZ7sePxNz4gG1Ntoyu65XnVTvy8p/57oQe05LBCOZcHAiWtu2jqp79EX
MaY2m5VWocV9/ay5nS2Dgv3nQwXSjg5KoPeKQBCC8BK9btjHapzzT1Mhx5suTqrDZGVIansdMrFp
ue1T2hTzHHiNXJvQgEBxYtImQ89NmldOViIem3G5qXMy1m9UZxd7+EWM1eFmOEbUKL362i3z8Nim
o1lehsHRmtDpEXpyTRsuQ1oEgsec0mg5cKi6hNtondgnNLygtZsWYEMAfNZ5odHKOE0XDdAOVCdg
PrVVDw3sbiSeyWzO73PVu33IfMs1ItSxSGx5N+rQmYsFZx70X9GPcH+0ITbGIM765L315PrQT5Ox
UROFcLC0fWOH2tzOX1ZssVuwJOm7gxSFMtBf6jOqW14XwpfZhZ61mEUA7pqxnsWBrSAjzWwxki7R
Lr7bqN9Wmn+yUfxcEV9V9j+pbBzuHmzs0NlcVUDQi+gVfq6HJzChRuZTinfFs2vdoh/73yvuX72X
jmkRQ+uzGSTJwHVM9/oGfiq4JX97tSh28DjqNkyaxF7tQW+GdhmonX8Ygr94vV92fdfXA/5PbsK1
xUAg/UtvkfaLnvfpkATjFrqFwn457i1eT93oZjDuustw+9cm8x92/D/9GX951V9sZC0Dd31xrkqD
Q/Vgn6Bth4S7R+2Duf/LVCkUX38+ZL+81i+HbBR13Bo+r8Vdemdxj+CRGc2Rz1DjGu/uRX1E9m5y
m2/idyYOe0X4Ufb/E5/333qpP7+RX/PHr/Y/CCy8EWvXHZj57MXOCBkZ/uVH/tXK9NtB9QXB2QSD
m+BU/3wS0em6uUKO/uMj11Gz86tDH/Vn9VBEhFds1tf8913/v7ww/sdDivHQswgqJfz81083L1rs
sHi8frrqRh6ZcQQKe7d8Uru/m9P14/MRGeUanksKMBXbnz9fw3N9XtIJivT9tNE31obp35YMtqNO
pBxuhFst+qsL5dro/umMJXmMtHWTBAvfpuf/5SX1OV/7/BoTJVYkQeUYGZtqC3f7x+X471ENo5rr
HIW7z78e1Tw09df/+r91hlXwN+fXVWnxx8/9Pq2x/Q8uoxDuwibWKv6XG+Q/jFrOB8YtHuMYcnRs
mhe+9I9pjfsBNQVGLZezxfl9yPOHfEJ8uN7/iCC1DZR67Cf/1rTG+DX4EPgNClGeDTq0dBJWf6XH
eAoS4irM65rZH6GNJSJULDVDBxfSYQK41gUTtoI3E9v5TVL4J6tEW1mNhhc4dre+LKOYLowIyxM7
MfVusJ59cpkns81oFDS9rjwvnjQYJ2sLhGFTQXQnCSVInXYMW+0wJqBhbb4YEs3r7Dp37B+GyiU5
wkeeP4St4aj7rmIYqzTN/exOiWA2koFV0ivGAk5hhLVTgzDDgnuoylJs55HQG2wYbpj5unU2h4Yu
KLbN5WLB3A0lujB8MJQTF69yQCwh2n5E1NcgjhvsvRClt9MotTwG5nb9lLBg+xxLJCGBmUz5J0+V
EyzSAsYVKeXo+1oekEGxeNaXLvOpm+dyzbctpKowTtVAxHi6MMmoDGPZp5WTHSy07F9WFiEbMSvn
vRITZjNla6hEmri8cXtvvMmFvTy3olqWUOZ5uwTl1UuBmJtJtDfV7ivUWnDqqu3kIwMGDwMJknl3
HsjGyV05EoBx9WQUtgeEkI/vXRKrQbldo7bvQ+GonDpkQgYR4OYYty4pGB/p+eW9ZN8SOoO+gucf
qhDYWXKzukNzcBKju0AKrw9tPZEiUToW65ml9LJbN6uXS8okn3gRow+bBD2MsJYspJD2MZlYWLj6
1t3x4d2IWDw98FNXoSRru8Cbe3dHJLe772Xth9UK5o4YB3WYC55+sXKv7bUJ1NjhCD04vPbrIBnp
2MkAO51px3HNDcWimc1P4bQDMXutHTaWw2PLKNPt0uPCuC6dNrrTdajjQLLMqadCNVGGJnpXMnFo
U40szJ7diVcmxg67kSQeHH4vjg4D2J6p5Pd6oV3FA5FWYSYQGJfTQBaFUS7nWmvtfZdn+ctSCRS0
7L6Ao/rVPVtf7ZDqc7EpBXjzQNFOEJio+8Mls3LvIvCXUMr4q/UCXiqLqBz7MO48CHRlMt9alIXH
YrGtp6QiW4NeaA6NLJ4uWTyS0gn89mB2ODMI9PCbrZuta5j2RE8zRPTlzi+99DbtZwv7T44uqitb
Z69L0X1f2VO90DzHl0wj3DtEWD2fLM2kzWvG6Wk2CwIf4PQjrajM+glJLzCDxcLeKHz7OAyGf5TK
659dMa33aBZJRDHs4tQZVjrIbYeEabG2oGPJ3SCgYIfLEcidfoVfTwZ4fC5r1w3dmDMT2wBA8waW
2wZMKJOIJM1PP1Di0wRUnBRtMjQVX9DyFApzcf2+BrJzn9IgBQkA+o2n2fln/Ydjqhhs+ah3DG4L
c07ve0TjZ4+t5WtPXAca8+n6PjyiAM4F1rwcXUAr3lCRgvqGYb9pfCd96ZtuQpALpS8B1rrTLQwa
gRcb/EzONzbsxJgNp3C8f3C5J5DdP37YWfKMx3iJdDRIobOeBqXe567Tt4wY6FGhZXLku4QWUWmt
v02EvTJK8PuBWSlmjK27DPO+T1X7VE2CPU1jeKwXGUwDS/P0gBXbdLIHbdqy5fZPqWsyQLOzlRtv
J9aQ1WVTBanotJ2tzdVj0lbpbZbW2RqkeiweEZSRXqPHPnB3VC04mGz7kEnHPM7cBF6Qs+TvBtES
+1zTnE9aquxPxH3jfYsVo9mCoV1UWUIrI46we6fZjY2WvR5e56Isb3W38e89T4tZ1S353TTb/B3R
T30uSFvfeXGpDr/9RRtFP1XZ/EXzHwY8vePPzmk8v7DZsu57v0AioJMqIG8LMl/azYTfbGS4Aos1
MWFqhIkLyD522uneIWPhUEDuQ9d8PR44H9OXxkrhz8LTBfMeX9s9Dl/6Ml25q9MkzDdPm7pXC1Tk
XmOkEhSDwFk80eoV0gfQSqZ5dnJny3q+2jaPZZmhrBJ2JY+qSdMH7AAwiNdWPmKugLoABx+XUrfQ
2FnTGN+SSp6+WP11pA89PX3RfcIUJlDQeK2uJzYRX6yQf/Dnk0LwafSVa0Qwod7rOebKxB2Ya/94
ez2lQ4vdbeheC5riQ+53ydfC4fW8pZt52MyZ2OgJHm9EHAL3DlNbcM1X6jm+AzQvVTZ4iOsHoPwp
dFhcXFCaE6C/0L2rimdkAYkVEVE/f5mkK8LEciAkg9DjbbAGeGrAKG+aYuUfra6F78+0+ckrR37L
b9dRYabXqxr5fajz3HjU8aEy8LRzTGONO2p8WrjrZD/NT1Mfoy9urwjctupTPrPRV52qQVeM1RoV
opm8yK+LnDn7gqWNtdfc772K72DmJcyw04WJ0RVHSLPtVtLnzYbYh61a5/m9QsdDMz0I82z4jbVz
68bXwFXyuJm1Ubx4Era2Q3CIcb13a5u5mwmQEFkXBxnxAH4oBm298ObWRztTGVEhjhhuHJvABsVS
OMdfW6pttRb6p1Umw9HRVxTwuXBJX23jwr1n6MSbk6nBxwNxbCeBoXlriIjKfbb1Znp1UCMwxVGo
bkgEdCEQTpo8kD3iHjqhZbf/j73zSJIcSdb0Vd4F0AJOtoDDuQePSLKBJAXnHHeaU8zF5kNWdZUH
0sVduno1Im/ZLZVhbgYzNVPVn7SRmOtuUSrNpzpDi5pWQa09s6he7oh9lG1xpjDapzA0hnHWKW4f
08mQd6WY1yt56OunrLTSJ3xirB+GMvZfM2bwfQiq6UFBFuBTU43is9+xKRM+xgd83pptgIPvtg9w
TgM7GeGhxOnSsCoRlQNMa+OVaOsXsLPNlHsXQsGu0/zorojlhngyStprn07QYgwzOqY4iN2phNbP
fSnjmdKYdMaGoJM2adsmb7UOmMeGKMnZDXxvM5MW10BsowjCWZugWual/SlXCuM+o1X2Cmva+jqx
umiNoxxylGFIi7CBWwv/Kbjx8jpFw3Qv9VV/Pw6auEvRILa9Vi7eOrHlNs3kQdhZQ4RNt0+UWcnA
fwACA2JpUXLXbE3sedBoiFDnkzrtKeTWazCQ6iryeMSkQ1WAU0kbtlDrJXhioxqK1VUt5nsfLvVb
m5carhVt2+95bUzyymjK0OkwDn9UoVbu/K7zN6gNp2SzUOLsBtzrT3W0yu+6OhQno4vNtdEqBWX6
IfQ+Nrow6LyMwWuuWiGs2dq+Rq7P//a/WWaifNSRz6hX3LTGd1OvEbCsGxCJdhGLeLAWkX6Ciu3d
J0JSPPCKMR6RHSj3vSiNz/AvRxyaxa7YKX1QfJCjCb1LA28oG/1eHU6Dp5vCGvZ6+2kIRnAOWVTp
OeACpPCJp0nxkuc6dgGxKJdrRSuFU2viZmOHiMh+9YYsPo4JCqVdKeQutbL8axtMwqdk0HpzXfpg
574Cm6z2skKzxy8MYoBJAiAm2C0NpUBQnMTh2FVx/FUQBcTyyrizQZsi+Mjj6Dv+551T0jZ78DRV
2/L6se48mpU45IFFLksiVY56r92YOXA3tUrv5IKOl93TQ3sodT/t7bIsqk0HqgvXBp2HdSZA5U+d
BI3WFVC76DmiRXkASDnbQzXWBpuFXAT8MyZbkBQiD6O0p58TNdsyrmsUfCWMRCg8g4aUqO9raeAK
AcAJFdlt3K565T5NuJcJvSHQ597cyX6dbGPKpm5t5srKoyV8AMsK36uZQLLkYrPv/aDehk1GaSdP
vrLd/Uc6uw2Mko6qasr11w9j9tTxnoL8pdT1JlC95olmkfDYRxDVuDpKV8QK8pQbRfBSU6wDv+MD
7NMCGUhqPz15HmB4ORxkx8ynfEO7GAObdPQeYYF3R1lORierACGBXIvvlCKXN/Kk+i/BNKvfkpmd
2D8+1ii60X+XeoDVqAcrzc7zEupQAClX+JyBxpsQD+5iodkmXtqArg1ptxpgWMuqkpmdoK9RJ/ig
aSowZBj5gLA74xTWUv1TzOTphxCN8a4AkvOBPkPl6Ci068QJusyAYsiJ6m+FMvoQdPyEcxoZTyBy
pq0mZplJgEmxI/SE4VgIQbnTJ+xe7JZz/dhNNCxgYynBT4kAEK9zylCfk9pIUseAo/UQizWbL0LX
vbIb5KS/IgUe8giN8J/JAjDMtlL0XO6CBuWVZkj3Y2qm4D5Wp+i5QXn6KUZKI+UuV9VhPwKv3g5o
+D1ZcpR/9jxtAM5a6cVWSnzrReiy/puQNyV51ZAffewAdUTUw/IhbtlEdiOXtCI9BbxqBM/mPgM7
rLhxN7QbE1cjFyFpb5tAF1fQxOjUYV1R9B3tNifM2ikCI54dF2lnuolVSpZdtVb8wJ0EuypIkxDM
WjhiMqJWZfEi5flw6kpN3tcR6gcw34PsKxryWbWqUDkYnJEM9D7SCu+RBDg6cfcZ+VM5zuLvgu8X
x7FPBkwXxvQZdjI0rZFO1IZrsHxtw8zAPqjqPpo06j0b008FMtsEaAzVFxk7KK9V3VaPIGAGbbNu
cTKx7FClMWgjSI6RvJAnOxxdim1EMNFWo6XU0doXY2HXm2LwU9dH/aeM2ArtMsXy9ojAyA88hsQ9
ktH1Nk/QJ0h5RXyG84dlT1SEuItl9JqTxAOZ7FuBivRxq35uKa/sqwLV+JU1hdYRxJ0FBqGWTIhG
IgWBuMqK+wFlksdIQJwBNtnkfZFNIpg3Nt33gXYPzENvwBwHozdSL5xMkOyOBK/9xnMPKxTcYxWU
rmusZlyhmAAJYnAFmBkv7ZPZT5LokAPi+1jJ8rpWkOhxMFsyOieuUfHHZqprfjR6axxYZKvddCOJ
5Owh1jymfUFqrJoql6xRBafG82hJGqF0kKxC3ApWOjuTNlV69OXZC3NQ/Z+4gYJjN1t5V1SN/1A2
RNwOL67WkeusMVea5Mv7shCzzi69LjAdtZSNJxVW/3qEDP4pE6b6tUgmOrYD+rUhCJK+/ghmwZgg
eoXSXRjRM1m1HVAJNI4C8rysmUHEcCZ3pqH5m7IFjM9SFy8+F67M3lDyu05tsic4Jci+kAtlsC3Q
mNmobZZ/QNDI3+BtibjpNBtJ+BK19wrrCXZmuI3kSDzFAH5r0PJCcByjyYIZW1ifRbCM971UY2VB
nv7Sy7n2YnE7CHLwCDx9bQld+yooOs1ZYj5421oDZ89b73vYZ4jmWJXQ3qtM+khHLbxvelnZ6EC/
N1pVhM9SFOqvniRWd1WZtVtV9aZVmya+aZtypAJ+JU+x4yTvMDTLrOQYiSp2NUAh3tpAxZ+F9+sJ
Dc7OwpgGOzGObmocyemAu1ZjfcTB0t+KiRzdaWEK4zjRge8OLW4fRtl3blQiwY3mSXPC0S/c9XU4
rsYoGdYRrjBcX5Acml7DyKKvozfLFOG3Cm2puWYs68/oA2VfeORNBzrb8UFqe3+Tq7K5hm4hA6Ix
lQO07PJew+VvTUGbLp4QhPSBPcguKgJObuTLkptL9XTCxaLZ0Ycs3TLQUi66PMTmITVObQC8Io0S
fVvkqvcoNq2BV0VZUi8Zv/NiCnYlCnlPGTzstRJE9amX22QrSaH5USgGHVL4VJw0YMEPJfpRdOMC
cTfSgXnl3uzdoIUwUwGl2URJQlk9Q9cjRhSjHn/iE2P5NkCVEAJS163bZsQDpJfMU9/n9XcgQxPc
Jll9rqAUbL2ByK9aSq46QZRDqBVr5OBJHx/0mj5qUbcWHrW5uiVECpsJdKuBXUiT4b+Hgk/eoz80
Tqb/QImiWZthJmwNSWzXUWjCIMoxO91kQqu56dAHPxRtqFb6gJBDqIzm06gi8SKVolpSP0Q5Y2pH
7XNVwnlNFCvbJ0iMbD2KSw9kLvmqmgtSXV0brtYSZUWpag869s9UL+r4Gy9wy0G0o7pHz7q6T2QB
BptS6CId90AMVhC483WSjF5E4qgGb0UQh0+KhmNlGA76qgfo+ZbKksH9MMr61zDj80NEgH0fewI9
qDFeZ/g0uDyvIuBfSJyg1NUfxsnvd+1sLZWJSg6bTW0OxjSKj+QO2TjnucM3JY+rXaPUCQTwVNhq
VtG4OkXUjwLmWpBbQrLq0JOe0syv5jMZPcLHNU+RCt7HszSYZp2CbldjNd9zP5XWnuQHJ5VL2XNA
QApPQlYjf2mVMbyMXopfzVgMNjraF/BVyzQ4eWNsPbeeHP4DEYr/36TnFIO+wbWOxinMvtT/s0Fa
IqzPmxp//sN/A1At4KJU6OhlSZKOpuLfAFRN+peooIODqhb/hYLU3N8tDUn9lwwGXhYlUddEZCnO
GKGy/C+LXhXKeKJFL0L/zxihmrnooarckAr9EX4GHWKQrYt+bTdkVjVSe3TABbYR9k0p1keJMBrm
oymoReSajSZx15BHx6smhAriZoYpbIDMk8qHtSk8TGxuZNesIozXVde12rHH0dq0qai0AhijpvBd
XJBxYKglpVbtXMPT6IgTBbaewCRLnIrgy/Vb2Wj9yB4NzCZTX00bQiNmYm9R0fIg1Qt/iB81ojNP
Gnh7JHe5hkZyn5he7YZ6no2HbugG0SmLpizvgL36wO1zNLXuy6oo7jsO2l3S4CfyDETMQ+OlMxoJ
ulrgQxjAqwvb+t7vFWXn6QOqd7ia6siHpTGlBaRqoDTGeGYg3k48Sx5J9urBgfqhISJRSoFoC42Y
iOtUFIR8FaH8MtoTJiqiBhYPXUARAg62k7RFLLlGwqGWpohQFUsjqj1WqHyTCqvFLFqYGt+Ns7R4
w4IpTl1l5BW11bkfVPIxv/+U9kbn74daTMM7TxAgyYmqgNoW4GK/XDdWkkpkjFVav1pmoKp4cXuT
5fZFWgnbTKgRtSl5nL3IqTfE6wBvRKyUQk36wJMZM1Y9sib+Cw8ZHhiyvdxtudYiYz0CG9WwJ2sV
vTgVSWjVD6rY5RbdL/xRqbj2lr4x5RaYQcQTn2foSHl9BehQUx6lTG1at9RiK1oLBoBWfGF7w3S0
vNC8lR5ztx8NKke9MwEso7kc1vpgF1miIpk5wGelAtn143NiQB8keehiLIXQSenQKkh65WskzTaa
1POCRyNN8E8DXGt9yauEgjqW7uQmeqQK2RH4CjVUAKhdcRCGUhFPgwleyBaF1h8fCqOkgjwCdU0o
U3viUZVDDeYdhbd4VxmVgIqCF/XWRqdb1dPM0abvMHX0702QVs8Ienv4Mk1ixR2GgsO4GjA2kwAi
VIr2TTXk4QMGyOMXvUwi3R0rlCBWMRlLs1a9SqAw0CKUsJm0vKNbIkx5uUE3Po331BD87CUgiHuY
S1pt+KQFfooRCMafSPRq7GdHnYbGe0rxWvtShFTjNkFmiV+7JKcdk2uaoL8QR9Kcwp03INynCurH
tLWEchMAueQRNPaW4MgIpKq0NSeIaGPuoyaFgkjXF3YIAFMH1O2ngqMN3VOvWFib4G8PTgjvWekt
FL0MScgERq2DIXrsql3LZzUs5RBBmN7wD6YPlgT1zE2rMQ8eBjQsAIzn0LjWDZ9Qc1Q4Wi1SDiHu
7Hrd8sKi9wIde/IK/zsI/xY1inHUcJb1+s53xVYCaTn1g4pL3qB05SMyVQMcw54moB2OZeh6oga1
cCx0is4CSS1hpoABQr1CXWdQnJiXIIx4bmGbhtVb3UjDPh21XtmCu2v1VZ2WRXZIx37cSgIimBAA
QZtLCD2a8bQn6/OMTd+ZnYoPetbNJlZIxa/07hezkHt23BQt/5pOYMv2QAIlaIf8juQ4xh4M5bNf
R5jSEdT7odr1MFSlV7wl5fwgdcVYb9WypvvjW3MVnHcR3TgYwxrFctypZWcUUqn+EHvFvHutnGKY
Y2C6M5x8Oqv09jQ0TPYtuwuyu4BP2YPfRXml2R0vEuQxKr98SX2D8inGjsKdhSDK5Gp0r2mLmEIa
HdVAKj6neWbI9yLJNuA5bUR3OsuaHPoWamnG81BZYbSpSytU8XGk8ncIu1QAcqrUeeYEWCfmW4X+
NFZutaVGh1DzaXKS2XrDpjPEiRQPJlrtudM0yfKLFOShhVKZ2giO0GiZ8CSPdA7tQPWnYTtYyiyk
U6hwdPGr47OZKJ/pIz1RITaDN3NKDTPDqxlTvS1Kr2W6H0Qyxu8jfl36OiqSDL5UDOURX9V+TDfQ
LfNHXU+rbtd5iiFtxrIPi22MDWXk243AK9H2h8FXjh0PQAjliHd0c86Je5cqdyWui9j+QK/mWYyv
Y1zjhYe24ID9j9gYaUmBNkLVs84mS193TZz7LiRVDMmsrlOCB78oPeqrOSmZv8N2r9Ndvy/pNGDx
Npsv1pVu2AickcUpscb/b4IN1h2ehf2LbJrYQtKjEBAioqIfHWkJdjzIlTTFIrnBaPubIMM1oxAv
CThCtaCZeZAWQxWeoiZrlX0RTijsEXJT0W2J+CXwsHIC3Y42xPQYY1Oq7KOoMWZ1SsLloY0SxLoD
I1Oje0JeJTxKAKQBtup+8T0fBOgPuqD7PzIBbLeDnGpBn9UyPkXteCKDP/VqXxcbXOTF+kg75lcX
1tPmvr+lfSgkP20fgPXrMlcOzAAXFolErqN4QuEogB1fTB9tWJeuuPqap14MPCKi9uVKXlKOK1PP
9ebYm5HWrkRNbTQHYj2xg+nR/dFg6Xc/cJbd1lpYia4S1nE20dOgb2dXaCN+gHoLWxkmq4zxccxl
4Wv58FUdLBnKcdPMraDUxxuXVIf6VlwV9JHEHHwyWVoffckLswcOKxINgXU2+coXaQK7InkYZe1B
qcD6iXgx2znaqvlKBURNmRJTcv+Um9hXbqLIN7N9N8btuFZjunHVZM1Fa9n3J1fEyZIfI5fsvjjt
2Q+9jqTvvhlDX/kpl4Dp1/hKksmHKtVGO+voQqOalEe6uDabHiOQXgnYC7I8TLMg3+ATqilUoBqa
phqlMini7SJnUY7Vi4D5CfV4YB4mwnc4+5pa0O+7MIfIV5VhjBRRlTWoDSiWcCBPbSlCETU6/ykv
YiIDZbwW2Ym2GazNaCArugKPEucHqMgx/ATFBBRQpkhA2bxJmy/ZwJ2wHkeh4SyopdQLrib3RUxg
nd16p5qe9RY3OlAZkzhFwqkwgkrdFH2rNHfwMfPEFcqYkxIb4tjOf7+qnz3fMmp4fjW67+u+N4v8
oZs0FEoMxUA018/6Sr2veIwBxI7wSkxPBq6A0nNN3EIvIcvqKX9Ryd6sj5hn81WZAjUour5Awqq+
jKqHEpamh0CIiq6VItSjedQ6UUtcOtjtxGlXyaaofgUYeyLRqL4iRJBlT6bpFdmjYo5h9RpRMPR3
DRokNBgM+EHl3D1HAxAbxdwtM9BOYC5GyNcQiUQsAn2PbHDXZ20xPHh1kgXbDHHDERUnxHJfIgON
XcQvofmsJTGGu4nYhR88JnToVabEl6P6VBEmkDyWJoG2mpj/pDI0xh/TrBgRYQ8QAIukcrBHHQfk
LzzEy3LTqS2lChyaaXz+MnQW+RP9bIArjrvIwCTg2ejBgKs1TmcxkBIK/txQI2jrNpfC8kOqKYUE
OMqijSjkXTOdPB9CrgO4QPNXiG82NPNVzqNRIlCy6vuUp1lfAnq3kQPjuxu+KE772lM4QIaQKoh7
tkzZmcIUPoxSwhxCazgNw5UQ4XoNCkKh8jyBbqq2ZlN293z7xFiNLH7uJFqs+isUJ2Tp0PKxKlvM
yOQ3Sso7/kUNqf+fpnLgxE8pz6NthIRU5EYtnO8H2tlCtzI7ZVfGbflN0Kk62MOYR91WKE35EEHy
MT/FSYhE1uAJYrg26BXTGSsRxdwGWoMqlIxKSAhnvKWE+r/gwj/kmCRRVa8m4oT9//t/qhClx+cv
PD/Oc/E//+2fubhs/mvWUIJRbEC71A2NTPdPeCFkUBP0II08RYEPSX59lovD+JyV2QFSzyhCAOJ/
k0Fl6V+KJOuqCVgRJUjUlf4TeCEYxnMcKpIsZPOqocq6CcxWWrp8zKrXbd7HDbpxGGxGCmXl2j6r
UTz8AWo9x7gvLch+G2OR7QdURpVp5oibr+0Mr3VKh0pXZwdf0cWekWJ3M1gbIJErqCvkrpEEuvEL
ZjTtGdp2+Qt+8+WoUpXWuRY6KGF8GYcVVC0n/FF+a1cR0IGVsDJvTnoB8EVyiy9HxdiUVAkZz1ng
6xx4b5ig6rqqqG3vpH1seGra4lv+uUQbyB4cAOKPGMeKpp1tbhlVLRD4y4G1GTZ+hvgHZFk3XcnA
VfpaqPeickzU/sYnvTUGmmPnYwzobohDwxh1/4rYIQUVVNkBKFz/bBdHwRBEUxSIwzzn349SGOhg
t1SF7SSne0Y776fQGfQi0CK5PtAvVsL5/pg/FipqnELMGVXzl1nC2Zr1fmoK5A5Y/J3otCIms1Md
bVv/EO5QzlE0u3kbX7J9eK88aC/Xh760Tc5Hns/n2ciJ51Okixm5pm9vAYyBVrTK9Ipu3en6SNJv
y2mKkooniQE4mTaVuFjOCE1yr25AETSr3p2xnzRtZ6ZEjBvdiKOTrYq29kNY3TLcm3f6u8VdjLvg
fOeqgZx1xbioIMUrfGvaXYiIIlzU3oT6Ccl424tjfe8pk3cqMpSXr0/84rwhv4CzpyZqSAuovVer
LZL5KS/v6cFC/qoxRNtvPlwfZEmqB+HG6p6NsviQE1AwrmRGGdbt2yzk7a0BDas76nsrKHGmE3+S
sGl10Rv1b4y9jOHLoRcftotHqgUdQ6vNW1M1th/+xydxMbnFJ5RRpQkSiRHCEfd4BfdCo3ZVKjLX
F/HiRAxuNhXlCkWbTVPOD8PQjVqaKwwjSBWm6RQzu0/XR1jyof74TGdDLD4TtdZEwkKYlAY+1OxG
OX3VH+DuH/P1eJDTG4FlsfV0zHgwKOTAUVfHPGlJ74LxHou+L4Ht6Ca7scKVCGJpLLIb99uNYZRF
yA8t6o0Dki1YiJwQM1aK754CK+Iv6sSFS3zmbZ0d4j9mQiEf0gXI7N8ipC8JWohdbuQk4ZNVrwJT
tgF6xvFn2L03Fm0REv8YCrraLIGNRsTyvPZxKidmzqJ1OJTTmGoag25vaxfK3fU5XVy2s4EWe6FD
nZEXFhC7Gu9fpJQOet/vBoo214e5NZ/F8UThzC9IuiJHn8BG9YGTqnf4PNiVaLnXR1qcn99WbnFM
S0FFd1dlpNirH2M5fQyC6sZWuzXEgt9H/bItI6rzTkpxRo4+N9qNj3Jpo6norIsaUizzm/R9DCCb
hns58p4YLeqLIvrGxiMd51UWf++bh+vrdWkDnI8lvx9LjFCbIhsDY1mFKymT7BE/pBLthuvD/PrN
y8OD8AtbmShA122xAwC6xIOUK9Q2NvVoZxqycCvxJ47nq3Tj9071M3ywfkZ3ljPswwdxpR9w8b5h
aLy8n37tDR5SHF5og8SlxWYPvG4KYwFtt+xIm3d24/0CYvKH5XRufxQ+Ty7eNZtgc33mv7H45gB4
Pupi5n2Ft0wQgCUd99EDBsRbQPH3+U6245X+dH2sS8fsfKjF5m8LP+g6AaplZwKMjppNOyFen9Hf
8X5eH2l5ifyxlvRIyRJN4ru62KOosJPU4zDqSPfmxljnJ38DemTjOxjirG4lL5cOBFoffw222KS9
XJYaPlmhE+gVJAx1JYkR5kwv+LjcN8UtXuKv6LrYqwiEsD/Ih3STaPH+TMCSG8H/w/xPExvDnUN5
QvLajr70K6p3GwBMq+uLeeEMvhtvMb0OrL+foEDqiJTL6uqHlNbgq7UbR/A3Cisb8d0wyvtp4U6i
m42EfAPTMmnArutNvDE+Dz/FY+foNrJ1m3Z7fWaXjty7MRdHri9MQdFQGHbGTbPKXlQn/yzj7IXG
EjTdyvF5affOePDcG+NeXFIeG3RfRXxljEWMlgdQuP3EkuY/MQDCh2dVbmCzOoPptGs0N3dzxnuL
F33pUGB5N+MGiNsKT6z3K0wlaujHSo4d7yTvZTfca+60/2OmmXMrp7g8RfDrSF7L0IMXLx4ZqY7c
ADviNPL3tONpjwIDxEL7+kpeuOxYQmrboJIo0YiLs5BMgLGLvE2cFgjYBGJ8DG+8Ry9dDVBF6WfD
8pwfi4t92aBdJUqNzvbfh9v0jk/l+G5jG4/Gwd+rL4MDrOmES/Iu3xoP4frWOl4ImjzedUAfho5H
5ZKGbMq5JMoJtc0UcKHsSw49f3zq8v2k+zeO4KVPhtqVyh2koUMwI13OH/d6B4xJ0OD6WUP/QSua
A1YOX0Ic4a9/s4sz0kQqZ9S0UP1cbMOwmEopojAMCl3eBNpbJn8pvG5v+T+uj3MxUGq6CGCGlyrC
cYv7RqcHXIENB+F6r+7Rb3VQ5Xiiz3HPF3vtD/8kTp4PtzjUyD+ZUkfvA4Kh8nFKPXytxk1epzfC
8c1pLdbPNCM8rxrGiXbBS7idDohtupU7h/98fVu6YUYcLRMLlClUjfuNSikp9PttEdEi5L7NY6dY
6RvhIO+jjWLrG/WRwDWscQx5sg7xXnC9bfbFe272YFpDJFs9W3Eyd5Yf0G6twKUddP6LFh82bVFK
xV4JbprnqoHjb5WDuTM+e0AxHLSdQdYSUt3sEcHGm1XDRa1kflm8W43FV0YUKJEUjbHzn0jS0nw5
/dKyeKkym2Zu7zR253ofQZyjq4pWyudbUgiXIp5GyVLRVUVG/n8RjurKshKZmrBj1OFGIwNvYQpf
PziXhyDJ/xV45F9lqrOKV50Sto2BKQb+G63u0nq8/veXxbw/1hBcGWArXAes5Y5Shr4bW4UMAgJK
73LTO9M23mtbbxU6zXZwED95Q+MsXt8yS74U4WbJk38PvNg42hASLiralkLxaTA/yfJDZRxvTO7i
5jwbY7FBIr2vMAZgjOxY7STEYO3QFZxZutVW9sLePIhb2qbr9Eb6cPGjnQ27iAoKWiMhaHmqvHgH
TqAvhmF3fWYXd76FSjNyCoATl8VenQdLXbbop+Ic9Es1BvGoTbOpb0xkWQX9tTvmtyDPBgPjR31x
p3PXF4mge5EzfIxeRDc+BA37Q3DnFoSIfOq34TVc/Yfm9n8MipIJUjy8+KxfDhlnez5stXA08pJK
q1q7LWJl5nAjal3Ye7zXSe0onVkG1uLvw+gUjk0QQVHH5/MNXq3dS7Dmuxsl5Au74HyQpZFHpaC+
EAY6iJr6LdAPbXcj9790dNEHtSQkNxRwq8uX61hXcus3Yuig5fYrs9og0yy/ABUg8iGoa8OXug8R
VruZZclzZFvkPQparTo+5/QC6Mu/X8AYFqIAoZH0ce1vrUO0Sp1hLbq1kz0LjnlMT9XBeE2+jLMe
jOAEJ9Rw0mf9xgJc+oomBwDNOYNywbJELyOJJU5IZzi1Ph25MzdtID8LnuBeP2uXh9Hpduj4vCDq
836uEKQlpZJRMYhw8OlED0eN0damW5mrfGm//LKN/3OcRUDMKqx4m5pxDMkWn1LYZittG7wAZtiY
u+w+32B7tFHeetnGzujUrzRnOOFWcbMlNrdSf/+4+t8TXnxcbntTHRV+iHJvHeEzucMKU7UY0Qsn
WGdbSAbpy7DJUOG8S1fjFiTcY/R66619KfQo58uxDKI+grbRwBYz7nlXqIgSOtHKW0138k62bAqC
Djy62/2XW197ERrIrXUUxpk8FSosrEDP1NaqzMob9/qyzTsHubPpYVS42FV6pEmdhnzjsIYRcgyf
2rv+aSKWE1xXXLo/x3W7w6M6s4vTrQB7fY6wO9+PjfYCSBaROZbmsxKsvfIBKNyNCV64et/Nb95k
Z0HcTEH1JVAPnQSBZJTxnEH8FAUvTZndGOj6sdHExSOsoGHfCQMDjWJrl0CfqxuviMurBZNPhx6A
6NX8A85mIk8oChEMZ1r0UYGUltOMU/r8H03j71EWUcZUtKIsI26LofiU4XpcVf7qehy7VHPgk/w9
xCLA6GMGJSlhCP1RdgS4iTY8QQdq5Go6ZY/19vpwl7/L36MtoggWOl4qTixbmn+NpYeqeP3v/v4i
PhSKaMjTvGBiNmulUvoWnq6PcHELG3M7XaMbKi9bKyacVszd1dCROslRGuSJ2m9C88mnonh9oHkp
frtNzwZa7DAcsCJYsyzVANJD8Y4moptZ/tM3EqfBwfv6YJe3wdloi53WlZrZU3LAyWvjb4v76UBp
7xVxkpVOU4+y4vXhLp6es9EWm66XRtI0i9Ha5lgnd0m1rm91ky/fnGdjLLYa0qRJV+Ev5cibYifu
0yfVTdbYRbua22/KDQpHTuVSrXkgFQ7sco0oyPr2vXlxw5/9isWGVApEe6WKX2FMAFJbIJttsr6+
mBee/djg/r0jF5fTWCMGJdYMMfDsmmuyqDGvq9uNiIvPO1ME+QB7HSiA/D7khTJSViXqMY523x2V
1bQ13Hhn2uNqbkX4N5+TF1fubLhFCIerO2mArgnh+WGixTx9u75sFw/y2d9fnK9Jq+AkpwLTkeUt
0hJuoBmuVIe2EN4Y6eKbHA3tv1ZucbjA4eZa27By6kZan+heusYBGVp/M+znF/kMi9Gf0vWt6vmt
FVycMrWfvQTRaXD0CKMmP0N44vn6Gl48xybaf6L2C2O0eK8kkoAoVcQ3CkYN2vG9JrcYg36+Psjl
pydNc4k2EVft8q0deVRZQo++2ww9Azb/MN2rG9FR1qkbu/6+2jZ7aPfUmL1ndZ2uTXyW7m81/y5F
Y9QDTZ4SGEkw2febn6CPiIzITOGd2b1PbkUfQk9gcR6xFLgR+i8t6/lgiw+HkzNaPPOHQ34DubMX
1POQu7+xrBd35fkoiwCJttWgZHjFO83Hfj8600rcjy5aUAfBHR/AKA9vvtOd/Ju6nRdnhxaRZs63
MbW690upF8SyRmUpjeQIeTvpjsP08fqWuXidoUioUcFGWhUZ7fdjZHWfTOacBc+9qk2/8T9bQLQw
5pBtGH83Y9WlPpViSaaIVahGTrh8PA+zQPA0XzbNt3Gv79uNcJcdtM/jJ/qN68wtNmm+uj7Fy6v4
94iLaCx6idhFAquo5oDWxx8FmgNFMN7Yib+6QMtXyPnEFlG4saQUeQweVLXbEPSz++oouuIrltOO
9Bg9effiqnLo/D+0z7drPvPleG3wRYgeG7WyhPlRogXxIc/xbbDKrdJE2Exbqxa/K2cYrRsFmt/8
VeYc7HzGi5Pu9WrReQGDjvtmp2z13XzJ+Y5ISvsPvqAqz+0PMHXaDFA+TyGgl41+GcynPEw3fY1l
YKe6WIA714e5fBZmtTa6b5aqLKvFeDLMHTgekpEEXdAysRyH+okAxCsGIGDEpqcJl1iEccbHQNfW
cSCWtq4PP6//jEuXEWikv37FIqYFctZb3owfjpDpVu6T8um/+/uLqJIJQw9HiM/mW+0XDxWrpDVv
lMVvTWHxlgsb/8+cr0Za3hefi+hGZfXWAIuopdWNEVVIcTjIrR8Rp9gB6L21vS9eZBqNCWDxCnD6
xYHWVahrFTJcTuugsrpJv5j7uYYyN7fpC5VUGSZ37lL9g8o+ypnky+xB0cKA6f1uz8tRakc+kVPo
PxXwQXoiICLn36j+Xeq9nQ+z7Gq3UYP+JEL9jpcpb7E3uo0w7bFkXXdtsK4jlCt7oTtkpfJkcUPM
LKg7CLhOFfiNe31DXgzQf0/4V9v6rELQFbWQt82cv1Wj0/mf9RDlL8xZro9y+XSfDbOIIvWENxze
wODy9+ZmfpUXh7nVSJnKvd3Ymw/pbwH5bLDF5uG7ZSbwLA4ZFnNQ9uXoTYRlWvjjjZNwa/EWkd+r
sUOoJgbqkH7SYGdq45ce79Tri3dxFICYsNY0NBSsRcwoK5Q0w6kBW6p/bLKPKqosyDjdGORiWRwT
8b9GWYQNCYWAJgzYCP/Gy+JypEer0C2e/QH9SZsnLHAFt11LJAOJ4dSBncW2N4Q2DlLWy38358U5
THWYXVMDFiqJj2LOIwwMu5F9vT7I5bflv+eMTdsiMYglD0cusHKOeRrfavAY2dpE797aQOGcs1NA
XsLauvkOm7fFb/vTEiWe6DQAAEq8DzIyB+4PFG+kxagJRU6gajeO9VJKfK7RquLsvzY7sJnqEgVI
66jBz4IF/H/snUmT1ciyrf/LneuY+sbs3TuQtNtsSRIomMiAAvV9r1//PiXnUjuFztYravomZVaF
Ub495OER4e5rLbnwaUUFcgmvsop4V134kNHTwYRprK1F+L7HGMQb1KZweaqTO6TW6MBXyxIgPOaI
glkcZwiIrXaJ9Fj0ZfcWqS5z45axdp9hEI0pYCoEmvILZmFCymeKEz6FfPAO8I4dpkN5imyItE/X
P/rKbnplaHHCQ3ARd0ZGbV6c9H4epDfbZEbVihspT511/BafGTwX4zYWMyovneLXnxkMbdlDpAnq
s5Al3/H8cMx2kwiblK01qkctZ8zA7TWdaVWcN4L4tpJr/ePIwdTbHaBL3Qm6yR9sox6QggKm/yao
4vEI/B49F1nx/qgUNooD8LX+o5i8+F4jFDQ7s4T6lEUt5LQhbVYTlZQ3g2pNdlF00MvqEqpVcLn1
bwAUR04Invy+RdDLliIh+84BaLY2NCGUWQ10mnMo19xhmAl/B2ScszpB0rJUJXR5S0jUJxRSS/6x
b1oPck4KFS4kgcYeFdgApgdxgBZSAnreOH1uwiVhSeCrjYkZFxf5rvDBnNDoPkdprLwHbQ5dtIiC
TRim46dUKLsb2oS81RND99/lvQUXdlc00lOXpModlJpfATjTFK/00q0R4DoobTg8NeBRH2TRoq/n
5zLAF4bhpl7tAO4zTiJpScvjP+1B+atVN57UTi2/pmLHf5UGOAyQmx5v4fqAmEGseZgNE8CuqpZv
ZTMD2qqPRi8eG3Sq/qiFIvizhxTrOFSB/NRAxn2QUrV+mKRKrG0hqsrPGpOIIG51CWrRdmqHyabA
UtkGEm0wUQQowMrD4CKOJd2hGqg/MJocGvdhWIhUybzKQgXKEsbHwR/hTSnipFQ6GzbvpIEjolRg
ay/YTN+Moi/QImGITbvVLA+R3wg64mTnm4yb7rQAgYU7KYAYbB8hS1hCLDtmcr03S8GHxVSaprZ0
QxbqDuCHsQebXCGZ20RKBA1XqvzRCRKb0YJRphln3TbPAJ8rxgWCzWMjI7PcIhBzaFg+GDVj7W3U
hsh3MJx7bJFU3ylx1B80Aw4zXoLxGznMkscgLfU7QzeTP0Alpk962cJIPl+H07JTn3z0gc4eIK49
GvPSMYOj4FGKrGAHXqB9hHKk3CV+K9sBUH6Q712kn5raMHdyGJofPaiGdbBcdZbvqsxSn8uhD8+C
NkYOfJ/IwWl1+M3QPZZQ1sH31lEe7OGTLUBTTzPvmhFXT6ZQqiexlNQdNFrWn2jhVi6A9PY+YRJl
sNNOkI8QFKJgPYXRnYGAmdtzAgAM1/XEicaao6QY42fF6KS90qfqHZwiSNXWVBqgRmiUAVpXlNxO
SapBdqrH8m3p9ckNU6Zox0XalNn5C2GMhxriYYr93rgvKq99CLwSxi6llu/NrptJREdGhbIkcdDe
K49aW0y9PShW8wmOd2tXqTHU8YaQgHdpzay/iUZD/gwiWnZrFDnfi2UhdedRG4I7aPQihJ99q7mh
tiVHSGoH+Ye0z/0T2yjdhX1eHotCVlhZQ/sAD0D4BhH26HEeGHlTjwLkX8asaYwSOMKJWoyabmX4
yr3cVtYjKUC3VYgu96rhR4+e2CPfB4c0kwuadUoj0bsLpkp4i+ROek8uGm8F6IuhN9HDW1VMYSHy
CgXFKTq5NYnwO3yl0JP3UnMoEdg+1LBZHbzOL+8g1Wx2GdRjT50Py30IlvzYGQgMN3msu2WLrhqg
9eCQtFp2G4QaitIyjGlq0fQsUeE1J7NJJcew0vocxGpF47wLoDeo2l3bhYinSWZ0jiaCORsVb9+H
MmWTRoYaI/YsWCo9BaVGW1Lr+nsONZJhd3Jg7GM0Hm69zBCeekPvDok1jO/KtogLu3ihLeKJXTxU
HmwmIfjS3VjIEZiybDqEglW4SdAkXL88Mb41xdq/C/twekpboXovgnfz0ZXTlT26gMiGRmZzhiUu
+xORuO5DE2aWWxdJe4aTPoAzwUeJdQhVeNhbqz2HvtCo8ICbOjxQevNYq6XxUcxbeoS9GnkwXqrJ
s4+oxw5Wj0i2hQJAQ2Z50rPSZprNvEH7uSjCRERyPdbfaVkwfKyEVHRaWY60zIFCyOr2iHilkJM2
ReyGQR88hXD3uog4RfskH5XKhrBiVijMx8d++giRVH1oxGj4qooZXP1jCmtUClj/g//CJRWaofdO
M3mAOkESaM+RWkiPZHPpkMCVubNEKi9Mmnr3Sa4kjtbC9ZVpk9TsYLQpE9voZfnkR3JyFuq22ncw
eJ/12spaRxoLyiddl+4myKZ2hVZlO90brdsK7BC86oWlnSLJE+466IxuuY/nNwbEC6dMabIvFoQA
e0Esp/tezNBjy7RwH5hjdN+SBTOkDtP2mMGu/VBEo3SCnEo9expZRyk004FAqjvmTTQcYDUzngeT
k0GHJ7lKBovRgR4Vdy0Tj6VWC7aio8jez7CAPqnqPaTyxV2co+/aRQRY1UJ0IXVyeyILDJ+0atCO
jeZr77s8iA96MJmfGQcEmWFq5kETK50Uxu7Lh8Dbq8gKnqei009ap3YnKzKNBFkYyNtB/sbvTeh1
7WhSIzuDMH5XQs5lpwlbHvJ72IhTpdopSZt89CA7u5li/a3C2WOrQTorhpAzfPZwhOCklp1LX2eM
jeGinSBq5VEXLEriU6IyqpGVpq16sXlUrAoeuNILT21XAQIWlbrcT0xMfstkgTnFzEyGz3oSKHdM
qFd3gmqm3yb2wi4t8mjXD9xgTUVQzroYKX+7ow7P3jy5CQ+VSWVivl5evJfhCGJ2aOgSB5nu/RDc
yEJ+DIW/PxgwW2EMjwklMDzLF4LJm7KNTHTixVG0e/EeXO3G9XTlRY4JsJeMo78MYS0eIX7uV1me
iYlTubC6n3y4dPawDO0lTo2b6LxVRlyZiXltb34UXSzcmBRdI40snPYwU8jcTnbkMia3NwBl7IDH
owqy//co9f9XxULdCiSuwXv1J7TT/dx8/rf81f3n9Nt//9fj5+pztlQw//ff+jdphWr+S5SBXkIS
Occa7BU/SSs09V/UwHihzlLkjMsp/NH/amJBEqnxN9gAvKQA8CkM4YB6boL//i9B1v8FOS5lO4aL
Sbe8S//n/7zSgqsX/35JKLF4q8GmIPKjZDowlqzSU1vEqBRbilBIcuCORXTisbSvO80uhI23569W
kOFgMIx2GfR7KLYvIlOIFQWmvQC27TBzLX3SbGirtAOEbX/v7Yk/DBzSYBWpb6uWKS/enqMOK2Ig
p6GrJLWb5IPdeB/C6nDxlR9/1BEuF2250+Dc5MlJW0mUJF6e9AJf+zPQ4YnLyQ+Zqpf2enebx4fA
7R+bneiGXBmDQx/wrrZwdyOn/LKQGAalA6EJV0RA8gv3/CYyUVWyAhc+40MLzsqFcH+jTrWonbw4
B9iDSwLUBhKooNfOxTVvuVoP6OWkot3K32R9a/nm/8NFdeaHBQvoM1VgBgiW8CYGMjLdgGjZDRRH
l5+VfUY1IrkR8j97N3eD3ZZHizLBL/YWpa6qrLV4mD8X8qZcQRAGi1Dy1sWdCV/C9dD41ZTBqCm4
HM6UeXqYPX2Zg1svHmJfjUI3iW5nnjsRiFqZvwmYvb1uaFG+xycMQUoL4AnRU3EZ6L4iomQTJvhk
jbupSUu71ZPWripdhG89Hd3sbyLjXyxKJnrGJLJ58HoRF1YCUrOC68r1ehGqd1275Rp5yqfacq67
tmyivlhiuEShM8FgLuj114soSZCi9HB+u/IbHjFEh/cxfFfcQP71+BGJCffoPSV/XLf568YCNsbT
UWFmHn7BWQ3x8rv1klCGiUSGggb6ZpTlp7bMbqS8f3vdzNpXuzSz2L81bPNtPBL5PTgqmXF5NuJD
DQd3YLQn1d/C36xF46yLi2uwHAFFfe1VqqpBE7YECepArqF/02PBrnJ0E4ItRNqvSYNZCFQCQW+h
a0o97rWlQZbUQSnmc6TZi9KfAtQc11duw8ALOvricmOp6WRVOnt46nwnaCt3KP/mHMRL2FEd5SAE
vAej6yLAS7WHem4k7BAFezujpco34dm6n+BYd8LnGT5/z7PGrW/Ep+u+LW+KL5bnuRY4ErgO0Hd+
vXpmV826CDgHI+tNMb31WhAUlLJE3y1PkIK61MWum1yJ9xfNVMi0OMdAb7y2yPB+pxQm56QlW8+N
b7oNGkOtNaYbe3nVDqUwCzwaLWUItl7tq6iQaiMbsCMhNmmoM+fihLL535wnnheQS9JPM0tSqjBt
US/JBbZvSsNUr99k8rdSvPeHjbfJyobCDh8IySCuTS8IvIsozFDaajyDDVXK4ikWoJqWgq+tBbdz
p5RbIb8EWv/waqYW10mFCNsuFo/zt4zDEa+8T73S245opzKHo3goH5pv0QE134etR8TCQYMvRNKd
z2YoY2bk3uJ7pXIdJKXJw6H4CswV8uB61xnGrgpN93oEblla5CaYYxQjBZ/hyhBGjIBUomxPkWI3
mdbxuqXlde0Xp+asfPHVVLEtUA9SmEvJ5DMCbIk7DTyRi47KqiaHSF0LfnvTyILxyJhJf4u8nmwX
jaYguGh6OyMvqjdtKKG8bRbG/vqPW+Q1Cvwih7esgLxGgQfx8te/LWo99E08SFPi6rNnBXawKf+8
bmGmwAPbjdbsMor0qu7FqWU03RCdzCtts91o0q5aYIiAMSvFYO5pETQqbYO2RhHHVaTBTuK7Utw4
Nn+JlXmRLgwsYsUKgyEq6zByy8bbK9n0Xp3FGeCDbmRrY4ev+6IjIM/liqvOwlSUdEkyoDvhdsJZ
Gii/MBFz/YsvUuLLF4eQido1DS3lhY/wMhqnaJI8FUE0V5QGaZ8m4ptaGs2dEJqP1w2trZoyp3ce
DNhZfpa0EeO41DswXkH3RpluPO9rUiR3dDI3kvziVvPi0Xy7UJjj43azBMw1ZeL1cGITYQrqOoNu
HMWmQtopGNA00x+gqN06MFctgt4V58l7ppAXEecLXp9nSR+6UGJDw2777/VzukvpYKPxC3J8Gm2d
CdBssKO7LSjW8rT+4e6F8UWI6GbQWmGG8d5RvqJS6PrnMbLp3B9kGnf2FhvEWrwwHTYLU/D445b1
OkPAtzcIZkS8tMnbWDDO7eAdBm0rD60Fy6WVxYrCuqqLpYhTkMjuexGJJ0jtp3ra1UWxux6Xa1vs
0tRi/QiXQB0LTAVS9iFMq7u0hPv9uo1fcz4pQ52PaV6ZTJcuq4hJFbH9KgmSlbfmm3lCuC3t7tjB
IKc43aF8JsE7W19q1TGDc1NmezMdsMi0VMAhGa3ZcGUzpe/Dtmj3vWLkGxlqPf7wilOajKstB4qg
EKYdIWCmISRseAWOYP/ehM/zqI/nlBun53Js5Ue4X5iTX8efimpjnYmYk9/QTm0h0h4dGuxg7vTP
4a67GdG/Pjfvc55re/HWok/wQsoSu8lhC+++thVYWdRTuChLwFtf/xQkvGLLYNDchQ2UR0zlGDnE
drnobgTP2oe8tLNwWdIajZYPW04eHTqUxSmFbkl60mq7/0qbTbydR13zL9etru1ATgXuyVTIfiW4
y3V16vSAbdGGtLLDs8cj3kAdIhrO1w2te/fT0JLiLg8LIS0mvGvI0DvP14QTIsPt/rqVlzC8qPK8
xA0fSYLERkdjczlUVUNMIE4lJ2n8vjiV94DWZrCobHfIsJ0k5mmrXfzY3BM3EEoLh9QN91vv383f
sHiWtqhqlZbuM9ZYIXHolOXMgxfmehfYutHWkg2EPXM9wfpTRh8D2YS6vZ86hZ4aSDg01cPCkbJI
+txPpsFYpFo/6igw0sEOyoPapRTIMrSX3TIPSwlpPGmzVDZf/64t4iKlKFoT9/rAItId/16cxk/T
TeBmMC8oiQ3F+vYE+8tg5H+2CHz89R7r1Vijr4tF6a1+JyT7bs+wEsMWdubGn+bp0LE5m4E97lGT
S93onB2kjXvLanz+DBxpOUOPNGLflhW/oGAQoCq/Nlt3vHnRrrm42N5TG436GGBAPCPSe+6O1a64
l49bx8GSsW2xA6Tlsx46PFkfa+x0+/59uvNOEKbujDOKyrutd9tqZrxYs3lNL544cVyhn1JP855O
6PBZ3IwHR/IN+/qmXj17NJnbOPcu8VfuykbMSyNlZoCzp7rt3xs3w01j67byvYdLYKtuu+rUhbGF
U2KWT2U2qlwUdHWPhNDBmJ4Vudg44OYc8Es0zJAsSt4wtSzDLUw1GsFARV1mPj6jAekMVrgPo+KQ
5yb6KvKp6rON98x/WMa/bC4ikDmcFqwzNuEOBGoDeWF/kj/CKLZjSyGpsImXX80jEJNzgaRtpC0f
gRMCpWbO+CkGvQOa5DcIMQmge61Dvo8gPnm71YhZ3cR/GZwbaZcBmYVIPaYVHvbW26pAmKraeHT+
hzX86ZKxuAyoacAcVYyF/LsIsxBTDUf5bevOlGzhXt+4sy5r0j/28oU/iy+GZFXUNyIbrHKnvf4e
2vXHcJdCpaE/zFQa0Pk9+A9bG2D1FqtdWJ0/68W2TiMecGk9r6LTuShBuNT5/W/KPWahNzul++SQ
I58xOte3+frG+2tpFxuvHOvGKkoDlShGRgEV9UcoUXYMIG6BELaiZP4hF/7FYYbWQl7CQXLb3KZH
KN1dOJfB2ah734mh1vubNHS/fMbF20MPE7lpGoohcq3YiC/2xcM/W7pFramb1d9HAQNR25+kgMmp
0jvk4Va+Xz3CLgJjcbHRyq6o2oqFm2HayrE5zlhf+IoO171Z/T4KT0+VrhZN4sX3UZQx1komJt2k
qD+PSfQcWptHyuq998LG4pOIfk9FCV1XNzqhMmI8J6fJxaL2QfKZS7W1w7Tr3zaE/v73vKNyLELk
TtNnsbtUPZfKIp69U302lA8kZCtJrRUqoI38aWKxkwyVlq1akncFRAvOlHt2KFOXnxBZ993BkffV
uXqDtKCjndqt+ZPVc+3C9OLbCW1veL7P6RkntfAga4NpB55cOX05ijdpJ1vf89b3bwWjjb78/aih
GUTBWqbub7xktYtdjUqq3isllhX/sZhUp0HA8LqFJa7gZR9fmlgETdHKjFzSAKWRthv+0M+KS5Xc
lQoA/ahqPc/YAvU4MmbY21tn6bxuy/vCpenFDs8nyCVERDDcpo+Oqm+e5bD5zsTn03UX17YeS2fC
JEkpEvDq69RoIkHXGrXGIuYPDOA6KfqFv2EB6i5A/NQ7gUm8tlBGaDQjaw8ChdGgrn70tl4vaytF
G+2ngUWS6qe4Fqp5qrmLk3MgwLego1TQmRt+bJlZvJH0MTUmA8lxV9ZvxPheUjsed1vzYmtZ6sKX
5chH2+tVZmRi5CZVirRchGSaIGifhFByWiHZOBc3PNIWVxtt9HTTU/n2KVN3DEanxQnRuX/09Zcs
Dqk8WLFhYMMbTDdopudaLD/8MxOL/DpYVm4GKWs25b4zGB/9+vm6gdX3Pey8OpMwL2XuxUKlqgzI
z8eJ3hGd6lQD+7BVjUxg3qoJ0jBzlc9342cZcHL6ACGA+SlsNsJvSdb0kotmLlaobUULYfdFjp8E
7tZKl0Xo7RzmXNQyDGQ5+a0X2PmtcUgPB9Vub/XjeFTs3ypGXxqfQ+ki12aoujPgTvDXO2nPOPau
O4q9DWiZMUPx6G0Rtix7kj+cpeo+0yHjqrVY8XqSVZqSKnt6X7+Xbucb29fOyU/1qYJ0y3eTjavo
ahq8sCe/9q8bIqjkZOzJ2aOe1zst3cRFb5lYhKkuponeh+TBWcxlfowF1nMcfR0f05Poog7OWHxy
p4Ub+29zJRdhg6Arw6HzSmqBTT0Vre/8vj10x/g2qfeidxYO4Ev2wv76ltlydhEvuTgYadFKkauE
ojNVip1sEe8tobe/hMjibBayRGlVsC2ufFDTnfwiDAJFsT2dtTMoneqwdY/bXMrFScZZGTN3jcXK
lQDdODkjG5ntnQRAhtRbKPK42WHLz9UkfRGZi9MtD/xqakWZsPHetcKfuvnF2zx11q75xoWNxdFW
m1IZlsyTcc2f56C6Y78XDv8PCziH+PJO85edX/jmGi2fEHdgAXsneB6o8h9g0zv5B+uuuA+AbB03
1Qy2LC7yiG+0gWWNnA1UF0kinj2/4AN3pua/CY7NXcJL4Hcin3zIsDcDUUu6ESkWtMifT6NYKpyp
AAGZbzEwrW+uv0wsQsIY0CHxSkyofQj2wbtrK33jRbFlYhER1dgVYa+Q71uIICP5Dh3MjfNsPa5/
OrGcpRFyczTDNmb7VvswR8BSgtKnTzfy0Lwlf424v6wsvn9j+qpUQ4/seiXMGnV3n7cTQxa6k6vx
Lg/Ud9c//pa5xTEiZkMTRgZfRuwnO5C+Il7Yocob3mjylubO1votjhM5Eqoft15TQKAy8l1DfjaL
YKOJs+XQHCcX535cjMBkEtZvFBGprN6FGXpnQ4kS2Xv0Yk/XV28j6JbNVEnN9Cz2OSFVq7Cl9rus
JxtBt2VhcWYkGfJ/yrxzut5yGXqyI+S//5kT84perFhaBrB3TphIYvTZwLyYxcY32fryi+0/Ni1t
77qI3BxJIsv82ncyUrjfrruxboTh31kpTIY26bUb6DkPIBdIAEqQuEWiI7da3RemvMmfvmpIZ5gZ
BQrYbZcPUEMOyjHsuSlo473WOrIDz2r+whCiPmsHRfnoO/PleutGuxoJF2YXiQFiiQAZHMxaYIUj
mBtNc9rIPavFXMYsf7q2yAZFVPmBZLF51EN3W4t3cIiBCaNhApVdcJ+rTiUe29QRzttNoS33FtkB
8HWvCT1bSdKbP0B6uV6avf+NCLnwbv4JF4HeDIE+6iUXE8P4klUPfR65g/UPbSyisKoU3vP9vJkS
Vq74bOWokEZbClmrSe7Ck0VWAB03CSVISeAOvXwQ1Kl+C8gWrgoPDLqtFT7MJp3Ru9fXb8mU8OMC
e2F2kSmEXO+NgeF2LrA/mBL8k3WYn5JbVdytLbZIGGomo3Mozy8PQXWsEsh/09sFwPoNh+Y988th
e+HQ4tKQ+VKhALrlsL2D6f4oPOUCM83aWdmNx3iLkGwtwmkx0fq3mIEB9PM6/CKfUdzRRKAvgydp
X4e15lrQYmzU2edPv3QJMIKmMzBtMOezKI8VJSf6NM8rGaPu+ALkarJ2LAf9rVhlGwfH2lcyEftC
/QdKeMNabFnLimQrSplUNfQnIYSk+CbONg7Y1WaWqYGRgnh+5tZeuONx46nFjkXzUdM9zqyk8O8m
ds4LNNrR5Nldj4jV1UNnBSQHY6EM7r3+RmOWFdOo0FcaQ+Hcapphwxlwq5fpg5ROv3OhhIn9p7FF
PmpTr0iTiYJpbw0PkhScsqHlyVt5GwP8q4E3U1DOalvU9BeBB9NfIlYh3wl9b64rtqpuxNxqIFwY
WBwbQmRKaLFjYCo+iiS7NEsduf92/dOsemGAQmAHERBL8nylbaJKHKlsQ4aB2r3/mPr19+sm1vyY
0WO86MCnMur6+ut3QmF4g0h+6zvov5gs7yCa0KUv163MyWu5Q4EezyDbWalvORWK3lNSaT1lMStT
nCJ5GGEnKZJ+b6p/soUSaX/d3KpTLJv4g/ZnyfQII6DQqwJnnZdWn0w1+5J41mADJX66buflgvWL
X38ZWo5PGUYvDWo2l/ts5av+zrwD5dfs+93k9gw6zeWO/NDdiND52OrX4H2d2yMAYDeG5mhrvmnD
5xklennS+00vJmnIXZDb8ydjVO5EuKj9sBzs6z6v9qGtC58XkW+0UKn0JQPYNXT//ZPxw91D6VRf
kPFxq8zN3wbvrhtddQ5BhRlIB+HqLzlKCGPGvQec8zVn7Eefhkvi22WTbnzRtWTIQUKImgjB/zIb
0Qixmo0x24GJUTsMYwgKnluLWnJfO9ddWk3zF6aWUxGpmqlSlrKOiNW93KinG6A3DFMpUINujWCs
+oX2BXL0OAWn0evoCNJQ919KLHkx7QJPOcLZ/MasxI+a1b/fcGz1Y/1la/lYYEzB8sKKG/U8kN2d
5HhX5k78rfhQ7eS9dCd9EznPckfa6uevr+iF4cUWMMPY0PN+nCNT2etOtE+7XYcu0cuCfqw3u9Vz
pP+y+y/sLXYC7J2I11Vcpbq96KQwPgFdbez2D+V7sgv/rojJy00U6RZGmbnjcNFZ3EQBSve+ahKa
gw77qK46QvMlMzYq0avfzuSqJhriSx/ldZwUpq/4lASpjYiZPRl3OW/jdvy2ESFrd3nUtX9amaP1
4lVSSp4GpyULNzI+nOyHPxqqfUdqPaUdHmZoJ/f4qLmdRWG2J8nWDtVL44t1jKKpEa0cF9sZ7VPf
995mF2E1MC78W9zlpyLxGqY/5jclpVp3ulHKA5SubnCsDrJy3BoNmjfvL3FowvfO3IKpctl+vZyD
Z9VyObGcUuXdTBWSeVXnNkA7EDRyWi87FpMQ25o3Hje+43q0/GV4cZtTCz/t+iSdU5iIgJ4tuQpU
vDaMsqfWZQz8oyza6B5ulD1XrMKzpzAJosEKbSzBx8lYJI2VaGzzKnbVtt8pguiUbb7l3UrOpK9F
vYMSA5CZpWSrmYhZZpXYiU7+EdY6kgoaox90xVbfwq8EpiQ5hIWbftlY1flzLT4n3AWSpTH+DSRs
WdXpEp85x3b2jzae7yO0FuwZSJmVtIqnSLOD81YALfkL59yCSfCuyEPJ0NYt9oSXxrLSw3vKh5Rn
nTBY5ySnOGpP2m5w+s5uKO+0jV2gG6YJtvZ83eO1D4qEmymDzpgH+hd5e0oHYC0GT/sievKH+ugh
n8RN8nDdykrSUYGAUHYjgTHjsNglmRxMRtqZMTX/DiImZTxriYkCuoTEW5J9NRN/Cwu16teFxcX2
iLTAj+rMiF2D4fC+FewJGqSinDZAIGtxyrnOkxF2SyAgi7O9DfsgSwwqBSpC6FmZOXrwVYl6R+h/
Y9yFJfxp6WVe/CJvN55aQ5YXJ26VdjbUeWVhOrG4xS++kqBfWVmEg0bTJlUUgQQdjbZVfAuHP69H
wsaCLcHdlhRkwIUwUDQfoE/bxd1zUicObBf764a2PFmEXGwFhakWGMq07zW8V7XWudctrAY1isQA
1ZnAZurgder3vK7ojJKgjoRhV4QzAWloB5N8IzZ/VMPH68ZW3bkwNq/rxecH0s9rdMIdP2rEW3W0
jGNnwS923crq12FWDKocgLBwg7+20jeZDwMjLlV+wi3gzdRPjiogmSnG9nVLa08ZldvwT1OL1VO6
Kemz1opd5aFzRfhohXv/TttZdzxjbPkI4v5GOm3YXFtEA/AXFO8WjB3LClLaRL0WNKCqiYd+1+Kb
eJR30X5Wm8xSl7QHkx6sdxvZby0XXZpdrCpzeBAaSKyorxi7PImfBBl1y2wLFL96klzaWSxpwzCc
MBVCDDI9QvYRst/v8vQuRmKHm7FrFPT2bP2L9R62+fYx3hzjXCk0wC7w1+ouQrTukgn2VFbXnIrA
Eeq5idSENGDGXSdR7fSkm16K/36v55XReZNe7IueO0IJjUbiDp1ynrzc1vtiJwUb95H1L0j2ZeCG
O8myqDGMajrGEY2eOn9Up2fPG3ZJt/kqXdt9BoxC/7ayrGj02YhiRcRh0jvTvno076Y9DT6QZ3vT
VR9qbec7+nFbTG8tj12aXeT8KJOaIM9xjmfqG1M6Fu33wesOsu85iuBv7ftVa/TLJOjeXgB2rz+Y
lpq+L4xYm9m3JTdhpPk85G77MT3NCvKCazrhvuqOFjBK5/r+X9n+yOipzKNa4Cil5SsOqek2jROP
yYMW8m9vgl6P5tqGgyuh8srIvEsuArKRNV+dNM7p0Ox3Ved/zyrpKAnZ5+u+bJlZXDwM+hU1BOwx
LYvmHp5PmLwUGFLyrvx23dDaWN2lQ+aiJA6Df1EXNZZA493CnNrWtq/Z1pfyU+B23IyhY9Dtprat
98ggDt/Ct1s35LXpwle/YBGgUmwIvpbx3bxPwgNMnHu2XmTa3U0Cx9Jh5tYH2OJ96Y9NZIOIu32Z
MtpdX4b19aYEMPMUMqS7SG6BHkXpOPkxeeaDGtOEiiyHEvp1I2tItZnFHDNsSHBQi+Ax29Qs45G3
gDg6c8sr2PNNi134p+JUh9/oer0ytgghXxorxNAwBgWlnqpHj9pG7rvXXVpbtwuPlvq6VkBtNKh4
UOXD0Q8Uu9DvrX5r1GOtkXzpynIaslW7bmRKcp5imvE5M8E9clDFF6qH0kF7Qfr5D0PmpJt1qJV0
9sqy/Hq7t+Pgxd3AIqoHJgHcLn+YB6iEXfnVYEsyAf0HTxvtBUOz9SJYu0LNrPciT0go8Jh2f20b
aZquCjtse++mPYfsqXiw7kONYgeUprINngKsL53M61905ZQi/EXEFhmK56iav/hFgguR8pT1QIrd
dPik+De9r58mD9RtE/xGur40tNxykSGlyjxPPrPaeswECNPGfls7EHi50RrBD871xQ5QtVQLUnRd
3HRUPupFfQsAYOvAW9sAFzaWDVJYtZssTrnn1k1iC9OXKKjgrf5w/ZtsGVlkyFYtlKTpcKQCqVDa
xthDepwmxUEaoy08y1qpV7v0aBHyHmSFnWrytP5f/Yy4tGMnscuTyu1E+XjdtY1vpC/ecYU10HTO
cE1QvonjYHvj03UDW2s3/4CLeK7Uoq08plDctkLJs/COERzUMRCof2ZmsW0yZpIaydJ574QROD6p
+JSZcXYIvGpjwVb9mUfR5zY5TeXF58nD0euCkFeAxrCG2wbmG7jSCzdOxa/XPVpLfbStrbnPi70l
llU2WlHXVAwVRekmbW/7E6NIc3+D+nWhBfvr5tb8ok4mgzCgiUkh/vV3SgOzT5OOk0SOiYKmZlbo
vtpsDa2Fm66AlbGATQG3m52+iIZMj3NyADnVr+uvigR3jZFvPFnW1u3SxOKQT3ik6fJ8JGoDEtkW
N3wvcvz2QfStnUl/5vqybTm0yHFmDFgiirXYLb3CroavJjIP1y2s+zPTN4MxghBk8WHCLtJEZAI4
AunFR+mfcmhAzq3atfKpMH4DEkuL8C9ji92a1VKY5ynu6AVM+kPyWfL690osbOzWtVWDQguIPXVu
RMQXPvlyIuWe5MWuGb+tgmqnR1vjOWvhbNDmUQgyuDWXhdcwia0ujHi4ainUDdqnUGXYO/gd/h3o
4/4ys8gGVQquXla4t1pv4/vJpUF8F961gPOKo/kW/cXpXf2Fa/P1iFgDAmCVKvr8XIbSeBF0ul97
ZT0/8sx3RBwX2eE4VU7jQVtBS9CB1ehO/538cGFz+Xq2gppX50yZx6ZOd2ZkmC5yGs3ZgLtgowuy
Bq3QIL+BonR+C3D5ep0l/NKqpRSsys9uZ/zNurfA8c+oANOw9afrC7oaLBf2Fl+R6SvI4TXWc1Bu
BfkdCgFwnxgbMb/6zoLxRpHgA9ZQMlkEfY8OTKsFAW9K4BvxjX9jvrFae3D9owbAKHesHdpiiN/o
zEOldGJuEFVIt/LVC2PuogWjXf6KxQ5vzDhQG5HXHu/Nk3HU9sYX7zE+m2CqUJfdyadZCz3+sdZv
GCHO3djNVBBdzV7Z6MiuXnUuf8v8XS5Og2BE9WKa+C3Z7eAGjvIhwLJum7ZwTt9uvcdWLtacb1BT
QUPOLN2ylTgVLdMOHcaC7G4QbqyMMe99kP/O/Q070BWLIo08LL52qqSJOYo6dtTD7BSS6f4udtJT
/hidx03o+lr94JW5RezmvdHKjYa5H9wJtV3fDY1NV1aLnBpxGLvbebPc96cm3vUfCtWtt8ByK7vn
1S9YxHUpp5OWRuzWVo73mh4crLr5akne8/VNunJmvDLzf0n7suW4cWXbL2IEZxKv4FRVKkmlyRpe
GJYscwIJEuD89XfR99zdJbquGLvPUztCdqdAJBKJzJVrrRy3Lkdt0mSOwrkEGYReyYrqwAH974ys
PBKJQ5HMy9eU2p7ZJS0HeyN4/5FcWB3AL+tYvbsMDqLr2IAJFMhasGxo/nLuikWd3WeoASl/SpLO
vbyefdtrfpoBpKkwsJcFoOz1Qfd+44YskHt3V97qvglFcsqifCc8cV39m5rel192la+lErdb2qA6
ZdrtU56rz2ol+NYXwYH464PY4KGE1DX+Y60+iABVpD4sTT5AoH9BqvNUJWKrkHCJ78lWz4ysFmIn
SYF5YxhRdl2w9ENmlWYgJlBpa+wtDIZ7PWjtRdSoVKCFigQVJKWfNd/Isi868dmvsUpOhS5wO7T4
NZCDyzvVrNp7aCp1G1588USeWVnlB6QH+eWcMOZX0AyypeFD5NaLcWN/f1gu3dPnH3X9+C651JzW
xWrMqN1nwfzOsrDw2sDwUB65ZTY6qBu+cokRATMaWBtmqtCvW6cGg2uxWixXxtLXgnpv4FT71j64
5XtxbUSTzwJr2IsiYlNUWtdbzHyX7pBz66tg63BTaH2KJEjE+X1R35v6b3vWA3Pqg+8/7SU/OTe0
iqkM4AzHymFocpqgA191n2e7701cqm99+ZSrgFqURqWZswO62d92ihYx1Y4LskwBJhsVWFf47N7c
bYeUS855vrRViHUGh6Hbjx0UaR/GzRCoDUTPIDr1/fK2zKyiyqRUcSUgQeXzZPR5LNA6LqkKXsf/
nZlVXAHJ2uIUWI3FoFOkyl9MzsdMVhtAiC1/WMWNkXeNO43YqyEtr9SpCd2tuoa+ZWIVNIwyUbqO
I2gs6WkDbNzT/G4816cUPmH7I+h3OLi0lnxC9/trvaUW/lyHyn6rIXHpeXPumGv68RpkNQl0wxZ0
UrbTXBoDZjk+poVXwPwIOQsoSB2y+aPZeHdsfIFFqeY8HZ2TOHbFspexA7iBBslrrv8LvhMbjMvG
Qj6uL/fdVxtVD4GYXOIrO3KnJp03VfZG8L/U5Tg3sUbf6lDI0IsaJuZGQpDwZnJvNKS5GYO8F6mo
6H4l7RiiBO2Ndbtxv/0dIJe+P8Dp0AZBFXNd35Ead3kfc8D6E5eOGPknGG1LXCVsNxtnl00BLIp+
8YUaQm2X7WBpMJX94D9GX95UIW73Gw0rBUQPTBxR/1Zfb/HEXnizLCv8x+wqaiqAPyJFhFkm9tWj
5kswX+iP0xRaB/QhNrv+f4exr+ZW0bI0xlSBviGYlcxPxl4y/UTyDRHxPwzZXxOwrzZWobJuQRRK
0BtHlRHqngEm9/rBk+VYa7veXtTiWgJt4VZVGd6MU9YFdpFDnM/W6xBVvnTnslLzbbfIvdpV+gel
auqOSgbxcXXGLBu35/4NpCJJACoIE6N0des1tRxfcjHNnl5MPujK/CQZ/G7Ubtw4IVGbarZXmY5y
hZd5uk8gJxpYCjSli6FzbkfTrg+VAFox74s8SiD6GlRZJQ6WoTcR/N+mEuCbiXLohO2URlNPmeVO
G3M4F/Agy1MSRSw0213w2q9CP8T1RKGyFryNncd/LxIuXWT+NHag3N85T5gAeVGPLgdn3jY504UQ
+dX2KlTZJlgb57RZyvaGclRiqHcSs0mfpKpYO0MprRHD7Kb1iYmD8cFsSo1WwpquJtfJEsjIDlkE
RZskMjE3E/23F+LX32wV4PJEsklNwDaGul5BczO7xdjMFRHJf188+GJo3ThHvy6L2/EPoVp8WOJb
4Po9yHAgfiSixN9K/S4cxPPdXk8TgenR6fMau11C0doce88wHpv/fur565pW+eUoy77L9YVKFXq6
pfVg50+yuvt+g/5gAFfH/ctKVrllko4EYglYCahvo2zXJUCK2MFSgllau5jSvEow1ODJFzVMS0gt
ATYCptCtQtTl7+ku8m4LbvVPUDqr/ZDSLgaj7Re1il9TcsuN1CNu8P1S/77Ql8/5j41VYLMZGBcm
BzaqwoVWMoDG2YaFC5ftVxOrIMAGtwMDOkYMXWZcj1NyXxr5wZiJX09sZyR2Q0dNv1PnwfBSmaUg
LiDP3y/yQh7/9VdYxYLEtduyX4j6ix/Zzeg74WTS+EQCk7Kf7Ka/KUPltdwwuvVlV6e8cZp0qAdQ
Z0L73CvSH4b7srGqDQtrJjJWg8FSXxgmM4ZZm65CdSQP/zCRVreDr/vTTnlM/ner+qt01+sgWBPw
F70r96SF7ozcIrTYcPs1H9nEmlHICZtVdu9FmtIerxLd3TjiFwAbX1xiXWpOgT2B6jmsmJF90H+W
QVXR9or8qa2OP6EsFaC8wQ7d7vtN+/+Elv8cuDXAVZk1pwEGfcnJoLHuahGBIu6H80GSSGTBElyy
KH4oS08U+wknIrmDXHzitddQlN5Kg5eT93eY++d3WXbiLMCkqWQqzj9+l9Jnj6YH/fh3AvDG4Nsh
uXMCJ7I8fceiLQ7dC3npedBZl7Majk/fYeTUF0Iiq8moLg4Ve9CnX99/7AuV36+bvHyAswVKlanD
0MOQeiAvNfTcU994scLsUHgVgDq/Y2p5A4glMto81F58vzV4t+XK67hjTLyzFdwjczo9aObwUllF
UFr1/vt1bgWCVahxSGtPXYxl2q17gFKx39SbVaXlV/3GV9aFLBG36sQWAn2GydbUK4Hx7fz8ASV0
MNti8nPad+iEgNv0HfVBx6BbdGUXKmlf9nLdrpwd6fajxIHNj/ynlaEEnCCd0e7i26XQC4a7jXtr
w0n/QjGMRcWd5doasjQCVBwDcQ+GpvuYst0okGwcwzXABBKio6kWGPk3LM3jjUILsZviV96+5FO9
deYXX/huHxdfOjsSHO+2tNHhK8NBovHfeKWkrENxkoUg8Juh5kyHY5kG2m9hUxso+K0s8dLz8Pz0
rzmEiDTBWyVxbTkP+sEKgcv24lB/MbwSNM9bMW7jaKyFD9uxygvCsVxLVlqQgqstGPOkDr8/gFs7
uIozSZy5cVphST2ZTnE606kxArNtT1Xbvwyz2Ejst8ytwgqUpA2O5yjkZdAgMcWD5b67ILuDpDq1
3XnDO7ccZhVcqiphnCzB2ozAqxkVkQEe5m06nK0cbV2TUUu1bJyFxwPaZzb80dlNn+w2DWVoU4KA
c7J3aYBRqu937kK1/EtYWZPHK1lMemXG8vqQfMx++jI+opnkAfIa04rR8nHxSu1XetjKvC/0W75a
Xr1k7DGf8nxR5Rq8+pjEN73u68HwhIlYpCHFUQNnGKdNt3CzXNlhTrNwC7+5cTjWgCZN6Zy+w4SE
T9BWn6v2xpDOBtTo//MM/0+O4azijQlyFh6bWKXwQSHXg+UN5PVo7iyk153X/jSCbTrvTV9aJTYd
1OAWYOqyqSq/mntKMmr4PCJetlc7r7Kp9VuxMeSz1UHfuPCd1XOqzxrCuWoj3MTXNchUnP5Nt7SN
m2nj+K+rKoCIYsJxxOpmyY9pSbyaGMFAtMCOD9awFUG3lrQKNlOZ2zZG60FIk6LODaR909zJbguc
eNEVCcA6UJoG+OKPG51dS3lH0mRosKZxfFB7iCpgkOb7k35xHWcWlp+fWShFjrbykj+0vKfQ0qSz
/tgP/6XMKYDQONRnVlYOMOq5xvISkkoTeUkaNzKAJUBDd2MtW19rdd9kSe7KYhRokM/dDZH5wVKn
DebpLROrbVfU//e41IENrPne6fhGKrK1IauLRTEKNTM6bDmfHZfWs/NI2gbalOPP7zf+8lPvnz1Z
D652RVXX6iJ5Ak5TPOuAji+BJBrGkKEiiYboGNVe5aXXTIm+t3zpoBqYpICowKIq8AfudOZyfEoH
DtlHvGSHvqOEoeMKqZIx4v1kX4+p9aFjbj/43ualr3puc3WrNBicUlA3QunKmX2dv9tThbiw1T6/
+LIyIFRsGgQ8S5B7/nqazLxxHZks2XhGnSRIJqpolHwkiKwYWV/AGungTxqwhYEJ3u1TBQbjLR7X
Sxk60lULXxcDHpjW//o7tHFiJpiEgQOZj4nsgnraCauiGtgd/sU3BVpJsxb+fXc9cCB1HLFxQKu5
sa7UbOcu6qztFq/8xY07M7KKHGxu0nmcYMQmJ6feF6AUyl6/X8fFy9jATLqlQf8HJAOruqYrSStH
B7uW7lF84H+odhN631KJNpvfooi5lWJcXtU/Fpcwc3YEYpP3BJr3eIFPte/EL40rcYFsnLMtI8vP
z4ywulYaO59wzlBFpCRW4pDksR5YZr8VtC6FRTAkgB/ItTFwvX6F8mTSrY5gPX0xQO3tvmXjhrNd
tIDBaWBXXQcQjtViktltZrvEfRvLnMZOQR3l94YbLDFg/QYEZHTRnLUXKeCVG2T1YMac4f0gA9WT
91VYgLlm9pDW+/rVVsXr0nrOjS0/P9scgFTHXtYmyNgqeQVyoAAsYBvX4aVAcG5i9clwj4hZxDAh
9DZg6amytSipXdoM/+7LQRES8EhL/Qt2W7ZMWs38PzIDsy+96mG8cjwnahbxrK2x7Yt5rIkGGjRf
UaSH7uvXb5dkqZ7k2h9zbrTg29rZZxA2wGYZHgu6FnpdDMCXje95qdZzZnb9FFMsC26uD8CB1nFO
IRfWX2VTC6TrHA/FXVlp3b5rCr2hQ5taWyDgi0Hq3PoKHaqg9gthGizaeRh9MGEucq1GtGhr8aMZ
Cq+Kxn/xnj63uLozuzpRpFbAf3onQe3qvpEdLrUqNJpjqW9FkEvB6tzY6vARIF+6lMOYYWAHtSkg
w0draU/fn/EtK6tTx4mmpg1HFJnAiBm3IHKq6ulet9uNT3f5dP/HQ53V0RtERbJGxWqsqQ0GdMVQ
293IRLeWsroYXXSl6qFy4A+89ywth66HCJxh9/0Hu5SrnW/LKpmI88LQah1el7dBZUZm8dCVUHG2
MRLebrBH6lu2Vrk1R4yP+0XVpfVB1bSvXkfVz3q/idKwuEsfACHy50Wz5FjdtBjchH7JqTvlb/DK
7pa94Qt8v/QLsHskBf+EGWcVZuo5t9t8UYBZRAitUDwY0LQB9T+/VoC5VaIByI0EYsnlKQ9AyP20
1Q/YcKJ1nzrmVps3i5DSlAFXpcofaSw3zsPF8vHZGtfN6RwDZBVZIvfCS7dwMxrPS6vMgT4Umj0H
cwMxsnyyv6/Y/5wLdxVS2kRA8NOGOfWQ7Yyrdlfuu30Ryg081sWbD1PaGi5zFXnJKpjEMnXGWmSo
ygvBHDTc2XQ9jYVy1Ls22ddZD/qL753l4l6dWVwFFkBzDXCyYK8EuF9UpnuZ9W8agOaZiVVMKdVY
zKkL4tM5vs3VnI7tU2a0/vfruBhVzoysokocD45gDe64DCevrN5dI99p5cbTc2t7VkElqzF3+4de
XAFlEtfeU/KRgZ89nzfsbC1mFVB0Z8ocu+qBfRQ9C9uuUPdJ3lXQ6wDGKN74clsesIoWvB61cV4U
18ZY84FMfyIzOE7/xe4gJoH00zDAg7ZyAbvK/kfzDDCeqCnnG7cvbnuMuW/YubiWMzsrL1DbDON3
MY4pKB5CpypPRHEevl/K5XzmzMbKCaq4dAu+JPTarfxhLqpCD06gRTNGtdDXBQ5nU1Ll4qrwJlah
02hiiHS1Q41ujEleKjhAt/yH/OnssiAG8EebqPqhBXlA/K0IfrEeYP5jcp0yVq7WGv3/vULEfnap
8awEZaDMvhJki7as3wBW+cSi1sM7MPlXz8xz86ucEZIOaLOm2MeumaiROJiaNKmLb/79Xm58WGcV
1XOizgX5c3GL7qRnuZeZxev3Ji67y9mXXIV0AIwzbWywFD1yWKgH2o4E2t300QcCQ0rVobreeqNf
vhvPTC7LPnuiZQzD1e1yCv6oJv0cruuUxn8m3CYfWDE2elvNj4uB8czi6nz3ZQtE0CiBX+buEax2
x4RZb6Qd3ni8OR18MTie2Vqd8ZYLbSYTVldMd0UBtfTquuv++xFkpFBnRlaHXE3qvAfLCI7cXAGx
/BMk6k3+IyvAjMlH73sX2VrQKtq7g1D1YUlVxfTgVgnY1As/0+eNzs1fSeqi2blULkFVZKHOt3KK
uXASwR3QHjTCboO0UiPephW1rSRfhA5H2pF2Iwf/63itTK4WBoKdwXQchmnKuqZWlewURw++/3Yg
1fgrNVtZWUXHVm8ytWjT3i9UG/QUDtlZiTKGhpFZgdAs7ZAMnTy1Ldcrv1UlQOiY7IqGaRR3Qu+k
5zguCsmJNdMi5rHXcjbu7cRMD1nlDruyg65rnzR8b3UqPxFAzfcVdIbDoZLxwR7TOOznpL9K1Dr+
MWt6/IR/n/qdZg879JAhWJhU2hVPAazQzbYOuNVXt7PWaGFtpvat6ybDtSC9G5qj5gYKxFtBht1R
rTRn0L/E6e8Gzferbowbg7pJi9FnmZslbXVhQBMzNt/qxu4xuhIbXjPW5dFoYggtK0nyzJQUy1HL
rvhw2BAjm8zH5mNKG3nUIORwDSUasU+ZUd46GGtiFPpWpa9rXfc221n3w0o1PUylaZ/KfJBIdyrX
LT2IfPLnqoJYvJezJH/iGHa976ZU3heu0zq0MhRAvBqUFxpvmDluia5ptNeiFyCqGGJmvTsQQ4Cs
tjFnUWMlhJJCMU+6reqhVcdir/a6SGmBoWLmqVPVNNSCrA9I7sYmiK1kxigIuHDTVG28OeVLmVqz
A+Diwd4kujkqCqMOITBTPyitqz3kKWYbehP0yLTtq+rYqop5zXrFoaM5jSk1oZbpoSMmvK4B7Nvq
Nd2DKgT0dxppemrf4VMrQIh0HpEduAjS1noF32R3BfL9ep+xKt8PrOZvtjn3UYop9ZkOks2D15mz
4auF+qrkMeoqqUyjTLGmKBPl/FDppPt00t586hrRP/cTm/0G6LUwg3dlnmLP4rYxhRvEbTGEZjLZ
txLjFQPFmK/53iiieG55Pd1iNc0nOP9rz0orOVF3bLtDUmfFEzaIRdaMt2+fO7Y3qq59C2qm9Nqo
qyTQVEc5iimWt6WidSfcsfaxVtwySJquD5VafWNlUu3adtbumTKMB6gKuLvOIGxXF/m002YJqnij
IFHv9tAyMMjodXXKlvHUUu7SmGsnwVt5PTBFu0I8ip+mKRdQHLNHiED1Mr/N4yKOuj4eqWb3bQjW
IyeA+FQSmHNnoM2qjjRH8T5y2h5ktWgkRlrR42lny3afjy5YYWAKKkJoVACq7+xGSx+vod2aR8xk
c6hbNfCSTAEYPTerODRL4CgqYuqRUadgce60cjfVA6eZxWQUD62FiFsIv5bMucb/sNsVc697c2yl
R0G44UtmwC2h0ATpIKgBelU7GaCcBU1YQerK07WUeK7o3MAmlbZTC8vaFSLJjha4YE692o+v7tx0
93aiGIeuzjgcpEe9IBP1Eewkw6mXigNhiMbyxjy1ohFKRg9NjMkOkI6SYxU50xhNZeqPcjxkun4r
NDt0+/ZH3LbYRJBtA74pY3mF0eigiyGkY2V3hv4xxu6+Mn/1GkpTerfXmvRHEQ83so2PhMUhSyfU
pF2yA9nKrjVAWFm3QT6Pz4MCqAZYkvSpOKg1o4tmTmvOQeXuDasP81HgcTUGrTPs9dg4SClvxrKN
elEb1IidECDkHUAtAcOIAsTMjrph/MiIHhUYE+tmO6WGyndS8nfBoOdhWM1nbI3getHVW8V1wrZw
iN+WekzHGSziWf8U29apneSViqSQYuYhhLz8aWgBie2du5HUV+Zs++gZaJBMKz5IOmA8g5NXWc13
nBsHLVPHsBB62Ap+lbvDfZLXe9Hb4B9IbouuflYF20He3aVkKq/Bt/fAixHiW/GzrqIHZlcpAjwD
UQH0DMGy1tDU7I+qej81KHJ0pKQToOvG2Kmh2um3ikpe9Ta9sQfT9GuzP816gYlno9tnrfhUUtUn
0t5VcwVIPehtIlsZKK8rMGCpo0UKWop4yq6zpMgfAcctqO6AxGWEIIfXWNYdcaRGhWO8mfqMO0HV
f5Qth+SnbbfUbSd0PqcJqh+jYlJt1p5Tt+PwItnQBFeSmYMIUs3DUbg3CrMQ1upbnZGP3hp/OnVz
3dZYfw0KI4SZAoVoFzMuftF+ojl4RUpyO2rxLQQ5X2ai2D4H1J2miXEvWrJznVlQvMCvh1ScJNh9
vEYKHrVjbXu2ZkXq1NMuh3Z3bAa6WtwmxDjUVuzHsQwI8rcuLcFhOthLw682qZ0hz8qq4SMFKMqb
ZREpU/6YJ/lrZ4+HeeEntK3i6ExulDPSBkk3H8U8PhlCXtd6fcemifuZiv8dUwSuRsX17JJdscm4
aiTzewuKEJ2bBqOS3GLSNCqS+HNsoOxrmOjZyRJKo9BfCEgPtVjROj6YJzOPK0U4lBkwzHopvN5W
ITnY60HFlWt0EV7KoXxjc+aZuE0Fb+54zcH/BGpYpTDAiQBmC9ZOL0TwXZUDqs5UNHUB0a/T8YmP
2GeWNDkt7fkzqW0O8hsS9LX62atgOXFbDjUu04vBBZJ009HqS/0ar6QHLWMvGDcafG7HPR1Jdi/L
QlBoeoTEyHZMFDtnwOUOBlOrlgdlMuBfpCE+HKekmun8dKrsOCmG6rXgZKSzmn6oKVpHDsR/lfF9
nlUj4qPSBUVX3JDaXJLtvKPWJLUpQlk/x+uzU9BXsFujvlUl4R8MZPy/EpuUV+CT030l1Z8FJpg9
eIigFf6GBxq2YyvdoO+Vw1wXsyfRVXpj5iSCApclELxTmFnFYcZcs4CD5Il73yJJ2HVzLfxEGWQo
OhsKNIroKHclAABactUQQMu5m9xo+EuFxiO8gm4xKlUeqmn0bJ5GOSmCOtfhxhwupovIMKcdL0qo
lxe2RuuM3QytHpK6vxYDomgl7iezD+pUu2FqeXIqTDfwceHYUaXwCFrWXicNib9gALGv9Y2v5mmE
mFRQIgmOuX7SuB6kLMtv0oQg05bZQVos7EBGTJqd5NkhrnhQZAkOT849nS9UlD3YdqeMHWaSHM3C
NSkEvYGqZtmzWkoPmUJNM8UM0xmpKRMvsrND0AmExGYqlHisj6SSXlZPvjMbz1Umd2Se4Tnqq6ZO
IRvSJ0ORoNfM8yBfSu/9HEJXwHOH6a3NQb2WNMrdZNthKe1HwvUn7iScOhkolHVgg3kcTOYfqv7Q
VMybCjkoZXHzS4vT98TSf1gQIqZCE2hK1xp1hyqlzuie4s551oz5ps0t4LYzMzRa+VAM2n2J1EhR
4KlG8uTw6bXUb+weageKPLmMHGcQS6NLUO9ztz6iK1zQySJvsujvBjNFx8z0E8icF4iEY67v3KVh
WOdXkzJMVEzlRDM1eRhV9qpmmUWbWEe21ZuArsWvyVSdZm3eK1ChifXhriTGKU1GiP8MI9AO+lue
uzcW429EuqA1MqoeFMvZyRLxZ8yhUmdO+pur5aPXpMTPhHKqXIF7TWR7V+0pMvyf+GFUTQ2txlcL
s35NjOvAtcqjZcxPcyr2Sg3kQcvHGwxs71F6uFUwqDr0cF/tunaYryqpn+vIACdEiS5WgiKHCTKx
2is67YAHapDokLzk5qlqeEhKa0fM+DeoeKJ0FoPv6jAO+ubPUs3eG4JT7ZDuCUoIz0k8TdQu9duZ
s09LlzNotgQU41yf8M53BT6nVS7IZZlj1zGZKGad0UrRFMo0qHoMHdj5htSXCniXTBM1Xcs86Lme
h4WpQjdputJz090JhdxMRRmlSnWVg/MBn/kB4MzI6CEYrUsfQrGBZYNxtXEJneb+anbFpyqtGGE1
Dc2MP1hcPbFElDvCsl+1UqUeVJN5gAHRh8FpDrPF7ifpfCqjvAOhupfEJGiU+mooE2B2FdpM72Pr
BqNjP/BBeYNcHoSqqyiu6h0Ozl6kuL7lMhAGpHLR+SIDz5PAtddx575UE9/A5cWQevWOFuOxYIeK
Yu3bwQ6MpgtMp3krwXFKHbu4nywjGJl2haw+sGJyU9n1bpxTv9YrZPDZ9aibmOWeEcKrvBU0Noaw
7wB1UaZnF9ODPgS9dJQy4Cyx7ZVcBM084MmZ02K0IasVY4Qx37Ecsg3kieDeapl6J2JyP5Wt7s+q
QONjLJ4JSEvxr7vn1sZhkPOBJwmjedN4xTQ/QOm+8AbR3tUcNZMZiFg+pCNePTbmxIzBdzQDYQNz
R5gFZ/wRj7/7xnCoGldUJuKlMHDbD6h3ToQqaYKyiADPmPooxgazXxky4d92S/yuSPyEiBueGXuz
yoLElTfG6EAeZikxd7QuP3EAgt4w6GyPNNWbY67g/ZsZVM3yyM1Ax5t2d7wvTgrHz9Pr0ZoPaVk8
WCULeDVTRVFpSupr7ghai0cbbUp1GB+H7C1X3xrtgRlTxJX6R9u6IUeLvctcyskPq35T5bvMC3w8
y8sGTIjo5lPWgXrKgVp6RxvtRYdQO6BAblXeZGV86BSgXBoQzrCGavyGDzcKfySpC6+Z/mg6Jn2F
6sYH4l1kGPO+wjNDVZ6UPtml+XCwWuDE8MY6ItlBFABIVqh+Lz9NDBM7RUYrXqNtfIKwOhUquzE5
2CjsY6r+7Bo9UDvNa0f7vhfzjdTioGjgoDLzVL3A8cCbv3lhLA6MRD80ZYHyzWeCJ9FgyyCp71PV
OuJhdesmP7T5hP4bJVVymyU8cKsfPJ0QLUVgIbVF6yccLbCImGC/UHRPgehZAmQv46+GLK5tpcFe
g9dauzNxLxfQJM5KPDWSPURxkSAoVyXpw6T7mHGHFjNmrtiMUweZNBWXHYnRvKgiA98WsnjeSJIw
BUeKCy3EfHnUC/WQG3dmGypGiTJv7xsaFCz3Wv7UZa8MehQu4UHepOFUnLQGod8Otd7yleRXibKz
NeOxau55faOxa7M4EBf/QGDc2qhKShruE0PxRvdtmSyVakwnEH4MkKerk6fEvFV0975qn9sysgwD
/YLQbV8wx0tlikejMN39hGScdubY0NL5cPO7kfVQfWa7AV0LPBZvBFNDK0kDO2sOeX+jZsOhMYbA
KJ0rYTpH2SY4Vf3kd7x9dCZMosG7AFMVYCgYX3urvint4Yd03w1joMLOgiyPDTql3aFC6DemMijK
J9JM+9jO7qzKfJgSdP7z6lnTkfKQJkizGR16QZW4wJhAB0kX5WDaEKWbOK2szksr3Bys2Ol4URTu
9dDsZ6UNeDmF8zDtLTCV00nvgxGwWakFTvLoDp+TUQWl+VBbL7Nq+kZx4vYp6Q6zOwNTrgQytq+V
LLLN7EqqGGmrEUb5gP3AieExdYBLhB5CaLj1gTdDZDDMoqjuwbHElY5NiNMy8TMT8w39U9fjty6H
fdoBbcjeK1ShOgyrxNnRgDMXjXGnDKgkoOjR1J+2nnu5kYcWcvCMCSgIzxiiG67AGvwo6+4wNGXY
9PLI0TMFQIlaBFgx9xeyfo3a5nhqavKzt1GCc4zmlGn1T6bye9GMr7OWLquoqa4ozCNTfp+51k/E
gx1KF6Wnxe2dKVoUZg2k+xkIHiRHUlpkv9OJI4jrkCXIWP/INfxlNW56H9qb13ps71yXHfFn5E1M
uU4rBbxA125T7eTQIgPG5Vnyk1AVqLzotLMdANpvmjEYNAf7kf022OCjLesJlBG0bryJpyRsuBXE
2LxcZLhsEO4zzGXZfdBWucdZfsiy+igasHvHde9XNqiC6teiOsVJ9thV/fsYg+DATXcElRUQEwe4
aTE+99sYMTuuvvQxKLXiPEAxUffBcnDVxUh24ZeDidxZ7M26vGZEP7aThULfEFYMzl3bhKrN2Hkl
y2hrv0rNvkrnDAk2EFTM9o14ERTPvVT5REnrXiEsYLjstWkM4gEvjMEIkt4AbxFsm/mx5rhWcUCM
5lErfuWII3hWhhr+xRQD0NtZ960YD4qi09T9aHTt/3B2Zstx61iXfpWKc89qEBxAdvxVF2TOqXmW
bxiSLXOeZ75NP0u/WH/pqu6yZYfV/m9OhE5aQhIggL3XXnstDwjx3B2v7EEhvbBCLc2rRloetWuV
E/+aPYsvnX4VJNW6KaNNDys5KbgyLAOdum66HUJ1KKRzN6nmQCB+axkPqY75VBoeAClXk4jWpnu7
ONFK0mtkFzuDhV2qYY3dvK+V4zna+A+ZKjdZYezd8h7FhQhp6frKNPojbBN6Et1VHpgvoS3v8G2m
O5R4lGYwLVGn4y49qtg9J8zYGbJ6ssRJxjlaYeh0KcM7hBZ81432+WB4buNCkllPEeiGS3eJCjhK
+3UAu8mJoQOn9SYiyS+Kz7KytprDlOOGxpnid+q2EeW61c9kJ/dFWX7Ri7UR7FKBQULwioSdYhq7
nTvqe90x1tkiV6R0Xqs1u2CcvCKvWdlgpbR+lVtnbV5AT3NHwsZiV7ID7OTR7HteHfxAOHbM5ZMW
GKtgzM+KqjtL7WhddERhNkCCtW9YszouuURwFTMe3HiLXKkfclXyPzOsbpbQ8pam8Fv5JSTGEBxZ
Bsk/6fchkMWTjrRREMxP0lXb0LnPJ0TJY/FZi7pDLaONAjg0ggdRc5Quy7HWuLWmaS/mdmvH+aZk
q4Poe2Ni9Dt9cjjbJRlwXNhPXVhcJLV2ltbDRArdfYGHsZ+Ctlk3Lpzntpc39dx+RXwiWM0ivcCV
kaCKRBnH3y+JMB8Ms7pR9ngbBjztrMbLakzukIq5MZAUdir3Vav0Gzpz0QiZ7vsIK8Nu46qLUPS3
vX1DOWIVFpdSPWVcJ037bOkdCTsO4nq2D0NuOMMlL0dx1Ty6xAKug8Sidi6mmS44c4uSySbMs93c
fO0Dd1Xbmleq2LcC0IPYt5FRVtnncljW+ViuFT+a1uiN3AuOBoz1GgVyE1rP/TDubOfCJqnGbXcT
c4pq6mvHfEKMdcras7l/7aimElv7ogi2eWgcQNTA93fTYG9tvT+4trYt6wZw7dIaohfIwl6qJRBe
eXOqZAe3ls7gPt/Z9jxfyLAFQTqB7tWzO13xIu+rZVlZrrZJx93YaatpeY6p7yWip8Ty6CbAWFa+
Jdnf27W7s8Mn5QaHOeuPJ5XbpK/pr6JW56htkr4OeI2oRILYq11OFq4h/OMt1nSbR8vdgmnMYLMF
k0MkiyuzXDgK7052MrZ9FVPFaIY3uCruxJUG/ohtoh/Om7DudknCwSIwNmnQGhr7nZPonjCuJaF0
KqVnFuftdKtCxDyTl4CGS+VimzM8RDW0s+E2Jm8vmdg4PhgJkEV6zSvtxZTXT4FHvnBe1Y+57PyG
ImpnrPqe7EWtzGiXoeEHyliUoAC00Rl3JohPEE9HMAyvk/yB5q2AtWEvX4ty2moNXLMlf+ms0bdy
tUpMbQWBaJ3lGPamRkf80OwnYe0G46rIrnJ1N2blthgeA7rU6j5ETOaisO6tEnijjPwh2CrN/TSq
atVn+noJ4eY3FmkFOS1YU24dneFB5vXFPABzOdkqz4P1BAjrqXJHbXMLB3TdEjzH5riN4+6gDYMf
JEnvwUpFJ8m5Ccb2vM65ShBT2gZZtEE2e2854jbrrJ1Mil1qazeBXW5zSetX1FIzy4ubMc+pAYyR
8CQgQiNazjud4pAFcrjoa03kul9U5hGwcq0X/cFyJwkq0Nv4KJrtxgg4GQ1j00RAz91iNX5W53eB
xUkdduZXKEvRPq3NVZF390aCL3DuzGfONHf0DKfatlXWOh7JD530i3Tn26YfzyIl/EHoAJr1wdLz
Y0mZqqbIoeVf+jhHzzzbVPp2tPrbKuMLZJ/CsuEgxm16vnOydj3rw0WdJg95Pt1waq7YWWBDzVOY
J8clHG+ivD+UpU5C+7bUzU722Z3dBaxZMm4toP9hSTatLVZ1RPkNRSCin/jY5c7W7YaEuQiJ5puU
momjP1F1vhynbEsKeFnr7hkA7cYg3xGN5lUBRs4mQeVk01dXIi2O0/cGSx9/mMIjOvG3U5xF23Bu
z9HoxsjXfrXbkvqC8XWUga+zeyvita77OictMJYNhJjvEwnqlfZnfWifi8VcIap0Fo/075f5tpoG
OJPawzS1J2A38yKVXFmB2sq5OthtuEFXx1uG8hCY8zp3ynUAFKcLFsZAiqrzrbi5k+ngh4POP3eI
XEY/K7o1ye2qUc952+znCBFV3VmpqEHAKVi3uL16oqqugEnWmWNz5r6VWnYIc+thLNNNzaNr9eSF
U305z8qLEucpGR7GeNioZNn107A93fJjkW/raVyXOrIyeXqHpvmmthDiL5L14rq3QmfjzcOlTYIb
DfEmS0s/wDpEIEMTEs304VIBDsud0bKRWnsjzPRL58IDYN/J+Yr7eOPE41nvUiHS24t0br04POaN
WlVu64ua4EDSaC7jbRQtB0fEV5OZbYkF17i6eRkgmDvHm1Zz/SYJzwLVb0wdKGihNGccwo7CUhRs
47K4sF0COFmuFxncLMV0AfOQmIQFMyuCvHTeWVOwLs23qkZ5t6t3Lj0ZPRCT2eQXoopejbQj+aqO
hVFe17G7zm1ER2vTD1NzjQ/hU2CwHr2+H9P40EzBygxz5BraOxQFAUTlStD0XOTXemzsdEGgnMfq
rp+ZnDA7aD1abqcnVwElw3itVLFShet33QNyUFiirys6BKRewfSOVqgkXbhZ7evNQsjgbppy3I4J
1CzR8M6jK9st19nyUChMajiLzBoT7z6njC7vglx6thH6dfNVr2N/yhSlx2rTzmpjcFGrITrkWbeV
bXjTN9bGGPKjk4gn1xgPVV5cqmbU/FiobQmerDq8RvLxSOvqWR70OwhyFFpBxAN9q/WsgTlv3cnc
yQm7kyb8XPcm8tjUfsIiO5QKPKHJwCGawxiTENiVZ6h0ncjhWAIh18JaDVN1g/L/mb40G6ryvszT
c1eN62Se7/W0hmgQbIrJuKhsKEDU9ncclEcYSS9mlZ4VIbUiS9t2eeRPy6eI+pRuWoTuj1ajb7oY
Q/CU99O1y3VnEtIrZ7Po9lmXZ49Kn3fGkBxQIjqkbv4QRjbaJoU8F4iTVqO9XfrKB5hdi6E4HxL3
2jY6Qoh2vg0iMouedKlI4o2dFNeJYxj7TBGUAvFAk17KQxMhJ6aB15aFdUhIoMZlGr3ZtC+CEnzP
tc/jpEBmjFeGGs1KH/RdIuKnwp0/NSOmBEim+aOg+Vs4a6M8RYnfwuPO8K3FeJgTQQ1yvkrH5BUx
+zvZG70vquZJX5IJS/catrjbPSZBQCAwhZWvZa46ZlnsrACxdT895Y92/bDkBnUATb84MTWp2QH9
1HGwL2Z5sCfnAF//idftCljzYEfdta0hhaRZl2jpEdnX2lOR9l8rK3wOg+zc7rvWMxOI2Y2yvBGd
M68pnJdJjo9xXr+xUo1XLkypXdyoKjokOYogU2ZW6MFJbaeF+nNRDfdVR1LfujZUgGK+T4fyIswa
CAW8qEAC2UtsmqxhLKqtyMplG0fjeWGYzQX+Ghy41fS45NouHNMHKw9v6rSjZBS22Htrz9MS20iz
J0j3jP0b3ZeVNw+UEUcBPljYD1qa7KN5+gpg6nqGnt80MRWLJrVWwFY1E1NUYIh64eVC3y0mtA5T
UEerNYIAfXBGjxWyvSmX+cpwl2KlV124qZbyvDQAlcxouQZXeepN/JfGwglXBY2EnjaI1w7Dvk2Q
2Y+s8d6uxL5YDIgGyg39OKZaoPftwaT/ZadINacq1v2hCi5Eou1na162XZXuY6dYNZO6CnU395c6
kV6aul+oZAGeq4A2lSbZ153m7CYKZ56yKvwGZkAbi1uezFO7nWtnOtcTzMPESIeaA5t2DQnra2pQ
jzJV2nsLRAivVh25t071u1XF7SKdhGRVHy/cqHjiWHscDYQsyti+54LSd0ayvLqiyb1gKZ01Pl6f
sya5phZ5KZt49sZ8FDtTRscuqIAggyL00mS5ViHP5AIt1mnerfWKwJQ5nXZBNW2nln1ikkvXhqAi
aBuzN3Rdsqsn88bN2+c0tDMqpbFaL0lDZdmBjRCZlJRCwzFWtQgvKXbm1LsrRDeo6WFgdgUtlXCV
d9zLhuYyzIvUpxtCw0oleIwMIEIAAgVbInmaQnFXz85LFbqpvwx4WKdpGp6pYDTBJgkcg9a4CSyD
0rUWroYhrXwpoOiEpv0ilvheV0nqo6gd+2GUYx1gKOohzA1sAAf7yTR7Mgsz9iEGhX5bkN8WgZK+
XMK3qmtbv9H6/VDUDZ8VX7RWXei01nuVpHJeJLoLHmn03ig1g2WyMmrFJKvTMryIyrnJJfZ+lc0u
b+smoMiAXpx0oIfU7DTXMcgD2xsj0Bkmx9RtoIKkZdscnsG+tCKTVIWMV7XC8GSOxNYiMu7DYLD2
5sjLsFBn2zs63No41sW1Mch533VKbYWmeJkSTcH+CFHhmZjrZyc7hWpJ2e0Fkq0gjK09vqWiHTGX
1rMtfvOVr6tmmVda6baf0pafeT/pBLFabe+oetykOqaktoy0hz4KqnVLD8De7c1ka8nowUmluLKs
UoLecv1R+Y3TtezJBJYii4+jFgLc4bccb3OCmi3nX/PQFWN/1Je6OJtV5Nx2kzI2el2FD3RhOf6i
hzSktjxf0qSZbyacw8mYDddJUwSXTpQUfpxLa1XH0HrClshotk7241lgcb4U5BzarFP4dYZ9kriY
4iL2vYu6KL5tglzfBKSs0IQsqiBxuax1oydxalxyL2GEe0R17cMAC/C+6knj5qnOD42YXHa/TZlI
qPq8tSb2VuUAfLW5tiE5Lba9k6UHDmV51kdLuQkcs0Uh3dC3cd/M27GR5rYNrZkjxnL2U2sV53XT
RFtMdLFGjYJ8l02UvcZgsnZMnXGMsna6bqq+9qkm1PsRnWbPnnWxno1OI1R3wd6cvsLRpAymy071
+WqC4/aUqEY/76kps9VnTr1Ic9YUFuwHmwN1X5edtp6hsDBbXdFcjMvQXCy6258leHNvS7Fk25TQ
dMPUzrzmc3mZmPqr0OyKfVmORJq8HY49wzCajGxbOsI5b+ZanXGUu2eEPBUVCIotjeJYk1Pr8J6M
04MTjfaxNt2aU0Hrqm1gN8t+MGfdhKGmUWpgvinFNvVK17Txbai06HNjmvPFjF/5daK6/mY0FSEN
02J/IdxLjsMShSvHCMK3fEnrQ9Q6dUfk0XHvJ6VlXDudll83mhrJ7Mam9VTvoPlXmpZLsUgzKQaf
vPKcJd5p0mqPQZphNCq6jErGBCpyO8iM6tXYNt1NkOeL6fVo7Ca8D1q4pRJVPNap1nEKW8kazKa7
k06qUF+OoMwtmVtemYBRG+AynDezOj2ksUionRA6PBYynM7iKc7PRtp1tosg+mXMKONk6iBTEkul
n4QeRXxHWL3rNkqia5GflgAx8nua8SPy7SAAC+5nNrwZTuObUyI9u2LnKOrabLTn1Ewp/aSYkd73
VkF9OaDDDW+Eop6WXdjANoRkGIx36TIlL2PFOjp6wO0T9gEIL1ZdRHNwWqfX0NDkczWl7bGzW51K
gl1yflRDfesYC78wTjP1AiHtRfdHhBwDiK48ATxS17kwi1E7tilZzbqkaHXjuLTYgWlRYF9Js7Hb
vaXy5MKdpoG0VneLXd1rEzj1aMnKj3sM97whT+lOX+DEPThiyjdclhE3QO4mr8iQKJrjZAr+xc1l
ibWWBc4C50AH+mxTdwxXSTHr9/CFQmrOVRqge6obldwu3WxTxXFjeH/hXPLV0siCDxVEtn0T6ml2
0xLco1deOQ4OiiLB0yGFwlvuTT0eXrqiEl8LERODSD2BSJPrnbKuSk7Pyi87JbjWBBycVTv1rXvA
eQ+mWTG4BmnXiUbmLOGijmEwjuVm1M2UzC4LyfKZjuimkmn3IIaOb+LUFVPVBiFfBWJw+GVkj3HR
WTJ9wyyCPWAIpz2Ht9G/NADjJOC0WpOB4zWovKpd6vyhhqpSb2wpIQ/0GDzAYEZ2Gvyo0ax+nWt9
WKwqodFa6LBwniVklXH/5wXeYEmWIVacx+YqN8ni971S3XIOZc5RqL1p7pjtF56ZUohcsmtLdaXp
pxZEyWuqXqV1XUdpK/3UzJyrBfPSTSzK/q7JjSbY5WkxsdnqhIJwH4l942io2djN8GVwy073oN8C
hllmlgDUdbrAB60zLpyys1wfTeX0KkkBTBazU35jlNOe5tN8I0TlfhVd2FYw1TTNM6eRI8Bw5/qY
GGl9riKXPooM80iSxci4HVwKHzVcIrpTOt3dqngQu4iL8yZNkyLfdXWfnbmjSru1mUx56ekjGEKK
zvKKXBmOWBZFoCaO3gs/M/X+2sT1faPGJR9XVZ+LrRu0ykdIuH5MFpeMtYmSY4K886ajMH10g4F6
3JhPK8sEHnXTdNzC2EKMKQl7z8AC7KGDtuDF85wdzTZa9u2cjNeGGTv7USsNICkZ3eiZFuzCsBzX
QdpwxeZt+qDDEd5OOddLrAoDN3jKDGg9h/uUKuhRn1wgTGkAKijqckYGh7IMevfrVAzdQQArb8nt
NR9qxUTNZVwgxHbRDm4NWE1t1NecnIPXzWOzdesp3aYZ8tt2CcLQFpm2Vp3dvaataWKKmw/WdSA1
fbOkaJ1EvZwoFTvVOuwQLpI66cIQVu5xXvr0EIwJ8gAQr2/ziaNlEGbomw2wYwS+tkkiXP2SYPwk
sxoWUinFypitaRsPtk6Vus0h9FP60wyc2xOACGeElpt1pnVM1Cgvu1SGXxZVZ4k39kNzL9hqlxV8
Uscv85ADspX9oVKivAuajjQ2qOKGGyISzwVn5F4usWphfVHYHVEkeVV5lT2jLEfFJeBpKblMm3LI
EP2fbMt9tvPWsNelDIrPg+7Oq6AU6bZ2Ojw5rEogdGtR/4ydJnmrQze6DOqyvQhNZV3KVLAtkO/I
UcuKCKuHPIHf0tlRX5y2QN0CIM7N/ZI6Fby31O5SiiMh8FMbG92LmYvkEY3xlukLac+HgxMTGQ9N
ba9FwSAgAd0x1SJFXpgEr7Kz4bU2hMWkL+3eBgy8bbsCAabMGr5gRDHdabUQMOzNYdw0BX0A4UJF
wqVDYReW0jkPB+mGnjTUcu4sc00l3ZnTJz0Z2hu6tlXjLyokviltLri5GdUlXMXyaUAjaWuG9Yi7
zNxex+4ooDKM6S2nY3iREaw/2HlE3aa1kk/G5CbXcR/VNxaFxDO3HIfOazRhXkWlq30qi0FCu4gS
DfvnydbpWOoKMHodFOw1iE2o1hPRBHoqSn7BqX3YTEULsgirZVO4TnfRNkV9q7dRd4QouByG2KAK
YQRzchyHNPbrPPlXo8v/+Dz9z/CtvPpXI3D7z//i588Q65s4jLp3P/7zsnorbqHvvnXnL9V/nX71
//3Tf/74I7/577+8eulefviBcljczdf9WzPfvLV91n0bk+9w+pf/vx/+7e3bX7mbq7d//PXyJY+L
Vdx2Tfy5++vfH+2//OMvdMpc8V2zzWmEf3988ZLzm1cvzf/+X7/4jbeXtvvHX5pp/13Y39x0pTr5
9rr06I1v3z6ynL+T3kr+H6wl24S59NffirLpIkb9u0UHj6QJCbkNtLVs2pTasj99pLl/dzD3012F
UZzLL1l//d+n/2EF/rMifyv6/KqMi679x18/NlUh5OKiZiSQTjMFZnbKftfupGfg+XPJ0dsI905p
A3FFVvZeEKqn7ybl3wN/P9CPfVXfBrKlcBiF0Sgdn77Id812MORdNyi10iOyAHLOi2uglUvXSJpN
26VHEIcPesRPXVP/aUX/NqCyJM2gBrOIy/C7AfOCTHwYqfcunHOrxlZfsn46c+A5ck3S4J/lK51A
4vdP+YtBHVpPpWEqaXLgvWu6o0Opr/qO6YRsa4ZI/piUQnPqWRTYMHoTcw9d1Cgv6cH5SDXlx5Xk
HXEMW1nC5nmlbeMT/OMEl3Nm9bkGflQs5ZNo0adanlslPujT/MUoGFBLx3Tor8Vd410XmdODlxOF
Y+BQfRmpB6XZJwP8//ez+PMgJnCAzmuPfQceoKdZ/u5dAYa3zG5Aqmno1F4l5xXtKw0spv/OKKaD
O6WrdCyjfhwlQdRmIFotaYUYN7OrA6Hc2JX6YJTTiv/nNTwty+lZEM9ypNIFm/3HUfQKOQRjhOHS
6Q9m3l70zXhJ5TufP//+aU7L+9M4Fmo5KAli4uW868RMAsK3KohYfsM9WrPaJWOdfbAu7ztm//Uw
J08Vw2Fr6adT6fuFmSxMHPDBIR6crDOTMpdlGr5ptuelaVTeoHAStAPKMg4taGdR2ypvDKK7JZRA
aLAG/qwhlG9jCc4tdreSil3+rvvZHWVMtV3C6IhA+poiWUjTzPUUFvkH2/rnyWUk+MCGtExTApb/
+NxaE0ja+HLK0jKez0ItdVclNIcPTqxfjaJLIYSjM4b5Xh88jrJJBlFSeQt5DVTh6Cmaioc/fU14
Coz7pE2bq4SS/O5JUnoJZ8cqwaeLlVOJQ2G2N78f4scz8PTGMwTvvORRsDKy3r0kdZmGY65z0hth
SPeQOyU7EF19VdHl9II3LalSkwyUp4ziI3WLn2bQZYcBKX7z13Rccfr8u4MDLL2l55mDY1m+RMZ1
03zg7PLTwcTfR5WBp6Lp2fiFiVG1yFJxvA813VrEtQTVsIA3aVsbH5wbPz3K6ean35AYgLSOPskf
H8VNowDBCdLvPJ/VenC1aZe1rbj7/Vq9FzA4LdbJjlRwIwsdqO/dHhqSNoyt07Fx0oeJd3QsJMX5
PJ4nhXey9BIbeRbBXwJShlWbrimQjq8f2Xr9fETyHaTgVKFDC1zh3aMudPJSfnI5iNNFuCvh9lA8
VN3gMQKWWo+eU1mLs/r9k//iLdUxY2U9eVWF+02P4LtXxZZ2F1Z0hHmRpn/uIucTE/RA4Z8EV390
OUqBtT9SIf/F68PRjPgcdsmnzUdc+f3r6aYZVqUdd8FiAU1heX+Z9/lzoWkfPNuvxiHIItYyGY3o
8sdxaIIdBlGWdL8EI+RsK9B24BroBAYQAH8/jWjn8cd+vHgIHNEqsLh3HP2nwG6cEixtG7Y7ZfkY
yqK5nTWkMEm+eo+fHXCA/LGonnIDAyk4YxDYpiGCDNtRQsBpFwAdnvwy+1l6mQ0hxAsw9ZwU9JCh
Pt8SyBjaXROfTkUYJTmNDZ/CRngUk/0+rDdAVv1yBRC4aaBGiCJdB866VGtqBxgOGOTrZVf42XAp
ye7iXt/QE4WYZToFfm5fdPq0CfLYb1rrzGkh4btnCIcZ0GAdCxi58Ueo9+FENQfK2YwXIsSBmFIf
bQ5NXq8reglpY4eGBo917JP6kEfTswZIFGqfHHefxQ3k2GTdOzBYIFsE0y5eyl3YW49WeT92GxXt
yhlAl4pNCMRwlnb7Wb90+lOvEGpYcqZZU/olHjtGdm3Od4FzLpL7SN9Rs6XD50Hvx3WY35sDzZfd
rs3Bn+6gpSW0HVTypqe6bKjDCN9jpC++Xi5tcRlgWKD0i7T8apZ0cEz3jcZl1hw6LUQBTJJQBqsI
BroTfF6QYjTsr42zXYyLVGAlTqt7fyocQ5m0tkv12ZqoT3UvaX9zagIcqaLRGDVYmBsLjKuLx86t
DyaGykuaXtYx+LtDkS89H2gI7vNN4VAy8QeT8w30dbIOqYGqw3NLuyRLu58KzXNajbrs4NG0JI1T
o8HWzDZ09VDwOaO5HuZEFFzA2784MXRG8vUGBjfdZalnlCkOj/cWix9c6svlKG7H+miC/bivZXkO
LiFLlEyG/hDBNOmGI92QYbfr4Tno5c1kOr49XAXDNvzWNQlXQrsyewm5B+157Vkum8V9kI3yRXob
jy+TvdaCZ5HtdLXNx7dwuS+7M+nitOfRFzN2B3pfwmRtZddYIQ8FIGU8eW1cbtr60xSVUE5em6bw
6s72lzheW9p+mGhyUXv6jRYQD+Uei5bSV5bR9nZRmXv0ImAldCtnIP6hWQDLNK/qPln9RTp6eRHt
6COGI/G8uG/lcJsgmJjSeZAW+ylZ05zqZJ/wpVxXRXxwwNgtS7uHGLHWUor5lgvgMx3kRB87XNcO
xk+SgR4lm4oikXsd1UzBEGy0tqQ6YyIwQK9J1u9ikcOAQE2iF6sMkndnX504rEPunNOozUc13AcA
rYFVstducClLGnuwgnPhlb/KAAJ6P6z1ZkdreEpJ004+ctP41VllE/+4mKwTxal3Ib9pzwB4YUY6
ZomTBpYMegpIgFmBQEnhAhxx0R/q0bXuf39K/nQgI5lqC6VL1JDJ+M13B3LVzY4z26xUOY/BPhq5
BmFnJ9XD8A0Q+28MJpU6hV7f4tUfT//KbFqYIYR4vbKpLI81HZUe8g9d4hNz2h8ovr27vE/2drpt
mTwY6Ib+U0hEGxJXXdpCW4B3o1H90VA5qKd6rxrrz+L9b0MpgT2mo9u464nTLH93ZVN6E05vk+HS
QLwe2/IYQ4GE7NZ//f0EvntLTuMQQeJfzCtiAL+8G8cAe55ih0eqNBF7nGq8ownU3gSCo1uVtBZa
5vRn4d6/xgTpQfpWnPwx3+fVcdBC6YEuEk0NQd+3wuKUweH5YA7NX9zWwASOCRgDdPQeFdFSZzAG
lCU9eu1053mGYf9Hk0dAicUo+ws5e5JdGqN/XCR3lk1uzimT16JbucQd/moKpp+i+U3iFie69oNH
eu+s8m1I2s2V4olMg63945CWhBZcnjAJcwq+FMn0OeArroVj3LiadmtNy9ns5OfGZFgeJZB7SPkX
pt184MP78xZHw58833ZcEzqXMH78EqJpT6p3fAmneU2MVx13POuP0w/+NhQ9ZFhc2JEEyz+OMfWY
ynUjdVNFa6szjxsSB/jJwwdL+N66jgllz/I0p41GXm2eXqLvNhrgM1x7YCr2NFfTIA1a6Qwd/QuD
EH4PNBvvxnai91o3um2aRzCUFinxSej75KOU7t358u27MKGKqSVYN413i4uUAPBgRfhHszh9g/19
5ISLV2X2XnbVl9+/u79YQ8sANESE2hAs5rs1jLW4iZyaUHaueVUzyAgnByt8O5RW7X4/1M/7kENC
uJRMeGNOqN27KY5T1XEug6REvb2P7RLClvhTzcLT5FmsIwru0gSTfJ/d6UPHTkSuyePoxhu5Hwvf
JBb5/aP8YtbYwQZEAB5Fyvc7HkvDMUlzjhTMf+nbgbbZTn6Wvf5+lF9MGMxJUmKdVOOUs/04Yaal
JbU6jWJ00TpDfjmB8/XHQ/AITJflGq7Ff34cYg4Ts5MVtzQyzKmHoMC5LeLtH44BgkDJGNqdaYGG
G+/O+TGRkzVOvGLc3bsqdDDLLvrpTx+EQSzd0pXB/gVOencGG/OQ69AGuSiHcTqLCigkOtpZH9z8
P60I+Mppp9ggIcjqv38UC/laaWU0r3ThhVgqr29S//eT9dObxQg4gBJboGdGS8LpG3x3DjV9Mg/u
wiZxa301JI/G/AJg8sEg7257g4qMAVCPJira9rbjvEMfmqjtJyVYdUeRY9IcEEUlLA324/ikQTr6
00fSDRskGITP4k1+f/825ohrFnwBRosvDVffNTbdNTTE/X6Yn+9EEA1Obpb/26X0vhpQNzFCXTBy
YBoMNA6Wbf9qWhFaWw35Ww6eXlomqnauTpgdzNMdDCrL74eTrx0Mtbvff5ufznCYTIIrRRnYSdMm
fPr8u3Wc0NmDlUjYbYX649zYgVeFg4V0gnGXoovy+8HeAzuo91EKAa0B3GFVjXcvvzaGMmGSuSQb
sKQZMoVjzBeDbe+nvD0bumUtVPXBVmDlvv3d73AQQEcBCI0mGB8R6L8/BmFXu21rgBGU8HQjD+sT
A/pgNWgasidZpdEEESnK+6j9dbSDpCjpPZjZbNF3UAepEPCZi7aKdxZ0p9mn4N23klw50tHnicSQ
P/R2MFVro0gayARjZVFFx7Z20mE3WtXU9xzwFAz1HdUtLdsjo+bKG32uw/auWv4PR+exHKkSBdEv
IgJvto1rK6+WNBtCFu+hCvj6d/rtJ0ZSN1Rdk3nSHpsT+mOxfRXZbE5h565MgRGb2KhwcSaRcHjN
BvAQfrt2KPCBmk7pe4UwcYk3z+i6C4Vdt1zStfCmWGs6pUh3xZraoLvK1BEPZjd05ZWdfYO3LR+T
4TijDqb5F6pyl8KyS4+zsyDa9myJjtxz+wIborRUzVcmVQO3qBfLAxkWa7S29g2OZhXFUWcmj3wt
xyO0s6t+wodoGzQA+uxULS7YcbuI1HOehgVLAKIys7dC01C8A0bd4VBOurrTRgRsbyBvkMIFDc0J
h2HuolQl+atDFEGgXBUMCTw5a+R3CEqIPeIAf4yhjGIlKbqDAa3vrlfddQ6QKQAFmFdNO9ZIdELn
BmPbVc04othUuinI7AWdYpUmQW7fBLeJNywHLyetzp2zizPjwSrvUFd2cTdJACukpsM4q/IoXbMm
AgdawoMRMA1zS70bXdSg9cTP5QvMCB9I+72ipVacTIZ57pfCCU3kALhGNZctWYZLbCalhcRh1D89
f+yp16QdqDS0yF5EfbHKVr0skD92ltYoAWKpLNRT3EMtarxwMjCljhOi51IZTAhLHOgLi6XQZP1x
3w6ZcZjnJkcy424HlvLNFSHnCttiySMlRw2VbmgpNOqme9txh+MKJg0CRFs/dJpQLnTbxK/zXYYY
EUe8P4kIbkPu06KW0AVbhkuO9Na4Krf50hlZ4xtWUUNNwhikSEv/G1dTf86bzHsurYIRw1Bh2wFO
64+oMnx3RhKLnEiJ6E+6E990p++Ajn2h8JiOo1ANHggHThK+Id8Qk+ZbxqyeakClkdZi9xaZaA9z
aRmBV8zbfcfLESxNtvpln0N71nsLUMWmPS9rMZ0HY6pOtQO6R89LXClLk/BJIpXM+s65g/jD6ErZ
lKOsJ/WSIu4mEkgxKY1IA2noAEMnm6r7StnmuNhqsUfXpz5g4PHORWdOx6qYXcgVYjpbUNb8IWuI
q888Ndxk5R1G15J7HioUp9SQ8U1oeJpVL0MlPnyZ0khi4S44ag2DT24Ys9BVoPQVzGkuZT8y3y9M
NHaWbMBKKIIuyVSfttoc956oZaRzMnzpmPsPTC2KKMcAcma3aMdI88Y97C3lTtS9d6wcLv2NwPA7
1836z7rblJOlT+vTerNfbcsMBTlzCZujcgvZcBgXZb0Bl3I7P+rlUoeJoY4HsFZjNHari4dM0z7W
uWYaKA0n3pa1YxDljRi7WxgX1SCwuJfl+qHMTGzbdLBPCtjRAOVkF0jVklGGEebaLab2qBu29Zug
B4+1rRXHqiO6xqkEdLmVQSuqCgzwDoTPQhFZjBpOHqpRugdtShVOOjtjElnA89K07iQqpY+ttHTo
Ik3pF6uU+zwtxNM4mOs+82BYDUPRAOTCRoyMoT5ZtE1nTKFLmPdz9+NZHCA7ta4xqIFj9B60uqw+
vcyGAMoHDKAIj+IJPSu6iNkp3U8kSOPd0KXaA1/RcLLyqYIG4ypfo95Yh6KTsNOa1hT4jqDntMk0
fCDIhcoIC/OE7sfGE7co1ffSpdkfujdV4/43vDtkmkWASbF+0263xw5TJ/PcbczeWstlubl0naGB
1jDSN4WzVt2lqsBqVNdmelKcAQuL0feDs6cRd15yI7MOY9PaTcg9zgGjpe7w0iwQvDZhvInRmyOp
gKZUdDSthtab38uQ4+zgwXDONPLNO5ldKX4Fb7wCFLIft2Ubo5U+/6qsc/lBWIiGHadMbtSdFvWS
27vYRJCLXmUx9U3ANb+NgWEWjIiN3jWvrIry16mpP7D1r89Zlqintsvibs5OWwt/HlyTi59mSAPH
WS7UnmeX4brDlUlkyDOwGclTVaJsdw+lbD9BNEWuh8liBedRN3A+5uZcVe7dVm2jb3flHr0ZskN9
77AU9023diNtGl5EMpyR7hxRNNbo7PP+hOviLdeNKHXce7taQQP1LoCYbgnByAVGutmhHKrmkPXN
SaRazbh6cf3cc0+2ggYNbQJydlk8akX7JKwe1abaNGrQDePnvBwavdICbWNblvLIpfK8WOJgW+1b
tWZvm7KZtzvd8Ev4dVhVhT+zvKDci/re3asd1CX9JPRvLWlwErIM3LsmP1wZyPyy6ftXqUQtQaTD
bD4vcg3Uqb5DwLuXxfBClRAaOD7VJj1qSfUolvVxM6znpUpjhXYdlw1Y2D6ajQ0w1XpeJVg+Kzd+
xWzdAe+4n5Mig9i4RIX9DRIMHaWJkq4gagqnr1fxWwAdmy2lZaOTIeTbQp7W24hFcHkVBb9QMe2K
Rbd9RXFdlC/9JzqP2leyxgWwNKLw7Zq9CTKk05XfBRPizlvSYLFnxtz1mII1GH+tzEqx1ugfGP/+
xJg8eVPKMFzb43W+3zKOLSovMISKPyo2utV8LHytEe9DmWs71VLe7Abd7trVH7lg2q9Vz52HX8Vu
LXxRsHCy/MZy4hWJxoK7O0/NY7kQ/ltzCBmK84Zyhxu87L/GliwZypMqSUqfXGuGnGiDreRmgMIj
KBcv7ER5WLI+Rqr6Vet4rgsFhiFSYdSEnGh4kBxWp0YXOgbLhpzFybqhlBxh+Vh4ZfcJnEG1RJmk
dsVZprgdu2I980iGm5nsmnkEvFPyJUv9Ms3mwXTLRz1j05CXCKmSvjxNSsOtarIQNnpz3Rk4lXrX
C2dTnIAR45nCxhaoWBSPW9PMuwxKlSut51p4T1rXg4bLrOQA2lF58LwCpbUznNeBP3Kt/VZSNBoo
UNWeGMkfOfAUqrmvldo/BQIIfIS59uFZPS369N0MLau1VDo+FOt3d7Gf6w5RZTZa4UoWRGbKelc2
8t4rbKLmjZHtId+WFM6P2YvXdkuutTZ+rwnVG66foz5/D4ZYafoJvQYmmKBA1QWrHm6r9MZj+2ua
D2XbNk7s52Z1L41XxvVmnQz5XDsqgU04f0TOxJPj5Mw/eOJUhmBQdg+2Kv/NlXvdOlhM3F9GbOUL
z2GObaXU7sXiXNxR/GWyRlZQuO3RSqyXzu2+F7XFQqTDOWCfi2je9essO+FnC9n57jmwTzMkxH6Q
gKgmI8JWeq1QAhf9yu11ZwF5aDx4r9N7Y8udPjk/Sa7cNXzIw7Ic7cJ8Wzp8fEN5SHS+AAc3O6CY
MVUfnFTusJ5ecsZFBlDMzeWYTQUPYOWvqIPV7dXW5I7OMzahQAC3WrP7nr9Oo+PCvOQzMve7hOVR
hpBd81MdqPY4RszQ+dXvKiAeK6a6Vjz0dYNKvIKzAuSsX6Jx2HyZCUTeN4uTwtCRuZ/GkbX1oa5W
L95YHSWHnNY0Pl5BxrnY0kbw1svEAzlMbITNRxVLS3OrzccHmX4KeDFF+6pTjQxoi73GeupFeZzA
UPDAXNWlOG66FxVKHSMqBquzpOc5/7SKpzThteqBPurLae6UvbOg503cuLWai7mZF9f8mXJEhGxR
K2/drYay89j8Ds614O4kBOcZ44K7eb5VyhdC5D/74dtNK/iAPSCORNp7McLwHWgV3CksG/2rs9Sg
WBipDhws6VdDx0LoXpDVr3UxvYgbGRpMXas4+zK3sOKVPsFycWnwvDcbbmr9k1HKbq5O/GpwAehD
1qPqXCm0L03TRWv2STUeWYzjF9g+aSuI0u3YOdbhCH6yNkGHO96N6IKbHWYONaM+pzC+66NCyUHW
zqEHYdSyq+VcfqUwOggGM3iJw9k9F2sVaaXtT17DKJMfDpRPrqO/1m2AQdHvmq+GesNK/3JdsP5P
Ik2CTHHTGM/hUVc/rKYJVww6rTlEuWHujPFDMc5snPj6BQvHlxU2luAw7IZY97ZDS19UO1oMsCgo
B05ndhmjNsY9yBKANHdze61RIlRu0gVZdqZcm/3R+MFcuVe5VjqYPa0CbNeJ8Vvr87mSz43cq3XD
yme/zfCze3zLEnBBgqiea8ep4oISsk2/mVVDwU/wST+BCI1UpfSHG3rOPm5Fe+eaTWRXjY9P5R96
0/PaGH8mK1r6ocxXtMaf9TlI5xTSi/Zi1W0RqQNdW4GTSpvFj8m5mVZFoIqK8oFBlDatUY22n5sS
ntcAa9LLIap2sjvCZjozBX5gigBoqhwAo/4Mw3o/LhfFMkEWJifdVsIlV3y9w+qLbXRZh3jk7jXl
s5NgD/lyWbVKfb/cBpLSDEsYAZJdnmVM2DspMmUfrzTDnOm+12JZT2jWRlig3XyoOitKAbBj6t3p
W3dWtc/JlLsS3NqgaIHL5r9l5FGnzn6bPic8OIxdD1I+5tPVsjCcl/cZmA1EP9TAEYYB9v31efTC
xbxL0R2NPYZXLEaPJXgKsLlTfxTqC05uR8OJQqc3eP6afhYpsCjtbWgPsPyDXGJVuDPSh2V8bcq7
ydRBUOL7UL5NJiYdBZWrhSnDPuGaoTbJXWVdEUvuAGNZrLx1OfJsgFWixcwRYiw4qHUTOGc7RWNq
hhvQDd3ugnrFxwyrmHleoOOldsW3KZB8lMpuuEG5sjWmv3wycRyDuVOdiJXCjfynZV/b8NbZfMmb
FsAd2y0Zn26xgpzR8TTEW3+ge9sZNwiTEUkdPUL9T4XJ3J+79bPBMUBoMBCoP/df0jncJndNDvoW
KpxmYNRRuerutKz0Laxkdugs/3IVTtn9IkJ7iXKbSWrrO3AehtjEP4M5yObRBnuMEhur6c7uoYR0
Ue2+jFBT8IIwD7BHaEM5R/5IP/prMpgy8L2hRxCKx7t252LYm9KFPGakPGZ/0Mvm2HJTYHZhADDE
hb2EA5zjwaC/XcWx0HXc0vbPIHFxbGnYZ9z11J8dG4SGN1tHHfBjIyPZyjvdw5COVRrpVOxuFB8W
wolOcFvVZ9M78M4t3o283vuTaftM5t68zDxBf9wn/Xgc8xyRQvnbFgqm0eF3VqxLqpMwny399CBG
LI6iM55sb/Nbo8AbKbIsKrpNfpkpUMB2c3H5bUs03/B+VcEYICPdAeZKM9hHDGLEIKSX3EBlBF0/
gadca0VM2ccAJ0IWHFXePlsfpwSLs/Fidq8El+w0CvhNf66a5DSoxY1YGnm2E1JmYujEND9MDw6V
ZJbZNGYUBZI2KMsPtXrv0pNpL5P1kIqLzV+tj+5e2QD/bv+Wleg6U7mU7YfQLn2q4J4vo9rK38aV
s73DGIST1xLPSqGECFAD9gfBlDtH24tIUwvGkSbaeledNcCfqoEiqx0ZDHlotvvafoen5iTofQdm
aAWApY9JeRsxOmn5GGJX9NPe5WMh4wicN9llHYVblT532dVS31X7NCR3QjKndO5WAFjYcefuUdeD
gimith6pV21H7joRa+Z3WUFdhMTaMvMbl5e6W33TKA+j8CK95N0FKVzXOORAGlfmC1kWpvfUApE2
COxu0/agp/NJmN9aj9aqvTPJE3FiwMAXb/uQHZDNkluuXRjP8XllyNU2v7Hu1mbf5K+Oe6i0Z7d9
Nzj5bZqyddvZ7r5Inm0eQKs4bFpkNV8m5AsjAA1Ew5iMsceidCuOdBs72zF8me7Fcm9O8MRfc+/O
zu5Xcwq8uQqWOdq20GIK4DY7g0zuHPINRlsEMZZVEJR9znoGw+EIepcnVBoqAECHoRgvPheqg6P8
NgKtcCh2Vb8vdCvSivUJFLECJAummW1webmp+55PAhBKyfuzuLskZx6yJU24NN7rZohHtaUvZf6e
KNORpc2xlzWAh/u2bkO9fl717Ah/8KFW7SDD9r/km29WzEgXxAmwG7TS+1fDBMGLGCtETlUkMpjr
ZVPfZ+OgAZvkexgHsPFDZKFnaOE3Ddf+Zmk6jADIN/IIzHPav8jxfqnfAQA0VRO5evWdZzyoytSe
FrSumg58DQ+hoTZBUhkxE/J/K0BhYPR2VCLeatzuxVkp6ISx7wsN3Er55+JvHC35SGF3VIAFD4hW
ueYBHGl76FSB1KF2V+ehk0cxQqRVGHrqLkOFddqVQCpEv/j8P4dJ/TFdNVBz+6B2FEHd+rMZ6pNo
xHVz0U2MG1kEgM1Fz6nbGl+pk/m4zkAU4JzF6c/jUCBHhDWacL44eKtksuFmLAh0GX5TpXuYV6AT
fD4fC0ZAUCC5jixiYhlDismh6l+M/DXpqJdIp177e2NZ/CZ/vDXLbSv2OLTwFUNMXfYYLj8LheIf
PXU6NqHiiGPJkA2b4Zurrr7UIq/cF6PgeJVI5OeHsYD2xdt6Ub0cq12t3hWKitW2ofkQ7zXmUcWw
4lkdgszEkn7aqLKd+rJtemzX0C7Ws6J1oejvEegxGwApDkLa5q8oWP6q412FFR32Y6IfvfxIInVL
U1iuxnmszL3sGH+onChwu6cGiP4Ep9SSzwKgnQC73U8z01/1QbMlw8b+VdGcszXeWdoYosl57dPX
qqh8SYurY/SzDOWx85SrOatxQUGGJ3SPYdVq5INnZD+m4j0Q2keJWCP/vCEaUsSQs9+vPKw6EbcM
BylLAe4HFMdPGle5Dth3trLYyLvAHMyDIqsQovOuLf9m2PHZ+K5SQSzov63pySM9EzqNCtdD+ZZL
c9DVH9QUfiWhXjKRGDpkjlcQg7zclPlmAp3IPus3samrxXhID8skQuFyZkro89L3HD1qbtC8pgrx
HvvZVjD4XaPeJP1nJkpzkX49ZAc43y/wSZ7y6TJ3ZLikP5xAvqO90A6HXb7RVdlU3hX3jHLGz3Co
qyGaxePEJaE+N4Nz4N1X3W+VYrCe3sfh2lp8d9WhHF7xLTMTmfGbque6T1+ScuQwaP3KYsBpSQSc
819zc8rLjBKqP7VUt+oG+5uCrzKDGVkffbkNKXZxYZ10dtAbpj/JD328y/TjkGpcRcqhnVAEYlJn
u2J2b2t23W6I5ZRehO3KbV9ww57APe35mrVe3M/TPSzsGyD/SBoK3YET5NCI1/KpnW9fT0XmEa+j
4JOSC8kb0Kc172mxgrV4nXSAJiuN+iOkj6DQiB8UECu7f44yXWoM83ZN624ZbwkfddOAB/1ynUeX
JVWP4L1p75eOBXR1HfuPUSf72ubJXt5lcRyhz3TAqm0ADrmx/q5oQsvG4gRx9rc71y0GhrPi1nNR
tWDB4zobglVaviWh4gwpkB/CkzyG6Ayw83WMOqb8JJOcFs0MiMIIsnKDl6zvb+DYRGkjkBAhrT6t
VM251Z7wwsbdYMfJTGlmqBex2S/cErizlQBF9Zm580HORliWCeFATFsQNBNPhYqavB9oPvShYVew
lbIe845OtocEYC37mhe85QTa0MVuih6Wi3nE18Z2ID0PbnJQE8outn0EQjznBC2wXIdHhaEcjJrG
4KQEuprBIM8GxJ+eG4L+DU3etk4fQ4CFIfohlqQ/KuUul0sdLmNy0PM0mEbvo9hGSmjC/0pxELX3
qHr/rCK/z+BMphIZu2UfburvzcA/wg2/mjW9pxrWrRrU0iS7Kz+UakJQwxr0qftcgFjJ8hsBB/gJ
kuFKdw/2Lb7VSdf0fkvs2NSaFwYchm/nxbuwASusDt1CvwITxXKUwgCsbB7u8hcSyK6ZSRAR+aXU
l9dNjH5JxpECQExvvV09V7E5G59K8dPYzXWwtpeq+h2aNAJ1+rZInfvIuEtt2PyQPMBZ3Es5HvD1
/6WL95ZB6hq6G5Lwdn08CAz7aUlICcelpf5Ie/6dNBEgvgMlJ4lL6I6ayTfY9T4VDXTYa9NqceXd
pqMuRdu43XAkWzyUM6JjmCFmfRJivmun/jqsA2Onc2lO/lhpjERa37Ij7EyKIvZb2hxd5kpZywid
SZphajED/8eZmJWNwnVUBXNf48kclbhE5unZ7139IOx/uecdObCJCFm1cE3SyJYyNBdBPtz8Veb8
jhy8atf+9mQxlZnJZLJiWcuTzuyh4PdwKVEq0exn17yUmh2UwKKkJ/wy1amRl79W+co2Jrhu4Xxs
bXme9E8qoMpmIVH/rBI2faEE2VK9ThwmmVZ8VAkTEw12hpo6uxyEqM1/WehvA6/cUv5OVgluqKKR
zOnFLPs4b9ccydet4VkXm0q7RFkewkj6TfnoJawD5C77Kh3HHdPtiJ1LPNTTvrWtoG00v6i/RfWy
AIgXgCd0FlwysQ9j1x00E1qha18WyDJDWwVFbz8QwAN6aDhu4xg4ixkbEvzhMl2FAsRZTYDUdKHG
LJU76dxpfeAMzNe67EFnpOHWyi+jzKtVvhbeT96/Fkp1R54r6zx435qk1h1BZt+vnQVPfyI3ZTED
U/3siF4fS4hNljb4A2/7Vukni/FBAzjSWYegdRqUmiBovWLPDRLIjfiFUpzzXD+Wk4xq+bjMxcHM
/meektnBR5tTn2H7S/P7HPDRNkPoHd5ztQfuslzbbIpEfhv+pGcln8O+9LC6649p2e91RvMwIHaJ
oDOCUjMq30DajtKlepiNo5UDfKmAFrODgUY6oXWAHkWIzETTD17K0iibGjeyuekUNPZg+P8qiryB
06uqbAiwWx71y7GcAUDCZu7bFJJ/wrmxmJe5so6qVoZeZ+A0SYG9vY2ztRtcZrYWBP76kcnXUwnB
KpudFxuxfMF/iFEl75EqjGyCmevp8Dq1Tf1QE3fX26gpyN5blYkuvyCnqeRXmBSTPfqsPapWdVTn
+bfcxq+5EF+lt0K5rGonziCXwK5hM1Uapb0T8/qNReSRbLU70kNIqdgACDQunYheMj5in7MwG0wy
1nJEljuo/vOmrF5kvY73zbom91nfvrpmH9UaVkiHMGS17p8rscI116d/M04r7k2sLuS9reFSGi9r
lv4o3XJVsvLXbrsrY4hfIjmovRGYRb3sITYA7w+dG/Kt6LQvOS+0BTdRKHL2mYwPScAAu7h9M5VW
LFm3rYMVJHzV3TBbUWYNHZ17W8Vog85evtzb7P+D3lR+DND5MILzeMMp1HTJU033EqDYsH1p4l9y
vZRomNJ81SWH7yrb22PdazH5HYxViebwjSYBAMTf/CRTkjKAOnn/HxD9qP91JYjelJQLvxTyzhlv
VNvUYdGvwvgQLTQzOXTPMG4Ys6u8WbPDgWgZPCqW9ZHma+yWycPcVFEKbHEaIKTonL6N/sJijw2Q
EeuLc2fTQweatjykJDcSb/80GIzvQZrvTNn/tarznKb6NXXz904lNmtEQO5bqnLMhuZlpOjdgUf8
yxXl1ZDyDd8KSpNyfTXU/LUeTDtoZpurvP1w8oKFhjaf2jl/RcGDitmJG4X8FgJL7y0XPQsOhiMY
owgtw6FBbcBQ3Hmy5/IsyAjKV3kGMnNkYbNHrdnGRb295S36efSUL3rmBCKlixRKhNPwSVaMHpMu
wkbw6cr+QSHjzii8B3VhaLSQSGH0x6RcPjQK+64dmcDop4KRpJE5MPCHq+tkl2oaHi2NhrTToC1u
qnPWl42lox6BDg8HKQEAdgBM0ld85OfcrJ5aE6vJDPiQ6NW9NNk2MKPgPkNREWhz/eym6aPIlzYY
dPfUjtVXljM4HgGhzYwAsu2PXcg/syepSs7BZHRvAn9MmhnM0krrGULi87qwKrO3KtkpdnlWEk4c
A2mHbWjUX8kbePdHQ8OP5Zb3dl1fRZVd5JR+1pLEIrmcB8afyaIcUhiTkTHPUQLgzOxnQGVqOIJg
N3LtrtPTP+auwTAtB9RLh9FZ6YK3mp08HulxoqSoKXSyWWEUqN6V7Ha9Tt8nafdYurB6O+5XsoOG
wT0UbGprBZh/qe/RKQbYgw2Yy9SobBEI5jgryvyRV/Zr77J80HH3MCpkikYTh2n0ftVBc615PAoR
EcRwahWbNW1zSFbtmDH2cQEeLVXtux7oFZY/bH3U8gmqbdSwNk/Fd5+D+pf7SQAyxLGVc/vprAwr
t/Ib+yIGat8tJThAXBQxxVCmD62r39vW9NJk7WER9SM5WYFFlZni9po15aHqf3N8SMJKOGjdMl5I
a8iS5tFdq3tOpr2ez8iBjPeBdYzSOte5VPZD++xs71Z79dT5RVWVqOuSf66SRq3lPEn9AXHqXWqs
F0sALmHTJ0GOcSSG6Oz8bXUee6MMM7s+NApxG3aXokBgaex2R2clfZHAOA+uW+ruiN0KtnUMJsf1
E+rAxstjXcFjlhvHop+5381gKu1zmn/ptzGd0h8NmwW39jJ6X81axfqEMoTlQ5YZIUGU55KXEbqi
X3jszDx+H4Yl5tOW0iex2Wu9N5X18MDMgCE0zzNRbqp5nJLk0rgGjHQ9GLlFZxsKKeIFNfmtZy8C
Zhr1hhLXM5VI34QNsaVovxkaCeQ7zMFLJne33qjllqTe50sDNtp+Vgqir3l1j4MDfPaTTSKxbCyh
t3KP/ovJ2sqL3f1ROx4G7VWvQZLxQ0f7qSyy8GZ2HsilUsvPsrl2I5q91fwwlvM689X27BlQcZaw
eG6QwkZSQvcMIlFOcbVEK55OWb3kjUn1TCSMSkjgLS4BCiQam11CamiBQYkN077TkeFWw/ykT1xb
mnJYquXorVlYisUnO4SubUBIMAXdht7LOLs1caGUpC1b4A0dyi1P+1GD5qfS1hktcCOyRXeVZE7S
UqNVAN1bLneq3GYk45JfbJAc4PjRVrBe07ctXlFeRLP9fBs1zS4ZGED1U8s7e7W6N1TF37zsNFD3
t24dpQ0H/vzda6dSWsFY8a83IoRtEGjaj076367YGBmyXeuJDTEndGo2RlIt/dJK6FWWDJscsPfW
X+otC62Fu36Ai+uRrZUOLFr/ADQXsnu0xfCtAIxqpUc1ULDKTYmZs1m+KCcXP2W3legSvYPbGTHC
72Bxnk3SIRrubTd3InXE4ioktMEazCMaO95iB8Ck3X3O2VvtEqnGfAUKXqh3iA9vVcvKHTkyBheU
qGYFGbUIUAGckYkd0wyApOBYXdd/HGHEMuGDH9Ozyooa0VxqvCNSU+SbcIihSYvAUtNoGZ1rXyyf
je0Q/NFNx9W4aqv9x+l4VNkwjIV6kTUYdDZWOlxr+WejV0lpZZbi1Df+TdvgjRevZPO9PmPb2t1Q
jlVLPuSahHAvwsp6SVhWy6deSf2ludQMw21erqlbgU8qPaAmXXtdlOaaDOqXNvVR3trqbm1R0oq5
Z3ipvTXbzePoveoOH9ZMqs6iD39S0b8BR63FwmoqY5iayYTDgqkalFWn2Y5jZe2Yx1TKvXML3Unk
WVaTD3omQH6NksOgyR+ftrHab9tt47OcGvCVq6HduGnsSjmJjBpP7+02nBmrDTunJpTRpvwaNeJ/
SK1ZHPlXmDdMeH902YXwpE88gjVRXXN7wzt/8KhfS8R4HV9tzpKbVMtnezSuCdEXZct02wKUTBZF
yv1S5VUswK955utYPTWmLyV+f346E4ZTl+7z6Vxgxsa2tXn7ki6noEtA17FCYTlnWFgndc/oknxh
LmpJoti9LXa99673r/b2XguVB43tlInf+9diNeIebevBgcXPtITzK6/8iVnopDLefpiW700Je48w
n09tvWR2RKIhS8KK5e/6oHGzO4QcoYmkC5xR1FDOjRKUyBINnIokDfrWV72+V0xPxl/VPcPUYQ6g
PYBiN0ScAFXj0agOxfhtmj7KRjTosLhYZ62ves8i237erGeinYGonogIH2tqzRji3zm3s1im1wUc
koZqt/VTK5zVZ9f4WgoUDrgp7hQp9qPzD6WDKgKdBKfamw+pvqHsrN7d5hVi8k5pRJi79xYNpdXu
9SVO05NRx7NyZHhOlFrYFh3NYGwK4hBcgqpLAiYQEmdbwAOcOKy4/ynDo53/tctjb8V9G4M9tsq7
mwG33vWV72D6HX8UCNvjm13HjkrYG7qUbxeo+4L72112k4gr4yybGwjyBaRaUT+iECiU2dfkVULB
ncLG+slzeqKz1dNOgBMryZHN3/oEZSfApptcqD9ZyetgHWaFCIDAFJHef9C9qnAigLjtlDHyyNka
2mvVxk775ChFiDCMHGQ8viObYHdXo1K7pRIpQ9gkr9vy55DP8NDRUzn93X8cncdy49YWRb8IVchh
SgIkmJNIkZygpJaEnDO+3gsevHouu91Wk8C95+yYaPYg3YjyTlBYGcZhrOB/n4lGh0rvyDmy5lMi
P8jgF6p7G39NBvCBeZjI5ZZ2Rfol1qpdjk4Iwy8Hn9STswWvrYxb85O8NSLJD2nnb3Th3M0FNx29
AOpcl8hds/Q+fLz8ip1Y53agi81zuTyh2ZWQyWqd6e9B7dfIAimg3AagFAm/qAEbEiB0ooZmYDLw
exTZlJQMT8RBTb1pgxs5g7xa/niovrMe6wpFtOuWPB5Pos0CbddJz++VvOa6JL6wyYnNhOInU09w
I96eBsj+WXxm8c3TOFn/seRsdKgz1CUe6jvF9aibU0FdPur4zJNi4DewlBOgc1Ss+Lm0iM5qFh2N
uY3AY6IOovxgVADoyL2rnZh+yvx0cXCJ89+W6EumDeFM01pWIGMJ0lUgb6J+09SkCZwlL9yOo0Pa
O0RKxyUedLZn/CDVDA1XwdKPvB4Meh/n4cfULWWakrSh3yl86RbDf1yPC8h16FByH5BSpbGjpcFC
5LOKdhL3x7+WS8bfKhlX73Ew70JHOJiNwig4CSjAEmp1eHEKqsBiR2mdoXJ76qcNGmTGiwL6JbEz
VPH0GARnTpW0esCG9NBBUYvNWuv3jdXa3Zc//VB2Fwb0bMxiaEcMUdaAPhLu8Oyn81i7KSjvQAcK
TxZqAbufz73iQSk7BxdzIepzmV6EEXEbmhGyAJfiAOvwQWVbN74V4bNHSUPnA+WGSDmqcJUZDo3G
/WjaJlNY7R+kdqOgrkANSDsQ4e2L2DxTxivlt7QlL0E/huO/KNtX8j6l86EfDqIKkfxvBG03eKGD
W9KvZNiZbhHoJ9N6+MmK3lMdmLT/i3n/lW3W3qx2LYiuLl21dp8ih2LQsvC1BySB9dsmru0RkRuV
gmS+WuNhNB4h7XHIg/VVRu9Ou+/pMdO+kvpl0C5J5Xf00pRV6LFwO5pxG1HLyE6Vfo08meqaf5RP
tJN4Fy/eWOYGxX7SEUepbqNg33W86qo7IFeYpGefUxcPkUvbEKWQ5obczNkLwf+WojyuBPSSFNM5
ckSFJAqAR2bS+Cr+E8eXUe9G7UBTXa3TLvLTB98N0Z3cnYSH5NZ6lJcIzwJ02amdivtOJDNGfIOH
k9GuEHHJrsQoyfmnncyotPHvsPTfunBXti45d2rEVgSMAVrVVYROj1x2ZyCtbtq3Ku4EKOV/UUPq
orGcXjg7ZtEOE3NHMzP1vgtDdHL9n05pbYU0sBVOqf9Ii2cRgCvD1nTpdIzyVVlT+wVmyAFt+e9A
/iZqL0uOc3vLWO1ieFLrbikfk4pA2AGXXwjBZgowoFIPMD3pPlkSzLeXw8D2o4vHyh/iFk2775rV
zLfjZDNGB92nq2WdEu3Ytc+R53rwXon524s/ofKVlug52NRq/7MpXgaEjHUZZtsKyC66HxKzNnK9
Hnxi4z4FmUQIWVwKustjh3bdHpR7jIyzUvlT0I6T03j6A0FeX6Oh35pdtuJKrrt9mn8zAtma9jXF
T7pnZcRF6b8ITytQyQLMt/I5nXOXbF6cTpbtaadBl1cwiajvuYOD5iOIjZU0INMcX3730jpaF6fB
bhLPjtDK1wpmyXhaTMK+mT4yDq4RpI8BkK7KiKLHmK+87x+WbzBAyPSpKk6OltNgiaoy9ImaExfH
Ai04upUkd/trolPs2xFBccq0lUB4s6TcdZLEDPUAY6E8DfFfxHOY6ICoytuEK+mcscGATHY546Dw
bSAB6nAjRR966tYxnpizFd1V76Q3N5QZtA0q0l2vbbPZUVRqQQl1HJccivD7IsIluu5BNeN9REFK
ZhHXgjFK+ZP4agB0iEbeyfUNpTcChVtD5QAtKNNgUSg8qItG++PDC6KTimRf1Z2Gh7RXXvx3w30r
wDmSBOwdvfTiWXeatxptI0nHXj9XxScZvb658tOnOlEPxftHDxwtfj7HIdWkaBlY0It8L/gwlcpS
9qHbuZxdsmgK454VL4mh07dE28zo/QFvhD0mh7RFhtJwBxO2uwiMbddQ6FZtouZP6L4G/0L4K+Iq
O8F9UYftUlWdTnNQ+8S9yZdKJwMssWiPhNyEDu0vofaptlRBELkaMipNNG/G6l8NGdyZFx4n9Fcl
3yLd0EzS+Bpo+wHMpZEmn2tIFll3F4UL/I+VnWaRqwesPRMOlwwDQihqB8VU3bRZi7hvJEawXxHx
XvJuDXoU4OWmb6n/smC+A01Z683OLD51IBTRycjYNR2BBYyBkEAlIBg1QbA+xHYvrDPpY8xfFgB9
WCG8jk5eRMY+FLTk8S9wnAfcGuTGhLcmeMqfNFupOkwFbfKavO47qpU/Cjovu+Z3Sm/d+NUk2wpp
HHgP9RKgCEelOE/azxiRJ3Mw9e/ZElWf+/EbQn0ZjE913Jiegz/In+8JKFRhfIQY+AMWzmWPlVUF
VjKXswgCBZ28aYediEI/UnaoEKzhL2sgQgU22dKBRvME8UA1CG2foBmDza5DjBD9rJLqluD+JDEl
FF7ToshHdhQQNI+iLVfjslUeqMnCwBWQ2A3g03kMRTtzPFXBbhAsObbGuY/g7kuvlP0VDUWL/qaP
/9Lqe6oFWzK+I84oGZIXHLkVCD/qQJoOanGWiIQKdKYFHguSbhu7kX/mkDQtlVdR9KaOalHK65LT
iaBvqqb7yI3KD7NteGJIvuXW7JlgSM/hfOpp5riNqiNOn8ACaxB6nj0oz0y5BKB1pauXb306ChY4
L3nCLzIl5GH+K5JAYrehSlTkxcgAi4p1VX7F0UkKj6O6mvp+03Yv/AkIlfAZRWQ7gwmw0GEbCwqQ
bQJStHlubhdNdhDlnxydfhvtW9DPirDhdjHyGNQ61Fd8zL2/iLmPaPaVoa6M4qygi6qGL44NnX9Z
o9uWs52wntwG95o+KSpp6dj0nbFFTqs8zOwls9Qi1wvKD0P6k4szrXUhFFhj6au8XLK21sjI5U8P
vAMbAgxfwnB5oZE0sfgrCN2M36Y49vEvHmo7Rp88HXOJM/SlCnvax22oy1CkwRlDQ8FhmYSEeRlg
MmBJhpuZD8r3wAt1PvqwuivDvzS4GsY3eoKF5V3MFx4j3V+VybGafv2SSYCuPuwv2TtB0Fo0tCZx
ffNTsPRbU8/86NsCVzjxrbe6A9/A8LLqrgVPQGWXCEBabVnmW4xCiyi0J83W6z9q7BJqm+RnPXGJ
WCgI62Nm2MNRQ+05qzclgrhoVfS56mu+DG03cDR6rAhAFn66C0fOxf5HmjY0fwrjPqLXmA2HNiDf
pJvrNwp4ZP/y7F+BhIXKsE2s/pp0Rf3TUEfIwiZR3oGVrrQ02qvNGrOaU82P9SdyT1O40iYnsy2Z
iCnT5hZ17w4xkUqpa7SWzMM4nmgl0PWVRnm4QQVZvBKROodkpqOeE/+gTuh+8oRtSY1zd2MN6WCp
acNuIxrvEmKyaiw1gduWxdqKQifyxqWOr4PtQJJ+df9g8GsaaNBWQbV70nV6iFLXHNe6/9l6DwUQ
mgIwil3RdA0sApgkVtb0TooIwvpHDXadRPaZZ4tMJWFCOx2UV9AdKKcS+QPF8S42HGs6KPpH2++s
4iz6Ow8yw3toV5RzTf/UBfC2e1KXUMerLGDpgqX9UlFEmUjj9EEBdr2VP03LE/4Oup9cWZKERjac
d/ARuEroqR/sI+2c1uaaHrjosoRX6cD1UBiIb0n/jQoWYSiapdY9jOKn0j6UaNNW/lIn/JzXUl5n
3k2bjkHjWhEI70GCEvBUxpD5K1a4e29G9xWFXzmiOApulG6l5SskZ7T48cpDIhvDg1YArdqIAce6
I5n0z656LLfDEi65BujTNlzik47fJARumZyYw5SnY8w37Kt0ftKC29ZXzcQPPrwn7ic+PZGDOj6Q
ZFajjo0hY/UbK17n/cUA63IHrLb1vIaY+hHl3MIKVnFxQZgKoqtTEhAePeEzyF8C0d/RTo1vQYpJ
Knt3CfTDTRTROa41bHoD50plV+rKU8+meuwkh+TWMLnU4xVKrAtbXqvfGHFdR0/IOPuaOCAjOvq8
2mUS1+RjXO/H5lfCE1dxu1e8NFMLLPU1H4AExNiU3CM6e+Q5vxUQplLOoCeLbfo2gu+CnlG9+DaB
WJXZdgAFscyNc8bygglsUZQw6lxQSDGqlWDuyxa8z03JqGypviJdcOHN1dOojNsvwUNN02yi9Pf/
oe0umR9Bgi4W+NpOiVGrOXMJ1ua8+TPHOf0uRg3Nrh49VAUj07EFFSTczgyCI3t1AFks/SOrGlXR
AeOzkrp0nNTCqeOYFnZkGICL7eWamQK1r8Zxj2N9N3jbUNuavd3/yMaiLX4nOSOaPbZNFO894Dmr
pY4COH6MsBLBzzT+GIgCWobJtNzLCoLUwUXkgXkZIpVXlqeSbo+zwYYZaT8+WLUYSUvxMcbnuL71
tGVLyCFdT7lkFioI6+LnykKINK4RBix0rl3LKkjRezegNJ2TJxE2YDWr/hT9t/Wf2nTTfLo8oI6o
pF+0oBpCQFRELS49yT/QPhgCv+MCs6buID1gl2Jevnbr822hYGHz6bAKoNiFVMjSlfo78xWKGeLH
xbAxoQVa0B8X645sLdV4B5HQ09HN6dw+tfowGRcKHmL/UJiPhNpOxkfBboJXyaacDuTHKgvxjPOL
58I8w1O25OoldF0PC6U9dsKfoRzDh+DhqMHmVCGLgQqNVMRnUOZFzV1zjJANUzyJ+4zFyqy57ihs
riAQXLi4/IMY/GUT0RojweXMG551gdzHTCQKC0Yws3IhUpcIcrHz8wtq+VGkt5xkMCRTNCk1wouM
yKhbBwQ8ZksvH3loJvIMLhniAu5JPTgIPsLtX8IJ/GHn48cesoF7xpF0Z4RRLG5ebOJAwp7/pSq3
YliP8ASYAlWAa+xKKKdQCYr9zs95L1AlLcZDZH60kCUeVjnmuvKOekeh5yZ551iiihFB558Yr6aE
DcStk7Vioeqm+0Y5tqysR1yuTXfpGigZ4UADBT79KrvC0wk0MQkWawictLQKgw3RFYSR7QPjHSlf
gfpZT/8G4Wr133LhguMSB7CA1aQWa0HwKTwrZ0T1luRb0HgATEtoAAA/hLcrmgeIEcWFsbTakwpL
poXbrFx4GH20mIyOhrtNvlnw32GxAcDo2mFpaPyNf4xXhGMkDZrltYDdKdyKk3IjQJ3QTMbEplpg
sFnI0i4NaLj7yeUVxl1GbQnt+Na4GQh/+tmp/U/sDmVzzGEAvfJXkTEKApCyhIuwxwoi4bWvPoiw
ZGxN1R8+rjVVoui//xWCE03D0uwLlOMXLhHiCmgF7dt71AY2Kpglur4ShPBVf8XVOUyPQ3zKpm8V
cYMC00VLI4Qr4Iqx08rLnDQ+chtHcEIoXbpdjUYF6EPBYngu1KtpMppVrqxtqZ/3RnI9YXM71y/O
XfBNKyJ3W8cb3TkRMmTTRyLQ/2ixi2ujM/cmus0IPZbnU30H0RjMJfThR6Mwrad/6rArxX2Q8GlZ
r5L6tNBET79N45NYPOu8oPr6iIJeNLkxNiHvXN67tSnvjf4cR+sB0Ugi4dP3Hhk/gpUchfAwbz7q
hs4xMLMkuY4S5hntRN23lKPevIgd7nZ6P9Jdqht0i/DG7WMYCnGTTiWDlYmn6dJLZ/a5Ij6HuLiA
0Zc6G5R8VLyVGTsGmaBW0y8F60MeaPLdZ/q/nCmcO3lyBI7EAmMHheFMTAFFW2nzyDllkGWm5Z/c
OwjTZDbwkUO+rWtH5P8b3D9RuixU8soGlxzTKuXPxobg22GBJjj+ZGgS4W29/295h/ePrjSPdbQd
uMXqGf0voMlq7ZJqdiOau2D4SnGpd9S/5sySLSq/GmX3vRs+KEBcWYmM+moZa05Es4vi/Yjdt6Z9
pMZFR7WK7I15CWys+jT4p+UZiqRDTgE9OtltxdFVbic9tJOiWKcxQAVai9rL7SI44Gdy46D8p4cp
Ndp7Lbklw0EHZq44/5gWX2hXNPWXKg04vZWp7hLmodoF7e5Eh3zszP8jLZOxATe0D3x28KbzJPNV
kpkB7uHtpO5P/THGk6SvdNmpaaGa+FR+rV9tjJZ6Eq8jFMfjheFPAWxRP0jVq2Oe9rXeQeOf9MqV
lB7HtNNk8kbmf+2w8iMMfUi48yp2rSLGRVR9oEmKQ3sMFZsbcSjozK65/qjkNCzO8nEZZV8N5WcM
IkHKvN5TKiVv++gdZaRnoEnmHFO3o/qQwLxnpduWH69mbNPUjYgKbpMh3zVzAMH98GyajaYsLW0P
P+R132ZyzshbJcUhjW6xeZKKB+QdQllVnyNjOTyICBYpZ9Z3VnquuqtMf3NHVRxsm+KY3RmAWzF3
fMReSKbGtUL0GmB8nZqtIZ4F8dhx6yP8gbsxQevk+F8vYaZAKYZy3C8OvV86etQtg/akU1oMyC7V
p7A9jCFHKUBDGv0T5zNpD3bUNPMdu2hCco03usk0g+AjwyI93TPtJWsFoFuMnpOog/hTimJ4xH8Q
lejFXv60ofVthZ0C4nDnY4AlHMFcif2jaQ/47Rd1BgnzLGhOJ1BnoWp8tRdBORPwgngPmkI9692F
+FqfKUGWb+qz1O5T/yV7lLE7HTtMfg2Sj5mYJVOV81P1Salxgvw7lDw3o6NMLj7L4RFQR+5ddbpD
dRbITVPeRpK2SVK22kXbY0deTAHGBlI9WYYhqSlySlBA9WcPQDtzphYiE21BsvFAX81LLO2E8dAT
IGvda1VdFe2pqWjGThj6fyIT2EVaJdlvIiqHRgP3Av5HDb+PlMG2zN6RpmIZ4bD0VFZnM0cDSSAv
42FJj69MPrJEDIELL4zlKeFz4OxIzkZ/jSR7FM+heiqkfUtOMP1MFM9CrqQKcsZoaTbLSHmhiiZP
p+xKu/slGiIF9GWkaVGGq0A6BY++VHzKGA9Lb1MH+4zZOiC2oKrDhep96BptacsaDWQdPi1OnXG8
aNkP/nSCTiakbrCjKOrl4gTtX+YBwvJHmq9kc+0xI3E+11wbs3PnmEnf5DPgu/TbfVUeup9JGolh
mrZqQdjF7Pt98HfcmhSEmuQHHd1EhloCvzf+dxMkO3yhT+H517hvvHtg7US+IG6LQF800V8xH1G8
5XQ6pfmbDxVeOPPfDTBc3K7NWUtAmHqe7uXfMYeR5SbCK6+g6xQhm++kj+Gvh+2CYsC1BPKwNXjD
VNC0S25x+HBc4YUSvngyCaMyRvjVlUSptn4VACwreVeWa5GXrsazmssuHr4Y82OkIZebodD95P0y
iHgAHhqVX7lLh3VJHp7CgM/tB/DsE5DQdqWr9KxPd6P4p9S6HXJKg28MQBH9F28biRaK+gfnUKY7
M0PqgEiDN3UHcGVF66R5oRthXxuiVQbul29HY2tBh+BLi2WU2oCryZ3iMkO8GvxBIgOl4qltAafJ
QEq4CTsH7kF+BHWzs6y3lNyrmGo1iZp6k/rFYxCcCvZtgfIwmsSXgdk6lXgKK+KLi98WwYBkK8Ym
ylHGo2RAVZh0XJnTI9If0XCevKdF8XW69etHEzE+5pegAYSNt3OGUFS8ReiJrAQWaJp9g90w0vaV
sS2KEFrpVsWUGCssLOLNgDuOHkrwgY/aFCHZj7UQ24Z4Kib0U1ekAVaF4/VMJWk77xnyWfl/4t2L
4cfA0WTq7B+DoxaUg5a2SYJ1zlaE7JaV9zM0HjJo3CiBEvFn7h0j+hT9o4Xlpix/q2nn8QmAE3g7
sgX4t3STg0cjPov5ExAuX46e54bRNcAjl3ZPA37GQ+6iP0x0ikiIsVJywRJELsZvwb/I5VEtH+Zw
icdVQa/cMUoPLDDEg/ThauJ+yv8ytFR5vMHLCMrZp7Y8Xeh2XqitI+LekaEkt9BbSe3Kd3Rniu5O
+rrJr+rgpBLLvjMoUAU1wDMyy7z7SlGk+NlNKKGZgaL1EzQVUGUHxbHNht8RVc1wIU1BHjZq+9G3
bzlDBfNFYJiXuArItV/ee41MJHlaclE4mkpzmXoe9A+REAjR+spjTAnXOGWYGBxtBL7G77JUnxZb
nVX9kT29KMx7Uhwpmg+GjTL8pJ47G1O0Ubel0B2HXwvfXYoYlP8CXhvtmA0eCwcio3gr45OO/W+U
FyljhI7AaM34K1iIvvurkiB3z9wI549Sb7LgGxVsaFzjeb1ZE1bgqceBwZoPOIr+qu4bfRVZ5DPO
6aeHgXARUKPAWBUD+zf+UryiXXLKzA+xv3h8tikifhUpvoOOFXYHhoeMtn6F/8ULHUs7NFBzEZhy
tUQDt5TfDatpgO2hy5olRYP89TlE5S/VRAk9TXEpp85ITlq/Rm3fRlfD32H7C4tvwfinQWIjGITq
Vzmu63AdUIUWLtXIldXbODE4NugHPtQQu++qfRURiPp5QEPcoCwR55utdXA/9P6l9Nl6NqPyo8T4
q1CyAoCjH2FBbJNbHRy6liOEjELvBoahGuXCzK8p6pwC69cqDV2cjkN97hrPtrIjvZ3Y9v/QQq3r
nq7FpCY3znIrrsu5JHqKr+YsUa/f6uyVeivlDNtSIxADX3sqd/hP1T5oyFuoZI6GrLKQNYuRAVxh
gKESG5m6T2q/eGt+w2GfVasUdU338uNXz8hRhmfBgEUdCMAfZf58GCwIHJBe1VX2IYUf9S2J0CPv
DZ2XlJ2Ty09tVwIV8sNbEHKXK4BhXuRQadYszSSMVN4vLdkMg41y1Ceeb7fSyaNYjd/h5MoBI/70
Jk+FGk7Ql29VvwfkWI7eW4iwihgnQdibw6Nijh3XYecI2oo85BCniHqbSAaPSZJya/4gyr+wp4uQ
BBRm16Tf9eorjTbS+PTIHqnVgy/ZEfLoea1Ztj2WIJRj5iNHSFmeZhN2+le/ymxYVijAILDk9qag
Dil4BFm6ktCZ9IOqH0dlGxvPNIFYcNFzI1dQ7mC0XnZqKE2HYVIpmgZMRlM+8V6amKWFRwZLanDb
T6Yz8bzqGY3YcFbknwgGxgJQgc+4+lANQLivKSH+wftT0r2o7VSECdihO1SEwR1PmDI8ZGWXJcyi
PAKhMy/TVeWqwUHjxYj1lTl/nT9Kvq9nPK6mihOP2FXBBiYzuAxMODHE4uhfh/JWxBoD7JdJClW+
nmX3NTt3u0Vigvk39bNF628H5S31BmJjW/8WETWTsdKMpwjzYp48g+w7si5avlWffrO0qs+5LYNk
SRUnLXCAlCIlR2Qo83kyWFYDpQ3CwtevYrPp6xKdVsIFzWbsyfQQBtuuAy7mrG3zpYQgcVbWz37F
xm/tVnRHZSXEZy9/5OgtR/Wi4QmIUPzLmZNmOwF3FqkN6lL+lmVXYo2jCyJG/psJJ/bGFJW2gF+t
/lcS7QgjmzEXIOKDajhZ7bXud1V9bPRdZD3JXzLeTXBJJnFdGTTioOMiYqlv7LZPV+bYEX64m8S9
1P2UwjWPnFDe87GiwG7HNY6PRfUlzPxHh3YW4A9os+VBMLGs0alqlv9Sz9F7Jhz/VxicXv0BPE68
lUaAgyKxc7HhBNK/orQWOpKbFgBCfcbysgzAFe4JVwTS8xUGAumgZgSC3UcFDU3xMITPjoiFxL+a
9RmbGECk1n1UAzE/j9gwADhZIFp3QNkg9aQ04ILzLdvnd0YmOJ+BxAfiSVG+jPqWUbohJIcuPhAN
1uMcT7ytUv7h6NTFb3O0CV9f4fCS25UkWDaGPb7Jn6E9hWSWdY+uQJhqfQyMZYL8DuVirSeXEaNd
gyo34EdR5HxJRSB0Wb8sZrkiPKYV4eaxRX+dk68nyvfGc+dsKFIvp+cIllmjW2yZXnN6uVf0LiCm
PslkyhiuWm1JhOcE3xnxLlCP8EZ4+L7LuOBVgybWTHuSzmyAunrI20Mf2EO6jQtb0B0f769Igbur
5u8aIDM274F2M9s/Qh0K4zzkN+SJHAZluudKriJeY2esGJ/Pbcm/A9NKuk9HcYuEKLh0s2Bf8p7X
aWoH8lVFWz5F/XwRFYE7NresuaFXt+VsX5abhhqRJedQob7N5O4HbDULqrRxMaANSY1rN1wA8c3J
jo1rKh+4ovqXLqPa+ySCalneoJihNKAwQ+6wnPZPTptyOdvNGxfRkyqBSl67/Ca90/jatN2y+aQq
rRf5VHdT+ZJM7tZ2WGOvdyQLKbs9obIPwxsKopw/L1AO/Dj6XvOmsZsFvGo1Qu0YN6uMujwh9Siz
KHGXiDPjB9uL1jorTy2y+dC/ee3Gk+zM2CVNcyayzA5BjELfOFO/sx0bfDWLWoYYXmPVLlUAqWk1
6/LHR2X4SK2veJnFhLFnFVckNC+K1gnvndndupxXEDxggl2LjnK0IXfO637Jfairzm5DdIM+DN9B
mC5aS7hYehXbyzBAv+605Dsm8CQZfnPtHBfc0UBJ1cpEQNMQO+akFYRod46Dlzc+GyTsHEjPMPit
VESmJC2Wq6K2J2uwy8JaC4x+1MKoN3O+KrH4xk6XMriIEDuMgvjpcyQ2mGFhvNPuwydx8hGEaGJV
lYCyC+ojlmMBySz6sKFY6qhtKu1zJLejQ9lrWb9Dtp1gMUzvpxefsjw6vhrZevtiUR4LFX8h8hLS
oQK0GCogVBJyrkZbQXO6u54uR3zcwRaHEKBtkdhc7gUJdih+JdB887vKnX76Bq7Xuh8JRcXgAPix
P8XSNtP3JePhoN37eDcK7sAXJI8kg0kwILlGgOdj0uJLnAGDU8tj8FSzSm1w7n32IsBTw0BrkAJ1
U5VDAV1VXYTpQJzRkqUaYwmnYBasdKJbyFMSSppYnI7PYBZLq04kztl1RDViDjuLwD658ZsyZoEi
kGxU61wh/XdtnIbkqGoV5yz1h76bMozp8tdokIEC/N6gmEsPcrEwmLxG1LBIE8o1D7gaHTVx47P7
UxXOUk56QrkA86n1t3QPo3/ougXRibSl6D+V6lVGv2pIduixhvEAGpSbR1FurYrioA+ZGxlzf7NT
hzNfMokKqnWck056+HqLavS52geJJ+hw9VMorsKHgmBEW8mWS6iqJyAWdDuisMg8FHeedkDxTD6p
3aCG4rQHX5glF+j+OV8K3oNkQHrQPbCo0Mp2i/VppXeWXQ3NXda/MbKtJg03knkc/aWgXlV00Gre
LEahtccBKRu/NpNV2H/+c+DlYeohqs6fBmKGTGjPpUmbuwit4xFtNcCGi2tVvqXVMxKqjdY88GZX
4cvLNO4s1KbGpTNebYiDE0xK6W4jeCwZpmhppfWEXECKjm3950eTUyOqkxkMUAkO/ugqkYoWOziX
4hbYzBEsgMOAbb1eCoRUFAgTVcazWHvH6abNz1VF6zIdYCG3XZTdE6z/Fua7UloJ3jlB/6ikDqnL
AGBEUsyJsbIOrjTLm4Fa1McgB8tk1ogRKBd4YHyNvFDJVWm7TRmsSng3Mb5k6Eg7kpCwhK0m728c
CCv+skiDgyqEsa33TRfbSX1LS9YxTkVTWw3+KgKz7cNi0UM34nggLym2Kf7lYkeuFunwWBBDGP96
r0AxgwnGdw0OxG46TIPnmDqqFRCMqOEMY8fB27QkxXfBWUwcnf5llfF6VH9CnZIvLq+A6Ch1XFUj
VIk+4XwBcbFxVmawfOoYolrE4Y91Cgh1IENBxwNLnYgrRzWgGdLZ/ICNzImQd2XDZ56p7hRd6bvZ
l1wcMfofDAaIq7GOydqSpnLI91kS236QDXpCZrZVFQsBZoK+tf6WPPIOqjpeQFdE0SYN+s1orerZ
lH/3x9/WvGCwwl158SrOQZhbssnU7GIJL8H7Ss09OYvLYbx33iWRXmr5qgjNYzuYjll2DKK3LF8K
YuN9XriKW28coCAhVxhHSCggMrgng3YCMyxler/HTzzTy0j6EJOb2ryn6ClZhxoabTQfImodKM8I
qlsrvSWdXlhCwKllzseAe8v3MAvpQC7TZB7ToVwHoF5hfZj994WIiqv6jSPzNs4q2SDaEUD8zyqY
GcknzNiqSUtYVNJJrFAwX/qkXfT9fIMR60E8Z9ycArPYeRUKwGeEWJ4+ldMkBMsg4HdgNqDq3E3A
DDt8Yg2GFZKUSRiTVzr2i0JTCBaZv9D+IeLptzruGTl3BmLl4RXoK4eK1imgU9lbStX1EMB26E90
4x/15lyCjc+JrezzvoS4Lf8aQuYMngpiyrioVRjBkPiq0inbyhVlLlWEikPHUBN6SDNdrTr0kVqi
4rhJ1b+IhOOkzu2q+iwbfx0WV1PYao3bD1svK04hwdoN34oIOVUqLK/d6HjkCofVO59/9PnDqFtn
tHTuggwuXLdQrM5rFaEtJCRb8raQNb6IhkDYpvtLlehYa9KvgJopIMAZgcqyBbsUzA9FP5WJQRQN
Fwx5IZrSIDwd8FG3doIaAdRUt7DRrbj2ggb3HcRHRGiUHP7gjFgU88wUoE/fqNpOhjlAkuqpF894
mt1ejThu+7VaJ7vyKTPbTBDJOabXxtCWfvw2uv/NWm7MzRkyhHGyIyHsasUuiNgxYhKzmdx6ISAU
vF5OBAPQC8ADcUtjLgg3BU3TTfjCaQJRZPiD1tzX0rwbXlT9HPZUy4KAwbDH/dpCQ9Oly1T9l+c/
kxjj/J/IH1xVMMt18Y2a8ShEzwD1ufAyGemYzypz1aLxRf8Z+giLIEU3UsVjtisa4oCUrdjYgiYf
RP9LhK8uUKmI/3F0HruNI1EU/SICxVjk1gpUsCRbkuOGaKdizvnr53CAWTQw3W23TFa9cO+5K4Z0
T6VpXwgjeM1Z1dGIWPmhU5yXyPFmHdZy8miH4OoZego0gS62HVl8y3LaduMfiJkEc0SNQI1xDHt9
+euE5lmz/F4cyHg+JrnEcDVQuZv8sBcyGNAAajK3hlY5XnXn2ywgBzCsivb4X5r2i4wqqJ0jq/oD
0BaT0eE43GJjQbA+tCbDN3udqp1icRfi/VnzErTPc/gtpycKZEN7i12MRIxAXFQxaf9SVpAexEuR
xIDGqLXg5BI8qZgABNljNtw9I8GYR2mOEMVYFzxNDT8EPXqvXK6TaREsI5R1IYVu4/QL8bPqrn35
bFWA+/g3pysXOQAWuYdWYoVHq22xMWceuTb1DZGqg/eOnCDOzbXJRtRXwYurAQw01oLzW3N7uP/D
Q8xwC4ZKyLKCIyshrAAKVbhP9H1oOyCPX8cA8RmETrZWrGN+LJ71Cj9CIZutjUXy05V8pSleZ0z+
xuTmOXSfA5/WDfVrza+qYGeJJzEds/ow/mXg+txJW1XIRZZeli2b3jyV/3LUH7blPRY5GvSneUbS
wV4tQFJzpmmK+52OYahn8DdGTA1a0gZ/LLsCRIxx4CgNi7eB7/a7KNlLL8yylIp12NYMtaxsBBG3
Bh+JGUra8kFhnkrFvJFu7yc69ZQfzhmMQdSUzWYqWZ9gD1goIr29Q/6WIQ1UothL4yVCuk9O/Xr5
WzKGKQSnrfT41kIIVH7VnqbuoLnMk/bZS669depr8RjwX4Wgy9zUwSGDl9WAhZnvWrRFyqnY/Zg8
As/4dNzyKiO0k2MG1DNiUM/MAqSWCeTKwMoxIUcqNPGMufMUoFYhF4EbhjaIjjdX1XlOloUuLNNm
ElvUUNsQy32K92Dy3H8TTUDbd/vWS3GpM2vSGcaG6Z53SpsQI2LqelJF5yO6THk01G2ujkxxJ8tP
XAD+uESXwXjUXjAtheY2NzakfVaYPJJ9Om6c9ClNH6V6pIFQ4M1Yo2MUV+4O5QR7pqH7UKmLJpMZ
5rgmaUK2QDXvXenDe7ETH1oTtpGJBUy5m4ytQRin8arhcr8Z1aUwViXenpzoyiBOYPbcuEK7GVXE
F1+nb+IPwfZVie3IooUdML4XlBleSQ1ufhW4SMv24nT7Or+1aALG34Zau664jJq3iURVusUyXqc2
c7jyu2fCPtYzt0W7CtvilLLIbziwhfwfLTqZH7O4NA17CsM3iGylm2ZCZ3FWzKFvWdG6qmcfvTru
BnPUUMi8GrRASfw2xf22qJ9VyhZJ7ctKUFzizYtumQj80aZyuCgDy/7AVTIy1cHr2l4Fa2er/ND4
AA0+MIJBGzbjGePil7L/m8HbNvDBcbyvbSiH46a1bxUi/9Z9dUVN+f2UqMc2OknqQEPzKLAfQ/Pi
tU+2ZL0ijl7+Osp0PdFJO+UHiU7+LPZdgLkVJ2RVgFZM1XaBrozpKTOfa/MvZC2h6a9liDh7OHhY
Hu3sn9VlzOByBNwnPfQD5CEmnRi/ozEeVEk6wxUPWNpSLp1d8Zwm2wL7dvRWJLuOBUubIuTdTXF5
YEqnB08FeogUO5UmfzwOiYlmsm5udbc1wQrjAAFkjuIGqhj4RrKDtl2jiMtNbgUpufrTGJ3C+QPR
QOQtE/XWrh8sYOVKbi3Xe++mZ2WfK6pwGPLbOd/BYsHMZNo49JCqLgq9AN96dg/st5kZR8eLx0wd
L7UyQHJsNKfdot7sIRFETMGDnOIY7xYqM91A8gHH2vgj92YbDy7uTV8v91HIdl6pg4iewuE7QfVv
lOQ8DbHv2mwQtLeWg1zH0uqoxcuJFGDhT7P56OKLSCl8tzjN9n10noOrW99kgkSFNGEeEb24MDCD
mozCk3a2ZcX9paxljgQzHYnHb2Ss03kfBG/OcOpzpEMIguwl0QqlemxdtXfPc9ae+ogdxh68Kxap
20zuPTpibJurioVfzpYi3GXyIKHuFrpxVBoLbJvGgnc7fnb1ewKyAYrOttXm7YQcNG2AdtU6M2QA
kwjwJINZ3az9Kq5Zsf24NEK49B8kogV+1kmLB5UPnMiXFjMDdxKa2w2gHQeNqvNhge+Jxn3gHKrg
bRyPVqX9sj+/5U3OKtrBZ88lUrgrIYq14iho3GTnuAHnC/SvAhm8xj/awK8t9mHyo0cfHSu0UU77
bjjk9UAT2m9lJvzeYC9BLR/huxgYDJZlsS0yiNxd1nzGWoT5yVun0VPpudAGbYk0nQmV7vQ71/D2
y9NbfjbMBkY9R6tcMh2bX4RL4y1ImwaHOLMbNpJ/HcKaEgtPhgrGyqk3kGKkAYq30vt1+1M8dmwJ
MbHpISscb4O481/EGC7Qw8fWRFemGPAFkH/r/jS3E8oSgPxMxDuMFcp2VhZgmsDjpjLH5jg4/3er
+66kF1OBs5b0g13XbrW8RlyPj6YZG79Cf+IY+NS5eXv2vJRdidW85zCT8AeMe7cD8aBbYAlwdIx8
G7PzkFq1X86vDnNeymV1n5HFeOYA/hbONSUi8saYOb5p4ILjSUvN5oAAZi0bhwBqeEiQ7apWopde
ZiMv0QymO5QbZQcrA/+30a9rcbPHcOPFLq3868jjbzAd7Lt/ieBoc34hMADriE550uHfZ1uT5cMf
JjjGaU1wC4NsXY4OUU4p9hM5bZVjfto4WlM2Ue5NK5jJkteM1TTj8EhQ3AcKNiZOn3Zk/gje2ETw
H7m82nJPO0Z1ztoV40rAx4wZbiVbjqKmftfQpNVYw7vgILsv7i2F+KXAwJDm8dqT4jVi/wUUDVeF
3MwBIi/tFjTsYqzyOZ/NVaZXbzhrs6n9rhzI/mMBzaDAnpStBkSRSRSstfbfJABtWOaj4u3M3UU9
rPYpB01hZ3SGmB54ZKuK/JmW+Ty7ipjrvOehKWo84mrfMkMf2n9Z95RY+aWbtVXM5ScxfXvIrOx6
OufO6wJZEN5jio5gmANMu93KTRG6tQmsJ49wCQuph/LCs8N2Q1bf/MbnrjD3Yv7sCwydzKfqbNuS
OeYV0wtGA9Y6+UIy3hC5io6XkSVO5KT2jm52FODLnMrzuzS6VD2ztoy48noyHnqAtfJfyHpU4cXM
GGDF5soEWUuGD4lSxTbBlO71Oyd/7FFUjNnejLu1y6ss5p1Ctz0VJw3piMfwzgDjnA/fJZ37hMZG
73F6AwfnMuffbm064wJ7bzvXGHxJYZDQnusU9HVxa+G8B8vHO/IlEpTpNqlqwdQhHz+XCNJzbXog
9ukQi2xtUWTmRnZIZ6YraEXRTxXdCx/DvmFquKDUPdQFpq58LXtM2PZqAo55Wc1YYhYiZ0ektv5Y
1eGFJC7qQQTAUDodwtT1gemvTfhnXz+ldNHGYuc10msmx12JQcRC1FiwuDXaq8P16Ok0uz3dfRWS
hDloK9X9ZVM6PdRdf4nCZDPDkPOERwvnwyxae022prPwNZMqiU40YF9EbdV3rMdCKkn7JcBaGDSc
opHbr/XKfKT/vych03oXssOpg0xNEbX2ED/kHRE7tKkaloLMzOGyQK6F6UZYGm41d62ZMNsxXAFd
6uBbm6a21+h8Ow6QV3PwO8P7GmhSA57l2NL/ZnZj3B1sW62Va9hrduaYb1YCC3dh0h6YyXtsl68h
TabOYrfNDGYW/bbFioPy8qHvfyX8vrmicA4raBHM9ZVz0UncHpF9pwh1IDhvF2c2c7ytqQZ2n9QP
ut9mh65wNnZ8l4z1tYaKcPqxI8i85vdUofv4Z7vgaDqI12Z88lA1azJ9GZ3xY9JOCPtGA+2jm26c
AoJk7+eifCVRBFn7MOBktNR3MSUk7HiLPnadl+Xdkfe2sCHjNICxCwUJA8ZP++zVL9I9SbNAvvXp
1dlDOeI5VHC6W/e5bIdnG7F3wJXdcA+baO261waNFWEoCazr7GWQ8hgpb5eZDbIATrVsuoSa9zNV
EeQ8pMlj8yhqogKbW+dh1iR/CSFsUD0Iw0YuaSxWqlvRk/gk7UPUyt0QB2zSUTZUoONIecC8izK/
xakX0fZYP7BaV0VM67qIGrge4VBbS5Zj9m6Y7wnTKSP56iSj9tj+7XNKrFEHbMOyU2Hqi5pdMoUP
YRuuYDXRP1x0nvuuA76Au6NQ/2bEvIHqJjY0Nf5y0EhheTVyLDeavUYxgp8/z7+ZlY+Vh9b3p/bc
b+LJkHAR2KIPa4tlIqsC9rXepmC4NmFhGxoU1TjQnI70JpKAZM3Peqeh9jV5eUzGFMWQX1NSc4yA
ck1fTf3wWnJUVj1n8IU1pmD9Fpo3kPKV91jaVC71i4c7KKZ7CY9mhzCGMIDCYv78EWMPN1VA/Ah9
MNvvqFOsw06eXLbai75oQPX8O1VftQVSVT1lCWLgASsw5/USi1FMYKo78CAEAelM6ka5hXNPux/T
+QLRqCJ3MxjmTYOPMSOggtG97tnWZvjVHO7lIAPpGUS7mW12uCx/eTAafmY1SD8RiZcAU0BnCKjq
A8JeaxfnoLEr+ThH8QFe4XpA0qVNNnttt7hkDcEfAUdljKbewrGnPBBnXCWe6rf6IrFFlMOe3fxt
zO4Bx2jl1Zu5cD96UtcYZ0mfym81gBNHMtA7s184cKbRqHr280gKYc3gd5aogngYDYyyY3ht2K7z
B3kuv7xR30ctHHCeayayGOYPLgSiugVwLt4t+sLGWA+ove3qPexz2Dm3mhySBqthiRGpanu4l/Kh
zL9mG1cr412yyXC7aZuwbLYO3gWZQdd3DzEORJ310JhV2xpPtMjq/WTHtKzRRmOxXRrHdHoOVHts
LJ3VijiZ2DOICltl9ilIs12Us8/Xx0+zbw+ZawLB6NYBNtYM/5h9LYXBKhBdKgMashH/NLaKidC4
eaChZ/3GHY4N71llI/JCjmTgiBkYO0aJtRtUvq979PPm5GdIJsmM2STUew6SRsON/JJEsqCuPqde
vqXOhEjru2ACqQOulQFBfO1HVpin2Gb9zGGVeu017q21yda7IwTRY8YN0O0hYkBRCVgIQ3FeVPEJ
gL2CgQO4uivED0Jw7q5Nk9yyTWz1NZfpanDNo+F2W7ACdfE0Gt2SOfITG/pupJ6txXWMuyedmief
JUVd69ees68geFtp9dKGA33FG9490KvpRlK1FFW10a1+P1GceG0AOe11kZppVIUErz4YVHc9trWk
VPvBmY6WcH1iE/1q6Xpg1lHOkxBDfoDL28GOPFLHGMR6noh3ui1UKWIbIywUQ3SP1KvK9IvtIQNm
ptdOJCw9p2gBKurDbLoGgpgcPFT4XPeeBu6Ms2viQItx/eWB8Wpgs2U/EXXVPmZfZlh4RYN5myfF
NvifF2pvKHp50XvfIndtCIonby4uMYMtq964vGKl9q/LniwnBhrNlso1zkMEGARn4CTOVcM4sM7+
xmTeljRLrR4cvTDy3TS/DHV+qIAzECrKcYrEDsxRXr+jOKUbaK98+DEaKQvRXN/NV6t47C1KEDdi
d01RpUEhcxtqxdw7tyo4BTK5LFGl6UjfpsGixOzKtidOan+szG0czH5qxFsL0aqXiK2hy4OKwKjR
BgsGAjo3CSZ4KYwTsNmiuVsUEt5LHGEfDRwkROQ4lDQ9Nd/mD8sc14hWAz78BtkWK8TVWBWXAaem
AsiTB6Q1sDUMLFYDFMWS7cbeYXlQliNaQfz7tOtCCuJKCj9vDi561hSTVQkzy8btDuQDyrEfwKVx
JDyW/C2kQY3qhKueURH3U14mR5dUKlmrE4UkirrgHGF2sfp8E0bsqzS10ye5a9pyU1KXA9pHrttc
20B7qXHftmwFRgzQM6OSKeMsDroNi/6hZxZCsp6R6ZsAforIB95htrIbk/9DJNhKmukutJirDMGh
JOvIcSA18U05FlayV6clvwHpJ59BovOO4Lsr0ZG7mFGt76D67NuPIH7TmTjkSqw9UAw5cCmv2FEZ
+VEwv3kO2VbhEieYrRVWb9v8qgGFhWzzB3HP8nUi0PnBJ+wt0mJnisPAeZptjREBsTQ28B8UHItW
RE4MuXJwXCYgYm/Ydgxeg159tA2a3wxdY1bzKiB1hg0RAP+oEVYgN9hZM0L2lFIMv44Vp0fb8X5M
6yspqKqVdiON8zTooz+YI+Z0fTNR+o+hdtc8Qina9tQGf930k0XrlssxVkt9pB+lR6Zp+NnYL/Hs
bZT4HZxfEnKvgv5imdc31Z/pDCuFTGJMBfNY81C59DlpvQHBtzZxmgjmBBn/VMN8NuCSjxmbY9rJ
hCMCG6/GDheqG5C9Dl1cA32YfR/WH6sCqok0qZ53NEN3J/QwhGHdZUrceCmdfLBOGqAV7jC/S+RO
PabRTo9OE06YMhz9UGOwWVkH3Wz3ZRoebfaqY/1iNeduZPMjGAMGgYUjmzUqdgcH0hAeqzMOvJ0u
NKQb3jOsQBjbmCspxVE07DKrf1Tsjt0Ez0KEcdZwMRPl5KMEe4nWQxdIRrucP5Q2mzqt/83TuJdM
Vty+8p0ZTZrsuC74tCdyFQAhAEN/nPrqVbrpIXbnZ2UwQ5PR3sIGXkBg7gXzyjk69uimxTSvDQck
g5P4xIz64/im3OlO0ceEVGwSD1qtiRTCKuBARHaOfiHFge4ePFgzAvO7woLZBWRnFDWYxZFBkEKV
ynIWQbKR6EDvm+vknDt65rTn9QnyvwZq+kMRm8+KJV9HcEnDpDOdKz8vxVOCxKHzjNWYfEfqhS25
LzXsEpAdm6pG/bvsHmDN9A40OfNY87u1BusoODHWnMeWlYvFGTEg8h1GKCuhjqQ8OTdldOelP09z
+ObaCfeE4eSrUX/Vmcob1SvDpp0sAK8iiCrZUWWItbTqpyDwx6V/A9z7O5U+/O1tiMgvbD/oBKle
1QOFPsYiZKaXIaTUNh0UMTkoIzy1uIxSaPexPBb6d6X2NXcjz9zRnty7nqldDRw6G/kElihDuoRg
no+9N/60CQN77G0J2SwhmZS64pQE3ztRt7j2Z1tGfsFmeCpwto4slvSHJQ6nkdxG6PnCuPrJR7I7
HZqutEm3E74DwZC6D6lHOH5cYHK68zcwPtImdQrgItSQDkibvQl9oXjSUgONs60bslw8pcnKADPf
dnSnaAls9MGx+LERfCkhsFpWWDvgr1rm0yhqf5nC5obT+SYlGm4ssHUK9sV9bN8E3toIHlAwHfSK
eldw2ZewW9hsPoa8qVVlv5IM8oKI8zlo8eY42XJoR9D0CAYvuicZw8Jj8deaa0mhqhHaw4rsQRfM
rQxGBjnDzSA0faHpp5HzOJrARA7yj5RnDmX+MhsLhMXaGVjGh2ImMCLsI6neQifeT9p2zIpr5TFf
Cqd9zPrVw8SbxflBWWzm2ppdc7ZqiQYjYBiFVrXPdJL58JhOA711KL+NfHitOW4yzaDgIt43NeVr
WiFwpL4uErWwXliAVUdTXXM4J7nqn9LZ2rhN+K6AOrpFeiRW/tqzMRBTutdqnrYl/6FCL2MmL/w1
t0b+q+bxFNaSgVC5ArC/KQZe1VasCnh8xjhtBrb/xmIQku6bFdK4juUhBxRRpchTTO+3Te0IzWoH
bEdeiSCM8LTpQfZac9wQRYCgPJofrQSsH59hoQTBX/mmHLxTh1dMzP09pPCeJ3xTCfifEkheseWV
2ctR4VtoZz/JSgp2pt+6I7bCfG0tKjhd4T9IeSCcBr2cUYu3uH7GaOYlzr4cCvTqlISpnl5IcXiy
hq8yfR36+VhZnI+V/eiZgrvnawlzsYHyldZaH7H8gXUWrXecx2kvywqYnKdvhpaxUohlX/UeWQHo
FEULlSg7t1AWvNTD9kDZXFU3I0fQkke+IGKvSZBGuMxP2+5oSocrRJFk0lGo0TTYKFadOL7Xk7Nz
BIJfBwARCd5h9ioCpChLighRCJ30bgW4pGqY8BAsi74aCyITKRRcyrS3iXEaZudV1e2uMc1zH7m+
yc7RzsOVLspDJcetVbfHrC2QASExY2T5VwXZcah4DpdLcGjwDqdbi1Arc2IhIp3tUNavQ/JPZV9z
C9ykKrYAvjmG2DLl/dac1SETwz5K5qegLDceume2QEy+k5U1Y/vC2WzOjyYzsKCTGy5m9E0ZbCNi
LvXP1tt6KAhc6KSVkGejYU+SiF2HXCVLT1HAZaJ68nt/eCgw9JCeB8V4nGmhoDOmqeQOts8qBlMJ
yb1X9n7wYCmyhCkghlS6RJvD2HBKDM7Y4eqy8x/IZgmjyDfIWsIsYcmla1hcrs6B9CsA4KxEWACG
pNmKYsBd5p1A0rR98RwgHuSuvU1Ntx5y7AS2YjdC6VsDDJq1r4yu1ECGaanqMQ1dP46dbzWg2RDN
TrdmDsSNG9+WHiQWzTv9FmuElGVbh5Lks0QZNyL2nsVwKKMaifGvalHkS7yaixShRfuil/0lE9hT
dHExpevbdYmTazyMNsj9JCQJgu23JvVT7QX7wJQbu2+umu5gnIPcwURVTgpD2tnRzmJ2/U4Ha/eR
6/0mLTlMUSqmTAx7HUttsVMNSlhKbruqv7Lhs0YinXv/bEbbXTHfvZn1tix8wuNIcU7Tz4QbOYwm
TDljeAwHBrRx++U44a1k/b5OnQ6LT8AC3tKHxYaUYIAW9qvsL26Zn5SXrMbsJhdLPaZEN3oUVXrI
cAj3bICAIDBh410bBs5H57aQTnI4f0m8K6r3dI6Psn22IMhEyXTC7OFXeBo8Z7yk8YylEycAonHT
GjB9N6t4pPxbwAKD+1EiGTC74T5N2VEOxs0gZkuo8tUKmZGNzqZFD/QwCXiCQF2dATUkhWVgZ4vj
f76G4QxMI7vqskLLWP5qVcCyb2BOFH/rTUH5N/DQdZ0NNice31HZkYakmAs1kcuww6oDYqgCP44I
UiLNUgKvKMrEF2hR5upcTfmzqZNxhfokj7Mnz4BDIE+JisBXNRnxd4lGMWI9ltGPyiXdLKK+kC1N
ZadbJniHEYdkXwByqfS3MGOKOTWL2hgIBsRbK8kIwUDKP/50FtN0aHUbEXQHMTlMf0o/mRSGeEDg
rXGqGvxCXrEOBmWgo6FKm71TmPdXCwlwzNGmifasXOe5TKKzFNPWSOzdkHfcnx0OC0l8zcUuXubg
SZsoZ0Z5aV0d6z8ugqx8jgvzOIXN3sW9NaMxbgztSXMlVkkGw0Rdmn13SSBO1yFMfm/29pNC1mgC
tl5mzmQvJBoWTLopre5OCrJytNACgeRBjOaizo7JKFZ1/+6lra9srkjocYOsVy2piBHHEF+PJRMi
7jA9Lkb0qhSQfQ2f+nxBfOscXcpPumxva/ZZ47IelOKpd3wNjFSUAZQkI8ge6QwXvTqXfGyi5xUM
JtFKkA/Pw2uvmmzRkqOdM2PGiy1mdg5wXe0r8TMRGmGwV0tjsfegoCQAi+HPkN5t7jtj2lUaf2Vm
YLJAf2bDvwgkwN4pBP01gMUtwud5qv8Q4e2ayH4Jq6hhukAvhikXfeqAwhFqb2cUr+4S6x0j1uyQ
UcVLH4x7qfWGC5UfWgvMZbbH2cXH+i+lT2sWt4vGXiPVrU9Dax/7ILhrRfPLUXKZavs8xcWfJVEF
5WgzBb2iM0OQStibFo676V3PYNBjMKzs6BszbghQqqBt5cy97UYmL3T3VSwC7CbD/mgEDqHzJYBd
F+diWIUvDJLXqlB4s4AFP3CnPXQlxqHos9ff6+lWlbPfBwl7OoJSh2K/RDfRUz6YZriVcvptVc2p
R6la1RWRnlDR9ZzqmPukh4QOiRwNTEMPOEeEzcTZXi/Tey3fDJMnpqZ4MC0JUBk+UgCVSSIRGRsS
agc6V81lGx7V7jXRAOUZ8aHnrJpgO8hBHa3UPGcE7oBpslCz851HgPh6VX1MpfFqecRh0+5rmdyn
rQWCBHZloNt+5mo7BpgrauydDZUqdoWvUQgz3tsOxnCPc2NZ7+FgwNDFiaulzSGKJxYYDsOmfN0q
9plpe2tY8G1D3vx8GLYTR6lCejA11rkBiN/K4l/XDgfdodXO7PWclqcMbp7J8jfX/oLinhCFx3gW
nzYmHSMn5ndG4EPsEc0XA0Pc/BZqT60F24ibM49xdJbxvSPHxy4KwlrzQxIOO7f6Gqjzu2Ze9f3N
obahW8FZjvCtTa4l/i08qYBoXt1ifC9mtEADkef2ja73o8DTF+mGb2JN1tKSaU8D9xh3j4IryX2t
LUAFOqw+elQtUrJ4EX6sB0CdgUUemNM+Nqq8JvFwc3L9quVQh2cTKAm4R+Hcx3T4Z6tuV047F3tk
VWvrsqMGtEnf0IKPsnFWM7tZl4GDGDB7MqaKJx1ZwsRPutWZNqQ/keYSi7T4BET0QxD5tZ/wn3e6
+zKU/WcDt+whbBZAun6ExUmrpOAazbl5RTh7lTGSeG3E0WdToujo1UrTAV/l4t4SnxUO6ZQPMMMP
W+gjzLcZD05VPjVOctBJNzJk8A0B/pFFPNxfdfUwh3QWP818eK5M+VSZxK2QaWQgqkYh8szFMDLJ
YqKloXyNsktmF1eduV48NRqT8sC36uJo56R9lrSHBdJoZCa25n3WJtpqIe5aq59cEwfboFoCjiLf
RBMzm9bZyl1fhbHfeEiJkOvYA5VWbNyB+EMygk3GxOY8CiabucPh0IXsPkREDQHzxmjqW1xZW124
L0VFY9Mm47buFDWihaqMrJXM/vRQBODt+o0oT4gfeXa60MFEO+F+hrmexbpNrYCERWmEvQcAqtWS
O9RFYknehjZCbUT7V7QveqOeLK+/DTShDDRBLxqA4cYCGTvkND57vwHS1DK4oxe+ZAhBRBIyxWwe
PX7UpZbND6NHIJ6rCrrD1NfbduNQ0zax9szUgojAHrYwVsBpeCsaemaM4T0NfmT0QJYo+xKbQ7GN
Q3qW4Y1e85cOFZ8QCrOqZDhWQcxHIc/kkRm9tF4r1hUpvst0bH6Mnt2nQY5KNa/GFCW5Gh8Ndp0a
/GI+HJrlbD+F49bJvY2wbDyGchN6LsHUwCqgzOq0K4ik1zMEAK0z1g7eHwnl1UKq4jDu6iJ5G/q0
X2fuEguGVqX03gsTXCBlh9M07J/qf9ywzioL3X2nV/QXOMWj0Yvxry9IatriBaTdKHHrUzS7pXPG
iUf4bYCfrACM8dd0MLLy97wtKdnMx9qajk3pHMtmPpdZ+pz1iR9kcMeM2tpH5j2EBWS2CGEdBhdI
0C22saupNhAoSMPZMRl5akJzVSxzRq88sfD+TUswuBLsVhGRDJfN3QklJxr7LD5XIQj1nACAVHPZ
UyF8LTg7N3Nj3STnbBgUyCpLPKNYkjHcZTGEqgI1dCzro1a3z33RnAm625aUEkCjzPcyRS5Rxh0b
ei1ZFbWLH9eBr2Fsir6iTzXzmzMwbR3KC1OxM34XjAL6a210Ak0Wx7rs6J2K2KGXzP61plOSceGy
rxXVwdb6t2LKv7x4WM+5c2zN6MqIm5kSeBYSJoH7qi3u9+/eY23fVoQxNryGmLX5hYSIYMvi3Sjn
g+qS31xlhJlpxwRtul06PArRs9Uj/ed/srxgItU2wVaXjIoydbQpiWIXWWKlsYAIGb43+BI5IIkZ
MaC6zWQFNwkLJ4ElTYWUtC6lWIErW6+Cry7LH9H372pyDJSJHNYIf0UyPJUG4N9Cm309QcHsTdY9
dI1/vQ0+M0bONVGmhb1EpUglDWp8qpnHkCMlZ8d7GDsmnTmsmNzu4rUr5v1gDkRQYyqzGxYNHnxi
/DwBVrWqzc9GUJ6cMftLZE/WN/jYQpWbxGgJ9rOrbT4QL6bFh4xYYq6b4kCdiqsB6Yfu7nN6Gqf+
SNEGNrO61AK+tYSExXxLT0mtT72VJeN7lQifoF8KfGjPFmndVVPfWR1uDBjehCvhSgrFU8Yucba6
taYjD9KdsyGoL4sJS4lR7fnwEJFpm2FxRiVds2W8dBxm4xxEyGUoWOu8PxnCvBURB36Wn8LE22a5
+Es0dD0VaiDXIWTdaBSu8HLrQTNEcoNXVGe3Ro0yuOiIJBpVplkGIrb02UZYRjZgiAiERRvTPASI
eO/n+T5KyIGN0jDiC3c7U12PCKX0ODpKyToqYfMn9ApB8XiL6vYcezfdSPdK9Mcosr7JC9sUTnws
BRdyJU5Gy+rbJMhKoo8DTqnKYDW65UfohfdKTajS7MfEY08/sVAn9hbNCYACxOFW/p7J+b58VMUA
/E0UW14D7LFYe1hbJYwulRox2qq/OgC0UGrFpdP6S4jJUvO4ImLzZENxjvvZj0OPDsbA9BL+9QW4
bcMyTQx+IzUbWpywOI+afW/YY2kdyxIDZ+HoQh5BQ/FQpCmzbpc+qTfQI1BogV4zjpMufLNDMTQR
AGdxk4St/dxNCdcUsJRRXAnpfch7e83efOekpLRRJz/kRHXmegcwnSoGBXnf6W+Bh0CffTIR1R5e
O9xKkIYzpz4Lm8FGgdktsOlvR+p0TNdEKbb2Oiwxo0xR9tgIjNCtjTqv7TFC5osAtgkPsytfsphA
Oyyai8cJkcq+weFTC/290sd75yzKlSLwhTdv+qH/lI7G1w59KcNzCm8X3aK+rnF1weu5ah3L98ax
bnlQ7doZ/pauDk7XPM987oWNKiUDBh1aIRKNb9cGfRVNN9t0qbuMnMVe+tKVjFwdj5JtuPxH2pk0
x61k0fmvdPTaCAMJJJBw2F6wZrJYJIujuEFQlIR5nvHr/eF58ahSBRn9etlDKAlUIod7z/lO4tas
gNldy13NBgxnetl960cPuh1cju30mE4ajSj8N0V8n4JNyC3gF7Su6cJQUgZbpwO8J24OOycABqwj
vb8jmJALLiwZ9FndUWL359a1Vv5Mdc+3KpIrs0+uJaHRwgWap7fuq+IOorHIB610IcCh0hz691o9
s2a8GF57bygKxASESOPemuxFmHML77VjCxRp5Ggq7epO4WCyM/Fij+5tQMktJRS85JaCAmAnqjsw
s9gnqpVpPcbgU9h64FTRLkIbKEbtMA2IKTpmTJE6jyHNIxtrim2VP5FoPQdOhG/zUfbiDpfOT5OV
OA/v6VYfykju5ADXP/wmE75P5CC5ZOctIQdb/d5I0b+EWX1lmMM1IYa4Sx8tI6HDGaIvi+12Hzlz
zAsqcT8kT4D0Mlen2G4hAs3H76VHBwhvqwmtRcMUSAf4dhiZVI69GPInTda47hLu0uDiSrHrhLfz
tR85fMCmybejDRRdtDWHVSgQU82v28Bq69Rjmb8MMa/IH5/CDnU0VVIDEEuekKCMuXSwKGzlATkj
BDeN7OLthKPOTaETwQuJM0AYoKLnXsP0LYyQe3j2T2mwVmYArGJQgQQKAkZXFm4w/a3iNtzjcY/7
kdjpdp/HoMYb9xrD48Hr7VeTbaHoxYsqs4sKjkOvosfRsEhrf++r/NHxAVz3DaxM5MD0ioys22iz
z6nej5KOmMBKZrooIOIkp2aaXOaGRonKneliq4JgLJUQCGITDjNE15EOMkKr9K1mt6AWaWWEBIUO
HiSoiZMqXOqbqEKNJlV41/v1QfpISI1Wko7cEs1JD54eDKqWjQjrqxB3rWO9T3OzxbZv8G1wPvte
DvaPWDU3Uz6XqVEYJIF0uRHhdSqpp/T9+4i4eXKIOA81665QFd30celBhjBpk8CYrum9mniDmjL8
URcZUkl+crcdD6RurAfkalT7dyPS6yYkOYEpojfqGVT8i1aRi4UvLEfemUp3Tl3ULrKa/SId7f3U
obVtMvr0TbZBPaUvq5HWSUQnOkPEfVGZeYZ/A8x0nIashxnIG9jtmvY98Uekh663dcZ2q4fNlauz
MAuN9Oh0Gm60IQF3VHNSS981Zev7rKBjZveYgfMMvWjskx/YuTWZgwXWDb2eXhrdPFZJvStaHLSC
A25V/8K0cQwK2qzU3Al6ctHyJFVHDEPuImfpNlhC8Uwl4qc1YlgbHe21QhHPEdBOL+bJobjnoHhA
tjAAE8k6ipuGSf2AZfI4ZTWxgc4eUQn+gyC8qWakmFHSAdP7g9UVR7Ol1E5ZALRDc9UPkEP6VFyy
23BPGRFR9zZ9hl7EB6BjDgAJ0O1TOn3X8uJGZOpYRBTmy5K/GfXfXZQWe+FnW6sg3Nqp7ywZXGpk
qcsmfqpBMvRYiVKi1pAGuN8k1bCKI3vdawC/Qu7JyoIMnNg2VjOc92T7zVENBsw3s+G9RyV0gFEv
dlOCCF1zcmT55nWop/euX765qOR7R8cUYeKpA8NlA/AiTss2yQ5OQi4ZRvIDDPFyin+pmp9UU5cA
yo5Dn71RPbglCGIbJWzOXfQOE8lct46F3AywHz0kStvsJy6NijCRu4jN+6J33ywgzRJSQYVJy5HF
D9syXtp4uqQSeSeHYuM3wUOhprUrBhJVNepdfqewp/mXcaJzItJwqoOoIkxk4UXNgyzre1OmN2UO
hJLTKqoUQotRjkUTUeyYAgb0Hi7bZyys16jzl2Ui76MK5fPISWEECxXFPco6lKmDQXaeIvvQwCKq
RPkgQvcxEdCpVeE+WLr5SMTDz55Sx1AryKnQIpxgB8Rjb48dHDPVXlZS3w18/H6S7v2iuqY1tVI6
PldHO/SeWigD97nebL0Q7l3E+s3BGksq12jbekksYCfNSDgai3zhpRSgJUZuNHeGHULEi7BNmxAQ
vYI8ds3bxnlwJfT4ZhTGc5wRD1cba+IPIFLNOEQwrqZDFdhGZlB01cFtMaqCDwyNaNk7NwY8xIH6
jxRzEINe3bVuvmHLXweDvavMy15KA9BIYl3bBsS2LLglOnpcdGRVNVm7FkNCphZVTZSpxogGTaLA
7YeKTIkxWo+mJICmXg1JuTdj2t48JgmtwW2bwLL0TH2F+TMmwgvGpRi4Ofg9CO2pnbFdhKCl1Jin
HgxMqVP45LwyIjgfc+3BROEzGtG+qsEWZz5iC42zYEE2suQGuBQj9L5Ymy67yjjKaNplBsk7o4Ha
po4rYjLle9eqQ1O1D4MBgrXO9G+iNl9Uyj2wnCHhPcpSO8fz5dYxS2qB4nsI822dTesqp2ErwnTr
YSYcUt9a95U9LdMgeGyUwPHGMi/gNHjDYzQmj2ZNngi9ehYhpc20GVapOm93MjBf+4g7Gcjfm5BT
+dro3fXEQmRrFqcAiE7UJfJVjr/gojbi77lvv/9V5RfTS2iSGetP2i/ftR8K3a1XuYa1lBjMnUqG
K2L6ruNwelO6h8hlUo8qxaveVMEl+aqbATIpOx8mqAHKWR44z60aX4vJv6PGt0lIjSz7dhtwV0NY
2d5DOvLAmHrLNssGWPQwj3RMy7lZHC07fdTSzkCN2L1SzU23c9J8V/U6qqt+51cspr2a79YR0o5m
oKYFuZjOC6XcNE4xKeoFmrmZXpdNi0J4q8bqH/I0wjwewYroGvpOVoahMEjNI2fiOWeuuE9tSd8W
OVNtXoW9eu5GLI5eHPdztBprW2PcV3XDDxjAEiv87NqO1cFKerngQEFUx9DTrBjxyYDW1HU6tE7H
LSKaTbClaRwDN6v2vQIyzsjvvUlvt1T2k93RnzR6zq8NN/0Lzc2fUhgUbg9RoB54CbqmVWuDdFY3
TghD7psfWoodu8cBA6AHkI1qy++oRB5CfbSWWjlAcRRHretfs6hAA2Zw37b8YOv3McWk7KoKkF2E
qNwnMgrTm9Yr3y2LI0wscH67eX9dG/IbE/U7p9yaxk8JGok/jSsFP+ugRhwIEshgEVL9g4TwEFqt
c5BI4fFPJRrbfwIOzYk8VGUhUCeROBCcW73T+5vUCDi7D15A75AyepiCS8myTUa1NwzjXx2oOY08
r7RtyWIgNwhQpl7QYHIgPiuyuK/9/Inkx5VU7mXdfa+oXngUbrHThh7nv+gViD3dpogm5SuImTuf
XG434/46sfRq3N7btqaJkzFNfH+dFViYk/xab8c3hwS02CkAzLf06W5cQz8Mdb/W2/xGi3CvoD/y
+cH4d+7durnVS3kBKb+ox0XdGXfj2F3ZTg9l+g1y1lKfpRs0sSfhvFl+uic+eFNgiu/IFugR3i4l
aROXdWCkmxItHamjzfeqLn9yKMbhZ5LJ0uEnW7UhrMo6qLPLobRpjwJkUm5bXg24OW87A4GJVYMn
o6aEAAK4eFXY46XTJNGxtMsCA3GOJishv9S/jSfwuOD8m4JqLaEENuGx7QzvGFhgGlwrNhfOQHeP
eubhAc7Fr3Si5xXD9qggowC5wnM0Hk0kZyi1aK3ySvcDtxl1KGbJ/Surj55uUoAz1YvdL9vy0EwH
o5nlJ1wi5DYi+DxGpbQAq9dFGyfRVpBMF1F3D9I/oJMu6KaUj5Ozk/WLqXZlTuxCmq9UlS29/C33
4Y9qawFAeyAJyvG3wCaXRpyuvBo+gLtEONxjBSbhp3VuFU0uVAr1K65MeiV0fS6K/glTKgXIsFnD
Ryvaa5BWZg7ifTvRjpujM2b2P3MIwetW4BGgdRpk9+ZIAxWV6pyScEi7DZd2PL8xqpDMf/ahYXs2
euzjUK9UCwcNds8EaAGeT57gmUXGGR44MCbc9015PRZvId6qwHO5bv7SgE8SKEA56KePl6jr0kWE
vs42wxtKm3yy3PpZTR36fC7T1/SjRVTRJtfYJhq+Xa05JMj+bByHIWOG2ARAoqBmo+gLdvOto7dF
OmGzNytoxfmudHkf0KdfA/Oy0Z7p1BMJpnlX5h3G0SXda+rvZK/Sul8IZ5NCPLUCqMCYAv1dDtIc
Bk74PNr2dqgQol2IV34eoyQAWa1yBJdc4dDCXw1Uxi02UVp83LTy8GZu/pflU0FyQEBnmi5jTmRv
zvmQsAxA7/Tadkm2Ci3USZxXuHjjbmHT6ebC8yJD5aunTzCdDb4FIstU9S0ILpnGbbOhckLymewu
h26N5ueiooMWXGiclbLi5/xu66si20tjhmnlxbcs2pnNbQ0lpMW+EVLhWpQD7ZFi4WTXXXIbGMMC
DZbxs6KgC/pAmDeEXOjt92FC83Go+7vYXFtiI32dhLINl4wL44fDJd6mKGw427xad+h4ornLg0Q5
PjjZEZ+bC1CQK20A9zUj8KLmn36O0TM04eXcp8e8inw2k09lcxzLn0WMmWT4WZB6oLhYuNR7iBar
+AnjYtdEB25mFbYEz0V4AEof9GWWXVjUX7jvIDtJr6KxPxpwGPNQu7S5FOCQYRvEnHCl+Ium+zK5
ylykpFwZgAeVPAd8Age/sP2MmX6yjpWCcfBUY4PUVoW709pd1by3yc1UHyfzCvsH8lC+Cp/T2xHY
E3EKKTU3rVwaI2uwB3t0gpmYPAgCKEB90ECkeoTxxwFu8Ya5oQ6eOBHPdfBp21ur0F8OOYLv7dRs
Bp+TTIc6+6Iv9AtMKtxS0btvZmEWXY/EZm9g9mUhdWXki2Ipamr5RxgQJvTy7s2L7m3nKjUEfkVr
m83IDCvDBdOuFJ3L+tBF37Qk2UwzlN9oLwjqQCsj6r9srXMsL7fvVLsu4ECV7nU1Tz/qKfbSyH+Z
+l2YH/XhGx7JFMcqSgRgbBsWdUI+4uAtLrel+UhdULKQDBZzCURAfMt/WtoO/pccoSMXOKwd8bUe
Qoit9qlH/vpSp61UcFO2O7V2a9QoKwOFqfYmO+8+FZtW8g9g8RstANecOnDd0Xi6CMfDSFOKa9iq
DhDRdeDSi3v8tstSx4Fh0UQKyZpyyHDcyOEbJJI1wICFwv3mSw4wNnfJ20re5eHKdzcREIZJ3JnD
rqPqMc1JbfWjh0q2mSr2z62tzU2Pb2y8QfwWqHU5wBcsnmrrKUfgpT2k8UyTwOOwSFVxUfo21+Dv
0NDCbh0B/rSbK5s9ZiaaESuL3sHcQvggv0ZoKwEfTACJ4O44hmBW4POrbZMfQvEcUk8QsGXi5EBb
DIXJpTbBMtVvWjbkoSXpylp2zTu4UKu5GoJrGthxjkpp1fYI4EOaM4uGGZreBeiu2R6F+6Ma9sH4
ozbfQKaWaHNzKi3xsE/yY98LlLXbaHbCDpflCGwvOAxtdecX+6KfFiS6beIImD4sRu+6CZ/94IeL
p2GIvvl8VixbHbAJvdi3YgNsoAse0fNYN5G8JeXG5cmBALn52sBf6PN+KvPZNH7pnGSmpWu+cIW1
oGaLK324gSyJ5iAd1mOCR+a2RxHYsxzxiRFtOcbPwqdcSPLbcOtknGl5I/Gu5FpFqkhSQ7B5ruYN
g8ovtdGLmPmde2vOeDtJ1FCwLZDojIeyfzQox8vvGgatoCW39B4C/oVZzfCCBGBD4d759W02riUn
dg9wHfxg86UmvokGeSVQeiIil5e4XNJqX6EA1AAAAiNtm22CNTmdXJb1y8C4auR7pb062q4jDiMi
305adF5WxmuNM0ZH3VjvjPCHAUamTe+0+mnSTNxPgGskmwduF3qvGV+FRXBm0Oxq8mE1zX2OR8I2
gGVG09axwUZTpOXoHPhLw3qKcjgEl5WqV735lGgCcdkus1+a+rYgq0R/yZDYeFzPK8LX0KR1ROmM
Mw9iPyCCxC2fCRJcjjKMlyZ0S9u71Ph4YQVxUVuabDBJe/AEmiiKXSwt6Vq41abOHmykq114nKUV
TE/hmxgTtjNLqoXjSBkQe3rRI2nG6wDoOL0suZOL4Bvxanly6QDkjKJj5D4WBiou/VF0c8mK6m3g
Erlyp4N4oI0Ov2BLH4mF91XqCTAtExX/dRU+DOmL4z61FW2hrUlTTrGQyZ59t3+VVNJT0PtYO7jt
FBwqr+2kQIDULgmFWzeqWiBGZGWAajnu27GjG1Nsmphu6Fp3/V1tjuuRyi23Uq76LznzsBq2INs3
U51u+uxgWZiHzYPK5LbWgICb28ZCuANsPtpazsvM24+g16Efq5wXIw5XyBcXNWpY3LgTYYoqp2fZ
vhvqILHAIE+n4IRqHosv+x8OqQroARi0Vt1r/lsjcGxhxHRDCBwDDuAKQCHO61kMZfdPDhynPnC2
Ii+PuRG8eiTmqFIweWajGdomdAQGknGlCEGiF+zlOf54cVG37jVdTuIthkut1O6bjkK5i5sjmf0a
oR3u4F5sApLnjBBlMZAUiLzfUOxy9Uvhg+oZeNvck6zdcinpbejEwAdsPUmfrCp7NqURfTXYenGd
V7mATumhZ3HjB/QhgHiBQaW6WISOu21meVEWBPdolumbovUwQxywrrMZ4TTgO6+vdAmUbpi5BxoN
40XpmRvpOZtEeQSaedHPwKEAmDOBVJP4u1aWD2OJ1M2lKnzbytrbiQAu8Oi7BNoXQ7rUwrZ4jpoS
w9YInR1x68hZy23D74P7VwUE+kg5uvvedXaDWcz8wwmDteQLMC2+6IL8iFpOATT4Vu78TLt1HD/e
emlbXrYOorWxzhCSSv06L+1nZRgDyCKmXJ8WlNh822AVh18OcaA+KP7ci7i3n4lKpsno9NbaHqT3
hMyBxoLZgFAd6MlCQKR+41xOKVR/dJKc56bh4GoYdtLCdOa3edvnVnula365cCzip5weG70tjANF
Xu5T03WC18E1K04b/XgVctBLUoFZRt2YLoXEgKPVQlT4qWksbgusxE2kv5kmLsqW/QPhADfUYqFX
wl6mJY2anO5HavHJirDtKeRDF4HjNtiEp4AZiPPxMlNgOkf5rjR06sAy2WYbvOJ1aW4GIc1t5Vfb
IZyjiaJLKR1ARO6AtcLiecq0Owxm/BxSPMHrq3YTl50Rgf5olPTwcIaNM/WQrbamQ54rwJNVO2cZ
xDSpCiiNum2TY0EuAQYphWllBBrvBdEv1LikApPi2sqjIIlTiyAxhw0Is4yUtRFBuWwpnuTfQksd
O7R/ARaEZd11m6ZwfmZT/O6X9Ef42+joDNBPau1tCLD3WTQJskZ/a5rZHq79EJH/MzC1x1yCQ3E5
2pvadULuV4tWoBYVwLv8OrLCXRPwi2vpIVUBaI2ANErWuMncNRzsE0s9Id5B+uhm1/S3BB12HD1N
usNxuO4cruXK30bggcMIPzXJbJZdY+qsL02n3pi6/pT2aCWR/yA+C5dRBdixwUAx2XhL7OzA5Rgi
nB3dpRUJ5nHzENbcl2oXxgrEQa3mAiNeE09rQKMYuNEbzzFJDLYjNbpEZdEpqn55LTXy4ySp3dPm
iXyWMr/Rsf7CfzRlAGac+Fmu9VYjw569olI/xtSoxl0s9dh6sWXvNXtlhI5+7xepAE2jyhZ4shGN
+PezDDuDDXGvR4iGOyXI9/lkTjaTOsBcaVk2SYqRBc6E1WjA8671Lfy1OIuxzvjRCBtNaNgy5xRb
0mg0ISF1UsZXQGpbOzPrJXe0Llz1fYy5JhIcL1Zj3aQ9h4yxfq+TWZAU1cp1t0ECDpj5QtdoA8lD
9FCDFNEjbpgUWN8nMWsDIhsDoqxTkW6TLhphbwkPh6IhI2e6Zt02G6LMPIIY+3Ao5UPO2NwkYWBF
HJHpw0/aW4GhjlCfIer5XhJ2Ml6lJwZDHvVQBrjFupjbjEvjPL9WRme6wGjzRqAVUBYgQ9TBnI4d
6myBnXl8o7oJtWKTGIFlXXeKKwaniymlK7uwXLcsfzgG2nDExHkZXqWeG0xbtHhT9jpawuKGTtl8
iO8g/pK+qYWjBNkXjnZv3KZRQq8OzbPXclhCZt6g0qJ7318Fno2MgxKgE5Q33PQ7KKoi10embezp
1ZWyk8hFO97EiQkNOQqVjhFB12RxKFvOVS/KpuC58etmTG/hrnKfqmUymYcsNaYQdt1kUC+ra5RL
zyoRSoMp3IexEBd5Rzv3qo/TLkuW9djk4xO1y5SIqb4nwQziMl9iKE2h7VOFhvYnpWmuO6hhzGJR
2z5JH33gWpcZ/yhs74Z1PXyv89F0OoiPsc392EGvBAUogYY9LUwc+sELgu022yetbrKVweTF+5Bq
ijuhcumdvwUZDZE73OBG85p1hnscPKxvxdqukcvpzGCkb7qPTK0YfUtwfQx0fjZLp3F7zCrPaX5Y
TpNn39oq99WNoeVjvfbzvqXfawrmruwdS6KkrApxV+iQOAF8mFHvbsKy6cm/1uoM9GVJG4K8hzG1
BG6aUraXnY0xrOdiJviYyLKSviO4V0K7dEveFcD2CT+zDJ0ifGntfOahmq3ryV9ZbejBTeaL1gUh
pSVRt89DdD/Uk8tZj1w4+UCcR2kHETs43azM++7XQ4O8Z+QHzI9COh1rJ7i2ggZXjBaDSNfe4wrJ
2bzV2JCF5xRURPgszOeqLNBqDrVvPdYyzVr2iTShXsj9oPXiaCzWQ++NrYNAUnVco5f//tf//L//
+334X/7P/DZPRj/P/pW16S2yt6b+P/+2//2v4v//t7sf/CeF01o3bFu5CLulEo7J//7+dgwzn/+z
8T9aLzRF26I/99KNAamszB9rmG5hou0/H0ieGcg0DSWELV3XNZ3fB0r6cEr8AIxo3hdqzQm5X4xF
C4Gotq/+u5HU7yMFEvO0ObCveM1f16ZcIYgAbSdi3Vt8PpRx/qmUzWlLd2z79PWpUIYjwlziW92L
ap8f8JYsw5/+hnjIDdnV2+5O36rV54Oe+8lM27UNZTrCcNX8N334yfwwVINZIQqqW+0QNmqTdrRr
x+gHR7Tbz4eaX9Xp7LAMS9BXNwUP6P4+FKfcPKa8T31jlAdlU8mj/Ie6x8PTELfRZVnl3Hz67eej
nnlAw8KAY+hSmMI8fcAYoQyKItrnY2gtOmuPFY1Sr7VgX7v4fCTrz+czLMORrm66whLi9FVqaZUZ
OmVtvfxBNxLTePjFCIZxbghh4PI1bVtI9+QDG2VqOIbPEJjk1o66QOu/H9ccFcRCW0ZfzMcz09GQ
liGUtKQurdPpaIZjpg+CtqgXgh8yTUlJJYSPrydx8cUsnH/6k6nBUBYzkJ3SVNb83B9mYd1kjggD
hIUwibdy0t91MdfZzK2rpZD0OXILzH61bn2xjpybHJK2uk1TxXVM4+R9uqb0styHvzII60k2Od2Y
cTWK7khO6+Hz2XFm9hsfh5pnz4dHLDsOIVPDUJ24FaRFFsIljvJ+apNrKyYcSt19Pt65R7NNS5e2
Y/HV6Sdfm15ZgePhaSWqC+1t0Fr9/RSZNsfgliIBCqb1fzye0KnV6mgqlPnHkqwpNoTQrPgJx6ZZ
p3Y2bnTowdFsu8otwGefD3dmcgouJq5ymTbScU52AMGkqDqzBcsAVmZFnk10Z3gq4sLvRf/kydCh
CGkxPw3r5Lt2m9gtlYupYK7tyjk0s1kk00OKqPPzZzqzgLAuOoKZSNmWOsPvUwRpF8Isi6+7pD1T
cdjRrZvPR5jfysl3xurBtmkYpmkbp+uHaQtLQihEz5ka+ylIkAkEfjEBMqYghXcq2+eEVnzxWGdm
ojCwBOs4tCy+sZOfKk3x8tYRPTcL1KJOm0TjUtmE7GiQqD5/vrNDKVNRSpFKF+pk0kvDdQfXR3Cj
skMHpb2M1S7obiwCCz4f6NxPZbgsjrrluJLp/vtPJTLDiTHg4nbu/McW6QLnwMvPhzDEuR/rwxgn
K4aZ24IqiM5ZDZ6Qq8Rd0Hc2jFb7ypmpF2TiuvH0fSpLbyVzusXQfktqLp//FWff6Ic/4mTy24qS
SRrMf0RMEqYnN2H8fag86izxF3vAuS/64yud/5IPC2QcjG1Qgau74ErI8RTWxfQsYCH9k+dxpLQt
aSLPO/nGOj7AyNMRCUbgxiLUH1x5lgrMb9r++nwk4+zH5v491Pz7fnigSVZpn/nMkbwa/UuwTNNu
cDKssAOpvsgk3JVM6npDtEWFo9XCeK178dGQOmzjyfXB8doWm6+kSjZ1BUaKEXGzjYVy/fkfev7F
//13nsxlc+L4h9Jx3gT3sVDLUkvW6fDF2zj/wfw9yMlkHqYoMBEcsQj414JWf0TZ+PPHOPO6beWY
rmFzeRf26YaHlxhGg80yk5k5YpVpGPRvvaGsR10NiLAGP8e7nFZBoH8xpc68P1sp3VHKcYVrnu4P
3tR4FeeF4kJrw+ewL+Nlp7JtUCMP//wJvxro5AtpqXvjz2OgbrRRqtR4oXC00n/774Y5Wa+9uotr
O2QYXjKN5beRNgeK6X8wiMs3KHh3Qv318Xz4OGxHTHqb8Wv1ongIlfnD19GlOZg//rtxTu5vhqYV
1hCYxEfREUuchzzHy+V+cYw8+8N8eJiTbYdaRNkE89TDfFHbwTYri6XbfXUePzfBkdQrhLC6y1Q7
WboCGRYVvzj3C/06mQ2dwa/JfsBWuan6h8/f2pmvlRPI30OJ35cuzo5xGCOrpHFZraL6NorCL77W
syMY0rCwdRimfnpZyqrJBW/AK5MuFUzemWzNp3/wEB+GOPlccnoimWvMP33n/JjqYKtaqN+fj3Hu
l3dZdbjyKUM58mTtxI7iFSXaMCy4+YsWZq8lDTCjsr6oQpx5W44OTgPeGefDP66WUsZ4bWJ+j0EF
2dYAUouNEgLz5w8zv5CT0yGjOC5lAAGF/nRvTF07zgKLUegLEmIYLqDwNhfsY0S8ocf8fLAz9yFy
T5COceUzOUGd/Dro3c3I9nHUmqioN1U6BIfSw+LsFa5JgjVAEUgQztarvzwCfDXyyfrW5aHbQtMr
2WST5jFIAnHdSUqejkcfHoJZv/ZbvGA19IAvnvnMz6jQoLtSSVtHf34ycgoCoMn+Ynn3zVMUTeum
Lr74Dc9MyHkamvNqZLquPv/vH9ZV6oR1oAzau2aNpTSK4V6NXf2WAcdZfv4DnlmOXMPQHVMqPmDj
9Aam4W1Ghg7Lv6sNsOHFZN2mA3xeyODDVenUBk2ZgLbn56OeeT5GpcxiUJefKxO/P1+Woj7OEx3u
7JDj+H90FanlABE+H+XMD+Uagpuly62FSXqy1NaSw4MeM4oNOlEhU/FAFH0+xJmPzRUgdSiXArDD
S/z7gwzQtmopOIh2M3BCk7mO4BlsLiQjijma+M/nxW/DzU/8YV6EkaFUF3LI68hOB2SMiTHEZ7D9
Bw/FazPno5AtxclGOFGFo0XOKNwCG1xLZEVm9jMn2FXcq6fPxzLOvUG+GNZdFi0HfOPvj4QNpHP9
nCNyvTLgSqBnWdhvydpe4v1YTE8YHEhwU/XCX351iTg3PT6M7Oi/j2w1dq2hMGI5xhbc6+S+98bm
86c7N88/DnEyAztbuJ2RzUOU6DtqSIdehfDV/+IH++pJTjZ6k+oofAX2SJFOP2KP8aKx+8/3SApp
Fm0BV0rLPF2SOtlqveazrRRxdtCM28qd9ri8vlhbz76wD6PMs+XDBG/7rKnGglH8wUGf+1SP2Srx
f33+q5x9XR8GOVnAs9rjUpcwiAEYCdJLtBdx+5/v9b+9rnn7+vAgsdHWeTD/EkBLZ4ZBtQ+b8f4f
PAfbhC4dl9vSad3T6U2OknPTOKx+Ke+ty4//3b9/stqAwghTtDsE4prto9sQhDbLJz8f48w2TpXx
72c42QnisWRl8HgGcLxEVTTGjQ5ScDSgqJkkrLH3QWNGmvv5qOemme2yAXFkMSzqdL//OkZju8Dj
GdXDrWDEJDXo6Pmbr4Y5N9E+DHO6wiivqVKr4AXm45tBtI/ufTHLvngO52R90YI+1WzayFgDYQ9Z
VxLaUVe+ff6yvnqKk9UlD7Ex6PPNuFJvpRMsOZB/MQnObgI0zBRzmP3GOT1ScXvI7GJeXPLqwrvT
V/pP7C+0K7QFWtDZK38x7oEtL6B96O7y88c7dwKi4ekIWpHC/aNBIjpcWUnIj6TNsYQhCODquyJ9
evIfwuiLyu25V+lQbmQk07IoeP8+74K2Htp48LHLcRKnz4TROP3icc5NCYd+siN5GkUt//ch2nIs
Ii1w2Quq4qqe9LU3wnHv2t3nb+3ctv1hGHm6eRoTKsSUYfzA2+EW5HURApCOOy0O/8EkBzphEEhm
U2I4PY44k+tZVskPpCrnoTYzYj4hxHbyH2xwH4YxT56obWyzGSOGCZtwhWxhbXjuamj1L44Ef63K
J/cz9+M4J99so7WjyOf5FtSr8le1Rw2zII9j0ckrd5MvsUp/MeLZSYedSXJTE3RATgb0M8wAeOLQ
w2oPVT/72tLV55NhnlN/PNKHEU5WiGgqbLdoGcGR6ePQptewdJ7bkuyNCueq1JxvZZ87M3D3i+/p
3Cyk7sQNgs+JZsvJZPf9WEV5FoAKmwiQrPT4UrTGFg0R3nYyMz5/yj8HU9zdaWnTR7Xp7pxMkEJM
sW2HoMNYxPTXxgQYVoUzMY9vIcoQUM7mr8+H/PNjZkhJiwyOsE5T7mS96JFBSc4RsDUd/0450Pft
aVpmaBS/GOjPOaIo4tDadJiatBlPBrJcf2w8nGcXKB1vhsD9BbVIfjGG8dUgJ2eiPIlGN4+6kqO+
dWkn2xCXwwoe1H1L8AL8C4L6lnjCvviuz7Tb52fjwm46Jo1pe37JH45idq/letDiOGEndrhVoJw3
L7TU028tUpaOsjKa73lhRBFcKcAr+LqyGDwSKIeLULrRV/Xfc9OIFhbVEjrl9h+NSNRBfuxnvOrc
dHfkaF0YGIb6QIdZ8pWS59wL/zjU/Kd8ePJgKhKrSxiqJ3+O7rv5DL7si9XF+PPjZ94Im3KWJWjW
nfY7ZYVPET4DRL1NdGsNFxZ8JuCdPlGcsbtPN9ZyWBgL8n27m37a17K56MkuB/z3xe987luZ2+TU
onQWutMpjD7KqR2QoPiGlUCZWraLofD32pfH4rMDzX3Q+ZNEKHUynwhUmGr0XpxOPA86FnLvi5gs
7Qu6tdkXzzR/dr8vrLxb+qAUDRnpD7ENgkBppb3ks+zlJWdi+6IJktuo9o/oLMisTr44F/95Gp/H
s6jozR0vwzz5QhX6Ni2c+ejN5OlXapbme9VBaThlWKLam6Emwi81nWT1+Tp3/jn/HvdkHW8xsYX8
aqwMYYN/qBx0Gmq4Ske/2eh4iOtl9P9Iu7LluJEk+Stj/Y5Z3IfZzjzgLBRZvEmRfIFRFIX7vvH1
60l1t1BZ2MqRph/auo2iAnlFRkZ4uE8dWFl/w6ohA3ugI0Mk0hfjMgscBE+Br+ZC43VItesGonIz
IhC7L+MroDJ25+1t1IJ1QYWTBTCMgJno2AyNBFxSah3oGVJNvAI0J0TXUR3twUUALr8qKp1RyeJX
KR9mi5RcLKCLEY9OWgsNqa5gTPrWPl59DR3C5YuUgtUSX8Onu8R4AUkAyJoZU7wR7RwNmc7BCV0L
ukChxY5CD6DZg5/YUngTUEdRsCMw01kpmrIcxJGMqSZBDX1y1oMTKdenVEoSabALTrh32QEj9XPz
1FmpC6Y/xrJuedm1KenYFEBOYSSoMCVU4PFtIbRRoCzGGNDWrYFskQR4LMmzi9R4FK5FsgrwbjCK
qjF6JpfBSnrIWWXtXdikrCrs5tYAtEQD9YjE41/HQ8qXIa9C4kvVRoeuHVdfjBHoyYGAFn7Dw8Hd
/G2JOvkN+qybuEaONjPS0eaDOnO6mp9sDiRCySQ+hL1a2+f3xuZ6oVRB4CWoj9FFKxSylhDcLkiu
l5jPcdYPkLB/OW9jcwIRchBkCYBw9Jul4bMi6hvS5doTJHT2xoNdqig7Rvx7MhRcuii8EI8tA/tJ
5zG0PuyRrEcSqwlkLnT6TE3u+qwYMsYlv2lH4kEkATSOgvv1eD8gQtIAWQZP6tQ0AcgQJGgAog26
6uvD+XkTSBB9dG4xIg3REfyjgZQwXVEOw1LQ1RFpgIQPWredywbkp0P6XqpScpGq6C/slRhdqPMM
bl4V7dZjgZ46xkecOA/yEaJIYmFVUU/QptBVSoAzxbTWAvRu+wK6d3FToIt7meQdKj+k93aQraAV
QDi0ECY3dVBA4MSJrOOxPR+kdgH5ZB7AXuokCrwgtnqRQ26pUyWwjy8cZDAiqJp2keSUA0Q9QPoB
ekFotewUxL9POch1Gat/splFBVGOhOoGQZshGDle/WyQYoDKEIW0A9qOBX3ct0rhy4rOwpiRwVCL
f2SIcnJjarSZaMAQEAShJRfSVQ3uJVUd0XQTQxMl1h8UDTwl55d7e3hYb4xPOa1ABJWMPkNVqk1x
SMGzn+BxpWYhoT/RYue/MkUnBIuIC5NMhqkGTCNV3nto6N1DGYbh4U5v3c8V+3tIdF6wrvoeDTuI
pwIoyin1lFy2oEi7ay76ah4h9Wzj6hctLRUbp8KmRSMkD1m+aM5BVFuHD78xaHBwYavq0mnlYOnA
KBNqCCq5gX8clclSxtSZe+n2vJkNHwW0PZ6uwIejoklHc4E8aZOU66DtECApOL4tMQtSs21BxvOY
YGRPwLjQEpWqdFBBggH1r0xA0LIk3cf5UWwdeFJMRGVUgEwDoBXHhw2OhWu1ihgByQJUa6XxLi2G
RzlZojsgB/WbEF0z0POE8Nst8mXo6xembqgYMc3pSQTbG7KIPI4bEF0G9RVcnixlpeuQG0G/KZSH
JdC3CtDpBS7TEwTIdhbzdLcwQUunM4zzj31ioOUReX+DSrFAJE6oQhmds/2QJc9ZhPRl0UeGe36O
t6yoSBfhXgZsBdCF4ymegABW9RBW5qm6CeL0AWRDrL1y8qIRCaxZQQMIKmYoq5Ofr57eaRKChkxN
QNkPOvoIavSz8WwU+eUyvyzct/PjOXmBk9OOChCeYOjdMXTqdp6ndgAJJGKoplFDrxa8nHtKLwoc
/6Y3qquwM2YT5Jjc63mzm35zZZYaYiWV6GTjYbbMQX1NWv7BuEj4Ks+bEYjXP7kVVnaoK1DuAvTi
kjZYna/wZijASrEclNK4yoLUAW8eWFkyCAZPojsGii30vJ9VDSMHvTXFKBIAToPyJ4nAj5dTLtIi
6RSEi63wAL6s+gJBK0g28Q9YugpQLOmg7hAjsI4YssjqqziJ/bG+Gg8kiAjzJDA5Ni7mYTa0HZZz
yYUvnSTIUMsp7npoTlrGVLCwwqenA9bQlSIjlSPKwEIeW8vFYG5zch3WTX5p6N39UuWsMu9pkxQZ
kgTtUXQQbeRQglxf5hhdeSC9bBL0g6tKdQCnMkgq5LS8HAFdelPRufzMReV0AC0XfyfPbXXdqyBn
SRN0lWsBQjGxz41DnRnF3fktt3F4kd/RUVOFkziFNVZiAvkvISekWXl/qUBvFE3BJTQIEPFBkwMp
3zROOvu80dN5J7cXWu4kHY4XIPvjeReLvuWaBtQaXDaCGUFaBCA7lNw/b2Xr0K4nnvIV+SiXURdj
4ucRvDhTByRv8xiFBiOO39yyq/WlfIMSKuj/0XHnj4TmCOUA1IcUG9BaQEWniTFzm2NS8TjBrQwg
Io0miiCZEPczbv6e18BV2DgxOBqA5/sdMxpy8SrOoHRybeSlwdfoGECAAVYl3H9uAULVRPtl/B45
GiszZLSrm6Ma42KB0hEQWSmpqIwQv5qBgAT+sfyYOImVNj3ddsQcOowAlFJFnk7faoKgit1s1Gac
Rlf8MDtZEkcMF765GwDFIpEZSV5QD4g6geBOzUUNmgISwVOq6H7Q+Ms0Q0zfx4XIWKdta+C6II9V
8aR9JE4SseZkDiOCvpEZCdEXbkifEkl57X49l0BiJB2OmTxXUaihRhbVS50bSwIBkQHMVRokOjqh
r53zZ3ZjieAZ4CZROAask66OC2A1BcYSr299Wvp92oE/DFwxFQP+zLJCXbMJWrCCvMiwSFN7s5QT
/Gzy6wMBfAiBLYrTOnI+lFdI+hya8xGiyhmELWoQogSuMfJJG6PAWqBAJ+Hqkk+QhUFVcMs4Irbj
23dJewhEVqVsw9nAAECZhE1FBPL4+Hhy/NjzUYMxFMldloKxLgAZHBcx9vDpMFTUu5HsQ9YfMSod
b+BRVuOyT3EZxHd18i4rGeNIng4DOQVexenAbCEBTsUUMzo5wCM7QxIz1qSrnuNkW5552UnCqXPP
b98NU8ihoAakIcWuoEBzPGOQ1EJxU0JhDZI6hnKtgINYBK/6eSOnhx4PFuJcFLQli0jrHRvp+bjl
O83A7m2kBWRHeL2VQME1UL5IlAJNVdMSRYxqCRWZ6hK61rHVMH941qLHlt7PEA2qcS7xziy13u80
kJlEyE6ArP4WYHUzAW3sBJa8eF78huNdHXowfyL//ueoWb/9bN5/L6u5iaGhQv3vvw/xe1O25ffu
f8mv/f3Hjn/p39fVR3HfNR8f3eGtov/k0S/i7//Tvv3WvR39j1OA4n2+7T+a+e6j7bPuL1oB8if/
0x/+4+Pzb3mYq49//fEG8e3Cjtuuid+7P/78EeEhEMkDcLUHiIU/f3z1luM37+LyH98+/rF/Kz7i
ptz41Y+3tvvXH5zM/xMhOwH24ElGANvYOuPHjx/J/9RRxoNbBf5ZUj5/VJRNF+HXRP6fmipBrkYB
2JsncJ0//gF25R8/k/4p4VlHDg8y8mgW1//4ayJufrxcfqzRNt8CddYVpCw00Dcq5KZFRZgYWl/4
aQsW2DzUa8tQv9aGYQ6IylYT86fFNaMDnVQgXEIIt1WUjBCTIZFImVDTCV2OAuj+Fcg1pdkIYsXY
DiaQv8HHjxo63aEuGipgb4lDRlqGxnb9aRsFNqR+RECxKU8jo1GuQYWitURvukEFEww8413mph+p
Jb2CfuM7IL7SY+q2u/ODpqcVYybZIMhboYKKVgjiMVZxFEqKnSZHkIKBFAYoVr81AyP5Tvk1MrC1
AYV6KEFlLNZbZGosQS98voX4Q9rfdqXESiWIVE6cNqRSvi2B2B6UxhIyg2g28EWntaZdcZE/gnLI
qt7QZ+lVnmY39uiIO43xYNhaP1TUAXxB4RJ5hs+n3GoesxLy8cqggnKuB20QiB+KVobEzowiJuit
kAkrkQiTwy9TCDCYAGE6ZfTKqXYbvJA6A/JOUDQ4v7J0T+bnhKB9gEAOcInxOhVHgAl5adoUxXfx
VkE9r7Z0DzTqu8wO7MAF9TNoSUXJ0vaZkz3KDKe/ta0ElKuA3EB7DSKM420V9kD5zK1SW2reqM4Q
9IGr16lsM4bIMKNSQ5zAyIXHX9Fa8u34JjrhHv33l+D9tUCCjppp/4XVl/b5vlylWf6c1L8HplLx
X9gFUOWL4IZGS3gOvvfgfbEKEFA/1dZDAJFpTzUFq/4229qefMEoWJiE0g3vjW+MsZOxnXwJOtyR
ykUyC33ux1NsaLEyVBE8xvRePIBdESKXoHVWbf65e5u8EnKXr7pbedU+dpmzsHXWhJ+2JSq8K9O6
xlnQMAv7OLaMe4hV2OG+uf6aH6Ddfj/sLbAgYehvyS1kqL8wRr7lUtbWqVApQUJyUdBSZ/F741l9
mw+xo6MRYrHGy/5hOKg7zma9/4iXOplsQCtJkRICFPQLphGFuuNzopilQiMQUkdFY1yloLZqat0J
Ix2qF4Y7Dp1zfqibI12ZpdYYvReVAMhOazXyk55ctemjzGKqoULCHxsayRT02qmkQ4fyz1BwlGdI
5rZWL+01MDnH8RMHYrQYfup3xvK3IbraAl2oWhxHnNUpiS4CY4bSbnmbcazX0+axID1TEuJoDRHz
8bFIomYwwMPRQGNMtZr+fuq/j1oKPoaPUnw8P6LNTbEyRfmCGO0/QgCaV0v2wl3rdbvRjXZs2qLt
uwXPZjBZALJ1QiqRVnIzlsSRq4fWaS4DD2Th6YW0C/c8eAItDdzouF9cECdIDAdLRnCy7dHIArSY
hNwq3Wc+KCXkcGSxtnJuhh7yldF+rwA5GJIRNbPHAg+J8zP6/wyVhJsoTuk67dBRjeqHcSobq3Vm
R3NbT/ehv+qTw815jWfYoLf/wkpZbR4BFXkXYGORtJKpdezARNenBkKUYOytQYJSGzJxnHZTJg+M
4ZHzejKfK0vUYRsbBbw4Qkl2TOdDFxRS6vXz4ID/3eMhYWeBzve8RdqBIIuEdDjQnKh74B1Gh5UZ
2gcrXoYDKXMZeh5gI84ek/n5vBH6FqaNULdBMajVNBdLa/HVDcc95xqjhML6+8nPV7GVOgOrCAwC
vCAcLwS1Y+iUnB8BvQM+R4BnKiJgBOCoeh1b6DK5Bm3hgupueVU3UFZF9G3soHR53szmavw0Q2PJ
oFYuyFov9lZTSB+tJDyhn2NfyeXbeTO0C8RoQOJJ8jpoHIXboCLhIYrycSjrwUrDwS+NxI7goFLI
vRW8NyqMHDZdpFA+rQGwhzYKvA+RTzqeu1QBN508Y+74W0jmWZHFfU3swQShv9VcjZcoelmsaPsz
Fbo+R5828bgUCAUGgZkf2wx6oAClIBxwjhq//148CJeIxCwoGtrprnIJXhrs4SBiLJzS7dT/oC1y
Y8eQdMzfX0D5jClTJr6BYrZVIPrTlL0agLb5Ne8Zsc6mGexIQFrgZ/EfxwPN9VTlFw5aEakxXU8Z
9PIMrQLsC+T6Ugmy+/Mb58T9fs7ryhw1r9AijWSdzGsBP+vIVvQ82bKFF4NP4soMxO4uRGTskjHK
z1ryyXqu7FKzqfNZk8w67IpQ+y7NA7lOAxtgbMVVTdnNXcMW/PNj3ZxZZMKQKEYBWpGpQ5LITTMW
ejJABGn0QaXtylLqZYbk693NeUtUAgx+l5xHlAiQW8D5gL3jRQQFu9pAfKu3tPvFVVxhJ/vgo7Z5
O3djm3WZbThLCZBrQgolG6dgaKkDMm0hQBVDRVMwRL3ziuHFTh6WZDzItiJBjUSFhD6P4/GoEYTR
NTIeEvd016DWjPfdhYYDPzn6RWpnXgwFADSisd4ddMD1wzAIBQC2EEBBQV00Ypul3RgKPwy3Xuo1
TrTLmTkRGhj0uWCS8NMOdeF0M9KjVYs5hDCzzZn9R2S/y2bzBPJBjEp7OL8/Nm4FkhcFxpJHjHXS
HV9ySHtqETRbshLi0Q0mFYraufKLLCSfg1qboQYlNGMeNiLei0jWPQ0ZCuWCrL6cH8rW5kO0iIQg
suUyLoXjnTGEyzxoStdaQi3dSg23NzTOOW9CJD6I9hVrG9R9o4cVJAYgr4bdl9xo/vAs70Urd7LI
1J8Q51j6i+DFnnKLTtL8G5Q6nMCR/MiZHBCnM0/b5lZZfw21JY0KfGLQQIGalq16gdd73NV757R+
Z1UWqLUZ4dzm/EIpEBVwoKuAxz+e33YWq1IUMb91EBh+nYytHyWgWT8/xZsbElksFPaJ86JbN0ah
R5DcyXipReI9H4JOXUwKQtLbMAKVk2wKOdAkX/aXJep6K9J51rsFQg2Rz7nDM6o4d6NT2dWl2rry
Y3zb+ZldWpoDskrJmtsdB1kofM3OuNEZY96e2Z9fQs2s0etluvBDa41gBRtUGcJwv8po+uMErkZL
3QNa3ouKAOEjawgEV6vl63YI9uk8NdCNTALIS/EPgWB8acvKGQfDTauckZXbXFh05gH+RLrvaMdd
otIbRiNeAwZEDNUofqmX2ENrx6/VSH+MUzVQFUD5UjwpZTXp0Mbgm8ZhHGPBFMLoQWqG37i+gbrH
RQQsKkq+5KpYvQlmdZL0sSJv7/AAKn4zSHo/at4q6MmdPwxbGwNTBUuYOB0AgGNDU9VJeWpA41Sp
RKcMUBwYMsbeOyk8kGMAWBpUFwj17Ekdc4HAZoaTgAfUPFR2J+vDHgKnGcSE5N7tyzF6A6+NYrYL
uDJlFWI508KzChBk89FuFcIH5L0IVCUgTcfjbJduUacA36C/FiKwm6Zg1548mom8i73cl5zpaTlE
F6Fgtl+CO9YUiAzz9NOo7pJAjQ3E042re9Ol+nbod7XDo2xgp47oxHtk+O5DD5o297oJJL8l8ia0
1XhXsUhagOVoRWlrOkjvmkywBADMHE9HCRHiMoujwVJvNV+7zh4iCzC6vf5Y+FBZgVS3pdvG62h3
0IWGpAHS/SYyrnuNcZQ2I2OUYbHTAS/FtUotS5aCOSev8faN/CZzZye+EHaco19Oox28izaIFA+s
x/CWl1iZ/Nytq6OFbi9IY3dwhUETun30TYMCyAjhvvPnantkhKcHhL2Y4hMEnZGpgRxCmwFKUl68
U75AH8qC+KGT2tCy99hMNlvjwnMRnSAiYkcs6/GS6qmBx5RGSHJCFdKNL0YEcSCZRcJHN9J+er+V
Gfr1vUhCpUBuBB1cJtTdzMgqH0MvuYKAxI5VZWGMiEYM6SjSJkaqtFalfAtUzNrCmQmo4RkrdXoW
UMLFMkH7E+VXgU4Ri0KjZIWIcDjxs5vDQ2HnHn+d3Ylmijbk/tedIbEG2ADiG4KHoE5ekmrFDOUr
EuRnN60VOySvWj4k+4iRuTidPcLRQ/i1yPMafafH+2GeM1JthvCNPFfQt81icOiMr3HR787P34Yv
OTZErpjVgerGcSzRU9EjqSm4UId1wBn9NjuRJZjJ9YRMyQxtRFM0EZ5ayh7iD2bIdGgEFUD59+OP
oKZVbUUpQ5G+t2p8hP4GuZnFXeBbIckEiONj6EAlzhFdUpL0Eu/8DLBmmgrzmg56QYDX9dYMirFQ
Ncw2e1ySp/NGNg4eGSGBswGRAJYUaoSALwhi2SNXwu/zu8rNvc6ERMwzSUCxqubbA/ppih5QMoK1
LOJ6S0l0IFhcGf2hyy8ybcKRHI+HCkknaGoUedsNgCMUX3Re9bik0c1Ojxio7c2tAcT2Z+pbRO8k
9WqDNnSR1wnyhZC6tENINwJdEZskUdFdRF/ad2EvurILWcan8lphJUeI1z2OO4AdUWUkYgBIkvEA
Pj4cwWKMY1jkxHhnZ7kluZXbpmZi55Zs97Zk8Q8gZAZs3EV1FeVyhnMjk0ibB8sFNg6Bk8p0JXOu
yp4foh4ZLygUiUNhdvLrUpXWHBCVu5fzW/Q0loRaiIJuEWScRAnVhuOxpsistYaAFY2WC8i3m0XN
8tVbG3NtgbrjIOERjCrEqKH1Ke+4WHC6frGKXHPOD2Rzy6zs0DFCGgrGjGYGTFudQKNWmBvpAs2G
805ICsAMCijW6RUPtVk11u0Fr8ldu5TFt7FuDBfRzgSmTWG47BNxBFteBuZNIh1VmorYjn42DymT
O4kxMZ/OY+WDR14qy3kmU+9DWtrmD5AtsiBdaKvPDZ7q7AiSZZB6N8iV1IVDDhFXGdKzUK2ylCn0
sy6zz6/ExhOa7CmE7IQBhQe673hPSSFaHaDRiaPrdqJpuINfwPVVu9xTDtm94cQfnUmoJaJdhzjZ
eID4ZumCk5rh4mmCi09vtf4OarxpIqUAricjznFwG+7yffcVOsl3owcBuNEUchOpa2+4I7wm9yj6
Kox52PT+wDGBqAwAR1mgo7tULaZh0uLRamzeKu+Ei/gAJRmnvWbfpZvH+KcpOsIrezkL+xymjJh/
RLbV0Rf1/vyybpogNTsE/jyQc2R3rbZrIZYjFCBxwaR9Y2kDNBFn1stiKyAg/UJ/maDusC4te+iP
kfgbmtrLlWzVVugYTvtaeoYDhcgbOXPxwhLtJjXZgIqNUgMQdtizGsGjIpFMmW/VSghLJegt6d54
Jwk86SsUzn3Bk98DxEI1Mmj8Rf31/LRupOJhFe94AKwNFVyaZN5X89qWZY7e2QJu4LLyVUvaBT6J
EoYnqCQz09UbpbFja9QqqnFSTAGHsgYJ/Ahfljvs0NLaIM5KLiBXkrvfs4POO+cHubF3MEa8qBSc
B6TKqZPYCn2SQ2UWonfpq8j50GE///dv3NjARoLwAOkdBVcZVTmBcN9iNFAwszJ/uiRZeGiFeuJO
ZySryAagbmYUdRGzgeRe1GWJGobcqEOFnMBgodndS7lvM3TrIWM4cN/PD2dzuuA90YWITBIgMMdb
QgxHHsqfLal5kebbVy5ixP/bm25lgQrkQl1LJh2afkBLiXvNrb1mt9zmPlg9XM2v7PPD2T5YwMqi
7o9VOuGlzeRgVrMFmQvZy69K3oInvoCOqXo92sgX3EaO5gs+57NeU5u7QuexJaCJQ1oAj6ex4Ltm
0FOYTYVbI3gpq4d+8qPixqhvpvFCAosVY5xkm53sj5VBalYXJNXSIaqwbpf6vtwT18F5y4FNmbSR
qcBUrixRYZsxNfLQJaRU6A72/Naa0Iz4fFyAyX2Pxjsm2mxzS2LLA4ZNYD8KNbQasrFRLcJgpHyb
M/hgSAsyZo9lghpTNFV1saBP2woO2YO+nz/KR0gyH0Z7vhTeUtR406/nLW7uD0K1SLSvgCSnDFYG
X/ZJRgJt3EjWADiYnacc1IshZQw6oaaxI4jn3HKh1N71bcyx8pubA17ZpyJj0Jgu4wC9B6t5hlTy
9w7ef/nS7Aa8LEpTskBbcc1KIm6EgMC/EgZ0SIoZJ8sI8VAw5sc6TKb89dy372UXovWi5ibGam6N
bW2ImlthMdQgXiBbq3QgcwfVhWALPavz8gRgjffo0XCoGewaVYagpQJKHfTa3XWADr8b77xT2Agb
LMVT72voWT+Lz/k3ksrImNfp5nTiwsF3aHgwkg6F9d0dhnxjiPmALSu8ZNC+zsJngZVR2woj0U2E
ujlpjAK4Vjw2YoAcbZJ5hNMystAV7uv0svYB13Z+czwoYgM3g2sOsH/KFD9HahNCQjpRcjuo7sb2
ZdJlxtbYSj5B8PCnFSrLFeU9SCVlBKvJpbov7CICXWyxM8DaZ/W2lljBbnCQQ7f6r0j0u+odhFzL
CwKUP3/8NxcPL150aqGpCB0Wx4OtRlUOORmDzXvJXMDrWUZeoLnnjWz5GOhTAdVBFO4QVR4b6Tg9
6qQEUXPmKy7013fkBZDsmW8d8rH01YPNAQYeyLIpYBM4tlNBi1WNc9jRrgVXsktPc5ZP4DdKALhe
WX5k80pHmhJKozzSlQaNppejYO54TgKR/UHea6KZ72qAIsHGoBw0T3Xb6+y2eOwvWJSoIjlRp+P8
aZcs6ipaTou+WrTMQN5uH3j87fQMyWKbVGRT7/O/XKBmbMkLb+LL6I6EMyQlTMrsLPg1mdBzH0Id
/UGe9Gau4bzlrvTUsIBG8bdEzS1OQGtHxCrUbu3V9XRTy5v2C59kLSJPowl0VxLrvUyeDKkOJfrz
G5a5spTnlvhMKSKyk7rnzA8Xp/gWQQhV9WNf2uuNPXyXLOJ8fr3aDVDoakNRrpybtTGVZ5g1gO3V
5sKEVgdjaFuTiHweyKlA3wkNT+qVUCFXacwZXgkgDI+tRBKbXa4N2hUaFFmo4c86B7091raoHIjY
jKAcMBB7Rr6IPlNbcHOnfZTRlFBc637lyM+8PV533ycHG9Q2EpM1n6zBUq5cnYRwaBIMtkmk5zot
Xoa0eoQ6NOPNvnXPr8dJOVGQUYzLUuJlVwV+qGIY1f35/cgyQH6+OvAADmDZCkykihSsCq7Xbng4
b2FzplBtIbxlpOeAmqnUSMDDMiO0FQFSRV53rC1JLr9mSTHb/50larKqMhlDfSEJBgmaJpBTX4a3
7rd8BWn3QqmItH3RuaBmEKe+w+pbnTY4fJGZxVg6EwAJ5wezmUpY26G2OJiPpVhR4AGhJwdWMac+
dLwZfBv24rtklXa0D6zwut4xrG7uh9XoqNVKSqlrqhr7IfERMHuGmb2Q9rEhROJUdLWP5pF1t27u
j5VFatXqjvSr5/C9U8rvROWqaCtXylmPR5YVap/LUSELDUnMFNFoc22E6h8y///tWMhXrE6Tpndh
Hcuwkg+pk/WqOSuq008Mp7CZXlhvDepynIaOL6WGeFpPex4PgZ+Zy35wGjQ8FgfWTcyaOepuTGQQ
hk6kXNMuQWbWVfFdKeenXKsWxo7fNgSqEhRmASakSeDiPiyGnqQxuuIlHmXUte+q/P38/mbZoA5V
UMd8WNS42rua20Ex/usw8+5UzoxC81b0gsQS6ILIW974RDSu9kEgJ0pUZTi7mvZ1Sjm0l4gmulW9
ac6dHCnW3xgU5OlBhIgcJ6qhx7tuBKSirwdMXMXf5ONtol1oAqNiuIHBNAhxyF82aB4BGU8XrVRw
Srl7wY2sCmEw72TX8ov+TXuMH+Vr8rgQnPC5ODQHzSc9UfNesQdXv2L5qM01XH0KtYbjWEFFdJZQ
9RWkXQyGT3NQOzwOc+Hx/LxupoHWg6acodHGfa5PJUmZoIXYSdFkAGo3CVkngkCSfHaSfHPjrMZG
OcOh0qWui3Cy07jxIs6L6gmeKrGn/n0OWKXDTV+/Mkb5xCmb0dSgo0ImqKkpzfclKNkYM0i+9yRO
W5kga7k6CKGYAudcodDcOmUBzE/mclZtt70VXIsuELMH1qtzA6p+vFEp3ziXWlTXHAaV+MMlqqKg
D4jNdG84spkBkWNn5uzOdm6z1+7/MQ1pW6KCAEUoavGSrFQSbkSGTbsvzVfZguoC9oz+YgBn0frK
Y7K/D21WGWz7NPw0Si3ikg6BpJFUc6YaT2PJXYCRPgWZFEvRcOulDdTM34OjVhJ/awj6KLwMi0vJ
7fEY7V20+uxY0JntA/DTDLV8A3gahnjGkWsrHVKNlewqcugEsXYZz/prxvMsOMD2/BlgRyFUGOh4
PN6hRdnrnNTBoBp3ntS20PHKnaCXrfMngWWGclqJoMxRZOBGAGPd93wSZVDXFwcMh0G+sPmCBwfH
3+OhfFYptqACFOGoxVvhmUArGj+8Q0ePO1xU9+mj8GW4gPSlV/ujPwB0sesvQzzjg7vktWXcGdth
yupTqPMQdUILBCy5bFGgFa3CFi4im2CfJCe7ZQF0Np0ZQkXCP0IkFClj3AjmQa3HuS/L5B0dd16R
CIzgePMIrExQR60dwK48DeQOHJLnLkW6aY5dLa4hzlcCyqgatpjybiP+VjlJXRmmzh6o26ak4/EK
THzdk51pF14uVmCG6DcIbdbLljWR1Als2xiBuARjId/7fJjttZiFitl8voNDFUTSugwMkEElQcZ4
GFJRwmkoDHO20HHz3HuhA7VBV73krNELb8XRDD0os+Kx+AEK6fbid3BAn0lYNAAjMwICnOODP0lG
WJPQydIS3kmQIpCjyOSnygk4cHhE38+f/83nHMn5/mWOOpfGGMdZMyIBA+IKxBK5I+wiqDkCSQb4
3X92IZGVoi9fZCzB8kN6p5AdPR4huGQbVB4QFyqNBDjBoe8lsBeEphayIJxbJ4MIhaF1BD1UGk9Z
ilQoRInTSN744G+etdtBBw35GEPH90NEbYLnFo9nhmdbd8XaKrWLsqUyUPbE+FoHSCKuN8M74r/v
ES7lZitZoy1lZvgSWvV1bE+si+MTrnwyvatBU2H3wGNugX8hODYC+zVc7jreESIf0u+HziDZQj/N
RbqPbB7t7GguKV3BER7zm+iqumuvxx3rpbaZW9SAokXNDRxNJ03N7TRkqRwYyIqBOui98Su3tCao
nMtmak23Ghp1Cdb0izaazNnYDH7QVCkBbo1HD7rajjebqKdxnaaoFXW2njvqdw20MxHymsMFgVuI
z83bfN/ew1/a5w/W1sW6tkttAnEEQHSpUCNSl/o6nZuLYVLtIDIezpvZ8oprM9RiLyhFDWqCYmbS
1266NI7OYl/efG2sTNB0RhPICkZBkz9xkY09PadvgSftyI0pcm760D50HrOtmtyKJ3v456rR7Xvx
GObNWOMtlV3CK3nGtQg9VmCEA1u6Wq6E29jPBzP0xefCKQ4o4j5/qzwWjmBzBcFYgGZnwu5N99uM
STMnbYmdIwkxqJpbO5PCR35gFfo2V3BlhgoQ1LZBArzD9EZFtKva9C2RMgZOZgskSQqJfw+FfMPq
uSNMIHdcGkwnCASTh9rpnXCHWNkuLji8PxRPmVF4Fu0Urw/Wtb09iwAF8yB6RfGZihEGJYY3nHW8
VSHorDZgrF+e5vbXGwVJh/FPK1RwkHaVlLcCJrEGnVQzowUm//5bSRq0aIugl0MLAsQHjmexWfCo
50pltMIpvyw5ztey6Ra0xPb5I705Yysz1Fj4QQN5dMqjGSWP7hZ+ehXa6qMIZ/eXzWBTo4BN+smg
qUTFGQso7MqlkgCSHCeriy6EXLk3pJCBndq4gQnRLyqg8L0o9VD+qY/zMOIkzNkPZhqU6z4DC1aC
cyOkWJuhX0vgyh3SyMBgBoT1bfilEErw8mVmzDEeDxuLc2SImjUjLJDNHzAeTbmb4ge+9RNWpxXL
BBWR9cJcC6geI0eQ7LjSRxuImWaCeX71N2IUjIN01wH0eCqZ0qYAOEcCjCxc5gaL9kUZ+84Em5Wb
qkFrSUv89bzB7RX6aZDa1UkoLCnO1GgpozFcx7yQOTkkKK1Ywv3Py03rn7e3PYs/7VH3ftjWQRtE
MmYx3ZXhvdrzZsazWqy2jKBfAU2fYDkgPKbHHkFYcj4Rcxjhi9LJmslWA7RK8r+etYWU3E8r1FDa
Uq/REwkrXSMflAUvgiBCFjrZG5IbsiQ6tx4ER9aowCWejLwQR1iD7Gh6BbzvBVr+3G4nCqbam9B8
QkvcvKsZ52rjFgSTAjYiaKcRqKnUTEZpJ3dCBauRJFxOcnfZiCxMxtZirU1Q0zgp6JOJEwP4k64+
FOnjMM4PY8ZYq81xoK8PTbQaEXegbnM54pQi5gMgsrUaQtjKDhzUjJ29FZARjjRk80A4DJppMtDV
bZ6C2HzpAvgg9QAiyyf0btmcJZvhQ+lD0xePb2YAT9acCseOLFKrE3TAIRS5iivp0FzKluCrANaX
e5Kykd8XB5H0teEpFhuss9VUcGSZWjRwDqaV0MNy+CY8A+412dlN5TcuiWBaT3QSFAE1S4is9h2N
+fFNspMvIuA+mMgXYujcFFDHQqpiuVNi7J7WCTlH7L7msZUib2w41Q71NCB9ltdossVL8L3ZIuMW
3TyU6yWnrlEurxGjDpiGyAek4C3dCWhRbe3mAhU2S7GkR6B9GGHIVtC4nnq67qVMfV3OE2yOezRh
iQ4h4FGQHNAsad8gYw2I0VUIuOK4Y8WMW9g3COJoQMUjrINYKbXD2wSlBkPNJzDzLY9KOH0btPlu
7qrbXhxeeCiHLIvohsbiVpK2FypWQo1s55O1Xpmntrshxl2bFtNktfX7Arns3unKyBxmRli+uaVW
Zqi9HSp5qUd1OFlhh9eocDMJYF7rQBQLotZJbRnruen+VtaoDTx36qiGcgZG0kYxy/KiTDwhN6zz
ty5rSNQ+rRaVi/Qinazc4G0owTjx0pu1+BHxhlcrtXve2qaz/TkkeodqSIsH8oIJLHTpdQyG61li
lRe2TKCLE20hCPtB8EAFY10illFckmBs+qq3gQV+W+/8ILbWZW2BujEWva8GboYFqUEfRvNYzveB
8vYbNtCCgS5iqKTgwU7dGDqUICHtDcyj+n+kfdly3Dqy7RcxgiQ4voJTjSrNkvXCkCyZI0gAnPn1
d3HfvtcyVUd1vPupI9rbzgKYSCQyV6414llR0tqoPGWoLySVXzYLVRbdAdMbrnJs15oURkBj23IU
OcHEHR9/Gs0lfNVXkhtYMKHxAupTFEch9fLnQsrOlCAkQWAYNdr9grS2P270LWlo94y+HUb1/7q+
sjK4+v62Id1JanDoCgKUA0+8zvlrlgOYQDcXj6OFJPTL4KedZqmZcKyp1lW/nFt/HjDHeKlT/sXN
VlaWb/cpaXCynhmlU42eCpR5r0DbWfN0+0JEO2/EhbIlXA30IcuffzKSttIBmB9L6fPD7P7szJza
5SVFh6/9m3+W8tvKKjybddI5ODUjLkO+Xeh+239G+iQQdf+Cq2FlbBWkC94P8dwuYdP4sM1jYf/M
L90DX7IrmMDID5SLEGGAzVh9Gm4wM68KgZMpR+sDsLrCBxUROdisKgBRrkm3VUZVA1kPcO1/GRhW
plcfjCn5oGaFhO85Ks1LTjHPTtPR/DdmUBKHdsVSmHZWd4+M6ypVrXaECp/cqJmWUsGqp9wQF7qM
5/wP4QfkGShogOx/tZx04WxNYtgRzUGzb5X8zpkvPFS+5AbYMXCFLNP9wAx+0ZDonDatE+i3gQLU
fk2YOLDKq1qnoqkhLtwMZ0yB62IBeqD8uKiJ/nmaMujPpSxu4OcK6HZaYm/qlj00aRlJpbpg6ys6
f1HWQylg4buFUsJ6/LzOp8nQ0g6f6ECoSbVQ8zsguIDv85SEWr4ZoTt6Fd8t7T3MIERJSy/PKZ75
fii1YtwIU1tn5v+twh4a3cKKc1B9td0+Q5NtvrDSszaA5QKDDXBJX5T+gF9zZ2XxkaJz9q4Nnnan
uxbWHHx/ss59PLC7oL4GCMKCMP3z443T6NqlATMDn+hY/FDqn6p9q6Uf35s5t5rPZlY+UrhymKwJ
n60FtbSlvhBz1xV/zd0L3/hsZJXVzQLC9jGBzw/1RLv2UXavBFpX/9VK1jDtOR0Y61uEIqYMgc1u
mAbW7PrueyNnMpTPKyGr/KGoUCJPMmT2ok0UcItng36nGYq84GNfn+jLjumY2wH0BE/0dRmgYAl0
fS0UVqfd9GsKCGYVCkFRar9RbsQ9ppJC8res5ji4iLBQJFEBjoYG0SrHW/SVuAkggKfz/E4aM3UF
e9Gc8cLSzlxWf5hZ7SDSIK1RFr8mKaNW+qEYxcYcZhB8QjPefdUJv1TuOOvinxa2SsGMsXFr0MTh
wCJvfZXX0xEUMQ2oBMorvgde5R4Sg2ACv4RCu2R2lZezthJ1yWCWmT3l6ZWLvClub773x+Xk/PHS
XH201dXfcZWBdhBGbLG1ZzRB5ULvtsvyt1JmoMjOvaq5BEc/lz/hEwLajHI8iv9rFqXc6a2u02F0
oTZP9mKHfvhtvIFnhvoTxEG+X+IS6L4u8f9bWz/SqtISXZwtEarH7G9yDzAthBJfidrR1rxUJzl7
vn8vbU3tP3fAuWF4E0/qR+VkhtOxfmj35X7cuRF5RGXmR/H0/erOe8nv1a2cs7cSIlElGT2ldGgF
IabuLR7+egzoHy/5bWTlirMNrawSqEhvzjsfsljoQUDNJb2QpJ33RXB4AKyEYd91BiDcxu1jaGsv
aJ7dQt3RhZAOiS4h6c7v2G8zK5evOa7MEcQrHmtRpivCbrB9lofff5bzTvfbyPIjPj1EdHXiTrpE
qa4htFBnWvf3rTP4Xbq3kh/f2zp70yNnWagBoD+6BuyYuVvLPsG+WVOTABXbPFaAUzta5tnlJQmz
f6ZSvpymT8ZW/majIS1sBRdLdRANlbhJNkXAovKERu6pvm9yWkS08cW29jGVcQutVlAIXSoNnv2E
kMCy0DVEGrzmdShzKx5AJIN8AOOpbHoejI9x2Hy/q2dP8icbK5+vFTObazHj3TWLrToCJTS6F16r
/8NmLqJwBAIPX+Qs0th0ylGxca4sq7wlqFwpQc3qtj7Uehq3D3qSTC9u7fR0ZPr05oAF6yFvoL+y
lVM55FEnLAA8CBO967csGUcK1kxlN5p1exiEglYkc1u5GRnXD7iZoTpYG669c424vjB6cXa3wHaM
Vp4FAok1d9VUu6lu1NitHFlNkt467MJF9bUCvcSgTxaWU/DpRMm6kqlUkZq3z1NJ+/ul6+Ci6wD8
ULZVwwTTgaAfCL53gq/onX+sghALz0aQTtqrYDEbdcuxLJxjc5mmk/4y9cmin8zwp2uUGX4Nh+GU
B+6P7iIr5NlEZ9Fa/Y/pVQhxSA/azQEnrQT1NjBTkfbmALb0VO7FQfPKzXic9vZ1mXiX57G/AqaW
ZS9IKdQEdCjYrk75oMvEFRDeBUWefXIiaE1ssmO2y6L0FWKMNA+6vYwu4WLPnGqQtUNdz7AX9rN1
ziraSRN5AX6oGBTAWmluGkW/FolxITSfcdWFRQWBA9VICDav9jVOSxPs41DiRPHhwS75Q+eWF5z1
nAmoby/0mqAA/4L5Yj2qhLYrJrzRCyiZfHR/PeoBTvbPBlavLj0jFYaxG2yVgbHf8SUpX1l1Ie89
9zmQtGOjMGptfGHY1qq+wKD1OHldplOl3djQoinz9wsH7Mzl5Xy2slpJwjK1ySyspAmqLbvVX5ep
up/p0lYaDjUQQfEVuGH8761eWtqSiXyKJTxjus7txWj9nvJtZYNXr7tQCvpKErF8I4zFA70Fdiew
Jv9pJCYQx8WI5/QPyruPaU3VW323gCCdLUiUm7ALxaHZWqEBpaTEny51DM8u8pP9xUk/LTIxSxKD
+2Ly9C72h7ymLn9XLznJmTwHR2l5ZQIsBwjC6tGHBh3TagtOKGVdhmmrHOv5KqtVBi6tAdI+YHO+
cC9/pVfDvn42uXoAxolux+5cT567ybesCZMN2RegeDPu+6C6BS2kSl3MXAHLdgNEiXnBYZddW+U/
f1hfRUZL54qVabBOpFsBmVc/FolzwXUu2Vh5Tmmlc8xqNnmqbQdg9gnIpRL2Od8A36sFWk1ocWAy
4E/fyHOnNUir4Fqrr9XJoFPOvPbi4OK5s/3ZymoddmnqRCF88vJhnyEzNMmLajzK4QLk4cy7AZ/k
92JWjm7blSq5ATP/D+JFogU7fmmQ4lzvB3agcwOCGQ1akstZ+HSglGqI+eikONAhylDWrotqz9qa
x7ykbgRhw5D8iwiMCxhZPYIwJFNWC+sao+FlR5BmGHoEBdZjlqI4aqgX3O3r1MFyoj7ZWbzl08Km
QW/VKcYG9mF+3TyR7f8lLmy84iYTFHzXChAW9TbfZJyqm1//giFy9QNWuZ2bqGYX1xme51XBaId3
E614fKx7cvt94P8HEPXl+AJBuXxAvM7I6hs62jTWDcdSB4/7elRt7Tt5cLwO4ILUI/txK8DiVhzI
btyJrfIyB8zvAxD/RU7w/S85e8Y//ZD1vQdOTNedkSI4tuq1+d3sPH9v4FzqCrlRvKZRkUPuus5z
JNwH7TCkU304BCSsQsxJttsmSh7GPQ9mT/VHVNJH6v6w/tXafltefU4ds8MlFFywySA55gKMOpdO
xtndQ2GbQHoHKcqaCz6D0q6dKCXuNnCF1A9kuCQZS84FFaRQUPZcmAPROPrzTMQzRIVSPoOsFITU
k3mPiy7Imitwgnu5Cih21vkiBk1r3267OjAaFir9ta6o1MnLjWgeOjsNiZhDYZBTq/PNNCXUnE88
/hjHDLflG2ql+9rSKOvuneGHGKy7FNMJIEHxXXlKu4JO1XVVPE2yQw3hbm5/fu8e59e3vG+BWl76
v3+ub7C0GREB/rdw4y3sTl2YXV8G0p/7UJA1MYEUMxChnfU2jmD8G3QkkUqXB4YUvjAvBMlzFkC3
RUDiAu1O1BP/XIhaap1o627yMHoaxk11O7iXHibn7jGQ+S3SFM4ZDHHiJvXUAo3vFdV7YdVUgHKn
hvCkuFAPOPfsAmsgOKAXtRl8llV0mhXO5iFByrZMzmi+jGkVzk8OZnOhBnAz+fkGwhOB+m8yxc9m
V75QuhgsjU2YFfp9h6OkjQ+OfeFJdC7jsPCUBScVcg48J/78TLEti2JQFxsgUbXBitg+q9WFROC8
DRNeYGLYH8zSf9oo9dackhE2anFlGddjdtTlhe7rWRMOIOvQclnAYavksywbq0G7a/IyvBm49Z4C
ZQKw5fdn81ytw0EjVIVaPFgfvoj6ueje9KaBpwN4j/ycY3xK2/QU8OhHWQVkmZVg4CW89Co6d5KA
AMHTn2gLJexq+3redNVsY/tQOKIMo+/ZdKmQvHjS+vr9bGLlacbAdaQCMBErRGAQrt5IDci2QpW7
eCInTvSfjbwUyy8ZXble2w5OK1t8swnSJFnPvdqeaAY8dqZdm0YV5c3L99/vnJNAAh3NVwgJg4Nt
tZETc5RKq5aQxO/18YfGH4n2/L2Js9/qk4nVRsaG8R+kEye/GLuau0vAjHMxDxVJKP2giQh2t2WN
n3JCZ6ykUsZwQUaVErIBglPbPVwICmdTahuDmIBcO5jFXFvJhDZkhUBfpgkAXBcUcsspxA7R3PMw
FZfSCXQZ32/cWWf4ZHGVm9hQ9tCSCR6Ypq+92VB3/OWCCyGbBM3HGzLcf2/u7DZ+MrdyBUXXK+FA
6cqb7bdK/dBGqEnKoLl0cZxzBwwfEdwbBExjxspMP7loX8vlXB0TcOEd5P1SRrH8xmcxhcb0/nIN
5VzxGgOVv22uXdAZaivnsNkE6fVSo1Qf0+2ipDFvUZsNHXxHEO5f2Q/xSTUgTZRcFF8/Wwr4/BNW
J9vqcmLMNX6CEfUH7s8YQKSVv9SFG1+B0gxGBTDsKqkI/xesFssbeR3LPhlfj/w4isCE4FJEWrQi
lpnW+qOnAmRQGAl8uEhAuCRK31lbXTyTYZCEt1iqHhk71TMei9d+Cwg6mMqXeXCyM0sahzZA8PFb
dZGz8qx/gaoWFLyQCQVM589oIMtmnpslQ3CHPJCaQZX67e8PyjICjnoz5Py+PK5RgGRcKdXJ4xgR
lLPpD3HpCYZJ4UvR+exaPlla+e3UKNo8ZhOuOSHfkpg9Tfalr3XJxMovtaJI+EBgIm7e8ubK4Jv/
arPWE7E2n1xlmBA2NeWFKCeS3dvO83AJenwuVH76JOtcpyNu07ozVqEJ+VBZxX4soDDqzDdt0f7o
Wn2LbPtCIDsXLj+bXNWlmklLy04g07bAEd+3R5t0QWndx/8mjQMK0ISYnYGCjrG6BXhPUsMQ8DY1
fqrlg9JhUs+48JHOOcFnG6uYzLpZy8AZgUohc6jbznSG3uH3fnAu0cDlAuE/QA1By706lmqRVLIz
8Ygj5kfFn2r9qhwvfJGzq/hkYvnzT3mA2plDRThcDUm3p5ZvDuf/5SJWmUasEYWZNb55w9BQzu+r
+E4m2+836usYD1oxKBEuXDYQuTLWs9S1UQgNQkVwrGN6X74bmN6xw3q3VHuGMKp37QaN3sA45Bvp
iWsWtjdZeCn1+LqVy28ABRL0Aha3WzlENtouqmxwCLfkG6dQ9yj8Rd+v85yJ5YWK2S+I6FrrFxBR
JtYreap6dvJqDPd59fT3/z4GqXVMIxDMlq1bdHlnaLWQ2uy5RuqB7ZFmF/u8S2z886IDmRpZiKAB
aEDlZbVL4yAxwOb0M9omgOHRFtyzKD56Pa02zmkOan/eoSoXTi2FhstFguGvAQjW8YIEOcKixLfG
9wPyqrMyl7OX9t2uz9tATIpPxptWuwQ3PAPRgynbQX1vKWQBLfznyVISjHNPs4qFhs4NIF5VmFZg
pC5/LVJP5qO+aVT690882ESGiylyh6CWsQoYYyWQRRDgM3sU/MeOUUIuPJDPbuAnC6t40cWzmpqd
Axoel4W6fDXyLHKMXyVL/O9d8Wvsw1Ig1YWCCbpraLH9uX1mbqpCkS3qmMYPbXg0awSP7Of3NvQz
RuADUGZB4gP9y3V7SxfOBL0/a/bqX+0BIh9+bNL4COrKgF2hXoyiar9xwI4TpptaQpaSwkGh0O54
2cVk99JPWSWA1kxmM5nH2WtsdVsRaH7Whd/X4YUVL8drdfz+WPHqBk7NSndlbkLAPBwzatwCi31S
TuNzNv4H+qDegSx9B/hDGIeYGAAaW31mzANZ1iIIfuEjnwkG+DUos5CFJwBDHX9+ZM2uOsiP2zMS
/EVgRQlI1Gz1zaXp/TNhc2l/4N9HUAMz5SodKImaMVfAaRUzP45Zs6/+XsIOcIBPJtZXtVCMoeNg
ZPES8VjjnRQDm/P3wuYrI6vtIlaaFONkYCLTarurhBdOkKhzdcFHzrrI791aT1nVpZyT1uKqZ8nb
ye5p0U14RqN2jA5szegFhyTmWSf4ZG+VsLt2qhozkyrU28z7RAFrki5UOqfjsWSi9RhpCS15cy+d
bNOQ8mgRfaQGg0KgYY43A7MPXaltRMyPpQCaRTZ3Y1xuJ12/d10ofqS5SzEAGZUzOwKx/zAm46ZK
0x/CKDiVprOvjVYP05FtMBF25Dz1K0lQ+Z9cmqqqn3GLAkkSxbr6ptfyOUap00t1DOq6quLPbd/5
qpi1sFb4nS5j3Zu1IiRTHyH0h80s72xrLoMklxW0INWQxcPdqLk3jQWu5nqqdnVnPmvO8hjqNZdW
GLzAtIbu9zY7ZgPeSjwHxTIZSvsIYgj1pJjGtiEDFPwYfqlq1E+sUXZKyxSazOmNysiOpAX+BPDA
TtODpQU1seGQpAX3LJFzj1UsMConFKLaWaTaKZk+ePrYn0CZsAes8aVt59yvdeetq5SbJtNuCxCO
07HrHgyS/2iLfNupbSjSeg8CnatKrYTHJZ7Hk3vb6U4cyDreMjU7zIqZejJVuGcM/YPW9O8s1d9b
orx3Kb+N3eZm1OtDVimYqpPqZnCTjdbO4WTP/SOU8a712tRpNWvXorAYFWms+KaKqbLM0a4GMu8A
FnvqrBi9rqawoZEx1D4UgZ7VbH6xXHGTp1wGhcosaFk393ysolkB5jnVBzVidX89cQxzanb7PAO3
GccWJTm0BozhQXS40sr5ylHbgjbgSOGE30EwFvRKxMRNDppJCOx13sgmPQSM6gGqp4zi6SuCsqjf
VdX5AJjtaBrQWk0sdaSa7u6nVGvoXMjTomRfN0OL/o8dTCDfD6q4v+qLfusOyQajoPcQLw0tRd6q
vA0N0R+UuDhCFTtq+/k+I2qCqYIpIpMKdqtK5l6auA5F6T1qqrmkqMxLmmbWLToNAZozDiCC43XG
RAhdVj8Wur5h9XzH+XiDDtWTmiQbXkED22pLQC2z5iW3nRPELfYdJ7tk6MKqn+dDzF0FOed0V/Ti
oGrtzjTYQeh2Sp2+eEjHIkHTxMT/A6EINW1o3upI6lIe4u89Nk1xZZST35fVtnKG+3Qc3XB0s4RW
EDigbRG/16l9U+rSCVqzOQB/8cMddb/Kp+suM15cHt/ZZkVJyqGm2HehEbPXynDeLZ7aNJPObT/b
V8WoDJRo1RgwQyaRneczHVszEkV+YASCV+BHzAFoFbu50ra5Kq6UEfpQpn1q5uQkFQUld9Yil5nf
jCJ/61t0iWdr3+XNRBOmPzW8usrNDip4Y5iQ/NCYSUYTYj43qfKzb+z3mYkfNmgfRnwCGqtT2NfZ
TdyZ+z41CvDYy0hJ1cAW+cZy+CFxKoN2LiTgDGUj5/JOQkCHljja1BElWvLF/F4a48Fwh5e+Umyv
N/t3xUFeAKl0sLvNzbYpa9cjQnepm1j71rKgPzhOoT73vqsnb1OeR5PhQqdyvpW4JkK1twiNXXFb
JNZH3rgQleDyPYc7T3WylRX6kdoA/nhog2X6tnDZtjORmE/5NnHvB82qvbJVDMiasBOxKk8rjZuG
pxtX1EGWaSEUKkIIBPnprNIGPGs14NcDR7HXHv1ZscGI0R2r7GWOh5NoLM/U67CQVqDDs7RGnMxy
pLVjRyIfN4K0XoNNk1B5bvGf133QmDYOUxfMzoboD1PKHwtF22kCPA2ju9ViA+PGyFCUH9MA2kT0
xW8r8mq7BW4uCSEYQ98U+BRVKh+KGVwKxUltjJ+gAdsmwDiLGliPBGsULi3Gut32Ij8aMTBVSZX/
cJEA5eJku+Y2bdp7vQU9/KgHZets0ja/zTNw/HK+1yCQa9llpBPEgLajTaw8lBULM4xb1k3RUGbf
K07jdxid0cZjAUSpFAOtVFCeaK4ntE0+E9+quaA9zzw2gpPHwL0yo4DFY2qTawMHZARlGZ6VFsOw
Ab+ZVYx0T62PYX7dPE5I5Fww17N9md6UdUYR6sMptqNc812R+7l7nIaHtHkx1ZSOVePbNea58BcK
SAekhTdXh6wfEekNOkPG0rHnILazgCeYz7M7tFNuayCu+inBnMChza8RtMJukl5C7qv6YLtHIR/r
BMgL2JqslzQ1t243ABp/YqSJxriiQj253XWHPx+TAjd76jkpieT0PjbbNEs8PbubMWsjxKsNwx0E
wYS4FbW2w/icMml+rah+p25MZes6D4sMhlaUvjIVUFYAurBq9vnAg4K5VHNOlSEATIjDPiEo/rya
/MbMELllBvFw07cbHRwIgVO+4qVK8Yjp7IfeRTRqbor+hAdJMCatn2dHZr7VKbkh4kn2kYKLiCVi
Y8l3UI+HwF9hdhIiMZ0NHIQSFO7eSl+QINCkeM9HHKYWJB7sybKfjB6CCUkGbPaHjROXq281JHgL
LnxmNH6vV77k10O9HUVEOvT+LO4Rm0ryOLPnIQF1/wSZ2UcFO7pUZ3VfSW55DCLp7Kc1BbncqXII
BrBAphOnsZ5eSXZwXTBA6nvXfBcW2IOycuuyK0l2duxP9jaJEb6UjQGyXGufYtKZgMaoj4jpULWC
ypXi96mJk1lSJ1UPrHF8xt/xcoc4TLVR8jeJjpGjlnuGuqRsHqwB2kDxTY2161PEeR6WVekT3Mls
fJiNcmPhNpwb5ueOuS1BQKFNYWuFRWb6SYoKfn4fZ1tFQc4DciiuIUupwpEj9XHGzK/duzQ/Nbjx
unpvW2gojndNduUUj3r/a5QDzfRbmUeGnOhs80i6L/X4GOc3RNkV/X5JxuCqnl5pnuMKT3ULX0+u
rGoLR6UDPrrqKFQTx7Q7uBk6HPgwQ3G0hyfm5KjsOTggzyBhdnvm2eOm6zZ68zSqN2RuaAVMWo7f
oyN/GZ+S5HoYysDW6qBqUBBM3gf7ZcjEKZd6IM0np/joBstP7UiqURpHzAiZ4httu8uAApsJrlP9
ObcEdc0Qv0Dh9+2w4TI/GER4bCg3imtuJv7BWwCbyEcMG4WkI+5GLQ+0/EXDgHWMIK9agEni1odE
ggOMLXEQCXwNpKAAo5j2Q6cGRZ55BMC2NtmP/TW3D6p7N1bPyM2seUucjeAdkpy3ghxLraXCvjO0
02SaVOEDVeJpk0E8u+nQDXEgnw2mOiINPy2eFZwbCAjSxiWBocZUba4Ndh93u0avIglULGgHwG20
z2zskGpGBZ8fZ175IMhAkFYQv4qwqAvPUe/y/pVnG6MlYTrsBIhi9WuXKJGoVZp2OZ2rW5a+dHXn
J1l1Y+DnJFZG5zwJIav2FnOdWhkCXGoGTWofErfyS4kICL+3Xgb9rclOmvyVIyA4+r2dXJfgvh0V
F33rwcdf8FSOC2XCAmJrmxhKVGRP3Sx2Tin9JpfPuL19DeJ6E67c+BlkalHf1bSyN/aYX2M7Rudt
FM+xooZ1rELV/C1NU18Zhq3ascB2Y5pxM5gHN7JTFukxsvy69Ka6Azl2sWm4Qd3B8LriulVv8uKJ
zXtnHAOVfLjiF+vGndGHIt/W1s6pFdD2bjh/TOW9yX8aQ5BUKu6zgCkRyYK45zSVEbjF/QrXsIIJ
Rw23Gnd0OnTHOXsw3W1t+jPaGHD1dPzljNe5yz05hKz+5ShjBE6HTRu/Sjd9AVOlliB0OZuZ3BXj
iRcYYyFLFFVA1TPxTc5eyPjYKGDOVLalcZs7s49scKNpnLqVtZHQz4bPHlgpqZFpN3ZVXcXc8Rst
3+ExS3NLepPoNpqibVRccNmonYSZ7SFcsRuUl7i+HYsXvLIjvW0RQXF5SIiCWQlYi6GzLdzST8os
QGzuOhtlFIlLaPJNhUclx5C57fgWaL+Su1m/dau3Ij11DaNI0j2HowoylcGYHyHtHGXWve78yPNb
w/2hTKY/QWRBHVNEiqchr2icAk3e/kw0I8pdsN3mTzJNoHKx75OtgQkZkhIkPWU0Fviu2iC9voEi
RONCFpcFMq9DoxwiJQYiS0FOXRS+qPF4wilTJ92f1WLbkfy2lA1t2ioygJqYJPecyoRVcev0H0oV
B2MDYFnM/DbJd7FJAuiI742x8xtdD7rFvfBgK8bdwFoKYqlNk4Ppry89LTs0iePF6WvtaJ5Z3sYG
krqKeA7EsYY5oxgJ2HYt8gkHLo/d0TEImCsWIObkqlX112woGW2r3h9VGaROEU1dHJA8StvqruAl
kn/3QTgYWdHVKMazdzatg0mc/Vg/tnlCnWL2SgHy7u5az4fAHJLA6LiXzK7PSvPYdxIcunlo5qOf
gRIlmQDeSMqblGmRVV5pHa6hGlXAf7BgW03J8E1U7dhUGMLAhSNRw52bioLqhMZ56Y9u7KWaGdZZ
8uzG0rcVEJLi8huaAUmTGnSsihKz9oksvYK7YeIo4dgi5sQ3fPksgKpOYFNWszyYLRK5s+XLfAod
o/b7PoMUdufz8SQJwSviKpVj2DVPXBOn3niWWMlYw+EaBZSo8ORO7KquorWuRy3otgmTb3k8RqMG
3uBi22TwSrxNnezKQsoKplHaJSU13TGSMdoW/LrJJ1oDBKI4yY9G7WmjgWQVNSbeAcWL6zLPIayI
TiSZQps3kcoeMeETmHbhaTqnylxs3UkgHMaIMPGVMOsj/ncTKxrg9KZv2rgaJnYCLziq0tdOr6Ps
cLATINNY6hsVOBmIc8KNIgdzA34KyMU9xzo7zHFzUpGUq9qzAnnaPPlAfglSYsSEnRSuP1oHFIzx
GmzxD80HR4CcQ9pvLaJznlRhgoaZwn9W4kPWkJKSMsrMd1sAbo3XNRmOzL3SpxyxUYRzI4+WgSH3
EuoIEIG/rxOUdQo8DJJ0DJ1UCXMW3+nOoNFKGGGexDuUwTWcW/Mub2WoQIwmrp0d0ZQbYienwWCB
iox1brRTks0/WTnsQcSEWGAhD9KGjekmd6qlfCjAEndu72tG/bNLALHt8gG6owocuW0NisHMay7V
LYvn0DLzgHR8bzrVj7LsU8pEEoFpc1c6JU1b1Z8Ziyq2ZI9WHjR4BNe82HCsWdigYanivQJQqVN3
1+4E+YI09lgjgJHJVbIdteFBptkrLwzXb7i5Eyk7zWOxyTPnmLeaT/ox0qUeWnHiN02DdJY8giL9
djIY+By59XPSM2/Wp5dM04Cc6zZk+QOtVGiv5a9aAZ/qGN/L2sCbvTyy2H5C5xFvA0d5MnIcBTtu
wM7opk9os9GqST/cRCsOrlkAZwyNKQ8BFPFHKrtOL6/RGT0BXRbTSa9GiHJYEAWJk4cktzcpN5Y1
YcW1KiJFs+7itrgx7Xxb6M1jObZo0Bl4QrZGnQaxal8xR6vA251EEM7+Mc8GXqBtcWeXSImaRNbY
uAyvQki4NA0SKKMrKtRgizLkSuP6WoZHtdm71GIoHigaeSHJFGHuflsv6Mt+2KhVckgrPLuHMn4W
tnmK53pbGewhy3mxI21/0/bkZVKc64HUN0XX1MFkWbbfue6mlBXqi9ZNOxSYUhxIEujc6iLhmOyo
d6rm24kUIA/r46BT1SQEQcqDrXeohJj3GFKGoKN+ZdXtDg+8N0Xhu2YkO8fiV6UFj5UWeMsZsz1D
KZ+YLO+GBIADqT0pU/qomux6cKafJFOvFQs0p6WjN0cBFKbPNfmQ8gpuKwrw4MzI4E273lguipSZ
Un+kdiJ8pS4wBCDb4/8h7bqWI8e15BcxAiAJEnylKyNT8lL3C0NtRNB7h6/fZEfc7RLFLe7MfZyY
GZ0CCBwck5kHUiX9Dv0rFXC5NLUQmMj7rp9LnJaoPIos3CYFtCwRgLhtlCNB0pXYGSyzsIWQqkti
c/QBNn5J9O4Z0xNcPkKHPQxz02bR+LvtTfzToH3k1dS5Yxo2UFBGATDpG6/rCiGRsAh+35haf9Qi
q9814wSqTyOsW94WBA2zPo92QztgjCpGCTyUFgh5Xl5MauexxGI3jRaw1y6vlKex0JqPAiJAdllz
ABlKc7yXbW25SVEyPy3NyWvaZnrQ80zzqkGX+9o0clSBSO0YRGEAGBvafZKqxTsL9MSXZTzc5xIv
AfAs0VUSQaavQOnpOxp7zYeZRlTBfaiKdzIEPzqNVLbopzYH/svUdmDgVOCTsnR4aQ1J3vs8Jqjp
MOUXsYR4wrWIfGKWkdvFSB30AumV4Jl01aks3appkVdV3NhpDcSInFHUmh3qiX7sM8pBwU0VX+/y
JMDzV6OawbQUkx9LCZaKMbV7qO3SnRaUqCsEunYIWJyiQByZbkJJdtACgyJrzyz8W5Yge8EcZUWt
zGuR1CgcZUHq5iEzdlkbz5JxKFs1tMnAEM31yBVBn/sdseJ9AObgIWL6fUvS9j6N2tbw8OJHw7ui
hvVHRfX4Jq7LcERwKBPkWWWbsvq5h4h3cjK6IbsyIjnurAmzXquCIXIuMSuhzQPh51TPbXUwtTek
EFD4S/RsF0Yt6uaxKp0+FJGHmdq1MyuY3um6qO6nGtU6VbLaKcKo98YyiH6V5lDcFRZVjiBD5aWd
4lLtjKjUfE7weoMf2KPEESn1MZaZ9BUyGs6gl+MhrrIAYYmBsHYaALrqSHQwZnmQKVeor4ZZAxVe
GXplgVyxjSiEi8pKuJqGYpYyqMM70RLjBWWo+hkas0YD6Y0a/4/KO1X3k6kJbpXJaPdhZ6CPj2lp
9W3UxSWiEZHeZnWQfAPbIwSpGxDyb+ZUlciYIURJzCS+SUEl7jHi3upitHYTZdRcnnAFMU9d9hHd
o88FGoMyULANYn3KvwdjjTMW5L1VPJigiYc+RzTKDwkuYelqvKC1VyVl3NiQ9euIA1kXS3NEKhWU
6jDkze7ShkrbJLF2jewLtQMgn5y0rnHxuynwBg6MdG+G5EZUvLthnRn8KFQl6uy+oYBDak3l5xA1
PfR6GJ+CvKCebtW6p4eWuZ8AnbQxWwZFvToeEgdBJEHpb+y9OFEZOlsd3g+zIjeNmiknngUaak9G
j9gOYJs+LF8RFE9XjVTA4Cir4FVFM8ZmmLE+dtEDNK4bu8DJ9YoQ8voVskR7RohAaV9LTaQPINLf
Nv3YgHxlKl6qZMVVovd0rxrC8KkWG/sATfZdqExI+bW+/6GKDuQaiUfKrBuyVwLCvzVWFx7VrmDw
OSa7Mhpu2JYhzZuRxJbX6dBMitG+cpsekdg0xBgrgDvy1I2q4tSRYT6hlU/QWm6RCY4dHnyEDb4x
mPrRag1UqQeZnFBnnvZ91UMCzOxls+9GJTgqY2ceRzAMTkLLhCcnmf2MMhLsOmENV8M0WNe9WYS3
tETVMuhMFtkYwNs/hkOpgFCc6F7fp7jUmF2CoD98le18cChnThrU1Y+gVjFOOuzr61QdBr8YtOCD
RmF835WJ9dvgXO5l3U+nyGybW4nJHIDbZkNs90PDdySYrF0MnWJfxjrmcaHZAS3bKeb0sbNE9gzo
CbPn1v9VXafsNrWa9M6YCN1xS6G6g3A99BuhI+ZvDZD+WdjdVNCcOnUgAqKiFk+7sEKxLWVV76Km
ndw2ely8AaYfvhoEOEo7gJztvTEpEA2G1OO1zFNUa2le+TxJkHPFmshvsylUdqki5LOuoBJT9hwj
0uBRvBbOCpF4h44UuJVAReMxuutkSw+0h0evtGo3YbjbUePN2NgTAM4nI0KTB8LP0x3F7r0XuIrf
0CuG7jnmsroWzr8LAa/iEOhlcBqnpPMwDoO0DhlM9tBoFDV0cJFOpAoDpxNEHIGLTO50zHgpMJxH
qV/blDZOMErDmVBoAdEXXcKy6IfTWJiP6QipWzTzB/rCRCClzUQ9GccBFzK6jwNi7NHBqQp/ikKi
3E4sTaJjmRPVRseh/4ilbhV2bEYBsfUk1X6HQ4gqZIhqkx0D43EaVY5IKdQLZDKYru7ynNIPmsQi
QfUyJpPdGHX50ZsdfxGlqd41fY52SlfPBW9F484cld2pUJxH54K1uuXIXkMhNYwTD4zA4VpIVDOE
MrJkj/h4MFBi0ge0kSLaXw2MmTdDws0R6nRj91EOEpAgrQdAKDWRxekCx4sIsDVNKfmDjlLSA9oA
/VEpUAvHw1s4UVq070qjW5AuUayPqrUMm2q1cFqtQ1bSFBrblzqt9jWg/kcVhQRXpUroNWRoA2jh
qPpBKNDNJCNcoVMn3fgiu5heT3yKH6Qc2K+BtcSRjQpENk0Ct6Blc9Vajea2YhSuNJLCReZSomdg
hh6pixi5RWL5ncrivSBaiGIB7qtf9DEGWKTKmLkoUBp2MAXZripJfQqt0bCB1EwfwrBDc20MUCyQ
Wmv6apCUT82A2qvNRujQZ7zSPU0ozTPLwznrNOt9LTjU1VsZ+hXpEKH2Q4H2EmsG7mpJXtlE6tMp
7ajpoZEQeympgW1ppTHZmTpqyMEn7Sj5OBVzfBg4SSwNPDdRw05G2GtvWsXK2Cm6vL6GJO/goHWO
Ml+flOJXSoMQjXpdVa8U6D48MHQpMC15r7b0RhjJQ2qOz7kyPlWZgRgg0+DZeeOTsnhE7OYDoQYI
WghBihxJkFVav6wJ9SQjqlC2NVCT1MKfVjgWbqQMj61CsPAY/WJVUR6UyoC0W93fG2Ovu3pDS8Qw
GWIKdTh0kvW7rORv1Bqh2D+kDB3E3HKNLpLHMENuO+iIShVL3kO7AxXd5qPh5u++tVoHyrA7MeSx
00fFCa1qw8PgE0cmQNCYo3SToEWVVqJ8luOEF0S9alNEmlb3c3717SGMf6VK8WTJ7sZo8/eST5Od
0ki3i0h/7iLto2Qjs2M1/g4xmNrRGhQ0SafmHjSCfdIk4SHoKyRifbKDLsUvqOhjjp4hPBHTx7Sa
PKqZ8D0d96yYWZ5EQOLLGk0I1Aie8iq+41mxVwud2rQpTjnT7lAtNdyIBtLrKLagRSZAefKj4MGR
TTREZxbPRjEmH2PFoLKcKt9TiIY4hRZe50GGTkiZFrtRMMPOA/5rajBOrIO0qF4/agLnR40FhNtH
86kMrX0nMFdABBTJaFT9ApDgthKYIQ3HhpJ1oDxVg5ajl6K+s0R/Y8JI7UaKBx2NOG+w8Kr2YUt9
S5b7uh8OehNZTkR5ZtM+3I2QggYoBgIqEfuwEmb51ii8akQJ2FBMv+Lo7Zt5H9qNEh5Fqk82CQES
TdrfedZiLhkLStTrcInJUPuQ99xnevCjpu0bT5UftZzm4d3WvakXFoYiEGDAFMZdZIsvAelwG3vi
5uM8jDWRiisqiYmskdT2QR4gCoqgNzh28tZqzMxr0z5AiJU8Q19LepYemjupstNk4F2TXN5FFKXd
Ufkx6uFzgo7yUCPpEjqKNpEZ5nvcfpzOHEWKPo3utHz6lunKNV4lVFWr4cfQRi99yoEMidQfydS/
0sFS7bac3oXQ74iR4j8Lw8dSIaZd0bZGZ8NCLYGLfc+bI+TaVBfFGvTLJXMQLR2yAel0lqSNB4DO
sSb1Dpn9bSDG96Ief7bI6T1h6qnXhSj4A3WI7jtUMHjWnYIU9NaEiF84VQZgA5TYhVY+1klevEgo
GNnCRJLBIdBmxtldrHJf15sfE/QWMlRKYs06BFHjdEFyZDz0tIK65URvpEgi6LUPKJ7yEt2wuLvR
CuiiYLxHn6HQqcv4e9VXh0QLM5SvMlQzg8RnweCWSrXranUXVdleWN/SEEUBWmf3sVLlyFK/ScXw
wqK8GuvWgzDDQWma1xipeaNNO71qX9nEEbHigBTZrHLQpM8hMxU3nOCMZ/eY8M5X9eBOF9Z3LXhN
zeGWTIbDw/wmy1QvpAZFZUSOONLQEEaxEynF3VjjQjYj6lddaRvJXGMulZORG8+yFq8x6n8ua6AI
TL28Mm30334nOa9dK1F8DASxUAxm70kZ5dcxHtGAsG8ZezGb9zZBcdNQ7yY2pk4PyhXFtiYmvFNW
vwRj5QDDbJOqt2vUYosG3VBNNV941w67Mq5fEwkbNEf7vVV/DdnwMwjYrWlMkdt2wUNa1t9JFcW2
UgeotQY6dLEH4oUswIA3giKjKrU3RUEnPa3QUyT47oUJUcqUao6WTj8aknpxGT2YXc9sTFDBwKZs
OGj58JuCP2x3XYCTNKRwTuaHIQDaFyaKCZ0JJBgEjm2mT7eyyB55w0O/ligU0kZtXCQ619Bp/4gR
RAFSErwhSbnqkSVhqBb6QxZyWscU8rdasw5/Onpv8YhTiuleLQRpEKTjHDfPcYC6FGs7FWMCAc0y
0mCwexNtIcqLXYB0yZ608QZCwxgup1SqXQzhbaw1AB4FjWYDbHRbluERg39RQJJ3DQZihqO5S4aw
xokJpJuKwPImS73KzOQER8cA9oAWosrkUxwR5vFAfS9kF7rSjF6yGHkOONyoi4eR2KO20viRPj2H
NcpjpdQDn2vN78SEJmA60N4twwj4JUVLdl0Opps1IRbF+/FbnehjjRKCi11FnS6eqDOl/Ffbhj/C
SUudrrMOSZsraLjV9MroZeBghvAWA+CP6ukX0OkZwm9GAJ6RDAo9jZXRqpBfuijYzVIMcM6Rmzqa
jZLWrj8IByNGvModXOtIrzDrVrsOj+nV8FY8ye+loxzC1vk3asDqrCYPQOgs34PxqZ9/1hgifxRE
StQmwa9QABFCt2ds+AaeckaXfln9mZkF5JZ2YhbmniTE8d80lKcQVNoqve1luMG0WAVSnhlaoL9r
5M9apWm414GxB+MR2JprSyLuEccsAWuu5n6d/HM8+Kc9XODBKR8gAQABRFReMtS7nlVT+gyZqyI2
gKIr5PlZFXue8w6ZNk1XF+BXq4emGGFQbOA35mnw9Hc/8cKj5ZjfoZiPkSGgr+z7eAOgvIIchgYF
wXwv8EpQ/1tsaZcElClQvXWyuAY2JIXDersMgF3BfWtsRqCDIguNdnOBTdYBtDUzRBnOlLxigm6e
CzvYmrm0uoozGwvOBenMqmwIxcTZMr5PAOvlwz9ndkGsA1/lD0NVhbDG57tUSD2pZIFlQK0BmSUw
PAO6n8F1YH77F/uFeRkayk+cgObw2ZBA6dLoFFAVhWnukBDurAbFfDJ6l82sXNqZ2f2/ZhbnmiAJ
6KOZ/WkJ3Y7it05FNtLcR9mGpsHqpzmzszjVGh6tPuQzOyoY7oOp+s5NAIour0X7Si6dP87fxSzO
mAW5AZRf8XFqVN0rBxTeJw7+DWr4NUi1HI0U+N/gF8ZvgdeBibI3k9s+5Mf2Stvlt/kD6PTz7EbL
Lf7NJoN+jmnIHGx6fbF4nSs9Uyv8rlEAOzc+E8rw5nJb25qBOf+hhQvW2JmhxQawIoi47MFyU9C8
rZBYltqNlW9oZK4bwcQsHbI80FhYGLEIqCSDwMmscWRyYgHY9NwNW0L6W1YWd7lq5dx+wlIQmwC5
lLX3bWtBFraIXi6fmi1DC1j+FLaK5Brg4wViPVF8x7AAO2NbMphbVhahQZOXGZQIsJwwPEn9SkY3
ItoQbV55FvHx//e7/BHyO4s+6gHaPH+I7NOxh/5TeDOPGiD7LVLwn7/z9ZBhBvE8P4YZfBFO6Nog
SkBV4ZkOpu5JAYWXyEtuyiv1VPxEXWvydNXW94i6bOsxBoVoi03zR3360i9YOGFTJ5EZiQgconag
aKZE5K3p9OiIWj59K6pKPfZazfwSmMUbWRL8EuSgwCqS0DEnNrhFgm58QMRv1BXRgZTaHUMXd9dM
eeeiMYBwngG3Ema0vclKoP2CidZ7BaxEX7YcA3PhjjPHwr/ZTXUqbtCYTN/0RNX3KLiMwNF07CHG
5EdgrkakxKJWnjLIgjiJMlT7tDD4c5kZhQ9wMZhGnYLpybwxD1qmYTaYrOhVwcsCcTc6l1FTlD6N
xTD33DonZwnG9lKo5CoVOoU9JJheMbqpBEwibm7ysSDoh8c1oHSM3uSGaN0J/XiwIHTLM8paekQd
B2Y3YQNUS8+YB5C+7tO6Cm5kripHQfLh2IRp5XZQVfX/xT3D4FqKujfGSS6PZ64bsk8HBq6yDH5V
hF6XY+mHoC38CzMGA/tetThmni1Op4LGTxl28E4UkFwV0JmGGJjVIzfemtX37MzM4ghSPaq1bIBL
L8oPiqaygVLr5YWsaLzhNTMQLBmQPmN8SXKk6NxPSY6YrIV6Tl67gMrye+VRP+pO5QSHGtn/j/Eh
f5knBs66GN01Ek08bLZq4x8Pl3/N+nr//phFnBCUJOCoSEPXoEDboE9bR0/o02Ub88Px5VpD5c3C
wAcDge/C5QveVWJSQCxuakCClZOlQ2XE+pGXGw/Ylp2Fxy9TKPqPE1jzUjdPdRbcM57446h4Bu7F
5SWt+uSzJS3cflkRLU4SA+Fi/qs1f6J1aiZvcX+kGnHN/ke79QasPjMmNL74fAGgevM5agw6akBx
UAM/HJNu4s6YXRDGmfzj8XQa5h5AR8NkJtik6pKG3hWYTQc5OxD2eyDVFDkeyk75MWXTLavLEydb
0ePasgzkDBiIZRKOW7FYltIQkggsK+gD4MPfJeoRTZ1v3Di6dsjPzSwO4EREMBiFigPoFe/Di+nL
veUMvvFTPMxXLHS3nNWqQcg3gxqKhxuM+s/rYrHaIvzGPpp4VZj+Jsf95fO3dtTnaXX/MbDwhtHI
BgyOhgHRzGUJVGtYXnSAhsd7MiQbGgtrh/3c2MInMl6E6jhvHwRzIdD4H5brVgCymiEjhYQAm4FO
7ZfpVEqXqLQoY+nE1xR17Y/chT90A396o87MqweeGBPstsbLrX+rv1YXZzBt+7GKtVCiscch7xQU
d0FNNtzF+gk8W9riBIYpoNoVgOcQLJ+52ejnuv2r3IFu+021hWeBkn35gGytauELMZx0MCY23+QU
wJ00sq2tysn8F5Ze/fxrLVxgwAyRYnK9BPcy8hX9uabgTEy/KhHepKJ1wIRzLy9pZS4LvBMo0BZk
0VFLWcrKxC0wPe2ALzWgM+eGAYqwGKaIlj+YBRCmJF4FwLdg2bECXWtUoiOI08JWu/FfvDOGyTFF
DZrSMyv78+0OJ9aHOhSHHKsInRYC/wIsyF7bMXWwLy95NSYHHAErnkMGjI38bCoTGJMQAfLioD9W
Xse6ozupP9qJ01DIZxknFTg7ZxayKu7UfUW9ab8VlK+66LNfsLj8lRrkojAHvHRqsQvLm4xqrhb/
vLzO1dN6ZkT7vEwoeVRBWyKGTFrpJWpyiC2xoSK8tY75J5xlUSY4A4M6y93Irj3EGb8dOTpm45ZG
5tZKFmcDXi2nfY4wdUgpkGAqVFjv/7u9WvgreP2hmcRcdKh7J2gh+LA1pXJ2Rl9uNm4YoxCWxYS9
he+Ykmaqq1lPNO0pcGeVmwAH1IGiwkLfEGzjjK8+ZRYzOZ5JeGGyWA/AjTKGmh8iUMSFIOu3+7ji
t5qoULBi48flzVtf2l9jCz8cWIVZxGhcOxYgbTX68bT9jbaMGwAiqmxNY109cmcrW+yjbk1KwGdN
UVJj6sjYxD7gb0BB0da/vKrV5wV6NIDUIWaD9Pfi1JkV7TEsGd4eXZmDUtjaPvwNAYdDc5gOtZPv
gN/deF/W1nZucfHVAPw3RgAy5lG2v/XorUsQLm5prv1RHFoexHMji68lRqBeAw2+R70fPsRd3zlY
G9jZ0A5EvxqNqY/6aoAsjdvutiQ3VjROkc8iBtEQY4FytVQGziLZBClHhM8ek9vhFtT6AyOge9ra
DlLjV4kLNv+Bb1UU187nudWFv88Fb42Rw99DuxACDcxVrZekeiKD5Wdbwff8ib7u7t8VLjx7qY88
smbdUZFGRx5kTkYfB6Pc5biGG+dz9t9fTEEmwJi7ECYkID8736bWAyBYEEGOfvWiOtNNf8U8wwZA
wp+VYrW7y/ZWDyfFAFwUJahO+MJcV3ZFOWVIK0hlnTIoSag1YHRms79sRl0LgcwzO4sL3nWgR7Um
lhW+l4fiTxTX+/pxdCtpg6jsRg499leGqz+y3eTWSDXANjpqUEqGKs2++nH556wf2bOfs4jIVL0m
MTCV8wAAfWccpWvuo6Nw2a2GQLM7cD87sY2dXvc8f20uVaIGxrMWumXIDe6h++g1u8Dtj+y2cgEk
PWa+eSc3LK6e2jODixsShErTJRV8Qt9CvgT9wMq0jmlNveCfi7jDA4A58Ee9Dh20xXYOfQ5lCY6H
tm1u0vitBKV044OtJVZnFpYSna2Zka5rEPY0npI6/NiewqvKKRwJktpV4owOBTfdHT3QmRwkPlu6
2muxyrn5xVaWDNg3zIeHs7ECv0WlUU3Gjdr16k38u4fLggKtssEcovkmSgmqpV7vIPfC7Yhsif6s
Jgfni1mEkJ2MKt3UsJjhyHeaGx0Bt2ZecAJH2w9u//mYlflswJ1RiOWBP7FI8CsGQKIx4BQakzGD
au2JtRunY3XrNMw2Mud6PLUWX6ep0SxOa0QPSgoshfq9QhsLsN4NK6vX6cyK+tkzx6mahIBII/pC
gxBqow4AHe7UX+nN7vJhX/WVZ4YW3ycDNrKogVd2slB6OcrpQ7ZvAWqzZONlVrnjwIdftrjuD89M
LkJ+TVUalk0I+ZU9GJ/CQ/bkofLjGSdMK4XGgUNvFHdLRXFNyhFP3N/vNn/Xs0Sjyhn4EbNHRGX3
aJ66d/lz+mBv0kWTEgR5EA/sOrTjF+wExok/j5AMxLTbA6iiGyHa+pU4+yWLGI2KYQQean51JeU7
JgSIT2KMDnmVoaBSd3RnKYa4QqNMcYF+IqdYo9VT3xv6TR+zf1MTMzXoL+AXGShlLvZliNtxMCnC
jQ4sKxWaF+O0paS+HjCe2VisONZLSNzgOUKlKnpQLLu/Bg3ZSU/CtZz8AxTcl8IXV2S/NYHh/zhq
5qypjqgMM00+f3RWh4aZzR3qwRFPQD/DnUd7AOhd04lfVHBFrlPMBM82wCurDhxR6n+sLuIPPayE
pk54PwYIrFR0tJmx8drOv/tL4HZmYfEGooFVadAKQyqoQoMF8gwmu2+j2u4nDfzujcdi1Reh+4hm
EsqmGJHweRODYiBFmuKxMNB4aftgxiD7+RCBmNts+IbVl/evqWXYEplCb6AMhTywg5bHWIwPQ67D
zcbyULEAWlMqdDnAPAa09+GyV1p162eWF25dzfLWiiN8s0zWPvi+x5QSF0NLN2q2q0djHtnJTWyk
sRy6KhIGrTQVr8ekF/Ykn4xmC1pE51+6PBsAn0GQEL0CTM9evIEDWDRCRsiQAMp4Kf1sJ3fh3Tx8
MXQ3Xdna0Ti3tdi1lNGATz2OxuAQB+2P4hgcoDF0UBywgqHGr3nZqfuxZXZtE8+tLh5H0JelUVEE
1HCMToQUd9oq5qydBqCAMBpmbhN80XMtwOBVIgNdzB6YzWgUd4SHJxUQ78uHbu0acwIyFqbcAK6y
9L1qw/Q+CFMJvaHG0dvvRvcUxbFjQihHiMS/bGx9TX+NLZwwn2g5FRJl/ECWbpvfR2oJmdpfl42s
etzzJS08bg6xn2kMFRS4T2O3Ux3Vo3tw/W16jK75ib9pL/VmUWBrZQt/23ZdxcsEd7ekEIBoIU3y
e+yfLi9s61MtnGCdVniPiwxldagC2LQz70pivZDSeKpoGENwZWtg4ZorPNvIZVW9CkMJ3MXcdTm0
h1kwtvbmsdZbjeYtM4sbXGBAN2VgATkA0/4kfeGEVDhV/LNvZo0zKFgENYRTPi5v5mowdr64xQ2O
KLQoNPBjHXHdedAz0YTX36UuDsqhcuYEPX4BMwiniDq5NydZYme58ne3D7aCsdWzQ1WDEp0yQpbe
soEA3RTL+a12INMLeggga8ah9MIn6mCigDPZmEW95cDWbwkFpMvQOIek8uKWtBmThV7+CYisffUy
PqWP5V63uW16/NTcQYTN5Ruv+PpC/5pcXJKS6SGv+rlwFgE73mnpdZzF3wBA31/+tut2ILCMphAy
sSWqYBSElSqDHUWq72Ah7gO1B3cyYe5/Z2exHkkLTH7ocISglCnHn1H0TsyNO6+vvaT071IWdx5l
ToP3uTVBaiG5rtXe1q3Wu7yK1QcU4B6MQaUgYC8narZAdxUl9LydtogOZj1cxVRADzLcVSzeaI+t
fhjVMqHwznU0chdnjsRqJcxqVoLuwXOmia1qeLWhinV5RatmdMygQvbNDMtYPDNlpvdMiWDG5PVT
2YmXYuTXBqtfLptZ2zhUfyGLP3dDyLKCwWNJGhIUaA8X3GFgMgbkhUeYiQgayX9naZEht5ioZWlT
NS+ovSIgJQFI7iZq5etkK/xdbbWfr2o+kWdJKu4OggRQHZEoxapbvFtvsz9SvNEBl1H9Wb4QN/aE
92+aiRbXdYQi0HD7ghVrhoYAY13KWbDC1lPVUcZiR6atYtDK0cDBoAwdRdMAPWJxAo0ykEYPpJ4z
6MyCbGmWfYNM7+DkGJRX/vOvBlsI3wBv0sD6XhzDLAhG6MiCQNAULyE1nWBqgTgFA6R8vnw8VpyE
TihSPQjkm2g7Lx7QQUdrHNpdEAFPMifSwWwkGxd33QJm2IMRgcxhiVoxu2wMUxUWBs1MfaM1IV7d
1Pf/Zhl/jSyWQeoYgPEMp1wrvyX0qukeL//91W9POTBFmC4KzNnCXed5mjSoZUJjXIi9SKG0M2pe
E1YbqfeWmYXLhoCHBc0lfHYCYUyl/y2zRyvc4oxcNkLJIsMqgK1sTcXEdcFcripgkAi6n4s1l3ds
JTJDPgpMmYHnAYoCiy/SDRhWmkcYIvBHlS2FaJKegUJsJdmdEqev0SyannPT01Gxu2x5rUL1yfQi
PAOmLQlGCF05yYt+nGFZiRPswSrFlIJ/NRFL/WRt4WCJkudAWcAa5nJXDvObHXflTv2Z3zKnRI/0
8uJWHg4dkx+oCpkNaFObi4MY5RbkIFqcEBPyTbW4DSFY29J9sTW5ct0O0KQzah9zpudDdObKi1FX
S97hHSygwdgp3WEqWxBKSm+ExMHlJa2eR7wM/zG18HVjk3cxON6oXEKy21IPFgTGx2HDQayuh2Pr
ZroUJcsqkMTwKAOKF7hZEMSeQsNJoWIRK40joH99eT2rDg9sLETGKsKv5TvBgFEyrAG+KGhmxezs
AbJTh8sm1o/4mY3FMWjrHhXu+VXPr9trzZX7cg/dZ4T8UHvebWUZq1f5zNjCK4HD1BhtSPGBlNa3
wlvGMYYm2A01hgIYT9FguXWyu7zA+S1dVIHwnIMcCfgBBmEs0cxWX1WFNs85MbMK0n9D3NsqMd8r
K7/hBhQAwk7ZeKZWD8iZxfmrnh34siO9qmDim1Pku0mDyO2Vkl01xRZqdPVwnJlZ3CsFWvjg4HKk
jspNMTwZ7cZDtfb3AeCEUgpFboa5pp+XoeXQ2rMwBwAIstrO+lej/+eJGIo9fw0s9kmC/zBMekog
BAuJ1OwNImRuVG2F4fP5XX5/SjE2yqDIbrGYz8vggTVN4JLM8En2ZPSJPWByqo4RBFP+3JggaQVb
FteCVyzsr8nFqzGpRgFFUDxY8xhiBZl06CkeJJAVaac26PK37Q4i2bHHni4f9bVm9yfDi0/WQIhA
yOyPYZBUphfonjrhTVjYEDCpbe7HXnyzVeNfS+E/GV18Rqi1qUlqxTP5OH4SUA98MJzyJB7bY+dO
LsSH6f+j0rW51MXpF2GairDG6dQ6YHwUqACo4QGzPNwhhuQqNHlreeTZXRkg7SJXKZQwA6hmFZC8
urzna08OQBwg2BEM9kJU+vl4tXAtIwQukahk5aEe3hJotpvoIF+2QudI6sspPjOz8NIaz6JAzmZK
CVHykbk5TZyevlZZfSWUuwR6HlzGnqX8umx4/ngLuwBsoYRBEXuZX/i50FJSoGiFbc6s3ibjq8Y2
vMyKs8RDitFESITQBlhez7EPMTID82kAeItdQHSha6FBegRSIOmPy0tR59P/ZS0z23ju8eloGn3+
VEVJmzwYEa1aj3wXH2YR1l+YwOYlz+QRihXjHpr0GMiUe31lq37qRW6zL5+3UsyV94iBi4wrMw/A
Rsv/868QpsJakcAfpQxDB9rB7nRl1hLOBnFt/RuIHzgZUJc0VQr1yyUrCeS0rIH+LnGq8mfZ7QsV
2qB8o5Xz54982VgLYvzw5ui1LJ9YyFBTU6lgBIrQXvgOGZH0m3mF8mFsR5hX7oJjMM6NTQ9VVFs9
jr9TZ6uQuPy4GG6FUSIzP3rubrIvBxX6nSkbIMeHZk99bZ6QIzjNTv8GOXcP4geYpptdU48d5zFb
gBzuKn/Y1/7lA7Y4yl9+wsIR0oaTqStz6OvL20E8dtprVJ8aTAG7bIYuXrQvdhauL6mpqhApGjwv
xBleqBv7ipNczQfZcHsvudO8GchlEHsLdLikhn0xPW/BWWgTDYlgUscupweyGzG1t8DEB8fyip3h
QsDRZc740HoDBvCl3nSFET7grsROeb09aHB56L78lIXjDbQCxHSMpHDoY/LSu4qdeRSKs//D2Zkt
x40s2fZX2s47TmMervXphwSQE5nJUVJJLzBSojDPgfHr7wKr7m0RojG7zlvJSFZgCER4uG/fy0uP
uMR+XSTnuFruSmxU79VrE1fqyzTA9184TYWcOIgs1mtXaDYi1GOspCzMD2PrsZZ9DT+VeLz9+I2/
5t5/+cD+vFdWDM7AOgVNcxU2q2iQs2qZWcnBPqpH/b7fTn53Tn3pHLvCT24wPxW+ugW4pRNtXC5v
rna5vy6AZJRtoFekGvj2vVuT3Td1XLf49senMDWfmIEHOys/KcO42zrpS4Vvlv/FmYefVWYfjW7C
DUoW+4+fw+r08OdVLGs3x2SH5NzqMYDvK9K5bFoXuy8vxbsl+JnT2J4b7abuf5T1OZ5+fjziuoa8
HvJ1X/5lwhflPPbYJTev31p7buGd6jfNGTNfr/wzY/Of38f/E75ghZpNYVm0//1f/Ps78s4mDiOx
+ud/n+LvTdkCQ/yv5c/+/6+9/aP/vqleigfRvLyI01O1/s03f8j//6/xvSfx9OYffiFiMd11L810
/9J2mXgdhCtdfvN/+8P/eHn9vzzCxPjXP55+5HHhxa1o4u/iH3/96PDjX/9AV7scO//z1xH++vH5
KecvH54K8fQfLgM3cfH0zp++PLXiX/+QdPufyB0tWPe2I782GQ4vrz8wtH/ai26XZlULZvBrnbrA
1jPij1Tjnw6ZB5M0B/k2Q14SHS0gndefOf8kIID8izEIGfRl2/h/F/nmhf3PC/yPostvy7gQ7b/+
sZb36CZgUJYBjekJJI/TxtvPZFbMpE5EDydtp22nl/iouoVXupILV+4OjItbnZKdLDaXNF2rKG09
7rozPm+jUBSjDIpkwpZLa7ATVy3tgpPGOuT+bRRe6a+LvzKHdtAvd5cccHwVN6Wbu/3G3CTn/BHt
sJddrGevdrrfRlzFSk7Uabw8Rpzzx6I/AWNoE3AWhukGYCX6ePfLpPvrff76/tbr7G/jrd5fEotw
iuOu9Kbj4M/9xtnGx35f7/JTHu0RDrvOXf4IXHbw5asAtoW1MS+cid99k6TPl6qhzLay2tVwXB4t
oUqFN2nlYhbpKO6oaf6F+1xtXH/e5/+Msu4dCEczA3HDfbY+LmXaFjbDXtuDz7W95jFy46Pk6xxU
pV35qHpLm3d2LPzxVN5I3t/MU/92KavjORbdmdXhL+sNcRvd5eWQ+LIlTGw1denLx7e9PpdbCz+U
VWLRo8kyCr/VdIp7p4nTdsi94hrggNft7GETjm77CQsGjqo4lJtu/5LhenMpZFvtXK8j/1kcMeBH
kRlYfzpQCLK8z18XBmKUb3i8m5afuuUnyx+2it/srFsIYFiI7Sqc7S688NX2/dvwq+07gK3XJV2H
2S8exq6pNMGjo0XqIRbB/OPjh/zxUFgIvb1TDAVUWQlxjcOGFqTSXYXfuZWq3t8fBfoyRXxyOhSM
l6v4ZVuGjqjoeaCCM6k+K/ohqB5LcaGAsj5RvD40Slm2osDpxtpjFW3YTW43TWgVXj5tup/ZD2c7
XyNB9iVXO3V8G/HO2AWbcdejgy8fQxdOm5c+f3yf782bX65hHX6QHAsaus4qPlT7SDngYOz0LY7x
+4+HWa06r7cKRpvGVVr3HY5wbx+nNmFJWjpm5ZVx7MXmjxlI2McjrMP11yGo2jmvnx7L1moIgYlg
Kqd645GuKfedP3o4h+/welWP5Tn3813lL1ukcAFnQTtCo3fpePbezPzlCtYCF4RrVaPpDU3baXaa
AuPT4kRntuOFqblaW/+6UdphtaV+jcLg7bOMImSHeFE2XjGdC63ZYBHrGSPlKk3yP36m68zbb0Ot
vgJhQ8Opcsg0wAOxSPYK/JTBoPd7y4UF8RRcLVMyuhAGvHd/S/BlWRZZjN8Q6GVY4A9vMlf6DF+Q
Bg/W5rnLik2f/M0Wvtfbc6jFE9cRvgEHfvskk6xw6qnJsb3TzU03PrbWcxp++/gZvvOVm5icgT/n
QGETI66Cmh5qZRA37AnqnbLFxfOO7uFt645fYOy68qG8/qpusbzBldZVOFbDpJjwX7uUy1+f6bnX
t5ex2pps2BRBnFcQp/BcaVt0YJsBsI/Xt67zlNMaJYOt8BYlqbqxOYZdKsz8/nG8GX99wsysiPqJ
hHGPpNym0r2jHR3t4eNHTWHx97nzZhRr9bCbsC+CGAMUeJ0l4nobT0hYdJU1fxpGkd1S73Kwriyn
H1I9mZtKn6arzJkNQIiTHvhRrpk/6S2tfAef+43a28mzNMTOMdVikbhQhIYDxSWCQwV5u1wPmu9k
tthaXZTs0RTYfl10zRHORnSaaS3aFIU1fM1Ge7g1yrLwKU7N+6EYpC0+iIBZ+zD+I4xp5fpB/3tZ
wW3QoWfDjettSUI/0RQ4PBXELsltLRmYuIsSsLQRpYsjaxT+bDktHBDd1yd7UusHNRVin5mVc23h
x+VFfTpsnSZMr7sk059TOcEM2iGF78VaEm1DHgHClyTov2RFDWJqGmfIIDVNVlKoY2g8dYryktZm
t7ezbqbNNbFuKA8CFpYz1DKzGWMdX5fwMaFg43K8kELiKjkAgbOg7poxmDpTSo56amtH3B/M60IO
HVdXcezuxji/n4qehtY40xUQWN0s+1Ncyfd9lsWAber4OggNoH/D4JybxoEgVagyutPJdu26iKB0
G+URsaiGF6LcXmdx1/lkNiCCcRFuUsGwrns530Z4iCPEpbHHBFB8XLSA+zG3pEPrWJYfB01xLYlw
3ApM5XG8dgxQfSQecDYO7RfOfikEwHS+IfOZH8NOA7mg5yVRba98bTU5gUiu2F/HEdrjbI2QdCxH
+jRbuTJQnesSEC6tVd1LvRQ/jrWlfEsKkdEBQypdGqN4AzgGjGzWdMClbBliVmgJ36Zr52HozfhZ
yspqb47x+Bg1lb2NZ1i79JOR3jQycp+9kD+RtqfPhgmJhHpOitwd8rJ8srQ6PE6gXOP2Kk2yCbzp
sPhMT1PaPwEjx63YwTd85xSw2ZuhwoK5PjYT7edlZ3/Tpg6vbAuegZdRpvaaRip3s2Y3p7B15EOv
6OlNnlf1Z2OE2xdUTXxd65OyqaDInMEmgQeMhJL/lCo5+QzzHuhgM7TiKsmgcXmmBO7IlOiAkiVT
bDKnmjdamuXXWWaVrpHUhm8oo/pNa+XqZAZdQ/4nsB6mrLEALinKLhz1L/kI/pS4LTo6aVP0vgV9
xTVKydhHIKa+zkrY+bZVsJgFTuOBx4m8bhzzk9QAIE8toHqu1sDqsKPC9gfo9BR5mja6wnZa3NuS
kSZbxymm4Qx+uGHxDlPlHJoVtExkVW0EScuuw1Ovtur3dp6cb7LSFZ7Um/MWRd7g57NuI7bV6v4Y
FEaCYX1XHOK5mq94OzBomymIr2b4SUzVSO6PiaJa95FizSdTyuPP1A3LW/D07W3ZhtWjNmvZc5F3
HBjt2pChd2Vl5KL+Hn2tUUNMEHrD00ZB45oaqUe7iMSDZAAnzdpsll1Sfrbm5SJzfNLY4ZPQoQ0G
daH9jOEih55FZQYMsQZib+yxSffaWZEf7LSM92qlf9JmmTXDho/ZRJXmBynFYE0edQE8dQbZqAVa
R3wgqmIH46Z3seyxfbhzEIPxk/NnaZCeLVgp9QZpl9iyrHSuGdn182TEzTe16Yad0cIzjk24g4mp
e+VCYZoxsL6Kc4dlNBks4N668dAHTXuqAtDGDvSwBwex565kpcXYU7K8SB6H2xm/MsocNbyeKMCF
LoR5YxuBuAc3OX7NiqS5TcHrXht1ae+h4Wa7VoKz3Vm27TITC9TZgCytCXi6FliFK0YYtGDyMJAx
yswAGNjYx8LREm8u8mlf5Ll2bpw4Y4bA4eSzbHdmIkp4Naa9M6sOaHgZajstt5GCWmGwnTPJLjcK
0l0vihfjPVWytywF5anjaL6XagfkggraqLBV7OjNVhxmNTC2huRMO3DcwSaCc79XAngVnDfxqa8b
tMztBB8CHMmmcyRYYQa43bqAnzbKI6lTKVYq6MhJeS1Bcj7FQancan0O2TMagq8Fy6abmkzLuYcC
mFVxs1fndrgXjTXue83J9nYw2vuxKMej0wXTbZE1MIJzvKAbGOcwJdRwnzZWfRJS4ZxbhDe3VIyk
a2YOJI5Ri052ryxw64wUx1gJvyxrAJtY2j0O+ugchTSB/g1rq3Kjom9elvZ1kO5N+mVG7PEs0POC
oU4L80bCH50bzWzwjb12i415eauNqn5fS53ll2ZTU11r+i847OufrEr0L0mTzw9LP+Kuj9poFyS4
YYLL+yp0aN1KFkL8JNIYpk09tf0OKXL5rRskc4+7WXIIhMhO6qjrX6DnYSSBzSAkUj0y96MhpbuU
DMsRh2bdtRPeh2MOKgtpC6pQUxrXAMBB+9EEerSaLUz7HSu4Bmoy3Oh5GwI6jAxKkr0Yz3js5F8J
IastmX4UWZVsb0JVMf1iSKdN2lfUYYa524wh1ymRp77irFH7ZpYWELAViOMZ2cfMVbOCd6IWWbJH
E69uewS9j9ZQhLtCLWOA2UFmPMfouR23MtvsObRVqM6TYrS1qwDn+to0RD96KlkyWW+luW/7cL6J
lTTFH18TP8ukjjWeXl9+qQpiSnd2dBC6QysN5yiITYgwsvZFU7rum1TLuYf5B4YRipQYdyidmkPm
DA6fI1QaPRnr76jKHRW6XIb/aTKFk+X2RQOONWBbaJi31za2QG5Zm8BQjV7/1qmNduXoo5bjxJ/Z
u3yoam1TkX69ahBA/8Qjme/e7JkrZpm4Bqb8Wy1i49QTYDSJHub3HC4UuJVJQK+nXfvLK3BbRIFX
TlQEXo7x+r7IwL5Mihp8kmbK+90c9le1YjrbvmiDYxOV8dbuzOyQRVLvlez8EBRqkIPdAiPOjXg/
ZnJxJPLUDiLnnsLQmLmgTgH7AKZ1nMbmLp1nsevkli/QSkXnWU0urpq5b69UG2KYlCiwgmGljz3F
zjmwkiuayCXM9cd2PqptJK5EU9QPpWOLMz5UxVbUSn2VDsXsGWZJKxVBmUbMZw4YwqdT8KTIlZa4
1hjhOYv6lCVIT+lT8ubUHq/iNk7RvMbxpzF3IMQjPwuvky6q75t8Su6i1ki+xUz1Xa5Z0mdtcc5P
zSF9AJlESGY459pxlS9GWA8yR5c63gW1OR11G9RzP2QcwQu5J/VmElZJpZGxkFgACqs6ae/HCja3
M09wUfha5lPUq0yGMGltrPojY68XZbSlU3E6yUkFuLORcbQaGmN4VIEIQ3drR/EknLo9tFkmFRtd
IbIDk/AjD4r5vlTs9kopyvacUNhhwa0pn0FjJ/wRzUIPNnI5+ZKOIIZCPSzTrRxXSPrk1K7ajZHk
zafSElSlqsJpi21jtDoYmAXm5zhqjuxVSwFl5FJh30hAgM8gW6ObxG6SF/A6ZbCZ86VmbQvtRirl
dDcoDicT3JG+WxTNgc+ojfN1aCZoQKOqjtsc4e4zYoh+V3f80ogT2LMwBjDoM07Wm7IYpb1lzvPX
LnVqLyqS+jPRv/w9GBz0DXoRQiGRRLIfaT6AB1K0G5AbtBvrMXXUXjOOCdwOGCyxtm9GS93Mk155
1qg2myITsPTUOdlPWvoT0M3ghaGDngdpxWcpAmqQ9OOw6xVjpAGLrbJGf4bop2j9oRQ64rMQKbsj
+geTUw3nnqY4OZXGw6qojPY9V0HGIr0WSLfPxSAPVzTJRZ9EzEOSakBIXF5113CQcEUVyP5M1hYg
RUoxg6qkp6YEGyOsNpCRNXlkPaGXvW2c22QcwkPUTqmnByl8uDgs8VcQOMhq0sg6NjqHCNXeDiNk
InVlLB7kqC8OtS4nXiHlYBUi/hb4jThjBiFttZo7N4c4hPMczk92Mlb3k9mNvtHI1ZXTO7Dh1YSg
MhFEjW2t31eWPZ6SpGam1121DeoRls0Mx3MTQ6H1aWnQUbw67dfaLpZKYpR9iyOT1dJUo09tl0Sf
OYfkWzXLsWOkQfInTeHTj0jS8PbWU025a3Wh7+UGznc0B9IJ7q3z0I5F6JtKEOw78IB+OtmRq8A1
2uXJVB6cMUCHpYTRiza0lMklOOLc+wC+uatr4XIyMwDHlaLbFDGzHUeR5BipIS8uMkh5ChUUlyI1
3VXVFjz4KSsQUtZCvu8Cg6IEJ9U/ooTRWBTpCh3M52EeTc9wau3QF6B+aHtp71RozHsYV7FfR4p6
LiSzr9x2BPaSZQVZh1BLY18oJkDRzo7VBzFV5pNcjOiQZ6u7TjDF9iVyFn+ksBqPQ9c0d4OsDy9d
rXWDq4o2/9bJXXmTY7bz2RK9uJl6SJy5ljnoEjptuOmh/H4J5SjteKWaum06yEYbfWjiB62Ly2fO
ib3XW4UiPCpP+dkOUvlLRJeLvhVhSHZZJLp6GjrF/lZEZgcpFYwjXKnoi2jnYh9YxO+wlUMEIYAm
AckbaZS6sDtLICfR7KN5FSkNHkl+r82T5ClDCj+97Vr1FraedpRsxXnG2hqSYNHOB1y6R6LyCgc7
s4wbd5Yz+LGSg1EbBYfrOQqyByXTZW2Tl0n4uUhLbZcZar5tVAL7UQMSUk8zYZ5MqO52STH7Sqkk
d5KqQ24mCPX6MZ1uCqsft0ldhb1rz0O6a8jZfrdZRg9lKOptUsn6tZPXwSEI7RHyoIO935AM4Y0c
gv7qc0rgbZzrxoaoiCCYb/bWsel2deE2Cd+JejMEOTXzDFWTo1ZUVoNfyGP+mJF92QUV1jVuNGdV
xmmCrJlrJVrsNc5E8ivg83X5BOttD7Ty5yzX81VcNro7yZpDQbCU1LvKCbqfgWoEL6GcwCefZGKo
MQ3DewUa+X6qwRuGtkIOQVIAaIN9lx5qrBT3xAsZx5ag/NqAvb1OR3wunZK0gCAGeFRETyhuTM6D
2dbO12AshgclriIvz50wRIVdaXeWPMleL4dauEkVptFGzUlJ5oYOIbuGK7mT+ykjHMHL+gj0UHxr
wzKjcTUEZ40l9NfSKspzXYzhfQQ3GGFwHA1EXfrwU68i3GajNDG2Zh9LP/QJapDtZHUN6aoB2BkH
6oKasYR1EoaMhQdly30J5PEPU9CuEDtJcRNw6NnqnV1dZ30MJEyT03xvduQpTClazMQVAxZCrNWb
HIH0VaLl2T6dMulLXWaxxIl0ku/QIgyfifptfdOm6rR1klk6TDYpL71RSsD2RniX4lF+mwV5elIz
XbptlGLcpo5q3iV5HX3mINttMeZTDnEWZPuim83rUXT293E0lDMHLmhNStBflaUe39b10O9LRwYI
HAZktTRVgOnUhP2YJyK6I3Fa3TmwVq+zarQ/S31YfR/7Ti9cqU+yz5k9GPukFQQEeS/CjdZJqZ9p
PP8lrRJek2lLTi3QDq9hp/ILp7BfzMrsn0p2oE9xXnfPpS7k70CRouve6fVtpKWVy/l09Nsh1r8B
XW13kJIzv5qS6pClGYwg9gU/6LLxoEDLuOXLHc9MagJUdMBX9TB2W0G22djYjdRNnhOk6r5v2zz1
mjrXD0NCyt6V9VHfVVSCj6YSIqhK4+5chuNCtdLlnDOakb+AEid0mxQLlSkkYs1KRo5dbIebWOJ1
b8g8jM+JVsy3HSvy19KouPlpVvYj2NM7p7cHL+hidM9YghywAcWlYGr0x8y056Oj9tk5pCvsPlUL
bQf7WPnUD0Gf4KAeiJ2YhPpkAdr76tjh8FUXQbDTMghpSpc4uyzUhLOJxgmMbtmSQuzM9NboZj5r
qRkfCjbEP9Se5bMxhbSrZVU5zLVt385TWxytOFcfndrWDtocDPe4ZRt/5Elp0VjYhvtRlsbrBnnB
wZY0hAYmrO+TPQfzlZEnAYchSfnJuhftlFFKrgGSWpsprcQ2kxT4iwy8lyot+hw3qny0S8W5dQY1
um1rE4qlKY+fpkLPDiamMAf62Bfm7khKLJL5igMpLTy1naSDMxnmWRB3/yCVUrCIh9WNWtTCn4a0
uiW3a/WbRKnjE1nf6smp+8ybx7y7m7FC+94oE7DuXq13TVayoGBHBlO1sPOdCunqSWYxPYbxkO96
MUW4GdW2szFms9vChIi3qZKzCmoWCgsWYN+g9OIVdV9e282s3YkuDG/h4bZ3jlFiGxTNSM37qtqI
eeAQ0DnBQZZF9rlWlYrz5jS6mpi0reYM+ies+fvv7aBNt7mo0geMwvttqEf5Z9OaohOZpXhXdk7q
6yOu+nZoZc+KMV8Hc5JtwL3VpyYRwbFLkvghDIjC6ioRHCPYD89aSFZ2gpLut8TnntpN2BFUhrKZ
9Sw6EmI5LJOxcewkvdhxLiIIB3l9mshP3kS5lHpJncp+Nzf2Ph5J1oeWHJ0ggg78XqCoG82Mm3M9
imIHAxX7HiWhqh6JUXf7LtdAIWq9fRXrlQJxFvp5ylnLqyWnPRhKJHlpUkn7uGI5w+I9PLIB5vc8
x2gPkl0CxUakGM9ltsPG92cpQziFaJI+xqrxsxgMbaPqY0fAPhDvOiFmxWoinTAo1E+GNSKFswn5
DiSp6w0ohupelWBMw1Yg3dzkgwdBQWBdVeYHq5eru75JkCm2ibVLiHk2eLFKeC2TgsdJRqZ60Fuc
q3P9Wgwl/6VHrZdrfBdWH+meWVuhy4xFqxFb1c5UipcEm+H7XjKbrwsa1B87R3djwxB+1ZTWtgis
lnPh8EMdynRPLlwDW9c4ZwWty27MpeEYy3F/NTOPd1gWNRzLStMb0sbcjaYDqzzUOPTAQG42mPIu
UdMcmL6GQnYbR2Vx1aXGcNvIkuFnnGu92hqEG6tk1pusGciKqOV1lCshvHin3ndSJdxAD8StJiJn
Y4+EHunQdICCtfgWrsOwr8bZuTJ1UlNRpc4HTTPTC1XFRQDxi8LRQpyF9z4dhIq+2Fmui+0ViO7E
Lqkq2s29nN325nOpweBrfoj+wki/1brfjrQuqfcZLaywyismwI+y+DrKf1wqc318K8qqbFnNS39s
YjGA1O/m6Kynf+ia6hXW80iyJcglahcPRmC4ktU/DJdcB9b9XH8+SUwzaXdZpJLr9rRK5GnnqGHt
IT8/lVNwktkiyJTWHUTBGZJvnZ3jQLClT3uZLapqL5Sl33nAmmwYiDQXNd5vwC0KbUEjUeXxDKXI
SZMNP8IgviAneGe6aHTeLWVTOuPIMr0tDZdW3ULqHbFviY0OYwr7SVWCLSCSfd6Xf4imLC5U9d+7
KRz1aJdEQEjT7qp3wEqmeA4qpfRKNSOxgKG31ox3f3/maIu01aTjT8ayaFXPl8dSsmsCOW8RdmP9
uwF3uzN8eavhm11f0Hz8VvFldmAayYGEMj7G3Uut9hcJTYVrYGtE8H219Loc7jIoxJfMNxetz+qj
htEA2Y22GLByr7X3X4aAvFXLmF4g3zN/VAksmfA+LI7sMltbljzRZbuPH+Cri9lqQIPDFk0IyxO0
1y1rJU4xeQk01+u/h0/a9wWEGPvBYfEkz3VMybut5c9Xi7VIeDvjWhn5wTn12gf1y2X2lroUsz+6
mGVK/XL3gRGJfui5mMYrP4sD/h+74Vgdqi1Rw020JY23iakWnCdP3WR3NAlelG2/M2npiaB7BtU2
xi7r+TRDWpeBaZWeE5aPCHP+iOK/rdFAVGsvfb3UoBBqOKspC7OqCikbF15RQDnvz0b6EKL9/vi9
vncfvw6ymqpibvWasJlqM6oAgS16BHP14yHemaqcNHhIBnJgXdFWygQQuyBih4Ag05h/KKWeUDaF
+mFbX4y2rZC9q99FI/8bg/KZWywoi8hr3d47DGFr4z/D9163ND0hitiEAirnML6EZXcVK+rnvlQv
7H+/q4Z4YY6JCTeUIsaVV7cqZZ3kZFG1iD+FhELZ2Sp789a8sTcTsHhf9vJtuL1kUnNx1PWKPUsN
mlNGXXoiBVVIxC3GeZFdEr3s20N9879oW1h1zS17ocX6xtLDndIAurz1Xz7BrmqULpvi2suuRzpE
0qN50HbRHtLyhcV0rY3+cyRU6QZuHksvyErgqYlcmmbZqF/1O8N5MVfGKuAhwMQzx9Y4cC890N+U
gcutcWx3cGvCbdhaPc+2GFMzWm5N34X7pS1h2C7KwEsdP+/sEhjsy4jjuUWszlff95TanHGltvba
qo82PVxtAGH2SU2a5u9/DJaCIcprBKgr1uoJ1pYkxzqZWq+UnYMaaZ/ibDgT4j4CHSJ6nRHlisa+
sOW+s7KgSVQ1VMELTmi9QiZyPstaxlOMlelzoOWfk1G7MDXeG4JSoGbDv122plU4mBhtmtlWWXtS
RQXXxC+dSv6FMd57S7+OsfqkezMqlTguak9VUcHE5TFqMLW6/3iJfH0Dqw2NLkLsjFgiNec3iybJ
ofhodOAWtLqTb5vZyr7pdVE9JX2I+ipvc6/rxsGtRzK0ttLHPhnI0WvLuXIr5FZHOxooxLboi8j3
j1tF2NbkxmHhwHhOrEx3hRPjiDxM9d6U+ug6qA3j2sjG7lFCy267XdzIz/lQGGcWt/6+aCrbE3PT
+zNs9ROYZTV3AeZJ26hTU9dwaBTK05ztNUzRrStm4LdAYbbCbMOfdibX11oZixdZRPI+dIzgWy+i
6FaQGPC7ALZ8N0oBQL60OIWRU/pCTMVeV4LkLDVVDhBy0OUHpRiU26ANKP1L5nyscRTjdKToV2qJ
2gOnofxhVgfNrdvedoFWGM9KMlWflEmnxAUSPbrRssHcW2Pc3xuNqTyRv6WJeiDbMU+2czTjRENI
GqLCVyilsBr0f4Czq/yPX+27c5QsEpcmv6PpVLu8MJ2CN6tSXSwFkZp6QU29bo15XSD5zjDCYjGh
IWi1XklFnMVmEdVev03Pi9HEsKNB9Gvqmpved36GLkRlCKjThZDwvTvDVo46OiHhAg19uwMEkiop
lWRU3qBI39qsPQ7l+OPjh/fex/frEKuPrzIGZMWCISTtsz2WaPi+z8of/8YYLIoavrNYj6z7B8g3
jfgQOpUX5Lpr5t8bLHwtXJr/jVEA/rFaKcQG+uqQk9n0R0gU1b2MqqJoN5FyEyYXVtx3nxYdk8gb
4C2web19IWaq9HVk4/Sgomyb9GMEPzs0P318I+9tjhw+VXrKDXZ+bTUINgAEedpUvW6Oyn7ZHKN9
dXFz/F3Uzib86zirwDStKmnQax4YMrvsMHumC/fzkG3V23y3+L5aR5o75G17yLfDFwQP3se3+d6z
dJaUCe0sS2fLauZR41OzlOQVot3rXtw1KEim9PHjMV53+PWq7+AAgnJ/wYysTbfSsMuTxMkLwsXw
fqQDorwrvMSzvizttSnFJwK43ifM8WSv3i4s+ezU0Pb7V3vkm+7IX5uzfu/e4WH/eiGrT1kK9E5J
bC5Eu8lp+I33yib8Rsv+cWk3nrbIIHHVuIQpe/cVEyXbr2dyDduxt/NVk0VQ2nbceMHJpns9PA9+
fKVszeVg6Y17h/ZbIAiufZPetrcoTy5ERWuD0Nd189fxlwXulxA2FqUaWzPrZvBNKTfxXneRGMnH
6PGVdOdabuv56k3OqzjMfrJxMRY5c6z1P54F74XvNrboDmd5wkF7rQ/vpChjojd/flHBeAiPYh9s
+yOqeORldDbaCpUZ95JZwnJ3q8mH88xiSMrMUwHQv717dQiErtcMWyCuSYxjP+WXHvDykfw2BHkQ
1j32iN8yj9MAzgZlDwvSLnpc5nfGa60O3Tn27YOA1b2IODezjx7opnKzXbm/1J31zmrFsAZpT47p
mNutWmPgZs5yKRcV+rTItZGoFSZ11hY+UotjSfTUteFJNf+mB+EysRgV/yB2FNqc11sKfmuDFoQ5
abq6wP/LbnazZVPEbKQLB8733iEZIMTuGnowZW27kQ7occc5WpqLmh1S3uuxCg//xvTEyVPT2Orp
C18b0UnOoOAbwlcC39wbsERIv/V7sUFMRKOW5uPlsS2/fDzm74sv84VTA4V7Yhoynm+npo1cM2hC
iW7YDrMSaWfr+DfOF6w13h2EDD6ru6wuAczbQazWpMAtyAjK1XfZxkajR0UQXvCrujSI/XYQOTIF
umMGSYKThQNLqSOuSq2/HVzwvEgqWirbMjn41SgE54SeGiovbGavizB+nFvpqrqYU3ltJHv7PS/j
0JykQ/PlML7aJhpFIMRZMrUCOyKddhJ1AxngS3os3RQz9uyp9lBPuYPwARN+uuQi/U6c+3b41Z7c
Rbk9WT3D67uCSmTAMcKjJQvIUnmd3dfb8tC7vV/ycd9cSkL81l2DDpLDOsdMCticiFZ3ruazhYl7
Xnp5RVmvKfPvShLSWlpT8tGH7cfT/53BFKY/zZyEWPS6rWamMRvJHICv9+zyM90zG5E9Nv+XvTPZ
jtvItui/vDm80DfDh+wb9pQoeoJFyRL6LgL9178N2lVFQSzmctX0eWRbyowEEIi4ce89+0TDZrx0
Qn9n50Ex+2agxbwxmxScTo0ieth63yid4fnencReboHr74RP8f+T98fH1zb/9sUUIqYykIOBzIEz
sQjraDMI7NRkyDALfcX76qifCpZG09uNwaVz0Rw/LMfCdAysBnJW1q7FfOljJXNCOiPXzXZCfwbE
ZB9t1VvT93bluvp+yQjknUvDhIieIYozwBCWdYxAi7TSGimKq+U3g9ahhsYMr0KV2V1zzLywt77W
0hYXNzuuWzYRA/vrskxTG/3A3jpk6+www2K0vXloNvY2OV5KU72GYcuR/nxgDk7Nv+Tf6A4VZkh5
nSgV4I7+aqOj7YZVRQLOJrV+SS93ccDFtKzFVBl1yoCd0mwmD8mEUW3pxFjL8c7xEPaUINSzwE/7
bucE3cqU1k5r6fX/eKq+8xpCY5kn6p/XvYgdwqDVA3pssnUxcXhGm5C14aZPLT9UswtD/apRZFEx
5q2OxZV1fJlyjBKzHbRYZK+bLHZBoLPcQ/Lg5H68Mx+6jbFSffWrpvj15pIO+uLYizBYnXLaAkLG
Ls4EEOgHfWebIiCu8KvL7ptddD1H4bPe9VII+u4dfnPVi30+Tl2rqwdGTqxv3aT7jUkbQvrSes8f
P8l3duGf7u5i0alTp1dMk3FGwiSHFHUF+l5qF17JeT789J7gtKIZFDnwutc5zy3uoznYDZnUNOeN
nNPGzZ5ZCXzg0vv466mRcXSDQgPnbMLMZUyb2nWcqC6y2n6FzkbZyB8ttmfmS19T2KxX4b69Cp69
Faj347CDD2Zamyk9CHzklPUlG7tf1rz5t9AJbRJcE+2qi2tOq64vspl+EDuqr3vReooQxtjHsoj2
CorEv/kcF6Mt5ss4eE4qJpKhUiX0FMFdboj7uJEP/90wy+mCLCoSeoPuqksOPQ1sdMUr2EUU8ff/
ZKCZD8yLT+i2WGGitB8GUQ/5utZvmuJzox+q6NvHQ/y6x8/3DHAPKUid4tsyzO00ZMHdFOYkB3Uc
pJ0b+k7/gi0rd9U9UMDtpUPX/NCXL8LbIRfrd6rqmTbmEUgMp/nsjCMp4EsnrF9WjsVVLe5cooYF
bXhxvg5qFKGNzcP5rtPS1ESXEncXRrIXibuKuo3XWdy/tvheMAsC93MiEJyOFzF7760fb27bMrru
nWkM3YrbJjfzM8LpKBT+sJUv0yHeRGv91tilt8VmrmWjyrwZKCemW97w225DpW8Vby9ZU1z6QYv4
ibfNprmBSzd34iB3yqbdKjt9f2lBuzBdlunrLnGHOs95lkmjXVVjuO7EuP34LfhlA2C6UKXErYpc
G2TIxcJRuEGVeLSXrA132jl6vdbk8CPvUMF8PM48s5czn4185vQTCIK+5c/fZJSSpHRHWRtspV7m
19nBxDc0tJ6M4CmSP0LrAmDhvXebQwIJBpT59IEsdwLYL3VaUIdZo3ybcH4mdTZjaUFHrcpDxvvH
rh3fXNq131nzGZV8CkSHmbI///mbi7Sbojcr2gnXRU6COZXujZo2R8Vyo7VUqoMstMPHd/Wdp0c8
jakIVWaoN8u7GktdqQcH2E0a0HloXQt6QNvmwqL/a5mZtPnbURazPRJdlZERyJjt3dm0/Ww70xeH
vbluCL/o8qNV8fbjC3tnbflpSOPnOxkZrbTtbhTrmTqbRc6670+NoSBkveiHOX/VYmb+NNRio0a1
S4eg04uZZzJtm0N6pMDnj1+o1M2T5GJo986b8NN4izfOqewWK0yYNE4afbXU1C8qHEb64EVKoJX2
KQwe/7t7Od/rN7OydxG2iJZZ2QzJVaDd1G20rhOW0fYCRuzd2Wjzj0srC40Pi+kfWpkehhpkmKp6
nCzYwNF95jx9fDG/HoHmyfhmkMUWGg4WdAqqX2vnIb62tjiQr01/OBpHlZU+vHjkunRNi+00p0F3
oMkbHIx6rXfPk3KreZfcZn9t2vr5mpaQoJTuZ5qAGUS/U4VfXoutfjS25qY6IOHytSexV64K0Nrn
mQGFp/PXyx4076+YtLEBtwIBR1b451kS2oNh9dk8S9b9xk3pGOMFf8x86DAuGuNNcYzXNHXRuv7x
A313zXwz7mJ24nk7oZJn0rTVdSHS1RjjcuHe5rVYBZF1YbB3n+abwRYzNJkwEVQlFznXArPsOcml
n2Io9/ElvT9H3wyzmKMoXo20MBjmz5ZKHN12SPNYVbxdtxsv+qy+u1i+GW4xR1W9Ra821QXP55uF
UEuQCMBjYCgvnWneCXtQ6ANQUFWXNPQys2JYYsR4lKVrNsXT9s1+hsj9R2EPw1AcoJBq6qRuf56K
dmRn9MOWDCNU5B8opjXr75YH5kowBUzaeGhdZ636eQi1tOjAmTMYqBJWNSbPtXkpc/HexObworlk
0elxWLYWUfUJc9ETa6Cc2qjaPiQ9qimQFIaXEYbjx1PunUgRdOO/BlvMuGoY4DxIBsPWae9Y9ZfB
utRx8GsplHv2dozFNEtGrbdbkzNm8QUa8Iqa7Hczv8e4GZeDTbHJH8LthBg9WIV/0/TbcX8eeZk/
NFp0n21U5OsJJlHW9Cup3GDj8J/cQxY/chRkRql7/Dwn7JHunCHj+sz4Ku3y1dCM64+f0nsvKs0u
/xxhsdZZueelmC+yLmCPRLSIxBFkWkIds+suDPXuhKBoOusO6G57jenebPqI40HUuLAfpUGrQ3Cj
ZRcitPeWUnqK/jnA4m5ZozHSBMDuIMAPGbm2Fs1XN7gEX750GYs7pqGJLZ0ZYSmKR6eCIJSZF27U
+9fhcPThubt46/z81KVi5lZol/mMwrnnVR1nSf1eaZtLr+iveel5FjOv/jHSYlmjX8yxB+8Vx2kf
rf1cKpxWLV0al0oyly5pETz3YzQoYd6TbgsBUvTFMTG8Qxx4F2bAuwvcm+uZn92bKeYxacfOIsPl
jPpL4/Z7I1SGlToZN3FQHGxTlpuPX59f2xLmO6hTLtfBmRp0FP88ou6VI4c97mC35UQHriTZlp/S
319N+lamn185K5WWDP3LbB2aDY/dp/mcF/3+9xsT5h9i0/xI7ygblL34IX3gacibWJCyc3vMOn+i
ziB38sq+pXY/rtLb8RAdL1mIvvsuvBl08S4U4QDcoSH5lgGSOPS1mV+rWEtcikYvDbOIkawU+Jpo
2Uos76qi6RbIxMeP8d1V8M11LPaqXnaBNAKuI8rbYyHTlVHWx6ZM10bVXpgxv2bwXx8U7Vh0HsAi
WfZkQfAxamXiYuao1oSLXR20M/PlpttHLl0kBh2A0Ub5Q7m9lAt4/zb+a+TF0yqNCWF/w9tRe/pz
OHUN3iLi8PGdfH8MygRzr+GvVgBRYWdjW1Ryjdb7GObTYajt/cdD/Fpanu+gh+4JfzM4ur+EMZNd
0h7IOzdyFtki6/t99qMbVvEtQvtdu3ahp4pduFa2rwP/P5j+fwg35wrIvwfT35fiJc5f3hLp//rM
X0R6y/3NpcpBvwHBsQY9kHf0Lya9bf7mzmsyj4oOJhJDRGl/Memt34h1wcNgkEpBTTNsPvUPJL32
G0zV+Ss1VCGmR930byHpyXmxFL/JqgDER49g07PNgmzSS7LY7MIBiZ8NCwx0Gs0ZqxaytgeoKM4f
EH/XTxADk5fEkc4P2XvNsYUQsRu673YNLLF0tXVTGq0vWoJJ2rx1seo8UHlFrAfjis6R6g4YI56l
JZiaK73RMmMFkQ0x82AGd0Nrdgq+ROCQRuhDd9jzZecCXJqfp6P5XdOC5smF4fRdK1rnmvYg5Qz8
J38gstU0v5WyfMnC2VWvFXZ1FaRJ/RxEXnqNkLZ4iNOoRtVYdNMJ/lqh4IakdiicB8f7olROd5xF
9cchH+pnI1ehIcBlu+lSq3mEmwtWxYwHgx6QOpNXvVOG2y60i1uY0unJJMy5j8pa2bs40p3sKIiu
PNGFD1BG7bM7GOGdbHFajsI++Bb2RvmYN6KCJ+ba7Zch6ZR9q8XlaRR2QtNAEHRHYKftlaWgWPSB
LLV3Cv3eO0MZoWwYY4rVrOIgVgbsWsfbzGvUVdhG9CxZbr7XiwIbncwssvtkkoZful25ta0WNlqC
gA7b6vR3L5+idTeZyga+cfPglkLd2nksNrlR6WeHCsfjFEXp1hlT7P3gjWzjFJ5hirx50yG32Hn6
yGkoqfttDhfma6dq8qGJuuZFel65DidHPGJnDbTCVlIFrBTO1ojj6+xhLEsLV/DSE5pftlZ4qoq0
v5/arNyqaqx+olPeOPZxXG0Qx2jbuJ1oFrTUwCR/XrhPcGDadV5aztEJk+gRjKt9BNgybcs8tcB4
uNJee5HlPk+Oba5UPVDPoArafR/AZgh5szbD1Hr3QATRFGnq9MnEhDb3axs0yEpx9eyoBJ59yCuU
6qpbdreygTZkIgn6NOaKcphaW7vt9UGeZE7AnClRQs/OgE8lR+9hA+0wvCmxOjl3dgb80BPZFi5h
eB7tql0ViWuui6pR954t2o3WeuDkgzGM94UJbhTbQXM1ZJZcy0CDOjDpCogXu833UMyKTSwF3aSj
m1gMyAcL0aW3rSVXmbDt6zzvw+e6b+2zUoKStocMVEPW5Z/Apcn7xkwAOmZ1ZvrNkCqmD3lqvOol
kvxDgl9Xqd9PtjT0uw5IhV7do9zubnulx1/ezUewZGYfPbmFVT+YQA0nP22N+FQCyfmeulp8UgtJ
13LTmJ/ACIY3UxWVOxnX0Z2qSvOTCgDhBDWlOagz/CaUFnX/okxrP4SHu1NTPUZ32bANdp0uNqpo
qo0LGe6Lmraw67whepIotq57x1BO8ML670OlFHdFh3K+l3HhV5oxnCzMlHZOlXV/ZLwxm6YU3V7X
EvWxlWV0beh9u+UHs6RomXsohZLchl6d3avxyM+kZfaEIKaEbRhxKXgWVVDqmuIo0zKlM3m+0hJ8
2ZPZtcXxlfA3TRLVfztIuW5Fr37uXReyXaAHN1NByctPZOHdm57goY2liWd4MpU4X9RivFbMUd7k
SVhu4g4jDsyAutSDmNpiUd3E9q1S5taqDgUddWYTRpMP5zR9KNCJ39ZjE+1Eq9DZZ3Vp96garbm1
or567vNB7kN98rCRapLNaOj5bQDR+HpUXLfbuFZUn8oMNv4KGGFG8+HknKsSoZavwwo1veJhbCf1
KoBC4mdggA9GMwBC6GLDYIarTXgY4wjJZlgk7fUwQZJY5710z6LWJXnOzkjvGtsYvzowv+KDJRN1
DVShezAFvQ9BABgvqhLrXsYWFTdTGU9WPDXCD5q43ii1UhrwwEf5ubUU8TK5Shn5SaMYVyNdHOsA
/sKpMidto9qi25pRyrJWJNZqVoXt2AbaU4rGZltGIryH55MbKBFq7SDgt0awvQawXiktTLHM4y1y
mvre6lp+/5R2N5oJkMgPNCu/LarKuk17Z+QrtZEPWqV7KGTXH+0+msGWbbNz4drkfhanYiNF696U
Q6p/CXJYLXEkhq+jMqqrPK/Db6OVOPSCdUx7V+nFZtRFtWLE4caSFvOjdmF0ZgmKoaIZ+gd09+pT
W9nzI58kSn+1OVeS8NeHkJF/T1ONI5OZyW3s1OMx6/V273Wlt08aCNJZaY5ftU5N94bXOHtga8lt
BufkSmvsbIN3d/jYT25Nh18mNq0YoVVII96x26qHCUOkFXOVBcZRYDeqlXYSkeusoKkr50CJaRbo
VH1t6IF2IGGRPthm6oAXS9wt4K7swEFS0PAM5En1RvPLmKN6KjgoACiuyNGhvD4KIeGMZlATgzEy
rsx6LA7B2D+7owGupWo05BCdtlNLUR6buLK3RZ9Fay+z9fXYjt611djtRoFwRkQRdDdhLfNNkmuT
sXU8Uf1hwSPJ/KK0EYjo2aicgLMqu6qpzVM+Vd4uCEjmrcaA3Vs26LkGULm7gJv2OHlWyEplommt
mi7wAbaxVhR2s65KqJ6wuyF2FgNmmEZVK3CqvfbGLZ0EiJAyvsQx59hGZcPzHEWuMY3NdnprAPKN
nPhap/SAqovKVOYW0xN1Am2vTlDWhO4p164m8o1eQwLX07K5C5EUboSqYWNgD9o+duChxHArj/2A
TM7vqKg9yIRjo5917XQI6T/3/CEp5RNksm7TVG6wdUI92VaDl+ArrFeHRLOBow4yOVRFrW9LNy9v
lLZsDzYL1HqEXc31hpp2q2S12BlWG+4UJ7SvI6MP7mKYLns3spiYgS0Tf6pcUe4MaGCPkxYbjy0N
HomvRnF1KiOzXpVhoJ8x90YB3Yth2/US7QFGxAMSdqeOer83ouLowsKDhg82iRkWXMVto9y4VVg9
dGNZ3PUlq6wZjMnam0r6tQpZald5UfS0NWYTbFelb0AplIErzoUOFrKDUriB9e19G3qML3x7kOXe
STRI2h02IAcjGabaHxpvrhT0jX2j8oN+Z6mCmxoP8Rqh4LQtEk+/m6SIVpb0zJ0Wub+PEmjo1JTT
3dSl1SYgdrgmAWRcG16rmTAYZX9UhT78UBvF+xGpAF4lIOy9V8bKybMUZ2fDv+RRSO0B8lOz9ppi
hNjndMTFSe+d6XutH7rGmwzfNdt+a+gzRgW9oecX+KKSwSrravX6r1NiyHjFYq0/917FJqxZNIMY
xmDcQn0N9r3JbuoSY+ykwUq27mXgsuIl4R+Ka2Z0z+Msij7PWKdNGt31tVahTZ/M+CRj9rwUOAsA
wCzDG9Qtau8M7pT/0QeVB/o0SZDO4KyZ+ina8GtRu/Gpl4OxlmFKrVUZ2KLnTd/Ne/HFbMqq3Wlm
IUNsP4Nw9O3WHg5U1WukHgAFfbUu+y3Dii+lA+5X9iqfJ6jbhR6/NCzgdrsD/4mC2N25wmawlI5v
3MO8MyZuOHDWfEKgKdkUKXeJCDe7pzPBO6sVP89p+SuqDUvPl30Z3ZkD+7UriTjMqA5uzMjgJgD+
2PUsXRvZldWGExY/hmz0IxjW/rtQRXSHAtPFZYRt3lEFfFJdcv24GOIuAAmGBPMQDV+xgBFfIFDx
wEql5Ns4M72kCp8snU45YVLcP5a1asAaImZRQ259mms8OIKz4AYRqXs1eGNJw4YZsxXn1WomawNY
5ZdNYQP7KuZrXv+eq1V8uAGOO/O7ryKkeA9q03e3uDHlgx/rY4F4IWiCdVnm6r6HLKSu0a1Uq1Tj
CYdEeic3E/VDos0BWYohm4rZ+bXUInYmssAbiM/mJ3iJBTwPhLhWVI2f28gOXkro1zuzLQiDIK+9
qGZGCKc67rWLncKZC+fOSIsrlxM/+RXg2xtEa6kZ0QktquweW7Ti2Hs8xd7OqaS4EF+h2hXH1wmV
6myOYaH0j32XupsiiT1flqr5SQiFONHkRot4fqjm/PPriqkxMNENcJZXf/7p/DKlniJZEDX8i1/n
tBo0zIiIyZzC4DrJsCZqDQZ+q1rOVgo58yedWvNTwsH2zui74CZltR8gElfJi8kN+woMK+LZgZF7
EqZBANhDx33ERQEbL6dzr5IoU3jyFWgmH0MFqIhq5RHjzuEtE4BYkXnHgRGNJ48hZpK5Lu/S1MW4
7kaJG3G0HrvoiV3O6rbE3QTA0mx5PKhSat8ZRlrLPDHEN2iZ9GlT1j0jufEEkp/4P7C3YSFVYrHU
U6F7dvad1TXUKUei9BB1ztFM4uw+7ROuQsow/EPqGq/164LSYXi+6qKeR5KNxlqMPFQpFc3ynY5r
eH3lSgF40seuJd/HjVY99nKe462JfYvr8UXlyKJjwtd66q0KWp+a9gTN82tbFgDYTdyBoFjnI12+
ouIMkQrmy+vkFiMTU7oO8EpnfjWNOFP3YLhwuJofiZvw4vYlq0M4VsPXFKuF1euLW4IVvkevYzWg
rKD1+BJA1rlUbTVdSSeb33mwvjFicXte31gxpKy5la/LY28Y2S5VDGa5JKFHfahCfi3BLfqv4b9Z
OvNKLHTRb6Sajz1wxJYxVIu3LrQIKEqV2YvhRnTXqUH3yWKZiXdpUQTpNkUKeK0GktN42UBenHmk
3LyI9OGwGdxae2zsdFQofSWuOAHYFStPQZbhI5yJvmvkWjcNd4UtlvckOg+WW0dMcVvuItt2bjIt
itm8Q0X2u1g6nbNRS0P97MRha6/HoHY+s+zmum8NgZq+1BXqdj/HxKO4ktIIMY8w+aRv0Qjx1Uml
mu0rKyxOQqmnI3n6/myjJZsJsXVH/ObYGbuFHik5t0eEnyYvD+lPF2nJF5UhZmP9qHxVOS4eUpd4
VU1kO/pVqSYch9P6cwoi8TMw4Pzctl59NEMzv0nGydoaoYjBckdG+GPCaWNN17J67VpDc41ddPnF
Kz3968yd/BxAFT/UBh0uuHUMx9Cc5JWlak3sT4NW3I7sRjeuOqSkYfR8J+gwr3xiVO97ZxT9TaNM
reY3Qdbfo3lPU79RLXEOKgN6oKq4By3VnLsenNdzGeaQBmrVrrceh6S9Dtxu5w5quhVpnR1R3rnX
dTuiHrGU7CoPpvIIJL6nXhD2nznbmA9NnZMTmnSX1SHrGtvX477/IYNu8GVhFJ91V/COOL3zyOyq
In9qW30F1MUDY5QHvzcKJUQ5pJPrC8jfa479yr5OquaP1Ky6raqk5U6tEEi6RWf5RhhOa1dpypNI
0V5kk5uiocXSfCvMabjBZmKEIhs1Co0Xrky/47thcuHqnTpxttprfd3cKU3QPya9yrsy0XxGFgHe
cLpNhDLvS944b3O5Nq8zeqbmCNSEkp0dwrGXonfMbpskDgtdwar8GEYdfzt0RqjFhd64BgVywTLa
cIzywX86yGp1mbx0mGQclbp1nYNix8ZzIllsjFRE9PsUDYsZ9jp6D9xT7PuuVfDq6HnBXRvzjmsY
9n37pIQJoUkKzryGrp8Yz4oLyvzPX+E2kqUZfxNe2Net25m3yoLWMxIUBWsjP0LwZ/D9WLOUsCu7
PZzf2NiIXrAyigpoQjkO83rfk6d0+tC77kBGnuiqZzd53YX4mywTdLpwYwpoFV+LpOQHKC2Ln9s3
9QMaQv67GaLJ3VNCjJmPHFRa36yg+9lxG6+0MZlr61ms7sU0DdNezHucqpE8Uw2qYn7iEViFFpmM
0GXLeb3OAiXrTdlSAOwCW4NGSjQPh7dvlFOnsWa+5lM6mlXW0suh/JU5kJXX/wn+kMvCvAMThmHY
hKLtbs04cFaiU7klQ9b6VtMat2HkBEemcoiJY0n8VBue96m3re5UtEZylUAQPkr4599MGN90I6vq
rrIK82QWUQrN2SCpxV05urKyN2lv6j8c+PNYl0g1/Coc0JFt4Nqf1ZZDSdePwUPYmPZO0ZN2MzWJ
8KUovc2YeHLjZHpytrW+XUs3xFohCeBn53XGiaYqQqD/FdMOOQvGJDWIAQpQ5z5nRR20rL4putq7
K1QVOJeY6pXXe+GNqgRyO4Y5LGShtyzsvHRxGMDSSmBMAogMzTXkd3F0Mmb3TElYFQNBiRBT8qJZ
YviSa0b8GQpocyjgijyVnM6DTeaSsl6JKaBoONiTxwGsi/SeY/QQHGiR1b/g14MTjAxNKJh9HXz2
sknIfQ0B/QE59HALcai9bgu1xEQ+Cy3HFx6bDg0/gXgipFbtG6w5iPx5yXnL2Sqs4U/l5v9XZv4H
EiTFyH9fmPnf7CUsX+TbwsyfH/mrLmNYv2nWW4dgw/0Nfh+oLfqlXglNVAH/4RBMDQd9MjQKHSbi
X+7B/yzHqL/haG9DNkP5DlLO+3vlmEWdEJEfimFad5B7UzfH9O3nunkeeARWwUAz35f2R/8y8+nc
Q3zInvqtcwSmvr3UuD7Xv99Uf34ZcFEfb9j9mzRjwM6oT10sKsjRuKt6qb56c/9v//zKt3yGxUA2
raDk/WlOthGf0gW9KFazgrbGMMWkNGy5xUDid69pbk0RXqiConv++YoYiIdoI8tEaEtRa1kGRXON
PjMMsQDrLSu6VdS2Gzc2OsN7GFySZm89SqZz5eZahop+aJQ1FkYFwNkusXetVhhAiOJ4qg8ykWV6
0xY00KyMqUt2mtWAYcsmAGhqh03lNOqrKB4+8SH2V9uayJTEEdJMuxzXWauJfQr09h77IlSpaTTs
LB4HoNu4mS2PYmc9FOZwH/TS3lZlCSyixq5tnSiqFFuNQ8G+KzJ58ERrfNasTq7NxhvuEycilVM3
1KvW1B2tz3nlaDdspTR9mmVwDpspzh67YQhPrhzsL1odFL1vuEP1APC1OnVCkpApu9TX3AEjBt31
wu4oAnP6YanCQbCoOuE+G+q28oUx4icfa90LlA9PrgNOYB1uE67jrRN1KPYq2fY/2DCGz8LRxq+U
eZSdpbt59WgnuX4O+o5qetcps9gxHt3HIKyt706aJlcgoow1yOz8mzd1EacErcieXacKiBulcVAL
R+xNWKV+W6tgUV3h0n9ltPZ1EhX6RtiA0hGhA2f3ZdDrJDEyfcD1iEcFxE8eh6SuD23sNmsy79Ep
Kiwbenzf3GeVk++KVOE6J4n1EUv6c+CoSUrIoI1rtyqyc1iSQagHT1yH1QCjNE7LYfShHU+qr7Sa
e9VNQ/9d0QTZfCMeq2IjJlOebTPrrqxQjDNWXz4kRuph46UK4eeeUT1XTSu3NJv2qCpcSqxVHnCY
Chqc3iyzgigBS2TPDLVNfxSliVscZP2xpA/RwZxt28XwGvxEb7urzgrK65IScr8V+uitqc6V+8HF
nXhMhxFZD9Un4eY1yf4odW6SsDaAa9Uxrn+leY0XU/bcjGNDvU0fW2XDplpjMGcKuSXT/ah3Wn0T
QMh5sLXRimA9GdkevYR2a+X5dGbp0p7cIItmUV48PqD/MhVf4uRzGPIx2ErT7kAzx96zTLvBXnFI
mR6qqCoovmUWpo7SyU8ZUPq7sum6YmUnlpavRJKkRyvvBzzp7GTD1hroxIts03mOy8UmKkf7lETM
0lPuGPAHSMZ+7hrUG76BQcZn0ps9yZq6eC5RyeyaKgmOI50d30yzMr4PAXH+Suo66g6c//yJ9ObG
7DsC+DJ7VgudShDJ4bUdpipaF9V8yRPyY35gavFt6IA/dRQ8O5hkBur5MsbNoAdI2e4tayjuiy7w
TokyWPtB18bB1zyqSKQnHSX2I/pKr1gZg1tgqqa4mUjBkNCrUvtH6gTWWiNtTu6tFsldiLVV73cK
UGh84hLzKyV47Qw3rf0u4DF+rgwMxlYakHEFE1wjfmnawV2H/SAOSmb2X0Rn4Jul1sG3RPbu1g3t
6Es+TtFtinGK40c5rAhfiKo6jTVoQF/v4mZahcPQPFttMcSnQelYt3KY8QO5hlHnd3U5/te5rTSd
j28M+ArOJ4M86hHlfdyssOBO7TCUcPIHHq3MMP5az+Oo68Kd3FNSgh5dUW1vrhO94D1xZJt90oU2
qH6WWvXX2UvlD5cO4rVrJOZ9ouJK5LUl5YQ0K0P8uxStPKtKPj2p5eRepxKjB4rfhTv6pjmzrky7
dm4dM86IvtUBrv6gRuaD1OrkbETN2O6TdLSAfNRoTCdABdAlgheznPCc8JRHQgZ6va0xvw7zojmS
6jUPaAhUsbKJGB+zqfDcC8SOxQY/704z9NhC6ATIAmrQzxt8W3bWGHQUesKxnHy2kd/F0P69ZqM/
x7DmeAcNF2r3xVZbg7eI+poxZg+CJtJ9Z9p9vJnP3/AmavhlhEVjWE2TwiBxD/SV4rlL9LMxFH5r
Ii/KOdVQYfp4tHfv2ZvrWbQzj7rV6dE8WmOcnfpJs58+/v75135wNdYi6OrK2kUdyffbGKz5Zhg+
zVUWbeqeqP3u6Oew/LEQFwa9cFFLGgf7uT0ZYn5IThv7it3ekNG6MBF+jbmYbP+6cUvz4ihKQlql
GcMykq1Z4ZpI8ocm5o9v36VRjJ+ndEO9rYxGRlEbeaWxnKVezkH97r8bZfHi0B8o6yBmlEm7FfhP
RFfYdH88xLIHcTmtrUUwHOHDpaoKHhDRWT+qm/ouDldl6pN3X9E/BCyI4svXaPDdrzirXriLl+bD
ogsxKNWyy3GgIZUwYSni+lFhXGjnvPSg5rf6TRuwbvZGQm2NITDB6KOHqsVXQL0kE1qqD365i4vF
oUoxQZlMrmTW9sfSR4ACqdwLfdNv1/iO2VuxognyIovt9Qjx0Xu8WCeSCuY6ORdizSNwn9uOCOI6
+tJfwxM4mo8Jhh0PxTUFMxOXvQsd1hdu7fLcJjKl0cN56Fh29h89Xh8HDxcj3OVC2B8fT9P3x3Jm
PBflH86sPz/GbmgdoDCMhdONL/puPVgFXis3/8EoNudespRzF/fiXTACitmlRGsjSYMP5zJNMIG4
dCnzpP7lib0ZZDnp6ylqbfL1tLckzfUwil2TlHvNMOVBk9qFrffd+0ZrLAcQOh4RG/9838JG6ZAh
M1g+dac4wQAV5IxjXnjJ3t1M3oyyWKd6bKqpD3LfEJ2TtJ06X21nN1Aw1nGxUb34SqSXKKZLCuGf
r9ybQRcPq+j60lRaBlV3pbuqDtPZ22b/x96Z7VaOZOv5VYxzzwIZDE6AbcDco+YhM6XKvCGUE+d5
5tsYfpTzYv4oVXdrU/toH9W5MuCrRnWVtBTBiBVr+Nf/b/3Bjbb9F2VTrosn/3M0w6g9d56UDfoz
5QRL2HIs8c3fsPiWAe65KSv+hm4b3Pa/nR/5vb6P1uLW/hRdc+3Hz/8JXu0FePWN0cVdKCsHkEs3
77YTIbHXNirN1cZONvTiDJdRu+Kqz4S5KUzVP6NmoKwaoYZ0Qodu//H7Av+lZdA11U34jA5PV6ki
rhSkeD2ayRsbYTI6qbukCk8cr2M35rWZxS5bWqCWpk69Ru1bFyH4TQcHVel9SYZT7PNH3elrU4u9
zbROQ2WNFTVrkr3kFljFJolX2kXKTPn4p2Ns89to46xpToj7/9pmLp4Qvbc9Iy8xHRYVZjV9W1Q0
Ruos2bxv6Nir+3qNiydD2qFGp4btzG3z26iIW81OTjjSEyaW/IaWllg0vOfn0LEe6RqdBUP05XkV
H6rz3hS/sk9N9etXc/VU/Pf5R3+gslyFftD8z8N/rF/+2f+Vr5+ap4N/2GRN2Ix3ZJTj/S9yMX70
hYB1/i//s//yv/16/i2fx+LX//i3p58pGIMQ2Eb4ozkoxyLk8+pbzQb++sHrp5Qf/F/p05RnixLu
88/8A1pv/jELrUA6Mz9PM4/QP6H1lv4H4HnJ0M+MxkeURfyzmCv+4D9X5+SL6ipDQfM9/Uct16HO
y7Qs/0q1USUxP1TKFc7CN+lwGELYNrNK8+Yw0LK4P7IPnXK04fw3s6wY8y2QTkk/Wkf0cd8Oauho
FMAqhJJXHTM2YU/hptSb7yoQaSZg7AbVv9yLA2/dRjRbfkBF0IRPJtJByYYycS8uLM/uWmBdU+n4
5BGysJC1DMYU0lWOMRi5QW2bvQ6eP/eRmwczvRalWos/M/qjyn0QopOxKWShxfu4zi2LfN0MSxf+
N+0elHVU/epqP7IfMwTSEPGbOiO9geC8NjzXM+IpjK6sXnZB6EJe0/eXlaQea4HKFjTcEY3SJCwX
lSV+Uc2haQYGNdfPrInZuvtI6LQbZ6FH6p2+5ZfnQVYi9Z61NmK1MtMBSuRpVZnoskljCgGmkumC
AIzJNKOveqS2/SX0HZ535eh0yC8jGtTAx1LDrmh4agIFPPj0fe/JZkXjpq/qSAOGoQfW9IO+TuBs
W9HpCcw+Zt0Fq7RAk5MSXzBUoO9ttDpv4VNvgalWSZepKWM0JtgqO1wVvhd45ZkAPmFYX4MIhG7g
UhGiZdpbQav6VAsHUzxMGcDJeNU4ZiO/Ae4o2sjVoqoQd36m+wlo/1qmO3QO0SVq4i4cbwNFVt7e
qcd2KF0n7uL6DmS8Yt4VpRyDb7qvewWCk+iWrsopjI10azBe9hQBjlK+erpiV/dVP1rNVyvQu5Dh
C1sZHnqRl6ANGJwMkysmUdLk0bA7p2LyzQ4Kng7RRgn47Jj4sUFz2upWKhpqXYHmPGSd/pOaSzqO
Ky8ZVdJga+btBttv16n41E8MbJ3XqF0291zQ1ixIk2XT76i+WBVqh0Xonxlm0YRro+N/+S0UonKw
81LK2A3g1kKP2YioVxorus6e/oTWHhBUokEf0WLX5GfkvmsLBNPssY27cQ0Lk+5t0WJB5cWqII4F
4k4xskYzJ5iirGfCsUjo+85NudhK/GJvObkeXSgOiCS+TTu2FDNVCnR/kvW3cFSDPZ+oJ+cJsFCt
MnwEWnsalcZ3tR3o3vZ9YmuXzKno9UU80DS4ATJbBd9zUC78dDA3rG05JJ6z6gsFidOVqpfB+DVH
j5sy4VxxNW9VpmZ0sCwdStC+WxkpsE/XEz6BSehVhv3NKtN6vAKWYdXnSpWPFez/XRfp5zSi9fLc
QAmwhqXDbhQlWaUIj1pnKWoB9c4eO9v8bOnCrxMGeCajqlbCyEf1qpN1bwHunkInP+eLVM1tp/Rt
eA5MuhbXYw2975Wsukp9siJ6+ejnDn14Fep1oJ3lcaGoN0Yl/Pa89GSRf8tR2UpvURmt++99wbd+
VFOu1lk82vq4C5K4HR5iszbHbkubTHblRmbFrIAqGxiNviTRaECX3EUhOs82EJjwZ2jZkQUYeYji
9oeZBD1Z2Sjq5qw3cGdX4wSklre/pqlggQ6lYx5vrKBuCV4VADnMxCQ2miPK2Jm2/yNunHF6sFN/
NGB11Mc0FHsTdzB+yZUYrkPdTnUHiZdiFs6LgjxxvllCycvQzWg/hDunVazs3gDr4Z+3YqR80edq
W/ye8l5TS5Kgzq+hI/KG4D6YaOIhoGv6kwYuTDV0mxEkp8jn4nXCrJEbySg2mw0UwI78XCajMd6b
qF5ECs0VbtVF2yshbQAxVfw+f6+2VqLdaT4Q4McO3CearnSwcsRyJzP5AsJm6M/qsdYi5kwo7W3Y
BPQWRTlR1wfoqugXYkzjfO93TDKEay3wrGGblRJOaCHTMPnObKUX32pJo5c/W8bLkpVC+7m9iuMh
FGvbAIqH0EKixPG0zvrMGlr0BrMEBfEYoObwoysAh543DUNOl0PVowrrahQ4x4cU313lZ740wA4q
ApHecC28Rq0uA9loIMLQZ+bvpuBQRDkgMLNm/pPSs+xNgVRlLBpLR5XX1tKSN8QFcNtE30Rk0FJ6
IVL9UIh0Ff6g8ZL/bg7joecY51/B0v9zgRTD8AQx/3EvnPmFf//f9UHs9fIjfwVS0vjDoQUBiYcN
XY9UTaKlv2YUDf0PBOegZkV20SaSUcmZ/9EV18QfYETIwOiXazN9IoHvPyIpzflDEvwYz/y/kijN
+MiQonyuWL+qE8yKFvD+mVQ7TIPYbSkzRB+2qIPGp8EFRv9rHoA73OR14+fQsaNW3wCMUoCu+NOs
0E2O9FP14qrYGUbU+heKX1kNUBh9dFCXrwDVNa2h1uvB6nNkVRoLNVo3baZyvKiqiBugKIGxM51u
SlcqELXivNacIlrZHmCnlY57hrwj43K6vLC53Ok5F5SBtbwEH1ozPLSmSZL0N6FUAEqqRd2aKg96
gDhZFBvImduiV37oFqRnK7MHsuW7nUk36fwFECXp5SKCAlh7+D7pIwAmWVoAsBBcHz5PVYnStamU
UXcRzxBf20cVc6MUkdl+mjImqlY5TT1E5QYdfGPMCAxwL35NupGK4P/n4oN+zI18+ByZwHwZtAR8
MgcmBnWxDvSTP5pAqib0bDT+n1h6W0Xmw/ccpsJ2HTPV11zIMc7AqznNn1Ktu8pF+FtM8Ak2OeAa
GESta7vq3TDsOu+XUvRJ7yo4xP5SZRyPfpBRRc1aCRlruxReUo5rPco9ItHUi0G8gjz9wgMw+PzF
cf/ZTkPmOKOINt9WnXhFNiV1InWtmJ5i3QDc9L55WmhFAGujnNGmxJmmS1XK8K4CsHQbW+BtVtCx
XHeGfQvTz+2AmHFqe3rhtujNlKu4sIeflgJU1W1Nv/hJySYRmyQjyLj3wCsO16gUej8BnNf1heeo
PXgw2pvTeZOIUtxlhtXYZ4h6WuMmomGung+i7pz+PspGHTxw4WTmaqhNKgG2VYphi/quYq+HPN0C
282NvTXmLWAFPwytVcpqmQqI6Qyf90ptTM2lEki0anPfTONrtTeC7hoQnRJss9oJ4W6InEicd3bj
eJCGx1Z9VQAZTK6atFGQAgYnkbNCvzdVw+0HT3zlwKndWUuEEV8yA2CaHOsEcOQzMBsALv+HjI2E
vUZJmZCl1wAu+U1NmJNXsepfoXbRmRvkrjX/jPfTyw13GBuAFgYDuMXaDy2wc3neEtkzGT2Dl408
NNcw6iXiRm/HWoL5cpBeP1MjkzJJlIs2fbQVVOfcCbXgkrmTyRn3sGxzu6XWZQhuT02p7NDqBnHG
XQMz5cCngJoK06XtZsxHShCx7k3J3lGdGIxqhjgTLHEgwFcA8yQ1aF9mHkDPgkmuyJ60J99J+5tc
K8Ax2nRXmUoGPLb28jjILpNwMKxVD2zha0ZzG1eTV8BNZ/ELpG/GSlwYjqKrbm3GzjX6t8qDw5ht
tNZS0h2cS9mJtYy7qXFlWxTyUyCSNiaTaFL+5KYHmRD2MuhWVZh77coJIxB9+J+ofiwnPzYuC2Yn
HgqQvHA6VLhfCE9SmH7B5/vfmylR4zUsqUm3NqzYMFbpELf5XSptHxCGYm9aM5RITTEEZbq0zuuK
cWpTNjarT1R/G9Dkar8oZZULIl0SQWsTmWoa7UoCqMktRDBVd0gutzpwAVFeyMq2lO1YK9a0b+wW
9eBuUjK5zzPGbRlVGWN030qge2uLRtA12aaJmpbqSyaGc1zshoYqLtSWcP5uxoDIa9UOlgOFZVGr
32OrC5MzkM6hL1zQ76h85YoD0DTvYDhwgZ3g1wgIG4QBGeHqtm1X9PbOYRw3X4emNT0qJnjVy7GX
zlZUKbLZeWmihB6isn1eB5lUr0aJpz0HGNkQnDNE9NNPcHe7ukyJ7yF/giUujmMl3uaqjudTM2LA
e3oleXL+jDuPe+YY8oaBledxmLxkfEdmACnlIEhG6lTRvc82CctPqwite72ZRcFc/gxu0eST11D9
ZaRnpQiZ94wZpkq6kvNleZocmXd3ejPW/o0Hk/24t1BBRNzD6PkvQSS16Sen0b0u2EU08gIQ734Q
Rxf6EGb6deCzvy5DkQPnXuQpWGgtyb7ixNpumzaa/ZgXA/d2BCVhrUC21/XTAN61FmZpVC4DyHF3
30RhNDILXUWPzHJTNGhkgODaGMEAuguZQR+fCtnGAQUJYlLwMg2w4G7KLe0y1FKSksAZ0+QGr1AJ
/kgdjUozCiLjgTwRIrzA6RLnsg+7Ydo1wah2GytWeu1yAjbSbKJEy+yLRMSgu1Uto2AuoyxXtrXK
GFQOeEJ45Q14J2XYTeZQVj9yU3PoIg2Grq6LMtbLTVmpigPIRwknF8g7gBQZeaHlGoSvBSetsGPe
XjO0KPuDY+APphLg1L9hDPfg30oqNVtNcwjhUjKiSgHgBuQ7lYxOv0P6TdOviMi7jKk+gDtE3sLX
Lxw7n3eKU1UnNxWNmmIXaFCx0A4PMmA1oyBvdZUyk8JtRVqEruoTfN10iuijnRryYJD2Ck6fiVJ9
TY7WAbBIwIo0VxAzAcbxSPB/WlozqNeK0hnik7CnHqh/MAS8BRGnz62IGcQ6Bk2XXvRdM3k7FRE1
uWs9Zg/PDUXJqtuuBwqyLw1/EKup07X+LpKG2ZyNnd/6dzyatnlVT15ZXnYtqluruqNssQUjrQSX
tRG2MOMrStSurKFhYoayTC/Pu6wdmzvL1uqIMnfHaeiJKL8C5iXe6HP8CvndGIkbZompAPHZWuu7
mvp+cJsx4u1sDG2c0jM/LlMP2YQev9ZmSrvJ7DB3LnCVVGVUSlDG3skoHm0KRcT9Oizqiml+vTKr
wR3LyQi2toJvLdyMWtB3X4w6RCdNlILJqQty4boAP36re16hXGvSpxOB4J9xSQmkmV5qyP8/tfg3
CqUzHch/nFpcPVVPWfDv/yd/nV389VP/yC40arGk/MBQAPvoxtwu/iu7kPYfz+0SJAOgJdHNWaDs
n9nFHxRigdPCRCzhSJkFU/+ZXKjQo3DPVZU/T0JsZn4kuZgr/K9Si1m4zIBVkF+DSAKDHgvwxxyR
O3FcZlQInGZjQKm0qkFo7/Q2RbCnbtVNPaTRXq1Me5UwHnL/ar9uXwy9A4t9Ns98iYCvjwEfGKoO
20Y6gy55oXepq4Wdtq9b50FhXnJn6fmJ/hwp4XKdpqqbKiXYZ026xTr9eEinJG9AMxblsO9zbVq3
5sTTR4X0BI5i0fGY1wSPDLw1GAPJqC96VFkL2JXBzRTUJqi8kOEckDXGCQpb7U15fbZCbWUWm9Bt
zB3unAY9vz8ZPBNyp/xooe1MV96+PGP05aPUsi8LAvgNe5MQgoNyaCosnZKpDF583emgUWZe4KxP
SmCoTJFv3z8PS0bSF1s09iHVdEy6B4sDoVWO6g/4QkTcop/Zmf0UbdVhJ9fqtmKECenlTDnRuTz6
uaCRJVKQOpnQ4nMRUPu+0aRMvRu2vx8h7FkVWlS67y/syPljBx0IVgwV4oAl4/YAuDmPQg7FOPp3
TRKfjWL4FI+nCN/mT7G4zlBvgBmwqDk5FC8OP1VaFo4CvUXuGnafmaT1DPFMDjUoEg2l+J56RfCp
6ePSO7G8t5tIIUSwg7ZEvVRbCp23gkEnXc0JFPImuMHPyPsqqsSX9zfxyKHHDLSuaBKzh6a1OPT1
CNkALzP6FGtt6z3AarFSz/Kz/vO4P0Xs/faDYWo2BAmmOvNHHu4kNCUlnEfQ5Uw5g2kA/uJtWw6o
Vg+U0N9f1tuPNrNQwWeFiAQK62KBzFATSUHC03AYlHuvqio8j6I++xF2Fjw56Si/xY5xUs307RfD
KD4E/49tnprD9eWIjVX2fOwnb8wAMuafW88Y1u+v7IgRcNecCbqJNAOXmJNexb3DoZK7igF5RP7D
6pPd+xbefiZc4CsL81/wCtTV2jaZ74hvApzsqy6sNsFZ0gwOJAwTJP7/NWMLV1Ex5ucoglPud1pL
5yW/GcqAfCDxT8gCzL/o8BqzKojsCAw4DjDmH67KKkgvwwEujN6uta8+icIezIX9SeRd8N1TIWV9
f2HHvhOUC4gBAHjC+y7swYBgJ16LVFFhg/pLhx+5P96+b2L5oVDEpsTKcM/M3YZ7Wjh2zzSYQuhy
liSTC3vK1W+5DX1Y6o2nAJlze/tg92ZTcMch/Tp3sym/Hu5eM+lWTBkvRc0mmqiRyfJhTDJr26WZ
vm7STr0IZTBu1cqIHifqT1dQAQ2CJomnVieO5xIWRMwnCK9mkd1nlbZlgCNG6KI032PZZDJfVDUp
9qbexDtLgz+BflW/ckTkr0U1MH5n9DQGBxOlsaxMTNhFpLlikNPbwDTqb/W+cTYf+igvf90zVzL1
ZaqCi53K4jZj5or5kcaQqzgpzslxNn4gTu3C/HtenednO3REoHjjSANNWDgbLYC+Y0RG220pN3zt
1E6uBXA0+kFDtfGqTHOHTKvPAoK/lTMOX6I47E/A3xZXavknLK9UE6phWRpA5PlaymMaF8lniiQ2
Ik/0Br/JDkDE9uObaxkz3AL5VOpUi82tay+N6QumrqeD2g+cvQbqDlHiE05pCTh9WRnNCcIXR/CG
zM/LKxeoJT1kGSNTzI5TKYWrcYqpNBVOQKaoqFe+MVHjqh3jNhiooLpoT0GZFTue2ATKGP2kxaEr
55bVyIc6TMqLahQ0w0MrPIV2XHgA/k7JK0ATxZpboJyGw7/TV6Im8qIqc8sRnLleNBdVPY8b19OJ
WH/pAF4smVhBxW+GOy52BCq3WY2XMOGFTBU9EFqfUIEqu2an6O4p2Z+F93wxR+ijC5sxP10u3u+C
ogKlKope9HGyu5ZBuusCLvfVR48TtKZQtDuwjAMEWiqEAqplelnYmdsV4YMfepqbyfjBKer4Y4/B
vBxL2KoAWsswJj778Du1edx0tsNj0PSjsc0qzztzcq/78/3lHNk0HjjiD1qeXA+xeEstqGxGyMxy
t3OyetYCNF2Fou8JzwMIauF45JxMmAJteDZOXdxBmWSNEnrKvGk+82B6Ubtp1FOGlGiNesVV0RrX
ajicWNtbX3NodfHWpaBkes+KSWL89DNcFQFjKO1nSJQeGH/9G+cCNiWdN2/m7Kb0d/i5gjFTbKUa
IEgxodTz7ZWYhzOT7MRTcWxNxNw06OlFIhWwWFPH2D6nBVUbz2qYVKoNqNyUJ82GIK4VkP29fzqO
+Ap8GQgyOQu3c+YPFwVltW7DJBi7CPr8AtuSr9HYwYsq8tQE8PybDp8mkjGkpTmB5JvqMg6GsoqW
v85g7uAVO5QJHuLQfBxZFbyUF1Zpf39/YcfMMQism3wrSai1eAkLT/ShX2AuzH/CKwizHywC1d43
dpk4lXO+/WQG6tXoSjFpRQt7eZEpBPtKNYer6E+tUk/ZWb2y1dL4Vyy/vL+qt58L3z6XPLhlYAiX
GQx5WQuUQ0ndFFSkKMJuleVpSWk0PBXcHVkTlxmKbHRaIZ5aPnbNWEZzYxXnlPvMpugVNR+3KYRa
rCNG7+7p9cBJ9+HVmRQmiI/m2TVC2MPD6Ol9b+rKTEdXhDAEY+ZXhIeG49GrTjxdRzYSVmMm8Rwg
k4zHzf/+1VvO59RUiCXA0NgMKhmlHV90dRKuPcMpT8QNbx0wg/6gGthGwUm0Ztf5ypQCv2LYBGgT
S4qXe4mQ8YZ8TX79+N45M/H3s/aXpS8ydp8hZYmWINfL+u4R3XWQ6AVpdmIty7LRfMoJLOyZNADd
Tjqrh4uh0+VI2n9Ed8na27W7YBt2+x88Kbt0a8OHEp189JfTUs8m51oL6p085vI58n+1f0DOQGAG
OuGdpyTc54xpKVlLRIGUDsJarZ47eta0qa1KcdNUqbN9qlh6P7fDjJ91NaDEy2J8y9V6ILkbaqGM
RUNzCARV5s22Q9uuOXGSn+XkDr0dikkqdQY8K5gVZ3GUHYu6XS7mFrVAkO2LRcM5WsVW2Sku8NtS
ZUDJTPp9lETRY962rXQTqI1vvHzyvkkvxFk1xuSla1AXqOiWoDogpwT+qrlWUem0Qhl9AnGR+oq6
GiFJg+jUiJzPc+eiXDWSLgaPsF8xRg8vGxjHPuoyfevLutbWYx2gmwFpTX1rdZTAT52RRcUUJ0gt
nbyQAhX+nnb14RkpQzDUpo3GcF+lJpzdJUGoA94Ndhf689EWyuPQ5Yh6RTZsbTmMe031T9HUv/X/
qEEAN5jlPAl95sL+61sX9lnojTKY74PZIEdSfgkScc8OfmqDogdhChXr+zfwiMe0TfF8SpmXIkE4
tKg0A5PC4GRcRyqrvof4Mv+lt5R8TqkQv421yO8IQ2hmAKID9H1oSAITYhSZs2XN9FflryplNh/o
dRP97pDEbMvd+ws74sAO7M0Lf3UBC/qWcW6SX8HSxDR+GG79gLDkfSPHvhf4UZ0QgSIg1CSHRgwR
KjOh21y2gAt0JRUv/MqcC0id1O8K23Xq3AxWk6Oqp9Qnji3PIqNj3n7uIC2zir6AfzU1cGlRaF92
MKdRofn9/uKOmpCC0hGFdkc+l1tf7SC6D0ps5iyugKhjnQbwa5uye3zfyLHzB7EM8Y6QVKaXWlxp
OhhF2RA4dlboova0CaQDIikETtFt3zd15ATCIEPJjIgHZr/lYwM3vFl6ApITYaL2FPQdQ5dRd65b
3mVgQesLaeRjE/MYvW/2yDZSQp3lDVCOByq4SJgA8tK2J/VzY78M1jQvfgdmceJTHVvaaxuLyzX1
OaXGgdc6bDplg2tXV90w/rAs+R2Qkrcao2Y7IBP2/srm37p8Lgi2eFJJMFBvWLhMdVSMAXBL5o5K
uhXB8KVOsmvw83d/x8zc67RUvPQ8yvL6JgO7SxpmU9hAoDnyUqtBLEU//4YNkxRJNem/PHdUX9sA
YQ40B1CGC1iPWlrYF5sSsMfaTJLoxDFcCijNoQHhjoo4BeEiZdXFKwvODSjvCBbEN7oE2HaXqCGE
J0b0VATWzA+cRmqyMrJmJpmQVvJEazL4XPP2nnrw3x4b0gyDMIU3nyhPLnY2xaPB/EjNJbUhGVeN
cm928VMXGvtEzdtVmapfk1jvT4QZb4/NgdXlcL9qpNNQRvMjN8ycHlN4YU0KOMkaHvX3v+rbq4cl
i4vBZmssb+Gey0np40EAD+2ytLiBhLa/a+PROTU6fswMpRcuAm18CqXi8IA2jlLqSjwS67VPZn8F
/vOjLsTEcwiCZMIzMrXlsFQZwI1YZSTxBszhYEEDxi/OPFn35ol4fPGesQKeEo4C1gTn4nnq8ZXL
7+3GbNB7p1FXddO60fOHFgQedNDdJy1I7mRgnByIf3saWJQ5B11ADHhkFq4rTVTUJGwesnzceLt0
AwHRY7Hp15Vr3ogt6uVrAK4nTuBimc83kKoIrX44tzRS+8MPlhU4AltJeQnATj+E1uCtmwxmGS1t
I4Q0TJjxkHqwv7x/Go9aJXmj6E9Fhl7eodUG9noooHCX8VR9agbFdINYTVdllXkbWG1/ANf0Pr1v
8u3mmnOfg5CSiHKeBTw0WVdNQVWVhHHynfsYuoGus8+bMX+ZH3iZbrx9cfnv4DTYT7RybXoE+LS5
CLm4Z7bXR2EvaBRMoX1DwsOsMZqvmnZiA5cN3r/scCwJt8DFLIOe1BReF+v4KwVoHIH6BDFp77v4
x1WRWmvPHq9VwM6+Vxawx5iPfvtB9AZZAjeRTpjKMBfV+2XziMTDhGKIPlVi5/73VPXBndFFv3//
s2lvPMpshu9F45d4GS6Dw+/mDKZSFxnIumo9rsZNtm6/cG68tbWaGFIvzs16ZZ29b/PNUXk2STmI
A4r4iz3/Sa+ufmvoPc0uSBsdDTm6YW+V4VoBnPJ3rHDvZoJBHsLFgUQiBSYtlXSjrR7K6Mfg30nC
sPdtHN28ubYPhxAx5fJ9HQOljix0DZhL6ldUBlCeyD/qQNgsivm0VIhYARwsHs6h9HXU3oIMvFB7
X+OM8xj1ZohpawdG7XZaf3xF4GscgYckTl5yFpm1AxOfg79Kev8qHJjj8JLGPLGmt83IeVGvrCwW
JYoyZCwUdIjc+XsDYcdMjy777bR5QQ35wardqCuGbk/03o6dPFIoon8qdlyphV0DxSXkd+Zaf6He
5w1cp3n8MOn+7fubeNSM5EpRpdbw/gunP2l9qEYqTkpWxmZof8P8tor88ER0d+zw0ZJHf4y6D+2e
xQGHldaimU3dp8qST6rsrjUF3en3VzJvyEHczYcikQGSRN12Jss6vKpoDyRK0hOstp7mtK4DK1y4
LmXT5W5S1sO3IWgNE3CAVzwiFKSdikbmX//K/EuQwFkkWCCAdZ75Nl55CqYfST1rTmMBx9y6COgq
hiooYrcJp+q66hXnnOjX3AST1Hdhqo4nlr/4kG/sL7a4hbe/GeFJd+lYn2Uy2yL49FMYVNne3+aF
nbkiBJnKDMciQplL8ofbLPQurwu9J8UeUecJoArTE/VTVP/8sBkxv9AmveBZYW5hphzUmhD2uWYd
VedqMTPRGVkFAVovveLEJT+yJiEs0mBQIzzYywpyGU1KaytAR0KnQYOuqhBvVbpP0OtF+48vi44n
lcQ526Y/frh7VgVoQdMgclZU9Xm23pCz5k1YMW1G8jOdWNib4IryHWU7rtaMiKWre2gOpFblS5hF
3FyvSYCVXc5UiREVZwwwnTn+h13WobXFN6sSBuASDQyJPX4bg72S/E69r+/v39tLfmhi6RUZ3W/T
uUvYmJW1ImnMtmRrqNTZya/EVr17H5G9Tc5Ayoljv9hJnmWLGABUMVUL6qjLDxeLImFonus1DzNk
EjJBJAm42W6SNlRonBPmFify2RysQ3QZZtyPtfQmut32pqUzFyyBw5ZOdGdA+p/rH1RgfjEDgRFN
PHwPreXD8wHb1JCXkswM4ttLkA9nsJucOIJHVgKaB0aLuQFPt39hohYTO8Vgv9uZPfpnWnHra4pc
mUP1+f2jsXyp58VQsrW4yXTIibkXFQTG5chbEsKPqGUKad36ZiGhoYH9fR0hLUX4PcDy5av1yNy9
7z2iGDFddUELtWOcOe19pAski2BOGM/bNk3vGAQoT9UWFg8hXlolHXY4P9CI0NFceGnmD5SqQ+3H
TXuFBLyQ10ZYnriGb22Qrr56ifTDjzqIXJexLikeeik13s772qvyYz23N6/N/De8eu0kA3rd6GAj
DJvbNp7OR4gJhBf9+f43fXPrKA7i5iVflKDfXgK2O6+wEzmwXe0Q7ZTAvpoCdR7/304egmN1+VHe
ndkcyPqZb/oZh364Kge5jqSzeMONDCp+W70M0vLEimaPuwgT6KUwlkymNjfdFtchN/ohSCdM9EzS
rCZp7bUsOqMVPLqwpZ6KXo8chQNri+OWTIUFlo4KaBW2anObR3pSrzpthKr//Q911BAdMo2aNQ2a
pb+qPVPOnK2k1F25bSf9VkTpx0YE5iNHTfVfJhZrURr4X0KPnUMIIIRdW/lsQpb//jKOnDd8IXcU
Oq75eV5cHREUQYM7BLWvCuTzYOHP7hXbux5p0I2W8lEnD6jztbXlJZocM6gCsAZDBTeE3zByira5
9/P9NR35NAdWZgf96qp2kTV6dYQVdBHqzUBT9oyCf3biALxx8/NayC0p6auEh8uwEIGxQBfdDPNF
Y0yfmrVMYb5k/uD9xRwzA2k+fRfB/wD8OVyMnQ9GgoAf7/8wPFGK/jIyI+rC/H2idrMsR8+njcTr
X4YWgYY/6U1nWFkBrzKnZQ1FzAB3CzOk8qZsQrvYEOVN+S1tad3cO2HjNwzQqTrs3p5vnGqoHXEa
/DEgKfCD1GuhRjj8hKoJ2hjqKxrL6VoNb5PWck0yiB5utb+xvxS951wN/MayxNLA3WEaBX5dj5CE
YxA62Bh5UOyyXmQfK6287PCM3Wc9EEYs03dhRwhN+oQ4ug6IqKrX1mA/yvrEjT5y+hl6mHEhjJAA
IlocGB2Nt1AXoGz8sv9TN5Mn5EU/CLyaV4INDgI3APzJEpaXRP0wwKKNDsIENaqo2+wRdS/7EnLY
9sS5PHL+Z3D2fDJpTtCAXJwET0+aMJmPZVXYP7QC2hUGtfMvBfOTm/ePwpFDh3ASZRWVNAVA68IU
gxtRUpTsHOiGGS4UXyadByWAZ+3Nwe9P+MIj3+m1tef7+MpL6YEAEGFSk22Mcsts6+cqsvK/Y4My
BFV8nbbZEvACjVpgdjbJVxQVgbFNKnRPt5oO4dIJQ0e+Eh1oJnrIJyklLNu36C6bGvK+GYJqQXsW
V30L/RqimWmb+idexaNfCYQGLn6uuC3BKXYro6loWRPsDNVqoDE253fbQvX+HHvrlCOavd4iemFh
/7K2iF66wqy9MMAacoJwk8CShDjb2CfbEB57xpRV4Wo06NaKZUQfj80MPC1rxBMCT148zSFRYhKn
NGEK20f8eKz8szQXxolDf+wYwoIO4prGFW5pcehhbOrsWBJkKJP1pNXdevTVEws5EmPgXPGt82wl
Ln3hkTw7GocG1VJXqqX2ZxMU1kOvpUWzacYKQpEhAZm6qlIP2PmHLrQteNEsvh5NfgN8mr7YQbBK
Rob/oJKp1PbXpB5Mj9F9BG1XCjJjCfJhunNqNvHYgRFz9RwfybjustUST31TIVdAgjla2W/RoBCY
wWvzEOU54saaka1CTa32BlrNJyKFYxfjteXFaqthom8F34lbA/a2Y/8y7i80f1hXnnrC0nwmlpeC
tJOUzmJg5e2b2XUWURyvM6m8vkmjGM0/BuH28RgzCVz26Q52IPJf3YTMN22nEy/c0S0m6KaIS60M
TOnhk9BWYdMPs0iXYnkW4JqI3i460kJ807xx+IZybPY7tLXyrhTogJ84U8c8HR0LQnNQTBSYxKHx
Ae4Zc1LY5VYY28AmUIqrn8LyT1zLo2skpQV6CR6KHOPQTOdHIqxHqi+hLYOHpPCH/QSp5b5T0KOo
lT76XJhDdJb2Y37//qU5dlt5LYj3KWI4b26rYSmBU6KM4gbGKoDv1arcXkfk1f6edd2JpPrYKg1k
iAT1OkZf7IXzAb1UhWZBBRtptXbTVXa46zvLcY2+ji+y0v+/pJ3XctxIloafCBHw5hZAOXojUZRu
EDIkEt4m3NPvB83sNlmqYIV6u28mWhPKykSaY35jbRs1sR4ma6g/fzzLU4fFWoHwAB+gHHpHhwWs
eN6tbne+k362kxdFfFmUxxnP+Y+HOTlBB0wMaIAV0nf0fBQ2Vqm6TYXGaHDZXuir9ajoWvm28Po6
Dyo1Tjd0J4ttpzafPh761MVOoMbNy8UH/ftoaOhVkYcdz0plQk+S8sm4ST3MyT8e5dRuIdYkSeWZ
YpCjfVqBEtCamQkSLk1XOvKYm4kG932GjV9g4OoZ9HhInjkcp84gtTuoglTlweSvf/4mdMr1WsSK
WA9H6XyeIm1fWfnX2ZrPvFsnhwGz6zgUDCklHw2z9kjHPGaYtKi21FHo7PXBfA6geGoF1x6KZeiO
SR3maCe6alq6Q80K4twEzy3PBYr4Mq7nZpVIpL+t2VXh+UM312d5h+tl9f4iJ6KmfMgT6VqrTsD7
hUyx8+skjpR+pgxqUFA8v7ZMIe/ytKGHWSjPHN5443WonJWLqoRS67BYdVMd5UR3/PrxVvpzw64/
ZhXL472m/7H++ZuvWhpLpeBww1mpo+K7APtuh1aepV349+MAdFofLhfzuOMb3BbIdJITAdZ0EG8B
6Bw/1MDl9v9iFNAQXN4AvOAuvZ9N65Yjrk3wo+h7IJ4LA8G2Nk7q5eLMCTwGCXDGQX++GenooI9V
mjYJfmII64y0cQxF2yMv+cO1ErF2Bt2Nlk/f2kS/jMxxV3cmHIgsbfc5AkmBsNBfpZF3Zon1U99S
W43s1r44kJCj2Xds96peVoylUziBiwTt1rQTgb847ueo3pWq8k3xUKjZaK3J/43bJUekmfg28yO7
jBoccloNnalCAxTXxdF81U2K8stGLhXYvJvhCtbUVqKGdp81P0d40iCHikYsfi9j1KKxJ5X2FYq2
T3/1WQkp2Zlr3kGrgt6rfvz8A/8FkKFwYgpvB1Dr3p2KTx8PcXTt/HeIlQ7P7kEY6ehRdHtpzgiW
MkRvX7dzWgWW8C7xzfi76+14nONEqjaI+0fX4xsN/bQb57oH4D5O90K6RvDxlP58bdfAlOuNMJzg
6bjdOAyo1GYVW1RvotDL5aUYi095loXVZP/6F0MxEk87DzsE+ffnbslz8LUD16kQwkBnGvBMTIgW
yLg6zO10JhT93ZU9vkEBLf/fcEc3aImibZKWXCY4he0Xu6HPM6RXmaF/EgaGAE4+pAESt6ovVLHv
hupX5Mpn5K6u0U6kTe9qP+oOya5Cf6LeVdK8SRU6DHMfeBKqjVFFjq8X3gzi2gW1tSCuNyu2Hszz
cFuIc/YUf0YrfCb6AOs9DAbk+F0t6VxhdMtksnzWTZ8nK76JGpE8Gu4ybQAF2siG+1UUn/Pm+F2U
erOM3F4wmUD2gqAHTcOt/P6rrdWmaZh75MxmNC/93Jufu958Xskzfq2nXhDbo/KlKzwFp7TiYcpi
gV/shFAWZGS/tdOIZcJDOcLD8aJFJWgrpTdspKVMG+lW7rayBhd5txybGxn126Yp59BpnG8LOuh+
V3dGEFVwxGQ6PmsDFyeQrgtz0qwg5+b2ca+utrlaY72bawfTRM7BUsVlpsh93BkvtRddJrF7LVvv
FTKWGkoLZ8laL9Bti+rnesi+5nHSBAKnwTBWZyuYAKBcl31v7Tozu/Dmhg2ktjEijpYWNN1ZrMTR
ffw7EwZItnI/iQeBpLxfXx3HbLqApOC5VNNHsWT5RinH8cdfnb3fo+g0REi7QRBRD3o/yhIpXJ8O
4cRoZ+6+7+wWyaZqWoYA/2fTN5L4HF//z7uSoUxKdoRnKtJQRyMmozJ7Y8cDIrOCjCEuc7oWQ32I
USoN/8Xk6GTCF6cj/0eusui5Z5UDk7Nxr9wZ6BqGWEjHt0ok5a3ldOdUF45Rjv9ZzX8GPL6f26Ea
Rb6iHK2mcpGd6F8rI8eFulZeo8jJf7Z9X71Gqp0EZaype4xYMeKS6jlC/lF8+p+fQbF6JYTp3A1H
2bZtIk5RFjPPhBaZ39QsjvYtcvMh3en5q07ufZ95aVGfSZxObVgyJmoMMAvIz45GRTy2Xinm1N3K
LFSL/NlbkjO79eTeeTPE0UuRowmgND17B3X5Fq09q78iFTdx47Ln+4/3znFz5T+LaK+IUUL9P/NA
RRKf9etYJoDgF6IVhKRiLNhrziV3mObt8EPKQrQyG+E7Fa2HbNGdzce/4uSE0W/jpKxKcsf5zDDV
2iSVFU3aVPXWk+W8Je95MutzjcvTWxcZMLoqnEzSp/cXQdxMZuytcZ0qc99birC1dUh7yP5yi0e1
xAwCTSaScN/q1BuJw/nHMz2OiX+vN7XMVXub+h8V8Pc/YOzzVNfEhIy+LDa2iLZTYpNYaBCLVKe7
dKbum8JbWpTUb23phZOH89nkTspBEcOl5nYPH/+gU0tPB881aP5Qyj1O8gYD69W+AlOpFzZWGENa
X3qpY39R+c/fPh7q1HldOcgruw41peOvbBo5Un5rhBrx+pnhnEjYCEW3WH6s1F7nNzSPhi0GxmgD
fzzyyV1OXg6enpuYe/LoNs6oCSYxJsU+Sqb9Lm/d9l53G2+DNFG1HfKOrldColX3nbXFe6C8dIv0
LwFgv788nS9D/52y/6F4J7LSrlPDoAraavJnOrbaJ8gMxi6K2YqIdP/ypGl/+XjiJ5acTpvJTuPZ
I6c8uqyaJsmHuaSx17TdDaKau7JAVaqcmtu2imPfiuozJ/lYu2SdJRNE0A+QCLHacUBd2GpeKWvO
gwJwmmwThFJ/TBzraNPlqvazjaUUgRjK8rM3TMrGkU7/YvUTtgJFreHuV8XZMJz5/L931tsg7veP
AoaEqQvVbzQg3h86t2iyuF0Zbpo9dhiGK8q2ViJQoSRjuLyNqNkhMVeaTRaSu+FyXFo6sqmeccjN
IdsK/A+2UVN5gRKbTy5k27vFiWK/HpEsJ6FML3COQYO7cjYzXg5hn0x5aEsb4XTHucVtBcEm+bnp
zUelblXfLrF2W/Rom2lQS8s02wkHqjS21qgwZ8NmqdynIrG/UtfAqSErNfyb8UjDfGS4qE3UyNTS
kr47ZT9SWT+m1fgDIIgMR+xv9baoAOMU1/lkfB4mEYyOfV2k/V1iFC9d7uFgnXWYcuvYjCydn6Tq
vRTIrHfWl74e0rA1zt0vfz6XUGYAIuhUxVBsO77vUqN0aEqx6wUy8/7YlV9T3J3P3Kp/bnMGMbhT
rN9kv+P0INXEHMdjXflpkyXzKqQ84AmtTgxbZRUQUshzje7PRVelZwrFp64WAspVaQ8iBN2VowC2
1HPFntevkroVSQCYg3H2MyGgac5Nqd0tgzq+onWJ4I09ZqkZkKjjPZMA7zuHez5KZtezt/6Dagau
WchzHL0tojGn0Z0iTrt6nw3GdrIOyPKFCBedOVAnnlGKR2AwV6lEzvoxGEzkfY8YPx3AcVaNIAMT
/w0jFvGQjn5qs4U73LC/QJdD6LjAEMKvVfB/2hSf+R1HaSET5mcQzsEJoIXnHFcJ13TKU3/3IpZK
v2qr7C6O9OiOsv7IdZJG37y8tm7duqn+rob2e+BV75Wmso1awzE4CZnv0SrXV1zqKFBhMUR4dgZe
cOLgkKmANAGh5qADd/QxkcXvFJSfGWKxI0Tl9QmjBcP4+4kwCi1reEMwEI8fRjtzZF4LHsZcUYvR
byxNJGGRRf05CuKJI4qc52ovT5Bp/kGjNpuEftEq/1QZpX6xGNMzMg4PtosOq+fKDc92tPv47fsz
slkZ26vgJh3qVUDg/aWvoGJf5A5VJIE8Jd1Vb1uo/aOqt58/HufkzAyEGdiJQJKPT51m4NWuJDwu
VZdtIOZ+xSLiu8L/rh2+HtqX/2JjULYFigypbVWteT8vexlmx6aTiNdGvGlk+lgYdBw/ntPJtXsz
hv5+jLJz4IR7jGEOkuMNEdCew2Sczgzz54W1koX+mcrR3WmZU1snliD41HCMx37Fzrq1Fa31W202
tZcSm6xzEfjJqVngxtmKK39i/ZxvivmouaROEjEmBRPE6OM0CfQOffTeQXH+X6zi2op1IPMgeXb0
pWbae5GHzj+admXnBs2UNERBLn6Va5no8f832NEn05tuFB2mUf6gaD8EcZWflr3qz6pz5so4tYDY
klNq5kDz4h19tDTqPZN2Ptl/117E7nBVVuUjO/LMfE7tjbfDrPfjm+9U9FO9QCMCZKImSOIg5n/d
GipGF7lTXi5WPpzpVpye1j/18+OPhT6GlQ08nqo2lxunxnIFhbeZaDE9B9A8dbWvKt7rO40S8PEJ
ht2iCJVIDSI9vmVhlnmyIgY0miH8eE+cuprWOJyLHbYXYfn7NTRwImkjnTW04ruoNX08d3ynxJ3O
+N7hdPDxYCc/GGkt1QleYqhl7webvOm/DYhS3JRR8s10qttF0TdrceHjkU6u35uRjo/wUKntonCu
4ri4RTUpnL349eMhjuWR1hceCAXgI7Sl1jf+aDuUmV5pisGtnk6yvxSpatwYmERs82yefA+yxq4V
kwyWZX52RK8FXuv1O2tN1lVr9oLFbs1wMhaDtmxuX4zm/JqI2L1MvNo+E4Ge2rgsN7kzzW5YYEcf
uWo07EdnzmPb0rSydN/Rp0PSnmEynNpKlBdV0CXgff+M4z08Wqz11Gelde/k+RT0ct6nk/GIQQXo
umo+M+DJaQGh0QGa0NI6Lgxn0jJTd2bv2mOzsaLmYoSAqeFU9PGHPj3MaqWEWBXB5NF3jidPK9A0
r/zGHWB/Pev65FvZXwoU/2c3QYP531GOLmfRYRCJ6g4iRj2Wr64VP1ht35457acOICLtZFtAnVeR
4vcH0APxWgFxqkCJulPQggvceIsUlx1tgXCQpjiDdzx1DEmpqW8ji4AkzVGAJb0oSW3g7P6MrmIV
IGFB7cwUlSHPTOzUQGTtFMyI5eiLH32jKAJRTDBcUQfT50M/Rgm1ovwcduzU8sG7BRzHnOhwHt1f
qsqZBb0JJm8eHrO6vs8dBeuDucr92O3/TWxAzrjK0hgMePyKkgJOg7XGBjJHdkwbgyi5Q6Z08/Hu
Prlyb0ZZ//zNI7qMahfV1qrk2XbDwawKuVs6Oz3zVJ86Q1CpVrsPAKmQD96PEuejrS4VerXG5Hyf
xcCqSeWQyOjvn2hn1TTgEyElSxnx/Th63ReG1a5fqPV24NCuRyzirMTYfbxoJ6bDMGBr6OCAUDpO
HMpomvJYsmiWOiIlvBTaF4l7pi8ce/r08VAnvg+NdHTLYXwDFzpG0hqNUxeDDimIm51qUa6/tlHy
L1aNl4yHzCbYMI6j0CqmHrnMfJ3OdaPt0vc8Eti3qei0fDyZE7U/mjG/CxCUIADfrwv7Zrfh8Nhp
5kwZpnLaWQnjim95jbxJrQWLbDrTb5WmHsLSdrp2l9VLTvHNnrohEFGSSL9OG2RfzdJWf3z8w059
UA9AJoiXtc13fLJBmojJcbio3NQ8GJn6xXSbgyzVnx8Pc+ICoQn3zzBH9+8wxY4KrI1c0xnaF4yA
+1vRJeK2HMC5zksTn9k8J6e1PsfWqof4B4HRcyOt7Qw2j9boKX2E/JMyAfgeU8fa/ouZwRqF5APT
/I/CkpnoRu7gAOJPtOAReg0s8oxelNs6evl4pJNzejPS0SWcL0ZRlQtbiHdgCtHBDofO3fYqCnkf
D3TyY8EyRzmUpWP53u/VwpRVVMjV89OsL5YcKdvaEAjZ6wN+ffOZI3husKNrmDSgSm0LQS0sxi/b
qbye8PhbMcQ8l9ijfzyz00v4z8zWP39zCqnxJAtmcJzCRG7dRNy447TzhDgDMDl1daFOtGIQwRtS
230/jIH4eZp1xGSLmJ8no0hXNMu5N/nEIOtTDPofDAb9waMQw7KStYYD+iKeOsO32u6ydfWHj9dr
/aHvmwN0R/jLQU9BA6WO/H4iQuGygj9WodU87WP3OQYGpiZXVjRBzd98PNap+SDXoFGrJAGkSns0
VivdIf79gul26AzFhup++P8bYv0Jbz6/J1PdTHtuIa7guQtFnmpToM+97M5s6pPrxtPFrUDK98e7
Qujf6XTO2Gf0PxzzF1oQDwglbgdNb1jLc6z/k0u30v55riiJHoPPOkuq7dystx0imXW0rQwt+Hjl
ThwcQAQkHI6+siaPwwutJsRFb7FC/LafQKGg79qKyNt0sjmTdJycy5uRjr5RNlheCSSLAkA19AF+
W1+tNvn1b2ZD9ckALwUV9ChoTrpcDEox8nm69plKUBTkhf7ay1w/s2ynJ/PPQPr7DZfFUNGK3ya4
pbfkwczclK27mPTAPp7RuYGODg++vrENu49g1i1uZVXd47D7+vEQJy5qtsA/c1l/wpvDU+LU3HoY
LftNUd84S3mF7P7W7ZPvTlU8fjzUyePD87OSz4kzj+k4kXRzL0d4E3qTFaoUgNLlMjaUa9WcfKf5
/PFgJ5fuzWBHS2enTVlG5ho5R1qFm0Z3Y0FiOLMRTp6fN4McLZ5Xi2yyVnHm1vBeE0f53Ljtz9Lw
zslnnfpIiGySsEP0pKF7tOEWr18DEj6SYXk7hScB687J0bekif9iRkCq6MjZ/Itl7fvtMOZKTPLL
snXYHqSFssXaeIcc6+7jr3NqK2BUsXboIZPSKH0/DLdo3y4NR9VNy2GLrVf5mEJjDptC924dvP8C
T1H1M/WV31L9x+/em1GP9Y4BfDfUWFUuCBQus2BRpiT21QhjV9PuEEcy9OJmGisndEQq9hlmrHfU
55tPy1D2u7qyFBTsEkCh0WKn92ls5A+ZV8iriH8wcB0n4y7GNfovtZXWSsoa7a6McyoPlL3er1Vh
RQZILzYZvo954KTTo2iyTUMedyaMOrXL1rBDp6sDPOo4LFhvTK+x2GUeKjPx5N7G1LsyO3qSeMye
GWvVLud3H3+N38D/lbj/J+1nUuue8vZs+Vq+2FkAlE9kQa+nsrrNioaSd6r2OKnatSOL7Qzd3tiK
sZVGOAnD6W+xAM7MIJ/jWduZ/E3TrlsMTVwjARQbN0ULMhwYvl2M5T6uSrV8bApDLE+6imHtYw/o
/SFRyiHd6EmUx48dem7x90GtckHlHcXNDE9wcuKVEtwV2adlROvtyh0QPw+lkebOhVF6xTfPE7a5
n7Uurh4tkSXOVuSTrlwluabMYRS32uRHwimZpAnFCX/rVX1j7her2ZSTbXSD78E7Xr67yZQkG0yv
5vRO5t5qI9cnzbeykXm1KUq71/1yVMc8MHuXrVAxlfrQ2+VYYHPu1NlXo0z7ERehRcSwKxUz/gYQ
xZuujVSXt00exc9TL4W+KQrHzffLUhflbtCUutpU1KG6R+D+uI+jeYuf7Q7Y0vLVkvaEGzYaEtZT
jsAdWJCpQYQ3KTw13aTEQkloj+lY38zJiC+9IvMFU0vV4bfKgcaM3wHgyi9wrilvFi3S9RCj9P6L
3pbZT2Vp9C/ZmDgsAMXIH51d91ekyfZtZRloXTizpRyMfFb3bPTla4k5eRl4pimNwC7NoQyngv8G
U9XJXbpog8TAQvSKRHu7ARBSRTmoD9EOcBNi9g5w+hZR3yBOqqYLIzqo6OR3Wf8zmZP8Xsk1Nw4Q
Ce/Q3kH1N0AxbsqupGvVL5liQuGk06Vc6xQuNoUZzd8nqxtfen2CsNEAa64C+F3Ovab1XUCXoW79
aWlWbFnTZN96pXMAE3d9d4v1XKVt5GxrL7EcvU2Low6W9Q48Rn8mO88CxxJ66mtxPpeBnOZu7+iS
dIm4JitACU4j2v9J52Z72WnDhUZi9StNJZNczEp3faklaIMjwDm7GyHN7EpvWms7LnNrBibNJZzs
Z4H2Xdyp8qJu6vlZpo31miQCnad5HB4KrVs+q24cmwHzkHus6NNtXWuSeLqOXit1Se+aZmw82CBD
vpG1lf8Y8Qxvt7ZJlTwvW/dnxuT3RZI5lx31s7tYb+MXOav1nVIC0XGKebw2rRo8CPt266pFk/iF
AsC+ivTmHke6+kcjcnIfp677Z2aLsCYlHG+b9O1Ar0EV7WVqTNbVMEXZqy4d7y7VuzZFc68UMpSK
jvKerHPnRiauowaiS63oxlpi0wixE4tepTPY+YbwYNoWOlsazefW5NT1SgmaQ5Qv8DiTPuwHM7Wg
fFZLF46zZlwUUyd4m7z21vb6dqNE0bMZy69Gkz7VTtcEXWdk2MDVMTZPC0H7OF7FS7fTbPmEvDKq
ypbMAnov3aboDTdAKf6LOhWSi8/+Am+Pd0Qzi22sZwPvk3OXg8WgyTCVF1EWZyCg4POWsxM/CTNq
fhpzEd+5WhFtZq/eo8xhB5Y+HPKiU7CcLzlATgUofk6XHR+qJLcz2m+RAKrves1FlJta0IFeDlmQ
KJiGZvGXtEJkMtK0p6Zvu31bj8pdGgsV1qCwZX7TlJV+XduVscXLzw7YSEkAqjG5nobhANQ9v7eG
2PmB7vj41DRz0TzwbJmb0YoG7eD2izoExtQU14URFbFf5FELpWxqvIdZ0Y2Lnhq4DLSoQLLZKNHj
MJe6+yKWpffrqn9J+soOl652w3lY5I6fD4ysVrap5y2+7VZpgKh/GepgvbZlXepBx/IeJrszQ0Ky
K+FaB7tosepbXeIVzdnFs8wueDZKhusagzZLpARV7RZBPw/eBnj1F6tt241TGtY1GiLQt3SrvKsR
zAlGo3nSG0X3VadaLvF8jx/6ZkkOao1LRqkb132uX6pe7iENY+jI4BpFMPFO+HXj3S9ac2WI0vSz
yKl2szctT1K6Y1ilM6SESNtWsgUUNzljMMJT9yOTE61N+ApKXdwtS2L5JFNm4BXtrdli6VHZqzfG
0nLp5Ia7zXK2QuY4DTZyrhXW0tEvB2nd4Rj9XeFB82NvXg1MiiWYZYyBdFa3Acyw4XKgbO9b1tIj
agfdy07hOBqjvXPr1EWLuYwvmsG4gLvj+naXlUGrekE05MVmccUuBYrkay6cCq9UwRZXi7216hZp
3EFOfqPQOGy8sgxbWkLBCFrwhiqVs0dsXQRFwmY01PuJZIo1wmVFySLWxlqGg9on2dae8GqAEXlZ
JegF6LwlgWIUC3AT1QvR1Hj2+l7zm172G9elL5MLaGha/b0unelKycxPZud0IezFJxykjaBToVND
qpk2lC2yw+SkTejFah9mcd3vkmy2LpWoVHauOoyfHVq8fqr05kadnMt6GCGHlmmOk8p4l4uuputU
1kHdjDqPsn7AfKbaydbaN6INvamyNktaANISyUWf9DJM4l74/ZDynZXB2Cy29q3tsIqF89r4omSB
Cf+XIDPz/JDmMHzMKisCLW5cv8jy3WxmsR8lwxVdqsXvZAGUW2+vzIg3SmSWcWBXKaS9MEUzkX7R
BxUNtrU5Gy+fxJTVoZn3l1WhPDo83nPtPKdGoQf9aO+xEKf974i72oo+S3NpgmWsH6LKfBYm17tX
gA+NzWa4R+OwDln+4S710nGbS90I1VYLo6mYgtErv4zZaGyqZIzCJKPi7pVpTYpcKoEa9zFsEL3c
oDpW03qM6yBJCOIKabV+QQndz+fsRSIOFGYoWgdoIBmh6J2fETGMlsxfEUl+ruvmayvbW711bxIh
b2vP2ZaAyf0eG167VJSnJNZuCwePutEt543RuReTKp+0NnoQrWpsnUW71YZZ4GzUTa/ViK2nYSU1
QoqFmvLXuHOd+GOWY/AzdOnBbPVkK3V7CRRcgw4TyqbEX1YaXztm1gfuqLItXGXZyN6wiFNTddOj
Y76r+i55KIH3hAW6F5dpjEFrlM/Dg1pX0VPp8dC2pjk8QCw2toM3lNc1hu47/FHSq2nQhbMBoz5P
Qa4Ulrspx7SZ79W641CiVZNMoWeXzd6qnc+alZg9qpd4p/pKa/dVGC2lpvpZXXBFN2p33VnGLjZU
FX20LNqgcNLfZFOjPPWqPVMvVbuQhfwZq1bn504LpHdcxGGYBs+XYly4m5uZsMOJCImHflPVDoGf
JTHWsti09pyIABl1gSyLW/sLNpV7z4svp6h6xucyCxJPm74UrSc3Yz43B2+lnkrVbi+zotCBggiU
LCtEXGRxZxrtTWZNZmj1S7t1pDHfoRtgbiJFG7dp3e/jpZ63sdYfkijeQy6dwaCW9KnqJNnNpaP6
pVH0e2WE4mB5xXfNXpYbKWPutRqYVQX7SV1c74CamnehFll83WUsC6uqHbpIQPrAJu8zwGmi7RQd
eF0XtyKTN2VtjiECnJy7oTUwCRT35jKVOy828yBqGv5C+2pQIxDVQPEDwmQjGBSE4tJ6MsKSz/WS
y67YQd17XDxDIqbptFB/zfag5dTg617dOLO0UahMIr+t6pR3LrshfN2a/Qg1xfJmPxrrvTVhvBr1
h0wdFh+Vp29dP/ys6bQHLdIiuxRh49AV8UufiOukSQ91Xh/avN0aSpldmX16uxAwQ2LKTUJNbhC1
cj3f8QbXp+EQbzAa4PYcB8IlEiCiN7jS2QOWVxfc0SHpw8+0q7/kwxhGebfcSXrLQU3GGNAp+eoU
tbnNKutFm5JsMzvmz1KwheiDEYRNXNCWbA5AtbaKZKcOenOVRuOnOBLeRp/QAaXYrY0rVfSL1etR
EOsAEP26zJ9qS3vU3OIer13vVsW67soZMpKHbl/o5FezVH+OarZxq3zYenYTP9kRF3ShaGloxV7j
932+76f8Egdf5UIduBiwrZ2Q8s3bKzclxUSL854n9rIHyAwovb9CBQdj3Wz2yxn3Ka/NYX520UWe
LCGqit/Y0cHg5Nf6jBI8ebKaRk/aPJK4TXvdJF6fhfad5AV9iTGTWGWKZIs/rgid2u2CNAUOZ4oU
iOFIHYfuj+dznNIgHwQ7v4yVMNEGO0hGI/VVWzhQQHsZWE7vfJ6cWGt8aUfmRZaAXsXpDIGCtrlu
MjipjqgS1EQz3gLduSocbYfFXxK2taH4rcovybLsqRvdFl25Dno61l+kFrUX2hBng4V3W0uLJzrb
l7rV1f6szbeTGF4TfeEdr2zNz9J8COxRiquonm8jItdAH7X7JXeNDeBCqASo+rTm9L2Ncxmm0EYD
W5MvkVc7t/jdoosdDd/nsv+WFXoMIL9SgrhXc0hQ+n0+GPdx3u5EJECkjd4j0uCoLlvuCzIkaQBr
Ig8S0vlAyjHlm/aELUn3PCnND2xKftmC+B4j5PLQtNHE06g3W8XLFV92OrSHvNkMTk0u5BUXmS37
C1dxaoh82rJR9UZe9rVG7Ts3X9GbExjs6Z9rDNeZXQM3qnwt9XSnpdZ1nbljQAK2kNuLvZzFRRxV
t/UU33YxgVBntH7qjN9cET206MRulib5VRKr+/NQHtpl+KovcOuXxiu44nAk19r4XoF3jdnGTTc4
VxDRXyecsOGGKt/Hxj1wD14kiWVuEQC+nkTmbSYrcgKJB3eLMl7ctD9iN3ooh5pIcDHaB2cxd7Pr
/TREgoF7OyE/VJlfSHzujDy7nrwhvsRF8GuSTDH2w9ozusJF0CVNFdjV8rVS4IIYkbuP0rm4hyo+
bSW6YYHqIl5bJFcjucR9arfG9RSlaCyXVmAV46Uxu1PIPg6LWF6mXpz7dNG2y5TsqNfkq+oR61Ia
v1S92iDbpexEDPs5sKERXOaT+it1uq/xUiob3qxPSyzuKmN+hvMRSFVtQ1MoPTn6pAaqTHapnh+c
Kb3sl/ISVmIX6Iqt3sWFdygVKg+ZniQ+dR1istHDsmewKPG1Y7oZmsjgTUwv0rEHF6LpYV4g+9I5
9oOIKl5/3X2JsvFRVM6Oq/E20pQpVMzpFdu53ge1Zew7q//eMh97LCbYg+3GyIYXnuGbsveSjZcT
G46xd2NobpibyoMdazLMq/IeadI+yBtza3TYigzRN2c1OpFsSCJLfDKs8aAN0autNOkeZDfKrKLa
LzHEGfoMoGgV9GaLpX8RTRLDKWioKYwb+O1PIikeklZfea9PxDnXTmP/kGltBtw71aZVbMeXaqlc
lSMq3CYizn1UOLu0RtvHZR5RM0h/cEW5SSBfXo/d4hFupdeZalxYMeWabPzp9e4zSuTGNuqi6NLm
t/i6ksIBx6FRQjIOZte9aQoSXvpIfeg4Q+fHxbT42dwjZ6Fnn1Jh3g+Rdq9HdefXZqT7ucb2pcKz
adGEpUoTPSDyFxSllRxE6vY7t+P2MQvSvrgn3XX2iqxptsb5AQ/2z55SXSqtuXd65Spr9YMVRWFW
uIS+wtpRZMOfpnB5GqpQx6Rq7y7213mIn72526FgwpEUhxmpdR8t74ES1YKzBsll23uPrp2KcCqj
OGxb4g113CeVrgepp1zGhAJBZVBgQtZr17fW1WRbIb2ZOVRF+rOqNBtls/RQtkXr07tX/4ej81pu
FdnC8BNRBU2+FaAsW87hpsv2tsnQ5PD082mu5syZ2sESdK/1x0Ovql0+TFPAFZNdvEL7tZwh2WhD
9xwLt9nM1E1KzTmBMG/GxgQKr0G8OjMqpjOvQERKU9Q63zJRD6JXod/PP4XZnDSvDwBw7zpRPo7Y
3Px+3Cmxvqd+HE2mG83VuqJTXp6qQQvNglMNAPDTFjIJ3ClFljmEfmnpOxbqB/p0dvHs7po6i1pf
BkrEkZYLckvWaIIsSanLaxyXcHiOVjM9Fsuvf8PV2I6YjYz5ufbm95ubkmYz+6m3h12ne0GRkqG4
vg3dckFOfIfJCo+bz2PXlJFw5z9sGTfQjyCWOFtfqmx5WzzxZCvUKnZnn0g21HZTXT0uPEXBkGr7
Wm+2vRXHwejY907qPmhJeeno5CXMJNnXvfXpVe633dvv5ECDg1g8LI3dR77l7IGlweG6pomWXi/3
fVoe2jKmF6Ftt0I5f4tR8kp3x3LihLL0fbW6OAfHF6+o9tlkneAoLimQTtKWd6lfoZRwdh0Ng+Sg
OMcmaeTGMLR9ImlxpvnvagxWFWFvnBDMTvf+Ik+9UR0yaZ/NpkZtKZdlkzrtpy2noPTHYxV79IbM
CG1lt1lVs60qba/1g7mpkvqxqtpXZY7X21DD49EcCdxXEWsyIfdluVP9CiDRALPZL3YfR0rcCW3a
lwzMc11EXNbxJtWag2PC7c/LgQafE1/5JWndB7PPwtTXonmV92rgCvAS7yFRw04TKoi9GDjN9wvM
o5CPWmW/agjEArQJfEfMfGM73qF+3pK2uMvY+jlw8zgoRGaFHPz3eawdysoog2yqf1w8GxzeGyGy
wO/mHR3oGzdn21lh//Lxn8r1T2eJz6ZVvmr6+GivM+0688KvUukhW7on0x623S0TySrftbwJ40WL
FnNmRqeke2MabNTYxPZlPwatiqPRGaPFsUIJiANxKq9m0zPsqHSfl87dKKev1Z+ePX9hIy5PJEMc
7Vk/tj1dm4v3p7PFbQjfsDZdKzfDMt71jusGVenSY6RH5G9xbMafmrD+5rF/Ggc0Lk1mvXljbgdr
6v9KrdE2E7L6YyqWIqwTppgJG8Sy5mdV6PlGtP7RJGg0Kk3r0Mxiq9x8u6z226LyoJZ8/8q4K53m
I7blIe3TY8IhUzbAhrZ7hzQ18qr/m5bmL12ZRzHLQOIeSbX1zyi7kE3/bDBRtLkIp9S8jwX7w4TL
2FqnY99Xf0sNXlQW6cUHskhNPJ3xd83I2OtJtzVle5Dl9LiIJ2r23uBtGKu90En6PdfHZlTLtTMG
O9CS5Es1+sasp1NMj6fdWVT0mcMz5QUPjlZg1ozbY2NUUZ4TGjTd8EkZKy+YWuUGLVhzoOQINzIN
XUhS/AH46zuTedS2lHOWvvc4O3GgtG7aunK9Eob9SgADaUOr2sez9s/Iqpk1rHr0dXn29EKEfRO/
2DkbYLkUW3ItQ2cFgbdG5+It69fi2Fc/ByQBoNiWPAOBWtgu5gl8EfM5YERlHV1jPOQszvZQ7UTV
o+2UrCl0mOgu0ARe5rub/62empDR8HFdMqQmy2aE/KCD4ZKs4kvFxndck9vp99t47kMjrnepU1CO
2KITGHRrl0vz2HlG5M0+LEu3Jc7svnCcFlDHPbuQGVERd2GfjT8J2Sp1b99livl1mJrDLGSYQU52
c/dai/KwJkPLC0omvTOQWdL3834emu+2toC0G3PfDoSoZHoczaK70wfYqyY9m/3j2PWggKs44HDC
+W4/aGX6OS1O1PjdFgX6vQ1XVLZhL9Wp7L3IvP2gjrXFbnrqSmtfN15ouNoTcS9HTc17Y4wv8zwl
NDm3hChYj8LVw8Qib2TxtAPjMLXik98HVlfyopZ6vu3MbNuvr7058u/y5MXKjKay+Etz79lBeh1W
VnkTC2XLVniyDlgLqgA67pBByJAAy8OqRBI2FfObs9LuYNikz2agh0IuJAeyoxRZHqUVDVAk+Jub
Rua/nvLuVn/+sVb3weo5Y4rceJikT9Oh+h3cDAYtP0J98w7yepkeT3vzpkM3Ls14bYbLyHu8qPhl
SsVHNnTDliEz2RQomvB+k1wwdTupRJSwK/qsAwufvbY+aUbHG1OHmiYQVQ/yT58S4PqGUpmGyEpg
HM9+4cWPyuRNxfquEN4+tXiaPLapdNqBSAaN60fFWhgbia01TVlky+ybPpX9oETYmV4Ya84EPUE+
ctHrVRhP8F1mNSV33YowspnBZ4fKcPZ2zsJmWLAooyHn+zERHTBSzxxWufWlidN+i1hmOTULJn3P
6bptU1fZA4qneGMk488YOyokYDoOjAaAsND16gvyKiGavDfCohVZqNvZcNFFS6aNDvoka/O9TeIq
MMo40q3yr9DqI4PensM5cqfvWU3EoTm7sVp/28wIXNCMuNz1bnxo/RBhLGJxCfKKJ6Ln/DZcxaiB
0zUTx6WmhrDxjwZIHpj5Jekx59bxEHSz2I/KPSj6e/KcAagqOibpttvZBVEbRg9fOW7mkS3ZqHf2
WEe2u/DA6tcKFkryvstSXYaardx04ZMm+l2Gq/7/+jleemLNOot0qLwKc02dKrQKrjF1eI6LA7zg
JiNQPB6ar0lqu/HmQae1esVkVQrKzYv0WScadkO36bmch3czWy/ujXJmN5HDu3DR5LXNBn/jUTkx
3EITeCxc2s84UT0xWdjxjQsf1jktxV5ZXsAixelc7LXMPbqj8ZYI58fx60uVNRHYx06rXDBiQr3l
HVBO/pPWbh84PiUW7dxFufC32Sj2uBL50owQ/nXLdkvQUnlsRHqeIWKElT8UMdhGu0WfAm9RyD8C
UQ5uCUfYDxdL5/SM+dtp8rWJRZCC+bgdolzsBPa8ywtAJBAgHx1BpjnXqnipp+eaxSKrssAFLOyK
aw46BDdEz+P8njtjMFS/Xeo+x42zH2r33pj7F0O2275bf+N+3JojcosxjVaZWJtMlZ+zTJ/kOIIs
/cqRQ65MH92p3s1NsTd7oiaAGLLKyJnseJK7+MNXl0pPdwPXSzcPP07dX8hkCtFyM5i6ZVC1lMRU
jti5k34hJnCzemwVvnuELDkM+bAbvRd+7rDOl8fRhFZKwHyGr8Fdov72NAv/2LrDHRKqUx1br5po
ngzs2issYj+Zp8w2zjl7yjQ2O5vIKTNhZgTzBs7s8+VEKPq5jOswMyfzaPTxvR6n0ex5oa5Amcv4
2Wp1hA/ZUflcnNp4n1jLKQedGHra2ovWRWwL5q2tJ7l630XsbG7qEV9L95pPz/esP3eJcZLGn74W
B7E6p4EBW4EG5gt6hMadgU8UZ6E7fvI2/ProXqoEGliU98VyGJwr1OZTQmiWbLpLRoqyqpbrYran
NTv6ICjemmyWG9MoxS6FLFh84LhJmYc61nat213N1nwh8ZYMahBTb3K/qz79UYW0QfydCligOpS3
j2govwtPPXNChXMxbGt0VQt3JgGeQQEm3qX6l+8O50EWJyNLnmhNRxYFZ+JMxbtTF2+CbsNgyNJL
IVPOB+3JT23evelYw/2qgasMCe72RrAk9txtsMPQHBmf0nkN7dW5S52aJaTeGXAmeV6faikPtspD
rxtA7SCUEj7NKj3z9Vx5hM7FvPwVTsHkqPE6NPprRT6Aa7R/s2jBoZY2mpz60xcKHHB6Gvlkcmp9
+7ihS8Fdn6XNBZYItWwc+dbccD27ezZiCd83RHnT7VMh28AaxG5iPN4owA5+aTDhqx067cFs5is8
cJRZxoPrf9KlHZlQ58WwvBoztp7RTaIKGGz1wH4BfBNKHnU+WZ/1f5zgu5WBNadLXtVaHwwxbhPz
UQ75F6ECgaseJt0MidM75jP1yLnk5l9DTbaRWojuWWq6yKvQkdPWUcnJNNHHeschM9hjGnnHe3iC
S9m7ZvWSZ+Zxcam/Trld/GGLAiWQq7rXnHVjQgy39ksjp/vW1VQAgOjRI6TTPrhrDO1fxdEAPkKz
R/o7W9Z1zqaz3ryNI1cr+0c9pFe9K7DNQRRk652mr/t1LO/GRX34i3mAKtg0yFJkVwRUkCHnB5As
CHOImYIzEOGxA3/Oi5+RwEzwcRwTkAmD2f0w7x15uBQ5l/nJTa030xh3reiPeas96GI90Dv56vTz
xsxXNuZ7S6uiuQUcbdwHt533STVtivQwyKvNaRlzpqAkade/tSiDcV23LepbVTm7BFe2Xpzq+ZUb
48ht8SenOBJK23j6S+r5+3Qsz+0yRnXbbUGGX9ah25XFzKSf9FFrr6+aPe0S8lMysz84Q77FlU/g
G9cFxLbHGGKMz5NmXzBuhPnoPVjgIORDbcr2y2mWEGwxIFrnstT2we7kJpZjNFv5VwGDYnVEfRDK
bPX+plitUPSCbBWNaJ08spWxTQjO0ossNP7f3GY3kLr/0mv6b6Jpu6JkUnYU7yaW3RPxbdskBkNv
puvYpeeeCmO6OFiqNTZw04o4+MI2xbk7jy2wpnauLf+tr/3LkNTvQC3/5jo+W3R6glMfMu0mV8x4
ACDlo9U+5jmEY6tHiX/VJuvdTLNTUUy725Kjq3TnijZYyjbAJrSF9AhrQwMu/kU0HHg+b3tn/o2D
PLVgn5r2QjAOugI1Xa1yOVroJIjLeqyEnW6MLLub3PHcO+qhzawo6fNzViOhrs1/N06EVoLrZBlv
s1HtqTLZidrEijbA2hNDmTcRPqBDgQooL6soc0W42vHRSMtjJ7/knN9xycH3peh2KqZH+wE71fYW
4s6P/WZa6SPo5QfZ4y36IRC1WXIeVVZUgAM0c7l14y6Q08tScjnZ5sh5hhRjyr5niOx6USdBlWzH
ZNDJEZM0koOIJruAYi3EVKR08v0uaiAf6NODEi3hZdLMfLXysQmYMM8eBHox3Ns6nZpJT/0W767z
LBIay2GMES7YkQ9UoFMc3aDWUG0oEgfctL4kYIR2e+fKc5l8N12M0AsHJf80XVSYHEmmrL8ENQTR
1BnhamRHc504zHwABRMOLJvuy858rzWCIAtUDXRv03S5nOvMC1znVGqCXfQ6CNYN/V+xuHddYUXE
R/wRSHtH9sc2pShY5StXfH+erG8rQ7mfz1G25ptFyo2Z/A1qiTSjhw/9Y4/beE37k2bJdpHu2Znz
QOv6sOwaQLDkUjCQe/6FMsUgoZk11At7Q/3QeWDCrZAwbgSnXZ93R8mK5blYwLKD1BPikvJN2vBO
2eK0dO99S2RNW6SbQgzPUHsWF8N8Nxbmt9NyI69Dfcco/FHlZTTGXAgegwA19EyxTjN8FXZ7tTSS
TBQuJY/32pDfToWKzU4apiKnDgYiLXy72ABqBaaelORuZtFkDA9zn7+UlB8M7Q2xzreWhuTFSOPj
0iVvDX80PuX7pVTnmA90QsCnD9lN1FKQnKk2reuFbfcYy2+VfihbD6wbiWd78P4WaieOlYG2d/76
y84uk9uHurzNqfGZgL5vSI/4tRvd53cZ4WccsU9ihqlefVX68uYJcW3s5iM1vE97eAV70COxyJ3M
9G1pJ28Ab5+Jdz9X+V+/LC9VueuWdZu3z76ZfljxvBUsQyp9InDtQ5+qs2+g+quNrz71/+EP3Sjj
RNJG0Bbyl96kfeWk37bbip3ex5xTMaIUP/YBb8acS638lXV+jiWDWKUtd7JL0kdvXuRne3sk87J/
SVPT2xsxXCHasQWIWKSRRx31Q6+0Mkyh8cOqYkZsV6FHKuu8k608sqtUn4dWhlijz5kK9TQxg2b2
20ASWL2v5oQd0OoVOzT7/aKLItTNvNnkbr+ySjTxadHtZuNXfRPMhtmgmaYaMk68r2l2vtaF3E+Y
t09X8OWVxg3VFvVj2dT5VrrL12QbGWIwyEBtxolZza61SZf4ZWhI8aq0gYlBNJd1doZdY4GCdllf
In2aT8mgDQcb218AylBvNZebG+Xwrb80u04G1DcJO0gtKzgK3As8CYSiuZLfpoTMcmf7fly8R29M
XZDU0mQIayLEoQZWMSNFoFiJnZesZ0dhsDIyEiKGetyNnfOVc9sxa9Ik58a0faMthr2JgQerbzTN
4ZAzvqcWef5K7Us4J1rNjKvI/YfRBr+2nX1OLFJASmZCgSfMujc8edWwVzp/BLFwKhVbx2tDGv8O
kxN/eWAlLpBI1smrpsGeLm3z6Azm2W+HG3elPRdpelobN4QCZ3p0+++MF2AWuDsLAbIzbVyruuO3
JhyLzzSWZrpBMdke0P9+YxzQg3ZN5mgtWW8nY7SCxCsh/OY2sKVOpJN34Ov5Z4ra2aE6P1RO8TBl
aje6ywNQWRW1yNRD08atjdADgDVXW1sUZ5fp9sZsPk8Lpod8fkvJSdlnaBBp6ClQynnDocQwBxmr
7IAwje92XJ1rWdZAX7IlHXBEsNpnebhyHKVefqD39OTpCEu6pPtHbRGuPtZo+gOLZ6PPf9N1vmRF
t43t/nEQ+pPu1f+sdbldQEBj1FcNJDKrH8fUZnLmkkOl16FqrU/pOYwbtna0yF/cDGmDXXYsf43U
MZAKTu6mq5kJ6gpit8p5cqX3Ja0yY31dDyJZ0BAU/XwgYuZeOcklq9W/Fdc+IOfwzef6Q62NHqyF
u+P/vCKV+7zhW/VtIKmyGwTVBknTpeAhpLYuLnkWA3TH1Hpyg1FgDKZkIrYvmz6NfiXtGJ3jun7l
1ipAk4Ztg+ct9KW8q+v8IlKOOfaXdDOWabEdhjVHWBlvO9n06BB8tiuDjVtk3RKS59AEFq/WJuvr
r16Kp5WXu+LF5ltcUwTwvIwJyaSHwQQPnto4hQ5E/1ZZctjMjv4LdjBHS1ehp5T1q6+6W5s6/JHM
ajJE+yLqSSDa5PQ+G4tPJYs//qYVSptmchFp9+m94TZFOJZoLGgm3Xfl/Mv+P+3bTmg0r40Puefs
IbtZjPKDhkAxSNQUdjeY0yo08HmkIWWjHeG+vgrLixT/Y5NNqFemmcHTwiuA0OdCwp++oeQQrcio
M3TfaP1JGGdbJWa4VuPEoSBQGLM3uxkHrplrWwiebTLq3M6FzZYc9zu5qOd6Lr6YzIBFlLEr6Oog
oYTRcozvzIbdjTqPzYRKOlDwvYpIma0j5cu6OPd95fxUJIq2XR0WRXUdW/XZ9Mgfaw0mkhakMM3Y
boR4UqjKQp9HLZw6m7KMRGoba65PTSnvLH84t7M4Za2xN63BBV3+oPdY3xaL8+RZ88vo3fLAqf+t
luEnH5L7ZegPVeZesiw722UD75NNeysxrm0KEiJEsSNR9743rM+ujN/WaXzFz/yW6HMXuLp5gizd
6r0GzOz/E8toHpKpm8NFgPSmmTHsV28ENFp3ZqL/wmptMnvd+ZV9aJ2CV4bmpqWOm5CQYqSKXXx1
K9IHcRcF0hoOnVpQuov2g/3LDDXb7UC5mi+Vwz/pGeckxBgemPIxy26D4c0kiv8b3XjLw5HZ7X2V
eyjRISHJDNXD3OXGocAJniW7Q6bMPIfBIBB92rGqW2SFV9N7gpJ6Yy7th4i9JKS66zGeweZct485
wEd3G7dNGSy12UQtyZQ8pxbMUf/UCO/Yz9Sm35pVonzkAazlAku5ojrrq494ia9TMRxl3f6McFxz
nlphh5AXjIrAcdlUcpsotM86fSGknJzwUN0bnvpbdfD5xcWMPGoMUYbIk4Oqp0vHfx87qI/OPEjl
LHun491sJKKdFNdQL6sYmXQGjpQBrWtVf1oKX4Wp3d1PTn804/mw8sajx9nRuHbzBoyn0nTKaDbq
JkQjRxM7zLiteY9ZLf4ZZpeEJN5ye2caY6iEhgMMRazkcEfXI+fskvccTpWdB2CvKRnq7mNCdMCm
WeN95vNMdrA+EtEPsqloSecxSjr/o9PsN9co4BTkxeWGdVP9wS/TI+WDrFNaAaNbo8oFan+kUe00
dQgRCE3lDGNIL/r6AcwQMKcBB5ph4icr/WyQYKzs2locf2OCSoNZcGKBcKPFFAemcMjYeUifeo9o
HPKq3o1KzOh1nGjgRy9vOt1lIM03o83vthhmzqIRMD9mWxyoJjBm1+87P8FMKer2HOsjy7dCnDO6
Toa1SrrXwRzcfSvVLRj6QQjL2BqV8+Jnnn7ASrSEa++Q8ylqFrrU4H2sGj3sSytDAM5a36KIuOpo
LwKUtvk2M4B/ixWxXd0smPxRgzQz6fVTq+2nzok5PuWLgPJUmfOpZoB+z0xesTjQ/VqQFl/kr4in
HvW2OCRoxQaDZchEF5AsyO+8h97VnldPXEfXevURGNpw/N2UQUtPgkFDuJd+XZ/H3j0tJXWXTnbT
p9+Kxc08C4XG8a1aA7410T97NR0GJItm47430/Lh+kIHb+yWbZmnbBBkK+9TypMQmsTMZ+UC22GY
Y+RNYgpaX51HUzw7sUsyf1t/QCPcjSC+OEAmGY2j/pQnzH3KsV/WunvCWXKwqu6gudCD3bq/bZNZ
nT5riXY3VvFLkjgX6Wss7P0JP9ZZtPc+CrNAtGj3VX0iPwplW6FxDJdp0FnpVu+Ajdv54lQVfbbl
/IVRys/aF2pl9nCzRzxDj1XN++Wr0+ho50y0L7rLtDSAbug5Q6twaglYJa+rvbz36JOC1qog0Fp3
hlXoQ74h9nIr4KmMT0gUmxD3/0tfMK3n8pTA8nV2ffZQVrLSxoz+ZvJg04Wkm/ZblRg/aDD2vZmc
xrq5gwAG8qzHYPT67xpoNdSEdj/7BUrW7A1FRlBUtHDlUZHML4mRvddND9Ir9jP58IAL2ZFcy3Pd
6d921jlbqcfPQ+2cUQdEfNkQM8yGGRqTdgRfAauVvr0VbhfWK1qwuXBPWvfRj2j/4rE4URqVUFVh
Bno6OZte6AZTXflKZPebqTnHApELvqA3axEhPR/3EyMDWKrH2wIhX5aDx5GaZsAKFsRZZzq7smcZ
w8mYmBUbX/YmbzIDqz6Ouf9MNvCu9ZOoM+zHSi9Q8Nqf2YruDnH6IWPrdjV772vzs4WubrLL0FDo
dtHEdMa6RnRr4Stw0elap2mJ99hZ7rU1BnWo3mVp7y3LZtz5qRtILBKYEYuv6dvYW19gH+6mnPtv
buWnUuf49lGxOvZj53pR7bpXsu/+dSiwIRa1X2bCaCCFuDS8x1YADZUJlGIHQxz1PQnD04xsKMYU
lNfZZkk/9aIontmlXhrWEK5COHArCxJXuxaFd5flI1pH/QlL3yMAatjcHFQGXW/bjB1+0+BGe+8h
v0mfhFkwJLIFTkL4ZSKTMx4rXxO7sWiYUE3irFcGlbWbPvvG2VnayiSlre+uwc2j/OThltQbz4ww
hr0k+ALYBBaImCVr3+IZWZVeMpKPfya3JOX0EOtNU+4TJS9zVzzVfn1qfX2Fl+rZTil3AcQfsrDP
B+CakihTV7h7m+4tz6Spyvd1SG29PGqzNW7gBI5TnkKkKaFF8VidZleD1Vn697hu39zWNHdUDe+0
grvBwc2KAe3QMJ6qeggbxwxSkvk3qA8TDHZDHo3W+jpJ3YVJn5N9mS+Cl0GIEyvbs63XELt4OTEM
pYG/ohqvx09M2NeJtGtt5JdXqTnsMxyRuzGTz6njHqVi3vWTixrI8bKGcc9h9tIVQPrucuygkxtT
RDcAXSQxYBeawkmbThZSKNbPsFYW1AI/mJ+EXrpAyPqgTXYDjV9Xy12WeZFmt6eqZWW1843VahEe
EgEUkh40wlkRCWG+yX1v3GkmQWj60l4XtcDnMkz687JHUb1zfC4Kv6wfB23WEPdmpypZkA7yOapE
93nsp2JjNNOAkDV5YagKjN6MRmP5MJjJUAny2ps+LpOx0ZYDMjm8b3DlxM/j6rAnlHolTKzKykdj
MSdeW/FAMeVeS5yfxUgPYwsXRPp2ABs7MSvwsyWTU+w8r8WBN/D6szKr2dhRsYgYALo1HHgpqRIP
VZ4f1ezewZpFeORC/LCkrxvvc1NFBBjkkZVx/emKwXptlm7jI5gIZTLXMPyTCpJcFpGvfNZBR2NG
yOTRhuocEI6GveFtUwmhZzlEzCZPJfVkXFsds6LpARuL2fp2Zi4QqwfbNEaeqJXHRlgtPte0fiSi
F00w+ejAw6Y3Rb3JqzJgnJn7jdM2TrDk1p2idG2nSe8RQyRXUYHiQR9Q/mRq/Rc3uJ9S2T63Wu4F
iFLB5uKELWRMH6Rt36H/3mVJyu2GBAlQp9tZOZft0LMupAQ0Vf3IPl4uL7XwfxWymGAojUudlHsz
tvnr1BEZxZvE5thwW7rJ7AcHpDCoc9Z11xpg+5Nn7Ek/1ug+9cp6EqX74jPTbgSjgmm1e2e07t0b
PchG8zhlxYevGc+La377ub3gtZGnFRcTG3jzMUyYAhw1X92ZYrBMNMBt43TtMAeDTScL/rG5ZNzi
ZKd7OQuVmwBjyuzdmflr3VRFWPvCua5/hM+fpRtvpl2+xz0Q+SrrJIol6nXP2uqTM2wsIb+Zy9eN
cGW3qylP31DQxX9rP9APkEGUfBiWDLzO20OSWTtfOmATqzGFIGtMos30lmrmy9Qsx0KWIL3i0bVq
vmyd8bhl3Vk6jqHZce47Cyy0QZTjyxX8HSh4mH9blL/VmiHBMXQuAf2NRKcGtycXpug12u6NeCsL
gFWhHll8GYJ99zThksjQj8pkvHipebYmf2/MLAvCvUpLA3x3+D3yJGIMOmXIzfB+hik7IkOmsdeq
+OBPzX1M9ghwmMRIuQ4/4CTZGUtRffI7/1+q5wpTZ45efr5DerWjIMjAiKURVJcn+IBRAZaafB8t
xHG4ENagT9s3NXSfTbpcSAymWafNqq0rFKCYnv4Tcd1tc5MpCpZz0vUTReB9pDu1F1hkQIsSOTKC
cRaiauVGaZhz++yREmU+5ymNSjL5SMBKQ1W1kARWMm7SsdWCLiY3upHzdkXMjBkEjllDbs/5jhlH
anCY/cCGtTQ/emr2N/iF5QubOlW04ENmdY697jsWiIV8r+Z3c2knTxOujRFVeOPoZxaxvW4gUtCa
MVJl+RkPTs/EzDCQZzPkm6bvLOmkhEbmND8tKa9Dw9KlGVV8SUr/2aS+DD7NZovFlYn5T9O3oAxp
QKUgYp7c7QKthXLTmwSaLUZuBamyuHhr9CWwbfQHXWrxPuWt+zMtRR4C23HquyCri5ixYtqTjTrL
K71tVZdZZOTpt0k2T6BJovCdOmt2VU3H0bzM3w173xYA8dnTrbPjWKzzMjfJg+P7aAj2/DI80thm
fUWsa5l/QGYWDBCGvEqbzqWTz2GK/J6DP52CvvAa9LVIusB79krjgkyl9H9ElnhQhV38wrOFgMPX
lmBwq2g1uUO0BkmK21JXVeRwvNkIcadp97TC/1qLY57ygeXObmaurwbZnGWlw74uU+QHLTgIDKfa
kvieB1xw5QNX2RQauXr4j7rzWo7cSvP8q3T09UIDc+AmpjtiMxNIQ2+L1A2CxWLB2wP/Nvss+2L7
Q0kakSlu5fTcjW4kRoo8iYNjPvM3daJN66QxMfFLYjQMqFM+ylTcmnCwLm1dFE/4vjhrxSWAVocq
vCyyCTumSut8u8YhnqXZwEsR97SSqYKM3CtDZiqbVjQ3IG0qPzDKcaNafc4XJAaqJCtkDJOB48gM
kwPoPJDbyG/2K5xfAIBkKN3LOb5At9K+twIzfNPo192i1Mq6HuXo+s1s6Lug6KKNMTTUZguYCHUJ
r8qM9Q7TF9X0ixbwVFeik+BEXbWrMqO/waeV1IV15FH1fuO6lZ7pzJBTZPSVpTLsS6rw12FrTn4Q
tOUumEqQtFpu+HMjXkQLdrKJqPDBxnnFNWwCWwZKoBtopetWzpqxwHVVXdTe5HM6rUE/gKvGoxPz
wnEIv2d2pnzrZD+CqReNc2aZSbMh1G2eSwp5u7wU/cYJMTukTdkZjxR+W6KMGNCJ1gb1GWxw7Trq
MnnZ2qnzIibDZqbnGqyEoiT3iIXkX8ZI5OcxvGnijFwBc6OE0oty0NoraUTLqcPtvUVQbdyVrP8L
lgS5FUcNQY+NRaNB5yMveSmT1BSsGRubHlU1XcyRYCMAbiQ2a8BzTVZ0MAs9uOhmoOWZsaBO6nBB
drfpTsOLyMvMdNgCzABeE/WO7hmGZb6VI4CCuAQD3KvmgJpiX2H80cWbImysM1tSC5jTdHoetIYO
t0WYIlzY+9M4ISfRJAPw8iIkNag17bkBdUkpyoVPaqhynzcNeIXYghvrEHGqqu5cy4RSfBA5+s7I
gBiMhbbMXTTd8pNypsq5AsyJtUsObA81aQBgwmBXD2T/uyGvrG3aMJ1ZZhWvndaaX50+H/wUA8Bt
O4f9fUEN58pyuJ2ZsuCO+7u4oP/BAd40EFylJAWiC4JR3Zhf1ksvOxlxz611ZaHIudG5U6juWR2F
yHFKGaMSEGZ+H7vOPoxd1UN1kjwL4OHGrfv2PE06OPxz3x6CIU8v2roevwctJZ1cgcUO6iW7slt4
EIEs5JmVYxFUWbGD74k2XvHSlIOhCAWUR2VfGiHYHRdygmfEqUbcksN4ptp7Nk1JC7Vv1u7QTzAP
SR3PD22iEeJSH9lEdTJfAU2mn04Au9dLFSOW3uEYKIzhTO/RcTZ6jpdgVrWtFuoluDty2s4IvgC0
AzqJcEt1ViaD4qsFEhxNSevX7IW6ThsI7mpWqdyXpvNo8KbuujEy6X1rzJoIaJ9BdF9DMO8uMJ0P
tilsKh+GU4RPdxUcNE5wiKeJ9NVg0rxED0hS4IFfhJXbXQt42J60B22nGRkGi3Ed79GqymCNjbFP
fD9tuzQsHovAoRsAKNQvmsjYi1omV0MSsLYXKGcGUQTRHoMdbwRkC3IsvW7W7S3qDwEeKfTp5DB+
q5e+3pC21bkMQ3sFD9Ha4FrunrkZ+zUPUBPWJBVr/BqTi4H2JtqJY0IyarTivKlNsQV+XO8Uk0Ji
1k7dJh0swAmxqV6Sj8zghE38NRM7h8eQxb4AqQIdPimvgJbfOLFo7jotGff0w+k+gLQPNuh+AZuF
YLwhSmqyda/VoPkz+jcejDkutw48dOePsw0/0E5z2v1D54KNUTNI8R692vrazMMC9mOXZBeFAxiT
VZpttChIXuqgqG8TbBK38DEHNdnQTBxyxBU4aqrXjFrDagimZl9WhrufRG16qB31U0qBq8whQwV5
RlE7VoPrRomri7gfjY511OfbHvn1YN0FCvZALdzjgNZuND2OVmbeKlwiiacMjdnxNVXy944CBQx9
tdep9OF/DsVKWM2TdILU3RSBDdE4CXsV/6ZU6pdhEcCgr4nqKOlrdu9psnMm6rM9Ib2Ds5hFqpXG
LRCnhgAh5Ny9nUu3cHZ2mSjuyqm6+g5Nl/QZZrE27AOjyCOfReoCLdXtzD4HhJAqjz2oMHFpKChg
3OB8l0MknFFOv4rNzMgzIAK8pwOqMg3hp5iTDkhZM5gNKA0iGq+o6Ea9diMnISAXt+FGi5KxR/lg
MMeFkjTYD6XZ5aYXTXkSHmIjowZiO4uepKyMwfJDuAScNjCvHlItCl+CKm86zxxS9xZlLEBnU2WC
EmvbhYwIDHZ217mBOSF5E3mktUpY4fXKaKo7VFmJJvPCmZJ13KXg80hrRkj4aj1Pq6YNi4Ze79QO
ylufh4MFKECK6NLuUkrRKd495V04L75NKCinzoUTainl1dDRn2FLF5uyLRxvVlPmVgVwUHl93tQV
JaE+7vahkPG8hh2CmNSgQyf0QF8jz+GMJS+UcCYz/CaJ+V3UIzv9jIOlqtZzUIXfwtzmPw2Hq2Hj
dJyp27Sul1/CgpEaqT4WzTmGUF25GbIlNlISWTt3qHcM9wbZ6v04FizmxGrxyi6raTZWfSQquvt5
RPs84V8cBeYIZEqGiB/5A+AUXIpyqSEKBhIw8QRiSySyY7cAskJBOUlxYK3ty3xQw70SuGV2sIkX
QBONFmSG3oGAexWxShZVEENk27AdTJTNDH14Ve1xjr3/heIvR1ylwtmygo2TQUZIv9b2nSAUi2Cm
Sxyjw9bZCPh7CrIBQbMk5Oacr6IMmSQkLhLqCzawdEpOkB/dIt/3cwro1lzH9MBMjAzzgG4dHNkf
am3/9jr+e/hWXpeIZJWF/Od/8PMr89HEYdQe/fjPq+qtuGubt7f24qX6j+VX//N//efHH/nN3//y
5qV9+fCDx5XWTjfdWzPdvskua3+MyXdY/s//6od/e/vxV+6n6u0ff3/5xm26iWXbxK/t33//aP/t
H3/XVYQz34nSLSP8/vHlS85vXry05d+2TSll+bdv5d/uuuyTX397ke0//q6Y6i+uDt0dk3sw35Zr
oiY4vP32kfOLZtm6iQIU2myO6SJzVmCwFfFrmr18hucF/SnNxkEa6TZZYtzBZ7r4hYWAohveyPgY
WKr+9z8m48ML+fMF/a1AAaGMi1b+4++GeaSmJvhDGFEgD8gFiiS+e+SJ4I4jK1/X0JrmUirZaxYg
gylU3PS2lRnpEA0YfDXP26Q1w6t+LuHbrjIgxwsf2o7qQznDF30SShWR0MHgkrbnpIZUrlVy3Ojr
pEtTvOgmJne/wlx13DW3W1UNvhKi1IdwRBK22rVIEc9YKMd5Pf5a2gTCnigDDX85mmSml04pACJK
hZqyzlt7yEH6gXm/7vKgG7ZTKLXcU82e3mZkaORNE+2f8pxqaeOepZk1uPdON2b6OW0SsDHIXNCA
UN06oguM7kKlfUGel445BZeyD85yi7fzrPWVEgGQbDlMMquqMi/JMTA6ACJVoKLUIrQp2UXyV8qJ
AkBcG4iHASpp7zvZwDE4TINbnlcFghRulZjZddykPYWaHt1/AkbyrJ2aW7Jbo0jWHdIkbe0OoDkf
+2CirWZkU7fU+HoXaM+myWkde9DsQwGeF621x9KJS/dsLDUJntLV9fjR0qYZek8ata6nZihdXCcS
20a5Kp2UryUFuqBXQ7HowDk24A7PmdymphyocXINRTe1N6LIenFwRtAk8GbDFP0u2kXWLneybL4i
sq6S/ayBzd0OUGjVQ20BDQFEi7+fL4og6dYiB5ICVLXuXEpRNScuWSl84nS2G/cwYMy7FoEJeFat
Ky9U0f/hIxOys0ij3vJg8YCtSO16mnchuB+O57hsrBvQypDRNhANyLCGSOsyTLRToW7Vwo0A1lmc
hNDVZke9nTJc5y87RChBqUPhvJtKLpx91aF092AocNl8TN/R8xGiYeYH+sZ09kcEK/eFQM/v69SP
7rBWLYUcDTAe/W70NZXeN+Gu2xvTBOC+r82hoTQSu2NwFdozaPzcySEraVzaSCI4Mm2gCZbKcCgC
NPdWXES57pWzGl2EmQAtZSdUUQpceWF0i1Bpn9RWxlc6YCJYcpQ+X9EyoyMunL76npASNgAoEYSi
0TGa9TbSSDhXcKlpaat51dqIuzjAKSDtRcmKGRPzhR7GDlJraCZNIIcImlFKy4y3pJhZHwCDBnGJ
KlEA9D227XQTtrPp7NFVghgkqEXocBbz5rqvnRLGRKVM81steF131ew6w1lLc7Fa7pNgvCxtpm9d
Z3mZrY1qjBU/zpv+FlmMgSYkBVZcT2xXCZG7a41mqzTxGG2XjnW2dgaN3oTTJGq17uaBBh6KZkN+
PWDrSxFKjeGjh3nifm0IvJdLvEWy4DGMoRCcV4QztEuUyYMQgHCKXNark83DvLNSlBTdTa0Pat+u
8Moo+jMnabnF0XYKaRc5CkXcpoypOiZdSBW9BMcWyMd2KTNJ2BhF8jaMidlvBjEiDxeipjMQFBAc
rEVJ3A9YYm7U27jsM3cD/hhyU6JaNJ1HzSk5pWC5gbtF8sTe0i8GqmfoSW1e94VjS28Ku0XfZzBr
uW0Lkszzai5o8HR55DYbjBJHtKHbgd54GM8UCtCRKVmogLdWCAoN+hosdgctiLJ7uIHIGpaAdPFE
uC3M2v2eN/pg71yYVxT8lBBilu5WvQTUW6eEH1WG41WsYA6yBe1McodrFArRyBVaD2MAGGZL69Rq
vUhbbL8yc1DkTjf0wPFSKiLgvu1Ge2pGaPpr5OsEEN9mRKPGSBHmo2yYAi3uVBUQqDWowX3fDdbd
GOe0rS09TLZmie7/LoTgH6B82X4zrAnS1NBB5G8jszbXRaKFYqVrZQ5aqR07QOohqie4AGd2DuAR
ETwgca1i7OYmK5QzSxQJGY5uz7U/pZwTwBlbSv1aoA4PBnAnQY14JNuphdoN0K1cYJ6108r+YqY2
1lzLHmLlGUH70D0GuVvX+8Koa3GmKg2KWoN0G6ouRjX0twPf0LqJ5gDloiBo7GwXG/NU3JdFG9Jw
dhTa+JjJyMnjNBfNOh9aUI2KmIvkASJ40T7UjYbm3ADQAuZ0rHXDZSQ7GDlZyzFxRpFynM/b1hi/
aKNdhRvZ2vBjbSR+7otGdIhzOemoH1LbmfX16FhxsCvAm6hrClEoRGLw5E1mdRhGZKhWuZhZWHma
dy00mHJyfSeAzre2UjMeDgYlXXA+prCjC7WoESQbmqrsvaZ3gSoJpC6/gXADeA+R3BHXWkBqRSOj
Jwx1mskKf7NK+5dCxYv4lbCq/N5+jAs/xpf/4wLKJe7D5uXf/ojS/hJQ/u/8pfq//+d9EPn7r/we
RAr3F8ehcI6aO9L+i8vWn0Gk+IXgEDyUoVlCtXTixN9jSPELxkZEkLaFldKPz/4MIbVfdMNa/Hto
t+m4YrjWvxJCLgHib5H/Ei6b/LowbIEoDemWBgDiSGa4hWmv0JwgXsCnle5tVKIHbupyrUVGeUi6
pryiUm9cDXpR372bp9+j2ffRq6191IP+MTijq9hVa0yObh4JXCPra9f9ojpIbweL7E46v3LIVedk
4sSnrp01FPct9EuRJiwfNccgMIDD8iQSrThAggCvGYMihQoblrqya2dDusvGCZHwmSbSOtK3sF3Z
85gVT0pgKvTpA72/CdwpEhdchxpX0GBMo7tKrdmlR6KOJUJjJUoYSRaAAkO2rMhWoGUjQBSqLYc7
eByz7mudVX6xbcpp66SYwrsGaOe3EnQlMa/ufhNOBepSVCmutKKyUDFeOYC9irOpJ7LzddWBdSWo
xAe+U9NV8cN0Yumg6ijz4aoMLHhg6RRa8iFHkVmsTalwCYE9cCxlER5A+vZm0MZ0q/Qy98mJM1/p
w/bS0QkwUJPIIOLki2sBUjIq/RJL2F6SUHXvAHKETw2o93PiI+IbZA9ldx1PjTlchF2jG1BkjVke
emHKGBZEDicqljiKIY1mlqpXhy4N5rzsRx2qJPDqtZiEDttIJl0NsHzUb81mHOG6oDXYeaB4nesB
FOEhJ6t4I3KLaA2RGzxNQQYwmI4cslgKNRZlW8ky3celkhMU0WtW1rjsaJd9NMoDxESEPbJFKsNO
NPR3HUuMyCDRnFSDsntCUcY8QOQAn0EBPnpEJTq6DRIdjZ5qZuKyrHLvwK6g1AlUJwVHNKSy3lAQ
66HrAzB9C0t0ADbtvPxJLYQ1rDVu2m41NVez80KJqIAIoUB15nrm9K9x/8GETuR5fYuYGqw28O79
hSyn+KVv6ev4LKopBthntOraoXwuvXnx8jv0tWXd57MzDORLtlMjeElb7rmx7MLZREbV9hCg9fJb
l5jxmWNROpvTMDgEkUVcIgM8ptfoaBgdEYlTf6vcNjuks4zRuq/kfOE4SHNCOuzL7lzkfUjVKEAS
GBduFCnW49zk2tacdf1tRjZzpzQ0acfAmbZzrF7kuWmfiRj4CbDa9ACULH9wGkdcztmkPSgl5d5G
b4BAatAzuaBY1qic5QocymzQHCCQrSQUPQ/RJ97Z5hQ6vt0XjUeQPYPxxSg2LBAVJXjpoq98HlxJ
S1XuYygpCTAPZ1q7qUPWX43uQU7heF30g/M1Ly0ASmBPKLhHJrNIDwxuMbwxqqq5ck/nvNnYQI9e
nCxH29ctp8vZrCO5nw3IwLZsw9uIvs9OhRi9iSqMC5UuR1RPGw00vxTTBchUluGl23fl/ZTlLVFX
bVxWQs6AsVz7jm4MdTj8y8+VLMrvhGYBO6xwR0eaBJPDYjC0C4CJ5WZGMPi8iJQOEEbZ7CqtL7/A
XYcnRj3yNnS0BoMSTVoH4AeJTrIeiFctNVpJ+inUTacqYheUVX8gDCv3FF3tg0MDz3MUidYgadDD
SEltCy7F+abmjnqAywcVmjpae078r9PuSormSjpJf1cjMfUFf+M082ep4gILRV98qbRJPVCQDXzg
RPPOrWk2SkQ3UXIEuZcaRXSmAsTZzm3DLM6JfdHHUX4ZVWhsA0iTukVQp4HWdpzskPQAnul0u2e4
Cold0lbTzrYR8CiSQvmV9kB4Y3MVrVvUFvd5t1DRIucryXuP9W2vX7hd415kTVddCApoz+gt2V9D
etYgauV4b6mNsSegVq45ZoZNU2upX0dDeaZDY9pmY6Zt2VusZtqpfoO+kt+HjvmqW3D9JMflJtLV
5pwQfTr0uZsckP6aUSRsGESNonhHc9GCK4R4ZzQL9YxAMCdMCiO2b1puXDMgmeEYJ83Wlek8ohN/
4ACNXtNcLMziHjmcIh+2c2jZ+wbXme+DO6NeG0WqH3Zs4qF1i/Uo44C3KfUzO1MbP0FFYk/jpaV2
PAW9ssrCsH4rzEm9wPClPGQlrL8xamATmkkhH1qtV4EqNDP6PNw0QT0WV/mAJgD4Uc4FcGkP6GNo
30IOaKjBjgvZnHYg4sMW6bCFHOiO75hfaQ3+7FKrYFLO6JFVYUkLNKP8ARyNYLJhUT5T/M5eQr0C
XCSn8QpL2nYHOCw8jzTA/HPcd7dpGk7FSoFocxBT6EKrpfVxPgRG8E0Bt0zLsm6VXR4iEwEvPjNh
gtRgcJ2u2FOS0L+4Ggz2OBe1p1WIXUCFA9GlY5heDp2yFokdPhRKKV6545KHVm3da9mp4RcEN2Lw
KjK86dqUJnQGSkRKxKkwaAjXSol6Y2+r6saYK30XN6LZAqyE2DAmBvrQVAHieQo8iS8ZAjbBjHRT
QuOvN6isuHDuAWAmt8Kw+keEQl0Nt2lL+SFxU+zjtNLIPFBavSu42bgbRwwn9djqz6AJtKtIgPNo
ZsAjYe+WezlpybrBG9Dj0epvQhnHvU37ZWszwQ/DrGUH8HwxLlyonaVhSyet62L7C/2AHlAIk5N2
ogZFhjSUCUj6e2ORRUdjBsKmUPVijeJQuUXDBSaxGCi4wok7WAOailbRoEE9j8G9YVCcZ9la+L/R
qpqrXLuTgwy/J32srMewDa6TsQl2bqiUfkpr9w7JW/suh6ewzu1WrEQR5rzuUfEbqnrrtMYnXSOQ
uSOZBaCoxSkypqr7hbrb8GJ3QFpry6wBvcaI9lBxpFCdo0eUFjlFBn1+tdnbd1odoEQ8AO4Nwfhd
IJk2PJeEuatwIKkLNVM7UGGBZh60zbVduwYuvpkF6nlaNKAS4Om6SHZGDI11ckP5DA0uf2nH2jgL
CDD8Se0AusWZfEAOAtCtpWNRqyA468ZFfDUihwwxHS2HQsriDApRch1VegAZrcv2JeJ4TzpQoNtY
AVMxVL15N6qm7oUhE+bOVQNwMWsOOEGjuTXn9U5L9dyrMLz21IVb0VcFSnRDqW6piGS3UmpIVoxR
eRkMenWIK9nTZwOzyKLWr6g76rvaDspNT3liE2cJaq1x7VxVaoSiG/vHiy0o1gIdYQDqqisBj3df
qmAO/HTOHgOb29ZqKvQ2u0VQV4ZvUkrnLlJG86wd425NC7w/ZHanXUjW6QtepbbnpoBtdLUHpwPY
RNrJY6fovwrqwL8mhq5vaQ2bu2iqzRt8VfW1gbTBc6ap9S2FXyBrFLX8gEqW13W1ct2VCrXPJB68
YEqVSwCmOtdqD9pLNvSisJn7ppIEPyLy3m2I+509HC1lDzyGeC8sCiNaFY5pXRaD4t7g5WxdgF1A
PbVvpvlx7sMcDDoCkZMy439VFOgnUEfPt6FmmJHfOObw3NjmeA4DC3mDkmV4VZWIXpRNlT/qSjl7
s13Xh9kJvua2La5aPe0PJpL8oN+DpUrcsZ/9CHgLfb8q3zXRFJ9n1th8ccDiL3C4/ByYC0r/buSC
GQzQjr9tKQZfdaYO6DoOexPafl8q9PnMESXwWNcPTBYKxfyBatVqY5QRw2GkmdBfH9cFeuO7JqPU
XTgDZYXIgKyvWPTKSMng0ICvPaNcZJ+Z+FPcRlKd7iG+KhCciSNXdlYVPGc2OjSy9MVAKzAPnKn1
etmL3DNG1byGUR/R7I6o4Fq2ix5CMbTn9B+KhzmuJwGz20VqOTS6a9vAP3011z3NLZdRaHsjr0r8
Dhyg2LbKUi3W4qIi5wmc5yiaeDO5AbzdMsr+RgNW8RrMRvw4BVY0Ughn65GpmLFJL7PMX6wqdK+a
uHeuGpcVtGrCWn/o1cr8ppHsQdaCQfutmwq+yBTEb3nUg3GhpDUB3g246wyRIJsl835YpX3BqaAE
9mWSDeYFk1+/zlE6+No8luew7drcy2w7SreViqnCAHkMMmprAHeL49xDzafam7IAt83GqW6brE0o
WyJ28hoNY3ujWWP4nE4ElitYi+mFQ2X4fp6y+iVWhXxBqpmwGasVg8PMtcE56T387n2uDk63KfB8
jVBVd+R0wolJ+2jH80dOLDRNqGRD1o+c+Z0zlx2ZZDSGMWJrh14Lt2LapVu9Bn4M+oPYAVqU1iEn
B536YTBiuE9VOOZX9PyBhVO9Kq7mugJml0LIwCIngxe5lQVAOUSaFML2n+fwGi2w4/oBdHVMhPm2
WOSJpUH17uuWolJreGcQkGsl3bq0mcmEyuHaCEz569RKY41Lo/odOEjbeXkt+qVn00N2bfumfRIh
Sew6MNPC//n3+qSsYaq0TQzd0l1hGkeVBSccRlgr8DPzxkxeQiM24B1V2XTbKUZ37uooNdd6BH00
yGjS/Hzsjz25H2/QBCPFnNh0/+jxfZwSagXk19FCo9KSFpEjVbt3qeD+N0pu/+O6s6bl/LQ7e/3W
FC/5V0C47wtq+m+/9ntBTXd/MQQZgWtijEz9y+bd/t6VFdovtFYNCloqCp/G0nj9vaBGJ1ejksc/
Ou1S0Ig2++6Ppqz7C1ZbKp/xi4bjWsL5Vypq+vJ+/yypWRTS+GJQSPiji5Pn8ZbQe2GbgVtAN98M
nsvl6ODUkQxedm/7gBR3ihfsQLGs3cdiRk0ciZZtsU5OnSOL7eGHb4Gyv25bOu1mjQ3gHnmt4UYs
K3pjT4gP3ho7a48Wky98fRf6J4daNtP/fyjs5T8ueM0O2h58B9J5/uShubSgSA6K13i638ZP+i7Z
/nyDaX+ZYbw4XdCtDu+ZGbaXQ+ndoeNyoBcw2CjpWfl6RsF8nXK9oBsDWM5JM+iu6uPkQomb9bPU
OeU1rv1lao+GPzrzBLAmlhjPK71gm+EMtu13oInhzHntVv62zz+AMN5XSZfJeze5lqayoh3Wkqmz
OoW+nHTvnlXKIHR7M3hCQuQgt+nW2Ea701P68cyy/jLK0SuEWZYkWNo8mWh4jNazopxyNV3qyD95
DOPoUCwVW5ZKETxFCTozwU5cdfWJidJOPINxZARqW6pWl3nwpB7kZXkTe6hbVd/hoa+aNZHNttgS
Zfx8IS5z/7OHOrplDIU6bqgGTy24OJxaQTt4hXrf2uaqju/N5uHnox3bjh+/pGMrZxxuayhHwVN2
PnhinXrJxr10f2WTbYFnffn5YJ+9L2GptMZ/855cPn+37IyxNIDBK08ITxP2X6iwbNPp+8/H+Bjq
/Lbo3o+xfP5ujLbMrDLqlKfUgBDQ7hEMouIC6zM65QB5tGF/TJwAroND1Q97y6M9BFdubkBwPUOp
Kb7QQUV/r0UlQgAvGlDugFdoAIvcSL3k1ZHxof+D5GyxlpXVn//8mT+bVxA7piYcNjTH88dnBvoN
/1u6T2n93RLXhXnvpDc/H+GzWXUtnIBUHF6RZT46nUyTKhEczqeCiuRol+umDeD2IN5x0s1R+/xh
/hzqaJGYErmnJnKeALd7mG+tiZiVNTngCuUBL9+kd4F36rI59XRHayYo5sCabPvJNJqdAz1ZBWOO
xcasG6cu0M8O3vfzuDSv3q1OZUI7aUydp+RcHKJ1xtXd72Gfb5Be28ZrKPdnkNXv54twE5wY+tQz
Hi3Xwu0G8mDnyUHjQ48hTINGtG4NCmw/XymfHZjkGBRgSIR1DJQ/PiEFDQWFE/epmk34HA8q0jX/
nQFcHf0pjKahhHwcQDSWJP2wn0pA2Su1ib+AvL34l4dwVWED0YP875CKfBximEts4+bgyRaeRLQ8
wN/+5wN8ssY/DHD0DBZq1lHJGe/Gt664KrNfs+H+5yP85eICtEiPV1j0QU0aseLo4prmoQNVik5A
/l2+KLnf3WS+c81pqCEb/2w+zr82NXjUEw+2rN/3l9cyqosAiMrUfWIHn2pCgz+ETHfadVdj4wxk
lsAShuIu0+YrcD0norbj1aYvkg6OS4Bu6YLG9tFTlvkMAI325wr+14K8iW5k60TPJ+byeO/8GMXF
lkM1ITzxCB/XQ+kGWmhYjNJsfHSAlOAZ5bst+TAuZZtk0m9HJKzXkYdkQXpiQj99wHdDH23bvo0R
vQiWB3R7/GVQ+vTayrL9E094fJktT2g63GSIzQAosJev8e5caoH36N1Su0eQ7+CgZLRLt403erCN
9V23OzHasn8+rpKPox0d8VBza+qxjAbaeTOeA1xZxluC0ByO2c7enBjv06dDzILjwqEGoh89nQlR
x4noEq+Sfbwb77ADWMsNmpG3p2Pe4ziey5dnezfW0bP1eUo3WzBWtg936DIkPo6H3oTW9ao5Gcd/
tjCxCeAgBG6BeM7RxZ9auWPWFvByDMODjWwQmja0utq1/LMtsG85OzGTR0nSj6fjWNEcYS/BxnEZ
InY6dabBR4vT0G/KcXpuSuS6oRCfUy6lXdzaq3xGDUSLd22knziWj6Ad1jI6MQ6QjB+RCBfMx1Wq
2PWIPwEeDdLDuhV9wFstuKoBjfmp1+4GP0fgp4YdTg0GHddgJXanEqeTX+FoP1pzXibjyFfQtzLd
2fNlMHnhLvPHFQJbr/W9wMKpPKP7u1E2p8KUBbtzvG94fkI83bGWzXp02iH5Z9NNQh5EeiP7pgRA
Eef9y3IYoXG/LXLxZVGV2Au/3BdedZn76fX8iIRrHG8e2u3JfXzq+yz7/N2p0VAlhkxNPXkpSjjj
Q+XTGyeKGR+Xbs26uKSvUG1Pbufldjw6PpZQ1waHTYShqkd5pRASDy2txyXgwnxalHTXoUc1+8l5
1c+BQvv1qVX/11ttWXf/OeCP0sG754Qyo9pNyICsu+/tebyzd/EhX1v7YDevs8tkV9/ld8X6VMh2
VAf9Y73/Oe7R+y4Hga5dz7g0Izeqh9/bJrqDibayt6UP2f3Ec37+Ov8c7uh19so8OKJmeZWYU6yV
IrlG34FmuivXJ46RTy6ADxN6FP9QGgf83PFg7cbZgrzBSIPwd4AbvNJXsH5OXTifXAAfxju6AKDg
alnR8mTZHsVdv9+9zuvqsifFPbVHP51DatcUEzXLNJzlxH63VDpY2yAVEA8BKRyhlq9LC9UB20S+
rE/TExfbj+rDX3bCu9GODkRJl8fsczbgsNZ8xJ9bPITMxMe0Z4dZ6yp7MTz3e7LT/XF8Kff4Qd2q
vruFmuDshvP4ubuq97Uf0146eTMt5+DPvtnROZnWehvlJd9sttBFByl6P0b5q5JHmGMWGIKkDU6y
mXP984Wlf7pTQRzCxrBgrxxnwniwaBa2BMDBkDlfi/QLTtBG+Syra7dBM3ydXro1B4a1ijmzUc/5
kVgiCRQu7bDIm9DDSKt+PW0QpfNPHlyfLsN33+5oP7uaFfco30SYH+6DbeVHPr7XtOD8dv1fOCZP
jXa0nTOXNmceMBfJvtkj97tDNMYDks4GO1U8FZ9uaBCL1M5Vcr4f7+XdsjeativFhHHrsqFtdK7a
veG8OjmSROgZ2be01MCP0EDCR8PDzXc9+dVltgOwowD131FxBe+AZv10N/ZfUSTm4uitlW2tkM+Z
9Gtt3GAt/6RI0pnr/kYIzvlw061+vnr+Ugv7EV+8e4qjRRu7GfLUGgT8pfYAyhy1vR0M8itCxZno
7eR6+PQiezfe0UVmFyDJIc3gLbTNLzNke/xxh+bfBuYEVLtN7P+rVebfIqg/RzyumCZd0E66wROK
bXZNP3Pf+UsxE4Opkyfh56HSu7GOVnvq1MjNLGa+0tN8SmW34nF59yhOnbfiGaQ8Mj9wGvZQEden
X+YnobFJrvnHivxLsy4FeoAD8XIQN09jr3nuYlhhvFB/ObVsltvjL2cdzZ7/x96ZNUeOXGf0v/gd
CiwJIPFa+8Yiizv5gmhu2NfE/ut9wBlZrdZYbfvZCoUUMRJZrCoAmXnv/c5xOGlzfCJ+90/P/Ag7
VJrhAvzeBmnicd4GcWOvArWyvppbJlLq7e/uuL++Vn960V+WUAUPrSOq9cej39Hu/n7tqGzpofL6
fX/kL1e2n17wlzW09pjqhq4573z7xzR4I618VLBkN8HaWw5Lok9Ba5/C8f+80fzptee/7afHy9gT
RIoGXrtmo1mi/A2temGtht282yyzJ8O64EBJjV3z+w/6L1eyn177lxWdMIXbAA6ZX7s5we6YsYip
0tbyh9pytFsQfbwt072jAX8atur693uKv76TpGPrYh7s1389dU1ZC5KGsjYXGIO8NN3mvyY9gcLN
eWJUK32jlx2muTsSw4tglf5uu/aXq+pPr//LnUzIGhiH/O7FFeec54bBSOzS3eGUW+pMhq9IT6+0
L8Y1t795Iv/FedOm3f1f7/yXWytOKwDd3xpdnpAtRVJcWedi8z9obc6/6V9v4n+80i/3k15VDcJE
3mO8b3/MD/655Gx/4epZBavfVXX+pcj9vdJQKHN5QSqZ+i+vpjHBopsFo8LDxt++jvXjH2e4cdNO
87/FhpDC6nfrzV89EueyLKgn5kCE/KVaUDeyidwKo04rw+pJDka9mqrBPlCzFWs5kfj8zbf3VzsQ
msQ2ozxsCeTcHv/5trWdWFg+yaiFld4DlVvZ2X1hGEvGPu9IkR/t3r1x0NkK6xFs4G8u2r+6Zn9+
7fl//+mRMfVGGguSFqSJTxOWvF67NopTrF9GGAe/eZ+68y/vlDEqh8WGpDhZcZrj//xqecuUbd0Y
DVw7006YGiauuTSDMeWppMnyDUNA9V4QSyW0lrfuD1NVEW175ZQvQz1WCOrMmABoZ1LSDgqJQzb3
GduluKMehdU692PVDsa68eEOL8pgSi4aICh3FcIFPTbK7iB+UXXCq+M77o0ZmwPSb4aqGx6KVsOS
O9PXjlVUxh8EJVKFpcjt78MqH7YO0RNzmXoGIRCgtLRSS6osuyANmN7Gg+48wxewvybmafN1VtbZ
bjQGvV/XzDWDUnb7pgA8YYUPE9QMmHTDdB95PfayNB4J2hH7wagXxFV/ZQfCOrfsC4JVbrnxj8li
ugs+gUHApdEZMtK1dkA+bGXFFVk0jJcNJIkUn0AET8TUh5OROsFWy0y4f2KwpQYdf+gu0gkCFiI+
dH8Fng0JQywB6iygSxHTMDqrvx5JwmD6Tvq8WbX6OOIEwaR0M8HQembao2V6zTddICX2eEckZWaD
uFV+7vUeRHNctvqH1XSmvmwbmIkLkH9IV0TnBY+BkMltEMS4nDplaUdiQlQkXLLwe+KUxkF37P6+
DMd6GwFj9ZeEGapbZv+jawanCu+mscUIZClry0ffdttPeLtwze1RvEVdUNPZRnG+dKs6voR1CK1B
1gkXR6E7X5ppA3RKWh+StkpKjTB5n14lGim9PGS+cMGYKZHthCHO3eTkkEHtIb8toNi3u7SIOHVj
BSlWjjaAotacor94wohumPav4Ggwkf7DDhISOqSOVlLT5Eq5Zvpi9d0XQ+b2MfeafNVYSGGXliit
T0JG+rvC8HQAvu1tLbCQdPxjNu5WKO+6UdkmMCvHe0xdhqSj0Bc4W4vROaZZTrS/zFV+aKcYpbOa
dVZ2mJbP2uDEB2fOjMyExY7R92DASKXc7NhXts1VI4z8oUT/elcTpHeWML3kix4y2l+5hbNzLNns
4n4AfGTZEWcLxkPJoyZDdHGybDrZjWvccEcR2kxih+diHXp3WNFqGEHJfQPFEsFnVRGNbcxOW6uR
nMLG8vr0hfCFODOPFT13zohZDcDfdV7aFUiQoG2hWA0jNmsXbVNmFTurhPBfVIHWgykpS3CSAuy6
3lO/c8RobEYb4l/IBOTKSTqe/V7oYj2xdEypgoHDHHD5RpmkwxjHF8x3mwXcbon+ctu6KXJXYg31
IsKodMcsn7rz6n5cjaLrrjQQNqfWJsS59FBcPjDE6iAWmYb+M+gMeWV29qQvxpwByoUQ0eyzwRly
DlB8AFzs01OtyKX4borvSIXJ8NJOCkdhmtCHLd1sC4EguRnK0H/pM1dsEjm42z4mLpv1vjoY00gE
O4UPqGoNCKBISmK8DNmQEicCB+21YGTXZe50BbnOY5locAxNuUsXVunW3nNLbpjRSF8GoOAltolB
fwmSqFsT2Y+vvKCyPxNCyPehl+Nz08J5wtOOM6qApszK+9KV2rZyjfENxiceLFWEH5Y/NatAFn20
0qrBehnZ1KPFSWKFyGoC26ws4xZUL8P8ZidJx0Ei3Esgeg9epJvbsKkc9JRGaUDFAdR0GGcNi7Lz
2Fu1Enb5KmRg5K2UG6yy0UM5BIumU59ZYh7rpq7Wras+FBBTy/e45LUrR0uWjh7D0CyIf0ULq6vP
sSlRafZoB9Jz1m0qOmlewHkiLFikmSB2VzqPRtGB3XFC6wuQ38IvJcH7OmACsjbWyuFZV5FhgAKp
7uzktQ+qgwXKzHMjnLDep5aya+dCMtwPzXJrbhuL27A9pca9SGpSv8ajy05XJhGDxMAKQa0vWgAS
uTyEFS7qvFxPgkp/my6LSV64fE9pYD2Vqj7QqyNk1MDXck+sedsmACKkh5cSBJ2bg3NKq2UcBjel
fTbSDCRuuBHyVUTaVYYyw1HnGrJ0SNQtKOPr1Orvlf9EhAlbUPRq9E8+8l/adKt0eEnHZDky9TNG
n4VTAj6grBE+2gQ3TB0LX/mSmsYPppA3EZBQ38S9fO26xy7bOw2hHwtLBF9OXL3PE75iiB/bonXW
QHnB+dhg6RzxxuOIXFS4LqpqBaocQhDBCSf4KhnIzhCNrUzL75Z+7VPKarrb2pvslSszY93G7QeI
i3CTuQzv1PVuUtkKFt+qY2yint6metilobYjTL/2ppvGe6zpXjY5QQmvXQem/xF3OlaDMj15k/Yu
m/IcmfEjh69oTV95TZsLOWgvrQjAgNBeVQndqqEfSdd8uiGeiyHAwUIuI2qCcSof9NK91HT9jQi5
LaaALtXXtrBPmV7c4fU52oOx7/PiYkf3CG620ouhjWa3ZSjA/8JpVODQ8bRXsVqayNEax6IhOYWg
J4M1CfJtFJqPdiVOYy83rKYlH1N+MJCtuGa+B7619fNxX2oA3Qa4vaQnbygMgJUyNiLKNoRtrnF3
7JKOa4ec+rJQxqfCBQt1Yw9m5cuos4s+69lg5/GpWLNIz15WQGt3oOOqcxrkH2MMUwxG88oMSvvQ
p+KObea+7Fo6MRivn6dxMtZkrV5ZsDHoMeH+w1X6TaS8m4BODqqyjU2cBfWVPqwrrcV+zd6cjavU
Whs2c17vbK82toObE+yafPHYu+HRieojpAtwmM3GKpxDYBrTKtJLtWFMF6GoOUoYC134PoJyQcNk
kIbujc86iiiEmKxzGLCYXdMtbVVjMQIZBR/uO2gYB6V11NIiYQlhDiWvKvngR0ps5nnpawiDpH9N
Cig5DvXcRaan9SrbMU8eHYoRiE2RRyl4yARrjG2zhDjuEnhsxoLjH9zeQihUhXsrMNLlkDZvWZuh
APZOblPOGxeeUEKD1d11aNwj2xc8hkf7ZoCxAIeKoGDZeycoVt5JzMxWqXom/4uqHt50hNtn3k7I
1kRO6UFHnpz7qlzr4wSbCnjByVJx+U7Cz9tKHd6mxTlk5/dSQwIV5k6/LErdvTSWnt6Q0mW6tahp
uFhkecOwYOwcyRgDmX42bQaRdFs5ROZrTAx3NQkpk6Usu+atJiigtgPklHU0JDiYpgajrqGQV3lA
YdzRnnYd8r+3kXDCNoQqtBzaaDylqgJOGpCaulDeEGxD4jHuYY4U4iFpkpAqQ+EhE634DxCuWx29
14U8mc/nbYZYaSD/t6uyNYkAWSQkKT755ktvE8ShxFzmB70tSwC8kKh7whdXNdupXZqZzqYQrYfy
JyEOpuvhizULuzy90rNj6Cpj1wah2Ot8RkT5ard+SPS+eiHTl2Yrh5F84rNmWO+CymJJMYoIBn6t
JKkRw0BhGMtt2/mU+Qm+YC32rOAyRA0zw7BF1wNfGKxYe5IPppuh9E77/MwO3Nhlldmu3SByAGVL
hCRLmU0IktnbtjY7L3147oswOnfQLwHRlnlwCMuh+DJLvzn62gjVV+jTcF+WuvPREKPfqMTkJjN8
r9kHIxO4izoPyuu2CIzHQtecTwBzdrHgIAkDvyIv9Ak4VFy1UktOZIc19Bi6dddXfMSEAjPyi3Gr
HfOys05Bq7zHqFPVDYIGa6uzu/1hOoN4dNzCh2ab1m9pHWNPVmbkjws22ckxLwz/2HpavUf+6rIb
EFm79tjNuQsrCKdDE8XtS54K74Wri+4KHt+dSZ5kK+LSZFnP2jGjUttAliaxf8HygapbT7WN1Izi
ihGiih1zxf9TV810lRPFYYQuO2ZGzeGjtEhESSggEOf12F445uDl2xBVx0b1FoN1ttBlyCrThXLF
Eh1o11qMNpWIUfqQ9JV8KZ2ShHPVN4woT3ggkjJPd8yixLceoe0T9OHhIQ0L+9hpIuA3GcoAoJnG
076DAXRoBrd9r8PITbYkQ/Q3ZpzM46CaCHNgacyPKTMfj6yAPV8TKZBngkPTIW5QwymXkBfczaL9
qHAHcYAbMYtGbdDejgMHzR0DEPayzFrzIavH8h2mpcEQJvgn2PGWAvQd55dKA/TPk+edX5u/+mA7
76UK8h9BbLiY6mIXLQyHlGVDCYhNBpHouqh1CUYm8ag0NlP3oLVedj0EQjswAcEqQgxxERuiAT9u
mPGzMEJnpwr8IhAQhsLmJNQ5b7IJtBN9TrnXtMm2ELcmiM9n6YmApn3CTCbw0jp0LVqnyhg4NLv0
0iVDvaHemlyqgoR5P9bBe93XJPn7LHrSCM/cxhlnygnvzhkPvCBpSfbPqUGf5q3JXxADH6DzNVNi
NH1sD5k2xp9JkdgbKNHtA6G6cueVYXBlJXirMtIuy2GYFNDfwq4O6WCQGJXETEsevEcbPiWegz7/
8GB0B4tIjf1zw8HiriYTearblqnMsRbmMyfSbFtkTo5UuCvZpJmS03KTPniVB5PaNsKjbTrJD+kW
5fobwSj7ot9gBEhvtSLVd4qlDOCAM48d8bLrMOrVVzdV6qMtqxcVSZ2pA0096PZg3kGR0oAVa5ER
sqk12c50ZdZMSw+vCHWNtsWWCh8RymLtjfmJ9gcc0kpzg3c9aPpN54mCyVVAvCtzcDNUZKkFH90n
w/0WILKCDz2UukEjVZGINEfxoOyECd8oneifcX3368DI80PRDNqROaDoqE9uNKwKkc94R5HC7ii6
arIIvoUQ3HI7cJ56jZ7kIqeG720NtJDiGAZJHWwSFY/j3lVpfB04sns3BTDoJYG/8N5V46zDskVe
LkFN6Pk+9PTwPpY++Aq3geV95WlWdUemWH7ZLPc3Qzz0wEGDFihJN0jzgFG5NJBAxTjELQAE3J98
Dt7SGGzc64GvPWa6jIL1iK+gWuSNrCUn/S61D6CuItBhvj5Wp5RdjrfgWkUd2Hhwply6LNdj0Ljn
Nu3EXuvkHIEcppYtpKuOiFrMWzV2PDIkKtjrdIdizWS4tmWnh2kNWBy5zKK7YU853the2n81Nhqb
CfHUAVRt/FBEbXTKI3ZaRdJN5yYQ5ECszrqpAfg9sH8SmyCM9C202dRYhlSe9l7O4l9Fg32eQJ8a
i2kqwZ74Uda+OE5X8Rjk9DQubNeKL7VroRFshxiPR2raxYoTuHgd6kQjWux0pGIt96kAQfiMkhGn
RAEX/1nFBkFaM9cSRBuhe46YlHp1iLO9Zm2UHANf+IvMlHIrDIG9DK6z4S1jqwL02hCLHPktdXZr
YrnfDb7g8Ul4YlOKsTzEdaweeHE0MkCkqmUS2s0VirNum0KOZRrQndmmU2xxi8S1Gx27iCszHybU
Z4E90cWcGMHkoonYzOdmYL1MfuOdmGV8j3rdPA9j0bMVL7jXzAk4C/9MXnXczJ/f/NFMdO1KVaQc
FhX3w9awOSzprFNAhUeTTZYlz0VCU1vJoNmLvvOvY1mnr4Jn5EfRtvxGv7S8S8Ph+DWP2/zAwGvz
WfoEqItW9FS3CMUu2yKswt8MJvwSOJQG42EW42GOhWCeouiv6Z3Wb2GlRsZlbqT2ziJcIvs9Notp
KTbqJDY6Pej06nf92+/f+o8a/r+86q/dTc1s5zvRuFRruTXX6gf54xX3wra48m7zVbzBQ7rMrsA7
HOwl3Ittdp1tgs30gqZn+/uxw+9hg3/35/zSNgGbgW6NPyc+sY9acY4+BbuQGR4EuavsyrmJ9t6h
v7aWAbMGv+30zh2Ef/fiv3ROjNbScrKeF/+KZs2uWpIIW6hVfPtHi+jPsZf/Z3X9B9vNeV70v2d1
MVUM+/VH/vE5s1/P8Fo//yln+MfP/5kztKy/SQM6FQdxjxvUnBs/f+YMLfk32sdMTUuT/6LD+WfK
UONHaPvp5EzoO8AQNhgT+HvK0PmbJxkHhNplYJ2A3/W/Qr/+2lTGRWBA02R6yaKbzR38S4dIGyu2
3F32he4t3ZQ3agsImqGMjWrW/5O5LOt7WP8fVymhSM+SruS92eY8w23/0qUZs1QUjk41QQHE19ek
yS19rU0lLIsOp+yR89F0nUQQn5EBImwECAFBpC6IkhHdpwk8A8x31pTbr2DrqqscsENAIaGZ2AuE
GhL0GISqP7nDk5Zrxq4Y83HTJaP7IG2AfBwzkvgjG1r1BFSlLhh6s4Hf8EwewD+GmtdSVxpVzKFL
4hju8hkDXdV6Z6xckL32AkoVU2xtF/UmrZ8po9rSoEIzQKC/FACt2j2Qf+e59CMaXGi8zNXoU6Gb
cENTRind8skCOfCojVb80g56txGm6Vz6uu7lo6EHvskXUdLciEfBQbNyGmfRuyMnBdBezNZHvrtX
QAptcO6qI0DCH3LthFQoLE/llJyKYDm1E/SmSRMMB6NnY8OeySn3FspOEV7Bmg+vGqqGLMGioG7o
l4mzS+AeFkHI+PKAQP1JS/XsDC0mE0sTpCgH6MaVHGy6UH+oPVSj7CYtbePnBWXYSbO6rcPE9apC
jXFV6LIOjk4eVWsFrOw5hO9wMbLMeYcXoMy9ZunRuS9c/kalN/Gw8KGPA+gy4mgB+wgMvBlMZ2oQ
C1XRvEkiezolNpFCsDtlfu/AD72vVDGgVIm7mHUYUQDeMgM5kasn1tKiM3AVT5Y4Dw7KggULP35W
iSFsXdXjeI+G1XxvpRldYEwOq66w60czq5GKVeV0x+tyRjb9jMS+XicDyKMOddKCxY2QvCUKWioc
OVxO3bAC1ux/hb0dGzl4wEzHql+PAx9lIz0PUw/4nfCoNUH5SEtMOGtASSkKz9rvnuJYJZ/TEMfQ
DfIsIXfSh+oK9IL48iYOB2zOJ3bMUfVuibx6EqGItwKU1VU29ZFaF5zjID24j4zVtcWyKGxUA27e
7ZnOxSxo0NxBG5Ausc10VwH3lH+u6tY7ITyO7znIookPohyUx9Agi+8hP9ZRjVhKlhqTDrAt7M8y
DuuVVVrYwwNXbuoG6G7i6eOOrkH6xc/goJucqAFDMea+IDwwQH++RDjJodlOKYclRnbf+xxi+RL8
LRKBLPbdH0NfqZtmdMvXBNIz3Ppg9JJdTS393MRaduOJwbznEgB92TK49JzUbX0T22b/5HBQrhat
1uT3SWmLu6lTxVsa9PqJlnvJDj1oxoNX0tjmmI5vcMlx29lncSleMr+btG1Kf7TFjMC1uXRNKlyr
QRvqLXpFYnrTIAukZzKnaN2LchrZjPbFVew2zc7vnOyo6zMtKFTDFX1sHd6cgOtEmTr9Ufot+8I6
mSyAUI33BHR3LqD7BZZugz3mwgh1wK5lqG48k/uoTPNgW4PC20LFN08dUL2jAPh7NlOH6mufWuq1
Bcx8UwuDoKY29ofOKqudCjQun0y160YEdIQSmo2wa+sygN6G7ZeiXVWeJo1aThmk04cWFACY+5x5
KKcuHgIL5/oiSZhXB/6lfXno+ii/6La9Cfp+ODfwXOuF24f+ucQlVy5Mq9a2ovHb+0TO+2kaQmA3
Ig4lrebc54UzG1+Mwl+xuDQbTubmTeG41c5FYk9DLi5PYTROFyuf2iv6A2j4qqq8K/iaMQPF7bnJ
6AFpdqO9V72hbbNcw6yKbJU6ZhbdVDCzVr5VpXfg6Ip3uHdQ8jxKejRqJhSWLjzdEZMJYC/xIeKs
pcQW0MbKcEGhkJLWXUAF77azGAOwIUfv67QfD7xn86PxQmvtiJDmQuN3/i5OIM4sei0Mt9mkGEsM
6hqVHBt5nrzSh6nl+hXonAoUWziW6CH86RowY3CXeRmBMa2hFcIFMTdQCsOjId/b0VuZ9LXOoY8q
N0tvRZ0oA7AFUdHfKbJHx9yvukOF5GBX0oJlOq4GSM3TitOhD41mJykGLGNNIIlo6R3twaakm8DO
mppevFcDz1Ml7dVecdpwcLYFixr+U7MYYzmOcH017zROhfUsY1ldKWk1/dKKPLAfjQV45Luud2hd
CQe2HkP0VZ1LDzlLk8uQJpa9RMWVu+t5UbSXNAnGr8iO/OcJSv+V3diAY91pCjKqXaK5Zayxg9DT
6mDbhuxpSnWNKT9wWOWyGXIo134kI28V1bWPMrKT2Wsh+pxTgR8w09/5dKhHm7GIprFre6sI0iIQ
MaIOHzXYKVSmmhQYfAqdFcy1ourrpw3czR/7j5/j8f8yO2KClOBCN8yZxWeYv2zc89COJBXz15CF
Ky22tpwWYaItfQ9qlff4719rnvH8aQfksJ6DamVAZp4bEUgB/nlyJNViCmnKeYU0zWPRuozWttLd
DWQ52nMocJWBCJuw5r9/1Xlg7p9e1WJKF8QR45EQReSvSZIujDNJDvULwOTC8b2FDbQpd/+Yi/n/
Q8F/IFuw+Ej/+0PBffH+A7VErn4+Cvz5U39n+Np/Y2KIhR/ZgoE6T+eb//MogCOCPBcXIcBEj/Sm
5ADy99OAjQeCOKcHw9c0GCCTP50GDOtvJNL1+V+kwD3Ls/83zBGScfPF99Nlwt/EfWADwjUIc0I5
+WUgOhisDFRUQN3MHimsWTJE0TQqNr6DmEy0o51MkEoNWvDArIV9bbYKcQMX+8a1tWqLeBpBcV/I
be5F1YPo2xHZVsMm0dEqByqk3VSLyUY4ZHhTsoM/n0ElG6xHL8zdR/j9zhdbE+fekPSJyEMVxyow
vAdTRN0GlFSPha8sJJMLDlOgGAQeAaG1L1Xr53d8ruLJtavuAqFJbvwaMBNzKxG7TDpAW8Ukwjls
x+otsaED2DyaFlGK0bd2Azr7FH02FmKFlQ60fomNQz+H2AL3PKeNW7+AFL50c9fYVAI+Jgt9hrkp
R6hpZVmyygurXHijLzdtHwQXsyhcouSxvUn7zN823dgsLcOmoNzisAoZP9mmdjcc3Wq0XvVOUEuu
y2qdqW7cDtT2wIr78UvWjf64711crd81H1yAHiMf9HNjvy3WjEGhg+44NtCJYVQE/x1fg45jQNKZ
C/Rc39m5VXt7M7b8o50G71OrYYRxOZRURMY6VT61BQcupjyy686PmWtlnmQXGJGGScGgK6nFqGhk
nZUzBY8ZBNyBxJDCDD1eL0T4VLQNhay2iAUfsbJugm4wzqR+yeT5DDA9YYvRqH5kpBkXbJDLT+Cv
3VxB745dF1RrRnzzm4IxnYQGXCW2IxHmT6x8EJSTuWUy19bAp44kA+pWjIuw9sVuYAd3z9a7RaiB
MhIuUnJTFR4DPynqiQPqqnQnnGR8bFNKbLCiQAovGanKj7pRklFobQlyk9V5D26U8d1JmPk28gHd
YT9UV4IKjrnoLZfiszv0zB63UYlRGGGRiofwEoBTf+KCQtujh3Z1pwemePj+tAuDYTBG3egRem25
ljHRZLC/3qnvm7kNGHtn6XvMZ42VRcRAK6Jj0VrWSjkKxxysuGPfVDgxEUlkqzkLSNfHp+JJd7rY
oJ00x3XkMRy0kmMdt/MoV7PRvFjt2sZi5Q/Lyb8qDYtpjlh2tGjtfvLVAtIrIEezo30ZaOKBClVx
cmqDYKrK890sh4LDOMidoTh2x50DjCAZ872fifFajj0M2r7DZF9MTHKBp2yGN4Vc7E7qFdBWkv9k
4ug5tmvdDJDDtSLogs0QF8kWnLW3l6oo1Mr1dMYoWiM5ujh9Z0Guni/1SdGpSNKC2W41UEpNeur7
ht5rfDGMwyECEPULCa4+XroqmR4tDTUU0i92F6pRNGa//Up9P4ZPgtMsYUze/apAYM1n2Cf6TjTc
A8lI5+EsiI1na9FW8FYNq5qMXR4nGSzNwbZfEmvgjM/YFwwxDDHqqdNN/6Xm8PjKprD6oXxcrVtf
c7PnQtbupwWvi+M1xVixdv0uuGfyUH+aFVbVuuAdBrs2NuP+FAIvo2uoj56/IGRePjEd2++VPmDv
AtfdeAfUEwD4Ygdluq5a+gMKb8uFecbgpivBbgqwPdfhICfYlGqU5abKp+RzzKO57UB3UC78YOrn
icueSbK0kcYpKBCLV1ocXhVJLQ74vruHVPS0oO2QiHLDCBQW41r37rmc9bVuxZyrBb2XVz1Ok2oh
NCZw4tR23LXUp6IGSVnTzVIuowKSWwNX2jA7q2yTk+TC9eroojTF1dUGbEJlMYaXIvb4ohR2+720
NHlOXC79RPnyTA94RNzi0wcP6N1fGUIzrhmNdHZALfnaksT7SPJ8niyIuv6zdxAQMR1Lpwg5CoNB
eh7/6CfIpOLbttVPOvWJIKLus1BIxn70daXvCkyizTr59nQl48R7UiU3Zd8peUVQPN2ipeD7/r4r
+wzRBRjb4V4ycn/NLaFeEzcKL7LK5yvMmocaXF089InlXxemTlmKm9KvkYDw63rZ0xuceDDSIq3C
i/Dd/pNiX3T87vWrtg0+pDO/WhBl+q4PW35miLgqNUs8MD3BQ05ypfYArg8iwiKTVKXcFo6iZcW3
Ls+yZPIqaepyrTjWbJHxcDPqkfahB5ZgTI/45AyK/37iwB5PtzStuN9rB+h3mkVUbCghnqYiZWI/
jjy05jLd9hGDgIGZDPeFxv874RSxLhwNF07Ib8AJO2vVOHhe02TNV3lFF7qgGvWkQ8Y6cTfwx0T8
wp6N/SFgJmmpMjJt9B+Gt4R5ekw5HXci+p5mr0/WfPXoVv0sWB8XSdcPC2RLvBXohKvvn+4dJKQL
DhHeqTBij70v/3NC6PlSUyRYyqrvNzEX4JLRSGr2ek27kk9/XTCJe9UzckZ8VOcPDWbFjKuYRhEN
b4Z7gJIXbKCY8UcqRKmHx76jjnTWwRnuWRHkmrtObtXc65RN4p3n9fkuYOz08MebdjhNL5UhEc91
TjQ/BudsyEImtcNP2KJ+Bt+FAUXveJIsOB17i8AG6ctePuXD/d5BZaPGEqv4KoKEiy8YJ+3Yxxig
Fwo0KP/UnK986g0pPEjdbhFg2z0FTV8TW4f5/dtcWu6u8TR1R2FJuxuZGWacx22oEozGOSnN+D6g
F3hh5sm6VlR4z5nPkFyaBgJvR1xxohGyWhVFCyuuz+1jG+bNrgU1u4eDXO0cg5Nv0pf1U06q6eIL
Rhqh9tfLsMtHxkOZ80iZXux+1HHyGJiltx8x2KFNMdrdVDQCkrAwdi6Y2rVW6sGSQsxwsgY8crRm
iJv1sXOsAbFd1CT6DTPu0ZeNtAkCPp3dvM3ytRxtLjsdwprl5sWVaY7NmwZgf9loY7ROYM4vHQNm
/2hMcl2Oc9IcZh4oWtXYKxC3NbUplaxcwrmnVuOcDZa02vQYfT6oZeZr9nHeKtFadIkZbmybN7zU
25RME4veldf13q32bUmkogCOpw6Hz9KLjIWtBfLBrqaMKY+qfJOQ958l488ngP0RQ7SZro5I5YmZ
lolkyDY03EsBTm8eu8n1ixFSo1v4EC/vW61uzAVwFP9D6qPkyaaSL4Pfb6ztmmXQKLksqXulGrLB
2fdoZHlNE3CsHNTOvWvPj4jAWgu7ZgMQ2GX4kY2NeS3zPnsTXFgF2FwXwxSfeHWbqtCaUwix/oql
pu32QPTdH4Vvw+3MGXp58HLcBEsf2+ajk1ZNvRzbLosYXeqHdFVWUVtumoKy+pKMW/4AsJn6Z2sg
7FRFWu9t33SQEqmCdq1tD4Krt3VnndggxIPe4CvYEsPAwsR2FDVnMA2cISBk8JRkMjb71BB5nnmO
TZgZS9sKNr2dG0xRzA/vvhc80vPSY4saZ4Zzk02TemFHO1siv22cQRWRaZbzotSnkcQ2ruffo7W0
O1cdFcc1kAp5FbeclRbht/SzSPB/JsGsAi2+taAyRwC0klFTP/ff4tDAmCWiENJJxAR2zguIKYTE
34wC/7bGZOp69N2EyAGLRbgykwRD6cSuyl/WOD63cTc7TP+TuzNLjhtJt/SKkAY4HNNrADGRDM4U
Rb7AREmFeXCMDuypV9Eb6w/Km7eU6qpKy367bfmYIoOBQDj+4ZzvgIsnxchp4nuSsApY3LaX3BX9
WNyPSeA9CoNkBQv9drNPXRs27rpUwUU4WervcJabFMmVKiGTc/6fUgu5G2nZS2SszPPCxUtIrvV9
lfNkYA46hoOn6cpmkldlpCqHTxwpuHErasDFVyV53hPXcVZVWPp2/0YQVfV9JHF0CKd4natj51fo
bmPXKY4ZJfurWARZWaVnonSYPN+6kxvfo07c4juzn+EbbjRxLuVAuG2FCHQ+jnNbdDti1rJzNTAR
PznWHJ9bxbKf/C8zvyxWU3+2+4SSQWSi2zve5LGNTwSa+AKQ/c7NhZSXdq5Vt1d0mhktXbkYEcfB
yHMdRwOKZGbwINXqvJtRpgnjw1K+Fju3DdaYXDQbaUltxpvEdOjj9YqckwCmzFzPSUghDZW3MfO+
BGdN7tQHhyjP+9k3S2IJLCmbNz/fokFdhEj9g2yKElh/PFXjpeGpY+yJgyiufcf2sh/zJ3cvkbt9
DZrZepult1yqHkTbTtuioSdElJAe/WFen2ho+2mfeeOIgJVwDNCBS2m5CA6tXKDa9BKkKAnq4JNd
FWYTcQt05Rl0/zQ/kJkWkM0t0gZi10p43Ek6jcxQPsauRvtLKRzmSU8mypwRLx62wxqjEGQlQzVG
ZEYWolE3b1IYz6QD+C26cTsfPRzwTPPP0Gb5YhlxjbSy79DFFwkxZreLZpLO7sVHj96VqbyelOe+
Z32DeqoZ2FhUgS6/V16afULwbr9vDn96Ue1M19U8yq9TsA0jR7Igaqwza40aAplSc3KzCna9Xxqb
ktNk5p4QhvUd9RChITMz8OuWc48006moCYwuvYgNpZlF3FnTDU2tdSxr2Z2VYGd4RvZmwsuOm++J
XluXgNMkcQ9tXpWvRMP5RNTCVJY7NjEs72Q61mSFzzBxNF3qmzuu0y1Bvzo/mL03RqnMlk859OVP
7toX+KEhr8B1XyB+hHFpYhhupnqdSfJRDlUq351wzWjKj1VbYyqO2wUxc5A73p0gVZ1dptL63tW5
QQJAZnwESrQvXRlbaHEIMnvoujV5MFBwPs6ITr/zDXAxKLQBLi3sTCF+iGIOa18UL4vpTp9nrcbv
60yJBQhLXHQ/IoqqAFdjomjEynaTSe0djSvGACWm5aRSX11nliB9xHLTVz/Y8r3JFHXZ55SF+06C
7PxkE1T66C29/9avk31KPGe6igGjPhQcJyH7VDtaks7HPaPcl86ZmozUL40+mwibO41Suwyxqrh3
HevHz6qVYj97DLx3DmFm79hMymORyeXJg3//1uWaOAaWSDeaYuYCXRbjliGqQz0TZ66C3owCq2F+
ncecOYC5QwtDF5wChhXhGKxvop3HXUv4R7pDwZ5emRnXKbac5qZoq2Lv+tpH2tENzQlyznSdikZ/
Z5m5PsRjog6CT2JkptNPB9fEmbGSo0Kama1PHaFxjwjMh4hxc7ff+EkP5VB6b7pKsleritsrv0Ln
78TzdOe3Gc0SYEuKR4us+6GbySJf8wfh6fHUaqJbUncx7jxtVddWUDmRMzqEipgDQhRjVFdxoPNz
3aHfL4iajOq0SG/qEq3cbAzZUYghoBQET04V3t/owCbYpYOid8MjxL3KFj9/EikxyHCugSsZxMcE
TRzv2KN4jyYi4Kc5adYn2PXu2SXf7dRbNg21FQoUyPmghht01DxSGZ7dtuQhXjE/G69iIbxDLFV8
MWl773hmufcpp/wn9GkU7ZKgcg5MKvfKbUPgWiQIFyYTCkJBcT1Pq/xse8tAhkrvRsZgWxQ7SdA+
8HUMyKvhrjAMT4TIGy00fVNOChJRmGx/h/OctnKfE5Rzb0HduOobq7jIxQHuqJr8CnZFckqIM72L
8S9uy+rUJ0PJTvNnvyGY2E0Wh1bOHIfQrWb2uXVaHpo0KU96HsCK4hC0P2LHqc7lRPM9zfF6bRSG
vLazWlyW2SS/EPPhicKKwFkzy+qnoG5ksSvHIPbqI5k4M97NdSTGdMdThywK+tSPusjqfV1UxY1r
JeoZ7AUbS9tZ52erV5Sza9/Fd77hJp9lmxj7VNvBpUCTMO5WklEudp2XpxqMUyiTZLk07Rw/c+bW
ke9gYdmbM12OOZAZ5jkVs5RYSDw8qEV8RPq6dm5kqrOvPukftz9EZrVyCb6uCtY8+MEXor6SUroR
YTUAN1K6Tcm5deXGIrv4PW5J9Gn11rAstfU6+gPLhQ63Z63ojIgAy67tdkti3bqlvBs0IQFL/qWW
ojySD0pHYwN7eu1tprmIBj+t+BEfEr+g/fYCfiJgqEQTlF3/GA7wENcfPg84IJDGKF+6jIa4b7Bh
Qa3u+cvWibZZNibjGqMy7d2P8Z5Z0Nw1yBdORVJsndQ2JqtZJL+aPHnOo1OSr5E7yaNDr3JTZKP7
Tkxs9iwYv7z7ZEPtFRFckdFL47lHl3jwOsauzNXyo3DSkYxi0u69VtcjeySV8qSru6vE9OYLBLPg
QG5oH3KjKwyYRf/cez72JTxOlT03N8ncystS6uWjk8hW4TUjqhsnO3KCljMVFcexqP31VmvBQSv9
MYhcpgrPuFHWr+5MWFDfVikNm6+/Fp5jXcmCBtUOGOP27KuH3da7fWnqWj8XFNpPRcp9QKHD0JO5
4YludjhjEuaqdYVAcOjnQj318OpvJs3GnFBxPkbTpfPtFCMH6c+UzsADvRNmuG6MGFfK+O3HTuNv
LXj+x+Hi0WP9x9XNn/VcT79kef/+03+scILfkDeyi4EZ/kPMxaLwjxWO99umbgIoz3/Sg3j8zxWO
8H4zfVs40Nwdz9v4ff8UdCEQ48MHX8Tj2t62c9bfWeH8ssiULlKz7WUCh02O7Tq/LDIDeF4CF7KO
fvhqWx3aZUeayruhXlYcjD9tuP7F1lT+yiujD+D9og8IwOVL1J/brvMnzz2pqAP1PtZo0ofvsh6D
E/0Sagaqr0aPNOQHnmWoNGgOE+yvodE3U1CROmMsODenLnHoE+dScMR4Y27TM3Ucxru49lQz4dud
/erzMmLXIt7BBWLJTDTBglJFZNcvBWTuuqe1DmecAvpeYIhzXszSsUq6gkVPrr8LhhZhLu6hpG8C
6imG/ikZwzYkBhLF4nm4M4qkn59FZlGykHCDvmW2FqAQfrDId0O3cf8oyJvz70vhm/eVjR56Fghw
Q/AHElFaXtMGuSK2P7jsbahLldyzy4sLrEHD+FJmOnjxahLYd4mNtgQ2Ut/eTFnbPvT2nHzv0rGr
o3hifbAjjBx3KPNJTRZlPcRz5BX+sh7SvOi+1n1eIMAhWM/e2bI3e3ZPKDGwqzLOEHNs3c9GY6TH
OKnMD9wmwRRKWu1nlHD6uUxS/2HGJvx1Fcr5xDtnejs2s/HNSW2RhiZlPak9E6feFsB7YDafi2MO
PfSTBp8wfaa4Za2zzG1FLG9qjHnojibU10rkzrgLxjJ5b8t+vakDpPfszpm379h5eX00WmnuPHpj
ln8RY05BZeUTYqW04aNguMvAkw4VwVJYGzF297pCX7Jrxynwo8lA5rKLi9i3dsLL8OynZSGIgOqX
HnFK5w95SAlQtOFSYSJ+DToDODsnLBQCfP36Rq9z6+2I1hsxlxAEuvdk2mON6ocPNRnjjT3g60PB
L7KtZyjyZW/Mfv6uSFpSe6dgcYoLthLxuSpVNz1JN7OGY8z8j/Rmsq+/xpkpNQIaIzDACfi1Ckui
fEUUkK3oHog2ZMNut0O+HtbZWPOISo5SgK5e2jvX7dn2I7rIfNYrXllG9SJ4ovuMNakBUMYTz9K1
Eg8CiYXMTiq3KiPMwIsMS7o0J1xtZaKmt1KBLXzujDlqRghI3MX0szvkgq557GxzNXbSiwvQDhKu
zS5n8StPanXmYV/PCplTUcT8zmylZOTLa1i4MYKpIrXU4a8IXYY5alciuwP607NC2TlUjnlodF3x
yo3E6rGVZEadctMkDy4bPGeIAogWTtgnm4jenZLSoaHyKNwz1+U8Gsasa/DgLNbXVK4kPvp2676p
NS4Z96s6/j54dqKiMSYkLmy6zpwj1irkQBUWx94ujsWwxSTqyghnG+ViNCbJxBhaOx2UxNgyXmrl
58HBMjTanm4mJ/EQEy3H3+IMtUDW7xboOa1cP9dZA7ejmrVBQKJFICYWuim9VLXFxtcmnYixY92P
axTEhuFGFnrV4sDgz2v3dHGJE5IoNsa7VdTmwhQXJSZ35FpmJxQgnE98XMLcmW1jP3WmuxZ35uCq
MrTQzaXkj1NgHQxgKmWEwm51SNKcDYz8Y7H94n4mljuwi6E61X3QIP/JkmzZM0UwvHBggMAIPvEw
5ybdNmdrSKmV24vXyb62LPSeGWd3s9cp31SSwX2GhEuasV7uZxZ0kdu7hC7lnlkDIU+74VkbvYD3
UXnVGC2k/BqHnPhC/yafAk5uirA6QF3oDN/WtZvqy8oYYw3XdHGoSB3RsFwesH0RjqeTR/xT9VVb
+Z7HateNkdPOhZs+StXL4CUvJ4JHdSP4uifSgZCCXgXRrl+k43wVlIMt947ZCDAJ2JbVSwl4YjgM
avKKz6yq6v5uWigCI5a+5oSVXVfgA4zZ6L6YHgPLXZlVzLD9BUXlO9YoP7uxcl9m38qkHZ2DdoST
3HYCUSeGa7JThl2GXAN/9TQKlsnsRDpxZxEyKa5cW0sEq1WVBLdu3o0oVBe+jSMzpwIZ3wDysI7K
WgMQnOegxEdoJqt/ApDjFVcs5XwZKltwbpHdnrzE+NHAc9RLKQ9UGQxlOCtL0qk6339ahZu/LF4s
Sxz90EdWZzTSKFVukJ9FgTd4V/oZpWkajCYfapeqjxmvcLfPDHO+i0UrQ88p1SNhLeZdvLhOGtn9
CjpJeOa3NJBw0apZQLLqTNMmd3xEz0En0KniGqNjLp9cSASfbCcb2ohLlOIKrJYRiEmXlWCuK5TX
8DZMJ8Tbt6z3WjpLHs1kImp0E33esCFxRPvAgtQDQZmS1hqpQI09CcSWog5pWgZ5PPGr1AwJk0ud
CG5m2p9ATUzZN8xcdb5DmGBUTMDbYrwKZFYwUqj8bWxckyOJ2MEoH7FRGXYULI2FgFX42rnTLOv1
UWV+9VhMrvAYwQw8QdLFT76IJV27/VRqgkXxR7nJS1ITjkjErGm25HaCw9meDDpGl7qr6L2y49TP
hiSronNfEdeVMGzQdGdM/tKmuo2DKvhYQS+XaAm11T54sedws1LpYJ1WVVFcq7nzhmOGnGw+mRr0
xdnRSWUQr9VYPCTGZtuhrnzOCBZ0gTyz7Ow53rdK0hkxRqFKWUtZYSUvjKAdX2ae9e0XYjGJU9st
oIOGo8gw4xxAasvtWdzogrPe+z1g4m8V+v+fRrGb9lYV/3sl19P3Lsna73/Scf3+M39YOtzf7IAE
kK3yZYFORtR/NwFYOphZI/FC4UePQDbeP5uA4DeItFs81I9sqN9zpf5wdVjWbw7cEdskbQOcIFX8
32kCfsgVf1Jx/V6R4xMheIImADjEn8vyVthtUTlTuzOv5jUcwyWsHll+hG6+L0J0rpETFpFmzhwC
ajogiInU60+X7F+0Bj8IyT/9CVwXeLimxZZF+DZ/xy+NCIrwnlEBYd75GTfDBjtz9kTLWZfsL4Mu
fuX1/fpSfBw/NyHK08qXVcNE1nfvcXYcIPK04YSFMWi8Z6TK170S+nep478NVPrVObO9wcALtsh7
uXVv9i/XGIkSOt/tDW4kXthb+yW/ZmW5t8MqIgmR+Nb/fEVJN/izNu/XV/yBZP2p2ZL1atVlT7Jh
pQvrecA7flj7bX/Q9st+QuqwZ4CbHWuPrPB8rtN79h3FGweRETaqnPaqaoODPwz6zF61vVbGUnHm
rlXxQYe2+Lu5ELZxXjqPmjY2cGEg2s2LR3K7Mddk/awMJg+Bcvd+vbJuYPTQtUyhgvoDxVEROksw
3QYVp9yI83f6LoqWnMxpHocnUaAUOiR9ZVoP65RM3VvVrRYx6rFNsikVfo3k2+SEW+7qkvEWeXum
eqSmD/wrz+nlc7KQxAdesyipjsb60hH9/KDRK+FKD4xnWrxXVoKUGbIk4ZQkyZl6foAwMlgqv7GY
jD65sbGBKySbsNBxlXevNdO3UCnDWdndO0EVWbBtbqkil1cDR/9NWTYJ81trlV/brKNtDexcPgam
h03VUvO3qnDUh43A34SHMeLSFwAf9onyhts+rZQH/5bte+1WlRkN5dgAlxBx8GwSb/tYedbI3jWR
xmtFkPYaLvM6qZOfcm2vatcY6H4ntlkhvh+s1KPRUzpUE3RpaDhi7S4AbIY3e4LqEK5siVHHxaak
s86X+OIwTjrBT6rCzDKJI5gs7gVRtpc4H6su4iHmU1CnfgjtO8ZCpMt74NXLaRGYqfulnCIgwhXo
cxBwdcjt1aKQTMS6s3FH3449PBl/QtC+F63rQkucK3wi6FiSqrTfprZiIRoYNA2sWRFQwPVoAAkY
UBwQWwrSfeqx7Z5YQvbJY2MzsKeITooAGVIr9o7f4U9ehU8frPOo9br+ihokeTTSbEwPqVGyYzCn
4VUhtgnnaougbrM+UjFuqGFqe2wgKZM/ZF51dYXIZTQ+gEPUl6BQ5mYBcGhvxmy4TYUBHsLsJvE0
IXRawlJM8XOvgvXRrp3gs706yzO+ZP9Nc5jt8ZmrczFW/qfMMEiUcE0rCWdrNp8rlmp7jZj6zANd
3ejaNNHtFOpTEIzLe+Is5becMM4zkcrDLaVMfJeVOAGwfluQYHARu4e86fOHeFrS2wobyBeKs+Im
qXPrjuJ5fYdO0j1A0euijDChS5oZ/cnTHcifQKchUsT2NK01xOei8A6Ds+LEaBPzYRPb4qquC3On
Law9HjGyJ2hFCpv4RAC677XELEsSBT1nZU7TuNxJlaYR9LBIWw2jccLsSR0OviUFRn4sLXJvsjtn
16nQqncDaAGFtdplJn6MczGdPJabJ2fuxReHiQZTibQiHd5dzrCRknPrNh1QgQQSu+ck+7yyi5M7
NfEJOTweijIzJzBYQCgy5QPEaIJmIQfbSU+e063nAN/LyZ+65oQwkJwSoIZXWd5XB1UhDl7z1vz0
nw/c/+u83VyRTPqIYQSx5PNY//NzJdaqV9ZEuoQ7dQe3VgjA/CezFFeO40QL8kmZibd6kbfZ+MzQ
hYTvs0Lp2CX3Lt9EOXuMdQRakCeUj2mQ74cO3XFFCPxj6QEWcTenCNuu92o2D13HUeQfYxO/vEfn
TIjSxFi+wZtYmE8ZFa6ZGvvAvht6K9ryUN303mdEpiuffbxGffyAf/4v5nu/jvfQNkuyERFyI1hH
5hZsT6SfnjjIxO15cXjGbfETORswZ7+hjmXkEjvCVE1CMf+bPmYW8b+86C8PVsOfYp/luYKUWj67
wAaj9cRXe08azgaO/uuUjV8077+8oPMrmjWuGtGrgs/ZXrFsV8bZNz4t6XRTDmb0n2+pv7igaDr+
fEHrMiNEOOC9bfkZbljS4O29sLphabcrnqz8L2sjsbm+f67DtqvJ/Qt9w99KTpNJ+M8fodJYNt2Y
UpDh690MfWIJdQTdKay4r6PlEOB1kiGow4gjwt4vJ4s1ffjX+Ortdf7T37F9CD/dSpszxRMpnjJn
foK/+Jw7L0Tu/uP/4fr+/G5/uWFlXyq9GD/erY4ywyEYYT1tb7Nag0NC0ZtEzvnHa/6tTul/2koE
CvFmzP73PdB99mX83//rTy3Q7z/yxx7E/I1FA2nNFPfyv5Yd/7UHke5vJqY/E7sRuEtQwFT+f1hZ
BC4XCTaXdQEVM9k+fD7/3QIRrssEne2J5yEGIw7w77RA2xfpp9uN9FwLFz82eXZdrC3I4v3T7YbH
F2iYNlESp3rnctvZ9cdPF+RfdDjb6f/TK7hbJLTvs6iTmGV80/rlFfLedhVswAKwPorvI7r2o3Fk
53f6i5f5tZn79YV+QCd++ub0LT4+t6bX7xuR1ee29qtnK1t4OAbxUl4lLJeKsNCOfJFonPfjMIu7
WLYLp7ZU/jMiRPVsELT+wlyth0Ejgn5fQIOBsjQgK9o11DIbECdoaoZT2XAa4pXp/TLOGjGum05v
knEe40FrKE8sNrKPtN7AatSOLAOk1sZNYiGk3hVyjNeonQ39wXiSKYsRV9DdVqlcMkcQYzFjWTKE
G22SeN86dLZ3naO6DSxYoTQdfSd9bBmmb6tNxuscx3nhHHm7bB5QWzQ+VNqZaJp8NIhHA4qH7hvW
mX1ZFqhiwgvyzeBiEySJY/vV8YW+Bz5d3UCAY35u5tQpIHKz4QspJc17nuTllQUt0A4XuQTPjUqr
b7nI9PtqsRU2xiFTB7fS4HhQwGTPw2ZTP+JoWS65tRj7qqEPsOtq80rFZtEdYmuxfFSzHgSwtQHd
s58rbSVnpxRmEw6z5PA1JUSbXZ57U7PHlmy9Y/1dYJ8hActv+d7Mr0s/JF9qgEqgsySy5dlS4mYo
9AzDCnVK3Mnh3KxB/FUUHmsqNB3zu9z28auNvVtCCHqk6i4fu8ybj763wO5X/RO7lZhR3uxfzSwG
171X8I8xdVRfhniQr8MAATQCU83nXqsWeFJBufnZnmHNdEklj0FpUSwv5I9fuRV6ZHOsxoRP0wKA
OPn5YU4KrBUIH7AvGJtGfQzYe4Ri4NbZs/hH3u4KH9Hw2n0uh9V/MtphukGwQ2++zBQuo5tPVxlm
o2e3rG2osxm/L1kb/Qy5AnFp63n2jSX6FhntXG2CyLmz3xkeiquysdgqMdKH8ugkamKA6pXOY+Oi
Kui0Sr41heQ3DFW2kENSTxLQBR3UZ8RyrNLyNhcvAGjVQ1361hmVfT6eaVqdfu+kyiEzc9OIA+ND
HsXCIN+5/sJH+GN3H1hpeS7SdHp0QFjfdovdn6xZlS/ZNnk1EhfBmG2Z13JCem8abO59Aym/EUya
Hc7oeyc/9lmYVggQb/KWiT5ehRUB5tq1YtnVP7hHbuG/Ok02n0uUVye8ePLdYe4cVkRTWzt7WZQT
GlacPSV5bAK2jYWHfGtRr8FGXMJxDHzJEA3/1o9lcm8uZnFNipHyIwNl7xEMuDzMzOJ32LWdS5vN
7UXZY/XSbrynNUMfWm8MqGmjQS0bFwopdrDvYV2c3Q0YVcRqvU/rdbrP0+J9lPJzkJa4BR2xy1M4
T+vZUvVDvpoXuxrUCXvFCM2vmcQjftThei7G9E3FVYAtRdvyvGjbu60rhtjLD8JVhmIOleHGvaJO
j4PrzEkTzkLSPMXJUXaA7TroeEXLG+UUOdm8tIwiXPnA3+ozXqUB+pjoZu8xSDUr6DTb7K6mHlwh
wE/LfEwzlOw7zYr1Cam9Gi84eRYRBjRnRajanLzUKVhsRKgx+tr92Dn4FrPBXG61tCT44CaLbCex
3nwvnZ4KvEBNmDWF1tCdALHOgeNQL4OT+so6s0c7aJbXTjuObwlww7vKrHUVLUAXvppexe+b7Fno
qJapXUZlb4nHvI8djvJtxGuR14WXZBx6N1R1Uj8YNVmgKPTc5UA4MQrijGP8uVlNQftn06sXRmKA
DeUafB8U5tMjMyB6kxGz0p3M5u6p9CeU6QUqLY+BvzQ/FcIYTjowwLm7Lhqc3eCunALTuFjX4Ian
KZpZgJQ7RGL2twKKyQ06XazyqEXt59qu51s5i3hPWn32eXBg3PN5OnboWbqIUF2m50bTBZoWi66w
S51xiMw60c+MGpJrhqfi5PVrhauM5cHrMi/LZ2EEzQvaJiRNKjBp0MV6LhCnQxzB6IDCZ7A4jkZk
5Flb3Nasm5/gaOnv3kIDvEuF9r+tba++GjiCDjWC54NlCePs6Tw583mvkH5jd7p1ZukcusBz7iFA
0AuMrRGcS+XxeEKJpi7s9q1X4czOpzoNYgAXS6JUqBUbyYep9o32CB80PxaNLV6nDekCytq4xmqm
0j2qXbXuVyf2OAaKJr3Wui/5Dql5XU7tFJSXbiqrfF/Xa/VSLuO6YI81cWBC1kPBGiC+qvGKUqaT
a/mAsLOjULcMZ5fRvYLt9mOuSOFHEPBK1Ph1277FWVx+TZlRzvu6Qnq7s6qenV0+cqJVbu4gCJ5c
GyE9N0lJZM+nXsAHQqKI3jo0UGmyVixU9VEbMj2bcik/yaC1oahYxaFvre55aH3rvmC9jvq1EfhG
kNHd2zKu7wimzp/71Rg+4nZFAhsv2tmvzGj22SqGz3aaspAb6u2YntEYjmg1gUOIscVNY1cXT2fj
NXdePoe+APpb86aQv3YdA4lE9eItE8X02Z9tAwV92kFEbpcYoh9rc3laUAiTHDD6+qk1A4N9qO/j
glyCTJfwtCF0g+IomDjVcdp9RWmI4ptMAs0Qo4rtw6g7tIvx0t861ZwyRxlGWe5tqKWnOLH1Da4w
HClG0drFLeDmsQrNzl/AqLpOFjH8ScbI8DwUgsj8N3jHWPwjs7VzYxFeeY3qISPYz8zVnd+sTg+4
th0+DxNUBY42BEW7eAS945kVGu2081pctll19KtlvsS1tl/QRbf3Q9knnPJu7nIuF951sllCmSWy
8femYXhuFm/sDlPrlB9WNZX7pUQrv2vNNcdL4QT/4KKPYdCt+jItuokWpTRXw+rXF7f3p8c8S+eo
Kl35j5W1LxLg2s6O66iYcTYp/xMd+SK9qBV98eCmg/b3caJZpC6S4cjOLWExY2YY7e+Qb+aneRTq
o89X5ymrrIzIzsTLq8PEFd4ohUt/clOA2IYYePLVcBN5uiYQjENpz2jbVB8soDwZQDHddq3vupLp
FKVtH3zDc+gl4aSS5BPFV8Jc18laqLUWJ6yztP4De3GuCM6uDqs5c6zvpYyXL1wRJoxIJS5FULOa
HHyn/Z4B0EC9rlMjOwh7LB1k6kt/FZcWIh+IoMWDw3ry6wAR5tuMJed+WVKi5rvOo9Qw9CARE8cx
ISvsmp0vlQLasa/SAQVyHDPyOpcoZ7LIqeWEUF/FAyXV4qEdVmu7vslyMU9xoatTG0wx6MBgdu9M
yKY32s+TjyIe8akDe+bs6WT+ta3n4XUi54SU3tLv/oHPw8BoVnL/YxPY1tAGIBa7m9S+K/vl2uS5
CxaJf/vidxn3q2I1hAyiabP7YAjI50On4EfIO9fnkYIB0EYVmPmesU/ysAwuzMOMhy6Ga4+DY0l0
Y7OEHMEFTUvWf4rHnBqUiY3kPMqah5XyGNQHJfBTItPgGBcN2XfofxJzl9qD/hI3Ddp9Pc3mJUkS
iH2NicofuOXWgEzZa9kB4t3JAVj4HpqRA2GogxLEo3Tz0iLOwpoxWDhNOdMIR5gaiNC7ZjFlgqoh
jctdN5mpDpccYfbOS1t9u+JpfJ3cfHgqA6//Eks8OlmM9whprfoC5mp8VlYdX8kcJglFCx6+DGl8
j6G6Wz7prE9vTcb0T+C05bEOKvICJ43W9dCuk0j3sJDifT9Scu/MxcLPZ4zG2uFGMdUnfx755Taw
yhmGCiBH2KXoZfhHZHqAKQXqnz7kY+8fbW8YXtPU6D9Padzc+4iTsIQr9ZaPPLNBkOX3NUZ2gD8/
zKlrhXo0FoG60FmNt1qUC7vhtHAA/BuFc9fBWDvHYu7PrWcaIPfH4WGRJvonRzf6ze08GuO0c+er
ClHKhJJl1S1FwOYWKZe+/GYhYqN19mfronUB1znXXrrdPIEaou0EUHvDhIFlr6m6CNm1zIrjehVs
prRiEFqNzgk6QvwlcTKJ4WbGI9GiRn92DMbqYerznN05U2aep8web2noXLowGOzQh6oyziJOUv+u
Vcy2TspM/6G81XzwEA3xFQ+m6UF09op7sbI+5tZqvxViar/rcc7u6BJA3VrddMpsi7RelalIa9Tm
SVv1dwCAfTYkLai5WIlrM+69GxEP1SFokvKYEulyJ4pxOYBIW+86v5VHFgPJnp27HQYt6M4sh0Gq
24HnfzcLNmquC8IJ2vJ1jj0k5Y6jrlNW4T5hdINSxw24l7U1Xqa2MU+pl7QnuxkIMibqhRNE2tV9
3kLwhFcn9ZMIsuF1BWz9zU1i9QDZPb8YeKkfe+IpOk6NElw8OJzd3IwYw6hErXNSVvQL7ZozxDOV
m5wCb2ye4IaKo09ndYPXjn0hhlzCMzxxdHiy7zH+dQcLPRmeValMxCSSRITWmd0DjOceLTML8meg
c8gNE6c55SsYLIvgqBOdlrzpURJ9aVn6XE213R79bpLj3u49vIzSQY5fcvi4sTO8lvCTb4mVqM9o
v6Czxdwd14FYwFB7AwTZNkeTlvt4QZjUvButvRzZU4o7ua5oD2P7/zB3ZsuJW0EYfhXX3EOhDUFV
ZqoCYvM+9iyp3Kg0NhECIQktCPE2qVznLm/gF8t3BDhItmFi+cK6mbEln6XP1qf777+XPxIkfSUl
0DgbqtdIViKrkTbUpXZ8CZYtIBMEBBZEYq3mHXNFulcDtTwcasDAvtUaJNjA0SRfN7kMdRUw5ac+
5G2fkzgADd6AVN0wFxIeTOBk6gAueIJE01QHTu9L8EfZizT+kqaN7DRg9kFpny5bhr5OiC5e6Y1e
DJJ/ODWXaW9qRtH3IAsXi46mTom2b8ezc7L4rvr2etnsNomvvQcwCH+E5urf3ZnNWli1b4PsJjYj
4rXmhDX+kBN4CvtNsjcsDUWBRKXH8p5DDOap8KW0M9vvRM3UJnxWXw6WgLsAJjqmdDpxl+k3AmtR
wKHISnFEhq5+AU2VM5qFIjQTN8kqJAMLXACBYAVI24qMpgpTgNaECd+oOZjQOq2cTCBbEVrXXeAh
Ha9yugFtjvvDaMAeSEDURAFzPltziY3UKTuwGsWBC4UBIdOKDPZfz2ytxv1VNb/G3Dd0MDYhVBoT
VbgnvIWvkW/AiaWrmmralipngsiJ0HWbs4jRJmfWpeaGGRb+Wja5CriOwQjVhIletzPpPPQIhic2
qn3FCV5zetOIkIeuFM4yzEFaoHwJsln4RxrLk++aaYNtmLdCooRMtzYkiU52F658SKzCVmTeylJU
6wcuhiXHSz8vJEcxj1n5n9i6dQ3TJ/ZRCDzVBhxsReMj3MFzc2FPZp3Vb61BOJJxmnhXIvXrsjf1
DMGr+Zp0dqVKSwb2mpplThM/KoZ+UoWPcC0YNbAe0qnSCwbNm8NWyafp7Eq1lQztTVSzkBCcWYeZ
PBJdVIzkQqR0zrvIBmcc76L2xFFTqrRkco1m0toJW3QRc866H47sMxITDkm6Z0xH677hX2oAMZSz
dJ10zc/Yu4bphSR7XW/UPE0utaEGmlT8X+srRsB46KQyNM25EfTaA98ILlyzNkiM3BVj1Bq/E8FG
ptL116/yOQmnoEMVmRaPMRgfFWTJybjWUzmuhQhy9i3thSOJlLDS2Wau6HCDkIyQ6NVj2BUBvinY
rouC1Eusr5hC4btQECT0at31uWtMjXDon0+GUP1cH5kp+BWe1sW5yx1I1jSorIqLIVotZw1gcHSQ
NJbfiIIzgls4PsmWyloQqYmPJakXZL2Haiz3Tmqby1jy6V2ePLNLLWBCTSO9WA9hchy25BTPFyml
WBc4InKXYsKqcbSBc3ssA6N0rDFlHBTM/ZKb0v3pqDlwr9v92ekKd+ayt252yHTcOb5M5CMS14VL
cM9hoGchrKwL+j85X/ftoQQ6gGwWZ8FwcU6mhKHdT7o1pTPvi3zX3HHTCHdfemb2mr186N+FZ2zb
CMOKrR60a3H2ORmH2c0YnE0cffplA+MSb699x+PW+7qPDhd0Ms5r/pIF448f7vzEi0ULbMf3Co4z
xF9wtOUtypt7qADXolfJPSWTzKWu5E+Dolzfs3cvNKUuw/wmuN/yf8R7qtqTzUu9P9yxjRgPf1No
u3U/dzzDieLQuYv3O4+LTPizfqb/pTL2+i8rdU0BQyjcbflDiftiwOOI86DVhFV683AuvDMxgCGp
KgVJrhMs0AadzQ66331BI05+EwWmim3/31v32wpxbXplCRAoR5gZlOcEuD03D3I+9Va7AST3vUlA
JlJuMytLO9PTfeDAOmAGNMQakPBr509xIqhKXWrjV29vNgVmynsTA06Tn9wNX5aCpNWxBktSQ+Wo
3V8Hql7HbgDEpbWdH5uN5x3thm1FbWhCHam4H2p1VcG/hQvg+XnQrgN6wO2v4THezpP3tR8K/En1
idCuA79uAr/gjiWe8rGg1OHYbfINsHrxvLvlAD5fwMorzga9rgGoQQz8sx3twrLgeABOIzdEdMH/
FMNPrJ1HZatL7Nh9rmY54+g5beylD3Z6xtP3Wx1jdP/xA/tG4TuhdG2q/k8J+1TYNHI1aO/lTi3K
q9n++bZ/T2su1LXr1O6XQ2ccWuHdJMtfZNtWXlpzlLVf78LxvgJElMjux42eWGjj3tgfLNS1bN+K
dgUJeUhEiux+rlDw3CItXalkGAGrl9yxJo61K0Y0mPQnrL//xuPjh9dIoj++R/buyXO65uZwqVpD
Lwoe/g6d2D+5hc/Z3zV5I3NVZblWrWHgOw9/FgdTllvYiKoWfGGRlGby8Feh0XIDGNxblI1EBqEf
Rb5IelMmSQC2hwWoegceK9kVlk8dgIYcmlVLv7bChz93xWymJF703S9ev4go13r4+0dptstvsT6v
x6FnzX8kd8UhJVTsDaQtaC9IYXRqeWM8Jzs55ILZaKtVBV7k1bh8KU/S3iX6NVtCsZbyxNyyd1Ss
Q2wF1kkXc0LoeMWB3hzhVUV1y6o9ubYStzgOm9tz5cJfDmisKJeDpPcVy/51bgXF9Sq0xjdYrxcM
YXQy4BxxCrvwVimtKu2XodMVBXLj0+J5YfaJJnMLqtrkG9+7f/jHKx7YmM1hpHmDY0nsj15xJB8v
QlVb3h2XN/VHW8Phop/T/B4tZ0/1wZ1F7Lk/K+q64os7l2Z9+hcAAP//</cx:binary>
              </cx:geoCache>
            </cx:geography>
          </cx:layoutPr>
        </cx:series>
      </cx:plotAreaRegion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plotArea>
      <cx:plotAreaRegion>
        <cx:plotSurface>
          <cx:spPr>
            <a:noFill/>
          </cx:spPr>
        </cx:plotSurface>
        <cx:series layoutId="regionMap" uniqueId="{9513436F-F5FF-43DD-A4DA-6FCDE299885B}">
          <cx:dataLabels>
            <cx:spPr>
              <a:solidFill>
                <a:sysClr val="window" lastClr="FFFFFF"/>
              </a:solidFill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pt-BR" sz="7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1HzpbtzIsuarGP49dOe+HJy+wE2yqiRZsmR59x9CLavJ5JZkcufbDOZR7otNlNzuUVE6quM7PcC0
bMCwa4nMWL/4Iuh/3k7/uC3ubvyLqSyq9h+3068v066r//HLL+1telfetK9Ke+td637vXt268hf3
++/29u6Xb/5mtFXyC0GY/XKb3vjubnr5H/+Eb0vu3Lm7vemsq972d36+vmv7omufee3Jl17cfCtt
Fdm28/a2w7++fPdf/8u9uLrpC/fyxV3V2W5+P9d3v748eN/LF7+sv+2R5BcFHK7rv8FnA0JfcUq1
0Eqh+x/88kXhquTH60y8EkQpoZD+/qN+CH9zU8IX/HuHuj/Szbdv/q5t4V73fx5+9uAS8NLVyxe3
rq+6vfoS0OSvL42/aW3x8oVtXfj9ldDtr2Cu7+/8y6Hm/+Ofq38ALaz+5YFx1io79tIj25ib1N78
0MxfYBZMXmlJNEJUH9qDqlccYUK1lH8Y5IfU7/Y4epCnTfHHx1ZWMP/597LC92Dp3Ivt3bc7fwPO
8pfFCeavpCYYI8YODcLkKwXG4EjxPwPou9TvBvmZMz1tm8ffsDJTtP17menauhff7l6c3VR31v+l
yQyiBu0TGSZ/BsdBMqOvsBaSavLdVIj+8JDvtvr3D/a0pdafX9np+uzvZacQquJ//c8fKvoLshp9
JRWlWOs/QgWtis0+uSmlEebkh9Tvhjl+kqcN8uNzK0OEm7+XIS5sddO+2EFKs+0PxfwF5sD6lcZK
MEAwf6auVbhoygW8h35/fRUu/+6xnrbN4adXFrrY/b0sdHXjb6q/NFYIf8UoYlIj9nQu06+IYhxj
MND3nx+e8T1k/o0TPW2XPz+4MskV4Ky/EyR7d1N1Ny/Cm+7GQ/j8UM5fEDZEvuJaKwgb+OP+Z4UI
IIsxrAjiT4fNv3+wpw20/vzKTu/C/7/t9C986CFSO3jLz3Y0GL2i9z8IisjDdMbpq+91X4rv6WxV
ZH40GP/6JE/b48fnDk79/7pf+de9zJ/tXgSuv7nvEx+0M8+/en9B6F9XHz2A0QfX/BFWp99+fUlB
n382n/tv+ONj3/PRDy191+6P99/dtN2+C4Vktu9ANeKYYyokfNV4d/+SpK801B/CuJZYSOhUX76o
nO/SX19ysCfF0AoprDmGRAn1qXX9/qWAAtaA5AjfpCUVlCj8Z3N+5Yo5cdWfmvjj7y+qvrxytura
X1+Kly/q7+/aH5QLvEf4hCIuOZRLrqEJrm9vrqH/hzfj/+E71VnZLKnpVdp8UhP20dJM/KzXDduo
pc0AcPypmifk8QN5ggIGIhJ+EYmRALQK6ngoryfEVVk1p2acspQYTVrhzCy5DpMhz6Pnhe0P/38u
J5hAWgAohgsqpqSmq8tVAa3wWOrBLHVlL/o4kR/11KUXIu/mK8+CbFfkLbtSzGtIPT9xzXvJEsA6
Q4JqptTqmr4IOpIsS2FsO4hvY58kpxoXNjdlovsjsjBgy/U1JSUU/EtDV80U+NFDndZ+9son6WTm
Rldw2360mEa2GFJ1UbsptW/EsHxIdJEaJtqPOu+ywsh4GFmUF0GlTp+/O7SNh8fBBGs4jRbgWBhT
uT6OyKXug8HgQODTrJ/UubZOvv9pKVQRprDCSMLF9472wHF53gd54tLRsKCOo7mT7cUAXn39vBS8
N9SBC+0RJEQZABaoiUiuLtPOtMV9WYymmcf+XIlEdka5uI2aRfBrErvKNIUaNrRFzVZNDm+k6qs3
tqpVuCjrjuh2FT5MYIgbDtGjmIaD0b3uH9w6GeNxWmw8mCEpG1P05RAOAxObRk3jkUg9zAwQPCCK
Ks4hM0GakBRS0ENRuSgVbwRKjZVBHLXeaUNxU5908LOr+qx+/byqn7janvhRGIIdqEe99/KHV+Mt
z8s8GQ0Z5uWrjmN5mumgjVA8HNMi3p/9wKqcSATwUlCgB8Wj8FRB3/mqAxcdF95uifbzZlxSsUsZ
SralTsuNGJL4qnFTazLViyjogVY01djHJ73zVahFWwF38VzKwGh1KNA1tCxKAAvGJYHcdagAq3q0
6AYUHlDy1k3zF+86HNUyPXfBssnaTppyiTcDtiddSi6el75OlSBcS66Y0BIJzuTa2g3p0hJyhVkE
xds4zt9PaXkblOlpG1c+6nJIkUuhgNx89s7r1HUvVmmqKQPHlmoVxY3XrvADKwzWmT5N+w7V4dSp
YsPrmhu8NPXFWBGxqQVKThlBQdgRZE8VmoaT54+yylrgcxhinDLOKFVCkJX2myUY84no3AxVWV82
iI5v+3zW1DwvZm3lezkaQ93FQlOC11Zekjwr5lm1IZqHOuqYGs48R8VO1azf9m5Mb+ah5aZdhg6y
NShiWtDb58+wv8oD74cjaL4nKoRETED63Dvig0irNXJ9VvRDWAmuwsGNQVTmQbqZO1K8nrH3UVqW
6G2Q0Pa6b21wRPw+ZT4nflUb8wTruW46EN9kQWeGjCppBuH8l3Zx1TcuukqcjoEu5yO6X2WY/b0F
YkRRRRliaA0H6swrPRdxH7LO2jCjxJ+UcpBvhGD+50VJrAABSJgxALhaIY9mQi1g9aE0ncv8GapF
WRpeebeYkcX1EQCwytT7e0nIY4Dk9pgQouDQnt3cZNYO98ISlxvqqUCmqwmqo6wU5XUpGE2PyHzC
iCAN0KvmTABsXAUuKpjjLsalUXmrL7y3Z1k2Vrd2kPlFU87sa665T45odY107m8KqREkcgLBylfl
r7EMYlfVpRl9KYzvm8IAIErOOppEbZVtyyCwxskwrqtpq9g0n2CUiCOZ4il1PzzE6upZgpccyuUY
8lEPlxbhYlP2SRNaKtMQMd/+XM3ngKWgJgCSJBzqMZOrSyf5VC6F60pj62Y6GR1eol4s3uRK2CNV
AD+6G8gSCsKEY8IlZMNDV8LFqHI3o9Jo7YPa4Bj5zZzWOgVsGaCLhC8SKpHmV+mERm5EY7tsk+uY
bNJgzr4JaGuCMyk79hEmXs1rPxN6CQ2GPYZ5H4Xy6pz7ezxIYTEdR0EDVpqitiTswcvvMob1SVrH
/vz5bPmESiQGjwOtAKwnepWuOots0/CsMpDTg09lXhfvreaq3XWZ776yAXq77fMSH5UiCtALWkYG
HQvbTzAPL9cTmnuKAFmC1dNL6C7Ztc88+fC8lCdUKAnkKMb3XRK0oYdSmrJNmSB1ZRJHki21Y71p
OpZGoiiyIxd6lCzgQg9FrazVjTjzOKgqky/+XTcFwqQ5KsPGV/GmGf0tb/r43fO3W+GZfdAciFzh
9pqVYLK8mULlJ3G3uCKPukXSc1lWOTWLo/1pMCEcDnFTHEmNj8rrXjQgGkBwYDzA6oeKTWOuiimQ
U2gLrgK7wWQK4lDwSrtvhagphFEdxFU0czdMJ/M8BWlUprVrjmTLp9yIgAmBIlBQGMSqBuWVICyx
0xQ2XRLkxtqRvMMs8Luf1rQifE9GEILZIwhX6E40MWkrA5C2N+k4JIZlwxmV8XkqEYmcKz91OVSK
nxdLgRmBZlMyQDMrnwIHcH0pc2c64WUoG1JtIWaCDVXFXaFQfJ24Jti4FBLlzwtmMC6Fuo4ljLJX
fUqjbBEUI8RNH2PdG80nYaOGdYMzRdNOX6e058KMKq4/jZLi6oj4J2JJMcwY8AowvoDZ7KF3NW4u
sRNsCr13xTbtggu3vLEOwmn0I4OkVMxH6t0T/qwANRGA50piaFIOJWY5z3WeN5UBcqfbcFuwsBWx
39G+HMOq7dGmncrsBHmhwoIHxfXz+n6cpwiGFk0z6NgUNL6rCw8xLTpbVLXRvla3uJ56I1jnPtTd
/JPkFPjMoaiVTxXZOE0DampA3ygzpO2rT63O1XmqWX+k232cnwiQUhR+ESEZ9ByHSi0FzRMiUlBq
w8V2cVnZGad4Ad1nVxehQ0m2SXpbboFXeP+8Qo+JXiX+3ttunFBSmUDGUhmdQdsTlgshX3E8T19J
qqvfrcLN24Zw4FeeF/7YfeHeCpoOrAlkDLxyplhl89SVUAoYavDnLq3lxxGXdbfpZi9rMxUq8KEv
YwAXzwt+8tYPBK+K6lCLNraprUzcxbMwOSrQyTKPxdZOBO+QRcTgjuRRIHl2+X8leo3P82Xs/Fjn
lZGzrH4nHavDSufpx8y5Kiwwr0KLkT/hVcaj5yU/LgHAwO0TpMJMEcLIoZdVdHGBooBdaB2XNykQ
PSLiRZ61R+Q8YVWQowDeIYA+Wq6Uq1BWqaEGb55oP/lNUaRAdfZJPTcmY/CawcKV2gztXP98+YEC
B4mYw2SKQ1+wan68HYAcnOGKdnHk3Lv8KolJfMUIGU1ZZ/FXXdT8UtWNO3let/tkcNDGAin4UPCq
DrTB4vBYpyTEcTZt69nZqOVdGaopn6JB9sURHPq4+dkLBGoCrKkBX6C9ER5g3rToOprDpp8ZZ0TD
3HXx12pI0+tsNJnIh00bZ/GnNisS40utialRzSI8JUfgzROBdHCMla0rsrCqp0Fp8mImzGBOkzdx
k9p3VC3TRnVCmAUbFyfz7nmFP1EIKAcyH3wMiF+5pqi0LBriiHcmGesFB+FIu3z4XKWADkjUK+TL
L88LxE+5NSAnDUVvT4CqlW9JhqB1Se0SplK2FMJX2NiIJMiIoQz6shCX2LchkIPQdo6pF0U4Zvmc
hSnJ58XwmMwWOsKS5q8LR1SyS4M+/4zSvp7PA9kEWRg34mcp630Vow9PvQp6nI5Tvigyh9OC1Y6n
aRaO6WRPq6bEofM93ulApK+TLggitOToMgNe9/0wCHYxZFxsnlfiUylIYb5PQECjQwU/9NomhbP4
anKG64JXmzpF/XQas3YUR6z1tCBNYF+NSmieVpWlWGqJqtY5422PuiuX0aINBzwj9PN+CBNyBa4I
Cz9AFK4Cv0sq4M1qBkk1G2lUVzjdcJfWu2ok1enzysNP+DxM5QRMfWEeCBtGq0sJbx00nJBYs34h
TdQnAmI6Hfp5jLKCL8CYTu1Zl6B2Dsc6iT9NdbFcDGnvliivdH8NJNeUmYbN81nfl+XbOAbm7ecT
AkPQYewnBUCos1VCSBbaDVzuARr0tDSa62Iqd0kZd+yy6ayqN4AtF3fFZTPrxNA44cdq+xOmh1ET
jPhgMwEAolhZJKc8FYOC2t7Og+XbObdFssUU6MQjIOIJc3DodYAdAfSypxAPndkPucBZC+il0ml/
mvux38R6jN+WfZkcoWL2WjsoL9BeMJgXw5jnqbbKMRlUpS86E2c0j+aq7E8tW3Rm+KhEWDGynIxo
bi9jusQXdRUM2+ddb3VVAWMmmAaARgWVkPzWua/E1eJHlHxJmyobtoCR1DWGTFuetbUYjpS2VSkV
kF+BDofNEkgTsBa0zuwL0DeThJRp6kCUzVWj+Yx3I/gVu5iDJEtusS2tOOK2q+T+XaiCkTwXQNRq
vHeqB+UUiFsuk7iYjbJpsYF6iz67Je13iqcwtuVxezKRQRzJHet54r1U8B8GU679rFavSgr3LNU6
r2YjgzyqSHrH+/wsbv2HxuIzm/UXtsk+DUD0GSSHTY7TCthq3xw5xiPjgsKhloLOqYTpy/187MHd
43yJiYsbOEU/qzAgDd+wuQ42sCi8HPGjVWzChYFMlHsnQjDcAsR0qObaolz0SzabCSYal7ruytfL
1I8/fSFBJLCkUGOAD4OR/6EUIKmBjWPTaKDIMcPc5N/XFpqbStHp5+rM/kIgSsEQFqqshEWMQ1HZ
YpcJstpsKllismG6XuoNS5JZH8kAj4wkYBAIXsI1EgoicaU5pmU3TTy2IakT1m6kGKs4lFkzWBNX
sx2O1Zp9JX6QcQSG4QhMlCEcYEtVSLW62FJURe16DpMRAFew1ALgpIlN1Y0fXAOYrlqulzlLjczm
t6ng2zxFjRFi+v35vLOX8vAU0B3CGeDWCNYDgYpeWVLWriJ2aoHiVy3+kmQFPgHtqHfEDelvMRqK
Iyl97Z/wKAKs7QKaFHuGA8rXoTl7l3cDnAImNePMt5WP41Pt4uHz87da2xKkwKyP7WsHsK0wrTmU
Iu3QDIngJTCPPYCwfsq3fTPlYTz1xcnzovYKOlDgvSjwUAnbRRzWFw5FcWKD3PcaFMgWbEMWxPZL
Ws45ht2ToYZ+v3UiDRfId+0RVa5nm4CFgEaGsIBJsgQcoFflEaeurOe+BGpMaf9lQAOLSDDgaEDQ
FMa+wmaqcHuaBjCi0fP0IcvtCJvlz06Un9I0ZDXIsDBRhgq2QkxkBhCIkxiuHwTDB4SK+kRAo7CT
uFS7vB7H0IoY/NtP3WnFR5abScwJzCILEcYjEzAPHWJY4oBFADp2evP88Z7wNtj3glaZQ2nHUNsP
jVND9A19CVQA0hKesRoy8abWVB4pbU/qQMLTT3sNAFhZRbJtdCPwAAwP1QMNxxLT0xGap43vhnj7
/IUeFbS9zSFZwOoY7I9BV72SRZJ2ysuUlgYWUjA3rGVuC5qHTIxbYlgjl00rfWDKMmirkzlYUPV5
yoDs5sx122Foy2N49MkjAVeJMFKIQsCtEme3UJknsygN0dly2XvWfJyLSm6HsqJRVw7otWXpvEWe
Z58WObuLBV1MBEaJMO36ybq01w7oBigISOAwzVkdRXrwM4wBmQYI5TyCQssWE8/Wd5GaW7f8Nwz/
UNw+xT+o6wVywgUzGB5WwlJkrEvS06KbNFhjnovoedM/kWhgbxBauj0xLGCkfiisqmEOogKIdgI9
ykcrpziCyb03uOyz99SKvjTl3KgPz0t9KslA+/Wd1dKwvLBOpQ3RPQbdmYQPRb6RQ4GsqWHcc1On
EvjKscxQEfIKyDyjmCxuYHiavm+LVhxztCcUwBRUKQIELocz7V9/oO2yqXXAdAWtrRorYcqun35b
dIuzMHNB/VsZ1+m7bsyhiD6vgsfhDaVE7ffj9xhE81WaFXW8CNiaWMIRdtZ2ASxrfLFVAFx84ub6
iKy9Ng+rCaawpAIli6A9B78qj3kd6L5swcj10FVRncJQeI/orOns4t94WNM4A98Xm3RhdGdLdGxn
Y5+uV/IBBnAYt0Awwzbs6q5DkhHb3tN7iqUfizqZTpZMFidD0C1hG4zZ+1pM2Wk5zu76eS0/cXPY
xIL8wWH8yylbJbZuGKRPgaE1sOFIN2WW59scqvhJPucw8WjGchcEaW0GKqoNKvvlzfPiHzsXvh/6
A07fL/ytlzrdWBW4maHz7+p8OiedmzcTzFHf5tTNIQ00Cjs1oZ8uTwD9oGgyKN/we83Oi9RBsuLA
7Y2yF6+BbUuu624IjiCU+9ZqZVQO2wVEaLZHCetdq9FlWWOJKk2Qjp1ZaIBPSNz9priFPeQYqw0u
pq/ektcxG3d1y2CPJc/8SUEnG6ZcQ7gH+kgye1yY9+EEvCJATzD6Opa9qkaRcYCBkKiHNIQVGsE3
MoOd2dOftyvQ1HB7IOQRLIIdJo0WyEZXL/txqSxlqNKJbbMqhpVdQ/tKuQ9dn0x1CMNlJ4/0E49D
CbgxuW/m0X5guzbuWDfeihoGl1nc9pvBK7sbB6mBUGjz11WT8G2DLL+e+FAfydn3I+9Dg+9pOQQT
8T2ZBWuOh5eudO1sVoFfkcGeLKJhISSw85yS9ylNByOLIQsHnSGTovSkHdy3WPWfSVlfFBWshxcK
/1a3Hh5hJx9rvVRAgGUBzLPnLtQ94hvqYmlIqecQOtDWDAvG0RwIEs7zcFmmwRG24gl8cXibVd7P
prJr+7qHdYZgQGFJqL/gLO2viqxZorYMPsOqfbLR7YxNtaAg6nErolllZFs1avzyvD89dlzyBzlN
IZaABjtULakGDuwfUFJFj7J36ZIXm6Aax9+el/K45BxKWZWBArJG0HTgtbHn/jTJeXcOm2hsZ1sx
v31e1N4XHvgKPPIAO2XwhBG0vtBDPNrx6pFtUSe1N62niwoB4GpnMlhxL0zGKzJH05KmR5LtSolr
mWv/7LK5DZBwk+lR7vmmmev6tm2smo5UU1hOp3tY9Mz91gyQ9r6rU0AFm7qTl7aVpOmhq88YTMnc
1MMK2BYW6wbAN2pKJBrDoHUDdHO+D2ZA1YNPYPU9HAvi1E72GR1M7mMJhqlk4waj81GVn+c+aXPo
LgWSTAI54VJbRsMCpasDwroNfBeOzqPpisDmHP+ACo6LPKzmaRDQIHY17HmFKk5apyPYp1iyNOwX
6uo05G0PM49QaexqGg6+qpp9rLGKprt+9DG5qgRrBwM7pqPb1mJs48bMi8oHw5IRTduUJdMmsHV2
msHexuu5Jikw9iLIzqpmoWcN78R5hRIdMlJw00+2vJ6rYehhmYbhNsz7BW2mUi/XpKptGPvGngOh
XEXFOOo33utmu1QEhTUGXks1FTS6kG/PfNHQazWi9rywfb8hULN3CRwizGoXnzYDKrepmIYwXuIy
FAXxZ6wm88lUyuC0BfJgY6F7PQ+6ZNp2mHpDMs1fc+jk4NmVYBR3AeH51gGtdgl5tzxLeipAY63b
4CnFX1qKsgugIdSXaRrzi0VO0xaI3+DDAgzSGDpYph8j1Mr6OhgC+35qJP6aVV0RISDONgE8wAGM
VtsnpvA9ihaFxosSnkPYqJaX78ZB2N+CwkGbO9npfQpLElu7aBiPybEIM15kxg4d+mDjxUcCB8US
DktWwbpI6dyNpE1yNifQFLev94vJ0tTj0HVmnvPhho5FlxqN42Wnq44aGGKn4dCc+bk3uevVVzr3
8FSARE0SFQBiIu8Dt1uo8hdJq9HpgFl+WZZ185FPEEpx7e05jCKwqW3XvelhcdKbtMPl70GNso8i
TZIcZLTd66wI6jkSASxVikBNEQpEZwog2gzNi/K8KKQLeQakJccT+QqPXtQXIu79VuexfDcXsA9U
pxjvkol9KqfYGuC60zOd+2rYyDKF5sAF/CRdFvZlwUm/UbIiRsXaQ38m06ifpvIi8AsOYc0TnIz6
Id0GPFEbMqpuDjMg+3au42+7rtIblHUiclXanYxAIJ1pnW3HlG+Wuk1a06plTDaTrCYe9jmePlVV
J27LKYNB4YLija2UjOIGj7BPSSwGzrdptuVEOoB9OB3qHWwU4et4HuDZnim/wiyDeWf/e4nzD8BS
b4bF3i6FPmlce5L1xesqqz/URQP/c0vwjTPOwwD6zxO9lMBlpxVwQfNUmok0+0cMmvcB7z44CevQ
dlrGDSRyfyYaSi5YV5ug7a3xuEgg4vXHIK3ACCo/dWy8yAL6DqX1uKG1bDaTxlM4N4hdZXF5WRR2
Cuu23MDm0553aIHwAWlo4VHA/GfX2w/Cks8DDHhNA6vwYdAFSUTi9jQvhnPYmPfG5ctXyHUfWF+m
JsHJDE+HCZilpjk9bQD/dgiekCCkeqtFdreU1aVVNtlaFztAxWVigFqYDUvL9MTpJQnHBoFLwjpY
xasdCQTdAunUhnNlf4P94DpMYbpmEpiRRjBhgUenGh1lcwmLY3HAPsWYRbARlJ8tS9aZvOfjeT0M
V+DRFy0lINCTJIxh+hXRqVsgXPFZtxAg+frymvLyukvxToG+TQPMIyQNWPgPeMm28SiSzSAWYuyY
Qfdazr6NdC+ge6MFgRvrNDCNwhPs+Fa5KVCAYBiBv+VprkzbqMrMuNr2SZ5uk5rZq1ioNMpUC6Co
ijnA4yKrd5JyWKgpaewjTCv/Bs90uiqzBhAf9ObL1TQk+rIJ8iEzSuVZJNXdHKSvdakvJxxfwqOH
nyGNgG/DxoeB/0XnekzUiZKwT1c04wVMu69amF+FDTwZtOumWoTAnO/goQbTZ+xkjtmGoPwy0fSs
5nEUx+1G963pU6Dnk1FAVwXbCUZYB2uS1XibNksfLm2+gy3i91mSfenFdLawFFaMeX4uZ7XLYNEQ
NqKWc79MH6hvL2pSv4UnKVxkEXxdAWtDzRSoUJTF62Kmr5u2iAZYxLPwYONmCpLLIbO7PInvpiZO
DQwTM4BqLjFAh2/0MF+VvpMRkNM2dEG+HUtoRQZS+nAQaDHpQDaVCy6ahX8ux/JrsUAwtYXxrnnr
ahd2ddWHQU7BlWCPq+jmz9q7kypjpihQhCXsZNTp9AGerwFrJk1mSrHcJbVwEcv0ZqjR3YDicFCd
C2HAG8bwQETSz+d8KMlFk4p32BafnVjGyAl49mvS9rotc2/Gxm41tSeFz08g25sYpye8bs+CmcKT
hhp8WSFwR2BKb2Rlz+eAQtcIwMAsKL1F6bIhcoDrAmuxILpzU9Bv8j5/o2t20fdt1hs+t3jeIW4z
HYk+iDMjOlpfola726K3ybdE6PI1GTyJgpR88n6BCcXivangHSH43nnXqs0wBGdLnUO/bqfha8Fm
v8nHtIXB27y1HKLL5zsPDpIl6rqDLdKTfql9lARju/W9yCId+B6W49oy1Dh53UA+g78lbzC8Kcdu
R7v4ssxpeQb4JRQu3WU639QZATd24GIENhXZfOLyEmanML+F6lO8GTuy1fVw4Ucbyspfz2yA1QT8
pkDllaxEA1AsKSJA1j7UXZyEfUtbeAMdAMwPTYSydBfAow5AputIt+QKO9iAL2z2Jk10Bu+2Zy3s
8vXNa6ybk9bZs7hym9wmEDyZC2GW0YbZkA1mtsXZopNzlitmcimtIYX9hEpYKmkGoFoCtgVIb4bC
f257sR2l3mpRAL4p+G1StaGFOikX+qmyLeT5BTwHfcFo3hZj+oEGbQvbfdkm4x5osmXbx1Woxvlr
l+WNSZrg7SzEtmzFe+0IVILEGWnJSUKSXevizczyiPXjlgXsTZXH4Mpx8w3H6W8JJx85miTUB2+j
tMYG6C+YC03qKu7lJ0yXN13GB8Mt29KufZeP+BqWzYEuAU+lyQfp5i8lgWdSWSiD9koV+nyBBdSQ
4/o0U/V5I7LczFx/bfPh7cjSTd+xKJlUlC/0f1N0Zd2RomD0F3mOiri8utSeSqWy9wunO5Oggggo
br9+bt5mutNZEOG7a/KlDQ9pOFZSt2eMXiuYTuSEGp8/L7789JuG5nAjv08rtIdesk++qtsWbEeP
04KF81OXkVvNF5qTeSnqOfzTtumVyv5PNgBgbERNOVfNjVr2jWwnBq81/JMGLUzUdVY21rup1ObE
t78ZNCRcTfAXf7lXMLqp5ZPyuTQsisqUdhdKttettkfvNz0x9su15wskfPHouf/4PGH7Bg86wZAH
+3cbYp1XnBKOeZVo8SUQVNKYdoPTVNuKh/BL9tFNmX6XdfSQRewHYui+hkRfwuljQIiI785v/pkM
bzXSt6/SV++crWsed+Ej7O/fNBy2ou3sQfRpmfWuTC2Wk3bGy8XQ4qkHcWE3sODKC7xcBs1+mZ3M
zVyXg4f5KorafKHRKWzDdici/8G26zlso/Rgvey6ig7mJnVuO/e7zM/eNu3JRE9LOJTQASoab/vZ
pBmwwHSGIejbHyjDsVrvoqZ/pr1/k9x2h0w2/2kPU7vhUV95XfY8J+bUk/ZOSftDtvlJbFEhdb0z
nj4zTAjAxIjm/kNmEGNW/Iws2x8e6NOCAZ8pfcCLc7R1U65Dc3DcA4/kStGqKhiGNnd9cu98XhJc
XnJd9ohysDzqYugX9DjOcUWMq6LE/OlYLPIkFveVkmqRwbmeooqy7DpLewiRPdJwn8NrDxUhEkW0
4QhX7WhzxFR2k2tKcPLv6fr7lRDyyX2FzcLiouttZbb5SF2biyX+bzSsCsCPjNohwv2a4d4apf/k
b+S+LFlYhkok+7XX7xny8rgs7PsY42UYtlPXdhIPpy/gOnsmhAp4wccnKKkPDmHhHKHCJadTDGM+
mUukfnFsYAmQgZP9Sz1Ed0OS3Gewz3D7IUgKE78s6zUDPccxKdk9VfRFkb4k+Bhc1tqlpRO85Jm9
9g05RqqpeDpcyZKU69qUC3Mg5L/xAlQTQdgiXvI6NJfWS/G0Se437T5t9A42pad+EjcPuLuuHxa6
nepOPNNOVr3acs8DHZTphz6xubYvMcc1S7aXJfrw5r998KzlvAfN/jaO6a7H9OUaAOjsjeo//vBv
aAUWjxZItWA/Rq+NO3b4IWXs8mb5ZOLSLPIN9MJpbHSZmDRfpcmD/trPV69/yeoUO2Yt53HO+aRK
pb9w1u0J2Y7+7ONWfPUmfmCeeIQqIPPOCy4YdPJtZuVk/XIavqPWLxLR5KrXJSE3T2FW8OU16uOi
jS+1/9dBjsO8WMAV+Ozm5ToErBLGlXaAYxDKRT1NeWo+pGQV4eHJdPDTZt8cIb85Hiqu741NLnOo
H73xjbGb3EzeDezayKFK1Vtfw2/RjVXCIdxHzW6haykjW0ovBCZoEfmRCBd9kkE8wHedp26EXPcU
4U4WPobIrjsO/LiODsOBd0aBwo67rw33p9gATOSGN246+z4uuoztFib2K/4sVWmxZHxXQ0hNgdxa
oSpwDKeWPEXjzoNCSPhUkuDee8egfXXNp0RGPs36qjU1PFu3wODYj3cBxmmP/9etuqTbtPOiY6+v
gXyIxAnWD+R5olIShYSa6cuMeMWS/pmiOh98lq9iyGcZ7DR/5dGjF6Z3Nb6P3Z5FYSnsbtWfFhhy
qFNQDlF6XH3cAy5aTF4PX3H81AHXDtTbu4Vgyu6vVvo7yusqbsypna4+xGpDgHu65Gyj5OKplufL
spSuH1+SNSvW+J3xNrcDPOWfkxuvTA5vQ/qPkBkUR1M1LSP5WruTwrFP1q4S3Wtm1iOLmyeqoueV
+zvWqvcgxLiTmQrO02rGyOAxgQHcFW70TtFvXcba54q6ola4NaQ4/KaWRfowm+PmjVXfrbttXo/g
ypDaC6dqCV+mAb0E/CWdv1eiqi561vRj86OSiFsf37g7belWZsKDhzh+8Jp9HDXnAZESq3GE9jOe
h/ptPUBpBKgnWu9Iqk+9mfewWAKdpKeE2nOIh8DqjpdN9EzT6dVN+K67GRZFXnH5T3WPiVvBKjUX
gs0sDHny5kMN+1xu9Hccgosh7Y5i/m6kLTO7NcAJ57gOXgbtTrPpdmYaLr1Mig5cOc0qGqX/YeIP
kAZZbpDi/k4xbQsQGrcm0H8hhd6tWQDwQeZrrfPQ8yRMB+29SelfnAWHWXodvNvjUwQx1q4Eo37D
Aa96DKSi+anXHgd4CMYDRRovfYAP9pmZypXEDyGLD2kqL/hvzEzSe6iVVwj/AYTTYYCioQANTNff
LMjfCCjPxUmeNVezVHOQVGKBlxh3WWEpPQRuubKV73oavLa2wQ2T7KPGx20zVaNqi162p6bRFwu4
DAZlKlU8lVR/CnVjvHlxavq3sLkY0vqQ+Use66HC9Qq4/EOWDWfOx8RWTG5tpU0clsj7nR3DhIsN
OUcYmO0x0t2DzMLLuNK7SOedkhxgJc5y3yyu6CSUvvhzCOJzvTWYqhG1kjEuAvcTxvA5e99evN29
TFYSN3ywLhWbAStmUvGJ7AHPchm1F93jLvWAusxLIP5rcVjYMdsF+BcrwtDK0ftol5PnhXmdfpkw
wOo0D9l8i6ckB4zT3QJaKkCfyBPie0MROTz1MHUla3Vl+3rn4PRqFe4JyHj7ZVyeJ56cVJi+LIk9
Yfp+puRNBH5hBD8lU1Yufl1F2fMG1ByqoIrVgeCJbhr0EA41r58f+sm8gWXaSUVgB3ptKD40GM0t
Iu7suhBUaVZ2LPrL4/AlNmCPAgyhwh68FhIS4eKcNNkDZosDCfUH9S2CEXWJ8PJjyF+s8Issq4/d
RJBpyvKIVmAJ8zmbC50wnKEwlSYc6EhVsTA7mHlzpb5CTfdeiiVv4O+Pm2JMnq3fV0MAbTA8qr7/
L1AVYQfh96Vj/9pGJljG8ZDNwRHO4kpuYQkclw+ePaBEJFfoDxljViaeKzt6gcQrIcHMmBXVocfW
j9v3yDlsnTF3OG+i7Y/HSMnm7qL0eBFxjYImkBQx2AN6tHhmpulxe4yglt6yZt+0vOD8UOMPEdHN
N07zDb0ZQ/gfjHK5j7OKAPEDc59YqD7Q/gCKYP1AynDP01e4QWHB9L+8ejyZsN4lDi8Me/MNztBt
OxsPVRzLcnRKfPR4v8Gi5XNL3CFYUhzoISBvo+IPGLWvrfEuwoA+W7LxPzbUxwVey8pma1AOLryb
dfipTYv+GF9c0ZAEiQHIGProf60fvZFI3+G6e+YMP+mazI8acjOqUu6EdNdUZ/88HdzFMOHWWF5d
veumcZclV+67Zxffo3gsuXoMkw+JO8QOnzSAmTfoShbII+e41kgGIC7KLDpn23WA4W6svQd/WUs6
RPupzna8k4fV/jiWlSb2EGxvCooCEHCSsZtx8Hz101Z1c18l+N+IwvuAyyD18jr6V7Nwx+mnm2bY
59Bw0JYbbrMGR6eX/IxYSwHkABdOjEs3rk2ZClP4iu07Tk7C4sgyB4gB+zhwpyz29r2xd94+0qn+
yyI8Z6+FgRW7RreHUS55aF13iON1vcIPBMoITBTOqGy5YRMf9baVNPN2Yj7Mowf55rMRvwvtdtP2
nrV9XtNuD3R/jE12iPlHkrHTKt25rVvY3k2OJHSxpsm+Ff9QygKtJCzaOjl0gN3eoqEf0+W5q7eX
LRCnCa4f0p7qUN0ilC3Q+sVjwTmObw3aU+z0vbHHbME9hnEJ4nbB1x0346Ftcaj4soytLLfZHdIW
VCx5CjE7ixAmJvUwLM8J9zBo/2U2zhOULHXTW214YafnBkC9x8I2zYm04CjEE7Yz4khpLlcflS04
q8x7F46FTS90JKVzgCtJGdUH6R1+jXqqB+xfvyV5iUDxsGY5g7TIxxCfwH4rX+fx9qP6ZQ8296K2
7u9I0T3QJWUbQVsceSU7UmhBECDM7HHx6WEiNyVvXfIyy36vJvCYNjfQD4bsqugr7cFn9GDy2T7x
sj9zoksng2oDE64tzVsDEAtyqaPndHoLO3NdJ/BaqSy7joHvhcUm6Q9+OO+9Ya0GTMwNVPqmGU/e
BAWlbR3o2Xk3mvTO5gFlELhG+rTfM1nvVCyO8BM9y5EewlYdROzdWdzvuxCifj3MD7ZT97lDWUY7
w78UgjWw/oCzLogg/IMq3ILK8yFAKR2dYbk6tFoJXN4uLmBBax5qO4tyUvxLGIM6E/7ejuYOg+c5
XuMq9LJKh/ywLvy0+MHfSSe3DVTMoavTFyoBJjNfNiCpatzgYm1ySemPnCzouj4dvyZ/no46xYzc
TvVYiJaf4PvaLx3AeeY5DUuftfvUGx4Dgpk6BCs9N5rvhAUhba25o2ZkzMes2Q6+rQH/XCQxlNFD
tNSHDRUbOUMoHp41dkD+/2UadZhPc/aqoxnkitpMkRm5WzqzH6z96IL4MRoxbgzxY8+A07YaT6Qn
eCG9WPxTaQO1QOELBBCbetmgTIYPPjjsONhBjsO91+D0nS8pkftwC2kBsgBInh3Z744U0MUwXqpr
uC5z0bWQvOy8/pUi/NRZAuYuG5rHQGymnILwYpJ1Zxw5bj0fd78VeOXUdnD8jaE+Blnd7ByZ/ugY
kfe5p+N5tv1/AG1pMWg82x5yU5GxAck1c2XJcvdtQp9qX51gMHrOaIu5l87oTaEe8CFMBJgiLMLz
jWxRVZDO+cbGDMwYoVBLSBcj9qRY3Q95j9qB58Rf1avNtMgQ2ZjdW8TAJb4KrDQ2eRjaIzaDgLlH
j9mvVNGeMUrM2YulSzKi9Gn0IfRYMNaU+8c54/pfRhkiA11a64NXt/StS7rIu2zO6e4Gnndr/jUL
selX7/W23UVjLEAp4J24LHQgDybFtlptnz348QzToQ9xApX9/seAvHgZjimAKWBFBX2lPkHh7D9D
F7FDM9mp4sgk3GPXsD4fmFwQSu67B9EQUwIjbLns5uHJq4P4yL2Nnglr5wPp2mEHdqO/+Bu8hmHb
NZVpXQTOk5h2h8hUV6azuzug2mPDARYzJcktsH3f5j7otsoLQlNssU6KVU4eQICYv+fMtIWeIdD3
SVa0KHE4x+B4LpvFOSAZRAkn16aSVtJ514XpeAStpGA+7aYzhGb4y7tUviQLtEy8U2uO5hpwxaur
n9pg8ZPKQ5PyVqbJUl/mmmQ48BEgw2iHz7b2baxzNylxJNkCoWTi/lOkp6GKRGiePTarR+zfsPQn
4jAyUGh9dcDBi0QQd/qgm/fzAh9gotQEIJ4MB8FiW/Vbxi4Zi5MiimvguJR1bbEyHr6vv1t0loDS
kYhZoYK2vWXy95xbkN8QIdzyinjTSZvEwMEjWwB9HqzrWQdDfe3E5vzc1tkQY5zDcROZoDv6IASr
Ttf1noU++8dgT4ZEZunwytU6nrKmDsrf6Gy1okIHI9UCAmL1Q6hGfnrY6rG7WKeCfTRNNE/XDJFl
mo3QsOLspDwwuiiqw4WSDgnLPQgU596LyAMPUXS28iyAJqmWyrVNUq3cdedZ/EISkM07vSlRkQkT
sILl8Y3S7g8Vc5LHEHX2A3XeL3UYvFA62SJkFmSmmMRbOLoRhVEKnVJQs6DgbLbvYEGZ5D1CLO6n
SSZVBHLgxYB4wc7Xc1eEBpTl2I7TZe0dLvqRB8+yU/DWkanTdo9exRnXrAuNDN5XBREQptkU5s7X
bQgeR6HoCcst6ofM4yLWvxlqISCW1ZrUqgzrZcou2voCqUwCZl5zUIaylmciiT/+zXwPVYqvNUwH
HBIHYg8WQ4bXTfLdqM6P/sLOvC3DLoq2cTRHTtdNQjVKlHnfvI31N916NnnZMhvjH8JjO0qMO3gQ
03uSdIT+ROFIFygtwgsg4aXbmK4nmP1T8SRGFIae2myOMkwjjKrdmuB+vDjryV9pqEHNQpCPW9Z4
aakFXAuQ02Amk5+Bjin55hHshv96jyfLfxtiqIAJpM9WaE7xvPgYgxmZhoZXWosI7cF6c/ZhGjbL
TBnQBdNavqajt92aPuqyUxCbuUcvVdYv+t0XOuYsz+IgpCB5osxybCI7t73OjYoycHug4Fj3KZDd
BPGBg6d2314C3QxIvfYH/z9stgQsMXwl+JZynTSj+XTSKPcUR9OSHb2ojew7Y8GQHWXCQ/aTYOuv
j2vPlvUDTqCBnNq4Z2MxjAlHEWnkFD1wNdkYb6NuGvQeCeW/9RkEu3McAVxUKP5MR+T+hsjuoHPg
rSH+nPSfdDDhcJfJtGgMAgv8WJ1DMgAJ9TjhB5iDg+g6GGNJORuYhKtmcIzAg5LyZB/y1ftcwz79
HKI0AXqhvmFN1YbbUEMHryPkD4oONWadf0xRPwn6cIxQyzrvmfZSjBCB9IX7wY9s4gqBpASqHNIy
P853bvq2S+a1TbFNfLKfHWwGGCajJfE7cA9sG5tXz3cT+gjBWuBx+FrHH2mGAx80XdNs5jiOi48R
vI3pRl560tf/DWm4mPOiouWOqhRH9quOx/Yxi23YVV0PHhysHyGeXQudwp+S5KpZA+jM4cAn6Lne
uvGh5LEf6s9o2nCsGlDQ2KqgZgCG815rX+aosu15uSARHQCB82Q9s56HyTPHKdihH3Lyv1F2to53
lD6FzX40GTGnWUCY+1nRKYX6wFaavjAx/KUsH5JpWJAlYrIBSAsnr9DcBWQXJQOGbzuFa3tOVx0Y
LI7rPfNPd6lqdr2PptOzZ6ilpV02G/6YqU+Wkljm07eM+xv7IlZMD4mFNjL9lt6QBCoO56zfr1vT
gPNCOkxhyohEX5emkdr7RuQvTd9if1k4Jl0PzP6/ftSb/wydZmPX2p9cfZF4qepDwFuHkpmtgRHN
bXIa/274W+8jUS2Oz1xuE7MIhPsdLQK0zZkfNtBMPMPQtTWHNIa5E7ZE+CQbC7OR1Ap02Sx99zhI
iuGv7pO2eXcaQvAHX5KF7hkbSXJJUdQxvdB+jXVF18YjKD/rpK//BM2cFLNC+WvRuNEMxYJH8p8M
6oHv8WlplK+zaNsyYmBsNuYvX5HI6t8SseBDDTabd0NYh4dF1nN0zGyanreWD6eQSGbzhhvYodph
W+abZD0y3Iyp9FpDGr3ioIRVtDfhR9ZAnEaPpmUFBLv6bVrsuI85ZlWZOtpX87Ai2RkMBgSQrD2E
3lPXR7CtTU16hVkN40zG/DO69OBoi5Dd7R5b0el/7ZCSD/Q5QI/whiT51kHqdgqv4hNtI3EnKCr7
UwvEe6xnQdiKdBKYVyZgZXRyDVBR/Ihdg2VahyNiEKDmV5cuz9qHZx94JGUDbBZQAQoHcwssQrUA
Z60aPnyF8OzPOUn7JYObgJEdKi3ComHrcDXGNXDcC5k+xaOetpdR2h4FDLX6hgG9GctxilqaN2m/
DeW8BuTULUP9iEZY81gHnq08xj4i7j4xfr3pZDDFMBAY74zmuYoQVw7m+cK3YR/E7o12G/x+yIdi
KsmGqhtJWnTUe/cXiGwxj9+bLHEXq9Zux0MY7PopuUkU6ABPLurEBNxUvoJXvd8cf2N0tF/gnPlN
eQOr7NofENOOCxpOR9kN3g5DlZcnSV+fUWCw7XEbqgtlxP4BuKgx8JsTgwOvGFrtlbRl4Kkms+Vb
20d7zoLgzYx2OFg9e7cWt4Ff+K0/y2siWPAA/xIWUSJb1a51g3Heg1I2TcckCuQTBVf3b/W6+c2Y
tTN34ouomimbgmM64t0qyGK6B1gJ4O3psCtRYLKY7L7i9z+dxtgRVwQxHLk5LC5DWaOy8h1+kjHX
/fjdjH1cboOGmDNtbo9v/2dS2tu1WbaBUO/BrqKB51dXG3ZKq7AYsLzHJR6i0qT2UoPYijuLgJgB
SPICUFMrwrqI40J9IIMh6L5AkqzXaVeM65RVAYveqbUQ2xWhD6gzgpsdl+lN12AwZmLeQgOK00/6
7WxDxu+j2ZrfaXDKVUgeRhme/UwCqMA7XuiOdMVSx1GuTfa0BeaC0QYWAZbgHMuW7c25FHaQdjVF
zYJd7ywvkyWZUUCBCgQWAcQFC1bchfVt26CKi4lGRdbZx8gKmvfxb3/ir1NjkXCcwlUXw+2WGDT8
pbTULgnPk6M3jCN/PYkpiUNzxObstgLWUpRACY0ZMMFAPyFdnFO6Afj5AVa1xfhG5hh1pm2KOJDi
JzORk+M9PESDUIX1s4JNsgNLDaMGXu88SEVSZsr3T0u/xTuqLWwMk1tw94A5QKO1AsAXfTHjZb2i
hSyBqCvqosM1BGPl05KhZVsbvMKe+D3joRkd/bERu3hBwBHm7DMkyroIt4DhEuy2CjURWYm2gI9s
HMFaYnyt0lT1hazN1wzlQKtkuXgieomGZIBYPLy5eCPF4Ne0QOHJUiGUJI4Lgrgl7puxFFyP+0as
9IxSN28PW8D8mkS/NntvjCr4JM56mjF3KJRuG4GTtB50YXEpF9rMYd6T8Iii9H7vLD2YGtLH0sM+
2HYosqkb6JOjKxsOhDBOLZ6zN5Fqi4M/dkC7JjIG0K4UFhgV6FshIimPYNcDmAUEtA2OwaQTcg8n
B7SDZrqkGYX8Bf4aeqy9RGyAzigoOWJXeYXsMCSJun0PJzgbot8Lm28v9SJ0Gcnx3HfecxJCSdfJ
R0tAgUMgP6AGjOZZUt/g8Xp1ETiKbdZ31kcfNSb4X69CWPDITE+8N/C+kW66tVk776QLSenboGRL
txRzpt5x5JKqb3BMNwI1IRmsjMVKIav4fORHvoYQrPFnyM5xXTSNiMCfAB11v+qwXMW3C/y4FMRP
CnRRkLIeky8WusegWT/hvP3Q2nxaZx9Dm16b2j2CxdgpjMQ5fkXdKVae99bw4LFLFATEVK2o807B
Ebm3wLJ7bX2yS7bgMZhWsGbNsPz0M8KkhDZgH5fOb/FpMKugAkZIHwhqaI+RDUF7hPFWQHbqjksH
ljbvacsfkkiMcOH42BYpap3dSFBYMbZ+NSJKB7ZhaO5gyQaoC0SeW8TKbyAcprsPo/Kbyobt1UbR
dEerEtlN2aQedJqN+x4ZqMsyhXUC6byHDQraFk0rNbdmffL1gJcynoNmKbNYGVjEktcA7hw0ma+I
SAIlxmNfsk0FIIh0hyPa+MPDQMmeE9/Pt0nAmBBE41Usxnsb/XjdpY0/lFjIL+5TSICJBZpEg/Zx
AvSCyW/eTqNv1kI0AKE9KJ6qBxwoY+pQ1kmxaeO1qQu0QkIyHFOdA3+Hhyzj54X1H6ggFUUDX+l7
Z6GFzHI1R4BiXTk/tmfRAd4LUZfoe0J5F37zQUTsVdAlKum42V+tYL2h9DKqmBfMOzA7B75p8LzB
eGwYhwsEvEGbKliPgSj2q0r8XJFuPMDHHQILdX+hS21X5zjONT3AIrFNhb+l2XEFW3ryUVH+MAgs
C1Y1QDl2LSAnDfSVW1QuqRaiaRjWj7VwV3CUsHV7Ld67ycL2wOunaFvUPuOR/M3W4xPGF/j+gLfx
q7+Kxcxw1KNLCKb0hZQKj+tbugHU+LY8bxlxYPcSCwdLZI+BrGE6Gf0q+aU++wBEte11i3tOXDGI
g3eaAcBotuZs1ge6IHjNxqPwpw0BgfTPME5felih72Js3sOXATdQzb/Hpv6tnzhqqY9W2h3xlLig
WOFx66DHUIPivwRHPQh5GHnAgQP2+Auvxvn39ISjiW4z2oezrLBE3MOMn3BGl64Ov9pBv8sJ1LYc
tptDHL/Q1AEKmP4z6XS0Ez39DpZGVGsSfakaW2hzxi/qBQc0deYYSoLsHaSm6ddGwuYXzuqsAuhB
epvaYIZ9pH6nY8gKDgcnPOxKvmkaPAdpBwOZyGBYXNdLMol3MQ+HLgQqX53/NfuiSns5wVJn+FvM
cEDDytGWlGegJ0Z5GBd5Rm7cO/kTDgbE1heE6qW9pC3UE1TtPOGKPY98Xgslxguq606KYNZVq4Y9
wUKACwd2kg3IrDT9gx1dTIl8CNe1WJf00W/ZW7DONyeXQxhB7l7r4C+RK2j8WUBSQofaDvn4ukw0
2sLbdpGwNbeoTp0tvs9eZbDGurbAb3nAzlfwNjXBFMPwQkDdxXWCei74N2gyJq9LwgMDEZpFJ0zX
KNjPYBhw1jwYkQ55UqO5TCi4QuswuXRJsF9qrymtJh6gPL4TIcQb+El40tIBaku3RXCnaBhCkekq
NtzbQdsBPG1nUEwazuT1camnnyb8tSP28FsiVzAV8QwIxfT6yDC5FuEcPKFNnlRUBqUBNQw/xvLX
cunKdhiRDgvcN8t08ogqYlRssunvqsY/ooNkE8K8X/ARgNSa8ElO5IlLu68ZkpL+nD03fgtGg6bf
iLbBn5KMsmjgQiicm1s80xFjSzN8LACUzYC+4joiJYdadDSWLbgaQ7ODmO3lbgjhvpSmmhJNd3PW
ndBiMp5SD5ZqwoKt8hHbOY86gBgrox/UP8GKloavuo8IfjpoabX6UWG7D1r6oKGrI2ABUpPx+uDW
+gQ0+qgX/jhwDEID2PU2mf+kNbtbgMZqM81/CrM66E11tNv0GW6S5ZvJOhxxgcsDy588GMZST12H
KblEYfCzIPCOCJj3Fy67I85BmAZotJMtSOZaZBV6RJLCrahWRFEVN/YfT2GJn9Cx32/E3pMt2q9p
9kXqJiugxSM53UfvaD2+ESkelmzi56EZP5tm4WiGDj5a0GUQSgDn4377RJpiwqqkh/85Oo/lxpEg
iH4RIoCGvxKgNyLlpUuHpJHgfcN+/T7ubTdmY0cUge6qrJdZEnT+NszjtOlJRAp0j2yqIjmN9BI3
7D7m2aMJRvO1A+FMR1WVM84JBukRGqAf5Sss1hvCVbZtb+YhRxO/l9L8pwvQWT3XtjEiphEwZrSO
+aT/S93uI1pKgMm6eF6i+FqZ87te4rTQ9ZbxmqZuGv9doPfJNhX53p3So1rKI4kfXYAVQL9Ghb8v
NSWY8iWwWgM1Rz36aMaDHaHIjul6aEB2sjo9pKPaW5UhwrwgnpNw98dYVtz+wvuV2fhE477laHyQ
hjZhdZj+iCa/5/cLc0co4FfL53FGMAbuqrWZDb9cw5eSWdDaz6kNx8i/EP8FoqU9OpHRhyx/urmq
VFQ/44aPB/siP927177ngaSyrDhBx70xwIFqTbpjCY7DBKjaLVGrr6RdeEGjSREWi/qNmyQKjan5
VNq4xnr5ihcMekw8aLJ/pc45u43zzToPuuIxq9atBqyCVKadypEUDauJt0oWTF9r/KJMi7CrMPAe
vLhcJzgCz2O3+JRb6TnTzYMdCTCi8ceYzPeopHWWnWQ6wM8Cf5MGEZLrHXEVQUtvzsGJjDVUKnQR
gyDnAVayGTWxFtlzGlu3QRo3IetuVVtSgKTy+LqzDfGRmquYwuwOQhelnezj1FNMkDl9rIK2L1Kv
seXumMlBukX5nuSPF1+rjlpr7VwFENCKvS1lmBUepW9sb9s6g20rPK6GKhS5wuewOB8MF979uWNH
UMorGe/nBJmd0OEBhmLZIIc4IRjLk+ekccjMKQrblnpDH3dJJRhR+9oxohQIKhNcoQeJUK19mhz7
7iiZURHTn6oynBVbiPZlW7QrVlroe4wE26wnpIQrJj17ufZrOT12nb57RthpVhOZGlJzjh1A6tCY
mASh6cwOvGM88QqsWdy2bp1vGdc3oerQV9NPbjZHzVO8cuLSieJxQN711bCtxfKe+NEagWw9lQvD
8m5+KnstNHNOtVT0n7aQceCOyWG0+tAvLH1LQ30j0gFnlbttqhSQQgaMVNdaJlYLuOfIRDwhY6Zx
XPItOFrN5JDPvz5rlqDYMJ1x9T5X3vRuyFEFw2Q/KbvfdjrBwUlzxwH6bj5XqrmwjsNlnM1j1xS4
FKY/zCWYG5lEB1G6vJTp/DZ74smuwQfszj5aZLNvx6p8nHmKAvIYdxX7eBS6HwYO+8FJXGZjxbmL
YCe8GG+Qsj690v22lf0+CwcdxOJhwX249i1nR9ZcvKqQh5GO9WKnkmLfFsjhqm03onb+ZqPgle4O
BUOw1NJ35eKumnZ48fJyl47WEVn9zOiXh7S4JH4ZFsrZskcjA7B1Dk1MIIRhaLBvkRfYWnk1eqtc
ywiGw0/GB3+WR2WU+1TaJ/Nu6QSMAS5y2k8b0AsY81BGCP35dEGk62B8uk3KE6spIJkyrh7Lsn2t
zeEqDRURhnE3L0mi3UciUnsz3Rb9BPBXUbZ4LzbwQC0u7jLscg8KqcqBz6HQE63ZO2ZyavVhLxNc
mo3HaN29mSoNE19b91N0pXAm6zT2bnHdbzVRB5EH+8iCn3xFE1CttNJ+1aa7gSzBWGBT81XFdJn8
aTNPcoOMm3OWQSIsZCSHHPwPWYTXUvcLpI/0x+14qO5gCVyg3wHYU+nJLmcZjHGMsuFfnemfxPac
TKt41fTh0V6meT14rhYaUbVf3PHJtPtNd7dnW8W7ljUhmv4aBxQ1uooZDRp01IZp7gr2kLT13Y01
rGfHAs7B6aB78mo22CCXOtllhXMZ5Pi1+OMzii4dcXGsRXFgxHNoFT7L2fvT6eJWYrEsTMsSXmq4
KMd1g7JwL7qrrx3T4diMPjVh/U2DenLwDK3MwXlDs7QDU0/+loQjsvUMpt6CoJYIupAos2Fddeax
7aC7W9s9mMpu1oVp7ZtJbGo328yLzYQyCzCr7WIdh4E1fES23CcqOcQcMkWDbGi7CNioFt4MJdVO
X3ptHsQkA56PTaItf0bRhXT6J4OKos1EOCbmQyToH0Zn2AzJcEj1+Y+5or1yvfRMMDSjHwjB6Hu8
02RFBe2q1F4W4+Msnlge8GbpOmW1Fzp4Iu/QuYDut7vFDrpRftaNzshqPEZJshFkQXKOds9kndzQ
6Rggpv3BWvJ1XKDnjHd9UkZAwsxC3ACMAkBOwnLJse/CQRZ75K/vVGbrtiXRyq/SJ0tIrBDduHHl
cvUH43WMWd1VLvUumrR/RloSqxeVj74uT56ei1A10Yud0QEWc75RcR06i0MhNzhnb16+Zse++hki
CQIFcBdvXw2HtJrGBcrNMBAjSuvgGsMetpA+pdyKUq1M8KJB5AU6H9JE6dTo5SUlfRNSGj6SoBbG
AARDMnKY2+d4EV91ZHxHFWSprzbRpO5P8DZxIGtVuyBP69Y2YzTVecbam/xtzhw3LaqH3CFqh5fz
5Lq5t84Z4Kh0+Inr4hFr6iXFHYeJoNlPQoZp5Ybd1L1WotiTcNjygsY6CFlD6JmadlPffLeVdbcE
mTsMVzpsFqZV0V30vjx5OKxN9Th07L+KFrGPnfnop/ZNK5LPEaqm8ZmUpt6DHb1PBYuiZH0sMGOY
9w/qWJtorI9dYe2qxsMHpz0RH3/Q6mlHPNUZN3S8cjAB14P1KFw9jK2WotfT9pTDTTCOvsJlB5dj
FHq26cCD1fKqGIkahTx6UW2uxyL/SzLv2SFLMyyxboTukM4b4eEGpS0og6pCEbPrX1J8sxVEDROf
kvrNYfSCetsGU4p6KOT8hN8Z4zeugaTMsDpZTBQamf16tXdZfKYmiwvFzhmTZ8ZtlP7RXerf3k0/
zDI76EbJO8j01fQwDTZvek8KajNcm55AXT4QOPqYiI+07xhgDETo5UOxdj1Mx/jjmRnerWMAwrQD
8GKptjxpRnftjCqEiAUn6OWfPgKLTQ2LhOBBMUSzj+eFF39dxG91pG9z4e0Si6fJo5tKxi2KZIDP
E+YzN8gPVQhmNLJF+i1MiLNahJ3p4a9zRsYT0savqJdhNFoqNMsxvnSLSxTIhD4LZuAwuqRhM6yB
h9aQ08MQY+nxHUUdVrrVuYkShbYv5mMzK3PrOV23aVjxeOtqzJV4mH+GyKmBLcsoMBoEwlzXyy8X
eyURsaw3y1uRhjqUz1kXLdEVOuqTrBj8xBHYQBGtiU/+y7XqQKG343Beu+P3VI+kwzjboVx+29QI
XNSMqNgyM963TH+IYuqxTcBN4Fbk/DbcmlKDNPBUHOaK1M2G0TdKHpr5OVbkaVdRH3ST2AGE7Wsc
FllGAVTm4FKy7bZ2Xm98Q11IXFzhBV7FWA7toVrb7swDq19LEkgk77ss6vPdDk8UZthTaptef9X/
bz+Hs4rRXS2CS7IyzHAuldkUuMbYhVqa7yGDVqkJvRSpr1qX23Gof3MbkyZum0I4Ky1PnsuRdlDF
6clOu3e/dM68HPj5zJUkJ8WtMMjg/zCjQ6SSYwRT7dFwaT/DqHPoWoEWGWd+WaekELvawiNLawBt
v/NY9Jl45lsRWT++0ZzLtFmjfVDmO1UaouJkP+VY9QHD53TTTt06E/4mHQTIWsv3ZYTERm1obIO8
LQB1k9PEDAYL1K2MrvxUm3JifjGP1p+WGntAqUCp/mwBNMqIH0yTr03EYA25x+2ycMTOa0/bLEc/
QvzxHfmaag4g40s1Plfjj5+Cw7vohF1+zRCGGAuRMja9Z84Q9OVvl7jPUeOwns99MCb14qRqI5fx
N1LDxoQjt4dkPfR4jpmYfxIKwEgWcwkyw3A3JCSPTlVue6PYmSonAwg+tTQyijoe4rr/SKJzqSfb
npulm/ofp1JnvKFhHlErMM6G5K/sYCn1rQvVdd+zuXg0FL57YE6y77N+O3gvfO6wyubHAW/uPdJh
7r96d14rHuSmT45eW1/cqjhWER1akTyVS3T2++mgRvPo696pWuYzXlnfjCkVkbpRMVU2Hy1XPxVR
xdc5mgcqvgc9StaT54V6zagjnp6wvGJuSw+1z32pDQ+xNZP0YJ+hdgz4Uvc8WUjd2nKUi/edR84q
ImHdx6qpYWTtJv25i42jNP70Jd+LxTn29z2XSqc4R1kZmn8NaRarruYUdIdP3oNf39aoQ9MNNdJD
Pu9758pQ8ykWxVk23ZkIl6Au5yt+C0bNBx/txGP77HyfMUqxTRgTzD5C3FibjG21bet2V7M1X4RL
q3TXSr3R/WY18E+dS0xwtlMiCJT7wjZOWV985179zNkUTnm/qUibnv9f72iwl8Rbd4n+dZ+Y9jI/
Gmn8NCczLihUW2fM350qfxOZZwSQUedcgpIq7clPSOxM+G7mZVP3XGIkgm/uoxWopW5FUQLjGB2J
T8Cp5FwSp6L9qLYG05Isq44VUaJ2nYVe16PXMUoiiL3Dhs03dOUJOuXT/Jc7ucWgC2tCo7+WhPm7
RvsXgUOstKUjYSH+FNQ6Sd4/jUj0wnV3KgInHd3lWdpcXbEgiNaRb81d0bO7Z5IvmfRh4266XQKk
BakhtrVNLFuB8y5BkgeYeew77WY205UJ8Dq1jJvrfw7WgsO9CnRlvzqJdzeZA8VkNA6mzQGLJ5C9
Pvxh6NP4q1GFXYorYOziV/qZfYFxpGgfZZ99sXIhcOvbqJu8HvnBQETp2Ammt3OoyXZdQ94XmPYL
Bq+OHDdOHR9NiO3eO/SpQQfTyMvUgGoN3c41y5csNQ8zrog54V7x+40GmCoXbG9kQpiMhFv7pZHj
Q+tqNaSC8laD1DfMSBtD+4dVJkAZwTKW/E6WdZ3S8aQ3bwMZslEW8SUmV73LD3gldzSVF01fdstQ
XAZ8Yv5s4kVmt6vl3PsOuBlmPPQNfs7mhYj6N0ULHjqU5yz/GUj0Qhlv9j1jhN7sfqj0DoVFidHU
dyeI9WYaw7YVCrJeu+li2Tdx+eqoiTgTvHSAvFq5noCciB+5ue20w9gFC7bHqWNzWEYcKeQPtMvf
kheEtyybVk3rumRd6UI9mx+r6ZW74sA98SeJGxG1tvL0l8TzAUeBBWfaCDxpfuO/eNxd9M5h6s9q
7aTiNZuGbVwau9RUe6fPNlqXBcbERcFI26MAMbA+EWwcJ3aYDd7NQgGZLAbx7VdaL2EifZ5o70wJ
s7c7uYrksLaK5ItybGV1WmCC3VqQtTW6WUMxmJVaWE7Z2q6NTQw7rcPwGjOdXj2xs0/3X5Sm/4KI
bPOCGtlhy8OKFWlHkfubOEI9b8YreNtJ2eg6NrQNoU270rTWnH1hm7hY0AcCRBbtVFn+m4Ky7eMK
h4jzb6qw2PdLiEK9TzUSG/GHIiWzIGqxD1nGqLHV17F/1Ubr3UyggL0etyceFFfbuKINZoIgqsjf
MO4IsYIhFP/SGHCFl1ujM/+GXh5bVE9Ne/HIGQlFPV6tYj5YEBIValsJJ7oCHb2M7nBSTn1rU2sd
q+yUVlD5lfnvPg1JJnEdLeNtMsodOwW2ojK3S9czrycbjbgoZ+r2+ehjGizXKYz1YkcHctEPnfyS
U3bhjmPSRyxFXVI32jffMGCxyzUf+820kkd0yw/iEttV5KKlYYNB87fWOQpAMxUbN+pIv32ZceZN
NikH9gKEMaYYFaw1oZJH0bDdhLlxJweLmqONwOzI4IEzzWDqosViLtyTSv/pMQwtmMgkqfk6sQNg
xRyY+TGPnfyoS7zb/cMddGpx9syCV9h5JgAK6EoXAZTx2kcrEMW2tNutT1HaI7eF0jsLBgOdOpvz
Ocm+mo6TqCkD0/szSUGyOJhMWX2JiT5o7IxwMdID9rrPePT3JL4yA0vHh6Iz3yvNoayDamARBfai
+VSlXuA6x0ITG7u79lg0LP0fIUiXLrfWw+z+Vbgf2GZNvAzjNAIsyladRuvbSnHcZ9M6JZphlnJl
xn99PQNLK+ahf/RxWHfbnyTF1irdk0POs9apsOgaRLD4nFOQexDgtP5xaVL9EnSFU+tEiPoOnZdk
QM48lXUHSYvlue02S/dSj0OgBk5w3ixbHOfuXbVFqLX483LRPzPaY5l3Ml2G3Px2WhK4lr66UAp/
RKDXM2cBRwLeV8+iinWa/iu326ul3b2XTWB7LkEa8tspodbsuKE0cqqgJ3TLt+H+cn7VelwEUZ/i
X+xvk8peClYV9e1dsc4IiAB5MRJypLr4reGvZnnnw1zUp4hf6CiAsTG4A7Uga3Cata6Hyfkxkt91
8sHNFFj3IZ7tMfe3oJ04XPqFn2vp561dxPdf6vw2JcZnjPp+X8H4azc68Kx7T8fA/h5HVFSq/ip1
LPZCXBu7+UgM79PuX5Gu9bWY5Vam+qaw4zeEt8/Ye5jK7E/N80tZbDsudrwWZKh8kEu2ETRDdfJE
RNiHPpYn3+hCWRlfKvH/dbLmGDuykiFoc/mr6eauJHjLdlux1RUpRQ5pPIHPkvUQTztXW0F+RHaK
JBVZqc0XvGfJozfN8rO9P5JZoV6SxPTgCZkVwo7NSMQiWXu5V91UrRUhk405ZA9CDKYjdJyXnXe0
a8/ai1oRzEEI1Vpl5hGySQpehZj3lwjLXYmVMGwsRZSGS38PN07ChEneR+YqPPV5Ex1n3W4A/VUT
TIaJq0SzZgBe7wsy/muZM8Y4fv3pCr68wrir2qJ6LJoq20h3/hptA8OfzzBQm3A1l5NrrZI5eukb
h3/TehaTi+a8TE6/bSxU0C5lI9JoTse41/q9rUEAoTKQEH3PdFINsYUod9fRYPTNxqQ8iEpmFA4V
5WAnG+AB/jcFwyxIyIdh9h69IXFRUguTUqxZS4HtMO6NZJXOpdh68XJyEA85afHp9tWwHTrnCwS/
o+JkIYwbsS7UAqLr3Ah5sPxmySs5BgafwGLvGlbngpnTSkTGVWT+bbDRr21nl7E6KmBHWoxdksm6
1z95Zb+rdf4KdFXWj24crw0nVe5Jdfry0EpcJJG0k1dNY3o6350/vXny2/4+u9KecwrKpXFDRuAd
IpH6hmZkjjQEcS5QdnBXWeWF/zU4O7/TSJrJqq9tnCpq+c4mXph2iaf1UtDejgYZKrFXMPCbWqyB
+tUS3p6v5x/pVA4eTG1fOvltJA1qcOcbUlm5bl2yrkybAABADwTWrN7YIj+5FdoYk83nEczRzqa3
pENzSGEQg8nKIeW8fl8ki88wtqYg9J3vdlica1FUSF+yrUjydqOAZJlw4ThKyApjQePR06lau7j7
J1MO9pg2Olis/NlQ2S9bFM5p3mFSVI+90J90r/pnLfP9GkIaY10HNrKh/nFMDYS+jPcYDMK6tT6l
hw/DsnHC+ymDqqSxoIWLXyNxDFBB7ApdRWVQlajKFjhh2To4FrFzOP6yF/EMQ0Ag9n5Kmofaic/Q
7f8WyxAHOtNvfq8/7KLTWXSOCdsQV1C5z7u+Vd3LEtYLI0G1QdwQ0cDC2CSYXYMAUsYdY+vJFVmx
QzDGYxzE6fhpqOWtw5E2LctXdveAN7LfNMIiLkjKS1VlZ5FwzNHFJKuhSMgK6pcMsDLakJio4BBI
MqyNKd2IlCAKg1M5sHi1VqmqvpQUTwsvd8mLzbdIFpUSvIyxaRr73kQPHmH3GQfCv5UWWRyTo/8W
oOvrucP2wl356teduwIlgxRMiZSh510rgXqdkelszFjRIOx/kxLSphndhpQ23F5uQ6BWAWPB4qFd
V0y/iADjru0Ejqx0uLGNeMewm/Yo22sAiiSrjWF3lzmtXEOfBw0ha+bA7Osrt7x1zT9g8oNeGSfK
T0tjVpHP59gt8L4bxJTIQaf0vo/1R2GcbLKXwqUcRg4FgdGX5tlNOXDNTNsw4NnEg87tnNvH1I7U
Vs71czXlX56Pw7WojW3OTsVVOlFgDtHFbOjgWLu4GklHCWr62Npsho0j5csyOw+qdH7K3ueSqsI8
L69DW382Cvyx0phEsrowTFJ6HCGeaqgyonRKKxw7m1DmWGqQ/NWxKeQFDv/UTuKYtsbOtHoXdfmD
xQD6Jp+dJ5LnXgYP9gL657Gc+5+sjx/mnoUEqXtOU1SeAu797uCyYuPaJsghQuTbpO4flGF9dkX0
tozDq9GIN6R96lDdPDIs3ehKQ2b2/wmA2308dlM4C5TeJDX63eIBxefL1oz1X6ZaZKneUx2xbmN6
xsRpr+YqajD2Ez04dRERASl1DYeltPp9V7MhAWTwgy7MxG6EA9Axm686Y/6kp5yTDMYu01g8pum9
PFwgUHVBTF/a8nCkdvtQZl6x8RlCJqLUw8zlxtGADHQvvYApRyu3IAtZqAQm27b8+y3wTsROusJI
+SEivPcLWR626goIZYWTyB3cTdQ2RTBXZrNu43HPc2oFDOmfGuHBPqCn2hiH1tnAA1jJmVdaYfLB
hR3N0ZWD6NCl4tvrstOU4QkgjIgYpNwf1rIp5SauYZ91Ab8jpmMizAfDq/8WHX1+dilUCekEXye5
Zc+Su3PHnw8do4/O3MvamXfawK5u1ybiy2wIP70P1JaUSKsmRVrXSnWcibIME7t7GB11MEmFWnjj
4XG2hGEkDCGHY2E6xZr4Mmw7aUvKOpNxW/Me00r8Y60VO5p7n9s71ShD5V1+YlywUw53dDVwzs6Z
4nAqiQFCe03Wve0+xjHnDBESu9TnmeyY+kigH7ApasNpWMed/9Fp9ptLmo1M5Bkb085N9JtfJAdb
Y9BQaTkTXfaW4AYzHtmkeRzJK10NM51q7eRhriqyGQSSToMahNMIUCr5bEAwFjpuLYq+9YG8oUlw
YqFww2KKPVU4w9ipT56UR75I7pbvZYEwiktt3fPRizunO/cDYk2OFEt7mDoz5vZ5SDfsfzODOOrU
rvMJ9MSs054ifaAFr4FzBhdWzB6le4UPd3etrO9pxTcWZBobo3Re/NTTMUqTnbYoh1BCgbGlSkir
HMpGD1VhpQDgNPeuvtRknMg/vyeth9o8gLjNNqmBDIzVE7SxuUcjIITWNifN2GqcZOqxrUe65+g1
RcapU+ezntD8LUh8VrJtLICFwMyLc5lnr7BUfDX31Z8x0RfaoTdoj0xQgZgzHxR8mdVOudrz4onr
4FqvLG1Z2Yz+vUV/n0mwyqqEHGHhnvWZeHhVbsY2Wy9DH84F++mc9E6w33ckm+Q7NlX90pGSV7cY
Iu1Y/1T1uGdRy95s3PdmnD9Y/qQTptIzmNeslyIjj9RKhbFLWF0KkRLdI2NnxiKGOay9UZBf4ten
gQxvJ3KbVdtWH8wbLgP68Cpi1Efsn/6UxRSItWO/LFX31FEVWGW311zSPbpld28+0yp51mLtgmn7
JY6ds/Q1+nt1tGLzJNoHd0aBosu5JwwERl0dDY0oiMHe4i5dVjXCbdCRb0RO38Zqp7NTYp9Liukr
qp78tH1h6+mOYe6hz5fHsurodMjZyFhI42iIvshxhUK3pMzqY/eFZ6oNRmhUgQcNvUteF3t+97py
xD5o/9kNabQRPZiO7spogiTl1KHFtwIe7egI59jcQe2XIY8e5kweY0aFPZEshJCvuJRCtxcvLPj9
l83xRurFRaEjqP4rU/PZIi0qzbw3JKEHlfuQq4xdVLfr+y+GwKuk1qnj6Bat5STzargHRX5XiLmh
JrQHhDqQ2fQN9CPIy8/ZJflqNl5sRu+JPp6qRh1aF4sPKWCrsgfoAK/GJnaqOv1b6qAyHpewZarn
vnLIUiaukXCCaKQg9bs/hOh2sPdAlivp2xvhdmG1gKBNuXvUOExr/MxwXJdoyI/zmJwKv9zGbCdt
q87huLWIcpHFq6z7N1NzDjmITTxob4TqEbVpP4wULOi5Hu+qR3lQ9GBLZUfgY9vGobR07v5+trfK
pp0t1TY2UQTa9E1COrCE7xD7KkQxQYitA03W22X0iCL8ZA3NI06zHS7TT3nHjkDl9ykagEvqr69N
zxaUn1V+6ahpRg1IDKTTGQtJGo6J0QGSuYh2+cCTMkf892NoAZRrS4QoUr671dXnxo2iKLQswhLU
T4VJlRK4BmZfkrdBWV8oNCjDk/qmanjCUBoShrzFr/fYud66ct1rk7v/MGCQ7TEf6kH7pWxd9xJZ
zfAeR+IEh15tCsfnCy9DW05BwTGMnXdZO4u1d9APaS2pm8CdouxPZJi15wS+FBljycaD6zTM0Mrx
paGP4i7fGM6wNbz0IC3MW652tYCHc425cDbAbepPQ2neJWFOCCInDBZubFL0CJLPbLYvyPGkLIrN
avbOiqn+UOk3Ajuxt1oZo+Pl5HLSMz/PwiblieeH2A45oSKVSXrgQiG2dOOnapytpS1UitryjisE
qVbstFY7YYW+jcAQEVYyBrJzHJLsuQMmPs6uCua0fYsmADK9oPkY/kzqgcCZQAiaptjFtTwbAGWY
xY6VXx1bn6RWWSh6ccN2mV30aagycowzlhmuXOHubGnsPBPvse8TVNPoKjDaPNAm3GiMQ4jlanma
S2ymtdAIMCqPEwGVoZjVe1S1b3Hec+RMVDhsu9xqOdeiU/SnWKT7hsqc3WmInGTrkZS/ck1odwOh
kbjmbI24/lqwNmXluHYw+uQ9FNks1nksxJGu9dk2LNz5MGjcPJiasiDG5x/4CwB9NXxaZXUd3Rme
u131nriAqnYrURK6FzftrU78z7nwp2BI5XPikKdT0wr48bm+p5Nje99xfL+gSofStVeGOx+6wXqk
bKB51zhWtZVfjJeKUED8dK5B8CwA5qiNRwtujF49rJiZjewGrJxvm4yRuiANBAZmobqrQPsywjK8
J714IQ2Ct8zDvt8ey5ZmnxGmDuUVZ28YcIhIQtEmko1Qo4puqdCr3bB0R89RTz5EHLFBAjF7bq9I
Oyl5QTEdG4FdE/UUYqzjc9v6RfWI4lmtFBjoHKfHMp5hMfmKUAxwCdb2m9SIwa0IClOGS2ZW/EKx
GhjKXLMI9sOg1oW+5GQzfdw7Q6PNe/DDbQLsviqcGLeMTZhOrPxbhMvEybS3Oi0eCU4eKTTFjS3d
hD44P7OR7IeWmZtLMizD7pFSDAIkHp1863ntuq/7e1ojg5eJNZaZlgSF+0u8OacXp4zFbVpn2aEv
qRbEJ/PJddemqIP/SNYPuWACmeunqSE9j+V07Om4x2q7Z2mn6Net9rAQWrTyYVRCGU9VqIv+zXbN
h6WH0JGudfVrn0bc0ajOUnmwGTL3ILuhMryNPzacvwtdofOki/ipYE8Fo+OOfBGHCMNZr6nQJuvb
mbiZ4ZJDQkF4sBedSthqE2rF6pHtu1DZxk+LTG964xp7KhNSrEsTJvS2wamdWZeand9bTXqP+VxG
a0rRa5x7W70Hv2Ju8C9qsKARqf/caplHDkObsfI9Jp+GZcTjkNykbV8A8bdpnFA9wIKhrnVbK6Om
6RV9W1KTAKPYg9gX80sl/F+2b9MLIDp18EZVzBQ3svnJKlK+gNXtCFsxAXWVfXOQbYMqQztxrR70
In7GK/YT5/mmJUtM1daTKNwXNi+CLZkxCVDtjpzaB/c+tKXF5HTOP3zNeJ5d87vXvcusTZSW8rjg
LEMVwe8+YtRwajYrSGRtZRMgnApW7o7DeE16+5k5H9ODGMdA4fw60wXzBSnCLd6N2o0RmWX67kz2
ranMs0zSPd7LsHQgDRkUWcMIus/PoBtvQ2Lscg7qSN2nGl1L48YvR1Asy44Dz9bWuWdt9NEh4IB0
oHleOJegUcpwKYznesFy4Mpuizuf+l6GsU07Qb6wPrYf0CATj9aHYcnA67wdg09rKwSC0RBFp3gx
uBAjJG2mMW8lV2FixMTzzYdcFsj34tG1Kh4gnaanpXaZvOUcV/dAVuehs9Spb6CtfDYKVEzF8376
bXmXyyWFrTJ0bk/9rTO5CtAe3u2FRRdCaRd6yVDqGvh8roIJE/asPxajCBA4qjvLFGjjEI5caims
sIyHs5eYp/84Oq/lVpEoin4RVeTwKgEKlqxkyfJ9oRzJOTTw9bOY57k1tiXoPmHvtXXhbFFDuIoO
+0i1zoEu8WabHM0pG3TG7sPAzAaJYcz0O2YuQGOhbAN0Z1HZ+7Z2jRD9hwOsEFWllg0s7YEx98SY
LDngKCtfnNb5MUZti69+jw8Q/2GQYptAhWd+a/W0GQOw5MR07USdUBKkZ8gov4g/uOal4DnoqCWx
pczrLm7e+6C9zsGzjqdjmozvYSauSpMUvqWCzCBj7Zy0o6eGaO1SjbqZNbiQ5RezGXPmaSkwmdJe
6xBF1Ry1On4CN5iK2Z1m3FOyc2nmwsMs4426xXcnYi+fhptmYuarioaFkk4Ej9bmf5rZX9tQCTZ1
MFJJIIjFjpUjm0aaz5irRnk8m9Ss5jWc6m855jZgTkeX7kTmCvW1b2jFIbTbr1BFVebY5boNrZw2
hL+f3bczdB91r2SQI1WPxn0rKwp5S6gcqzz/hw2MYrGmnuQJvTD9vvJJrKGm7Pul+tBYnNnd1lKc
l0WJKwrV100UK47hqU7xT0IiK3f9TrT1weniT6Zmu7hsmIiw7SIrMnI1SWymtnoFb70jd5ShgXFF
gqmsZUzArOAl2Wf28Fsjx5BsraSCrTa9pmx1NJQFu06pYetbOqMCWaT97MddoeJdUWZe2pBIk1BA
+Bl2plG+Z1O0gELQ009kpKRs/Bkao1EBLpxYjV/X9laufD3EYqt+KwGaQf4iY8tQiCjexoBrBf91
EhICBtiVvX4bBXrxLn8NAwhqSfPGqg99Hche3LVKkF2GcbrMmnFDbbuRrHRnhUz60VP3PCtONh0m
QWFmxNovll5Ew+LUBzSknPR+wqMqN6gDlwovMXpnrU7cunzjuCgMqaRajTy5mLkMiGmxm4HE+CTh
FyIOgZG4ibvRxm8+15+OouZrciIWMnDLBVcVfHJsqVWqW6AuK4fNKVsBIGw5x3lctL8G5zJrCPVD
VWBltMHV6cI7/du2m43THGlHCccS/HyJG55SS8Kvs1aK4dksjSmqm3ezQAWE1eoDGQq2o+xWOXyT
ZskOxxpWCMmoVX41upY2CY1NHOJ+GqV1kGNJ0iTrvZyIRgF799WWnSdi4WZBwN07xKRXSCXedyQ8
AAU9MYING3D8RjUSregrV5EaJhLwfbaAHXexYsnr0FKo+SrP0hLPiFmDTHPHfhrln9E5oIIbtmAp
l61cJQcRYhaqkumQTZk360Ts9tzATcqXLNRj1+s7HVSMGpHIE6fAH4M6fekk1IKTTmmokaDCXMz+
rHEK9frwgsyoQj7SQ6WPFrV3UfSrCLyyLYxbPjhXpeIYDiNkwWQSSGcCShzqhOYAhupg4AEsRbPv
NWwFco305odZ9lqSmXCnyj8adbRZElYeQMzXUe2+i6ZsMBYDnTBC6WmP5i2vBKVPa3jTkPm4fpHP
FYjYE3PjUHSu8J7TSA3WDy7gezkHj1xpv6eAmRgTlr3afzcag2A9jTYzK/oAn6Q6oLOIY5NkDVX8
FcWHNGNOsO1bQQdSOOkmn40XTdxyi3tKQUE+xLTElqMc+AfXoKOGR7dyNmXxr8/sB95PJEVgSDZG
PPIcxvIzSZXTMFpHux3+ImJwOKXtcm8ExltlV9+jjCm9WtZfGp9uGABdiKKXXGC2NJ2tTbPRg/Cv
G3YzZaf5UaE+IHH84rTdp9qrgdW/cF5ABz0L5gpqZ/0EsfRa8CE347g3E/19rDi1m3RHBPfBsBgR
ATttQ/lshcwhpPwYCxaulLGz3bogk3kAGXDFjSvPd5PNOpmFG71jfC+9TNGJqCpXQfWYUEORRI9A
egsEaTny8EJaaw05ZlLW/OqvGTDKidVjiTA1Rxk7Z1ssO9jKRr/Fci+iYUdkrhu2dGlomweFI2uu
PVXO3pxFJcMhp9C5zbjjMobKRcvOklXwWmu6dR/qF5kRfpElHoItEX4Oi3mrvKuUJ5BKeM+Na02Q
SgdOkQfmIY/Jfl7EhFK+SU20+NoYHvr400jYDPNa1aQVMHvtK2lrjTk3nr0pjeKoz/rR1n8wZPDN
J6sMg+uk0cFYJJ5aj4TdgWkgnQt/7NlZA696mzLzk1W8HWaLnh6gJNEr26G1/K7BaW53jOTUL7bQ
bjJ2m5Qphxx+FQve3BFulLPm7t4Gpk8TN2ApWds0NhjUpLQmwSbVeN4L6ipZ/TS5Zcjf4VeLcB2y
yGCq9IBhcSyKyp+iT+JKfcOy/BE+7SL1RuwOeSD3WuZ+uc4m03IWMulqZBZuD+pa7bH31vleYkGR
Nc2uZs1fLjzf0GC+JO0GUrcaRmy9fUhQrito/DqHaQnsLsGynR0ekhV6A2qjqvgqNPQNIY5MBkZh
4CPHw5Aabhqp36vyh1EgEJi1VQlBKdbQR7YfknYwFfyCMxyA4W3CDDNwGGIip/zclRPAWFyikPKA
anM6c8W3SrupQW8CVn3tywdRv+vMDio3ig5to6Ou1X7qiWuPa6XKGchLNNwscqeb2h8ycSvEVsbb
5ojt3O+SsXYN0kxJO2eaw7VjZZtkSL0y/LaZT6SgR4z5SraFL0v0DQs33dzDIXm19cI3ESs4UfjP
lsPDVGh/OjDyyQHiLCnFuld7N+xDiKXKm5GXTJEbh+wFC8lTP/zonJshgiR5yDxF0znXu8nPawb3
o4o7tyEkgSY0xCFY7WGWHDTbPhv5RAOVYiotf5pmOrXjUYK5YwzBi2pK3hgTNA19LGaHO07NpuXu
1cWNfiHRvuwxYrW1HZnNVUKnClM8AdyOHhvqDPWsqLFkMuTOebFZ5s7LHKglxKLqd4wjWX8Qk4lQ
Up2rAzDLTherNATTKCmujeWonEnfDa3t3H12DoNPw9kJcYk7sG7ImlIM6hRMzNfn2ld4i+w2P7TY
RPXXMALsV9PjK511wXRNOsKpq/eD/KbyLiqxq0s+Bw5T+s8kBHisvDflToqI4REXQXkRnsf2XqSv
na6SnbDsLb5RMK0q1kG24oXL0sDWPaVD4WY8ErYzuCKNMduqgjV9Dho4kd2411ejtTSdpEqUnd+G
ukewIYPZCvGgvJIBnoUsMMAU8bp86wM8sRS38gKWjqaN1stXvSDtwDrIlk+XtGDrlehrbt4rGqJw
ZlRHDTlGfLoJTCzMaxJaq3pnc0Fo6PiF5i/zTyX/h7ouqw/V9Fkgpa6wec3hn/0vqHB7xq8F3Smj
YBvZosIlCDUAitDagE9hetb4L5ZhbZ/Yrpijz3aayRlmuo1oNhAdw/poLexwyGAJ4DL4hiZNolH5
uU1U8ZvZuAMaZBMuDxZw+oSDEf7qeP80Usna2R0kJDDOq63OXheOewNFjKTjk0+LfclN0eUO+QUN
M8fRawjoaTSHcwInD77EUMPmwzKWgaZXR9z11J+k9VHE7ciwcYIf0yA0L31VHW0z2tI6Z4Zhs7+e
jEXmS7LfnB90Z8c7x+AZAEDNIBB/gGq+OxFMVjXdIvPdtzHgZzP9LRNp3ZXNby8ZIAhlNABj3SHi
w0Oe58p1mVmT7hHRjEURrIZZfOkhRPsSRCmpYaMPv2lvO+HdUREgGVZyZp8PVgCSDSiNGCtIOVpb
guXcnHEBZZ+rxfRutk8oWjRdukBAWX7TK2R5mBGGYjWrtwxeZSMnHuhqjP/gJntzH7XaWm66s0Ul
yRbivTQoCtiJFlG8y+WTLQN1fOuMczgcmUqtVNpiaSaxZv43spHqdemYlh+DghsCbSDGrNyI39uJ
s72C2mZWL8ZwkxLJs9FBgh50u9jam2gaAZfRNrnCeMqYCRCigDJa5TRpzFr0cpubT5jgVoAhuXEL
Jp1F+dFJ7y16ESVuPUuaEdNgIQTgG5JDJS9vGfdFeKuihyE/ZfOlCV4HETKvfJ0AOXc49yq2YG4C
v0+Z9tSrpsX+jumw/p2i1V5WHEAyWeC95dXEUiDdtYPjqynvLlk4OdZXgyyeTH/r543uXEvSjwCN
Io0sdyom7kH/VuoR/+urnoAH2pBoc3TmD4GpFQmSB0LMjeFY9zTgDDwL43VC6hjfLXuXKTe7fMIy
NciSFuAeTXubBDeTB9BIdrPiI9dhDIGow1aehGIyu0Bfwl51v+gPF5GvCLfDCBKXIKx77LyaLNQx
tDh95o69z9jNSHwNQa/GyjPGz9tdA+KXDJSkTnaIatIlvJbMGJ5QgYU2EJaPBelQcaGCjVju6lUG
cYFwPWZ2hq8k09UpewnYM7wxU+PyskP7yRhBkKnA+8M4MohxL6PLxVzr3GdtuMhwMZWBIZ3U7fsm
3dcCz0p1KvOSvv3Gpn4PQ/+cw7GJSnk9xvMang8DhWoVsf9UUudfjiLTogKG/8gA33L1iej6J+Rd
haQEvocWaGbc+AYBfowKtOZRw6xqdy3JWbN0FvohrN9EexpxRGabIit8W82+44gHVerKl1HClgXz
j83uWkN8GWTaBlDuv4kkHFLUTD+V002BwN5CN+8MiBUT5dDl6Z+NU6I1xIXCbi+RctPgYOeaZxul
bAv2ZILpeJgdmkrsh5Y4FYnB3JL+rE8dQOIay9S45v+z6+Qf3ZZdOTahYlEEVdPPrMnXoRgesx0f
lXbemBIDtaHm1C21r9DCDQzra86NlS7BuGbNjk0FYHDA+WIRjCOCGXlaomKl+w2l6txPnsKYovsY
2fWazipWQQGQtMgiZdplNX6Se1BRL01uN9UnbRwhwl2WZhmGzTaYEo8kH/Iht3MuPslBRHaC6Lkt
PMka9inJBGGXv9vytBYKWZTbpB04XsWqKfpzm0Ct5m09gv5jkpbLTP5kt0XtycL0mUsI/jVj08ug
VPXfoXqZqbKt/DjP6sZkqGNPB0mpvKE+hXBjhEQWFuYGdtdDIiNlbV8zDE7kFwQq/Ni9FPglTWE6
aQeUrFtRnbDKc6IQONUhjpqRB8SGuCEldwfyouqOUVwqnxVTbIauvoM6OxiowJQWpb91xyOZLYGV
tLgqCgxDky6VIz30nqUWBVmgRtsUJFghzphTfnTJOZfVSImYwyYhTW8M15oFyGviYQXfQsUEYAQR
W+BSHF/Zo4IGWKhA0UaLQU01+o4ZvkcUEVGQfz1Dyah9ylQQIzYntGJOtNelZ8HuppG+xVjsVPnH
hBKcCZIbmEg01XGoHqDyebkp8/VgL2LzoLIoxl67mQSEdCbug82ZyfwyFmvHIpd5gb9Dyy74Z9Gc
QMmY/FpH7NZ323zEdd1EOwKq3hI9uMbdsa9mXw1/OIGQgOO5EMgAZ7oqk8o7456RDoau73IQOv1w
6bgk5FvRWDvefdn+likG8+7ZNo/S4LvLdmlzj/DHx9SfSYCbpw7fAtS/GRpcJBJeagjE4/1fseAR
REQJBdKX6hbBUwZnvMl0sKieQ19uVhXz1oHABdOtNdxW4gMTZ6Tum1DhKpJ22JbGijEpYm+9ep+i
xxySDxTSi0T0hfmZFDF+hObVfM2QN099hxphRlZv71s6mBhnW6zhbUyveOf4ejIvwEM5DHxSYiQy
kugkxbmOhjsl907dDcVEo36RStpTRdrAO/XQUllSd8wjtLw5rbuhvQd81OhAi+LLti42PL8aDUNR
nkbWgk72aOuPViVW2+TJHp8i2bcoqirS4Fg28NtMv8jIMRYYnCDWdrlz7aTZEqC89FxULQp3dzs2
7iSQNguxMsCmsZJdyw7UKRxZ8dT6FeThbmLbh4mUDEdcejNhP+p2CT8JpNJPUJnT6tNKwSKwy5fU
rjZVY25IbV/JmnxECPnGLQFBTmJPPKH7inei17w0DdZ9zbQlatYFlqxldYWpxKUPRc97tHrjEkPg
VlD/2Ma4zXnBS06gGdjdLKnkxOh7HGtb6CsHBIY7OaDsqtIHBqRbTEIgqN71OA9uPTkgYRj8AsuK
CM+Kmm5FwqoXZ7gxeNsqlQmmibOV174cfmTKXS4X9EVtsINS73aIf5IZc0GqbIEY74bcucjOPyOJ
TxF5CaGQtpUBVryhxNVAF3DDT3pO7ykDl5XdHIOhlsTQpQIciZNbh/YtsTgbY8gsQbLBNX7AoLoz
MVyvLeRXpzlgG6wUqFoou8w4eQ6mxYjDoluoJ0IxWFeFq87OIBRm6W8NgbboYR0O8TFVx/uMsCq1
CuI265OK3zLvs43ea59SguGneDTG/JZlv00RItYS76MglljRXkMc4rWWvMhReBKi3XWG8xeOznvE
jrapZL6T5fo4g1TzwvTa5hyXhvzD/uS3UwbXNhWvnwQ5f9UerD7IohrpYY0M4FGUyAudZTpqU7S1
M7xva940ae+hwHBtPX8Zhv617OpHMzWMnQ6pDt8YyYADNcswfZjzkjQAbin2NnOlqJxuEZM0TVc2
liVfevJBZwrXVh6Y+2pXbDUbMGyMsJ9Vfh5M1v7OngMbvdOkeDDLfVMIT6ds5jz5SmN+Rw5e6HG/
8AxOaYQfE3+9rvGkM3tI+D1sSpRsKLa9rR9TZXEWHhXhDNicVGpkWHfSV4QtivfK+piRtHfqJxVQ
RviClf9MCG6zRHKjMbt3HCaRknwA6eQQxFQih9Yqhi9n8r9M1HfkQgw4fjuDlbGV0UjG9GKGue/n
B0y9/xueacR/qKSvUeCh9/0N+ehFL68NLjEc7jBEqK0tI9k0GK1KUCploUCT/x6yt5F0s8GsfRVL
mwhMJItkD+hstGzzOE7lqSkzN6lNvISYbstmP7ctvEwdViX5GWP3GPCPFXLwKubKU5ilcicdoA+7
VsN8rYrOKiMNO5d+GWU+jPSeOD9xfU8kCKeBQcQZCGxFUOu2rj6fpsrAyNZBLQJKp8uflcZ9lqJV
NxTcA7ztM6hPg/FBgTjDmhq3tAq/tohScZItN4grZnID0+EQx+o+7bDWiQtihp0e3ZfsDsIm+Whj
6rPUQ5B0ijME5T1JM80zlqEK9CP5bx3ohmX4Ex6kuPfq1EHHo17CtN6qjOYXFFEw0BlNECvwCavS
XthUD722N2IWsVkE68qho6ZC0+OWwBtKAZp+GL+GQtlU2L7JTScRmkiG3B98fF6yyssykySTOcY9
vk97JO7kC9Vl6BkhJhlYacc+M3DLp55TaSA4Qx/BTNsbgC+Y2RJXPeYXJl/XNOjwC1hvZrYcQuw8
+Yk1ArbW2BvM9VTH3Ciz/CEHC2jGYAMIp0Xq6PITtHwpv0InoWXOe+UiG9le7vvfdG5BHA1fKb4+
qmlwRtGIrGHMgQunWmquhn76Bih4ccb+VfBbrvM5Q7yB8XNRyFPQS/OCjoCHk+eG31jNxIeQZm8o
4tpTMU3BKarLu62T3q3oHoHfXPV5fcuAYZF51P3rNRgMxNNxRBQBUr1Ue5ui8Afj20OK0l+AIA/G
EL/jHFF7K5yetYASE5M851k19WtSKV+iH2kLNJZD5SR6T6sFBmYxt9DMU2MDX+1lgood8FVXTY8k
2mgqOvcy2zgG9oN4PJlR0uINkX40LT2TdRNv5nhkuRVcc7oXt+WDXQu9rDB4hCBXUv2uCg7fSWBe
he2pbJyJwAdjUU1rRUBUDn8zqdBEPCpOj8GIA6Ju1b8qxdQWZhrqlUG8WjjrmVtaWDpkU1oPpeKg
T69uMhPrZSp0VoG0rYFN8qgYxkcYTxs7Dc59kfnhXO67Rt5GKqdvob7ZlJRKoW3U0XrF2W+5igLL
xkzRiuvXRmN8TyzXShf1XynDJQ/VRwjmFUt9BGIa36ghS/uoKd5ait5VroGOwLCnCfEuJykAn3S6
a3J8zxvddIve5CoHTxgDcEiV/gWzKIDTDh2jtSmWnPHUCk+GjbrIseDbsjAtZXaCRi4xFLdwfKSH
gXDbeBIHsxn2LGy2UK3LTZLP73GJQxzyPdY3yx1CaY3e0Lft4SoyRo9Bhf7Y+LRFfcZQ5mmJc5ZH
hkYjghCI6kE6fqBIOVRlywQGMS8jSS2yyHFrHkQkHLOuuRgKDSmmS3zosnVQx5mlo+qPBGg3C1qK
I455yF0wcsf5ci31DmKCrGzrxtwKnW0DMwrus7riE+7zmx2GlyFGatKo9kvZZl9RzOC4JZSpZwQQ
zX/sQv7pNRHLonc7rXofDJKvIo1ZWmrcSm2+TSOrMpgbBFKY6UEKOHEIx3VMTaH+Ct6JKLtoysRQ
Oj2Zef4YsugouvBzwStpYjw0jD/J29iF5Vz5Wt/7gcoooGbbW8heS4yYFiuvlRr+MXcFyTXuDFnf
tUhH8YLmrhi1atV2lBQ5hU7US4wC5ddUsTmF1C18GawLaM8q7ldCb5vG3iVsanNp3EO12jZR68JQ
QRjYUaOyRUDCdJAkkACZea9tlg9qiqlpaWMqmrh8sk6TmtJ6xZsWwAApguRvmKxpi10wKXtCOny7
ygCuA09yQDqy/GHrI6fXWQ38ooKKMXzXMXF1YosmwRsrPH/cfuQQrjI7W0N+GBpqX9SIzC+OSM03
pCXtSls9mUb3Bv9pNw75hYBn16DKDPvc7xXpnNW/MfKywUAFjjdnsyCGo6C42FN24mTaqnH/MspQ
N1jHSKX16FNp25Q3a34amEXk/k2WJZ88gn+2tEQVWlehnoEWv4YaUIIheRFs+kSCu5KWABH+ep6s
S62lXmTmAPbIijSRPcwohBK72lvThPS3XDvOYSFZkRft4vtxOwuzAXVg4cQbVbIoDEmDqHvudx0Z
n3kI4y91GdNJ9V7DPIYIp3W+ion4og7kGsuHKNI8a6LA4mUswB0mDjszh9+HYYl+nUP6JDZ7pfMu
sx5umBkwhOZ5JoNc1vddEBwLWyPrCzoKt2hvVhtZxd4Q/Oa944+Z7teatCG0aUuihVdYuLV1laER
PnWHOXjK5G7pjUpuSep9vrQ/rSo/MwkdVj/ZSHCPskWyCB5BmFHBnG7DgNl0OvFiV3/UjrtGuat5
sSW2YtWaiB8ir87SQwPrXU4/0+JRtcpamvQPbTxMODFDjE8Gsewpqn9ikdaFoISuGUSiLeJq8aHX
4ah5i4GGF+hlY5l0e1YvXYstIYEbUmr0gYyNITJWKryurOmvKuIqWQGBno17Z4pwT4xrRcrp2hqE
BAiegTjZ2sHOP2wm6sT/MAEtPNALYXZR5mwj09ZpC7FsyQ7JBHOSkhoNEGIJHmOkyi1a1V+kNo3g
AMdDMQFf6b7N4a4w6+3N2zJq6m1yHAmHCw3nQMLGVpOl9exELw11f4mNJCTxK+i/a+UlFYbbIt0z
5m9CKdehrPyoxNavkpmRIdu1OmCz3EEaMXN3UsIvJY2uiiG8Ik4O8Vwf8xlg3shd3wS7wsk9O8Tp
Hf8huUpEdTGH5lsKyZESDtVAwioXnwqjKQIjXmybhGP8WvgEd3albQaUe6N10yEOATAgqMNCkj76
AYoth8QfZPS+xVtspaCHqs8+es9t4nOYryiIelUYEdFStUwLUoAx+ECJquPPg4yDCuAg6fI+jDB8
Dxyr0/SPI8zlBj/ggz7IrKj7+RRqT0f2JPEO9JRVHwhbOfTH1nrUyfhZmBbhlRWGa+2hTOYfp+Me
kjIEB/kocqBKbKzU/KKIPxO9SkgrAygTf/WibXDao4NxwZpuMpVWuXytZbktpsBDAuplxhuJS2tx
raWQ2K1jzjDc5OXqKhi3QOQQ0anKfZSKR9DIX0pXY6TGA4OWkr+0xycqK+8FFAvROwA++LDg5mxH
tfkTkvoNRWNKRlZTEcNU8hs4LJiqJSnhTfO+xTPNPCaTTtaSGItIWaANqxk+thJuFM7rXEZS1Wbb
eV42PuNLAbF+0iCBsBnvcGgnWn6UkZ3ZiKSGusGC1LikWqIbVsiuBTUDTP8v0R1U4fXeZhfCk97x
COZkTPcYnMi24VF/pDO+YL7amCW3qOPFBfQgzYbXkuk2rj2Svkm0rME5ZJsBOoGj39vsihFeiCO1
oY1iWXqpwm3cHRL0vgAsZmeb0uWggSUBvp6OFaK7MPE6ecvosu12XNQCTsfJHFa181Truzk/8wFR
HdrdWX/m2q/BasTem8bZKhWPaQnnV5ytO2ah+L6EdgYKOUuAu2B8fSp47kwfGylLQlAksLMVbnYL
DkDG64cEAEUN5Vy75HSNfsOpqOEhNL7y6ZkxPWl/QdPMyYY5gHJO+4M2kFji8S4tJPr2WwfTDhOT
1d1ET2hOdzgCZA/cZgPGFSDb7CXQsbNRa25ytnWxGW1E+BgHSpDoaMHwMoB+32zta0xQOLiK84rU
b9ta/1A6YMBVgaTlTr8L1dnwrOxpF/eOC5PwKS+GSMYGzcAGMG7C8EXLN720Z3hOBrhXJhXN4EYH
DzjYE4FSb1Reaz1CMiehjWHF/U9qLmb8V46X2oB0CY8NTtxr3a/0fFVnYEhXVfsjYWlv3818Y8lH
ysJ8/razRUcJfglayEAc3UEUDC6rN7Luk/yCQiCRsLGIh6gQJXuF8RPH9EQHA6QLuW9I99JN/A4B
xbZBOi1yofoFsH5j7MicyWxXH3y1/qB7lYE5BjWQRbAehEQ35QPCglVeLSmBoU3fsgNkCgoBcVaO
Sg2OGJB3r8DgOP5ZijeeK3oqq37NIOUot8L+XMTslnWcGva/zww1qCw8tfR7+5Spj26JnrzDdpkx
8yDCmcURDGOVf8pLUsbkxWz4VQDcWCZCmgRQ2TKW/U0W28d8CHemdB5yv1QwsoT6mTEqd806gOG9
In0pc879CKiZ0EMMnuR1xVRWm8L8N+rEGYZA28p9xJQi4x91zIYkFjpJZ6wdLSSJmv3ERRmfiIO6
dtdHN3I9eLUw5TVfhXAHjJTDpq/xtMHCgLk+nMzyjmGf67JEuYyJImTFTxIvSmzeno6R/bN6L4jr
MThZv2lysE+9TqhLAtR3GonvuFmZury16ZknxcJR42gnhs5JBQNtiUXxMxodg7pNgPLDKlsSRMQA
PfLU5kXO31V+uzS6pOVvD/SAakM6GxWgeGQsUe5H6i4Ru669iPGMP2+Pp6vWNyxSBi7xaEDA/wPs
M7a2GrRiwP3MoA84wN4A1KuL4XEULxpfukPxn7aLuxY/Z0wsAVKqHOgKID2ZzyrBQ+Vq32CFpHAP
YUeZX0f7Lg0EQLgojKKThAIsA3DOi4NrtiYTrodOsxWSTQzlsZ0uGtMvhZ6hSefHKHnBcqxhe67y
Iz5IZJgbA8+I07vDZzj/kJUSR3+sTmxp8GS8FQQt4jsPiQw6T+02Z8oLRH15slALuGI596qHg7at
UagL1b9WDd1oQtyGZiSk1pdHtg5veAyG6Z8mvQuUNKX+q807pBxN7BeWV5BRPtmuTRXWhkel30GI
SVEDknKr8YCk9lkJX5TylmOG6sA2Td9JcWjUAyw8moUjvMXK+p6Ytlu80NEtEz4uVn56ZJ5s5xFm
voQBkzGp+Et5/wkN628OCFR5a7LQ7g85cigKLUd7RUTdWmJBeQDmh/lAqYRidjpO1iMm+lzhJPSL
AdwETJF9YXxm7YdV+UN4SpMPQ/PjgIYbzNwNAxn+wyb/nHgy9Q3/qZxdgiUvAS57excVLFpyN9X3
SXQYcN9J+nZErjArTwgMncMiFyQTITj2DtK71WOwZqYmq5MvLcpXwhNVDEToo+ZHAcCwk79lzIDt
y2QciVknX3SafkT01RFtwN0JuaB0NpO6RngWCapzfJqkGCxu9H/Mw81sjWm4pFeilOT8M042Vgsi
U2j6b0P8UvdbggL1hK6IMQbTKsIELY6/OTsz0hrmQ6+70bJS/k66jlHqev4Ya/RlW17OcFjnmsfI
CqQqImszZFGONLCXTnn4yKtnFTFXZlsz5PMrtva6xVXLzJAD2gn/ReqX7LwVGXCD5TZ6SdmTOndH
e5uBVFreAnuSIvCYsZ/l12Z+hiylLGk4qHHkhslliR+KS66b4aulNQvdNNtNydEMt3a2gcbvD/0T
Ky2K6Y8M+Lz8E2ufeY2eg06tDd+76gN/MsYSAOpZwWQX3Y83hju13YzhU27fJTXe26q8xvnHY+ew
8B+1e4qMs9H5KwY+kPIt+mFB3l6TUeztAa/ntGqHQ15+UQK5hvE5p0+dxSriovw7iQKXUQl8z1MD
3VCFDF7DGQG2Hhin0VR9NokmAHGkot1bBOFGGRe/20c4fBjD4I3z6HYZDrGI0QkybwP7AVilbn4r
OLjwZMJX5FQmSalGfcVuUJC9ZlFAqF4I1b9Ey2nRRDUF+kQDPvsrlK8Z3UpWbsU1M9UTa4tSOhWG
Lymor7S7GU8rSz+ysdCelvyd8BxmuPEKDaAQ6ls4zPfI9rDFrmzpy0ICBP5FTd7MfNumuz47O8ld
D054iVBmZOB/lLvZunb3gtLcYSU0cFxyKLLflxEueSEnbwx9qTH8wrn2PaAb7U/hq2GgAzf0RW1v
MlLHwrjBb0Rvu5lHZ1WLUV91xh8fXpScdGKPdNMjUYCK6oOfGx964iYR/zjBa5BfAucua5fO2CnK
qzDPTfWeC7C+fpg/9fnYAMdXyTInOiTkOIS7gJaBBr0qDxLohoYMAYKDZS7nrTq5lXUvqg+FojN0
ZNeGbykxb2R7rJLcjAyl4w4Go7WKrP3QEUze7JLuTxo+x/ACzAJxlQvRG1x/D2vHGwwPtU+KVRJ/
Fjm/a37MlF302JOdQ2y86z2hSISZx5RKpG2iS/trWQYD/+JxQn9V8y02O4lKumyt13RimAtBr1xL
S3LVcJelC/sfpzgtItfgP47Oa7dxZIuiX0SAoZheFaicbdnSC2G3ZOac+fWzOMAF7mDQ0+2WyKoT
9l6bsfa0cLiksM4CWT9oloC4jBFoFSqUYG8Z8V78bEwAUOzlxl+l+7HZfPu6tjLqnZV/GYxQ5CUp
eQXGMhowCkL8eYxgBMTNsIcaKa1S7DgZrhysKCXC6/DkhoRss4KGXgNYSqx8bo2RWfOt9r/VL5gj
wmBTQeCFrgLbxAb5kVfs5Ov3mNzAU9TxtkQax7zHJ6glBM2f4wR+DeGqqw+W8atzKVXnbvhloT73
h28xbCx3GduUodwTrFCl4R74rHJoOOedBLiDsZIFbYxowbWpbpp+J6PQD7UdKgS7/0shGiCsr0ib
YI3mSvIhIFiDSTUisgW9DmTawYY4si6Y+wds1RV09+gxvfIoIWgeZGxhw7zR7qjJAn89RVT0zKcz
MryzacdT5vQGWFy79aA4rvHpKY+E/hUNRYP+pov+kvJ3xP6pmKBoQImw5GWO3EiwjFsmTQeRnxUo
yr5BtcBjMTI3WdTqq4cTqScga8Jnx1ylUFcFpxMoZR0ub7gOiw+rwRKW75ScW7OjghEbk/Op+8JB
MJCMNX4xFgCvuuXZY+WZahefaV2xNoqnAY3PZs4LUuihKJhXpn8CfhKt63AbyLwYKcOifFUWP1FI
yNNxEM7YYWdvH/gTJmkZPtYl+GCPQKiq3pN6wWS7nxeAv1yq+DoFX/rK0Ok34b5h+lk6iDRmA49B
BTQwio6Z+xdS9ylR7JjCMfOzhi4KejbHhsF/rC87j7MdkDY2QHboX3UIefST6NWhQU6r3a30odLU
Itfziw9T+VPzc2UDg89nU1p1VuBsmVfIyNUvl3kHNgQ2fAS8JBeDSBebf2Khm/Lb5McOCvEE6EKf
POLT5Ax9kDgtgmzB6jKQYUtiaMg5LONgmMdQxwlEKM11at0JkWdeaPDRB+Wn1v9LwEuav+gJMGBd
rAc8M8NzivhYjm+voBIgc96aB+kzRtCa13fP5/rmp6Dpt8eO+tFbSFzhC8W/VS3zDQwvTnvNeQLK
RYEApNExQ249HRlDAJ1uYVR/oiLqa6Oo3xV+Yt1GQVgdU3PRH7Elzif1pgKKH3qmx1UPOKzRdz1H
o0uLwMjCS3YBeIWxeykjEdILadiHxBvR4cC9BJ3fBe/Q55H9y9J/ORIWIro2kXhb49P/p6OOUKVN
rD2xcTl6EpJjtOr42srpsf5C7mlJVynH22tyo7BErm9h+2wREwkbdRd26cMwnAjMIk9Zx5NkukS8
OTJSZ/DKHCuK/MfqJJYOrrQtJLIQb7QhLVvqcjw2IY6zmFR0sL66v26KfGWHxMdCITHwddAdKMrb
IAmMX4NBjd01qt2TgTUNU7M1rAwPP9hdYwidmmJpcNzzR3GOglqzx2eMLavMX8Lftcq+a9yFTFUS
xIsAX3LitweCyWX+QlG0i8DpjQcIe023s/Oz7O1clhnuXb+inKu7b0Ni3vYZQ6XTByf1abrY0v4I
FFEW0jiDDKo6uhUv8udgWPjtK8NHyLwHBuDBQ+AKKlW90480QBOMteUyF53DO0zaiY0y6+WnYrzD
nEaYFc1cb+9m/ir1Dy3cQA+cG80257VUwQLe9PEIKd4OmfAeFFYCrqAMmb5ijbv3ZrY/YfBD1oaP
LVhrHT1zkJyBIeKVZ4ls9vcuhk+wkX2O9aVizXPT6ZKD3s/ZJVcM+vQNl/ho4DeBNoIQMOIw5ekY
sg39Kv6/wV401VW3hlnRP0fuJz49mYM6OsCKrlDHRixjjRstHmkrEYN1tWWstiWY1YHxiHJuZvtk
tFwQpjLRNZLdGBxd6cvPHlLrMEkT0c1PMEmlzzZm/XCTZXSOK9IJAEaaKFdL4bjibIljqyyhMgXx
pRqurMTaAD95/Y4Q17WYL4fJ18QBGbYBqSprKnFdPUbVfqjfSh6tS2530F6LkWzR7Gc6AKMEM33A
QK+4Z5M1nRGmVkxDTxrb5Gn6v7kSbY3812LEirWN9ROlRGaeU5oXTGBkKrJR54JCilE6krUvGuZ9
66Q7hA1R4aQ5EN1GMiMq4+YH+gKqsk2YvP8v2j4V68PHMygYXy8STJkVZ67N0WSgngbB1XBxtxm9
engXGkam4wSd7/h6fB9H7cyf8jH+EQiOquhA6K+WrO3sXEmnlmOaVJWWg2bYq+QHEyJg6Rz3W9Ug
Om4b6FtCMbsX5J4mf48qUBlYeUA30DSCCUeJgAI4ug9sJfzXOLxMRAENxWRS7FUNQWpPOBP7zoZF
Kq8sT+Wqys4mHWaovzxm1XKIXfA+ROeounXpulKQQ65d7ZLaqCAwjWfaTAohKXELRuhcwTig/8kW
bY/SlEzFGmEDVrMSo+W78fC33nSv5acHRTC1eEw1JChXciWTzeAd4K0EjN9xgdlje1DubJciXr5m
O+FnUbDQ+eBONVDsslRIE0e8p32FZgXOBNRsR7RAoFA+IgOD5FxEOxYJHaRyTufmW68OAO39cUOY
XW7d42YL5xr1EpCqgk456QGpazP5jPOL58I6s6ds6j0IqoGULK05ttKfqR2Du+TiqMHmVCKLYRUa
AlKIWZnnFXfNET4XWQlL3Gc0VlbFdTeb8ImWBvRwln1UDMvrMJhHCrucqcMj5hSFAZlHcFHirVWu
WaTizkSgMv2CSr3nyS2TJ1cf7oZlLT2MnviglW/RZ8CMH3hoxgWZYCniAu5J6G6Sh3D7XehLr995
lY8St+eeWSoGUR+Yv29uZOFAAqv9I7Rb3q8G9gSYAgWDa+xKKKdQCcpkVWS8F6iSZsMhtD5ILaGG
WBC8KopP1Dtke1TxM8MSBU+ogtUfOWNMBwKnfKXZqLo1OoRjQ8t69CKnbi8gQqhmDkTJ5rxA6ZU9
ndTr8LZpQ9hJK07gb3JeH3/Y++Yz1H588VWN/3rpane/ar5mjtugxmaraTfwx4XJnpUzonwq6s2v
XQZMc9YADPwQ3jpVsTN0HRcGpLqTYEumB9sUJy9GH53MYAvfsqnebPbfQb5hgEHwKoQY/sU/yit5
ygZAs4yVfxUFW3nUbg3qSEWZSO7lDIPNTFV2CTyb+JVhyJUdSm0F7fjWvJkIfzoxrP1/cnso6mPG
BtAt3hrW35YBKU24zPZYQyS88sS9c2eUrYl48XGtGl4nw/oHcyIcsQB3OcrxC5cI1v1R2XXNZ9jg
iucLQNcHaaR+VD9ReQ6SYx+d0vFXIG7Q2HTl2FW2PsMVc6cXl8HGLMptHLITQunS7io0Kow+NCyG
51xcLYvSrFyr+javli4MkZptbrv28nPr/7bQgosRuGXTLqFnrSwI7Gn30qM1ro3WIp9b3ofoseCB
EebFBAMedhp81GT4xsmf6HeFvPdjPi37UQybOrDQ0+PpP8n5d5XlSwAcKOhlixtjE/DOZd2aTHfI
KucoXPWIRmIFvAX5n/wIdnyUwArS+YiNRYYy7Vh8HRTMM/pJvEIlQ715kdttOxKgmOwS0rzcnDdu
H7GhkDfJSBQO11GvXjrlTD+XR+cAFxdj9LlBB6UeNbQI0dKMNNKjurlkf2DmxqYFFS+jCudOHpcS
R2KOsYOUQiomH0hIUt8zThlkmUnxp3ZLhGkqHfjAId9U1VLm/2vcPyHpPsKfo6CuSd1K+LvRIRCB
nqMJjr4ommT2tu7/t/yS96/R2PQpXBfcYtU0/c9Zk1X6JdEXtWzt/P4ngffQQh7OqCUbVH4Vyu7P
tv8A2eHYBLwIeR7pS2CpYA9fcvur6x+JeTFQrSJ7o15iNlZ+Aa7UijMrknZio83ZRzcEkxK3MRrB
gtj3VRIxqEBrUbkwKP0DfqZ1RFqwESQ/brnX41sMeooxc8n5R7X4QLuClTyARIOFzCKtjnqoWjPt
bqFMc114fwbOS9vHDe0xPjsQVkOyijn+VgwrYnentH/iZQ4nxXAMdVkl+Bf4VN6wbwdAlnG0ClEc
DxeKP41hi/gwyn0V8bSvjJY1/sko14rW4Zhe1qm6AURCy+l4IYY+JNxZGa1tGJHVWH6gSQJZMATa
ghuxJwwwrLj+ygA3LWf5MA/TnzrcTYWIn1Cvd8osVbdd+AzTVUgbyOlDAM4g7uRp6pPSbcuPV1G2
6WIjo4LbEMNZQQHQrH3/TUaQrs1tfc9+yG1/rfgMwEY3wT6Ft8g6Kfmd5R1CWWGcOhl4F3oxegy+
gp2dnMv2qmbE3Tmsj/JYW1rtmQG3Zu34iN3gaunXEtGrj/F1rLemfJbkY8utj/CH3Y3FtE6N/nUK
ZgqUYijHvfzQeRC1Q6CrzcmojhFDdqU6Bc1hAPDVMmggg0qeziSyWxmiTXfsrA42jJkNi2oGwQfs
OoUgMv2h6jlDNyAe7D3K6EsBgRoZ/1hUohcjn3BD5qGDnYLFIclVxOLuMgvOxr1uDvjt4VixhPnO
AWlDnpoJna/2Imln28SXxggqE2ejvejxxaNKUNWb+C70z7H7IedIJZySHia7+vHHtJh1sWWKl/BW
br30s99AcdepDgA5/yr6u59eOwLzSDo0aCA3dXEbXJ7wZW6TTddhR56NPsYGsn5phllSS6iHUUB1
Z5eBdrocGxaZaAvijcv01bpEyk4aDp3NgfZZCeFMYMoSKGRM0f8KLcYuihOn71jWDrXO3IvxP2r4
fahN0TXdUhmB9eOwdAWts5WhgcycivKwEFAg/6axijqs2QtjeYr5HDg74rPZXUNlMcjnQJxyZQ8q
jGIuJMaX5UqiIWckGqKeh9oDVbSrLYoWwM87sZyEoS8lTYMyXDDSyXn0lfyLiE6IrJvK36fU1j7Y
grIKZsL9MPSlNc4rNJBV8G1z6gzDRU9f+NP1zhmRurEdRVGv5ifW/kXmIyy/JxmJQyuXGonzueLa
mJw7x1T5hc+A79JrIBEd2teoDDPbGLciJ5x88v3e+TfrCgpCBfnBQDeRopbA743/3WKSHTzQp/D8
A+q03E/f3sl8QdwWPgyO8C+fjije8jJ8J9mTD5W9cOo9a8ZwkFWsSUuQAyhM9up7yNjIchOhHdXQ
dcosmz8NulFXZdvFigHXEpOHrckbJpimXSCImgPHFV4o6YcnM+pXBJWY+IyLtW1cJQaWpboripXM
S1fhWc3UNR6+CPNjSGBGNI1C96P7phABJc2QaK5l6yJC07hAiT1I3H4Mnj0ACU1brLWO9unTzP9p
lUGiwEtmvtEziuh+eNsgWmjij51DkeysFKkDIg3e1B2DKzsE6/pAN0K/Bic3Ze6XERWxtVmH4EuL
VJTaDFeJjyG9W76a/EUABiv2qWkYTrfEcHETtkt2D+rdr+qdbT+V+HMim8UKqF8rnA9H3z/l9NtS
YjMrK0AtN8tSPgVls+jzd4NgQFlo5iaEgTyiZEBVSMrxXBrvoXEP+zNEF7t0UjAy1b0OKR+zi18z
hI22gQDAmj9l1hMpmRxGXe9r7Iahvi/NbZ4HrJVuZUSYrkbDIt9MdsfhXfM/8FFbMkv2YyVFC1M+
5SP6qSvSALvE8Xp2daeZ+gz1DFWUincvBx89R5Nl0H/0S5EPK3aCFnyxjK4I2S0t71dg3lWmcQPg
RJIGhm5phl+yd7Sx3BTFuyQYhk+AOYG7gy3Af2VYHDwwLBvqT4Zw2RwC/joIrz4euaT9NtnPuMhd
jLuFThEJMVZKLtiIYid6St5FLY6iuFv9JRqc3Np0xzA50MCAB+kCZ+R+yv5StFRZtMHLyJSzSxbq
eElqyvJmKePeAaUcbVlvxdVa/UR3phnr0VjV2VX0y0Sh2V/2GquCisEzMsus/UlQpHjpjZxUHO2X
1DixpmJU2bLi2KY9MNyF11+gKaj9RjQfXfNUgZT7P2p0dOO1xuTaKz473WZaPM65KJa6qDaGOPfG
hwwEQrZ/sghTwjVKKCb6pT4wvsbvMheEh1KulX8DxW1ufcb5MSL1od9o/Stx15MxRR+MhRKsh/5t
47tLEIPyJ+C10Y9pD+6Ms5lcHRWfdOT9orwgf6E3EBitKH8lG9F3d9Vi5O6ETuL80apN6v+igg3M
azS1NytgBa449hTWfMBh+Fe2v+ironQzzTm95NADF2Fq5JtO3tN/4y/FK9rGp9T6kLuLy2ebIOIX
SPGX6FjZ7rDhaTck0uJ/cYmu1Q81q7mQmXIJ+R4T/LOmNfWxPbRE10qgQPz4HKDyh6wqsm8LinGy
BPFndSvU9k14Nb0dtr8g/5XMfzpLbASDrPoFx3UVrHxi6IO5CNequA0jhWONfuBDBNh9neaRE92g
nns0xDXKEnm62RqCkZzOuxQwtDHJaS8twl+FkpUBOPoRGsQmvlX+oW04QuyF7N6YYQizIEP1mqDO
ybF+OUmwxunYV+e2dhd2ehwMDdv+H1qoVdXlqLiqeSPsNQz2Rcuof4yu1iRRr55i8ko9tWIa2xIg
FzG+dgV3+Kts7rkFGNri56eVZVkzGyjANQqYiCoq4aepZflGbm2/T0tyBhmWPbzo0VFyFMFZMtmi
kveYAQxk8OjTO+fKo7yqHkvhe3WLQ/TIZEfwktJzcvmJxpHkfdM/JSlbcwVQzMscKvWKphnCSOm+
VaZI5rzWjsbI870uDXgUzvAbjGvVp8Qfn/BUJPb2Xf8rjE8ftBKxBUR4zSzzJEl7q79PaSnDKmiX
ku4MMLlxiojbmO2YkQ5iXfEX0f4F3b8WXMkUAx53u048knCjDN8u7JFKHDyFpO8zjZCER6rDEoRy
zLpnCCmL02TCTv6qR5H28xIFGAsstblpqENyHkGarjhYjsZBGMdB20bmd0K2c7ZGz41cQftkRuum
ULwXODcoYgE3zUw05SPvpTXlrd5TtqQmt/1oLUeeVyOFfsXOCv6JZGIsYCrwFZUfwmQI9zPG4B/c
Py3Zy/pOIEzADt2iIvQ/8YRp/V3VdmlMLcojQHgDzXRZwuw+6LwYkeFY09f50rJ9Nc3jqh0uyti/
atjAVAqXngonYrE4eNe+uOWRTgH7YyUnJSPJdhqzrqJmi8QE828CH7nxtr32VDp4hsnC+JURNcNY
qYdTiHkxi7/99De0L3q2Fd9ePbfhVTJBhs8mcNIyDlASpOSIDFU+TwrLsvdnIBM84yrXEzULnVbM
BU1n7Kq7rvW3LSi5kLOWZBoFQeKkrJ/8irXXLBp5PWiOBNEsu2foLQdx0fEEhCj+1XSZpDsJdxbU
BjFXf1V1rdDGxe4pQv6bSif6xgSVtjSByv4VzYKd95BSFyDiY9VwskGQdUSeEqBKJvg3/CXzWfuX
eJSJAgO4iY4LxBL5U02XONbQzr1xN8p7pX0V0pVE4kDd87GiwG6GFY6PWfkjTfuPFu0sgz9Gmw0P
goVlTQ8WVvEvcZdGR4XjvaV+2YkXw+PYdXQADppCz0WH4yv/8sKeGUhuGgYQ4jtS54XPXOEz5opA
eu5gIFAOIgUI9jloaGjyuyl9tSAWYu9qVWdsYgwi9fYDPnHl3SPTZMBJA9Gse5QNSgelARecZy88
fmdkgtMZuJRwcrfaj1nd0oYfPT600QE0WIdzPHa3WvGHo9OQf61hIUjTxeGlNo4iEcQ9unyTr745
gWps23sLlra3P3rKMkl9Bmq+MuLLgNGuRpXr86MQFDGPGG0pE4Fvkiuyx7RD3DwL2VtlYbqU1c/a
XU9sKHMpxu+BWWaFbrGhes32ae/YOvaO5KTClDHXotySesYJvjOjnS+O7I3w8P0W5IiNGmtiYl5G
5UwHaIhD1hw6grOTbZQvJGPp4f2Vd3gNRfasGGRG1qev36zmD6hDbp777IY8kcOgSPZcyWXIa7wc
Ssrnc1Pw37Bphe5D5i3s10VVrFN/X/CeV0my8NWrQFsOY3C6iHJ/PdS3tL6hVwfSuS+KTf3Dtco5
JGnPrL54Pl3NLFYgMC/QhiTmte0vDPGtEXD9NVEPXFHdw1BR7X2BoJoXN1bMrDRYYQbcYRl5GZw2
hCZgN6/XiJ4EgSzqtc1uyjOJrnXTzuuvlE2nzKdKEshDsbhbG5IP5WipkNnFcYzKPghuKIgy/r6M
ctiPo++1bjq92ZT3UCHUjnCzqqjLY6hHqa3tsN7xYD+MvWyv0uLUIJsPvJvbbFxlkZq7uK7PIMsW
AROjwIOHCFOYELAGHbfKYniFVbsQDKRGZ9LlD/fS9JBaX/EyyzFljxOVSy6kvFkGn63V3uCmLhjN
pCPbtfAIAhfunNu+4T5UJckoAbpBAra0gzRe9Aa4WHKVm0sPd9Pd6fFvBPAk7t+Zfo5y7mhGSaVj
IaAByEuoaclCtD1H/sMdvmsk7BxI34H/LgUiU2sH2C4nsdjuF0VuryRKP+lBiWBNVyUWX4ipCYWL
zGKHUhA/fYbEBjMsG++k/fC6TXz3AzSxQgAou6A+ojmWkMyiD+thvqK2KfWvAW5Hi7LXtt99uh3Z
Yljuq5O/VXVYetDhjeZBozzkIDYt5CXQoXy0GIIhVBxwroZbSV+2nwZMUnzc/haHEEPbPF5wuecQ
7FD8KkzzLWJ3l934y7heb18Kioqe/G0mrftI2abGvqA87PXPLtoN0rrnC1IHyGAKG5BM33DMjHp0
iVLG4Mqcdw9UvMbfzq+/OuL+6pqC1oQCdRPaIWddVV6k8QDOaE5TjbGEUzD1HQN0Czwl4r5dedny
GUxiabEMQRVX+YFHLmVvyNgnM98JZRZTBMhGlcEV0v1W5qmPj4KkribMObpJzwFwrP4MJgwUxu81
irnkoOYzk8prQA2LNKFY8YCL8KjLG4/en2xKmnLoCcWMmU9lPJXPIPyHrluSl6E+l71vrXwU4VsA
Q5bJpR2nBaBa3/Nia8NzzT9UbmTM/fVO9Ge+ZIgKwj5OpJOOfT2J4zT8BSO4hOlw+co1WJ07FcEI
IHN7bVToORELrltQWDAP5Z2rE7SHGg0vCmooTnvmC5PkAt0/50vOexD3SA/aOxaVRRndImN0jJak
kL7+VI1fjGzOqONGAgvrzSVxFeigRVbPBgkgf4+UjV+bqoLtP38c8/IgcRFVZ98mYgayk86Flc8z
GNYt+eik3jS6vBLqLSm/Q6nc6PUdb3YZPNxU585CbWpeWvPRBDg4mUlp7W1gHhtTRjeushqRCyjh
san+SDZcVojqVAoDVIK9N6y1UKDF9s8FAeYlH7/N4BA0qV/NJSAVOcJEQXkW6c8o2TTZuSwPHtaD
ADKxFqafMdZ/G/NdoTiSe47RP2rJMqAAt2HsDKR1x6rBXGmSNzNqEfcevDoxl/MOoByR9wu/VmcC
rkrTEoPoFOzdZAJj0ZG2kJCwhDmj+zeQreb/2NDgWBWysa32NaFacXVLiJfwOBUt3ek9J2RmCwx4
1rFuxPEAL4kIHfQrFnvoMTTYY7EYwvjXkYgL1JP+YU2k1KYdSahylxZBCgUTjLDmDKPHwds0Fx06
CsYsGllYdhGtBvEKDIOyQ0X/gm5xcMqBVYkx4nxh4rLAWZmy5RNDgGoRhz/WKUaoPQwFAw+sTfWj
QiIFvM4jdMBGtgyRd6X9F6Ex6zG89gF7VS6OCP0PBgPE1VjHVH2uKtjyyUMTZvMBG/SEzGwrNBsB
Zoy+tfpVXHgHZRXNWFeE4SYhAGWwnWoy5X96w7uxLhiscFde3JJzkM0tbDKRXmzpIbk/ibWHszjv
h8/WvcTKQxSPEmge3cF4TNOjHz5V9ZKTXunxwpXcekPPCpLlCuUIhIIBPpbP+cPMsFATrtwvPNPz
UPmQ45uon2P4rdiHijXaYN1l1DqsPENW3Xrhzj0QnzOVObXK+ehzbxEYyf6Qkcs4WsekL1Y+U6+g
Okz++1xGxVW+o9C6DZNK1ieWMQn+2Tk1I3zClK4aWsKsVE4y4TPWpYubWddNNxhYD/CcUX3yrXxH
5qjtf4eI5VUN3aFEPJPP70Bt0CbhOmZm2OITIw9unjBoVFH3Gdgvcl0DLDJ9od1dxtNvt9wzarbs
JWnJXgFEN6too2aCSd9SiDWBDlwYCnLxf23JiqyqPU5sbZ91BYvb4q8GMmfyVIAp46IGqK4F4KuK
ZdGUawjeywChYt9S1AQu0sy1Xh66UBDaFt2U8l9IrGNMGlFZfhW1RwzQlagQvV53/dZN81MgIrw6
1kxmOVVoNK/tsCSMmnHOM5t+9OnDqJrlYBvcBSm7cMNGsTq1VUBbAgYY6jZXdb6IGiBs3f4lWnis
dOUtoWbyu/8FKvOG2aVkfWjGiewCUDRcMPBCdK1GeNrjo24WMWoEpqaGjY3O4drza9x3LD5CoFFq
8MIZAVSTmslHn74R+k5lc4Ak1RUX1/y22r0IOW67lajiXfGtUtuMLJIzTK+1qc+96Gm2/5u1iPOW
wPYciO0ukBC2lQbEmKSWKHQCKrdO8mcuTc8IGMCuMCV2tyTiglgnTNMMi33hSASSoPhjrbmvlKk3
vAjjHHQ2O2PAeFD0upWNhqZN5on4l2WvUY5w/o/wB52SzXKV/6JmPErht4/6XHpYlHTUZ6XlNGh8
0X8GHsIilqIbpeQx2+U1OCBtK9fkJqkH2fuR2VfnqFTkOUO6c67pp0FP7imrOhoRkW4b0PcxcrxR
IUg02uu+mDIR5jKaQAvbjpn9M/PBafo/EDMR5ogSgRrjGPb6E2ReO0pi1cpby9B2UWpiuOqo3DW+
7IkMBjSAmswqoVX2V8X4R0TbiLwHnj3+l6r+1dDdkGzLqn4LtEVjdNh3t1CdEKyzWmP4phPqu/ZY
3Pl4fxa8BAT8+P/M4UyBrEpfoYWRiBGIhSombj/zAtKD/JlFIaAxai04uVO6ExMAN9kn3YetRhjz
KM0RoqiLjKep4ktQgu/C4joh8bxLEcpakEKdMP5F/Ow11za/iAJwH3/neG4hB8AiN6tNrPBotQUb
c+aRC00Bs7/o7G/kBGGqLTQ2oivP/bQkgIHqQub8lqzWgbM9CxluwVDxWVZwZEXWIoVC5W8iZePr
Bsjje+8iPoPQydaKdcxL8KwX+BEys3J0LJIkdPInDQD8mfz10c026D47Pq0b6teSfyrctZDP8rBL
ym3/l4DrswZpXiAXmXpZtmxKdSa/EvUH0Vf7LEWDfh5HJB3s1VwkNUeaprBdKxiGWgZ/fcDUoD5G
3UvoBSBijAM7UyVEWuGn/Zfl7KUnZllMxdo5JUMtkfQg4hbgIzFDmbo58zBPxfK4NK12FSnUU+QI
JzAGUVNWywG0vos9YKKItPoa+VuCNNCTs42pfgZI9/s4W0y/S8IwJavxMYW3GkKgtyrqw9BsJYt5
0ib5TKWvxvudPAb8r0DQpS1Ld5vAy6rAwowfUuAg5fTY/Wg8Ahd8OlZ+NQO0kzDNSyIdlWkFCFJL
A3KlYuUYkCORw3fB3HlwUatk7D8GxtERHW/qFccxmha6sEyrQXZQQzk+lvsY7wFxdj8DTUDdNpva
jnGpM2tS8mPixxsfQ9GAGBFT19nLmhWiy5hHwyNeb8cUdxCrKZ8AeBypVB0AnROmJV9zUrI7ZIdw
LzvaxP3SiM8xCYrengaCkIdJiIxR3CPcs2XejruREFYLTSYzzH6hM7ivgWp+NPkK3oseraA1YRsZ
WMDk60F1VA3dxl3C5X5Ti1OmznO8PSmJMm4Ywey5cYU2I6qIX/6ctgofMttXT3Z6Fi3sgPG9oMyw
iYCutN8MF2len4xmU6a3Gk1A/66otcuCy6j6IsxtRrdI9ECsT+kZ/1om7H05cluQ2lFnh5hFfsWB
LZv/o0UH7THKp6piT6GuVM/e000zoROcFaO/EiJYFOW4Qq+Ou0HrJRQyd5UWKAq/hrB1svLixWyR
vE1OxlbEdhZSbyK7q16ncjh5Kpb9jqukZ6qD17W+yqydBZnFfIAqH5ggt5PNeMK4+DNv/0bwthV8
cBzvROQc235Z67cCkX9t3S25pPw+R96+Dg4mdaAq2RTYe1872fVZN1mvyDs7vfdmvBjopI38oSkQ
VmUStzG34oQsMtCKsedM0JU+PiTapdT+fNYSknLPJ5R9t7WxPOrJj2gSZnApAu4Dmc3kX4canRi/
oiIFK/9JckLbYDJQLh0t+RKT0IZ9O/jKojVJRkxhEPKuhzDfMqVT3HOGHiLGTiWZL5tDYqCZLKtb
2TgaWGEcIIDMUdxAFQPf+BGaTlN5i9SPbhk5bsq5Dw7++EA0ENjTRL3WS7LJxMIzSS21v5vh4unH
giochrwzpmtYLJiZNB2HHlLVSaHn4ltPCJb/GplxNLx4zNTxUntkq0ZLyagd1JstJIKAKbibUhzj
3UJlpqhIPuBYq38KaJqws3BvrpR8E/hs5z1vKwdnv/sXofpXc5WSIlxZOhsE6avmIFewtBre5OVE
CjDxp9l8NOFJjil8HZxmmzY4ju7VKm8mcRBGiuoHLGh2YmAGNRmFJ+1szYr71xPTHAlmOhKPd6Au
YmKS3C+jO7Qp0iEEQboNUAyleiiu0rdtGwvbe4TEeBa8K0Kao9Mins0Q2DbnBQu/lC2Fv07MrQl1
N1PUnSexwNZpLHi3w4ulfEQgG6DoOLU0EvRcO3EFtKtUmCEDmESAZzKYVbRyVYQlK7aXRSOES39m
Ilrgu45qPKh84CWuEswM3ElobpeAdgw0qsZDgO8J+o1rbAv3q+93opDe7M9vaZWyijbw2XOJEPsg
k4vqcRQQrrY2LJfzBfpXhgxe4i+t4teWN370UoJHwwqtN4dN023TsqMJbR3CNletyl6CWj7Ad9Ex
GMxJnMgSiNxNUj1DKcD8ZC/i4JzbFrRB3USazoRKMdq1pdqb6enNnxWzAWLL0SrnTMfGT9mi8ZZb
IquTr5HdsBr9NAhrciw8CSoYkVJvIMWIXRRvuf222kPYN2wJMbEpPisce4m48ydgDOcq/r7W0JV5
DPhcyL9lexjrAWUJQH4m4g3GCk8nvwwwjWtzU2l9teuM/7tVsgDpxTzXWJj0gw2ZWlJaIq7HR1P1
1apAf2Ko+NS5eVv2vJRdkai+U5hJ+AP6jUUsmqoIsAQ4Onp+jNGYxaJc5ePdYM5Luex9jMhibNKB
FBXONSUi8saQOb6m4oLjSYu1/zg6j+VajSiKfhFVTYapbs66QeFpQimSaXIDX++FZ66y/QKC7hP2
XrvZI4BZuo2zjSd4SJDtqtZFLz3PRl7iCUx35K5CmzhR/N9Gv6zF3R6iFQGFtPKvA6+/wXSwJyaO
MLTW+YXAAKwjPhUpgegJ25q8UH+Y4BinNcE9CvJlOTjrUWbYT9xxHTrmh42jNWMT5d01yUw22yis
pjmHR4riPghhY+L0aQfmj+CNTQT/scen7e5ox6jOWbtiXAl4zJjhFm7LUdTU7xqatBpreBfs3e6L
eytE/CIxMGQF6W2ueI3ZfwFFw1XhriZS4NGaB+TYalZ5LSaTYOnqDWdtPrbflQPZf5DQDCT2JDIG
EUWmcbDU2s9RANqwzGPI11l4s3o43GUcNNLO6QwxPfDKVpVaRy3zeXYVCSVyz0sjazzi4a5lhq7a
z7x7JjjoQqr4gkjsJxfTt4/Myq7Hc+G8zpAF4R8zdARqCjDtdgsvQ+jWprCefMIlLKQeoR+dHbYb
bvXNf3jtpLkT00cvMXQyn6rzdUsynS/HF4wGrHWKmWS8ihEaBTojS5zIae0fvPwgwJc5lb/psvhS
9czacu3Dq0fjqQdY635GrEdDvJg5A6zEXJgga7UEUX0h1ymmdL/fOsWxR1Ex5Dsz6ZYen7KYtiG6
7VGeNKQjPsM7A4xzob5LOvcRjY3e4/QGDs5lzt/dWnXGBfbeeqox+JLC4EJ7rjPQ1/LewnkP5sc7
8FukKNPtEQHH2CEfP5cI0okxf0p8sU9ETopMsiiMfJ9NTFfQiqKfkt0Lj2FH1h2MKy4T1AWmHm60
/EjoDeM1OOZlNWGJmYmc3TLO9GNVR5d6xP2DTaaD0uk47VZXTH/tgpK3fiYgcmvMdl4ju+XusC0x
iFiIGiWLW6O9OVyPvk6z29PdV1FJ3JhGSv1fPmbjU931lzgiDROGnC98WrgNzKKl3+RLOouNZlIl
0YkG7IuorfqO9VhEJWm/BFgLg4ZTNPb6pV6ZR/r/RxoxrfcgO5w6yNQUUUsf8UPRlQuTNlXDUpCT
fTN2kGthujkmSNjWW2omzHYMV0CXOvjWpqntNDrfjgPk1VSbzvC/FE1qwLucWPrfxG6Mu4Ntq7Xw
DHvJzhzzzUJg4ZYm7YGZvid2+RrRZOosdtvcYGbRr1usOCgvn/r+14XfN1UUzlEFLYK5fuhcdJUs
B2TfGUIdCM7r2ZnNHG9thordJ/WDvmnzfSedlZ08XMb6GgmM2fhjx5B5ze+xQvfxaXvgaDqI12Zy
8lE1a272MjjDv1E7IewbDLSPXkayGwTJflOI8pVEEWTtSuFktMJvOaaHPvRnfeyyKMuH4z5aaUPG
aQBjyxASBoyf9urXL653ck2JfOvDr4nDGvAchnC6W+9atupqI/YOuLIb7mETrV332qCxIgwlhXWd
vyjXPcShv83NBlkAp1o+XiLN/xmrGHIe0uQBSUwd4Vy8dz5mTUndC9yJYGDDRi5pzFaqu+w1Ztv2
Pm7drUoCNukoGyrQcaQ8YN5Fmd/i1Itpe6wfWK0LmdC6zqIGrkc41Jad0OG+G+Z7ynTKSL86l1F7
Yv+SLUv3pAO2YdkZYuqLm206kqXXRsSxJvQPF533vuuAL+DukOHnhJg3CLuRDU2Nvxw0UlTejALL
jWYvUYzg5y+Kb2blQ0VWZP5T+963H88SLgJbdLW0WCayKmBf668kw7URC5tqUFTjQHM6jZCRS+fW
/Ky3Gmpfk4/HZEwhVXHL5qzPgHKNnL1evZYclVXPGXxhjSlYv0XmHaR85R9Lm8qlfvFxByV0L9HB
7BDGEAYgLebP/xLs4WYYED9CH8z2O+5C1mEn35232rO+SKF6/h2rr9oCqRo+5yliYIUVmPN6jsWQ
I5jqDjwIQUA6k7rBXcO5p91P6HyBaFSxt1KGedfgY0wIqGB0L3u2tTl+NYd7OchBegbxdmKbHc3L
X16Mhp9ZDdJPxOIlwBTQGQKqukLYa20TYse0yj1OcbKHV0io2Pxxk+0N9vWSNwR/BByVCZp6C8de
6IM44yrxw36tzxJbRDns2c3fxuyecIxWfr2apPevT4eccZa7ofIjCC5lyQq5kwg0B840GlXfvg4R
wwIGv5OLKoiX0cAoO0S3hu06/yPv5RfJU7u4hQPOe81EFsP83oNAVLcAzsW7RV/YGEuF2tuuyM4u
YOfca3JIGqyGJUakqu3hXrpPZfE12bhaGe82po/bjVS0slk7eBfcHLq+t09wIOqsh4a8Wtd4okVe
70Y7oWWNVxqL7dI4ZOM1CNtDQ5xyXouTiT3Dktkit09Blm9jItIh832YfbvPPRMIRkc06j6dc+js
WykMVoHoUhnQGH3+p7FVTIXGzQMNPZ+ThQ8N31llI/JCjmTgiFGMHePU2qqw2NU9+nlz3ORIJsmM
WaXUew6SRsOLN2UDWauuPsbefcucEZHWt2QCqQOudQNjkbT/cmmeEpv1M4dV5rc34sqXJlvvrjZY
e05ngG5PMQOKSsBCUPI8q+JTAHuSgQO4uhvED0JwHp5Nk9yyTWz1JZcpocHmwfC6NViBWj4PRjdn
jvzM2ckD9WwtbkPSPevUPMXkUtS1m9p3dqRxP1lZ9dJGir7iDe8e6NVs5VK1yKpa6Va/GylO/DaA
nPY6S800qkKPuEWD6q7HtpaW4U4548ES3qbsi001dz0w6yjnSYghP8Dj62BHTjpxAmK9SMU73Raq
FLFOEBYKFT/i8DXM9YvtIwNmpteOJCxdM7QAFfVhPt4CQUwOHip8rjtfA3fG2TVyoCW4/orAeDWw
2bKfiDuyP9mXGUTBEu63LlK5Dv7nhdoril4+9H5jlSgsAuJzJ3lJGGxZ9crjEyu1zy5/tpwEaDRb
KvJNVQwYBGfgKM5Vwziwzv+GdFqXNEutHhz8KN54WXFRdbGvgDN4PO6QA6IEc1TU7yhO6QbaGw8/
QSNlIZrru+lmyWNvUYJ4MbtriioNCpnXUCsW/rkNg1Pgphe385bZQN9GImKF2ZVtT5LWm6Ey1wmJ
hZmRrC1Eq34q1obu7sMYjBptsGAgoHOTYIJ3hXECNiubh0Uh4b8kMfbRwEFCRI5DSdNT88f8YZnj
GfFC4cNvkG2xQlwMlbwonJohQJ4iIK2BrWFgsRqgKHbZbuwclgdlOaAVxL9Puy5cQVyJ3BTN3kPP
mmGyKmFm2bjdgXxAOd4EcGkcFx5L8RbRoMZ1ylXPqIj7qSjTg0cqlVuHJwpJFHXBOcbsYvXFKorZ
V2nhVh/dbdOWq5K6HNA+ct3m1gbaS437tmUrMGCAnhiVjDlncdCtWPSrnlmIiODM6asAfoooFN8w
W9mVyb8hEmzhmtk2spirqGBfknXkOJCa+EM5FlayV6clvwHpJ88g1flG8N2V6Mg9zKjWd1B9kB8Y
JG86E4ciFEsfFEMBXMqXWyqjTRxMb75DtlWkuDvzZYjV2za/akBhEdt8JR55sUwFOj/4hL1VLdRE
cRg4z5OtMSIglsYG/oOCY9aKuCNDrgIclwmI2FfrjsFr0If/WpI20xxdY17zKSB1hg0RAP+oEVYg
N9haE0L2jFIMv46VZAfb8X9M6yuVVNWhdvdN56T0YaPMAXO6vhop/YdIe2g+oRRte2qDv278yeNl
y+WYhHN9pB9cX4OB9tHYL8nkr0Lxq5xfzQ5ugv5intc31Z/pqEWITGLIBPNYc1959DlZvQLBtzRx
mgjmBDl/VcO8GnDJh5zNMe1kyhGBjVdjhwvVDchehy6ugT7Mvg/rj1UB1USaVE9bmqGHE/kYwrDu
MiVu/IxOPlimDdAKT03vLnKnHtNop8enESdMGQ2bSGOwWVl73Wx3ZRYdbPaqQ/1iNeduYPMjGAMG
gYUjmzUqdgcH0hAeqzMOvK0uNKQb/hVWIIxtzJWU4igatrnVH0N2x16KZyHGOGt4mIkK8lGCnYvW
QxdIRruC/ylrVnVWf07jsHOZrHh9tXEmNGlux3XB0x7JVQCEAAz9OPbVq+tl+8SbrqHBDM2NdxY2
cAmBuRfMK6f40KObFiNRqw5IBifdwGHeDMNb6I0Pij4mpGKV+tBqTaQQloQDEdsF+oUMB7q392HN
CMzvIRbMLiA7Q9ZgFgcGQSGqVJazCJKNVAd639xG59zRM2ek9Iqg+Gugpj/JxLyGLPk6gksaJp3Z
VG2KUjynSBw63yAS9TsOX9iSb1wNuwRkx6aqUf/OuwdYM70DTc481PzXWoN1FJwYa85Dy8rF4oxQ
iHzVAGUl0pGUp+emjB989Odxit48O+WeMJxiMeivOlN5o3pl2LR1JeBVBFElO6ocsZZW/UgCfwhz
3gLu/R3LDfztdYTIL2r/0QlSvYZPFPoYi5CZXlREqW06KGIKUEZ4anEZZdDuE/cg9e8q3NXcjbxz
B3v0Hjpp7DVw6HzgCcxRhnQJwTQden/4aVMG9tjbUrJZIjIp9ZBTEnzvSN3i2R9tGW8km+FR4mwd
WCzpT3McTuNyG6Hni5LqpxjI7nRourImW4/4DgRD6j6iHuH48YDJ6c6fYnykjeEpgItQQzooY/0u
9JniSUsNNM627shy8ZSmCwPMfNvRnaIlsNEHJ+LHRvAVCoHVssLaAX/VMp8HUW/mKWxhON2GvNvZ
jQW2LoR98RjaN4G3NoYHFIx7vaLeFVz2JewWNpvHiC+1quxXkkFeEHFegxZvjpPPh3YMTS8+0ug8
uwksPBZ/rbl0KVQ1QntYkT3pgrmVwcigYLgZROZGaPpp4DyORzCRyv2Li3mFyy9mY4GwWDsDy/gX
MhMYEPbVNvp2yDujth5yeat85kvRuEtYv/qYePOk2IcWm7m2ZtecL1qiwRocB5pT7XKdZD48pqOi
t47cb6NQrzXHTa4ZFFwW+jfTfc0qBI7U1zINZ9YLC7DqYIa3As5JEfbP2WStvCZ6D4E6ejI7DHlz
69kYiDHbaTVv25z/UKGXMdMXfpl7435W03CKapeBULkAsL+Sik+1JXIKHp8xjCvF9t+YDUKu92ZF
NK5DuS8ARVQZ8hTT/20zO0az2gHbcW9EEMZ42vQgf605bogiQFAeT0crBevHM5ShIPirWJXKP3V4
xcTUPyIK72nEN5WC/ymB5Mk1n8zOHUJ8C+20Ibqegp3pt+6ItTBfW4sKTg/xH2S8EE6DXs6oxVtS
XzGa+amzK5VEr05JmOnZhRSHZ0t9ldmr6qdDZXE+VvbRNwV3z9cc5mID5SutpT5g+QPrLFr/MA3j
zi0rYHK+vlItY6UIy37Y+2QFoFMULVSi/NxCWfAzH9sDZXNV3Y0CQUsRbwQRe02KNMJjftp2B9N1
uEJCkkw6CjWaBhvFatAXj3J0to5A8OsAIKrsfZS/igApypwiQhRC5/p3CS6pUiMegnnRV2NBZCKF
gis07XVqnNTkvIZ1u21M89zH3sZk52gX0UIX5b5yh7VVt4e8lciAkJgxsvyrgvygKt7D+RJUDd7h
bG0RamWOLERcZ63K+lWln2H+NbXATSq5BvDNMcSWqejX5hTuc6F2cTo9B2W58tE9swVi8p0urAnb
F85mczqazMCCzl1xMaNvymEbEXOpf7Q+2er+0oNOWgn3bDTsSVKx7ZCr5NkpDrhMwp783h9eCgw9
pOdBMR4mWijojKS7cwfb5zABUwnJvQ/tnfJhKbKEkRBDKt1Fm8PYcEwNzlh189j5K7JZojjeGGQt
YZaw3LlrmF2usKaLSx6VrERYAEak2QqpcJf5J5A0bS+vAeJB7tr72HRLVWAnsEN2I5S+NcCgSfvK
6UoNZJhWWB2zyNskifMdKjQbotnq1sSBuPKS+9yDJKJ5p99ijZCxbOtQknyUKOMGxN6TUPsyrpEY
/4YtinwXr+YsRWjRvuhlf8kF9hRdXEzX29h1iZNr2A82yP00IgmC7bfm6qfaD3aB6a7svrlpuoNx
DnIHE1V3DDGknR2SwSdv0+lg7f4Ver/KSg5TlIoZE8Nex1Irt2GDEpaS267qr1x91EikC//TZrTd
yenhT6y3XbkhPI4U5yz7SLmRo3jElDNEh0gxoE3aL8eJ7iXr92XmdFh8Ahbwlq5mG1KKAVrYr25/
8criFPrpYsjv7mypx5ToxUdRZfsch3DPBggIAhM2vjWlOB+d+0w6KeD8pclWVu/ZlBzc9mpBkInT
8YTZY1PhafCd4ZIlE5ZOnACIxk1LYfpuFslA+TeDBZT3r0QyYHbqMY75wVXG3SBmS4TlqxUxIxuc
VYse6GkU8ASBujoKNSSFZWDns+N/ukXRBEwjv+luhZax/NWqgGWfYk6UfOuNpPxTvHRdZ4PNSYZ3
VHakIYXMhZrYY9hh1QExVMEmiQlSIs3SBV4hy3Qj0KJM1bkai6upk3GF+qRI8mffgEPgntIwBl/V
5MTfpRrFiHUs45+wcOlmEfVFbGkqO1szwdsPOCR7Ccil0t+inCnm2MxqYyAYEG+tNCcEAyn/8NNZ
TNOh1a1E0O3F6DD9KTfpGGKIBwTeGqeqwS/ky2WgQgMdDVXa5J+ior9ZSIATjjZNtOfQc65lGp9d
Ma6N1N6qouP+7HBYuMTXXGz5MgXP2kg5M7iX1tOx/uMiyMtrIs3DGDU7D/fWhMa4MbRnzXOxSjIY
JurS7LtLCnG6jmDy+5O/G0NkjSZg63nmTPZCqmHBpJvS6u4UQlaOZ1ogkDyI0VzU+SEdxKLu3/2s
3YQ2VyT0OOXWi5ZUxJhjiN+PJRMi7ig7zEb0qhSQfY0N9TkKByosjrdN2uU7W7PPGpe1CkPeeqLO
wUjFOUBJMoLsgc5w1qtzyScmel7BYBKtxDBR4EX2oslnLTnaOTNhvNhiZucA18NdJX5GQiMM9mpZ
InY+FJQUYDH8GdK7zV1njNtK45fMDUwW6M9s+BeBC7B3jEB/qWvkeuFVNt0fIrxtE9svURU3TBfo
xTDlok9VKByh9naGfPXmWO8EsWaHjCqZ+2DcS62vLlR+aC0wl9k+ZxeP9TOjT2tmt4vGXiPTrQ9D
a499EDw02fxylFzG2j6PifyzXFRBBdpMQa/oTBCkUvamkoz43vMNBj0Gw8qOvjHnhgClCtrWnbi3
vdjkg+6+5CzAbnLsj0bgHLq0BLDr4VyMquiFQfIylCHeLGDBT9xpT12JcSj+6PX3erxX5bTpg5Q9
HUGpSu7m6CZ6yifTjNauO/62Yc2pR6la1RWRnlDR9YLqmPukh4QOiRwNTEMPOMWEzST5Ti+zR+2+
GSZvTE3xYFouQGX4SAFUJheJyNCQUKvoXDWPbXhce7dUA5RnJPues2qE7eCq8GBl5jkncAdMk4Wa
nT95DIivD6t/Y2m8Wj5x2LT7Wu7ustYCQQK7MtDtTe5pWwaYC2rsrQ2VKvHERqMQZry3VoZ6JIUx
r/dwMGDo4sTVsmYfJyMLDIdhU7FsQ/aZWXtvWPCtI778Qqn1yFEaIj0YG+vcAMRvXfnZtWqvO7Ta
ub2csvKUw80zWf4W2l8gHylReIxn8Wlj0jEKYn4nBD7EHtF8MTDEzW+h9tRasI24OYsER2eZPDpy
fGwpCWst9mmktl71pajzu2Za9P3dobahW8FZjvCtTW8l/i08qYBoXj05vMsJLZAi8ty+0/X+k3j6
Yt3YmFiTtaxk2tPAPcbdE8KV5L7WZqACHVYfH8MWKVkyCz+WClBnYJEH5rTHJixvaaLuTqHftALq
8GQCJQH3KJzHkKlPO+y25bj1sEdWtbYsO2pAm/QNLfhXNs5iYjfrMXAQCrMnY6pk1JEljPykW51p
Q/YTax6xSLNPQMQ/BJHf+hH/ead7L6rsPxq4ZU9RMwPS9QMsTlqlEK7RVJg3hLM3N0ESrw04+mxK
FB29Wmk64Ks83Fvio8IhnfEAc/ywUh9gvk14cKryuXHSvU66keEG3xDgjyzi4f6GNx9zSGfx0yzU
tTLd58okboVMIwNRNQqRKxfDwCSLiZaG8jXOL7ktbzpzvWRsNCblwcaq5cEuSPssaQ8l0mhkJrbm
f9Qm2mohHlqrnzwTB5sKWwKO4o2JJmYyrbNVeJswSjaNj5QIuY6tqLQS4wHEH5IRbDImNudBMNks
HA6HLmL3IWJqCJg3RlPfk8pa68J7kRWNTZsO67oLqREtghrIWsntDx9FAN6u35jyhPiRq9NFDiba
EfczzPU80W1qBSQsoUbYewCgOpxzh7pYzMnb0EashK1FHdYvehM+W35/VzShDDRBLxqA4QaJjB1y
Gs9+0wBpahnc0QtfcoQgIo2YYjZHnx91qeXT0+ATiOeFku4w2+htu3KoaZtEuzK1ICKwhy2MFXBU
b7KhZ8YY3tPgx0YPZImyL7U5FNskomdRb/Sav3So+IRQmFUlw7EKYj4KeSaPzOhd67ViXZHhu8yG
5sfo2X0a5KhU02LIUJKHw9Fg16nBL+bh0CznuzEa1k7hr4Rl4zF0V5HvEUwNrALKrE67gkh6OUEA
0Dpj6eD9caG8WkhVHMZdXezeVZ/1y9ybY8HQqpT+uzTBBVJ2OE3D/qn+5IZ1Fnnk7Tq9or/AKR4P
foJ/fUZS0xbPIO0mFPc+Q7NbOmeceITfBvjJJGCMv6aDkVW8F21JyWYea2s8NKVzKJvpXObZNe/T
TZDDHTNqaxebjwgWkNkihHUYXCBBt9jGLsbaQKDgGs6WychzE5kLOc8Z/fLEwvs3K8HgumC3ZEwy
XD51J5ScaOzz5FxFINQLAgAyzWNPhfBVcnaupsa6u5yzUSCRVZZ4RrEkY7jLEwhVEjV04tYHrW6v
vWzOBN2tS0oJoFHme5khlyiTjg29li5k7eHHdeBrGCvZV/SpZnF3FNNWVV6Yip3xu2AU0F9roxNo
sjjW3Y7eSSYOvWT+2ZpOScaFx75WVHtb69/kWHz5iVpOhXNozfjGiJuZEngWEiaB+4Zr3O/fvc/a
vq0IY2z4DDFr8w8uRATble9GOe3DLv0twpwwM+2Qok23S4dXIb5aPdJ//iXLCyZSbROsdZdRUR4e
bEqixEOWWGksICKG7w2+RA5IYkYMqG4TWcFNysJJYEkLI0paj1JM4srWq+Cry4sj+v5tTY5BaCKH
NaJfkarn0gD8K7Vpo6comP3RekSe8dnb4DMT5FwjZVrUu6gUqaRBjY818xhypNzJ8Z+GjklnASum
sLtk6Ylpp0xFBDWmMrth0eDDJ8bPE2BVq9ribATlyRnyv9TtyfoGHyvDcpUaLcF+drUuFPFiWrLP
iSXmupF76lRcDUg/dG9X0NM49b8MbWAzhZdawLd2IWEx39IzUuszf2G5yaNKxYagXwp8aM8Wad1V
Uz9YHa4MGN6EK+FKisRzzi5xsrqlpiMP0p2zIagv5YilxKh2PDxEZNpKzc6otGvWjJcOajLOQYxc
hoK1LvqTIcy7jDnw8+IUpf46L8RfqqHrqVADeQ4h60YT4gov1z40QyQ3eEV1dmvUKMpDR+SiUWWa
ZSBiy642wrKnkX1o7rJoY5qHABHv/TQ9BhdyYBNqGPGFt56orgeEUnoSH1yXdVTK5k/oFYLi4R7X
7Tnx77qR7ULRH+LY+iYvbCWd5FAKLuRKnIyW1bdJkJWLPg44ZVgGi8Er/0V+9KjCEVWafUx99vQj
C3Vib9GcAChAHG4V77k7PeZHJRXwNyHXfAbYY7H2sLZKGV2G4YDRNvyrA0ALpSYvndZfIkyWms8V
kZgnG4pz0k+bJPLpYAxML9FfL8FtG5ZpYvAbqNnQ4kTyPGj2o2GPpXUsSwychYMHeQQNxZPMMmbd
Hn1Sb6BHoNACvWYcRl1szA7F0EgAnMVNErX2tRtTrilgKYO4EdL7VPT2kr351slIaaNOfiqI6iz0
DmA6VQwK8r7T3wIfgT77ZCKqfbx2uJUgDedOfRY2gw2J2S2w6W8H6nRM10QptvYyKjGjjHF+bARG
6NZGndf2GCGLWQDbRPvJc1/yhEA7LJqzxwmRyq7B4VML/b3Sh0fnzMoVGWyEP6161X+4jsbvHW1c
Nzpn8HbRLerLGlcXvJ6b1rF8bxzrXgTVtp3gb+nh3uma68RzlzaqlBwYdGRFSDS+PRv0VTzebdOj
7jIKFnvZS1cycnV8SjZ1yfyGE7C4dvRqDmA4MyjuXZg8hBPtx256ySeNRRT+mzK952ATpAX8gtU1
WxhGymDrBMB74uawcwJgwDqiwh3BhDS4sGTQZ/U3G7s/XdfaC2equ9x6ib0yVXayCY02fKB5ovM/
PHoQjUM+6mwfAhwqzUF9N94bZ8a7HnR33WNATECIrd+tyVnEki5cabcOKNJIaWo79dXDweQUxrsz
+s8RI7ecUPCKLgUFwM6or2BmsU/UK9N6ScGncPXAqWJdhDbQGLXzNCCm6Hljytx9iVkeOVhTHKv6
RaL1FrkJvs0XWxlXXDq/JiexjO9sq89VYu/sAa5//M/O+D6Rg0ibm7eCHGypo56jf4mL5qCbw4kQ
Q9ylL5aeseGM0ZelTndM3DnmBZV4GJMnQHqZLxi2W4hA5fhVBWyA8Laa0Fo0TIFsgJ+HkZfKdRaD
fNXsBtddRi8NLq4ydr0R7ELtR8IHbFu5HR2g6EbXUKxCgZgafrotrLbee6nk+5DyiMLxNe5RRzMl
1QGxyIwEZcylg8VgS0bkjBDcNHKLdxOOOj+HTgQvJC0AYYCKnncN0784Qe4ROL+2zllZALBKQQUS
KAgY3bNwg4nPmm5Y4XFP1UjsdHeUKajx1j9heDwHyvkwuRZKZbx7VfFUw3FQXvIy6hZp7d+qli9u
COBatbAykQOzK9KLfqPNPqfmONpsxAysZKaPAiLNJDPTbC91jRGVP9PFViXBWF5GIIhDOMyQnBIB
MkKrxVZzOlCLrDJigkKHABLURKUKl/qS1KjRbC++qrA52yESUr2zSUfuiOZkB88OBlXLxoibQ4y7
1rW+p3nZ4jgXfBvUZ1/V4PykXnuZ5DymRmGQRbZPR4TXqWKeotT3iLh5cok4jzXrWno12/RxGUCG
MFmTwJhu2L2aeIPaKv5pygKpJD9yvxvPpG6sB+RqTPt3I9LrNiY5gVdEtN4bqPh3rSYXC1+YRN6Z
2/7C70GqFg33RT46x6lHa9sW7OnbYoN6SizrkdVJwia6QMT9VJuywL8BZjrNY87DAuQN7HZN+8rC
EemhH2zdsduKuD34goPZ0EiPzqfhog0ZuKOGSi3/1jxHHIuSjZmjMAPLAr1oGpIf2PsNmYMl1g3R
TO+tMG911uzKDgetQYFbN3+YNm5RyZqVmTtBTz5anqzuiWGQPnKWfoMlFM9UZvxaI4a10dU+ahTx
lIBO/jS/HB59DooHZAsDMJGiZ7ipm8wPOCZvU9EQG+geEZXgP4jiSz0jxfSKDZhQZ6svb2bHqJ2x
AGiH9qAGyCEqN/bcNvQpIyJq5bBnUEZ6BjrmApAA3T7l05cmy4tReLcyYTBfVfyZUf9dk7w8GmGx
tUrCrd3matnRXiNL3W7T1wYkg8JKlBO1hjTA/2czDasp2RulAfyK6ZM9CzJw5jhYzXDek+03RzXo
MN/MlueeVNABRlHupgwRuuZKZPnmKRb53Q+rTx+VvHIFpggTTx0YLgeAF3Fajkl2cBbTZOjZDxji
5ZT+eQ0/Us3bAyi7Dar4ZHrwTBDENsm4nPvkGyaSue5cC7kZYD92SIy2uU98FhVxZu8SLu8n5X9a
QJptSAU1Ji3XLn8cS3/v0mnPJPJqD+UmbKNH6U1r3xhIVNWYd4W9hz0t3KeZoCLScKqDqCJMZBEk
7cOumrtp55dKAqGkWkWVQmgxyrFkIoodU8CA3sPn+kwN6yPpw2WV2fekRvk8UimMYKGSVKGsQ5k6
6GTneWQf6lhEPaN6GLH/khnQqb3Sf1jCfCHi4Vcx6hgaD3IqtAg32gHxODpjD8fM6/a1LXYDH3+Y
5cewrE+splaewOfqamcVeAtPx30u2m0Qw71LOL8prLGk0kY71ntmATtpR2yuo1oGMc1cb2PkRnOn
OzFEvATbtAkBMSjJY9eCbSqjgyHSy2job2lBPFyjr4k/gEg14xDBuJouU2AHmUHZ12e/w6gKPjDW
k6VyLzo8xIH5j23MQQyivna+3HDlr6PB2dXmXtm2Dmgks06ODrGtiJ6Jjh4XPVlVbdGtjSEjU4up
JspUfUSDZqPAVUNNpsSYrEfTJoCmWQ1ZdTRT1t78NUlojZ67DJZlYIoV5s+UCC8Yl8ZA5xAqENpT
N2O7CEHLmTFPCgxMJRh8Uq+MCM5HqT1MFD6jnhzrBmxxESK20KgFS7KRbTrApTFC70u1ad/X+s1O
pl2hk7wz6qhtmrQmJtP+7jvv3NbdY9BBsDaF+Gc05ruX0wdWMyRcoSx1JJ4vv0k5UksU30Mst00x
rWvJwtaI822AmXDIQ2utamda5lH00noGjjeOeQNOQzC8JGP2YjbkibCr5xDytJk2wynVyG5nR+aH
SujJQP5eYqryta789cRB5GgWVQBEJ+YSciXxFzw1evolQ+f7/ym/Mb3HJpmx4aT9hb7zKIXfrKSG
tZQYzJ2XDQdi+k5pPH16IkDkMnkvXo5Xva2jPfmqmwEyKTcfJqgBytl/pJ1Zb91Imm3/SqGem7hk
MILBaHTdB51Z82TJ1gshyzbneeav78Xqh07Lhoy8t4AqIDMrzeEEY/i+vdcuI/3c+/NLtYR31PgO
GamR9dgfI85qCCv7B0hHARjTYNsXxQSLHuaRjWm5dKt76eWfrHxgRZ+nF6fT2XFNmh+a0UZ1NZ7C
hsl09NezdYK0o5uoaUEupvNCKTdPc0yKdoVmbqXXFcumEsGuk+NjmSeYxxNYEUNH30kWGAqj3L1n
T7zmzFUPuafo2yJnat2LePSfhxmLY5Cm4xqtxtzWOQ9N2/EDRrDEqrC48lL/Wmaj2rChIKpjGmlW
zPhkQGvaNh1aPXCKSFYTbO0695EpmsvRBzLOld9Gl95u7XtP3kB/0hnZv3ac9M8sUz7lMCjMCFGg
nXgJtmU1e4d0VpNmhCGP3Tcrx4494oAB0APIxu/rr6hEHmN7llurnqA4intrGF+KpEID5nDelmF0
DMeUYlJx0UTILmJU7gsZhflNH9RvUrKFSQXOb1OOV62jvjBQv7LLbWn81KCRuDWOFPyskz/jQFBA
BquY6h8khMdY9vpaIYXHP5VZLP8ZODSdBKjKYqBOItMQnHt7sMeb3InYu09BRO+QMnqcg0spikNB
tTeO0x8DqDmLPK+878liIDcIUKZd0WDSEJ99srivwvKJ5Med8s15O3xtqF4EFG6x08YBoyV5AWJP
tymhSfkCYuYuJJfbFJxfF6Zei9N737c0cQqGSRjuiwoLc1Ze2f38qklAS3UFYL6nT3djHPt6ase9
3Zc3VoJ7Bf1RyA/Gn/Ng2u7WrtUZpPyqnTft4NzN83Dh6RHK9CvkrK29SjdoYi9Cv8owvyQ++FBh
ih/IFhgR3m4VaRPnbeTkhxotHamj3demrb+zKcbh55LJMuAn2/UxrMo2aovzqfZojwJk8k1fX0y4
OW8HB4GJbMGTUVNCAAFcvKm8+Vx3WXJfe3WFgbhEk5WRXxrepgt4XHD+XUW1llACj/DYfoV3TEww
Ha4VjwNnZJt7uwjwAJfiR77Q80phezSQUYBc4Tma710kZyi1aK3ySi8nTjP+dbVK7l+Yfez8kAOc
aT5747avr7vl2ulW+QmHCHVMCD5PUSltwOoNyUFn1g6S6SYZHkD6R3TSBd2U+tOiT6r97PqnuiR2
IS93flNsg/K1DOGPWnsBQHsiCUqHR2CTWyfNd0ELH8BsEQ6PWIFJ+On1rT/e9agU2hdcmfRK6Pqc
VeMTplQKkHG3h49W9VcgrdwSxPtxoR23Rmes7H/GEILXo8AjQOs0Kh7cmQYqKtU1JeE6Hw4c2vH8
pqhCivA5hIYdeOix76d25/dw0GD3LIAW4PmUGZ5ZZJzxNRvGjPO+q67m6jXGWxUFhuPmDwv4JIEC
lIO+h3iJhiHfJOjrPDe+obTJJ8upn9lU0+czDF83TDZJQ5vcYpno+Hat7jpD9ufhOIy5ZoxNACQK
ajaKvmA3Xwd6W6QTdpduA624PNWG9wF9+iVyzzvrmU49kWBWcOHeYRzd0r2m/k72Kq37jdCHHOKp
jKACYwoMTyVIcxg48fPsecepQYh2Jl74eZyaAGR/VyK45AiHFv5iojIuWURp8XHSKuObtflf108V
yQERnWm6jCWRvSX7Q8IyAL3TaztlxS6WqJPYr3Dwxt3CojOshedNgcrXzp9gOjt8C0SW+c2XKDpn
GPfdgcoJyWdqOJ+GPZqfs4YOWnRmsVcqqu/ru20vquJSOStMq6y+FMnJ7W5bKCE99o2YCtemnmiP
VBtdXA3ZbeRMGzRYzveGgi7oA+HeEHJh91+nBc3HdTvepe5eioMKbRLKDhwyzpxvmkO8R1HY0cey
2Q/oeJK1y4NEOb3WxT0+NwNQkCNtBPe1IPCi5Y9+TtEzdPH52qfHvIp8tlBPdXc/19+rFDPJ9L0i
9cDnYGGo9xAt1vATptWpS645mTXYEgKD8ACUPujLojiT1F847yA7yS+Sebx34DCWsXXucSjAIcMy
iDnhwueOloc6uygMUlKODMCDap4DPoHGL+w9Y6Zf5H3jwzh4arFBWrvKnKz+1HRvfXaztPeLe4H9
A3koX0XI7u0e2BNxCjk1N6veOjNzcAB7dIGZmD0KAihAfdBApHqE8UcDt3jF3NBGT+yI1zr4chzl
Lg63U4ng+7h0hylkJzOgzj4bK/sMkwqnVPTuh1WYRdcj81gbGH1FTF0Z+aLYipZa/j0MCBd6+fAa
JA+evsgdgV9RHosVmSELXDD9zqdz2V4PyRcryw7LCuV3+jOCOtDKiPbfttY1lpfTd25dVXCganPV
rMOPeoq3dcofrn0Xl/f29AWPZI5jFSUCMLYDkzohH2n0mtbH2v1EXVAxkUySsQQiIL3lr7aexv9S
InTkAIe1I72yYwixzWUekL++tWkrVZyUvcHfmxY1ys5BYWq9qiF4yMWhV/wBWPxmCeCaXQeuOxpP
Z/F8PdOU4hi2ayNEdAO49OoBv+22tnFgSJpIMVlTmgzHg5q+QCLZAwzY+LjfQsUGxuMseduouzLe
heaQAGFYxJ07nQaqHsua1NZ+ClDJdkvD+nn0rLXp8YWFN0pfI39fT/AFq6dWPpUIvKzHPF1pEngc
NrlfndWhxzH4KzS0eNgngD+97sJjjVmJZsTKondwjxA+yK8R1k7ABxNAIjg7zjGYFfj8/rErr2Px
HFNPELBl0uyathgKk3NrgWVq3/QsyFNP0pXcDt0buFDZXUzRFQ3stESltOtHBPAxzZlNxwjN7yJ0
1yyPwnxrpsto/ta6ryBTa7S5JZWWdLrMyvtxFChrj8nqhJ3O6xnYXnQ99c1dWF1W47Ih0e2QJsD0
YTEGV138HEbfDJ6GKfkS8lkxbQ3AJuzqshcHYAND9Ak9j7xJ1C0pN4YnBwJkyr2DvzDk/TTus+v8
sNnJLFvjfuYIK6Fmiwt7uoEsieYgn/ZzhkfmdkQRODId8YkRbTmnzyKkXEjy23SrC/a0vJH0VHOs
IlUkayHYPDfrgkHll9roWcr4LoM9e7yTImooOlZIdObrevzkUI5XXy0MWlFPbukDBPwzt1nhBRnA
hsrche1tMe8VO/YAcB38YPdzS3wTDfJGoPRERK7OcbnkzWWDAtACAAiMtO+OGdbkfDFM6+eRc9Gp
t8Z60dZpIA4jId9OSTovO+elxRljo25sT078zQEj0+d3VvukLZcTL+AaxeKB24Xea8FXIQnOjLpT
Sz6sZZnndCZsA1hmshy1BzaaIi1b5yjcOvIpKeEQnDd+uxvdp8wSiMtOhfe5a28rskrszwUSm4Dj
eUP4Gpq0gSideeVBXE6IIHHLF4IEl3sVp1sXuqUXnFt8vLCCOKhtXRaYrL8OBJooil1MLflemObQ
FoDsGXHx/SqtYHiK0MWYcFxZUj0cR8qA2NOrEUkzXgdAx/l5zZlcRF+IVyuzcw2QM0nuE/OpclBx
2Z/EsJasqN5GhsiVOxvEA210+AVH+khMvC/KzoBpuaj4r5r4cco/a/PUN7SFji5NOZ+JTI2su+OL
opKeg97H2sFpp2JTeeVlFQKkfkso3L7zmw1iRGYGqJbzZT8PdGOqQ5fSDd3bJjy17ryfqdxyKuWo
/7lkHDbTEWT7YWnzw1hcS4l52L32C3VsLSDg7rGTCHeAzSdHqT+vvP0Eeh36sUZ/dtJ4h3xx06KG
xY27EKbol/Qs+zfHv1ZYYJCnU3BCNY/Fl/UPh1QD9AAMWu8/WOFrJ3BsYcQ0MQSOCQdwA6AQ5/Uq
hvLGJw3HaYz0UZT1felELwGJOX4tGDyr0QxtEzoCB8m47xOCRC84KEv88eKs7c0VXU7iLaZzq7Ye
uoFCucHNka1+jdiLT3AvDhHJc06MshhICkTeLyh2Ofrl8EHtArxtGSjmbrVV9DZsYuAjlp5szHaN
t5rSiL6aPLu6KptSQKcM0LOY9BF9CCBeYFC5LTaxNsdulRcVUfSAZpm+KVoPN8YBa/RhhtOA77y9
sBVQumnlHlg0jDd14B5UoA+ZHxBoFiTf0XfdVyUDyO+y8NSr+nGukboZqsK3vWqDk4jgAs+hIdC+
mvKtFffVc9LVGLZm6OyIW2f2WqaPv07m3xUQ6CP1bC5Ho0+TW638wwWDteILcCVfdEV+RKuWCBp8
r05hYd1qHabHIO/r814jWpvbAiGpsq/K2nv2HWcCWcSQG/OKElvoOczi8MshDrTXPrd7lo7eM1HJ
NBn1KPfepIInZA40FtwOhOpETxYCIvUbfb7kUP3RSbKfW6ZrY2HYyStXr2/zdixlf2FbYb3Rkvgp
PWKj94RzTZGX89RyleF1MG7DbmOcL2I2elkuMMv4N66hkBixtdqIBj81jcVjhZW4S+xX18VF2bN+
IBzghFpt7EZ427ymUVPS/cgln6yI+5FCPnSRHuifR3gKmIG0nM8LH0znrN58C506sEyW2Q6veFu7
h0ko94js5DjFazRRcq6UBkRkJqwVkuep8+F6ctPnmOIJXl//tHDYmRHoz05NDw9n2LxSD1lqWzrk
pQ94sunXLIOUJlUFpdH2PHIsyCXAIOVjWpmBxgdR8gM1LqnApLj26l6QxGklkJjjDoRZQcrajKBc
9RRPyi+x9O8HtH8RFoRtOwyHrtLfiyV9C2v6I9wbHZ0J+klrvU4R9j5Jk6Do7NeuW+3h1jeRhN8j
1/pUKnAohq29a11l5H71aAVa0QC8K68SGZ+6iF/cyq9zPwKtEZFGyRy3uKeOjX0m/SfEO0gfTXFF
f0vQYcfR0+UnHIf7QXMs98NjAh44TvBTk8wmvRZTZ3vu6vbg2vZTPqKVRP6D+CzeJg1gxw4DxeLh
LfGKaw7HEOG85C5vSDBPu8e45bzUGhgrEAetlgOMeMkCqwON4uBG7wLtkhjsaGgF4jD482h/h0kz
YdBQbaHGr7YbS+81TJGlfnOGvu7prYH+d22SsTKb4McRQwMkT9fKUloRRTkUbLpKryxSsQ8bWbKS
dFa9gFlieaY1G7lVRoOrNaCUKGYQtEJeomb7iNcvjCpL3ESlr4ACd3kAunDjFoWR5Eu2kDVYT3VT
oYUlb76hnMWSVmYUv5Z8FWE3gp/tDOBdQ+QxdtlG0tJc6E1/nWMOOj9slJeEOOilFQRISWsIhs8B
/+5aGjBO2Ov7etA5rK48yehZof0NejYNVj5X/pco8BAyUATTUX3DWXeAI1r6bcrcoIFQrU2enp9K
blNpdRz4gYtyaOjoSVATWRaHchBVJcG6Ug40KC/GNB+KbFvrXI1sPUI2+letS/Q3qDY9uNWm9UJS
KsbIyHOVjknOKjTSo9i2vpvDosNBF5FZjLi24EiaImfMXlpDiXneFHZUUh5LkS8FXwNFPyLfYaaT
1PJjsoZZmfI+znq9DbMpaAkjUgHyXGAfIWEBZRQsqkYoOIzuEexkyXlABxX5Ghvt0xXMGXjIO2Eq
dAYQbDVP5Y+lFo54KV0oH+jl7CRKZ9SUzQClW2aL0c4lArMp/uKDDyM60ZrKCCNgYaIwtAAYh5KW
oB1EU/a96WsPZn9rJ+F0ZadDKm7k3AfroTupfTaeGX8S4uV0UWtISTh5TfWSJgj5UKd4IdLqYtZI
+svFGml7k/FAxfRMCsdX9NzGPFkl7bFOHlIXJx3eCR9MRL/D32ZmTvHxnM/wVBxfAhEMRZ0Ay2WT
E11rUwUgowdjp7RAJyYPqn9+3PyYvCQjB9Vqyhm4XBQ6MyJV1c0ucRl+yuw37iDO+96jdgUuJHoD
fiwJhnVn37ibbuhyNguFyaS1oDTIq+lGa/aXyA4cR2GuR/+aZfssmhd+PXzwOpgeZVFla91XTX7w
uRuSGMMdBLc5/hZrP8GK2rKy9m8eikqMZswd3WkerHn1sramcWiotSF7w52OsHNEI2H3NCc1fklq
hGIY0ha5Bt3SWBy7Ajv5eK6FVZKiNUeJppvcW14MgDGHxpIK6PGuccmFsVvhWPveVOX0pLBzYKVN
ZJJ66JDcSmu2NhPKUwsFuCGGDS1QzCwvliaYovBYF1kwgB8KuwH1dEuTBn2iVznRjlts/KOol5p2
S+dZq5Ynx4QaDiBNVhx/iMAKME9fNBxKMf6UbBu7rhkg6zVo8ekLaWHmp9xvw9a6KNo+KaZda42h
317Zrspyb9tHYdNi18ncFQsazJmsXge/D5cY4FNbyy8iHVqkro5t5zYVYhCDqdzyxYUUQhAXdIO/
E3ETi4dWBEHW7+qgLW33LoMsjobTwh7Q/3Co7vf5Q+HRcSy+y9YK0dsmjJAFqL4dF9QUuij2s1cZ
yNS5CtNI1tR5S1WgDxtrXNAwcJxSYvWfLZ2bNdG39fqnIB1TMR/SZhRmQi5SR6iP2TYM1MwqTH+S
mdmqvJvANFKc23ldkKQo+CkfJ3coOdLiPeOhNdJbeolhGzIY8jgJ68+ohBhpmxqB4HAVoH5Bf9al
e1Av+jG0FRFJk6QPehfZEUEW86ILqPuDgJLMHIpyycxm3WJGPfU/1GP5RdH7qN6R2fnDdyEzRdan
Jm12ep7bqSKp13Sz4JDUL3Xj/KCdHi5XPBtDIVnCNL6D8ljKS1c5a9UA+ggLeGInS3qIsthxL9XU
sKzXTOP4DBOP81DdccbaUV/0kytL+mslsGmMdTnQlV1OII47aIb8y/PD0sXZPT9xnFzEplHDV+2I
aTnZZZxB6IocDEuQzr3gbqawoNFDdE5xdJc+N4BFusL0BxlmNtS0zOKAq5c8hrhYdZFHvXVK/Poe
M5kF5dAvCzumGLY09XBEGGk62LQJxiGs8jQ6ntquaPGVWugezY6CqYy2smsW32YhwR73YpaK6ilD
2KXGIFzU3lQk5iX5oVWejzig4jBuHtAF51QS58AiPSoUqV9/HlsZs5vmN7KohTThMuKXzIIAFUtY
hGNM3widwjGfyDfHQl4ujB3qmKu+TnclGxri3FSWcIVgKbPhPIVOEzhkug5UyIA7h21Ajz6zvelK
G2rZ53wUlUfvYmhw8bLFRtfH7mpW85tVD6TAh8Z6alDuIdJLkn7RF5YsUkn3IS2yBHSSmUI0zdM0
A7qHyQC/bRfGAQqVqoIBxJCed5IOHjTLEMSfny2cGkszV3GEasQPDbCRmliKctIyaElWlxbQ1ryJ
+xiRSDlk4IgyL0oPk+PT/84Vk9neJYlLH3zsHNbXqU9DqnAjrfNDV5ASeGlFJVZ8N5+JHmElQsHp
FxUgSw3EIri0jKRvbtt+H70ZXOI97ZdoCA61FYr5AlHW0H4iSiTF3NWkBWQ9rIwTOilXBEweFsvz
7ZzmEvSSQxAoxasyLZjlKpESdh1131wG9JVo69L5FhVtw06rUSKneOOq3u6BNvllvq+ljRnMSlCZ
0JbjGHa1GLADt+3Q+s5FNVoj8wVjtj4Vbl3LizpcgooqR+h08/cgaGhSxu4yU5IpWBy3wrf4opqg
a1EZpp1siAnp2MtacimST1GTF90nPtUy2YytRWKbHzv9eM2MPSfnCCkC5upJTctl1/GNO5Ouwm3b
aWyv2FT6x6KRkH1SP50EgTw+QLLJ92ICCOkAkYvbRyVjzwLuqqrzcRoJf83pR0WXNEf7DsNgCb0c
1SLiHC9V8XjuKnaKZ5OSOrqyi5o2zUjJctg1A139vQxs+5sjvWVd2wZf3jpBkKKtrwa0PPDUvJDD
XuUQUDQWVDQ7O2/06xKLFNdHocfhjiJsZg651Bolq9Ydc1OT+qjaSsuM2QmCWy93io9FblJVMS2O
k1sqhmEJOLEWjYB7P6cpGzfTibfIa4Zvgyk7bidyyQRw5sHAdClG55qHSW6kkFFNHBST/NbqRvom
s0ZrRwRbYyXoM8aUYnoKe4h64WJRnpMdDOIZ4T5xQZEhvVeg2jrT44JFNrM1YsCZEul8ZrxSId/o
3BqLWVmN/log9ZJrqfNJbSqg0ER5dl73NW2lpNUHIGrN5vDzjGKQk5iDX/do0ix64869iMWETsFL
jbxf4oUuq+MgnbpJgbDciCpIvuAXAa7idkkImb7OZxQdghgZhXb8pfaa+U4HPqYrp03Dcx1oqt0h
EwqSNbT51HnduiRVKdSkrtclOO4Ab+3XshVptplEWfC/8zB/QxrPBqNFep/uE4x5X2wRqFfjTBj3
aSyTt5vWY4y1JGSiAksg+q9AyXxAGnmEoHSmkPR5pq16Dx2xfouzipAdVRURnromLpGZsbUEsC+T
Hq4Oik8Ce6UXkbSJWDY+uo6Ey2kZLWBNQlJ4aOByEl3X4aqDigRxbt2zMwos5cqM6qQPkNFqRmve
zswy/MHtmIPKcdMuPxatKSk0Mo/Pu6l3iCfpMLMXGH00ecJhYwsWJMvHwcjFi3BXOA4cg1gYBWge
M4W9w98JY3WOYvoy7ZgQSO9BhMDpqO1ioI7XdI+ThWRql+caLjUuH2Xtmc09/zJhfztuEhUW5hSF
qvsGsH8oiP3Ga4btcFYcjRhXFiu1RI9qRagWAFUV51XuayDRwHXhxo2pF92zeZGwbLLBhQ9cCiKX
Q6kAtaB40kRVphEcQpyJ7G2UTY10Pw+ZXX+Cr1R0+45jWPqZAVm0N3iMinhrpGWj/o2mvDn61mg1
r145kqHqz+0YvTR9j3HWASQef8tCgH/7snfQ7cA7m0VBXga4rvTWAE5jzC/odqXPdmXAyeKkXu0f
Ya7O2ZNBhJWyblXecNnRuhpPU2CXyRvLZ8YgWWYwNUjfhoiGKTsCK7gcYg8lAQceXQ5sCxvQaVR1
0P0NVMlWNLczL7eTJICXnMJlnkDhtkm5Hzwlqju/0dolZsBM6NtN3SNOT1HPTZsS+BG9mSaPbPbY
GqQ0Az1qjwHAnvhb5bQFG4Q6tggPiCrSvoyM0c+nuY/0vysWjqXJYGX341BZCMvm0kG4JvxJ3ZAw
oacD+LP8Ph08oe+l26GQhXkdvrIhXJrdQGtDHrNBeuGnEFwowTadbVc0d6K6YF6YpiAJIIvJcowP
A+o60JB944FsMNl4pcqhj3eyisr8GmkrldEYl+SpySan4jPXVM1Vr4DqDnWephf12OjuEKNKGY/2
VKQRqt8wx5cWrhPX0pcFTLNFr2kJ2ZSWZpM17hjsKha56FkjDDT4+GROgza1TNV/QozSsm8PMXjQ
h5mauUNSKjXkY4Ay8HKlS4fzP4I4xnFZMelj39oyg9Lefav1g2xXhGS/GTC4hGAYZYUhK8Vf1ax7
fIU6I8oQK3Qd5fym1mf8PCByJpDQVG6W9KnmO+4RcWURojkkD0ZOm3/+4//83/96m/4z/F7eltkc
lsU/ij6/xavTtf/6p/znP6r/+bunb//6p6d9JXxfaNcT0rUdtCj887fX+7gI+T87/wEKo8+qCGN0
BhcTTItyonibp0Hnnn18If2HC4mfL5SDjyktTXVlIlwmuWjsLMgJq4JntAESVwDuI3hlXApA6/9/
F3Z/vnDiRHOIyK1Ej5myS+6cjNCh1p4oApZp2ZAby5mIdSxvy+Ty40t76ncPLbXR6yt2tP/u7fps
zcLGsJw73thSeLSsfWUFUCIKn1TciKwUDiIrXiQlQopiI60CsdGTcU+ZHNJ9pCsyLRmTVHLkk883
esvQ5Qww4nI2jkrOe2R8YVHq3cwBFp0xAYVeD+LQ0vqG/foF7aFPdScfrIrzLIxNxLCgoi0d/pgL
QmUijaaoSC1OF+mwEgKf8tiDrU7ZwEkLh5M6rrolDofzStL5p5jPLDulX5O+ekjK8aujQXhyCkC3
DwXdxaeZTS6p5xG6Lw8zbHcbu/n3NjP7tEgRoNQkACpM3HFi3/VRc5u26plZkZQ3t73/+N079h/e
/bsBR4XD8ub1rhO/NAAlg3Ak5zJCWsSnVABlQHb1I2Kv6tAfSROJWgiE+oFyLl/6x/fi/XIrfFuu
4dAuXeU7ch0mf/nI8m6C3JRRz63sODj0XeRcNa6dHEgwKS6AIA6nv309ZftSaFv7nvGM+fl6wxRq
22Knj7hiaL5TRYLQ0XKGKYbApjheh48fX+/XYe7+5XrafjfMDf0VSh00mpwaMh25EI/WRKDGmGi1
//hKzvpH/TxfudpRnuPxRqmsvr9U2CpJx5zmdOtFsAc56aBDR453dF1XnBDax0fAopTtHbdj+Ypi
CuVCkDrboxrefnwzv3lsLdU6g2rbd4x5N8Km2RnTci1C2b5OLjkascGkGblX6eT+6bnXP+v9c3sU
FrVSPs9jv/tJ6yauWwtiONPnMM9nQAq+IlYHItT0WJJC/o6SeGE4Hp4RqD09Yrhk6YAktwmdpf77
v7f2XOT9/Nf1tXo3pVYSFXBUoXTstUeM9FhHeGcd3OIJkhrPu/74Nf/m62HT4ko6MY5ypHj39SyC
ZmJBsxv+bjMfXDkJwrlh1FpB39+A+TG7j6/3m5nD/emC6w395XO1euHnXYdDE7ub893XfonEjLW6
GpS9U1gBDm04pdsJffpaaxLFKUXP+Ie7+N3g8oE18vX6Wgi1rqd/uYkBHSQ6V75hkdPgKYekujBY
KJ5t/vbLxw+8jp33YwsVgDYei5RrxLuf0zRtgqkYOUXcR+2Fm0foTqOwQo5aYuTqiXEwEUaRIcEh
ARVB3H58+V93Bq7vaFwSHDUpZRj/5yeN0sKrEpfluG2c/i0ZG+eRk6J7ADiM3E2W3wwtkOe/f03B
gox4VXgAbtZt0V/ernQzpb2BGTnolSWR/vX9K7SxReF/rwy2XeOtnAlbB94ftiO/m8FoNElhPMmQ
Zl/w86X9smVpd4mdFH2KqyDofpRuhuOpAhnBbvytwRL2I7BhSxehYx+TFlhd5sv+D/fxu7euWB6Y
S3kJRr17A56EaV/kM7fhBPLFTsPg2Aw9kirhz19EMom71GCP+fsroe/RT2CwGWZO992Umag6K8ZK
OLDZIsiJkTXGNwM1zEs65Nklmv357eMf+jefERfkkGUMay9S/5/fdsx52EA2J7Q4zdOLIoT6Muuh
OoU0dP6wHPxmnvLZUAuuJCARinfjeJhrRXUKaIK0Wv9L1k6QHDqpXcqbUGOJQbJcE/xhXfjN4/Fc
2pMwf1mC1PrP/zKOZ4FPjoYXK29QwBWqp7jegf2cSMFIw+jh775Lvk9BXpd2uJhQ75Z5SyvhEqmA
22nM1OeQaBKU402/iYsxuv/bl5JaekIYAXCOWf/n5yqCacow1gOXsEf3plty57mn/3IWaW96/PhS
68/y8+ynPLluJoTk3pn4f75UYxj1PVJMxAEtTcy6xngx59SrE3bH8I3mfp+z4bhpetTzH1/a+XVV
Z5phIqBEaHtG2e9+Prf0BFIPG2IH0GTji7to5MzvtN6FXtGeE+mi6fJ1qetgp0ok8RT7a4Qlf7iL
X6cCpbXtrasMNG+mw5/fwKKafCzCpYJOOIfncV8vp0kXUKumBjawUmansrY9kELZAJ+SMNLsIL13
lE0M0WJCknM8/H2Bomm9DBWT54wP2YN29IfB/tv7dDil+spmZOh3H9h6hlUkjODHzp3LJaLVQ2u0
WggiQ1AG+6i4LAmd/cOMtY60d8NDG9uzaSA69q/zpB8H7bSUyPXxhtBhiObJXGKuMn9aF359OCZi
xbLAF+QLymM//whs1w071LWO0TrkkFSLvM0ngP9EjUwXtW7Z2GUROqqPf/vfXZUNBiIa3inv790n
3SDXZ2dp1zhq03FrB3W262p72lqUMlgDHsPeq/8w3H7dbXjslf/3ku8elIZMkXQKr13rPGKhqS+4
AXy3/AfjToHrwkfNKyKEyMyz1R+e9zcXFzbzCfspbuGXITTTY8f3y/M2jUdQnHPIrSeWBSQYDU3m
67Az8xl+aOsPO6zfvGZmYsV+UTvstN7XAXrE5jFlGJ457tD51pPN14T7Yw67g43Xp90mU4cA4eMf
999j5uex67tCekSG2Uq7v6zx9G2qkZ0VDe1CnLvwILbLhKKnwty8AaKD/JB+8UUnLH1rLD1eStq9
NBgVyizLh1VD0fCuX51KnU8c/cc39+u062O/ZJnUniO4vfWV/WXlgjWhKkLEa/CfGLIopRsNCiVC
qtW/dbWGJzkUQRRuCBqT1QueG6zNH9/BOtB+ejt81PLfN8HsJ9kL/XwHWVVZNaY3yl1guYDFWwEO
hQBeE33Fzd+/FCdkT/rMrmC73435fggQGhIfgry1drwLM6fgu5PQB4aMYzb0Lj6+3C87EZ6MMU4J
QPls6dW7w6InS/Q1oBW20UTpgUTcAR9xRxe/Bs6dzfEx7/BD/OF1/vKDrhd12dqBe7RdJuOfX6fV
j5SmQrL3UqRuNwIZCb8m+jVYePZFPgjzAxhZeGnpPvn68eP+8nVxZczNjrfuvmwEgD9fOfLGxapH
wtBlOooDfcT2ofch3eigI1VWVTQd1aDHP8xjvywM7GNtj60JRFM+7fenf2ppANu6LgfM2oJJrWV+
jUUMhdTHD/ebUboeVPC9cTKi7PFuce5l5WbdQHeuadccHD2P/TlGvwqIGpqgj6/1m0eSnnHXo5j0
KOO8u1Yloga0ONcKk86+pO+njwM39YcX95snokDO4GSroXxfvhudJmoFzmefn8vROQTX1TWmsu5c
18X8hw/hN5diY+XbrKuU3cT7BwqgMgCb6WHwxzlJok4TIGyNBC7bYPn28bv79VyHM99lGBhH8/Eh
T/p5FBIqwFwisajXTjuiQCT0JW4KLEzLJJFAwAtPsIlugtbBbb+sGBNM5tALLE5DH9/Krz+jy4FA
26zpvu2gQvv5Thp8wZBtobOxYwmwYLokDzG1VX199fGFfq2U8MyKs/t6nuUQ/b40E9JU8b0Rp3Fi
B+2+ncsG5NqQvpWem1ykHq6GXsV4X+YZIqCHyWssUPL/v9yEXCtD/MC+670bT2wYResXOckKnecC
Gl0siNd0WcEZuLtyQOyJvxeSEFj2I8ukfMonOz18fBO/zri8CKprBhYBO3m5/vO/rGaxa/83e2e2
HDlyZdtfadM76mIezLr7IYAYOU85vcCYSSbmecY/3a+4P9YLzJKKAYYCndLrlZnMVMpiOgE4HO7n
7L12w9HIIwOE9nS7VzIl7b+J7LjJ4QFTrsjAlWR2WL8/KntGujfTId6cP+i81lvodCy5MZ4cIrzF
0AThlCXJBFRDUVNpZBFneMh+f1hz2smwjSOdUpsq7+8utpM8L6Id7EMNVuTiShXDzP9KgtXoXcdN
kITbss0MeaEKeGpSW5JsWBKnJYX16XjQ0dMQ4IIJcZJWw4FHD7vbS1g7o4U18OPHRGEDbnKAF83p
Kzp7jVsp63vou55TQ09kF9L1yMxwyI1EyNlSkRLeawcVRSo2yS2d5oV398Tw7A+pyLA6MqPk2WTO
Br/L0BayKelaousmtoGfhEjw2kG/6n3thzwSdHP+eZ64tRSUJUWhPyEyTWffTyGRJEup2sApOGh/
wvPQbGjqZgvNsI9rMS+nqSjsc/FMy/NZY+RBjJY5zOhaV/5dkhF8joBE35W+Knw+f0Enh0IArHCO
kqiezk41sjGgjEtpK3VlC725iSBzhE2q4bfgDPX7L6FJXUTjM2NqBvfxeGIS3AXOtgxIqitL+OmK
Eg9XA1yaS7mpiewIWijc5y/v404LMQE7Hkalq2Eq0/N89/4JmuYNsoxBwmexWdHdgiE31Mh1R7eL
7hJIafumiDhtdLWvGQsTdHZveXgKpyeKFZxW+cjN9yNeRhgIEj5iEtu82GRIGg5KZAVr2QzHhaHe
qjzvdui/xtL5jiF/QqBszSZmh2FflvweKRWhiLrv0lrSQQlLWs/UqS6MHh+7JDkQ/WQ8JZYDRhPK
stkTbui3F5L5uz3Ft19I5WzOF56PnmnO3s6IyIvAqyaMOMj8bYxd4E42C7JwQphWbVzlWyNohV1e
s/KidE6J2ly8K7MV4u130DVtKldJlihKs5uiFogb2O7QvVY41Y1K/0Uus3sdM9faQnTO2+Buz8+3
2fowjThVq2m5GRxiZHm29ApVImC3T9CkJA0++SiymozWsQIM9fxA0190/LxV3iPae6bFOmQas4k9
uuyFEPJA8IAfguFLxxfAejy25CVmSI4DyHTnR/w4m6nB01CkKMDpgV3T8atUen0eIvlXbFccAuEx
6A2Q0iVyy/x756nW8Hp+uBMXKPH+sEugdUm44Wyt0NQeaJnm09SRoKCtIkDElR3T9aqR6qnSK7sY
WkrnxzxxibLKf6i48EWh0HN8iYMKMC1q4bWI0pCujVzUqDtkKDAR/C5MlLcNx+wBUoOTFO3Xdmxe
S8Wcg8pGQe+A8ay+8EPiYxSSijfxlBNoBVG/BbEC0G0cvhg+Bj+rtOqtNr21ooatccRc4/QKsbwk
N+mHTh1+Br5HXoOV67/3NWJOo3W0OMJxuFIp/s7eolwx0QWb2IfktiYGa8hrB+pzf+c3WEfPP4CP
rw+deCqWvJUK+4r5ojF2IjJmjVq2WFbtXs2SZjtWevhwfpQTU0s2Ndx1VMWmnv/sgqyRXViB4o/G
uNnbyGvdtQV8m2hENmpto/oLe/9TV/V+vNm0aiw3CHWEZ9ha4cjYbZoEia2iZm4WFoV5kfztUVkA
nKjXyZbJ2nA8gWtPr6A2IODBpTUQy56xSF1R/iD6YWwQBK5KochbwrCMqtxG+YgVu9Up9EETCYIG
EiA9p7VK/sv383f8xB0wLJmSjsihg8k0uwOUa9Fu1nRo+a2GyvHjEEqGPNRNtf/tgUyZY4XOpokv
4XyRirzW1ZIMe4KRWrDjB81KhY05qoh9zg80zZHZ68sqwXdFpWyo8T+P77Qcw3Aaiw6+RkgQDYWe
9CHEc+AUiWzd4FzFfSGI8sISLE3P78OonCI49dMG4RkfjxpaMWaoXOT5tmMQ2eiOqUzmXgV/bkww
Zypyct13meEYfujvoqZ/A7gXj2Ob1ts84wwtYrHAuj5iUAw9Jb6PrKQBSEA7lZRKU7mNszwZfn9Z
NeW/fmtldggyif1sRh0WSehr7t7vOFTgpQ7zT0UQgu86/2DelqMP94jXjQXEtCRJnY0msZQRngL3
yh9Q+FOtH75Utfql6mGl5XJo2Z7eAa5JEDoJeXI/Nf9A//V0bgLIYSixwdIh/XRcxewPZdCiX2ys
dk3zu183ZmZuMg3Un6fFVAgbt94U1GIcozC+4THEOoVzBD65LuJc775ILaIa8icOai9pk35SX6UK
TO9YzIkaiyUi63zJ1kT/IhIacm+U19xySUM2r5rS+lmYkUhVoPcucjkxL8hM+0KtYuJwFMQkgFXy
xEGze1FOrtK6BnCiRgdrgF0ti6Vni6Mm2UWFVvr8Df64emoi9QNzamzyaZ7vase6i5XMQF7TRaNo
OaLVIOk3SAWHmR0HCHzNXBvN337d2EbzsvEZ4qz5Qfig6oM5th75tyFdztBBQto4vd/6e1e0DOUa
vv4ofSo6S3s6f7EfdwTH485euEAISt8sBJbuQg42MZ1qcI/4T0JDyHfnh/q4RvIt4tROld9S2fko
x++2ULpyGHvICDI5GC49IQI1SmF6ocx3chRFNwxOJaL1YVuuDC2xbgEAmKTt4JikQedIVmsuVCCm
9fz4HeRaOPNoFm/h5O87vhYtH8MglbhtCevJvrT6cGfUPajGOC2fsS1j0SjDFhZjh038/G1EK3py
8KmJw+aKZuTsY0MsIir4ksErDUs+nO/tIFRwf22qBPyzaVD2+ZzmXxKFbL/6xYWN27e+I3hknxtQ
hohnpFs/DlhdbxDAroRShivitCa4mw6TQ4D76bEEvzOONTk8duF9wxbAh0C0G4+Ygvi+GW/NTNyU
PREIabTGYITsNEZ9ne8V4KtwaoiTgLFaICOSNgA0xGCHh8lO9Ota6kGWBYToaJdmNYF1LgXw/RZ+
SM1JfXoEOpmUABemiBXAjzBJzclEBwO4JBgl12HB9nR2XTO+7JqwOCR+/1Vgm+kJ3+Dmx0FpS27I
QvbNwzaG+ZPgYWxOjfaZoKSu3hj+jg0vGzvprYZzGWFdlW7MBkSUqzojXXU9lO0Mqg6Id3V4dE3y
Rp58QBUs6oP2CQMSJKontYUSQA5cggvnMSa6mPZULt83DVYU49ARpN4VyqoYb0howkK0MqTriFCf
DHNr/0Q2Cv5k8GK4K8jWM6hD+OAJTPfHSLS2ov8km3JUrslqG4mA9lH1RZBVWADH/IdGlSuqn6OG
Y97aInMggSjWalCRxcLO0s+1VRxUC0RVFN1wPFxJoPrG6KolNLJJNilWMCToqrHm1IqV6RARZG19
rTRzxaOFgAVylbxqoaFCLe9kxT00wlaNN1Ej2Sa6RsPWgei4175bXffxtgMyEpVXUwxpiPYSJ0jm
PQEhJmtNIlBTfOiKC/geovU9AyAYbWGVgjtqDj4JKHV7gUnBI5sT7LqU3fcqVLf21m23nlWv8a6S
G3Krgv7PfMCTWKNHkn0/ySXUyOgh6J4JESNXBsCLBIate/XGp6y+lJHsI49nF18f9OiewCctvpOj
TZsSMs7HsoLnWhXfevSiZfi9RHlV1ATTBMFawxPTw6sz9jhARpQLhoWXdwTqP9kdrnN1b8SR7WuQ
fvnQp7EOZg7SVP1Na66Jt0igBgU4i/vh62i9Zi2bpYcY7X8UpXu6vJJ7Y8bfNCDieUqEJp5/TROe
0jSD8IXUHyM5QtEDONddDqa21lduSDBTE25y/dBadz5kDZJXcMbich5UnDJkf8bNDoAw3AltXTai
E3MEr/XbiHzDNjGvOMzyR3xHU3UTtjwlfW25N3LmYK4RAQ/JwnfZ7W+hLaylcoe+O8IjqkMPPL9a
ndixTyvlX4vVfKWU40HMXBclVO++pGH/w9Ulac02+t4ShIfJvDeYyZXS4/COfelpzGDl6OXCCe/t
2zJfrw3UfZJqUrmgwXu8Xvda6FU0QNBG9dql6sdYZxRbVaurTFUIWTbqaK3jin4xXc279KuK4AzC
hUc0aKs2KtqFU+DHj64h0iNBGUZFHhXv7EtY4VZtxQzdfuASOd0QZ7bLE0xIiVstbeNPDEWRnJ4A
XwtawPOPrqx0TdkqrCANofPrqK/DO8k1w41cuuHCo/64b6J4MpXj1UndLs2/iSJeYsMlO3SlNmSc
+I3aPYyhot/2fQ4MhZrkwngfP4P43dhKqOyWGHS+TyMyT0dXB8EyZbsGarrvxa8dYIUn0exhDWPv
JaIvKX1fXNggftxiGLqJZgTIOQjVD21YjRJK12LBpLzopzvJLbGRlp63P//mnLidyOtQVHGatCiD
ycdTNpfHSNcDUrYkRRe/1YrX7KgsEy4njUqY2sUwcVLPDznvW3K8RgY73U9oGrr04dDHuSET/YZl
MNdzA3A4gDRlJSSueKu6SXGv0U78nuVSGBIfRL4G+M40IgUHYj/R0lZoLfw+H3dZ6JCZSzAyNLo8
87cWS7fVVDU+8REj35Mf+/JVq0kVzXw4cSRsdxu43P6GANYlPci0Kh2vF8cjz1atcMx1HF8ePXYt
eYKqcEWy0ecGUadTwhHXBOMrR2Njij++Of8IFi5Znx/uSOQLdY9LVjR84WUCGaRwyTvDRa3sQp90
Udynxs6trGbhZp9YqTnvSDTzpm6xrs5bCSC6hDAzavRfER07JQABbUmFf4DyTUoWprt1p8XBNyVp
Bxsxj4kcRyXsvTcqJ+vqdP27NwKFg4xmCRnH1K6f3QizsXwhmGKm69EVL8yJcOaW16YAcFCXxOam
rxqSsxQjXhj3xKeCgXkHaKlMpdJ5Tb3Im2Z0ESWsXFf+pBV9eFnlcnVfXjT50O0B6igo/G0jkss1
KCEJAJrY2JE/JARULbpp5l11KuxTpZbDqG7R7+TXOl4FkAkIlZHrQGPhhaq2qXT3Udo+qeHo33et
bt56+YDjAylrfEe9DESl1ANG2J1/GHP12K9fg344mh7aWh8qim5ijkOQQR3rkjKEPaZr+RX5PQAR
1Si77DRFQDJPQhYIg/4KBLR4rw5VftPogECjEIIZVBkVHkViXQFNSO/P/3ofFmRuEqYBWaSAj6lk
/iUwGg+OQ4ncosTL6a2bWA/vmzht4+3vjENlT0TYQMl+WvYRM8wF5JbulxpwJraREna2qBalRwvu
wsLNPv5kv43CXeZkx2cbCZM6LRHvWnrANljVlIGk7YCTPz5B1UGgr64BFtULn9CFofTZUFh/RTdT
lB7TtBkG3+k7NPlrzEc0fpB98kdez9+/4y/225VNTUrUsygGqODO3mmKU0SCS8kE0qYoBxRKBxQG
zkBACENOJ9+2KFh0Zh1/Rz8OOrtGEox6n3Vz4pho4bOnBApnnFQcG6fAC3YVunGXLawhJ27r++uc
1wMzlcS5zCuQj+a8KdvBDAvxoMvE6x40Xs7614T5P0fG3erNyPsjy4cyIARu9o//fRX8KLMq+1n/
5/Rj//jXjn/ov2/y1/ShLl9f66vnfP5vHv0gf/+f4zvP9fPRP6xTrHPDXfNaDvevVRPXf7cYT//m
//YP/+P17W95HPLX//rb80sSpA4pKWXwo/7bn380eZIRoYs8r3+YmKcR/vzj6+eEn7x9Lp//3//9
/nzih16fq/q//iYo6h9U5uGGgU6cmgaTJKh7/fVH5h90brU38S+yBvbJf/uPFJevz4/pf4iyZiHy
npqBrL+TO4VgiLc/M/9Q+KvYmE0qMmweVLH/fgtuf20ifj2d065r6XiC0mekio/onw060kX+vunP
373vCLNiOkXAwap1vg9fvAufmI1vhS3YIDM3puzAKbaknbgzFipJ8+0eq4s1CeIMmgk0Wel8HY8c
98PAHWNk7abcS6vo0O7UFWynWxC/C0vn/EM2jTVt4dAU8kGzkEkejzWGOSgq7Kar4eDt0k27k7bC
ljji9dJIs60bcEoOj8rUNsbRxIlvdriSI+KIhlT7qW7rfXKAPL2BVL8z9u+m2Z9P8b1XXp8LEhhn
kjwxNaYuNRvm2WIWuaMRpDGx1l7ZGq8yvv1PZEfmN2rT0WuwIsjzewnT2KdMibRvUkZMot8JwjaR
Q4MKW+7WF14O2s7IU+8w5rVfbaDWBdeNKvZfBIHgu5XQ1KVKh9Y0NzQwRhXXY8CuOy3kZl36nbTr
YtCyjTTU92xW+/sktgCCN6w9EGvjZFc2tXVNBxt1u2a0r81IDCrIIOmgUUEzV3qlBN+FHMakX+Xl
TosFSeRqmhgy6+AWXyM8eI+a2eUXEis00DPPV/ce9oMdElgpgb3jwzf2h+KhlGBK0caO1nUrw37O
LeEa1AOls7illEWiDGnJU4QxaZZwTMMpQzIoyF0j1XK6g0pDjhA4P/9O1CtzCwTNuhTxvl+KCv+f
KWbqk6TElFlaFvHcyfi03EVV4bM7hPd3aVVAOXGc6tuCBuuzUvniTi6VFus7V9RLrg8R1STOdSJk
Q0hJq60ZuvV3IRUJCxQGak1GH8jfLLdst5FUjxux1bHLWknbbE0lFrZlVga7oK+MjRFl+Ra/q/E5
GaQmc6zOFFJb7imimMag3MqjZW1V8BefOrF2vxrakEOFap4UkG0b9ihNem12dfFQWZB4nDgp9R+W
mVjU7aRhL6cxEMd24C0cTcUZk354bPhkHaq+KF5w1ua+nSlknOmuRzFnhIUttQOpdB6oMcXJisQ8
WB0MGrth2qpkgYQAlJO8AONFwqK878aoubNqRb4w0n54yMZYfCZdiDCVIWpAPXXKcFfFWXGjGlUo
QUFP2ByMqjgq/Kpm19oRQUZr8smLC0KgWyBMAsVBIYW9ZWkF2R5WneiZM4bYzvfWWLRfSxLRbgrF
NxrbU9JEtUmWTa4JwSZCD7JT77iVqZF+xQ5SjLDo0apqqstqAEy7cgleBPcYkS1oi7g/wS02Y0yM
kIAPMjTSlNJpKl4YstLeJCAewdH0Rg0qsBWIJ5NDiQAcrUy3ZlYAacl1r70pfBVaHAYqS0YK6jXm
J6KXdGKX6nbjcbD+qmaR8KnJjfyzWHscgeo0JW6zyAl0EDp1ihrEc6tKWt3sZa9Lvtaanl8aiSjd
deGYbAacz41tCGH/5IGgBX0lS43kdGk9SCtNalNrg2AXzLFXWe63sQ0jce2mmk/nOnDLzI77pvqc
w117oVI1Kbpcy/2eDzDGG4O0wMTN5CeKZuCiwewUG2qR2TYOMzKewcx5uyb2tIscSMv3ipdmJ/XS
5BUC38i6a8jmgzlAAI6BUzx29cAXRY7GG9r3OXE3PqwUOqakQkWkyohrUwmKn1ImgjKWvEEXLobM
FGjGSgErE+HMQbn3lbbQtlpp9oUTp0m7KwAVX+VqlwKYIAv+G/oWS9nKjQmgG2IcfA8oduDQxVgU
SDL0ItLocsMaLqVKre8FTvgJVXUNylZbVfVVqAXuFzghw88c2bJGxRWiEGVMV9FsFwDdHV25/FWS
yaSmhmfCzM0MkhChPfh2SeYslfKshzNMCFJ5NRLu96UyzXpL6QuAbNJF3gXIT+tFiIkjprbPQkyh
vRIT2sey9UlJWxCbXUAoUYeihtapacXEUbZUiruCCpMZxBkt1kzYFapWQe7RS+QqElWLXSmZ425M
g/aA1FmhkCwTFEaPD0laIheQ5ltgvZJRiCtZK4LvuWQZt2FWgdzCWFmWq4a0PkqmuSrc++BSb0Qf
ywuIGlLUOBNvAtPNDmIVpNssUzvCQzNjgGhMcOs2ivRIhaDaurtGSEgv6nyQilYmSi8lgiDWQM88
NIrEqU1Rvfs+CM2HWM5BVampZN0oIZKUYPTUF7mTRPJ7WXxSsnzsVh+BDGpV9aPx5fCLp9R0e1zC
ha2AwOTAp08g9mP3WbaKmziTsl2XIdDoABReKEWRP7AnEFZlRqQM4Knxrij17JJDvux0bVjuBk+V
bw1frDcAv1LXCf2x24bGoD+2Q6AdND/qX6DUF7jr2/pBUUphWwwK8eaCK1vXviVUHJeYOYcg79S9
y29I2HRgCj+B//gXHkdBypKaKDwVveQ9Qo7NUcRIw0uq8xUl7C2/FPUWbVlreN4B3jkPhraDSHyk
l3LQMyZCrVa/WpVfr5VU9DbSSDJMnefSXQXZ7ZZmP8CHshRYMotuV4SKv1MDzJxW6g46xTEwDnZq
WWFAkkqsbAPZ8EnTDvV+TdJfep82QBLtUSVpRWyqAEksARSJEfe2MfKKEwQzxi/wc0k1GyHFkkKX
SmvFyuVDMVG4oIKju6F9LL3GuSfI0M9KgpXEqN6EJf1+T6zJOvNc1fuhm1W8VzzduAPjQiqn2E/m
s8RtN1oRFnRHDGIU09bgKY6WdO0PHWoMNyc8mObfhMz1SXeTiY/cjKSfPkZ8wBuCaBJ3i7BL2mUc
nJ/zEKk5S28cs6nVNW8fy6O5aaBqPdJpyn8mRdE+Bu4o1utYavVroxELR6vCYSPqnvyEUhf2YlOA
3w1oU05rTjzS4CLdaspXbtTrpmyynVonwZb1RbvVxVa4kNUhevGsLn2xVPLZAM9ZF0HOk4t6ieYP
4pCCTEGzuohbLbNlDmabPiy9K1+nXIKLpn0yOd5v6PaSBiEng+kMcIgiuw0Ua28MU+NxsCLhM4UN
i0hYS70eIPZeY14z10xC6b5nGf+ssBnburrafHFBoROX3EZ3oawge5NbIqPViTetgxOEUmoU7oXf
q+NlGpva5yGx6geTZeROrQXFroa43oumq3/P0jTnk5bVGi1Jydd3Jkz0L0ImNPom92oXgA5gRhSK
AilkVnKjJl73xLaCuJcUmhPozGLUL/lpbwPCUR2AgOgGvLgmfRZEd3j0UrW9MwbPeNaKNr3rAq8+
qOAlr4e2lEviPIf8RxwY8lOg+rqtJyrZwQHMkfveT3ST5KsCK2GUNS/A+5LIaRWDppNYEC5sGcEX
udY6Y+XK2HnyqpLxEFc1XUnXqOSLCJCFk5pl+tjGmhRt+Hg3PwwxSg5qTGxgLKGuBXlFKhukk167
aKoRq6jJrdl0fdI/hHlK5p0Mhi3v6gYieD4lbXaF+ZX6Q/TkRaLi4Pty3ZtSAH6zN93R6+gARdJG
k3sr3bZElhN1H6YjH5xcke2kjs21OpYEWEoZmTtJdOjID79IeCt+0obOrmBVwbIbp+TXDI92N9b5
vdb39KszV5W8lUzs3RpKkndQrEDiq1xYX/1Qqr/KHnnLEAVV7gb+MHjxgWg4DYv+Pskk96JXJibB
qHgPSCgQ3VgldMKolIvvmpG5nyS9Vz9VYhM8l3Bxt3rlF7dCXVmfSkFVLodRVO4RfwOQskJffRiC
SNgnDWnIoVapVwXss1dK/zA02KPBank7C/3/+gP1h8m69c/LD6tnP5jVHqYf+HvpwfgDVjAubs6I
pkmhgBrCn6UHVf9jEv0i3aFbBgFD5Kf+Xnow/9DgEyHroBxAi5CW5V+lB4naAxxh/kr+mKYIP/cb
pYep9PWuywFjwMBkjoIM2MsJCXsqKKnUJSRcjHSlr2AWG5+svvZJbKyH2xKgLWt6pd6aamnZ727T
iePzcYUMqRxFB+6HhluJCic2ueNqgFBFvB5m0MHn/ta7X3WpJ5jd+zUvj8pi78/o86r1h1FmxXND
RZ1e6ED1Olj11+6B1B4H3+1a2aJtK/b6ptxazrBU6Th1bTTRJBmBL/Wjt3rPu3pO5xae0OWMOty1
zuh0WyzmoUOMiNP/VA7+Ll4PO+3l/P2UmUrzR6m/H3R2Q1VhUARRmDIqts1a21BgEdlD2ySQBt90
p7cJmHbGdXMpHOo7QDJXDQz5wFkoKM0qWW/3+90vMffaDI0p5L7OL9F58U7xCWkw6aBV35u+Whjp
5KM1NPR5k/GFqtmsnCSqgtnmA0d8EuDvzEO/Jybuc70D2HmDvHFVXoVU6X/VWf/pfDr5YN+NyTv7
vlDnaYTJJhGfELkdRooFZEqH7DxBJbTZQnnp9FAmmBpkbLhM5jNXz0dQ8MyhSPwmaDdV/1mEvnd+
zswLj78el4lqGT8N+tW5W0nx3JicJh4XmhbyDFaEiK2TJ8Ra4F7xSm+Ng7npLvIfRLAtjDzdqdnC
o2NbYgFUZHyy8xaHFA1kIb69mHa3Hp3prTQdY62vrG289jbCgvzjxLw0IC9OsgQ0lrjajh9cHxs6
G1ouFIkC1YwRca4BEv8xIMNr4cqmqt/syt4Nhcr/eCiiU5giut6uMJjZLbPS22pbZZ1v/YVl5u1l
OhppsvOjAadRC06C1+54JI8Tu5eDc16FlxK0+h/yc7Jm/30VXekvxrdLCiCXw+Wwb5/kzwi1eCUX
ps/s4zHBC3SKSDJClslcNy/oFrnoykrQgG4lwM4dt4r2PVQJkhowa5iEfi+5NOba8D8HRExEfAOm
q7m+pDIwtxVdpa/k7KGY9HpNu884/GAFgN5JOSc0OYLHhNO2h7Frt1ZlcVAWV5FChi76raT6bPTP
NCNXRBQstO3fnuu7pzH/5eYtH92t1HzM+OUaOwOTuRHt4lA9fa8J/137G2L1btqfIbvpT/06c+K7
qcTuXw3lwot18pnQr2BigJb4QLgq08ovZQX5WEjQkWSSetqsomYg2kawSdJZYTtemAUfyuBv0+Dd
kLNpKGccJAIYEiv1imAZkVPtNdR0ElFyAIjOaFd72SEqYLH+fvye/brf74adLZDeaBqID5l9sRuT
KPeV5oOTyd9Hz1i4wNnaMQ1E64jWOQsVPuC5VdWqUEfX8N2J5StWgkeGilTCpr2IrU/nl45pEZrN
oMmuA0YQERWKh+mT8G7bkA6FZDQZvz/nD+++BQVjF2HoaIQhrow4Dh/EaknFrJ4Yks45KqoJd/VB
HBYIAxKbjrwrSr53QXhd9/rCRX2ckHTw4NrBCYNMJs4RnZprQVZXEnRYoZfaRDqg9nS/Zvp4oGT/
FMjmro2i3e/eSMZkNANrMf6IeVerRcGUe5xNkUfLT2GhHww/uAoF8RCYxbVoRi/nh/t4E4+HmybQ
u+emNUpDpnnMabtu7dFKgIgvuGJmmwGmoIbjB3QLmgOcnnOoARVt/k+CVlZhbl7pBmpOM/GctBGW
xIInLgV1JHARYEiT53L28fJ6zUy9kGpD5cpPmRrtKbT9njz/17W8G2L6Fd7drUgnrkMqMg2Vs9Kh
Ixk3jR//OP9EPr6yLICTwQCDqPjRZAdMOo1zOdZWpu+JTqC45BLrl+De6KOOcOp/czT2UXjzJ7eI
Ah3sw02DOYJQF16RXnTXjZuB+NOyrUCJeC3ADVgY7cMj0nAbYGQXaT8D25i/UI2FCM7yRbp8zUhb
gtShJTj3G3fxaCGaDSEfP6KgI+KooDhHp1bf5ntgyLuEVjT/Xaeb9DbdRHfWdXYYd+alckdK16q8
GzaKLa/ki/RJvvacQLDL7VJb98NLMEnTIKC+bRqtDwpeI2/Bkpa087KRkh4eBCl5Aa7F6fwfx/fb
X1d5dGScLu744jWDW2uyJKIkgoR3fPHVoFRSk2CDKIDrXMJ+MGpc9W7lUEQj/M/NUIyTY7VWKpHu
Sz8liPABvA5SUqJHM1g6B3z8vIIwolKgaXzQoZfMeQypGiWcDzgoa6vWwZOk2xzq9vkaY568SZxg
Y+2X7vTimLNPOvlzGc4/xqTc2v/oHW3TbMnOWGPN1bbebbjzD9nvrtnTZXLMQfFKvYOKwPFtj6UO
ZpPHiVHRhlWsvbauutLaL/hqVmJdrs8/5Okvmz/jd4PNP+ltLddJ6DKYKZsHN04d14gehSTZSqHx
0xTqOyjcmK9Ivz0/7sd39+gitdmZtaTVnWN54fxoRZteE+3BNxc2gEuXNnt31VGAL1dwaWml6mQW
94ce/cuqF/LLqsnZB6vZl5Lq7iqMlz670vR1+HhbwSvhneNFndc9qqIWpECh09y9HeqSdegItrrH
KMqhTtgvoaA/LgjT3fxruNmhbmgSdPo6d9PqU8hRrkPHHiq9vzBZFi9r/jaQ2Aeil8uqNyRmU0Hq
L4IrY62uij1+mqels+rpSfLXZc3ehCLgktuE4cLxc6TcV9L3f2US/uPvn2vwUqQVVR7y9/dedDH6
9TdZZEE9P8bpFeSvZzMvBFHepk2nMUi7SffBvbr2cMDY2ppWkmdj8SJoYafs/81BZ3O/wIRdDQYT
ggyju95RHG9dX+QXhZNxBCntYSfd/psjzvZLLv19vHhcpsZHYdU7qh0cIDfiUFsR9vsoXwjOb9ag
mPDTrDcpKINLnHTBxwtlm8XoHnIuUhjCzRDcVbK+1tKH8xf24SgyDUJdGuk1DD9KUMeDiG0SBClt
pFXoAj8y3Xhtld1WU/KvSmygJ8i1JTDFyVn/bsTZZzcvCR+xGoEEREGX9mHTm5dWkBmP56/r5JLx
bpTZkpEU2Ui6Fdel5HdIHNBUA2KQfvwLg2hURKjfs1n5UBcpSitSp8pkIMH+wkM9XDQkQ/17g8xm
nte5XT8GbrtqvQTBfpPQum5VfV2YxIH+e0NNj+79jl2t6M0VDJUprHkkcnsU60d6cueHOfnlenfb
ZnPOLZOQ1jTD5BoVHnSCUMFp6f8wsQCEHa4TckuWNtOn1ylMNvR5AA6g9Dy+tkL0YsLkzHYVX5Yb
71o/YG7c6C+IyVjdxctlyeXJef5uwNkMDLU8EgtK15Ayhs1YRZdWk386fyNPTvJ3Q8y+VzqBWnk1
MgTt1GstNA+RSXSULi/MwHkF/tdKhJST1cjiWDoX3Q/gpMoqme5dsCL2k7MBRwZr3WyMbbUHtreJ
HMtZqnr+kyf216iz2dgGADwiKnyIZcu9+EQkox1svUsO+/vybhoRFdv5+7l4obOZKcpdm9QkijJJ
pC8yS3tiW5txpzvjoYFyjTTtst3mW3PhvVu81NnkbMYq7wkAnC5V2SgODmTqiIVTr8N7yLw2Rd27
81d6YuaA/KYZSFaxDMZx9m1R/AEBYwFxGebRVtcxJcbqLlO9n+eHOXVhyI1hpXLOgiY19T7frygy
aEijmBpk6SUAIK5tZzr4cw17tJGq2EW6SrdLWucTn7SjMWfzJiQ7sA/MfFiFlukRL5ET9WmHYo9j
PVBj62lMOthd1VCTO71wudMLN9sXT0JyVNYcb3hZZvOn6QH5SSmX29i1I21UGymZRYQ6b0y2Nffd
BtmLtdU30Sa+6hZbLdNDOzf6bBZBTUl6ZH74WBMIgpjh8csTaaEN0ralW+fZFNJQxXYETQlAl6To
sa66Or/oC8OrVxJZ1kt08xPTjLIcxk3a4prygZ0gBIJG2mEN2Ju06lL6EYulrYRLp9iTo1A2o+0O
KUcWZyutG2Hiylw8GEYzmDbSMW0NOEhYYxYYN+ef8Km5Ra1RVCfbGLzI2XszyesNemm8N4Efo8oS
xS/Z6KMc1nxOXJpb7Xq51bfnBz3xJaEeyFmLpZ5EMXl2fbkqCqY4Dar34SFC0ZP00tLMlU/Mnfdj
zD4lGu0yy4pS7qEQOansv2pNdHCr8olTyiEImys03J9B//Ur0WjXkURgpVqXxcKVTjN0PoPf/xaz
E1FgIGJNJ2iP2A9bUrptQvz2nlgSjP3lX7inFqoEIF3T7nf2pg5Z0ESxNi0Sw2tLL0eqlwxXJ58a
WC74+jI29PnmEGqdAFOUEVR2OB5dVoFz0fmLODXxqejLiHhpkMO153a+3681rmAOArdrEgkj20Ir
vVrkXS0NMpsZQBF6FKXMjML9HGZXhievanSA569k+k3nDx6XvAFZkjY/B5HjKxHlokmNHAF67JOa
J6FbJkJdeDFGiBbjUtLTqSuacCpwtTRRgpR8PFjc5MUodrxP/0PadS1JbivLL2IEvXmlbzt2x+wL
Y3d2BXpP0Hz9Tcyeq+nB8DaPdBVxpDghxVYDLBQKVVmZUQm6JAC34/ZXMm5cfWuf/9IIO3AX36aD
YoZiMiNLVLiDWbhj/U97BZhnwm4BQATOUzgZt2dDpRhg2oOFKe4cTWrtXgVQHY/S659mdSEYfkGJ
VEEmqHBO1oMBSYEK64QLItpLZu+X4lYzYu2DoJaEyX5I9UAwlfsg/ULaVAS03Fbi7MZM5n0VEWBY
9VF3r6/lqyG09RRI54ABkHFqcYbyPutjqmLL5FG7KcXhW1p0J1BZPfwLM5h9wrAQ0FvQsvn87cGI
HHWRgXPZx/lemqewMXHnF/kG1mF1NRdmOBczEh3AUgtm2qb9BSQZmHCGOz01NhreX5MabBoaeqjK
6+iN8nPJAHhSXWRBuevjl8RIn3Ql/kWGBoJ3IJ9VLDwD1H/cO4LBC5sWN3EFQiA61T0+VN0AUw0W
j8Ummb5xgL7eNswIpq3RzwEinD9AwAB3kLFG3hD1SO2NrtpPLQZ3pOkebOP1P47VMAYaP3A8wfu+
UGaUKB5pRYowCnSePeWaGy2xFw0bdaqvhxVWkIIaGI1mZBHcYa0TEVM7C6r3YE/tb6y6Lw4LxiKC
6/69UiiFb6M1xdhG8CLkdw6vWWgTTAoYpLxqcTQ/2VvO5OhvoN+zC1dw043N4/FLsMYMIggxmKb6
DtW8jKYmIRiiqmWUc9Ab6Y+SW4JRxYtcaAp7UL1ConBuHeI34fWFrmznJ7Ps318EcZksRGgIzMpt
bpeQhGJwl+smVpwQJgA6AMAGCTKfJgh1r0BbWUXNOftemr+T3gxq6Uafoo2a6epSQHsKhkeAzHBn
fF4KlUuN9Ck+WazGx7xeHDJtdSRWl/JhggfGaMO8SA0uCxDcTo4GOT2teSB15Fglca9v2td0Ae4A
HQlIUTKJt3f/vPgu4pRYoAuErC14NwN50u7zQvOapPU7qXGNMvOvm+MJbv+434U9zg/qdgbnM8Fr
CnouJUC0w5hICviiaAxK0kKbC2h1D8MRo+DaHR2tcvYwYvLNHCIHUsM/Vb17wpAoaJ4gCZ89j6ZS
g0cDE4VgyJJG8UcGjVjz33zui1/MJQdlQ0o9UbBDKpOxHHqMxGwwwb7fYp9zts8fgbnDxUeQM62s
UhkmpjfhTQD9GLD75QljFKPG6vE2hskca5+GJXjq+lCObamxxUPzLGzgDFaKDJ9/CBf0cmM2yoat
tfMwU+MZYXKXBT2mmyUnOsgHa7fVN18PRyBwBC0QBFq+iDkmaM2LEsZwsbM2QzV2TvOtAv9sSJ3m
2P9Iw8pvT3mw1TpdufDh9h9mOTdsAG2MwAEyQeu1tnPI+hjt4oC8ZiPj41kH/+PuH3Y455lqgeQp
s8M2VLBrH/xzYGarAt0dAC2ed9MJYLscNHibxRuemuaPbVyRTB0PUZFvD3cJxufnGZDe0UFndpeh
tVg4mVMwbNndsBHfWdD74sKgQQIPJ9NA4BM1uWjAOKNYrHnV77ogC0ZfBVJ8q0CxvqgLO1ymxnQN
IyD9//RLMQrs9j8NXJho6/uCK71uRKvVUH9hTfl8MOncFXXbwVrvjp71kr62r4knOINPPUzuQZB8
u4DJMtovG4mCCHYRwyVf8MWiGlWFmcNkvtP8+RS7iAIYxi/vSmczF9iyxW3mpJJppFXElic69S8l
FBjK/769I+4/f2DDHy+Wxe1kNwkamEzZTppv2vJGh8xW9e8bn2vtVCMjRBZgQVkBldLPn6sHQ4mB
4u8f59DQ0fxLXZzSRXfCNW/09k5zMjf9tnnI17zk0ix3yMuS0nSsYNY85Y86gKyANTlLaDm9l1k7
8PbZib/57dZSBLx8oU+GSxtIYu7bYWwR+FE2PK7cmIHiozICOQtkcenTAt0iT2Y2g/LbZi+B/bm8
f17a5T5kQRvUlVrYHR3RkZ0YCxVwRRmB7IqhtnH3rl4Pl9a4L6rmfY4ZdViLTmaQgvniFVwEYRVE
j/px9iVch3hLOYm/5a5fWD5YmsyYDwH0AJLoC7WwNhvqCA0S6FDtF9/wmyA6xmegthxh82isus+F
KRZaL25/y6yXJU1xColCvHoANht06xsnY+XlebEcFFM/25jEJm+H8T2QuZObvgJnArJNXymA6IfU
uz05mKnFiA3pnNh62txN5hRfnObvJWK857P5qpVohEkbpMw7DeVrXBCRK53lG8zB73tHPPzzhv/l
17NE7nBAm8AQwDQMe3Hk9ATDGolu03GL+m8tef5wki89mUyV67KBBDMQkrfC9JarsQNN6KACJzAw
7BufcC1YXxrjjoJWGOAUpHCTTrPrXeFVgXQfP4l+7+D1u+UvzB+ufTAupNXy//pLuqO7/KFw3jQ0
W+pvWx2m1fv8clVc6ptIVYbCBFY1q369q33iZU4/h5NToR2a+KDWvb6N7IdfWxiX4apLPWTgXQWz
R1E/6nX1gwzLXdkkm4ntliF2Ii9OtSoIswr+GUCG6IMegEXUi3Y4bst986YPICywZxdIRHdrQ68H
E9QvPpvN5T5TEijf27W52NR6rqWtKbLVi+fjLPMUPvEkYOQ9h4VWBLoALB0QXx1AZt1PZIMvfH0t
aA9pkGjCYAbnhI06VUOe4K0oay+6lNilumFgfSkgPgLsBEUDvhsPkoEckRfZeSsUNmMM6BbijHnh
xFu8pOsXGcC4/2uKO70WeBHqRUaoML8n6G+dBTt30ch8tJy35mX2raBys4et63N9Az+MchuoxIWo
9jF75cyRX1e9ZxRbikMrjX4Waj9scAdYameZSszPMc8UZIf2RjrQkARKIPqyqx/kcHy2Nqq1/0fQ
+LDJHeJEUDFdYmAz2atKchNPB4hxR73FS/fNc7X1Kl4P8x/muKM8Z/KQjxbMgfJ8skviJWc2FEu+
g/MApOrNCwimS9RWEYoTf+tA/x+ZyId17kTXg0FovMA6C8Wln7qR+8becNXN1q255aS8SAZmdrRq
TuAv1F/Qd99JYfKNBEJmdy71RLx2iK/t5sPmEtfTg7+XyGMoSj0topgVoRgIVvxRUTf1TbfDA7lS
gE61t3Ou1Yf5hduqXIZAuhEHkrlQrTj6HpLroNl3hHvyW71FZXl+iWzRjvdKClamTTzO6rEEazD0
FjBI+mW+pwLhRJbFuIPGEWTrPy26VSHfMsAtzqoskFTGeJAIUOOWJcHJyD/k+n0vLoDN7e81cM+A
STAFCzRl7NizdI6CMQ6EX9vv/dVr9MIOFzfFyRJqgz3p2BOVlYdAmpXfQIwUAOnU/laAQGg7KVm9
Fy6McnEzrydgtFQYnSy7RYk8fkswj2g5StB1nuiX3nzofnbh4FzPTVbLb5ebysXShTakKMEYBjDu
6IHvrvCKIHEGdzymYYq3R+5svV1XQ9vFSrlISjEdSrIergg8AkQULPIG0VPUFws9EDoaavVm7N7y
TS6Y9oZOVIl9UHEvO7ojhdYZ6gig8fPY6xzkdKADyl82NpY5/Jes72KZXAwta0mwCgFG1WCSbYCc
0WUpMO1LnOn0Xzwe2R93xRyfImEq0gKQG7sKb3Es8VzKrnJcQvCgeWJ6jLLjFEBy1pGD8SnqbbLd
5FlN3z/W+36nXCSfBHlM07AIE+8oyo4o7JyVwNoX/tZE6Wr/6sJl36/qC0ttIi9TnmJnhW4fBahv
YvjyXj9WiT0e++/Q4vuXLaxLm1zs0fUClGHMhRov37XA2N53DjjFHNWe38S3+Cy7mS9ujbSuJx2M
W1VBS1D+opIMPCPmUEpYpb7ix87wjXjQa3uA1Ibfifbmk3n9nPxtzuBf7ELXi8KfwDd65atxyN/f
RqOvmY7oZmgN9ltjye/Nxq9++2GTe6ZDSaMcqwRLZODJ7m4KO2/2xA7+E72XIfsn5S92SpnHysEQ
mjfDrj1Z7lb7az3n+dhrxgFz+XgCqeU0guqEndd+1z5A+tCZ9sMu3Vu7zY1ejw0fi+a8KVv+d9Gj
M7Mbxs79ImhDAwQE2c1W+Wz9Ovswxl1n/VyAf4yVCiP90BgmhJBf0+TX9Wi3fnthKAxEOWDD4fUq
JYFCimtm6WqsuL3lWvQkGV6dbQ2srNlB9RH8tBh5kFAA/fyRhKbtQC8JscBF6exCvUMjx48osJHC
/fUFrR0FsN1AXAFQd+B0uOgNzeMegs5oZJRGqBSL20L05rqF1cz3wgQ/3UbSSU2SOfvTp5FckHGZ
EHuxl8HPD8DNYfwGwRR6yBEe1VsliY3l8RNuEajVen2E7bKrA4CX3Xj4N8Ujpv+IGRgIiWHQl/O7
1kpadaxE9ohIQvpA0MTIdqofPW9X+tcCJWwhRmIcXwSnMOcX2gBh23pYWAcD9K8sl9ddvJAkDLuO
gkNc63Hj47GUgQtbnwxy0WIpU6NRjJlNFA0eK0mr8T65A52ChPfZTylQfRk0s+DbczPZKzafTSvn
AETGIC5ilDOQFebWm6ipmQJXhvVS8qaZkTcL92BQ+1XRYqNRvOamMGWBtx+Ac4BFuHStSsHW1ipA
UVDauK1o3FslBnpFKtmiku1KGaBwK39tpfzVTLRQT9PHPMtfugxDhYDWDqZ6HlX6+/r2r7gvZqsx
Ow4lAQkQSi5ZjodIapsBy6/nyR/H6HtUN2/XTaxlGUxcBdBnhtMDKOdzqJniRhSGBC7FLiTpKKHl
YIi479GY9uSDGDn/Yi4OGQZjLAfFuSgjxn22uICxUaFm92eEeDlGxMl9y9PuksflST5WfhlMW0+q
tfQfNgHuhnAAGqn8MzhNhzgxZtgcnXLX7vrbBBkGiJB34Ef19PBfFQs/GeQOzqDFS1EvMCjKtW2M
32QMalz/civ3nSxpIib8DcRu4B4/b6NkgcTY0lp8OPojG41ncJm6TF7uupWVfJtx6cAS6LwM/PXZ
SkMAS5NADf0e3bRDH2agKZMPm81n9mv5QHNph3u7xHI16DHRqa2fFl8GcRDF/EXrLY7i/DdYrdXA
crEs7t7Tkz6vU52iB6WJLh3Rxi8ziO29xFsX7FeWIETri4WZXLIJXjmrWGpYoi8owHgDGooxmAuy
gJFM6Y+jr+xnFzKmsrfdhV51kY9V8teFlWWgK51gu26qG2p1jQ0ZJQjJUCXZuuWZP1/5frw6lNk1
g9ygD4a0EguU7Ng3f9Xe7OIZiOkS19o80RsOY3LuLy6kUEmDtXWehB3tAtyFt4xZzsBbDPTVW13h
1Vh8sZfcNZ9KedTHIxY4LbdgvsYI+9bE4dbX4uKiKOaxYQxYUVp3N7mY+10q/8ot2b9+otfqc588
kp2Ni3clWBWBx+1hRyPugKCfhCBMDZG1OBQfbByAVkS11xt/bhYjt/aQCyYxOOcLEGf8aXAvrmTn
Dyb66qJv6yEYyTau9DXs16eFcjFlorUJ9lt8stFpj8JRBnkIIwEwzlCozHsb3HzAZLYOpir3lTuG
0q7ZKG+vrxc3HBNwgmID90UnkO8qHaILKH/B8iVV+n3Tto/XP+dXpq/3AIMuC+Z6gJt8hwVefE5I
FUTZSLGpyw0ip1MQYE5pKIi2dJgAlABTyLG2wVW+Hw7K7/akOeJ/Uzhgn+7r+f/4FVxAFUdjqSOs
FccxCoo9OYzfB9WuwyKgEA0pXufj9FS5czjHW+68Hgj+tswTCBhjJOopCwTxbvE1vwsKqJAjgQHd
RJhB2tXWNnZ8/Zx+GOSS0mEWl05jUXURSyfrf5l9EoCf6PpnXc/LoIbyn8/6TrB58VlVk8ZRscBK
i0knezijmueA1C4AJhY44tjbPJzrEfzDIBdQOxViB1P1ny8IdZx9LoFlZ3Alrw2M3v0X5VG8mTBK
YYBuFQhZdnYu1mdW4HwoZwXQjEo853Xjd5V8M0B6wG3nHhIOVbCxoaseemGQO4ziMCVVLMCgDGFi
8KDGL3VsD3dAhXuA494pe8nr7xSCPtPW5OxqGDDBEQiGQlBj8a+YAaz3VckA2iVmh4gu2VW5NX8v
rdpg7K5MAQgKQlxQh/6zUIF86s/9WzYI6P0z+3qiq/wGySQbz91q3q3GVzAyYHAWIH4TkgCfP2Gm
pEoSKXg6UF96AxvJQQzkfRIysBQ5LofInW8y1W2B5wOYr7DT75uEFyvFWPnyF3ARXp1MbWo1PE//
iOtUuMOUIA6Lm838dG1/Ly1x8Q0iYapRpe/PpO9/KEKxSFs7dy5jk8l/b6Ubqx/0w6DMw4r0uZtn
YmJpLL8pWqdE6Yy9yjrMX+8Ae3Pn580QsBZK0TXD8DxqW/gH92hJhTGl4vhukzV/2TxwEZhubmt7
GiQPWxf0ajkDxnTQlIG7E1iVzw40WhV6MgK7H3O7fmS1oeT7RICYYrTEtHI2S+rsFPC3lAy4LnhK
2aA3/6BOqWAUCxt9bn3twbwzXlQH9SgfTK+DXbfYXQasJe70ej32rDrPhVnucKqxqtIlx742pdzt
siLBewMjSRsjUGt4AdTwQGyIYgFEWvkSRprrixURkJb0LnWre9BeVo7e2MRDkoXMrpNQJHL/i5tj
zW0u7XKn0GSyUGUPu+Oidb5stTMIKWM9iFUIUxRWXGDQgES3TTV1dmoOuouCA/jxy3GAJkjVlo6l
d1tivOubYSAsoU6L0hwfEMsYIhxSHI94UDZPJBxPkOdMHyaAUTDWrznTb+P3/NP4df1Dr6UGyoVR
LiIqVqW31gyjvfgwzIChAK9Kk3Tj5b/mTpdWuP3WskHISAUrqlAjyPZGd6JJSe6vr2XdiooCDbht
wVzJ5QNKRDWzGggSkKk8mHIcg+c231rKapqjQAgaA49w2y9CnkoPJRnSFUgDfghvhIDzmXjtgTql
Xe06+l/w9q2FgEuD3OZVZi+rEoVBmqLeZX2n3VOfQyai3ti+VVcAlz2jcoHIMw+Ayoc0M5s4HW1o
4Bj6AjbGR0PS/o0ngLXincYBySIXQKVulJaCEZtndRwsvXDs9Orhuhusr+PDhPw5RncaOHB05myC
YLrC2ELDyRDsblDkjbWsfpiLtXD+BhkrvUOwgCGZ2HI/7ZppD/04EOoOG8+ydae7MMVc/yL3RJZZ
KzqFqc6D9h9a1sa9CcoWaFrt4r22a7e8fG1pKvQUIdLI/jK51HNoCyFVjQkv7kFxM1V08yQ6GsPP
BnfOP/9awK2jE4E7HDN0XLVpHqhGtQhpij4W0JjRHZJVftTo/nUzqzUEOB3SEtTlQWfBOZ6qlxVp
Mw3B4aV4ykGTldgdkD53wIu541vTuoyJ5sl6ynzib+Wdq2kDK6ph0pvJKvKzvrquLIM0YRqRnNW/
GPUNVFx8ASpq7/1Tzd1YK4sIfNJwYY4f810kKB4jRCLc3mXgYHjR92j7uw0GcXS33wt3+X32mN/n
Xhn8m/rBpWVul6kK7ZsqxULVmthLm9lVupEzrAX5Swvc6a4HkK2ZDSwUcrEDUfFpovNGGWbLBHeu
57jMpUyGCQXa8Q09QDx84wOxbbj2gbjjTIgOnZyMWUCTavYgU7NXbxmoGqoLG6/ItWh4uV/cSYaq
YVKnFnyBzE2oT12YAHJCVeP/uyQWUS4iVB61QzaxJbWYKVAxaPOHuN/047vNrH/tYXy5Ji5pKdFv
rKcGD2NWJoMInwRpwh49mcg1gORJf8xuGupd0J/709Zo25ZvcJdxbjSdFb/P+3a6o3RPEmS6rjvH
1gfj3m1NktSlXmBxGG23I1VxKixoi8NyzQjAAJhoYeQgX9r1eKWVc9whvuudYpeC7EBqzYmyLf6b
VTMawNRIK8BJyzexTC0TWkXHc2kam1OZNoEiNC8Vkb3rW7baCmUkQeAqx9z8F47fKoOwKLTW2Ku6
3Vk+hK6gcuXWaMaUgNZPwXwApcI2+Gh1eRdmOWfQod9lod+KY6w0u1I1XF2gHsm2oLirZYvL5XEu
0Ra1monC+/KKs4K5zcIuwB5NQ8NjDSfxWJ4JisJjmLnDrX7YHjBb83pABSywgaMko/Fl4RiDUUtV
4AdAROObrtQPslZvXNDre2kppsIYXL7MnvcF4LG0QJwStNzXtPRMe7ojvbQFF2fBmw+9IID/2w4X
eks6yIDeYymsezx+70ub0R0MruybhxbFrs3hvK2FsX9/ERjFCJDVacLCNIWAcxz5hQ6UOkLWxhlY
/0YfC+MC8Ny2vZLIbAPD6C5+rTGmFkOpaXxFQdRZOgCYi+frJt+ZB67tJReHVamoqTrCJPXzx+Qh
cmoXCc5+Ok5HVvypPSN19B24IN86dwJFneFUcNXWqcEpgS+QooGo3l//TauZ8uX35c4kHYpaKth2
o0KT/WBC2fou2cWg7kCpRD2MYbF18215FHc6s6HPGtTFEORe5D1rBLeHJQADJ2aeUw/li2BjhSzD
ubLrfPtASIxFVBvYG53JlcFmrvW24PRQ/sEcQLmpE7Ja17vYUT5zlnUwVUnsZGo3aJTcD/coQMGx
eq+IbMVjWlxbF/zGkeE7CaVWZopYwmJPfi4yksjCxFTdZkN2ayO5PK8xC6CjmJnyKPnQ4T7EfoY2
zOh2t32wFcTZWbj21bi4M8hWlAsMrWP1TRZoRZnaSZWDJDIf3OL9kSX/2nCUjYjA1w7nqOygIwyT
chCdIoAnh/suIHjvLPv+RwE13O35lLXy9qWvcEHIMK1+LCBgDkB3BzUlUBscqx29EzZH29a4Q/Bm
/Dvc8ex9dEIgH2pYEkLWRMwOtLSLyUlvIH0cuQkmArQnvEEwEIx7/2R2G+F2dW+h9yyhgQH6IR6o
YEKERUhjBDFCLJuk0FL6N9y64KC7sMH89+LmyOIqTq0KNgBUd7sz6wQXJzQod+NOfU7egbcbHrN6
Ii4scidCygtLqZhF6UZ5a3dDEPuRD4IVUA5422XY1WN+YY07ErQQp1Yc2fow1jONt8BTu4u6lYOu
PYYvd5G/f3Uza7QZfSYlEYO5uG2l3q7MHU2JXZadrUMf/foubrkGdwbqMh2GErKQEH6tbRmYflUJ
r1tgf8KXWHKxcdy92xAiQ4wWFiYZcyFyaaNV50ZZHBJxi7t3yxR3naodyq0Fy/wgTD2AcVSynjUh
UOXGub6k1eo3VPTAmgviIYgScreoLEJAU5TRcQBnyBGavDKAR1I4gfrFvLH+oufmBqKLG1fpugP+
bZMH+lqa2qetildQ2RSqrVZT+1gnhmmXprLVUFktAV2sjwf2llB0ngYF62v9CTMDmYcp0/YwsGFP
f/z5L4Y9gUE1QBqC+QS8ibg6TJSWEJWWalgDylYfahui9xsfbC3tQa8CIBHwa0GFkPtgS1aYWaW1
OL1oL4J85UYUIHNvFy8oERpB44+hOW4l7yt1EwjKiHhN/pE95c4y9K+LxVTRDcvADyQ7kt19Y+B8
iBN822qBr3wwbJ8GxRgTWYCMv32OvkKcyV3VgpUKs6x3hr8cII92HAEPY+MWW83TrzEDxiDthLYF
QIvWF4Eqsx27QoaxXkhPRECeZWypbH11dmYCFxYQBTIectx6dHlJVYsCrwjSlaj+XtaHXN3SZ1m1
AdZMpsmrs5bs5z2rplob2o59n944R23jgWQ3BkfBlkjk15iOtVzY4W6OyRrrVF1gp1wkVx0TD0Sx
vrmAQvEmk46jvtvw9a/34md73N4l4zTME1sXBJ32tR/tCAaMGYY99oi7xRbADs7n6P7ZGHd/NN3Y
kKiFsXRHQiVk7EmgZt+cplx1OcbsLMIZpC+1GTqkQgZVNFTCSfJEJfGXEEnfru/buglTY1JQUEPj
+QeUEe93fUZDLup+xWbtVNnL/8sA3zwAP3+sLwYMDJLu6kVl1+XbdQurHm2CnhVybmCoVrmPISRy
LXYRLKh94iyR37ZQo4To+nUrkCf8kjkDyg6qXjA9/anJcXe6sdCpiOrSssehMtQXfZzE0oT+Wt0b
P8tM66WDEEG5LJwnWe9/jLHRtadlKeXhh5iJE/kpaRNUaezZ7IXltq9pie4C6cvIjSdIQ4FRw8jC
aG4gKiAvjWarciLQEKzXmm63FOqIwWAN9EfbibPkUmqWr+U49kdx6pvbFh27EyCD068uAQmf3ddC
NzgYF1XcVM4gpJeCqdywBXAatKd26MzoO7FSyVX6Vr2vqwI+Jo/jEIdgQRV3ej/J06GOsq4+mWqR
Z54mimR5FaFveKuTKipe63xU42Am6Sju0C2vHFMa+1BKSXWnS+xjtJoy0CBb4gllPaNo+8ROiJpA
u91IMA83SVrlRpG17CMBMqYTWRrcgkU6NA8T5KO8SelqGzIPEHi25OGuoOMAnlJLCDNFEQ5qR+PX
ojIycO/U+snQhuqsU638jnEcqjl9rSV2ixmIVyBBiuMCiu+AdD197aopv7cEXfEnQERu1diA0tmk
ZaFK5n1rRbcZkXtHmkvMsgtU8rRRsBxNK26XstacsSQ7oRDeiqEISUWkvbQoikOaIvWaKH+U2vS2
ietXs58texFIe47y4jyJ2jnv2oNUqNRJ8pnY4Eq8yxDb1Qjwfa0hu4nGR1HP7huRdodWqROvrsFT
b4lL4rVyJx0GqlsOUjLpoEeGeASfou5rhSKHmtVnNi6syqe1DHU6Jf8ZUVq7U1bLDjUJ3uRo8J70
yCSPcWOgYSxOu1mLMcerkR9LUt6blFBXHEXcz0PZOWq5pM6QzYmdd7lPyaK7hWgM/hKLBUqoeKPl
qtQ6Ko2TI6hxLYfgf4tlfldbs/azqg6gQYyy7gLNuHiqoVUxS9ktuMi9pMyMGzCc/0hIikunziN7
mcYbuZ/fVCm2HjM6TCfLoMltpaog9iiT35I41o6h0Fc5l+9Lcz5Wi145DbWcfEJnjPZAhPexO9fa
ocmzwtPQu3QMtf2NnraMSbrcT5Z0N8zyPanM16EEnUujKBrYe2Xr1BE1dXOp1m0yQTtXGOSjNo5e
v+ArzeoDkWTbgIBB15874sdL/AxVRwyY0TGkpeDMyjGem3tlFH2hUcIY4q/pWPtTXwUiBRA4whE0
l7AGKSdgKTdmN7vD/JCLwF1Z9blWEre2EldWUKdp3kCK6UV54zWGn0G/OVZA4KAVb1Y8vWRlciRU
+SUUuW905NCk463RTaKDd1lYYqNqUQOPRkuxDAqMat5kdj8mlQ0yrJemsY7yFD1VZXZelDys5Pig
Ef3WGtTHLkr247Lc6Ev+K5VnX5jqxyGJzkQ3HgYQ6MYm+qxN5ky64I3EuBEj3ZXyzu2b+djk3SGn
xW8xQy7ZnLPeT2pnmn8P1hPNJVtWbRTAF8sufmbm3VI6kCtuc9+c7QItJ+WFNH6avJoFaFwGZ7mt
zVv5p3Q7gSY+gpqAr7xJ8Tctdhfre/tTWhAW3UKH7mAJRbmX+FG9B/sicvTyR0eeVGlBxL9XIPom
xu443xLZtQrXUnwC9ypswHMk45R9i24alUnuPQ+lnSDdMc1QyPYzcSn4rFCPf5CeEIVsmudQAXhS
4l3VPw5AiyoCpA50PK2LxRYSIAgEwR5nfCMrT78BSnsqhfIHdD5cxGtMFff38lQ/g8fKEehD16eQ
ZfAmMbqrQLFvzKU9dsadQBM7buhNCVpJyBt5JJYcUQWhZO0KP5QSQDUVrNJBDsTAs4KiWmd5Se2P
LyW9l6oDejRx6pADkE65sJfau5yc5xiAYTzOT4vlVElhW6Y3dE4ugIYHGkNPIClDSOxSy4X2rqvA
pN6caA6ugmj0B4s+SO1LHKEVHMcn8Fy4ZfqjNLpAiF9UGfN42rNgZDaCAF6w3c/cOMnLY6w1jije
yEkbCOCQT+2m8KIkLGmIntgMJijD61JHncMScbhSGs9MJvQlnLGSnVaJbMOoID0Y0Oib3rzBw8Xh
V0ZeK0uwce0ldQKhsed4sdw5ehg0wKqkxYUmsQFexRGRCKB38V5p9ou+wweVDmrvWLnbDYGh+WXx
vGDCVR+CXvN7uQIk/3dBw1gLaoSPLFD6hzHfkQQ//7FZdk19jlH7ntxYC0vrUaKIb9kpGUPtOS59
Lc/dtkt2UoaQ6PVlCXlpN0PmbP5uk5PYhWRwgDbDRD1Q24EEztf6ZcjcZu6cCW862fCk6acVO1bx
XKH9aZ0bGiwAA0ZnuGH+W8uOo2YXtYfNT3qnT28x1aInwPUf8vFY6vuotNN7ETBX6NQXgWW4eLbV
5W7MvBaP7xkDZwpKyq0zWPYcfY9FN44OoNsQ+rBQ9pXhju29HDv1w2h4fRtYdLKjczcGZHjIR6+u
/PlnLHitdRsRt8GgdhxEhi2N+yWzy1ObQoZTdIrazV5jaZ/e12CZwf1zMqUgzX2Gy5N9cojRJ4E8
Z3+iuPKMEBXTVHBi6g9Z0KDzGztmdtTBEkOc/lHsj1rmW3hNW+eSnBvRUyobzkvlcyR60ugsg6sO
vRPhUMuCYw4P8zPm7uyi8KbqVICGmpyL9KTGO6FFHHKTyHA6NRwEVxtvpi5zO7rvCVIC3SN4/hUA
B6MgXWdPjRbO2Pn63PT7Ngc+G6Gid7r+ARCtfrwbjcdZ3qV9AMG0BnNh5q6qoD0UB00d24t1IyAj
EA9VfiJFIJg3kXVOpm9WeyqUoNV2Gtwizl8i8m2Q/DRGGHZlaJCLOysdXFTLIJCW6nJQSnZJz2ZT
2ATh8ZTqL1TzsTmR8auLvVIDybsro+g83Srwtjhc8pekE51B+JUgKUt/TSiyCB4QKo6Uf5ezXfIX
eZCnvyzFJosD8VAzfxqaAwRFZ92R06AffAhi1Y9x7NFuhoc8g5lN0Bwc5+WBbbt56JKwAjLdgn+R
UI9vs99d5Qkg1aofysSnadB+0/H/8HKDf6bJQUm9xAQa8xjp35cskJK9TM7ZIxQYOhA6kNCkz/WA
B//oGr/j/qY0PUm1C+GubX/MiWfEDv7LsnY1ekZZpcfl84zRFQHEE5G5k3Q7m2Og2sKJPs5Ecbty
F2sPRnOfLwGUjKDRmiWOVH4v50OqHFvtDQvvx52J2nGZuxaJQjrcz3rhqponI2h2zkBToMt2Cg3R
oLeNOWgwadwcZKj6yUMgVGcZJxmC1ooFB+0wOX4zxX9NyLEhoTM9D6Pq0yU0MP4CZVFVl+1IiR0t
whYEUXyeMygGgkpKJW7PNLGfAFK16+I8do2jGM+mcV+biHAnCJIhLTNKj+BWUnCTCebDmBzNaAd8
jJ0YYVq6sjR5cxsUwLH+D0fXsR07rsS+SOdQWdwqq3Ny3OjYvrYySWVSXz/oWb1ZvGu3WxSrCkAB
dstSNKChW/zJ6t5q94FUkdnje0E7K46kyWDZ731t9K9sxtClLHIGgIttgGuzKK5NZyJz6YZLJYf7
TVlhQ+8w1EkJfw33xJYA/9Hxncf21RwX0087/fRVstRZPextLSLrydQTPEhiYo75cObjChMUkK8e
CW1x6eiX6YVcnusOfZOUvifPyvXQHibtTKPWY0FVdxdqjmGFVahqvDOvDz3VpmP9qOc28drf1fzH
e3xI0hZwCvzuyaPmr/r6vYkqLTeFKxYPg2onotuXaUWm+VLfoCEKbNY7vjRBM5liPuakiHqi78XW
pVau+6b8M2uUvc0OYaIX9br+OZkyrpQZLT0KYSt81mL7WMfssaq7bT5GtdMLEvf8m6EqOLcVN/iw
hUI7G/Jk23Ez3wu4aBnorNpdPURldV62iDYXHA5jjqg6lRxP8KRgvSOnHaPp1EWDkzkkW2kXq+mj
2SICMTieG6spmsgsl7EYIm7XoeWWSJs0fat5odgaGeddh7fJerdqLS2NSC0N2ri4MY3I05yoonHX
ne0+QYJvjVfdNt5q81ziHiDFHAIaxePdaSBWTIEYAujciy4PMIxoeTSvVw+DWvFlWZ96/qhyGydR
95fh/mw/IONWiOghUOV0jR50XPMHOLQ+Kdnx1yU9gp7RV5jxMMd8OkgSygFKKIyf5YavGksDKLNs
OzB33yyR2M60v7f1AAFsOhB4jchP3QqmjQd187YMETUgp5uyxgxqdp2qxyAjLP07mAaswJP/uEy4
Fcw8WptXMi0J0Q89PkK7FSEXZ1rve9yU035CMGM5HDWQY/ork0HLh5Djq5yxAMZcsK3G8xL1DtKr
cIbqePBI3ExeioV/vLs9VmQOdIqVgDZD7eT2UVknIgm2LgNTC9uiBYuZ4q9EnxySJii2g9E8Nj02
SdyiGqI3rMLnxCe1TOfHwtnRPhR6faw5ts2fzeh+yW/L9EnwS7R6Tun2NaKKdD9yyZxNBvk2hL3A
d8l9D+MPQ76H4Pmj1BQy4tdQ65eTdPmOOn1gcPyswtdgiiBxcy8eweh3hyWEPzjiusGwwd8gxggp
OWs6DTzl3o2J+7zAXeBFXfU7bgkieNBoRxVYlBm2Yl+F+yaLwzJfXPWzjHfHDvvqvXHsaCEnzvfu
uKP0vLJLKz6rXoY5DRztMHsB81JPE762JCi9eL2Z89ttSILd4CjcRJ049GXhP+Nr/kb6GKpfyW9q
2pvGu7YeLXZs7EOP7s36dvDLsor502vphAULVuQkeHdgHnp95yMyy8J5woJ2r+0KNSZz1V3pqCUG
HPRNDib0Ys5fE+DQKa/8ZVyjpfxZW2QLRX33TvNUw5jsXj0M9LnDcEps9BDvtR30KNc0IDc9f61l
RC4EXlI8Eq9z6dvsMFPsNdpoOQL8YzQWbbzJuAjsLWtmX0NswdVYXodl785PNar46ErYCz+NKe6d
k20f6F6mMrVO3alBB9qgx81Q+ccOVmMt5iuI3DjcpQ+rsVuNUNqxa+9pm+DMF+YLPkCrQrRVpXNB
D9Xbuw7AzUgeRgMv9gYlaXjXVwxavgVv/9+2CVz57cLcn/v9/Owwbs7NAQYxpVQPiz8CQ0q4LHSH
8dt2gn4/mSj2yKiXOK8ewlObgPyixLex9fG0YHL2C9bi1/NWx8VOT6ixgzmibUd5ExJj5/QX+oZy
SDDcvZY/0NFNuGBFAKjqg7+uJPFAINhwc4YHmf1K8QrluE2Qt+03dmS+zShUMoDwvs3cPKY/WxWu
KAlrJryYZNXHltDcp1amGalL/MGb/QEpXrDBxizjl+rBZCrSpw0epvSE4QTuS54OMtGmRDyMDlbk
6DNdH39viaHivn6v2CiC00t+M4a7o27mez1Dxzs27zW8isugtYKhgnigm7GbjC9q+lVdbK2nvorJ
rXJDHHKFCWXuIven/QfCGkGUZ+idi/y0oSFHF+em0MnYRYIZ0Ik8tOz5Qe051k30van7lbGrtbjj
oVa91sZ+EUXoVoF78V6qM5l92mUTCaSZ9rVfXJAg5s1BN6cky6ez+10ltQxdvArvfeUbB8GDtY5x
Bb8QGQxvWpV2/Mw/bNtf/zUT/Kbxz40QdwMyNNrel7/6tbsIBMnP/thkA4AbfrCOmLusxIbiLN6W
V5fvhRdYxY6FvPWH8+bFzmPrwm68Nj8dNrSBGRiJJp+/eJsQEI8N5g0+ZEfgqW4TCvfCp31DHy55
L+GDmwNdjLf6l2tB7QTA5WyOmeJNyGufzT/TqaPXeQnWt5xgLo2qxopMNO/g38vjYgbaYZJY3zMh
MULF/VJNUPKAYb0OxmpvAjVtQQyM+TeCLBh+myM/LMX/Muynkt7GpeyFuhPpe+9g7+Z/1bEEzrXt
Wz3S9MS1UjkGxDwP7zifyy/Xg3WFhRrZ5U2W0zpY81NZJvV2Es6t2s5m/1BeSO2bkddBv3MxA3cR
KqQnk1GmsBDR9biqPgaKxInHCu7Mmm8YYqYcAZ4bcuejwsQ/QlWdk7bFbgnbudOdOHe3ljEf4R3M
3hXUtp52E3pgCR9sDJ7az8Dhbp9PUVFdcuundB9N5U9f85SZJNsUWvcXuzhK2FLrl3KLDIqbN+wh
ARVYgCqCvBBYutqrIgMq5wXS/ZgGmLkhQAwDAmbkw4ArQgUtRqfQQmvvz7iqL+TPgvSLBR50Vhev
9/UxWN6XA6Aa42/BTXhTc7BeqvU6ywDgwSQThGauO4o5OsZUCt1/XoZ42p6OCOYUYbgOtIxYeMUR
qPuwvJv4AComr4UAPneWe/gDwmPqgE+Evt2YkfkSc0xdoB/37MHOuZZx3D8WO2y7ci+aaH2KopY2
GL/lUQd2hgeNPPUh8Jasewemob/lj87wEbsoMs1NhkenUN98d99rf+Xr4CArL3FQo9XJusCXVKSN
EWr6FQPiGG/GK+n2mITbywpnshe8XVskzhWOTq7vhwMz79u7OnrNj1scVh7x5QCwCWl8BoI/qput
gq46wVyqr/EQ+oTDNE/iMo96lih9ZzqH/Fi+41kPuo+R/tlUYS9fWpnAVEjRU8AdBlcZjboGAT3Z
WCc2EkQuzmftRejbGUb5NULHnDtpeS9XeKtXTiI/gV1sIhhOSB1TIoXKHeijPSWDuK7zX2mH7Job
fuvB0s4I8aLn9GHB7h6dBFqpn60MclRUTPcIk/uR+T/gMu34ia04hVg+3MX4nj6KFHnurZasbxOe
9XqabGQWpQ3qwKrtF/RcKHpDs3fIDyGoOmiXw8be/OEB0qM3TwtAguWyIe5ii2QVllqoAE/A/FmP
xn8SF4PIMCzqNRo9YOz/XAOwnbMjO4yx7Gf9HlFRWbJcmQTpZKZDMLX+9Lsir1z48/A8tdu5my8g
r72rxF/pAKNxEP9iBzBXAVw4h2732p21fwzf/UdTohlhe0GPxHm4LdAGcV6XrE/YEOnf5mlC8jWK
I8JqDD0GmTYVe3F2DhSNCyb+G563A8lEn22h6SUMI+iZhs2YgJMYdTTKuylrRZi/thrcqJie5l6M
D2bVqWZFmIEcD+9oZLvR8vFsCemLeUB16742cAawGtxCWwKs9dWN5FGnXWrtCBwALZw5xjrbu+xS
dUG7K49m/+56X2SILY7HVOD4jYDDgqbGpu7bDHx/zJwzu+dtary0dlLA+La558ja/YYZKDA4owsd
FOOiS0d0CULDpaZqfLEB+ioK7J6izBSVHvD8hItPrEDgsFTohsr8UOausz8IJkpw59urqdpdV/ap
2j6JQs4UHhbRQhhcxfaGYZz1EZgW4JlA+aqb1v7CB8afCU+2AsCQVQW5M8A3CBmj4ww0NnK2Z26s
jJUyopy6eMCpVe3Y8qVJ7+w5dbZCB9by+uJpamcqLTQ1xBfrts9d4+D179X2KgHn5sB0Jn17mbtv
1wJ8bvGEFjenKn2KKo99Az9XPFm85WqI96k2AkWNB6gLIHbtbfO+FXKP/4+owsohNOCBuQ2BJJ/6
kmGq67AcZr7m5oXLN1btyv7eVElLHzPH/xQfmriQbde4B8xeob7AG62+FkVcaCpgK+rNQWMcKVeW
P6BHwM5LN1xqcdQdDVjgneYfdn1VY+qNZ6M9rcVNqYjOJw9pRmMLL8y+OI5aF1mQNwv2YbL7TL4Z
Nt9NpC/kO4+85Whsh/5ij5Y/dUbA10+R90c5vUl0sGvDQqKxQMeLszRrZGqf7nSe2ky6qeF5bwup
4x4HXe+p3+hA5m46lgeNdU/VG6N26s73iWLSKUNhZ7WF4/rX4Jno55a9MJgFm1mxLDuOO3/q2tDN
0ZigmloSmj6Cyo4vtvqQ7k8vijcPN01uftAWMx9hKQJ5gnaASWwn0wLVoLAQqtSxSGDm2Vwvs+iU
lo3n5+iVJ3y/I9wyWQkS33gU1H20aLV6M4+t9qQN59nay+F9rh6rkhEjpzy3YWr/zuEpwcfpxVV1
JMEJ1Q2Go64OyHysKZSpmHAUVigq9dJyKGTlbWDx6hgxm9vMWpA4vgAagSWb6JZzjeKCBN64wJVd
WSqu8g9qtztbx7gywisdsxCchvHiAjBYalz4xfQxQN2FjKMdXRlgGgwbrdntBODgCc7xFsoj0awA
9nA+q2C/WfFT07wo/Z+tuhtiPsKm33f8sLV/XqnwYjW+wCTr2Fpma1qstyIZCutoiBEHBX/M8GrU
xxm3TJvr8ejyuDVd32r5btPXg+dcSwc/HOtDU909CZXYUWtgzqmxihCrsqHtIM1WfVkmXlOwXgpg
I21gVgbspCH7csa81Gn3UfsDOto82+VCxRb5M7vR500Xm3mTKr3aO7XK2IxLXwFxAq4x1vgwvEr1
cg50cLyq+e7aNmhdN5jgf7Fgf08ah3ae6sBsz0B2CgyUVb98TvkIPlRmW72rBLLRgWVV81JFNi1i
ZPxGpTsHcgNW7uBZcA2TYI51VCzLCZFxD6v1PRlQ2boDe4K1HNSHVpY4wg+1zOkK6d1aQMNl0ERi
6DNyZE9C7CdoLBaUPvZZVXvVIFjRKXxrRXRdfzO8V9aD+J1e7bJLZuGk7gpKy3xfnfG0NhBvU6N4
aBqPQGMpfjXng26nXXXjmHXw/HtrT4tjpVKtONd0CMd2PDCMjvo4RXh4uWkHLWDIpStT0rxOlZl2
Lv/io75zMHDIGke3b36Iqg6DnCLDrT/IPEfjqF/a2byuxnhynmvg1I2oe6xqI6xqE8pWROxaDWAI
Y0PH1+ntQVbObql5aE/TnE7z9DOVowh03v7hKdzsiWMeI9Yr0dfM6EBJ2QUiHrUiHicNYDBuppHc
jI7cRiqPpkDOB69Bd2BtQK3h7P5NrngsTRlgUeI0TbiCauH5nXsQ5bYjFda6Z3MNZmWHNogHtKYc
aYU1N5KiqNFygOti+j/BjLjt60ADuLJA9SBB+pU2TOU7e2+jBij9fRnHU++MQJXaSLApNAswJEgU
9pT0mwUzVQW+qgeDs6HMzm3UrLiN8yH1inZP8Sp5YgwGt4hKBjs0M+nlY0Xb74Ib3KyzvsBiB62s
UPiH9klnB24IRGOsUY2s+IX1ga1tPiKg/W79mMYrUENpNUEOYBVEAsja3oi35o0U1zIPuy5ckKtR
peDuSrVv6We/AVgLdICQIKiW9sUwY8rCeQhcaOI29GlRC0CyC0w7qeqjoWVun5XjgxX4EuMJpWPM
ahKuelbI4wbXnALjBoYM7200r1p3ZXwMmvWMfsiDP4oNcpGkwqj9ZvvEEi2MT7+o81N6r9Zz5rau
xfC1yqRH3z/WNgo5Znm4GZknd9j15ofjyKACxiv+jHEKjeLqqcRhLxRN/Na32PcNgZaZmPTYYwVS
XBoo7AKofOgVO0f7XLxvAIRMHoztvALFVG8ayzwwizXzxSx9e9hPMNGe9iWeJceMqrXnxvmk6Nzb
T5seVyOx58iiY+DAM4v8y9VBp38jqBoL8t9G/9zcc8neJaA4E7PJ66b/M/of8IGTmCLPC4ymiHJY
4BQMhCUm/dLec4I3iX+ZwxkUqFt9ztNhNPc5izGmiPqfAE/m5q8ObVMdUJEAGr9ZmJ2B9LW4Xo+l
mU76N0dnIcd7UweehWFjCF3kwmA8NrxrDS5kcF8LdEYVOU7Qt/exZX5oHqg8YM2mFknd2A8VmlmY
W5cIi70OGNdh6mt6rwtOOW8AGsqH5YEyoRSipQg73JHiN5wQD7yezRDgMMzgB9Fhe0Du3LiGSKgY
SowMVTCBqyvVEoHrf52tLhxdQP6y8QsXe5VoyjtihhqespxAlOBbV/havL49dlBhMfSuk2NnAr5M
fUUu5fJvQdmyEQavgYYvhYj0nPtdPfpwgTCXi1r2kHf4bvs3G/fNu1Zb0vd7+IVEnnso3Myjl867
DuriQAi01YdGA8MIFI0+m7gXOu86XLe5K1LO3KB0rJMci7O+zkWwrN6hbhdcPcvnovdxIbSH28M+
DqNi1QyfDgGfCbzD8q4jh52+pRL4chwYsRIBuFgxfefqHmhsHnlAd/sS+WaQ1Hqd+mnLMhwc1BPV
ZblN3yESS4aqycOtvMBcJGRa4XvLDDJizNwFvbJphSYe7vNjUKgWKCPBBFaZSDcybY52YAZV/r0O
Y1g/J6ARz0kz4sH5tQDqVAasEqrf1TBvkuH85DMA/efUX6SFPr/0gH5mzcyY3p5aaR9paSZyA7zf
r6e1O9m9FpdatVs0gLVDYabPfU/GsK0oZEbALY22HgxOBYgPr0onuW+DFkHAc6Z65LhV4kCmj+eH
LBdQVPOPRT/4wo9GDvxYoaO3mUpmVZ9LnHFJYPsKvmeZcV85IpUei2cILAodJaHxQm/GXQo0rAep
AJF8SsAsLfUQL8TxydL+DvmY6ByGJ171pq1tIDsHxHSZtM4MSRPUSdRNKB8uo/bN118yQtpQghXT
yqPblkG3TCe9Ai2yvpW8TYuhgKsc/5y26u153kRXDaG+8mSAwsGAoKFFemoNPt4RfoFQWUWPCiqG
Re+yUUMOyDzvWosfXfQfC8QW1mru8gXuwWwOc+m9bGP1mGq2q8AL1U0ZTfoSNVx7ziCPwntT46dS
HtDQkSRo8UJbNZHatMyqxyo2VkCvWw9KRRtwkOty2VsLWlhh8Qz77TtEarxp84dRgYiduqtT1W8O
cItyxkRQGStEJhbMv4DtyAHCo8Z5IZt1sOvyyJUJuBFnffNeq0GeXP2pDgG9SUZcyn2cD3K/6N6z
4fqoTPcKTeHB9gTQQ5HoxRBaxPicRPVGoN8baR60Cg/SZmG/dOAVeqD2PKtNUJZ8m06eMZxbIw/z
eXtpNMhLpiXftb0ZNKgBoa6RRy6mUBLvgHCQfTmwy1Y2ccn4QeFv7WYMK7MFPLzPvPWzrACD2Jin
eFsFI/Bgcx5+aFftJK4NDeRVK72Mrv9arc8mG0O1J5xfwUY3Kgjf/GkowN+wD9k08biCKx9I+6ow
YuCPWPAbhbQT3ovARgFEqtOtGbdAycxWZbhsd7GcLP4n8tkv6RLhifDlNCwPCWMPiD45ei/NPNkA
LYG+IBF+7F91xNaZXpDLOtBB0MHYy3eFgBhhN8l7UzQRbpKtWjKO8WjxKBatC6BYSdMA17nDzD9Y
9RQ+ygGXqHwLMll1LyjN+TTaEKhZ06Hpbxr9mI0hzfOEd8d+2FeGBe3PBKkcCUX90QMkz9dr4dwZ
Gtmq+7Y2qDn2vIgtsDWY2hYoJTUFp1aILhsU4+W6AGzX+AyF5NEo32mBM+AIcGTBosXG8MOtD2an
zYA7jxiB/VyiHl6kflo2K8olZGRojDCA2rUbl9MS0yGzt7CZeED5GHbiuwIIwTC8J6B3JmCyEmGC
K067IzLP+DJUMNFoAI5vVv+KfN/O7xJrvoAYxnHfFVNQ545PgRfKow2Mo4PHHdzn5hn1x7u5BE91
w1zxQDHflmJvrQ+jcDDPIYe5MAO0xl59GYgMe8YDgh6IAiVwHO2ie1cB4lHHWDc9JQyNnSwLcu9N
KBOj2oRZoQWlIUjbCbuU0DpWfThpLys/thXu9z6hGDmW9apDVtMAknLbCFsR4QKRoBpvKjeBcPfx
RkCwqwPcmxK8bb4O7Lntso7Wu9KGqgV6S9VgGLvkEhmVOCoNO3RTGWnKDPP1rOEQkaoOqXzIOcMc
5CuJBg9yk81uzvVQZayB127dniRvYVd1BNwuJjjWqWnXFk3GISTFkQNFCRCVX2uvwlwD2GTGXXvE
IAyxJOwf6gRDYER6PAYzacyvhSLqERAywvZ6eAmTpglYQYJlhtyIsVBUUGwuf/aGd6vtUqjDj4Y1
Xg1wAaaOhRIHBRqx7Uoq9AFQwwl2hdX8no/j57Z5kaLUh9jGnwDCa3ZU1z96n7nQnCF6JRDgkRdz
OskJCZ4wTbLHLR4ocnUbYy+4CVUs9mdHBeJvivFnZ70BUeCKzBIKs+URWiiKjK8N8uhn9VYENoXQ
yNfam11OIQQXAWkxkOFL9RowAQAwRSNfbaRpl/jmlyqdQe9OhQlxKyhB54sSmUwtQGuoZ2bDCr2n
OmyGxAmgy+RAx9cDmS/AbbthDq0AVaBYUZKReHQgxZCw8lua675ZAQDnBJ76pEl7CBBzCO8GxwzG
zkZ2FDzapiUwVhcALkC19ppjO0xbtuA5NM5ribngKjeoRjpokdkh79rAdZuDObph7WKnn3x7NqCQ
yKThJiH8mdAhj8h00mJRqJBr1nnT+mPtOXEtTd/BF2tjpF+U8VYuKvDwk0E+aqyG7NCNOLBYMr0P
ZhuaG3w6QaipDezyqTS3oIf8qQAsrGMmats8dbkNHV6pR7PU/Ynbe5iJQuq5pgpKPTgTIV1Q7m2U
CxOEywCcquER6ic4bxe8goffDfUsMgGfl6lp/w5IDyuuWJC7yQkyzsk9DhAHumUfWXgcYz+lAFql
GeMOGVoRCNf47dquT4uW3ejWkJg6RaJ3wJmx2vpVUO02rcvXYuFYdEjYjjisi05tp7FU24wpcgD6
jR3asaUW6JaMbNRRqKi3xBC9t6HCGN3oGjTsrkJ/jwRyv6xQPcYBf8nc2TR0BoND6Dm3AYO8KB+0
W85ndAG98a+bCKbiefizZutbzeAZlDZ8ekRgqtuKg9HqKP+DQyCugAiNFttFlvrZc8tTw8n7NNC0
H8f7agGyXQDWyZaDUwRZbwvvKcOjiWsIrIuN7J/OAQrBQABTdj4bEYyrz3xcjKDAcwiWiu/gPoEp
bR00f3KhClROtYfrwKE25M7uXWjgkZsRqMU+YlnjKZzD9GgUU5Hg9azCSXfzwLA75bsSdLvD2bnv
VsMvvO001c436CmFYd849BO4z3JiN3sVQ0hM/JJehxC/274ENd69rUx5V+b+qIkbW7oXIGUgcAX1
PcZTlq/fhOY/bs8jRg3Q3ZAG0QormCu72w47Ov0KMLQ6r/l476vpq8cIKgr7fVitc7XYJzZCeah3
j9zmj6m0d7WTW9EE0XldQ/UFvdmxmHpoYJ81eihUUFo13idzSEwFoAwLk5Fug1Ru6/ZaLhBK9ZUb
FKyGUmT6skoAZLrXJJoS+xWJpxA/Q3PtGtaj98antMKlvu2WV2vsokY6qTGMp0azUtW16bRqqKsr
Bz6l2Q6IDP21KYvUlfrv0owq6+a1A99XPO0MS9TRurk7c3e2HBdDaI5OvLcbwO5F9cU0gWwmq3ZA
QFgMQj1xg4NPC/Z5G6D0kRexLsDMELCZj6dhRE/hDctZMasO6q59kfMM0SokxF4//HhOe7Kwo4Ft
ohtn7IINDMz9UAsxeArqK45737uh5ZCXFVBUuA2449pqw7su9bPVVNOuqds8lprWYxhZD2Ky8IOF
SHq2NXkAmA6E11hhmpzHQzvoQHu7dkfs4joTepln3A7G0v+RbrZCRGua0WA5PysiZKC+k8VrXQFx
D/rNc26sAKDjWeJlGGVxrzHoXQpCmBNNfNkSwnIMjAqI5ZtFXRt4Qg9ywjDJdNxWp+YZrGoRsGFJ
5wpHCvmoFrRAoq6xVynIFiqODhljE8xLbBABnac+iFMZmV503mWuqHHQVhP6bOo1Zai5jL6KgQ7y
zW3g9fMczjXRg4KpCeTXfrX0rZXicnCrb8MpZuSGscGmUVnWyEhEeinOBu5ypiuSp23OCAg4gSEI
ghqz/u67qgM5sFViP7atzGDsQmNL4EaUOTDU1WTOeaU5JE/dOr+pEhzBUNYgLHSvjDUMXeFY4kLI
NZM8iLY0j7XgIsNR2ILZ0NvdopQdiVrSpITxTurZw4adElXiRuUqqHsPzRIELGovBnsJxTzCvMhF
5nsKcV+TUkB0kRha+DU7T9DN60hKae+hshl9okxLxGQj8oazAOTfpUsq8g1YVi3LyDZL77qAPMA7
BHSb1q0VGcrJIYedXq25BUyoqjLE+gmGA+QLYItGy3qH52Hr/NhFGdsdSHdseLTQWc+1BXTNsn7d
tfswOVwWJZTCRQNcZDz0Ofq0rRdHB7z+3MLfrDXXnyK3LpNeX62O3L18gyUUQ9phxxoCjfu802D1
gJa5cWDcCVC4m9EDTz1DE2nZ0Gni4/UO+1704pcWzgcb5Z/e0Dmo7QV2QlhW0X2nMaEIhBeoW79L
7KiC7R5XW1zLqrI66KGnmWX5ALU24BrS/GLnnDiZRawSax7DoAoa2QNf4do4PhtMSZpp2AG6Rks7
rxB7GW3XlCdts3N+qQsnx7icj7nLH6ZwMGLzWVutHWs8F30thORIHp/Kboy8frW8ZCDuZsTlCPf9
U98xOkPvYFFUHc8GbOmthdbNgJpKQZMGWdQKP1rHnkJuCPD2tFygYDFc7vxuK5rkpB17z0ltMT9L
1mRoI3gUtrSQn/B2CVdVQZCN/ze4p7wYOUo77+SSdGWx5llTNmsfcI07xd7Y5u5YOR4rj9RTm343
C8s1sFCTo2/i8BwEYVNZDcuIzfMVuh8BlVSlL9saVYtq84Np/EfaeSVJjiVZdisl9Y9qcNLSVR8G
GHMazoL9QDwYOOfYzixlNjYHnjWVZnCIoTPzJ1NCzN3VHtOnT/XqvWqLMkMrjN2jGalkA0OtxE8W
ca1kO6WKcvXYMQiCN8ULtEffqCUqMeEgDfugKTvjV+YX5C5DerLotEhrqTlmCrShdqhYFZtII+O6
q7xcT26GMCkh2Q4HJd6i3tNau7ZKJcJkvdPzrVeT8SK6FpTyc6B1aXktK25MJ00keL4LtLsCFuCK
TdzvUlFxCxu204byERklnIVSWtVWVYvIuFL6tEyus0Sh8yzlum16sco4X1bb3aiFjg+p0DWRwKiY
JARHt1JhKUraNAe8EgEBGLVEza+g5x5cJ+Q9RD3WFKPQOuR6V44fOLF9wBtwou00Cp3M+6gkurR1
DYUegyGqNN4+iiCZe4mwSrS9LLJ+NKTUSRP6VKg2Nc6oP0Q8+EuQ2L6nUduprMgZqrCvHD9Kp6xd
LnUfTSLzjSfmpbqNyqb75hpqLovE7JWZPYkeLXKPTWiJ9bNbQfT9IJUKeSaEmYrih9nWPa8q7q38
4Ff0Gx3bpAGNEA08ZRwjztOE05v1teN3PiD2dshG4AlpaQgSL4ph0I+dUdYdoEs/n2DFKb2HkApU
yjaDY0V8kPu0B3SeyRXjlCWevGNSjDHVXDUzdnVC6uu61GI1d1S5Zfr5alr0UqRm8lxVmZ8ejX6Q
i0Om5WF1rNs8NG+CUcA36pQ506e0lQVqSIk6kL6yfFk4eCmJsr2ZqlW4jUwro1zeSWrzwc3M3LjO
cpW0gxcl/DfLy1R8zMKyRLvUhf7Urty4sq4i9o62rQ2PEgTFlYb+eSNWE2EjVoYnfRWMhtLoJLdR
7rVILV41FUxmrUdZ7RR9PgLeIeenfXFrU+7LjVtoY/OsjgIUYbJKhXOsFQ0yJjMTi+tunKqGbiBn
1ecwbtTuXspM966TlP4+7SxxAMxk1t6uq7xaeRE0Cj9bLxWT8iZJ3IScWZd1X6ou6TTw5rFuUKqM
qLVrdMx56DT0OlpMbSF7oL3dutT3Rpj5oEokFW1Ya6RgaMqhTJ2i6MYAXKWnfKxEb7jvG839GI3E
q3u5KzPzII5R8FQlYdDeScOUzx5ochQ2WeGGMBQLuEW7mQ4YbPy6Lm41edDiF3ozRxCBcdzQY4F+
qnl00XjYaWGjwRMYiNkTbbAaKXlDYygyMZDiBFrsfXOzqpRsqRRFzSGdM5i30NZnHwO697SbvAkk
77MqJL2+I/zuSNTQn9raWRbkxRF3hFpwn6sg3SwrlaIXtStB4RRZSPuimGQl0A32f7Ttk9Zyt33l
5vK1FwZasdeyulC3bStkX6w25W7sx8IIb602V2Aky+kEsLuAymrfajye0iriNjGtPKIo6qmpe5Wl
kgryQlJGkUd2HxRbV7QikBGKO8aHPuM9Bqw61Kni56pv2l2hkqNKql7iadr0cbeLTcktHDXIov5z
2ceKtVFckzaGiP5NMhduBrmUq4VeeGikMqYfPeQBcajd9LqohG6fh2l38ADK13svCithJ6hlpu0S
V9I9MkoemVnSRVUUXNG4FvoHrQ+znOp+Spms6tWqIt4h+AIiWon9IZEq3q5SqgTloxpgBBdQhuSM
pKjzX4jrNPrLpJbIZ5u6owuvn6GQ22wqIuZrw+/pBuaGFOJDOUbg0fw2EZpd7w6lcJWmimeCYUhU
pBqCPghe3LBErF6j1lLRHESBE4xIasj3ii/lX4eMu+02sTrvR9VW3N70cRa3Y+1nnytfBBoQerX5
3GemZ2yHsIotWiRN+mcBYHS8FEMI7JIr8CcA80QYjoNbsr9JVtuiNXV21AXp2JfRisgky0GiRdQX
tbLkQLH1oYsxuZ3FNgfSoY+yAlq7ywfpxQuHoTwSdcqGY5Zmphwt043DrR/5TZ/dUWT1k3IjRdLY
Heuq8Ic9tXqjPtYD/LpOqPWdTubLbNUri/mk1sFb07+K4twrDhbOAeKkMkuLF/KKpn7Tp2ojOkPv
0pfsGS7vyEoIgL0nftv9MtiUPLJkmY4zLxsTUK6xDDomluHAH/pE3IlUv3ZKFJDEoVEZkJ3aK23x
QKqOKpsCE1Zh10IkRpTMBo0Uai/W4Q6uPO+HaAyqfJ3JQS9QsTLorOnc3mqeqjSJNc6cEhi7odOy
DrRQU/kf8p49vfVUpX+iAKJsq2QUr6GeTR3F520ITzR12qLOwUjpoid9VI1iVGj4sMyAFocaLGD7
qIZxTGtZbw3lZLOxHgVdVuvPWR37qjMUdQbdUm+gAC1HnJc9nkj9bDGvE0bfo6qXapoANqw1JHon
o0h6rYTBc/cNu+RVGfvafXS1mhR8omQpvQhBRFlKFdw0+6DEAfUFdmdKna9JfD+uiZD1cY2l7h0X
g66KimRBMaARdr4TX+tdwcpUM4BfAD05MseVHTo53ROb9KO6I6YgTroVfjP6X9/7//Z+Zh9+I62o
/vU//Pt7llPl8/x69s9/3ec/06e6/Pmzvn3N/2f61f/86L/O/8lv/vsvO6/169k/tmkd1MND87Mc
Hn9WTVy/2eQ7TD/5v/3wbz/f/srzkP/8599ffyQBDcFVXQbf67//+6Pjj3/+XUaKBNqZ/zq18O+P
714TfvPp//6f7G8fXps4W/i1n69V/c+/C6r6DxTUFOjJZAVdCnXic+l+vn2kKf9Ay8HiQEGKYBoQ
lv79b2lW1j6/Jln/gOVSUSzR0jkgigLbRJU1b5/J2j8UzeAXNUVEiVBGu+T/f8Wzhfh9Yf6WNsmH
LEjr6p9/n9E68ainN98URfYBLEF8oXOilgR1EE9uLNEu09CJ6EiUpXxvuhDOdisEGtL0p07oTP5t
SkH9U4YBRDVm3CmiUEVeJXiyHR5H+vG820m4nRqntR12VDgfCTu9hLaIyOE82icr8+9hnw5zxt7x
zvZsmEFYxL3MhNrNRI3RPWr+JwKrFb6vpbmEmt0wdUhCTI7W+VyOHeFi6jKXqpjddol4x899Vtru
a1QWV5fHM2cJeRvQqa0ZHZfvVWlhMtd2UNYPqBvcGkCHphoLkDGfhig9CR5CSoL4TABVXvrlsv3F
oUIfJMuGBpfQtD9PGencXCrLoMB8LElObfK+MGkDAK1BELUyqzN/9dtILdjamVHLJJF/bsrQusYs
AZxSgvE+kRn9MvCQuTyapd1hcQ7QcpHgOZnrkPkqz9TUZ3e09Wc9+dY1n4Noha18YcLgaeOow7uE
+q01cf2cUPgpYeTpuYsJswZSofYUdh7CMdzDm/rH5+vEEhN3bkkPArL5nHa76lRHpoVDT6qV0yQt
jsayZOZKQrZanK1J4yWS1nggIsV9s02frV3s9J+8l+/JMftAdc2OADZbK5xfSzYV0YIRTkSxRRJn
W64SYPvo8umF6tL5kA/cxJVWJxQto96hLB+v2JvLX04bD6kdaqgQY8uiZirnE2nkgAvbaVd0V8kd
cKLeocez2tPesqd5GukFKhsfxR15cutn/aJ8+MN78sz6dCxONswAo01t9JwwojCiou+t9EUhM/3X
jMxcch+7QPNA3NpeTGe76CtPlVJ8sQTxcNmOtHCIz0YzW7zYIHmcjIlka5vWoccx37WHeqPfS7Z/
kFGEWldwX7M4c8ZSkkWiWtMdJDTuPiTFombmX5y9mQ8ufcnySkjMafK3HkaRors89XE16dpOnLHd
/bYTFfhFLZTVmcfZcevJdgmR0ku2TuPIGH2DmXM7QJsRGModob9jleOt2xK9gY1P8zUl8mkYs3vb
4BT8x/rsHCTtUPYhP2BrwbCNdVSmWhB3fZU5bUYDK+G53Zjm8+Uds3jaNVVWENZBSt6a8RbGndgS
kbAz3cTfDFMfZ1+ALvjlasbaKs5m14AGzzQUCYwFHK7cmbO9WZJUDnuXpmHR8gBFC90IQUVpiV+K
lN6WShEEHgFhtG8asfwsTFh7YeiFnUkl7YDeKSgNsrdgsBt3PEr0sN6Fg5pSw2zcra/7E+UGOed4
lPMdHf7aIfA941E1Fe9JM2IDNg9Rhm2iLjRAxZH6JQxz2ir9Ct1irt3hvq48zQQxPuHHnPDmmgzs
bU8RAvg/mNRrqKNArQpCSR+7qvo7USmFe3X0KJvHoXRTlXR7TjXSHRg394OsCtJBTNseUgY9vwK4
JK2c9Nmxe5tM1OQ1bmuN7a7PNkvIE38cRCazMkUwfj8KbcXAnNf7nYXpG5w4RnWQKSalMfKnDmTG
D8DBIRRvYQbaiIgRC467dtlNX/lk/78zOHOSSpknitswJO0evOkVrFwPkf1Gei1vov8F+e7aFM72
I5ECaXPKDHYCoEaj5QjMw+XDNedM/m1IhCIKUjvS9Pg4n0M5rMsmJ+dlUzN2+pt8V97wHtzTELst
bnDSe8mmw962vqxN5izSemd45sloxs4RspwM5x9hC6hg6jOblZtzcf5OBjfbgqqS16JoYQMBGru1
nqxuJZZ7E/d7tyNOLMy2oODKVV92WBDRjNS+UcTa+Hf6Dh6yD2sM6Au2WCKVBxqPR8UiHDlfKi+r
m3IY6K+Ob9w93F+H4Mba05gM3+Sarqn0fnXObc3GFQISidTJFpqpW2jjun3o0O1tT0rfJGugeO8O
qyz2s+uFLaEQ0PGGQIuTesT05j49z0M41KAKWtVWHyAc2yoSQItN9Agyd2s96gAwgLD5cGzmjzB4
H7NPf/goYN40VI0Ijztuzl6rKkVt9i3m2+8Te616pTjKIXya1hQ2kG2TbWixsfVPnqMcL5t+G9n5
Njoz/aaqcOLJtLjQmr6ZTO+6LSRPW/Mq/ILUn0NXkB1snmms3AIGoe/RTq+Gg7ni2JZWmwyDCaMt
mSCC3fOJFwxNRtlOVOEriTX40hJrI4iQpQVp5z/+maFaKqGLJhs85GY+dNAsPVD0UaXJMfkI88Rb
OC1vx0N0W2+C48S2H94ZdNrs3E2yozS+mgGYBRRv20xDx9p8U7RX1Nk3UNU4ausclKlXBbRf0nKQ
P+Ef6Tj+g7o9kyVNpCotw7ELq+pcMk0PxpKyLsQkKqXL6KtPq6sHNu7yjC4s3pmR2SXhkqoBF8Hi
JepzWXyqKjoh1ii/58zH70Yy2yG9W4llUjOSzpZ2qk3p95Gc9dbak+Rf10ab/trsOJwNaXIUJ8fB
iIN0RESHedsbEM7b0bbK7MwuD8KL8Ar3nrwjbc5h/AnGZU0pbWF3nNmePc+B14yRPmC7lz4mcX49
yN3Gh2TLKlYZXhdHSY6Ic0BYq838eZ/5yqBNJ0GJbiyYzMrs5fLOeH/9KRzcN7JvHf0cY7ZoOjQD
VAmmozaAQKJbq5Q//zULs4WK2jwZAwUL7tjQonPTtisPnjenO9sKOklCjisPfRn52fOtQLLfsoIJ
o6zuu617JdzDIvYo7NJjcce+ePCdyK4cc6PY9GofCwf+HNB+dn2X7XLbcnJn7ZZYOG06oruqpugK
76D5otWtV0l1VetwHyU3nknTvAULY/x8eV4XrHABYsHiRuJGnI1aUGI/bUyZdu4YhiVAGnlKBzhA
4ctmpj8zm1wYs3Vd5mU1vepmZmS3GnTd7RCaRwmkQgtw0p0uV3VOFkfzHzOkmM/XUNNbPy/8Xpv4
gb9KRfMp9VPb1eQVR7jwHiBsOLEzix/qti9Ld7IDQ+89YF2KLfuWKIm+oeqG7qZVvuwFX2FIqF+x
IxRV5H16PrBKVPNGmgiAzfDJbwBJVKBCryU8xuV1WooPTg0Zsxkc/BLQRcRCdbbq2xX1zW3vACne
W1D0OfmhJEK7gfng5rdXiHcnHtbI7xecCZ1N1Bl1k9Hq8zzv4MVK7Xv0riW0oLkyxCrBr8ujnOcS
p0vmzMTMX3WeZg1wvU7bMXj0qt2wbZ+KW1DYdJ5aPESEq+FJ+OBS6F6Z33lS6s2yCkE9MEmVMsjb
zjq5cDJkgoOgordR3ldX1n34ITnEziQZA+GXsNfsYFUWR568+/zsnZqcRdiqNgJlwcHY+kPx6j8P
225fvXjXCOTcajtCv51gf+8+x3fZh+7eN+x0G16taV0sbd/TrzCd25NR520deWTa6RCmx4y65KNR
Kw/wq2R2pWbRyhwvOQFiLh0tBnaPOL+MSur7QUgR3M6bK92j68Xd0xm1u7yFljYp5SRTJ1GGasj8
BUEVtx/GlHUsRHTHoGfMk2+XLbxl2N6t24kJ+XzSGrW2oL7DBMRu9MhciVsUsvfuB/eZLpZJCyJ5
qu1P8gfaS2y6E3bCF/Xx8ldYmknS7QaPQMJYQCfn32BsDTMHAqfZigpRe00TJS2cQfH0x61QcVRJ
u0kkBt69CbyAzgsYD+hvjvZyJThN9RC0K0d+ab10ipsSJw8VCnU2mUYqBrzG6NlRrFfZ/EkzzeVB
zItjbwf71MBsrvJITFql9HVeG/oVVI7H76MdfYAG7HjZ0ELEapAa1bhKedpo8zWJC1cZa28qScTC
UQwf0oKmtSYDz00/sbYiRru0AXi8iDKXtqa8e8AMLkIbldDLtihYW/jKHbVorqo8cy6PaSk6mCpt
IKhJN4OYOt9nVlnBptJ0MgwJfnWtJH5KXwvtBjUYF0dDXgHOT3nqlTeqhySu5ZW1W/JOk0AEz0T0
e8X5lIZaEaddLlMXqIGQ2r7QwYopyMNNIlHhSTx5+H55vEub8dTg9PmJO1TLaND6EYO9mBx6GZJN
Id1fNrGwcuZ0xRDYGZOLmkUoVt36o+xDagUksmhuaxVs/Nc/YQK0gEiKiJqsOQvJvUwEniNbEAy2
ebHL8ja7UsCIwVIbjvZlUwsTZuIadAqmqLu8K/1mbTWO3dQ5bCk1bLvGRum+XLawNF84OhOgwJtM
zWwwCsKfPg068L50QAUE8uYwyA5DtFJDn/7MzKejAq4yK6R+TGp85ysPSCxpAYnBzwX1Xk4Pt94+
xd9Mn2oY+AR9Df+wNCpZYlAqclIy0Jtzc77vlyShLODGdJO1A/1e0YtkpX9idWQZUDcVcckicXhu
JdGAdPchg2qqcNOZL7GxckDnMI7JuSKBwtIQMaHQNQ9/8QVR1qQ4vQJI4db/0n1MtsHWu80+t1ty
1jt1V91wH+6qw+VdsZSNODU8D4cRVVBDNcGwfts7oyNtIAm6w7Pnd/KqINhSbGjCikAGxVIswDGz
qDRLXW8MBfQt1H1j09h4Az50672Md5DjXilb4YPwfHl4C3cJBoHFAMcxplzo+cIJqVrrgQvIrYpQ
2yh790mZqK0K8M/Q4wuQlnvNyowu+FpqX+KUXKZew8Kem0zF0qIkhsmE3rHB1/cyvKlR3DkWCgWX
R7dmavr8xMtGRRsFgVcC4VPpGH6WGmAJwSto/RU7S4cMeWlVk1WdadRnrtbT3Faogo5Kaavv9RYC
hXDYSpToLw9n4ZI0SU0Qv8hoIStzCS1tqOOga+BLgfvw6rcnNIz7+7UFWkr+n9mZTZueJqCo2zc7
1uepPkPTsBP8ANNs+yvhxeK51rg5cKwgwfCL50skp7Hu0aAg2e5tdCduOdRXcDBeQ+R1zBx/S18g
dXqKDisOa+n9xxh/tzvb+JVFN0tf1dLEf7dLb+RfLvyuV9ZWfxrvpD2BG9qJm+heW/NjS/cYqkZ4
SZXs/7t4qu4hTAoThUrXUb0SNrw3r6fMO5yiTn0nOvHVn3JgQL5U0u3cmyQtzmeYJquEziad2OYY
3Bk76eDt3afRpg1lazl/Irs/4dD+Y2zmwFSvTIQKGKrdxJ/iLqDV/rbuVnzW4p4heAIoKRHYiPNU
EnwkNFQo8BpPdcT6qNveloo5qsDRHn5Qm66v++A+vl1D8y3d3L+bRfjpfCJdvYv0SAV44QFcL6DX
N5JbaKGiId+apWIH0co4l3zzqb2ZV6HdtySHwDCjALS6dBQEqKU0F0J8zuOfiBNwKYYpaiS1gIzO
Fi6Lhq5PMurbefm5UnuIDdxt2K+8XJZWzuJhrtJFJHKZzzOsUHCMuiVRwpzoNJ36BizmXnLCe/pN
b4cddGNXoqMePEe/u+w5lw1bukypDdvKHDoWD2LVdxHDg0rTRizBxs18y3chjNHyc70VnQRKLtsA
pbnmtBcOPJEX9S4VZ8P/Z6toFkJRW00OYzV8NZn2QW0+XR7bwiVncStwHnSV7jFrdr5l16rMVqB8
Opbhs+USgA1yeVeMw9RqTMXrsrW3p9B5/MrNTfEeKDfJXGUeomhNmasxLyi7+MUfhyLRp3RYH4bv
UA0MTOM6FOL9DGKRoYEeVDSgkrOtmYMmkUDrwHRh9miQDMlHtfrjAaxK958F4E4xeIPOb/Dad+lo
JBqiei9FhziXSwcMtOisTN77tcLMlEpRZEsH+j+LfWhflb2O1gYbmYN9/X0q+0K7AXHNVQf2GcrF
vbLN98oXZcWVyIuGKeUTeSG1yFv+3HeZGgpaOdkkO/qofE+P0aN/bJ3hNTqg6DKdhi1+GizRhvQ1
pVAnt2ObtO5n8SZfzdC/j2KYg5OvMrvx2cRqGpd8FSk3j6MnPquyf9AD686L3KmxceO6MMvXkbji
fJbtTvB6vAAA+Jnd2BIzurlMxQZ3C6FT/L0qlGAzEGwnZrMH+fKE/LS+SaJ2f3nVF9KvjJiQSZRE
QC94gfPJV7tWz2hHZAPvIC50mkODqJM9fISUla7AjfYVHtmr8HVwit1W3hF27FYl7RfOEBBxUeQh
KMrvS1tu6btFN8Aor0GxEtCPq3crLvZ9DEz4a4JXBdPGYZyfUjOeQBaxygnS9Y2EAEABr6gifL88
lwvj4NyoILJphQPqNdvH9SCMZiwmVAZoc2rqAvWTFQtLDu7MxHyfiHrt9jm9Pp3dbSEHsrMXpOLs
Ka5It4jurGzLhXk7MzcLRFPTC6WqwFxZX4UJqn/wIntQHl+et2UrXLxgKyyVy+J8C3ZSoRe1FoHp
NeD3TiGihC45bdai+ffLw6Jo3HS4Nl7sc7gDKTpFwYxuV9SMkBMuHqoXfzdNn7CvahvZX3stKluo
V2GTp+QE2OSemMcUlpmMkG5Fpq0kwa8E7pRReJUjztfQOJCk1MbXDurLAva3jp7bFFa8IYRMDniL
VJFwUSE4ymG+s64kYLsdXWiauwaneu99J/y4JJOOQ/6Yd8f57FPijct4mpY6epH1xlEMvlDb7D36
6S+v88ICnFmaYtiTF2/bAg/2Xcjs4bnacqkemzxYSfqtmZj87ImJsYl6pE4ZDMk0WE+iz2TuV87g
ynzNs8FR5TcyspOk6r1J7G9kKyE+Qh2Qa+Lj5QlbACWerc385hcGZE0rBVvq3jtkV+0HciHch2Sd
YSbcTUUWOJxu1cf6djUoXRvmzNMMpYjP1qdt4cAUQ4ru2foG3YaEbAaqGnextqHrEm2127X9+N4b
nI955nPQr7aMIcdwmT/zlkPd4V5H+mJlZqddfR4p8pYw9CkuxVdPHWNnG6UstbTRjMB8Q98bTwCE
beGTdxXZ5Ta98+86ZwLhrw9uYVYNmduWOIu6HBHxuVmlkFDLTiQDqdu7IEbRLEAH7lWuV17yC8fg
zMz0+ckxiPrUhzctNu3CQ0+IN2As/FqZwPcRC11OuDX4PMB2vRsJBJWe0iUQ89UO3V236oP6OHVP
wnkAF+pXawtslkAp3nh28xQ4a5tEnu6E2foZBoljVeaiBf8/O+j6YIlgQAeTdhukVWCWjB7hEbQL
+9het1fBc34XfLC2ENV+bI7yYS0LtbBHsU46zYRtjSmYLWNBT3eZKSKD18JD7xkQxAlH+O5Xrt+F
TXpmZraMidvGCmTnJpyRX1rxWRPRgD6Y5n0NZ+LKcr7PH9BAeTKiacQnO6Y26IOmw9+0S6q5yB5t
u21/DLa+kx7Cj+YGmaeHzBkOxfVa9L8Q0pxbno7MiWVIWUpxlFnJeof8hqPj39oDelW2sVeJ8IUV
INXi0kkUnkhwkeedv3IK1citVsJcA9KxC3+Z0AxqMEtfns+FsJpRnZiZjSoOoP/uU/xLRbIVGEP1
MuXR6qN00EEq3+vPULzfaLedg0rha7538UPpy7BWuVxyN4akkNLTyF6qc6R0D4N9jOiwaY9INmna
SyQZ+6Y+xJCpXB7v8iqCNCDqtXiBa7Prog3UVG0NSD8hsdhPXazJz2CPDOVzuh2uy90aCGcpsDKo
6CA7T32P1Oxsv44Q2XXaIBrIfW26rU7+EPUiR3P63cgW8hEj2EEyfoA/TKNi8ANcwJP0J5zsWzey
RPREw/IsbK3IAcIs3Rl2IDzJ8be2TFY20dLxt7gtyJ5MD0Nt5uOkcohqr8SLJ2FnV/HdoH3IobG3
0hpqbmXF2EJ5hxBVpsWbN6CFW5v5tJpWJjg7FKDtPC3CLzw/36D1dD64n6EMobC5jb5d3jXvtycL
qNK3aGq8ecV56JnGFTRGMURLaUYRUBlqZUNSCOEUDRyXNAr+yi59fy1O9nhjcPdSv5rfvi15dVGJ
yFJGie7amZcZe6ltpJWZXLTCkJhCgmce1ucOLWsVK+4NWAM96MIEn2qz2SPIe3nq3rsxhnJiRD43
Yog+lIQiRtIm/BD1qHoUUMjBTN0Kf9HSbF+UUtiJaYElBcoys8teoVPa6OkffzwzIIMyMI90k/ho
FpDBc5WkimC60Lw0aKjF4hfRyFaGsrgyJzZmD5BB9SSVnkey1FUOs3H3JKfj4fK6LG5pSjcTXohi
87wMloxZT4pIYbYawdiYPvKz9dAWmzxwb+KhWI1j1+xNn5/cnlVcyIoXESJoT8M2u8t3MLPY8rPx
MPUc+1vj6AjHP96xBOhqCvtkkMhTOfjcptx2o6BknCAz+y6lnxtNcKg4bP/4RBoThI28/wRjmzn4
AEb5EsFZwR6KEihCuFPAGSOcMXYPlw0tbQqa8yh6GfCW0Ow4G830QOgswbUNMXwU6D/PGuVP7LtT
E7NFMsRAkjoXE30sHOq02JmZ/+WvjWJ2fBKvNNW+YLpc2Uf8E9kdlONl568ZmZ8fbuIRFkoB6Wfh
EEndLs3F179mYr63OvpNpfiNXH0XG0gmVPHKIN7fquze39d7Dgex3LCVPZHF8DtpM1SjPWbapjH3
k6SbHlu7vzQedXYZCBCFwaXAlAU+coYpEo0C4reXbSzdBXg16poTolSeXzhNWcViowVojg7KV09D
ciYNv+mG8aeW5nczsysnERJZ7mVfsEcVaZYsCp/hjj3+taHMLhs/05LEhLLWhmL4sy55jlDlr0Xh
rRzIxT1AJAB6mzr7e7ACBOGBq2NGDfNio/TZPYxmd5Do0THs34b5yiZYWiCg4oAiQTrx+p+5GN8T
kErTFLqkqSJkyaegSFE80VcSnO+fcKCPTqzMvIzWxgEUhVhRXbdzIHlSP5ptfCeVkHg1JcTTQzPU
NKjk/vbyoi15UKhpSeHL8OWAVDz3oMYYRqpgJW/Di1FXy6nWtGOz0qG7aAVoLDRgBjiW+Ys/UuRh
RO6C+qvZfaCGchsOK55hIQSe8Fv/MTHvPsxai5Z0URBs71X+NbxW1O51J7shi2FcebZ6EFYhCQu1
r3OTM/8AgtMgvet5TvBR+w633PT47uz4WCLSaSOss0XJCICVZFcfYCaGgcsJ9vm231q/1rs4FuBk
519mdsJ7v1B5tfJljKc82HiHap/s9Zvus3UFf8luDXW/am522AfI3KjYsqKdHdwVd5XdX+vP3+Es
duKva1ieafOf54t0SFneWvA1OFrm+T4UOMJQEgLPGWEG2rS6f+Ol2hc1sr6Osbvijxcew5MxKk4S
cLn3OYbIHPR2HBhYaxyLX81HoM/bbB/YSvXYOTLIodWpXDj7ZxZnZ3+0ILp0C4anpPepcRioDbX3
2id0/u51a1PeIYxzZ/oIw6r+tl6tmi74N24dKh2AeY33+Ec16pOawpRgk6GCYc9WlGd1NXhfSIYz
q79bmYMdITIU9bDECtT9Tvk8Uoz9mFz54a7r7eq2PCCDi2zPIUIso6dQvYYeWvA/Z+ZnJ1UzmzCt
S5NBZh4StR1oYpT+LnvSBeTX+RhnJxA6QohuM8bY7hQwy+Q2t9qnxI54hUPDDT2Xe61Bzxw5/tVa
SnV5EUneaAY1aIqk5148Has2piUdgmr4J6MU3gi0CmV011aG+D5zyxBRwSHtTvbkXS3W4qUHbThO
VrwathPWRT0OO30nXq8dioUc0bmlWbgaFT6ZMZnJnDIaQrAJHe+hfsqfUHnb3NxkLc2SIbS+G3fb
HCY831ovxAJ5wPkXmF2MQ9SZpZEyVASdn8JndNknPIq1lfbha/0RkO4m368t45yjiZS0Nc0rLWqk
pGiNnK1jI0FJOvah76C0JW8QJi2uK7K59THfJfusPZjPObcIrDzdE6KK3WoP/ftRE1Xx+NXB0fJA
fJd0hOk0kDvAwk75PQKt8WxcI79iPOo3+n2Pvs0rAhBP66XWt1zmmYefzNK5pk79JzzkZuezlbK+
h2fUc+S2lG91CN4erVZH/ECqvabZS2aoJYFtwn0sXUGSlWSfyAUViD9Fob6NZSF7qStNfk3jTPyu
d+Iw7AEuyTwTGmX8oQJkIvLI+3JS+Q3cj4Tb4RdIC9Od2EJjIwzJJNYlfw0iTT0olcv0ihm6UBPt
2A9EpPLrVAz9Y65YzQN8zP733tAgxb18tt4dYaaA+jl5FBngITJX50dYLUao72S+qAGPrJ/iPvxx
I3n1/rKZd9HzzMzMSfVK3ZGZtLjezGqHUJkiPAfyJ4jknA6J+cu23nndyZY14Yqp1aFbMA35JL/h
tQh2CmoNyBYR6SS9aaC/uGxhcdJOLMyuTleSdcEsR8/JTNoe/V+Z/m10//DlwTA0yUD9SNXI5L5F
DCfDSDorGKBU9pyivvESABttsuJXl4ZBRXGi6FSZrfmxr6Av7TMdmQZSGQ9Jlt1aVm8X6B9fnq13
cdQ0EBI/BrHU1O0wi9kUNzP0UtAYSIkcY3dToA86ouyK7PVlQ0sLT5xGbXFqRRHnpYuSxFPuZixL
qQaffMBBch+vdLssjuXExPQVThalk8o8KlQemRl/PoR118v6vYrCVDJ+uzyYpRMDn8eUy8JDvSMg
yODoI2PW+46OZPHgQwElH/XgxYf4u4eh6rKxpZ2AJ6Tbb2qO5D4/H1aZZYOrkj9zujx/aDweFZbq
7opyXKNVXBrV1Cbxxpk0oWrODbUdGV3BkqkReuLenfTRUJtCClofHCFeSQwsrdWprenzk7VSs9yA
iJpbTQqja3WU70qEhCQjuZK9eHt5/pZ2nm4ydRPRGozAs7BBNqFU7qSR+VORKJL0Te0dLltYXKET
C7O4QEwCL0aP2nd6JbmNDDZgWd6W6Rqef3F9fjejzQpUWRmh9AJ01JEVYYNERJn8rKp430g/zKT9
cXlI7x4g+AVuHY13uUgeVZ5NWhvCmcjT3XfUKH8RmnpTQHRW1A4imBvPQjpIXbuFlnbEqcXZJOII
0zQoXN9pGnCKUGKjUeajF+G9QPBTrOyJt0Mzjy4MAGq0IlEfewd36CTPI5pT2euhIhe3UtDpqNDF
qvkR5n//WvRjGoaMPuz3buiJr0FAXQmUl9vVm1QWOuKtrju2nWEgIFqkiLoNja2049eot3In72Tp
k1VraHOgm3MbJGp0bIQovvIquf+ZdG75K4bGtlzZhksb3ZAN+u4oVoH5nYULo6chsAkLvZO0WgWf
jWB0R2kIELO9vDcWV4r+bABDEOCrc8aESBZDrUHBiXhBufIa5Wmskie1ro+ZZu4um8L1yHiCdyv1
u7V5a2mrgpdCuohRQfqys5T/R9qZNdnJY+n6r1TUPdXMiBNddQHsOaedk52+ITykJUAINCHg1593
u+ucsvNzfNnVHb5yZObWBiSxtNa73qcla9HHiTsG45DvnL+604int+WTAhvWTOiM0m1Kzryf/Zcx
b0FrpBkoQUHanQDYXvep6LIb5M6mLbfjUKJPEZzBaSGfVha6ndeu2fUoo/4T2JxIfFEN1Mfizydq
QnjZpKyp74LGqJcuAQcHTf9oFizGFP7981IPEUTqxlyppgleiLbw5IykEtXS8BaeoMSBsGnydOvA
qNiBbp8iPSRgzwSYs3HBQ+YD4qnAPEBmOXf2Oa49ZZ+6uvMd1IWhOiwzYJt9C3E1KE+yPdmMuPxR
JXNmKixSaGeMiguA0vyDy+n4JU9qDjQQYeMehcvkuQdpy7tarR37uyDja/MF1AdFvoJio9CeAMpG
XcRta6/mREfXkgDvuKghv/YRQF/PPrw3mTH+R+3gyBkaAEsa5GGAsR7ZMRTj8BLauN43EyBPgNTU
93huoFkB+zFfsRxcz66JZOWoWkH+c/rs4ZkcKEBApwiGPvsI3NotGEDDlb8Oaxm2fbORrY2hHIlk
u+XrCF65s/fWd/6hofB/zOGReBfgBQlCYreiZTEIZbmmY1YufPJEEXeFT6evLgccfUSVUw9ZXrZK
1Kc00ECWqhgQtrpjW8tBG7zIJt22D4k5rCEXG2X66cSToAFujPDHbLZAYfpuKRDDDmW/WHZu4eWf
bTwEPGtFwJO7cizK0dlBFJSdET5tGVoAd+0kukOUw79xmah/jscJkJwulA9e7cStzXugh6cIrMk6
4bBDBLCiW2J7eVn1bufm1ICSKKayTTO97+pUAYKd10DuhRn2yJyUC6n7tlxqGn5YQGeGuU5vMAAq
eiJo27ucTxPgrR6onGECo7XIm46jzCQ6pngrIOkCaOY0Bprd9N1qfbhr5yBYk2bM7mIJQLA/5mzT
j4zt6tCvv9QpDFMKXyWw9RCgcuYNCyo6LnKz5Al87fxZVGLxw23tfLJfmemvlBXBLp6mpCALEDte
koOow9L8KLw0BeHADjCV1chTeGqQJwAeo2saJjBKoeB2aiJgUtc2oE8AQnZyEL1s0G05bsdVdJto
8tsSiL3sOUn6T0kH6CTsBKcdT0Cr6QYSPCbobSpDwIAPTTd1z6GxRlVM+AOI4zCf2a0KZCcPpqP3
cTKw7002CbgdALes+Ths/RE8u1AusjCtma6WwdpTC77eQ0vcvAcFsBDEXHMnl4+4Pr+ioB+dAeIJ
bwbR0wfALvhnMYTzUxxK/Rz207rtxdDcsXjxDnNIgNvtw3w+dF0DZxbIYOAzri9MWxBIznqOMsBJ
GcPtGv0FoJ85O/F6xBtHr61/G2YqPckV4eAc1KpcR6soIMxdd3argOYD8PaHsLMM+aVmqneuDrpK
0RVdGLbOr/o1kJUN62xDcpltU7eEt2Oi6lIrMMNk2M8bnNYWjdW6kN0QeP09PGbU50l7EoTk2Ed7
NJesfZrWYXxy4xBcgRXKxi2AoiNgH3H6KUwT70wEeLSNyth9rXuAX1w4dAewbewO9jTe0cV98j3S
uf9RcSxInN0StM5S8DVA4IprtKGBgl1gOzNlMgOLQ2QWHXmg8qcwoPBGJVpUta+DnQE58qTGJb+D
UkuUjYmXe9Z38Vn2tj5Ch7p88WTrV0T09TnHXne3giIF0ppYt7Ci1g820THYc1GyjbVV+1Ca6CNY
QfKWsq+ZJfbaxiHfN3A0hFFvS/hOBRwiySYMq5kmQG7iCF8swH1WASN0P8WmoaDCMfe8AMC5pXkL
6GrT5FWg+XSODJzLO4hWR0yhyX/UFJIjgFymZpclI3ozIAAppib63kIbdTtnkO3rjMjbNJDD0QOF
Y5/7nfzQQVL02LdhfMxss4Lk7Za9keCv2KEHc3EkgNUiAFE3xIz+PWApHXgESGvsjY3afabQpQm/
mhsNjN1pSdtwxfOB6+4wkAbK9SCYqhW8kVsoXZcNoFbmIwW/7TPCH3ZvMuzwRXNx7SjS2bPfR88E
d82ajUVucUi5WkSPdmsCwDdt5HJO+ArM68rzfuOgbCl7ZuMr3taduDRweAcq8VIFUJPIsk8HtLCF
to42LYLUezXP3tV0wWUTvfp3oMZ4z/g4WxHPZ10hJFurBgwETJSmB/UzG9d8MzQURGg6ayB7AXDC
opJ5vCd5J1Eopt31yqP4Hsb4MQh3ANicpfagHvIbPl1186Jv0rpxtzwP54ehXvqvuh7UrYqBU0s6
nP+KfBzap4CP83mUBhrH6IJI7eg63zt0jjx6EbPfZxBb0MtBZf3g4VVjSjWF4kHDWw4ILBE/LOGq
Pvq2+aagYtzUHpSv0BPbvW6S7rsKXP7KpMoU0IXpeE8HMmy7gBsgjtckeqTZ0D6Dcds96A7MWi1b
kGZm3wRFg2pI5bdzegiCCxE6EcFQALfC7vponE5NL9XjNA0j+ID4uLZqUsOvdR/WX5NkwWqEPg5h
D96IJYxDJSvFPOENPLP6BEr9cOJB228iQMw/LpEHY/AZJjEFKiTLRvm5wV4eURAF0U4LXAPCXLro
7ryIWlcoAS8vE27cbnZuWot1ZRxEeE1uiMQKLwLWsAN6Rin8D7OJXSOOlXeNN/rVwLV/ldiBM1i0
iPioovxas+mK6fgcghipu+whaFd2B4CNuI5YxDC9JN+vARSoMT8QEfhPOHKWbU4v8PH2RiK7uAVX
W25gDjqxIqMm30b9NkNKUM0lPLJRoBud26ooBGgsR96wkNwbPgz9QDbwojQHPAtRudR5J78GhRYb
W/QSR42/v5zZb3Uz5lfw+Zc3QY9vIkBrxdscPzUeAqMC7iWuSHq2SkRoidqZFdy7YiaTvUYHNRpE
GV4GKJGg1ZglfLvGTX4Ggxn8H1DLN3FoxFE3JMbuyxDqLPhOIgq9WzQUxWsR94gnQT0R5yW3/cYE
Wr0EjDu8bIbsW9SPdgOEY3TTI0p9RDE5Ofcjt1WbtnofdIIe/chOqK7VeVtNTcZvxdI092iUgKNp
14oN8dv8pgsduMtDui5bHIqarqRTBJyTnjOg2Yni93Ti82OsF3HE+4hsunDJPuhoaCuQYOmts5Dv
FT+ugVjcSL3gIA0Te83vNegqTyhe0pvJt+oOnbxDXMi16w98GMIDsWN+++OSYxZFldZ63Ki1/5aM
il57pgZhm3Cv8gd8Kg4oCxDoueQgK5q5GNqE70A24TsKr5lLilMcwQsDJ8lvOXYG2uE3XadxIS7t
L186b0647fjz0M74ccx3HonYufdNeOhMtsD6y+Fd2aO4so/V4vZ+reS16W12QDCX4o07IC89MfWN
UujMCxRS2EkvERuLRUaiAfMriD5QKeWGtwvb0GDq7rqs9QujYEAjPa8F9HqmG6dNXPkBrfc1lo3z
hNpEJhDXcc0QixHq31sAD0/N7HAXmEe2TTBjak59tgfPdnwZAhM9hIuwFxRw/EV0NTojuglsP5jc
bGWizX2fBdmVHdS8x+mne4XXRP8QtmzcAAWpn1I5X8jqM3C5DvTfUqw02PPBdvfEKrJDeFYr3CHM
TDdqsqEWK6PjAF6UlAGdtenqtf3s2hr3dpCBd1oj3zwnGYJXf5Jkp8dIPgyS5cWP5zOF6EUuYrfO
XwZDkceLOy2OQ4LpFCeee3TIMlbDvEZVDLPCj2OP45fNaxJftnC852E9TMUh1U7tRtOD5ZvxYSux
K1W9FSNynN1a1KpNt6n3qoZvmC094swB2/UcRRQ/aui5ifi44HQWrxLHXYsvPtOI35mGTc+1xcSX
uu9vOFCbO8yO8QjoMX0FX1NAdwuY9leqcnLP8G7MQALj807NeXpOZRuc5sAKWYW+gk+Oy1h3XtNZ
XosoiR5gURGAQImXPSJb1n8NG0gKyoiZ5pyG07gWYeh5yM0BA32ADW8WFkCU4hjKW+lXOhzDx7Tx
82M8BPFNwtP1dkbW7xPEeXByS4FPlEUweGwtlfPIl6xTFE5YARpEG78hFbxbUKzU/iUUyvPuypoh
/uYmRs0GoQqXG2Q3km/wKsphXMQAAfb5/EXLLB/AA27oN7q6HEhbDef9kurO5iWwjOGLTwZP7n2t
8hl5Prd8jYSM8fWzfkFECLPOR4LTBGwgKaJPtNVdjgQJKtG3gq31bUcmTKKl491NK415wUybvwA6
4CCFybKJFhfy8lN8OSDsBm/xToPJlT75nMJONx4GOZZkEWECIctQ3/oxjsBlnFmd7r02HA5j6/cA
J4HfiRJpiFg/mWtkwHWW9fQQSBkAWx/nHU7hwUjQhT65BggnOQRgLEfBcp5iv34e+ol9SNg8gtgH
upsGnF4uGVrxAdUu4qTBdwA+NgIyW+dXAxBroLs4QOhuaRSAVIiNOH4iicAdtLkD0DleMPtxMZhz
ZO2WZofts+5LbfUSFMOgsGN1oC+awiWRexw8we/HAPTjcooabO9jnkww9I8R+Zdu4bipJGPs3GV4
YBX1YveoIcPUW5DtRn3S3QScKgq57jUdewC1AWGMKhIJt63jZCFb3ZJsuYEuQQPw3Ir4kl0Xkdw7
6VpyS5ax/RwTyT6QVTaQvKT90m9oSzpb4S1MvP3kQLuAuTHV+TEd4WB/FUrgOj3NotsJztWHOmax
A5Or9tOqXWqI4hlsIlxpjKovDlxLDZpER/Ot8ntosBHRMlDeO6KGqh5/oDN84i4fELC2lD1+a+M7
cIK2CYX3+sbTq7uLYLg2oe88b74LR0NZaBSLHnOYPTXVsMzZXeboMiDaaTpbAi44fUAmt64P1HS4
fwsMxoENpz7BY/Zg3Yb9NIv2sO7CXGzRQ7QzsSVk7+pxodeuA+xsi0LR/IWmClMYKU161CtIGvsh
B3y89HHSh+fSsji37/vIQ6w6doAC5n7NrxDF4WGHyCcU1jXhk2PAW2AqJ+GLawPMnY615gDq4OWb
DljZh4H7jdno0ceU8OaB3yfjaknR8HU9TngnR5XnR2O4Wy3OWZWMYdlWRe0UHCVOwc8XoSbZrEiO
rLuhqRN0DIH/B+dyVMBwy1wcA2Wuo9OSQQBZZP7cb8WKk03YpjaFkbRm996c8CuBwkK0pR6PXsg8
T6qKsb3fBLFKNWjsEZoq9JBn7UZc5iuceuocuGK8JtY+JzeTAP4SkRe5gFzDFK5A04yEQYGeZb8v
2nHC6wEY19eko6EthrnTJy/0whfsOZftwMfMo/GC130W1GtfTMFc30InpD5ODBuMJ2OsGSXkvO4h
G+3SqpfwHipauDQ/UQqiWZyZ6etqpy6vsgEM2iqis3sdZJrCpLuuvQqmLAhRVqBIn4Ygcq8Xm491
01HDzjG++qc+zOr7PLXLAkyY9O2l9be/4v4E53sIF1nRNn6bFmMEqzeZBsMxqaP8pUW0eh0QLE3g
e1fzmC5eu1lSbT/aKBIfcPShO4OMb1vWsHOLC0Cx4WkKGh8pHA7yD114EUHlHffw1kLeBHxQxw+T
hXOFVWZ+0Cxrt6klC2KoOJe6ULCkrdBLON00QxKdx3rB8YAsdpwKvnbymEU1fVWup5XfRO3JrFn6
bYqzxlUN6N/3UjTJWcbxgs3Ysa9Q2LnXLFSyglt8sNcz9rt2GCgroNgUHyTBu9cL6khVTR+sN8S6
+Rm3nxw0gOwlQydJoZZsLAO8RK6QackwiXxyPQBIu/sRQ69o8iqRiINLxHwB1xs8TD+QbotqDt9N
wk93wLbmh3EZ7Zm1ubxJfeTBi3Ew3kbW9XCgrUufQY8hG8gOUXzucDx3OF9f9QtfPyJcw8IZ6vm2
67gqY56g6hUZT8Jja8JC8C08DCSRB6jAJNyakFHvgTUujBnIIQtNf5rqOdmvFlhQ0y7jXq6BB7y8
Yrt8msT1rOxwldbEHmlmhoMwlG9xsIGz90VrHy6huTKEd8c0VmKX6N7bQnoaVsjrkq+XrRvJMOIf
uz4PjzHN6UmnNXYF3OuniYb8yGJZH0KXpAWC9qiaGQc6FvOlom5mOzlnQLginVQaHbCHAO3N+6bN
mzJU/nRoV3hCmph/R4Xss8gjdRgnIbFIcPiHIxDbsD5MqgswtRRLLe9m7bEzWUABBnJZwFpnhAqH
1Cm+DkHzphzp8wybyK2Ou+6xZ64+AfNjT92Iqm9COtDgsG7QejLrCc0nQPr4E76KjgLTbpCdbkrk
4MJy4s7djcZ7GvJB7FQemoPNW7lJIFd+bi+Hrq63OJghttsuyK2h08lsWo1ZktFJf1LwD4XakuRA
iDCkaVofv4e8nHtdM3i0FV0O0jtwmfkVF7N5SRcq/cIH3nLXRdEAq4cs22VMuwPeK9HZH9O1Wnqd
HnKzfmu8gB8Xn8ebEEv7NtU4wqQ+ykKhAMl5TgeDR+HxHQeQC8FEHWhdjsNICt6k/kHJ3n9t8qEF
ZGDU7ovzPbGRC29vjW9pOUD18nHyvA6cwyEQNyYA6sqm0RfeIvgAfZUcu4Y1VzqYomenwFdXuYCE
1MT6A53CvhJkTu8d+NJfFs+bN23Ww36DI5O3T5D0QhJxRj8Jo+yKh2l0soMT35bkolZFdeDaSxKx
nSKwK2YkTW7Arhanta7ra9ZJ/XmWZL6O5tTe4sGQfUJ1ewcU0ytUk/aYJUbtcCBb9sJ0KxxHalZy
kuALxf5y4nmAhrdGqNuGX7K64ergD6mMB4OkCRv7ANrMBy2T9DmWzN9kTuDMq5DwKnqZNKxkwHQf
G7DI9ylQxRXyWC/ItSR7O0Xxdl7jZLeoJD0TGS4FVnBQNu3Ct5OkeQkCEK8MQyo8hjn79Zqt2Qkt
DyOQ5IgqFF5rgBnP4TGwEbAgQYBO7tmyfW/yaTfFbbchdDJXiIumo78GSNY2M5Y7tiJ0zyotK3hP
wdcmXJdT3I/LBlrn5asXBf5XZaLluzfOMyjslvs47YcjwhiDbDWiTHrHa5WAJ9zSA2Zo+2lsPXGC
X6wq26XnsmAh59UygdsrfQ8drUEH2H0ST1+bWL8EK1LskIbX5WT64bCsnr6HDlbse9zoobC+nfJK
CRd/7PsQq5SbhR49y9S2hTpmk9cq3vcog90PpntXi/+jNPy2YIemL/gbwSAjBBj219J+E/kWxiCU
VatxMSsalGe++ljvpywLuyukcP3DWscIhezg7bxxyW7bPs62dtQJYqzA4NVPs+xaJwl7HNuwWtt4
rlDIo2WAOfzSNBw1aLGM8tCsQsOCwxf9Vahz+lXANu218VV9zQccP6oOBYkn66fyvQro7wr+BO9X
ICigj0fF9ddLXMKwgyJ4ZNV0UZd0X7rmcwcDuj+vff6uzEpioBkvHqRoPXtTghfM95QzWAp4/VYJ
ssQd9sIo+9it/e7PR/rt5fw00psnBoSg5vEK/cJqxLUbcIxotnxU79VyLx/zh4nxr2F+eFr/pPmg
VqEgkfesigp+CL+P2+ikbummrpYXJBQe4axaLaf1GseiL8M7zQbvXOEPF8qfhkbHnjKNtqzSiBpG
1ZazuZzJzOHPb+TvKvA/PbIfCvmfhgnR4JyzBY9MTZcIAinU7v7PR/ijHBTCjJ+HeCPYmsScUqkx
RBtv5ju7R9rqWB/5A9rQoY2kr/5DWsQfV7ilwFir2b7rgPM7YcjP419uwU+XaJxEo2qEuXIRoUYX
yyLUOtUB1PPgEYjUk7hFz9pV+zlDj8HwMO88uIzNyMhU825+6h7sl3+7e/HNDbk8+p++UBfGcxw2
l7WI8qLf0YrmPWRLX9+5778T3/x83ZfV+tMwLR/c5F/uOz+0dzOKdrJswKlYTJXcAFtRRapgM5oB
lr0HhOp7t/29iXX5dj+NnnNqnM1x11MUocEZRTbjvQt8Z7v5Idf/aYjMV7ZFOHe5wBg5ebHFIUhf
dztQaL6SykBjbO613KOu8K5r6G9XJ1r4cmx0F5Xz2/0nTw1yJNgY5Ab8jyt9s7zOJ7WHHJ/AbyTe
h1+ah/d01b+93H+N+XYzGkjUJrVAch0Vmo2c+m1OEMSZOXrxaf/855Pnt2OhRxGKUTiiof/116eX
5ashCTKDVR+EMKcYC99/ZoQUiR3LPx/pt3fygtALoBq/sDZ/HWlEXnPqUFMAFRnBY1SM88EGn/98
jD/2+WDF5ReLBByYLh22b7Ygn1noHS1uHT9gIfxAnJWygv4+Adj8fZvXP+r+34z3ZstJ2nxMfYPx
Lq5JYls/iy0OJ+kRU3QHhU68SbcorLRlCy3+Yd6Za3L/nt73d/f150t+c18THDkCxICsYpCVXsI5
jmIVgxjnz2/t75b5z8NcJtLPaxBHkNYuuNK8fuL96/iey8/vJuLPn/9mG+mRLKl9i+kxREORw+Ay
xjGMWlmlqM7825eCxsgMdj4RFGLgbPx6KR2kJSzsoV0P2UOm0LEx2+2fj/CbZ/LzCPmbIKxZe93k
E0Zoah92khdihMBhif4vh3mjqhsZ+Ei+wjA0XIsWV6EkK3De//fFe79czUUG99Ojn0PetAmOLBWX
lbLfMuhw/ge3K4VpPpwMYImZvHn20ah8HmUjHoh8VVwgvXmzDMG/v//ASeBfg7zZ6fKeJoljuArd
qsJrh8pLbxbN/pejvJlbtWvq1SWconFqpEXEgodmgBXtnL3X7f3bKfavy3nrDRfCsLPNRlwOTuSl
D5cm1G1LtOi882h+syxx17IkBWUFvQRvRfjw0vUcpBJ49vCYUG394LvsDprvvHxvH/vNBgOzMvTb
xgHAJ1Cu/zrLItXxmY9o9ciQrbz2sgAnsCb4/ucz7beDQFYLkxtYEP/B/9WmfO6cRPU4hFrHxPOZ
yvS9d9B7Y7xZLr22tkkS9JH4R/btYm2un/IbXYnPbK8fLoS84J3Q/o/NxGmUoVcZ3Akf2lqs1V9v
3TpGwRRcOlcagLD76lP6GVLSQ3OY+ire5kc46jy9Fxj9bl7g/sH3OEl+0yKN9l1q4HxFK8b9UxeN
+xpW1tarkef7r93nP77O/4e+Dnf/dQrT//hP/P/rMC6oXDLz5r//uG6+qkEP381/Xv7s///ar3/0
j9vxVTwY9fpqrj+Pb3/zlz/E5/9z/Oqz+fzLfzbCNGY521e13L9qy82PQfBNL7/53/3hX15/fMrj
Mr7+/a+fv/WNqBok7Zqv5q///NHh29//ijPXxTz9P34e4Z8/vvnc4y+vP5vhLztcuR5+83evn7X5
+1+9xP8bkAHoXwE6IArgmYCYx73++FEa/C2FHgbhFtpJARO69ICKQRmGP8v+FoGwQcCRgV8o8EmY
pXpA2Qc/Csjf0EGFUj8MtiI8Y/zs/33FXx7Xvx7fX4Tt74YGQrS//zX+EXT9dLi+mH7ngG3iH9ye
AhwRf52esBV2Ej0IBNLFsa93fr+w70bMQl33U5/a6xm0G1tOorZ8R5wc7cFrIN86N8hAgu4EsWK4
V149iVsVWtOcumVu411PJmiNE7R120dwrma7yeo8+uAaPg8FutECREF5MOvHRbnFu8nQ6vqdQgzV
lkNjow8hYoPbTjkkdrqAev4dDQKloV7IIOcgtBZih/46OOCRFb0gRWTTISh8yxKLw5RHxC63IoN3
VDu1UD45WAnFt2s9jVDmGJTdolNHIsc3qQzjV6jS2vCGzzRu7zTVSbqNxxQ1VyhMW0TcjIxgL5Ox
JRvICgi6nSJ0193wGPKmakbBNL7PczFD2e/XMAGNVEpp6fnI4lZIcgikeegAl6FGmnTd886LYIkm
1xaSIIDq60rKLpKQRCHnVVLqMYZuAV836Q0f8pFD1Jmg4nGMmk7acs7rPitRaRiXXRrENH2eVUu7
HRXxsu7ErEx2XGq74DAJ46zk2S5Nft83XtYeFBU6vgsCO6a3fi9Q3EanAo6Dg3YztA15qs0xyinK
4iNKdt/8kIUM0o25h5QphP3K4lJIexPksE0VRWi0ltA8ZGsuzRb4pi7Gwblm2D4hgueFdJ1Lbx0J
xR2ZkLX3sDGehYiCc5qrej2gAwmFETzoFM7i/RilBUUXR/AZOWd/vh0h/iCVqy02yB6llnnj+1MD
QhlcOpPKEtXnlRgFilqGBB2/XupuHV9joVJbhCkUYyXLOj3uh7ULpm0Xrqku5p6k3wcKWS9qe0gS
bjKFRbnzFNTg26AdUVDL2nB0EgKCru22dY7iNeRNvobV+ZDkwavXr0t8lA0x/t6SyUFZBo0iYWLY
YkZ1l6wXWFwErrxW4dhWii4CLSkf6sB+CugIf4cCtUT42QDgGkVbFWPePxvCIKUKa7QA7ZrGTwQc
xZs1Pbpp9vKib2Ub3ke2thRCc/i5VARCI7EfsmZRG9IsSEQHg3P9vZk5Rx4HR2ToInOT1lAMBIbn
12mc9uNcYAuc4zstFwhmiG7gO5yBBD95qCOZOduPxpBxI2BPvFZhKlf72OENv0RgR5C5OZJ4DPgX
P6TDumcoZM53ecZnFLeboadwC6aRKj3PavRioRFrPZC6XcNbzCztF2lL6wASK5/GT8z3g5othQ6G
0frQkjQiiasRaoL+lqVQI0LPBKTrp8kptCcPtYEEpKMX8UXXYB/dTDVq0yG8jdYtwgQ9lsghe194
uii4fjaxSioV1vGnaMwz1GYH6KY2aOyF7n4W1vc2aQMCwlbifkJMSVFLKE2vxAfUTccVVOU8Q+sV
BPfoYCOeHfd5CuHRto3rqa2YiXL5KqTgtHQW4usPiF9EhHR0DX6ORsEUqFGCHYIok1/pVAzijM5M
Dgt916y8+bisoZSFm9LYnG2ehx9XMH+WEuWXgZdylv26DYxICKyKbRdUZsi7ejNNsOAoawMxxU0T
ykYemzXKTWUy6QQwhPD/S46xpH64Rwrhm46JGfZj4Hh8oAHh4TkMIpkc2AzByiZc52xBIhw6oS/4
RcgPWh5ar6IokdtNZ5T+gl4Ng2Lk3JtHZMbdeQkIu5QflzY99F7gic8WOncwB2AiExVMQFV7l4nR
sg3HLtZt12mIggfIqqYERdF0tqW0gWB9BdOrLW3bdjgpHkAoi2LjBFvfmLdJQblYG2CSs/67A3b9
fs4THDWgNXd0k4cd/e6plaPwnDbxNXzw/KBYIwYIQcwJ/zTJVb2iUi5fQoytNymrZ38DTqCyuy7t
/adlCht+ata64/sxhPKxSOuMgiyT1cLfYNdZg02n5q7nZePWvj2vkN23rPSg4uHTMUpZUtfbrlcN
ejAmbwo1dhDe06DfuWGFR0Kfdm2AHi20WxcZHgjEU2Ya0zO1k/IpSutBS7c9XgdwMpId9m1ECLbe
tTZSH12fQqITz6EAGkZOEIrQ3HtWYh4hMkMzDSpOnughTNJJj+0A/WZQRnmxj2VBOsHbRxX3BK0q
KZSgY5n6jUo+BrEY84L10kNhMZhpuA9dOJejDu3tAEWa2I0cBJVSZNC/lbFr6HKjLclHCALgtn5C
WWfxTwMcLlq0MFHTHhMJTfmLlUP/NCSpzDYsojH2567NyAFdVWosUQUwScG8AYJHlNMpPVDuuavZ
RKTfpKvv6oPXwykbzW9dul4Hrmct9CEOS1O3q812SS4bV9Y+QS2+5rFZDw0fyf9l7zyy5MbSLL2X
moMHwIMcNgDTZq6d7s4JDukkocUDHuRuag+9g9pYf8aIjGSwKis65jmKOHRhZg71i3u/m23rxiIQ
bmI3+V3XhuGZyVWGYhyc84F7THNf1XWFULxKPK+BqWQlz5OK4TZJWZmbnjPxtobubF4Wry+6pypu
vJIMsSklhmcqR/sAGBY9sLuTup0NrGTZ1TLc193xUMZ+4UYkvWnjFlFyB3WnyQ1II7lWGO/1vPrL
YZRXG59g9z4c7V5DjmZqStVbJcZSPc9No+rDiJHwwZ51Az0hUp31xq7ywtzN3MkhlfJxVNQMGJ92
MmtwnF1RyyvCWCGdkS9UnEmWXc76nTeX6J9Ww+IUsFoerxvXyErvguIQPeqKlwk1iiTjx0LRWndD
fJugTRNYjmIkP9c9o7qfGshJAfD7q85lHqdvXG+cen0yJV+VXjvLw49y+N+9wX8wbaYi/9etwW/9
BO3B9tvXb93n8uf+4Lef/b09sCj0dTKkXVoEgajFpgf4vT2wvA/gc11i7640HQfd8j/bA8P+YNNN
0gBwNmJRuibi/dEfOB+A/NIfQFKl+yOD7e/0B+wmqf//1B8QderSuziA5Whifp2WWUu3MmK32e3z
dEYCYTiT+T6PaHtP0zhO8msLzM5Fqc5llMuzHP3NasuTMoyTzLlzS7u+NIqr1K7841iVxyxzdvVU
7nvPu7cmQTq42Axu/ewP43vH4y/winGzJvnX3NaPq7myG9cus107qBYBlaBgVtGqx7vanW4MsWKN
6p6ncjlpffLopyv2FycPhV1iRCpZuIx3Uw/SJUm3PGt3ICsPfoxbLzfu0sG5z+N4txAnXyvx3U2y
7/5U3UFkOy5IOgO/kjtrzj93V2F+5x41X38zm/7WjJfQJH+OG0+xK6qFL85nMOD7IvXBKuePsc9t
q6ydh7xitExNNlyVy1Y+XvTUj0rub97g+EQ7lLQB2rC3FTjIpdtVUt3HvdzhEEX7M24s132CJPoQ
F/mpVjwzbR//pJdeFg1VZ2F/zfX2tOCiJGoL2ZIeNzcO2hLMEbvFc/ZoFnc89J6dSqCFKd+a0kH2
2+07+hdUBhWP0vglKbPtLJxjJa2oEt5HavwNusG96+R75XhbPp7nPBWfm1zuTadFXjceZl2LRNFz
i0WCReMZxrK579sMR9D00ajN/dpowTivh7ZdjgnijrGRNBntLfV0FcT1HEl3uTiF9k2l9puTNIRt
N7tirbcJZhbXbB6NKttNpXxJctSHPqJ4R51GQx5np9rXY1KECquqltcPSKyeVtN98PQqaqxxJ0ct
qo16t+oO0k10begctwTpPCu13HgZmWjMuQIq9EiTAi2avktMNyOWypiCVhve0n6MWuKRB2wMgTBX
RErdKakFx7bdTsr9iF5zO8fmBv3xdysW9KHdTRNPG6mlp6wwT7YzfMSsGXbDukNMuO8xIYqiOLhV
dz9XxU7v1s993mpRGQt+i++8uM741psIv7Xc39icMkG/cqV1dHsIb/yNVcRHodSu6NXTnA8vIimN
g628OdTd4YjdbqtLMD5KrsjnfGbZ7mhhjOKxHQCKHKM+65+XeXoF13G6GmKrgvh0XZs+rrhLWrR2
Odnm/aChUQ4nu/D4D4oY9QlApTfuCt88eX7HPs+X7/6o+k0sNWeT6iw0emmmoVCrHwj3Kg5nBIkL
cepuKPBILRnZ466OhpGr+NJPKgly5Tz2ve+igsPWls85AV1py3W00vpQ+FzBmELsdYGn2LI+ldrw
WChnDjJNv0iJf6q3k2/MCM9Zm332LNYPafM66+3X3jA3snvtVy9oVYyPXux0N0epqFlIX309rFwi
DDWDWS+1KP3eEDkGqsrYQnKYct8KwGF/od/D21jBah/xXeTLriAxr2uyM/bvk2yK3VyCjFZk0Rsz
WL7VfyxHcZ5N8ZhW7qZfmrPdpVtD67/Ytc3vLZcHI+3fRtuLHKuJnGU+Z1TYgJF2GPIiN3W+KXS9
werqOxNjSdBJJxK2uy3jZmcQ8EunFHZFf8DHeKA1uUO14gW9lLfjkB2nyTlYaYlXO984dfySJ+M2
mUgbyqH3N1l+ofM4Z/nYhm1V3mW+daH84ZI2do7NfzUYTHZp8HdfpxsUseiqzAdamy+UpS8U72dP
1nfVkB5yARoTp7i18UvhbBrLOAMsOHsAZsPZKSECtsT04JXFSeYXun+pOxtrRVdqj8jgL/baWtG/
Cwu1XIeOTNb/t7ri/7x3336uJX58+++lhON8QCRCbBLoTcIwQAz9UUq44oPvsUAGV0GyJrcUXuSf
k0Y8Qvo/qwXB5uWPUsL4YFigZH3h/ahN2Ar/jVEjo8s/lxJ4WRhXCg/IhO0w2/y1lEhmV2FdS7Ca
5KMsP/eGthyutSxDP7/hPtGsCN29YVTMetoJC65enWWBD5DNZveUrDRNgdZk7m2aSPdlqqoWwUYP
ZUY6E515g2q1hkc7qaPuYqYYa0dltPqio+vX4nQv6yIbAstoeXIlTXxOpWHs/Hh2z43ZFRTWQB9C
H//DRbfT5TxXOdM2U2Kyn4f5DMzR/rbiQ78rE6m9z3ldfWz1ZTq2qskRyC1iU1ediz0TDTXNh3FX
jX5/SNXYh8gUKu6ROIDCsfMkUSyGQDRgKX2jLU51bHDtq7NejOZ5yofuPvcG+w1DSPnZHusR7yrK
uxdWPZQVlTVa9yvct2vYvNrHjnID/hSjF+EBQIEN7eUwDJp5qSimtgl2hjejsM33arZ65PX+eD8V
uGOEGIvDSol1roRVbhGmpocld63jUs7mbUa08o3MjGo76yL52Nt1TECNXxPH12TFSbQ5Ht1OMYAy
YaNtlK6Dze4q82CaVfVo68rd6IxGjmIux5vENewK5T8hdtKxll2amLQkVmVusyFd8CzW68b1GswX
y7gehjrhkcfpu4lpDQmuqT7pWns3LyYpnDVZuKvlqEhCiQ+meMKYYxr5jsmsiFp9YL47l8McMXox
gwpdMPesduX5OJawBLqC8dGqR+ksMWWh998opXVRLbxki+3ICQu3zI+ITsX7ihfu2PlNm/Nk8Kew
0piWlU4rP64wE/YOFhTm01mDvbO/eFYGbaAqCqZny3BsTGqRnMV/mKqpCRdQwA+4ms09Qk9ilEZd
hg1yizup2jqqakAbiM71u6LNkjtekqRfDt82rjUEUERbvIz2Oqn7lJmmvGWUkitxcGXeZJ8qW/m9
tdHMNe7ct8rHkorUuem0DNuKpvktOnQpayoie2pEbVxaQ9PKOWDiwJgan0xdcrE8LBkok+zkFMNc
GHetz0RwxNoccXKk+BTt5kmr9Xpj4WDcMgwyntk2XoFSjfHkFTNXR7EsB49W9oW+uGKSQM9yN9q4
UApA1O8kQhtvUNz7jYc1LcRm4x1KKqAtAH7KnKWou9NIF35m5GohQiWy6GM1deNxLfpucxUY3sBl
N+90tKxvbNnULmsbHK7TyGC+BzNzt0qs3SGEx2JnL9K7qSkR4sBuC+JcjFLvbmnaNXlsp7WPhnq1
Wnx5+OeZH8PJHstivIvboTiu5WodBjdv927p1xonkTNt52LMj/m4OPveTZb7bijbi8kn3PWWLM8N
xsI6yPJ6/YpbyTwIhRC+gCH4OHV6Hy2DxcXZLuYniWb+2dZIBAhcsy8uRW03B7TU5s7LYu/JVmt7
6yd2dcP+vtlgSBd3TLr9lxZKxRgUjtYh2/ZFgsc2c4FGl6kPQEyr5Tf02NpzXRnZ/ZzLugrRFXdf
iAnN3qbsOnW+bh8e3cy0IpZ7Mx6Uosq/UkJLTrth1ZmOtjbzJjG7404nECa64vaxTNo2IXQJLh1t
0+haf5NiArsr3bK4972liEqzcyV2S7u5YAQt781JzoKREyPDYGVKXEV4sJiNC1V8EXUXH1q9IEZI
q9NTjMvyubESICm1sPZpwiSqJ2KbNUCurKe59Zxjb8fyBkfdlG99U+se9XixHw2WIbtpce3PsVvR
G6a+YN9Rtp/w0kjMAfaQjqzB+2bDOeQfWJo4e5MnEgrHhustsUW9zerBx8Gd9x8pWZsdBg5gCUNe
QARK7em90WzjMC1rh3lZJueuzrW9nNt4qxsGjVWBFgvzu7vPvDZ+x9/T7cpmUUGXcQRD3j6QsDHP
dcJmReUd/QobW0EhtUlTfHjp5CKfqUzkowO2y21BK7Lrk4WVGJEnHA8m0VGa6/W+L8wyFOtUbKGd
8NTrzbS765RK3QCMy3ijKhq/QfbDLdCL6TWLKwz7TW+/stBq93OeASGJKzBEXLjJDYZD64yPnRlb
lZrFd+prd+9PWvPJ4RZwO7OjMbAiJ971tKwvasG8h0KCAJa+y6xT7lfiqYyVemYMadJRVcN8ZIhG
eHY11ptsKOg5Vs0cdgAtxsfcUtOdXKwOh6A0cOLr2r6sWgthtmy3qW+Hul9TA0fKHHP/HcaJYx/4
2viGwAi3SBrrN21iwEmY67bcLJpnYSvVoM60mKQipfXW54E5+a4q8zaavKnkTmppJ6fToTqQwshn
caw+gbflxM/uqlk7tPeTF5ZyNNKwMa11tzbOBKYrh1jZSGXcC5gaPDASdPARJ9Tyno6ZDTbGzL7E
nly+Q5wj+5aEKqSyIrtuKtqlgapSle94tGdcnqTa3q/wkgKzFeVtxZUViYYhhGlqDs/82bg4de/v
tAS3E2amAfqN2e4oCJJDV5s6HiYTg2g+lkyuC9oPwijsnZSLfnS9KQnNwZcvroGJwRuSbJv1qX9i
qWmfemaEp5WovK0pavvJMsc4Gv1OBEsaiy2TxWpj5l15IzTDvmlxou+6fI1Ratr9xcAHs1tMnhar
poHiKcrpXHRDtcWE2e5NvTV2U7EaH6FoZzdrV+FsiBezDWbcOrjqppJOi4U2JdvVB1MKs2o2Dkir
09KZ7YOSs/0VvMrVtJ9V6Pn7trvFND/XW1Nzm6UN3EbTJ+1sxVZhXCoO/Bx10sTgWJXfSkn9iPkh
tgRtijs+No1rJlHhqnOeyAlGx5o6Y0CnZ3wxpiE5oNvXw7xP3IMxMA0dphb4ApL3IiAy8wXbaxzB
JwG3JAzvberlZ8Pm7u+W5oRm1Vu2hbaUn3Vu6KEt4Tl0qWNuvBm8Uzp6S9QpqcBQZXWQ4iA+Y0jQ
z3FCfBaFXPUSC316d8bZ3Yw9Xrw5H3VGIY73yAplvFOtO1/8mu2CNvWUKXFlR6tHSRu0FEqAG3rt
pivWZAvmKrlz1oT8iZhVWZCmpv/Q1so6tGVb7O3JwQmXOPPRnR2UmoXDRL0b0jngANeX0pTFF1dL
vCircUlAyrL3o1e7gYsK4S6VM+D/3HDOXeILcsT1MWzamXS+3hE7C2fsCS5XH0muVG77osYssszb
zM7zk1l2Q1S1hX1hL6C2Ix9gm2qmtV091lGlNIYDAph2l6Vrxh9ENntpjDzZWig7Jc6maCW4+Eju
wbBr215/W1TcfMOib2eB32vGfna1JYKSUUbDECeboWIOMtvt94ru9Rg3S7kTWu1uY332D14qjLNy
IHv3HW4DK3XqO9yAOKSSUgWYh4fNOk/DZuJBHiaxl4Q5e6UIKOHKDaCPjwXy1rBkzx/GOE7xNhe4
UEtq+WItpx3/Xm+mqkg2du03BPem607jyXZplqHfJ2XZHtdec7nO0KbP6AgDuzGMwCs9+ci3+AeD
gmnfdl4eDjUPV82oyOQ1RBwl19Qkq99lhS9AEZnFk9M03AQHqz7x081GCG4uyuY8sFYwCpOTPcZr
CgyBnIMtjpWIIrs/zTyYj93agBTrVizcqfS3I3uRQ6O5yQbfj7XpcIePQTUbfaSN0rjXHH95tGLP
/E3Z9O/5/n8grBHmdRL+r0f84bfP3X/958/N+B8/9HtDLtwPCHeIw0CfTovNJP6PhtwyPmBwImyU
PDfSrnWXpvsfDbn5wfUsSzDe/5GEjbbvnw25+4GNAP0GP8ft36Ld/zsN+a+QeQu9N68NxxeljGDM
/ouob7SaKV2wxgfleYxkcVBPIqofs2cK4BQ5UGBB8Xsanwl7vfvpT/W7Culn1RFy+T+PAnChCsdg
IMEnZcFhW1cF20+q1dT3F29JiFDPU1qSoEhj87GqtP4ZgY2xG/CqDVT1XxNAa9/tMck2PZKcDWqG
+QnACTHsbanvp3mG+FKO5A8pdMi9GPgW0yk+V4BNTlxj4rIAHhm4Rmv7tcW5dofGvd7NnWW+1gDh
k0AaMqbRN9rHLE/m1zTxjIO0bPUoFBNoqCjNfsxt6wZSJHZytcBtC3NtXRLgdy4eLqb0y6Y3lfns
9Pmy9dA1REPWmWeVEOe34QQZn5gPGM/gynmuLZm8wVnnbW25QDGTkD6uv8LcumLO9ygb0pe2zhip
LVAInEUO20FW4xTU7KWfBCO7rZ7n62ZMkvkyKEyfYbbAFw/SrIEbN7ryVrmFBnvRb/oNUo4MmmzW
Zbi383GHYMi9XzS9PKTY6N5pBkzitdsabkndqW0PYoHJf2ds5qExn3hZ78FNEzp7dCVraLNqPVWs
0zeuqrQ6rMxpfm6rtfxas4HggdvJmVCZ2t4ZQ5+RbjTNUa9fN44+KgAOSeniKzU5s4ZKiZ3r20WG
K3xkOGt7K1NQkekt250FcJuJaGCdun7D04OmwjKvvExSmuQ0g0dlhAC8U97nfr4cW4rw4wiNZdMh
7DpL5caH3jLiV5MV7t1civ4T0gtW8VOXDzdd31sn3YzNc1/n9k6L7fU4QAG6szWQrmNSa5jk44aI
7VZBv8LH57/0ECL3vlUlUCj8qfzsUgturMnVywCC23zRc0uQ/exUJzEbam+pzrkgtJIUo4iugIpO
HQYfzZ6mLMzMYcT12VIGWJYjIZn77Yxbteo8RgaTnvA789Z6443YB7qjZAlb26aTNCxjOVZmrm1g
WMn7FPvouW/0+VGwsP8yIDl5ctw2k4GoivkF8iNKrqurrI861ywfpyTrpoDiOC7A7lTwTm27lZ+8
0jHPAj1JvE1si2i/zEy6JyFS++wsSAkY2kBQDR3op/21oGmMdDMJKwMqMLBxYNw/mZHKkX1s2U5x
CQ+rNmFe41uAsIg+fpsn3ay3aOgM+W0pmMJHosrkw6hxvnZgEDLoEtBZ/ItQ8wQXaDa04ZPrII8J
VpQsJsliTv+S4pPuD6pbc1ZdnG1wieYVUls4OkPB9BAa5XLHPbOxz5VWdJsMtgrtUzFSFIt2a3Vz
cm7jdJwDLKzNhLwjiccoH13N3vL/tbNlNjnbiDNa902tZU2bIaRxSg2p+ZGIZ+LAbGyxx9R0a5Ys
6Zh8s5mrJFsstOXFMHvxCZid2dyJ2Z45T+EsPPcNjKagEMmkBVKZ6ob+i/FHnaQz2Bwliblh9fS1
ZEWQ7K7BXVawoKq4lsvx8H2l2nknlibdTxQYrzX8m2lLG2ju5zKdrIPfed5pzZOe/VqnUekaNnK+
uF/W6Y7n/chkKq69m3ROypu60hHWNNJ89THBvk7rD1ZjMaYfRzSDOyeR5bZk4tgAilqKJTB6lllB
yZ0ZudjAVi0oxsy7mbwKtI0f6ydXNxoP23bBsjEvqvZL3nvitWsKwBIa8JtvreENWzDg8t7OreJB
eEXzKUUkh1K0Y0wAlaeAujrGfkRYbL/vJwvfEVHjHAkAaDQLS9oJ+Kmm1X2GmgA1skFJ91aSBlaw
YZqL/DpGsUNnGWlqcwztFWCXClIhTXSNvG3gXoBdXr2mQG0iF6zdFrv2Uga9PakvZt/nTyYssVvT
arS73pPl/fUhlQVpPhsgtJruSU/HYiv8FtBKM0MK4fHJ7Wkce5ZJqd4VoeBkPaK1g0qrJ30djCiZ
ngl6zJ4myTLcTOVwFB7I3wgzcn2poIxcIWGdMW38LC7fp9Zt3mb+4FfwWQE9oNS1M9La5rFEKhSV
euuza4N3ds9OjMGChlSYf3X1Z13L1M6mM8LtvsCSIg9hrZ5FVpb5Rq1reenktC57PwMIvAHsS3YV
2snjCH4+Cwq6t5Wm3SD+i9xS7TSYpnMPyDY/QycZ6PiAvAy1p7U7xZIPzGWr0FSy3Vq/ufXif9Pn
Fkh1vshLIV2eLbFj+ofGqwm3lEgS7nzJVeXHznjjCgn9SiN9GP3POO3qISkPsV5B3av99j0xZ++r
s+itHaCmnb+5Q5o9jrzpm97W6Yao1H/QB9gbjnmyK3Sko6709aeEFvhSN1r7gNa2+JJR5b5MMyDA
AOmfOLJX0I5rncxP4+AqFaWOg3ggc7z8BE0yPYxGX0QT2nlBpyZzAGhO9trUU7ypIMrcxLQ3nzD2
iXtrTnz0QXmzE6RDfAWinH71POCGgVGZ86tbtcapz7CNhlNnqI9ZMqQq6jWh9kVl6fAmkhyFJqlv
TaBXrv6lmob2tqXBgmUjQZ7sePxNz4gG1Ntoyu65XnVTvy8p/57oQe05LBCOZcHAiWtu2jqp79EX
MaY2m5VWocV9/ay5nS2Dgv3nQwXSjg5KoPeKQBCC8BK9btjHapzzT1Mhx5suTqrDZGVIansdMrFp
ue1T2hTzHHiNXJvQgEBxYtImQ89NmldOViIem3G5qXMy1m9UZxd7+EWM1eFmOEbUKL362i3z8Nim
o1lehsHRmtDpEXpyTRsuQ1oEgsec0mg5cKi6hNtondgnNLygtZsWYEMAfNZ5odHKOE0XDdAOVCdg
PrVVDw3sbiSeyWzO73PVu33IfMs1ItSxSGx5N+rQmYsFZx70X9GPcH+0ITbGIM765L315PrQT5Ox
UROFcLC0fWOH2tzOX1ZssVuwJOm7gxSFMtBf6jOqW14XwpfZhZ61mEUA7pqxnsWBrSAjzWwxki7R
Lr7bqN9Wmn+yUfxcEV9V9j+pbBzuHmzs0NlcVUDQi+gVfq6HJzChRuZTinfFs2vdoh/73yvuX72X
jmkRQ+uzGSTJwHVM9/oGfiq4JX97tSh28DjqNkyaxF7tQW+GdhmonX8Ygr94vV92fdfXA/5PbsK1
xUAg/UtvkfaLnvfpkATjFrqFwn457i1eT93oZjDuustw+9cm8x92/D/9GX951V9sZC0Dd31xrkqD
Q/Vgn6Bth4S7R+2Duf/LVCkUX38+ZL+81i+HbBR13Bo+r8Vdemdxj+CRGc2Rz1DjGu/uRX1E9m5y
m2/idyYOe0X4Ufb/E5/333qpP7+RX/PHr/Y/CCy8EWvXHZj57MXOCBkZ/uVH/tXK9NtB9QXB2QSD
m+BU/3wS0em6uUKO/uMj11Gz86tDH/Vn9VBEhFds1tf8913/v7ww/sdDivHQswgqJfz81083L1rs
sHi8frrqRh6ZcQQKe7d8Uru/m9P14/MRGeUanksKMBXbnz9fw3N9XtIJivT9tNE31obp35YMtqNO
pBxuhFst+qsL5dro/umMJXmMtHWTBAvfpuf/5SX1OV/7/BoTJVYkQeUYGZtqC3f7x+X471ENo5rr
HIW7z78e1Tw09df/+r91hlXwN+fXVWnxx8/9Pq2x/Q8uoxDuwibWKv6XG+Q/jFrOB8YtHuMYcnRs
mhe+9I9pjfsBNQVGLZezxfl9yPOHfEJ8uN7/iCC1DZR67Cf/1rTG+DX4EPgNClGeDTq0dBJWf6XH
eAoS4irM65rZH6GNJSJULDVDBxfSYQK41gUTtoI3E9v5TVL4J6tEW1mNhhc4dre+LKOYLowIyxM7
MfVusJ59cpkns81oFDS9rjwvnjQYJ2sLhGFTQXQnCSVInXYMW+0wJqBhbb4YEs3r7Dp37B+GyiU5
wkeeP4St4aj7rmIYqzTN/exOiWA2koFV0ivGAk5hhLVTgzDDgnuoylJs55HQG2wYbpj5unU2h4Yu
KLbN5WLB3A0lujB8MJQTF69yQCwh2n5E1NcgjhvsvRClt9MotTwG5nb9lLBg+xxLJCGBmUz5J0+V
EyzSAsYVKeXo+1oekEGxeNaXLvOpm+dyzbctpKowTtVAxHi6MMmoDGPZp5WTHSy07F9WFiEbMSvn
vRITZjNla6hEmri8cXtvvMmFvTy3olqWUOZ5uwTl1UuBmJtJtDfV7ivUWnDqqu3kIwMGDwMJknl3
HsjGyV05EoBx9WQUtgeEkI/vXRKrQbldo7bvQ+GonDpkQgYR4OYYty4pGB/p+eW9ZN8SOoO+gucf
qhDYWXKzukNzcBKju0AKrw9tPZEiUToW65ml9LJbN6uXS8okn3gRow+bBD2MsJYspJD2MZlYWLj6
1t3x4d2IWDw98FNXoSRru8Cbe3dHJLe772Xth9UK5o4YB3WYC55+sXKv7bUJ1NjhCD04vPbrIBnp
2MkAO51px3HNDcWimc1P4bQDMXutHTaWw2PLKNPt0uPCuC6dNrrTdajjQLLMqadCNVGGJnpXMnFo
U40szJ7diVcmxg67kSQeHH4vjg4D2J6p5Pd6oV3FA5FWYSYQGJfTQBaFUS7nWmvtfZdn+ctSCRS0
7L6Ao/rVPVtf7ZDqc7EpBXjzQNFOEJio+8Mls3LvIvCXUMr4q/UCXiqLqBz7MO48CHRlMt9alIXH
YrGtp6QiW4NeaA6NLJ4uWTyS0gn89mB2ODMI9PCbrZuta5j2RE8zRPTlzi+99DbtZwv7T44uqitb
Z69L0X1f2VO90DzHl0wj3DtEWD2fLM2kzWvG6Wk2CwIf4PQjrajM+glJLzCDxcLeKHz7OAyGf5TK
659dMa33aBZJRDHs4tQZVjrIbYeEabG2oGPJ3SCgYIfLEcidfoVfTwZ4fC5r1w3dmDMT2wBA8waW
2wZMKJOIJM1PP1Di0wRUnBRtMjQVX9DyFApzcf2+BrJzn9IgBQkA+o2n2fln/Ydjqhhs+ah3DG4L
c07ve0TjZ4+t5WtPXAca8+n6PjyiAM4F1rwcXUAr3lCRgvqGYb9pfCd96ZtuQpALpS8B1rrTLQwa
gRcb/EzONzbsxJgNp3C8f3C5J5DdP37YWfKMx3iJdDRIobOeBqXe567Tt4wY6FGhZXLku4QWUWmt
v02EvTJK8PuBWSlmjK27DPO+T1X7VE2CPU1jeKwXGUwDS/P0gBXbdLIHbdqy5fZPqWsyQLOzlRtv
J9aQ1WVTBanotJ2tzdVj0lbpbZbW2RqkeiweEZSRXqPHPnB3VC04mGz7kEnHPM7cBF6Qs+TvBtES
+1zTnE9aquxPxH3jfYsVo9mCoV1UWUIrI46we6fZjY2WvR5e56Isb3W38e89T4tZ1S353TTb/B3R
T30uSFvfeXGpDr/9RRtFP1XZ/EXzHwY8vePPzmk8v7DZsu57v0AioJMqIG8LMl/azYTfbGS4Aos1
MWFqhIkLyD522uneIWPhUEDuQ9d8PR44H9OXxkrhz8LTBfMeX9s9Dl/6Ml25q9MkzDdPm7pXC1Tk
XmOkEhSDwFk80eoV0gfQSqZ5dnJny3q+2jaPZZmhrBJ2JY+qSdMH7AAwiNdWPmKugLoABx+XUrfQ
2FnTGN+SSp6+WP11pA89PX3RfcIUJlDQeK2uJzYRX6yQf/Dnk0LwafSVa0Qwod7rOebKxB2Ya/94
ez2lQ4vdbeheC5riQ+53ydfC4fW8pZt52MyZ2OgJHm9EHAL3DlNbcM1X6jm+AzQvVTZ4iOsHoPwp
dFhcXFCaE6C/0L2rimdkAYkVEVE/f5mkK8LEciAkg9DjbbAGeGrAKG+aYuUfra6F78+0+ckrR37L
b9dRYabXqxr5fajz3HjU8aEy8LRzTGONO2p8WrjrZD/NT1Mfoy9urwjctupTPrPRV52qQVeM1RoV
opm8yK+LnDn7gqWNtdfc772K72DmJcyw04WJ0RVHSLPtVtLnzYbYh61a5/m9QsdDMz0I82z4jbVz
68bXwFXyuJm1Ubx4Era2Q3CIcb13a5u5mwmQEFkXBxnxAH4oBm298ObWRztTGVEhjhhuHJvABsVS
OMdfW6pttRb6p1Umw9HRVxTwuXBJX23jwr1n6MSbk6nBxwNxbCeBoXlriIjKfbb1Znp1UCMwxVGo
bkgEdCEQTpo8kD3iHjqhZbf/j73zSJIcSdb0Vd4F0AJOtoDDuQePSLKBJAXnHHeaU8zF5kNWdZUH
0sVduno1Im/ZLZVhbgYzNVPVn7SRmOtuUSrNpzpDi5pWQa09s6he7oh9lG1xpjDapzA0hnHWKW4f
08mQd6WY1yt56OunrLTSJ3xirB+GMvZfM2bwfQiq6UFBFuBTU43is9+xKRM+xgd83pptgIPvtg9w
TgM7GeGhxOnSsCoRlQNMa+OVaOsXsLPNlHsXQsGu0/zorojlhngyStprn07QYgwzOqY4iN2phNbP
fSnjmdKYdMaGoJM2adsmb7UOmMeGKMnZDXxvM5MW10BsowjCWZugWual/SlXCuM+o1X2Cmva+jqx
umiNoxxylGFIi7CBWwv/Kbjx8jpFw3Qv9VV/Pw6auEvRILa9Vi7eOrHlNs3kQdhZQ4RNt0+UWcnA
fwACA2JpUXLXbE3sedBoiFDnkzrtKeTWazCQ6iryeMSkQ1WAU0kbtlDrJXhioxqK1VUt5nsfLvVb
m5carhVt2+95bUzyymjK0OkwDn9UoVbu/K7zN6gNp2SzUOLsBtzrT3W0yu+6OhQno4vNtdEqBWX6
IfQ+Nrow6LyMwWuuWiGs2dq+Rq7P//a/WWaifNSRz6hX3LTGd1OvEbCsGxCJdhGLeLAWkX6Ciu3d
J0JSPPCKMR6RHSj3vSiNz/AvRxyaxa7YKX1QfJCjCb1LA28oG/1eHU6Dp5vCGvZ6+2kIRnAOWVTp
OeACpPCJp0nxkuc6dgGxKJdrRSuFU2viZmOHiMh+9YYsPo4JCqVdKeQutbL8axtMwqdk0HpzXfpg
574Cm6z2skKzxy8MYoBJAiAm2C0NpUBQnMTh2FVx/FUQBcTyyrizQZsi+Mjj6Dv+551T0jZ78DRV
2/L6se48mpU45IFFLksiVY56r92YOXA3tUrv5IKOl93TQ3sodT/t7bIsqk0HqgvXBp2HdSZA5U+d
BI3WFVC76DmiRXkASDnbQzXWBpuFXAT8MyZbkBQiD6O0p58TNdsyrmsUfCWMRCg8g4aUqO9raeAK
AcAJFdlt3K565T5NuJcJvSHQ597cyX6dbGPKpm5t5srKoyV8AMsK36uZQLLkYrPv/aDehk1GaSdP
vrLd/Uc6uw2Mko6qasr11w9j9tTxnoL8pdT1JlC95olmkfDYRxDVuDpKV8QK8pQbRfBSU6wDv+MD
7NMCGUhqPz15HmB4ORxkx8ynfEO7GAObdPQeYYF3R1lORierACGBXIvvlCKXN/Kk+i/BNKvfkpmd
2D8+1ii60X+XeoDVqAcrzc7zEupQAClX+JyBxpsQD+5iodkmXtqArg1ptxpgWMuqkpmdoK9RJ/ig
aSowZBj5gLA74xTWUv1TzOTphxCN8a4AkvOBPkPl6Ci068QJusyAYsiJ6m+FMvoQdPyEcxoZTyBy
pq0mZplJgEmxI/SE4VgIQbnTJ+xe7JZz/dhNNCxgYynBT4kAEK9zylCfk9pIUseAo/UQizWbL0LX
vbIb5KS/IgUe8giN8J/JAjDMtlL0XO6CBuWVZkj3Y2qm4D5Wp+i5QXn6KUZKI+UuV9VhPwKv3g5o
+D1ZcpR/9jxtAM5a6cVWSnzrReiy/puQNyV51ZAffewAdUTUw/IhbtlEdiOXtCI9BbxqBM/mPgM7
rLhxN7QbE1cjFyFpb5tAF1fQxOjUYV1R9B3tNifM2ikCI54dF2lnuolVSpZdtVb8wJ0EuypIkxDM
WjhiMqJWZfEi5flw6kpN3tcR6gcw34PsKxryWbWqUDkYnJEM9D7SCu+RBDg6cfcZ+VM5zuLvgu8X
x7FPBkwXxvQZdjI0rZFO1IZrsHxtw8zAPqjqPpo06j0b008FMtsEaAzVFxk7KK9V3VaPIGAGbbNu
cTKx7FClMWgjSI6RvJAnOxxdim1EMNFWo6XU0doXY2HXm2LwU9dH/aeM2ArtMsXy9ojAyA88hsQ9
ktH1Nk/QJ0h5RXyG84dlT1SEuItl9JqTxAOZ7FuBivRxq35uKa/sqwLV+JU1hdYRxJ0FBqGWTIhG
IgWBuMqK+wFlksdIQJwBNtnkfZFNIpg3Nt33gXYPzENvwBwHozdSL5xMkOyOBK/9xnMPKxTcYxWU
rmusZlyhmAAJYnAFmBkv7ZPZT5LokAPi+1jJ8rpWkOhxMFsyOieuUfHHZqprfjR6axxYZKvddCOJ
5Owh1jymfUFqrJoql6xRBafG82hJGqF0kKxC3ApWOjuTNlV69OXZC3NQ/Z+4gYJjN1t5V1SN/1A2
RNwOL67WkeusMVea5Mv7shCzzi69LjAdtZSNJxVW/3qEDP4pE6b6tUgmOrYD+rUhCJK+/ghmwZgg
eoXSXRjRM1m1HVAJNI4C8rysmUHEcCZ3pqH5m7IFjM9SFy8+F67M3lDyu05tsic4Jci+kAtlsC3Q
mNmobZZ/QNDI3+BtibjpNBtJ+BK19wrrCXZmuI3kSDzFAH5r0PJCcByjyYIZW1ifRbCM971UY2VB
nv7Sy7n2YnE7CHLwCDx9bQld+yooOs1ZYj5421oDZ89b73vYZ4jmWJXQ3qtM+khHLbxvelnZ6EC/
N1pVhM9SFOqvniRWd1WZtVtV9aZVmya+aZtypAJ+JU+x4yTvMDTLrOQYiSp2NUAh3tpAxZ+F9+sJ
Dc7OwpgGOzGObmocyemAu1ZjfcTB0t+KiRzdaWEK4zjRge8OLW4fRtl3blQiwY3mSXPC0S/c9XU4
rsYoGdYRrjBcX5Acml7DyKKvozfLFOG3Cm2puWYs68/oA2VfeORNBzrb8UFqe3+Tq7K5hm4hA6Ix
lQO07PJew+VvTUGbLp4QhPSBPcguKgJObuTLkptL9XTCxaLZ0Ycs3TLQUi66PMTmITVObQC8Io0S
fVvkqvcoNq2BV0VZUi8Zv/NiCnYlCnlPGTzstRJE9amX22QrSaH5USgGHVL4VJw0YMEPJfpRdOMC
cTfSgXnl3uzdoIUwUwGl2URJQlk9Q9cjRhSjHn/iE2P5NkCVEAJS163bZsQDpJfMU9/n9XcgQxPc
Jll9rqAUbL2ByK9aSq46QZRDqBVr5OBJHx/0mj5qUbcWHrW5uiVECpsJdKuBXUiT4b+Hgk/eoz80
Tqb/QImiWZthJmwNSWzXUWjCIMoxO91kQqu56dAHPxRtqFb6gJBDqIzm06gi8SKVolpSP0Q5Y2pH
7XNVwnlNFCvbJ0iMbD2KSw9kLvmqmgtSXV0brtYSZUWpag869s9UL+r4Gy9wy0G0o7pHz7q6T2QB
BptS6CId90AMVhC483WSjF5E4qgGb0UQh0+KhmNlGA76qgfo+ZbKksH9MMr61zDj80NEgH0fewI9
qDFeZ/g0uDyvIuBfSJyg1NUfxsnvd+1sLZWJSg6bTW0OxjSKj+QO2TjnucM3JY+rXaPUCQTwVNhq
VtG4OkXUjwLmWpBbQrLq0JOe0syv5jMZPcLHNU+RCt7HszSYZp2CbldjNd9zP5XWnuQHJ5VL2XNA
QApPQlYjf2mVMbyMXopfzVgMNjraF/BVyzQ4eWNsPbeeHP4DEYr/36TnFIO+wbWOxinMvtT/s0Fa
IqzPmxp//sN/A1At4KJU6OhlSZKOpuLfAFRN+peooIODqhb/hYLU3N8tDUn9lwwGXhYlUddEZCnO
GKGy/C+LXhXKeKJFL0L/zxihmrnooarckAr9EX4GHWKQrYt+bTdkVjVSe3TABbYR9k0p1keJMBrm
oymoReSajSZx15BHx6smhAriZoYpbIDMk8qHtSk8TGxuZNesIozXVde12rHH0dq0qai0AhijpvBd
XJBxYKglpVbtXMPT6IgTBbaewCRLnIrgy/Vb2Wj9yB4NzCZTX00bQiNmYm9R0fIg1Qt/iB81ojNP
Gnh7JHe5hkZyn5he7YZ6no2HbugG0SmLpizvgL36wO1zNLXuy6oo7jsO2l3S4CfyDETMQ+OlMxoJ
ulrgQxjAqwvb+t7vFWXn6QOqd7ia6siHpTGlBaRqoDTGeGYg3k48Sx5J9urBgfqhISJRSoFoC42Y
iOtUFIR8FaH8MtoTJiqiBhYPXUARAg62k7RFLLlGwqGWpohQFUsjqj1WqHyTCqvFLFqYGt+Ns7R4
w4IpTl1l5BW11bkfVPIxv/+U9kbn74daTMM7TxAgyYmqgNoW4GK/XDdWkkpkjFVav1pmoKp4cXuT
5fZFWgnbTKgRtSl5nL3IqTfE6wBvRKyUQk36wJMZM1Y9sib+Cw8ZHhiyvdxtudYiYz0CG9WwJ2sV
vTgVSWjVD6rY5RbdL/xRqbj2lr4x5RaYQcQTn2foSHl9BehQUx6lTG1at9RiK1oLBoBWfGF7w3S0
vNC8lR5ztx8NKke9MwEso7kc1vpgF1miIpk5wGelAtn143NiQB8keehiLIXQSenQKkh65WskzTaa
1POCRyNN8E8DXGt9yauEgjqW7uQmeqQK2RH4CjVUAKhdcRCGUhFPgwleyBaF1h8fCqOkgjwCdU0o
U3viUZVDDeYdhbd4VxmVgIqCF/XWRqdb1dPM0abvMHX0702QVs8Ienv4Mk1ixR2GgsO4GjA2kwAi
VIr2TTXk4QMGyOMXvUwi3R0rlCBWMRlLs1a9SqAw0CKUsJm0vKNbIkx5uUE3Po331BD87CUgiHuY
S1pt+KQFfooRCMafSPRq7GdHnYbGe0rxWvtShFTjNkFmiV+7JKcdk2uaoL8QR9Kcwp03INynCurH
tLWEchMAueQRNPaW4MgIpKq0NSeIaGPuoyaFgkjXF3YIAFMH1O2ngqMN3VOvWFib4G8PTgjvWekt
FL0MScgERq2DIXrsql3LZzUs5RBBmN7wD6YPlgT1zE2rMQ8eBjQsAIzn0LjWDZ9Qc1Q4Wi1SDiHu
7Hrd8sKi9wIde/IK/zsI/xY1inHUcJb1+s53xVYCaTn1g4pL3qB05SMyVQMcw54moB2OZeh6oga1
cCx0is4CSS1hpoABQr1CXWdQnJiXIIx4bmGbhtVb3UjDPh21XtmCu2v1VZ2WRXZIx37cSgIimBAA
QZtLCD2a8bQn6/OMTd+ZnYoPetbNJlZIxa/07hezkHt23BQt/5pOYMv2QAIlaIf8juQ4xh4M5bNf
R5jSEdT7odr1MFSlV7wl5fwgdcVYb9WypvvjW3MVnHcR3TgYwxrFctypZWcUUqn+EHvFvHutnGKY
Y2C6M5x8Oqv09jQ0TPYtuwuyu4BP2YPfRXml2R0vEuQxKr98SX2D8inGjsKdhSDK5Gp0r2mLmEIa
HdVAKj6neWbI9yLJNuA5bUR3OsuaHPoWamnG81BZYbSpSytU8XGk8ncIu1QAcqrUeeYEWCfmW4X+
NFZutaVGh1DzaXKS2XrDpjPEiRQPJlrtudM0yfKLFOShhVKZ2giO0GiZ8CSPdA7tQPWnYTtYyiyk
U6hwdPGr47OZKJ/pIz1RITaDN3NKDTPDqxlTvS1Kr2W6H0Qyxu8jfl36OiqSDL5UDOURX9V+TDfQ
LfNHXU+rbtd5iiFtxrIPi22MDWXk243AK9H2h8FXjh0PQAjliHd0c86Je5cqdyWui9j+QK/mWYyv
Y1zjhYe24ID9j9gYaUmBNkLVs84mS193TZz7LiRVDMmsrlOCB78oPeqrOSmZv8N2r9Ndvy/pNGDx
Npsv1pVu2AickcUpscb/b4IN1h2ehf2LbJrYQtKjEBAioqIfHWkJdjzIlTTFIrnBaPubIMM1oxAv
CThCtaCZeZAWQxWeoiZrlX0RTijsEXJT0W2J+CXwsHIC3Y42xPQYY1Oq7KOoMWZ1SsLloY0SxLoD
I1Oje0JeJTxKAKQBtup+8T0fBOgPuqD7PzIBbLeDnGpBn9UyPkXteCKDP/VqXxcbXOTF+kg75lcX
1tPmvr+lfSgkP20fgPXrMlcOzAAXFolErqN4QuEogB1fTB9tWJeuuPqap14MPCKi9uVKXlKOK1PP
9ebYm5HWrkRNbTQHYj2xg+nR/dFg6Xc/cJbd1lpYia4S1nE20dOgb2dXaCN+gHoLWxkmq4zxccxl
4Wv58FUdLBnKcdPMraDUxxuXVIf6VlwV9JHEHHwyWVoffckLswcOKxINgXU2+coXaQK7InkYZe1B
qcD6iXgx2znaqvlKBURNmRJTcv+Um9hXbqLIN7N9N8btuFZjunHVZM1Fa9n3J1fEyZIfI5fsvjjt
2Q+9jqTvvhlDX/kpl4Dp1/hKksmHKtVGO+voQqOalEe6uDabHiOQXgnYC7I8TLMg3+ATqilUoBqa
phqlMini7SJnUY7Vi4D5CfV4YB4mwnc4+5pa0O+7MIfIV5VhjBRRlTWoDSiWcCBPbSlCETU6/ykv
YiIDZbwW2Ym2GazNaCArugKPEucHqMgx/ATFBBRQpkhA2bxJmy/ZwJ2wHkeh4SyopdQLrib3RUxg
nd16p5qe9RY3OlAZkzhFwqkwgkrdFH2rNHfwMfPEFcqYkxIb4tjOf7+qnz3fMmp4fjW67+u+N4v8
oZs0FEoMxUA018/6Sr2veIwBxI7wSkxPBq6A0nNN3EIvIcvqKX9Ryd6sj5hn81WZAjUour5Awqq+
jKqHEpamh0CIiq6VItSjedQ6UUtcOtjtxGlXyaaofgUYeyLRqL4iRJBlT6bpFdmjYo5h9RpRMPR3
DRokNBgM+EHl3D1HAxAbxdwtM9BOYC5GyNcQiUQsAn2PbHDXZ20xPHh1kgXbDHHDERUnxHJfIgON
XcQvofmsJTGGu4nYhR88JnToVabEl6P6VBEmkDyWJoG2mpj/pDI0xh/TrBgRYQ8QAIukcrBHHQfk
LzzEy3LTqS2lChyaaXz+MnQW+RP9bIArjrvIwCTg2ejBgKs1TmcxkBIK/txQI2jrNpfC8kOqKYUE
OMqijSjkXTOdPB9CrgO4QPNXiG82NPNVzqNRIlCy6vuUp1lfAnq3kQPjuxu+KE772lM4QIaQKoh7
tkzZmcIUPoxSwhxCazgNw5UQ4XoNCkKh8jyBbqq2ZlN293z7xFiNLH7uJFqs+isUJ2Tp0PKxKlvM
yOQ3Sso7/kUNqf+fpnLgxE8pz6NthIRU5EYtnO8H2tlCtzI7ZVfGbflN0Kk62MOYR91WKE35EEHy
MT/FSYhE1uAJYrg26BXTGSsRxdwGWoMqlIxKSAhnvKWE+r/gwj/kmCRRVa8m4oT9//t/qhClx+cv
PD/Oc/E//+2fubhs/mvWUIJRbEC71A2NTPdPeCFkUBP0II08RYEPSX59lovD+JyV2QFSzyhCAOJ/
k0Fl6V+KJOuqCVgRJUjUlf4TeCEYxnMcKpIsZPOqocq6CcxWWrp8zKrXbd7HDbpxGGxGCmXl2j6r
UTz8AWo9x7gvLch+G2OR7QdURpVp5oibr+0Mr3VKh0pXZwdf0cWekWJ3M1gbIJErqCvkrpEEuvEL
ZjTtGdp2+Qt+8+WoUpXWuRY6KGF8GYcVVC0n/FF+a1cR0IGVsDJvTnoB8EVyiy9HxdiUVAkZz1ng
6xx4b5ig6rqqqG3vpH1seGra4lv+uUQbyB4cAOKPGMeKpp1tbhlVLRD4y4G1GTZ+hvgHZFk3XcnA
VfpaqPeickzU/sYnvTUGmmPnYwzobohDwxh1/4rYIQUVVNkBKFz/bBdHwRBEUxSIwzzn349SGOhg
t1SF7SSne0Y776fQGfQi0CK5PtAvVsL5/pg/FipqnELMGVXzl1nC2Zr1fmoK5A5Y/J3otCIms1Md
bVv/EO5QzlE0u3kbX7J9eK88aC/Xh760Tc5Hns/n2ciJ51Okixm5pm9vAYyBVrTK9Ipu3en6SNJv
y2mKkooniQE4mTaVuFjOCE1yr25AETSr3p2xnzRtZ6ZEjBvdiKOTrYq29kNY3TLcm3f6u8VdjLvg
fOeqgZx1xbioIMUrfGvaXYiIIlzU3oT6Ccl424tjfe8pk3cqMpSXr0/84rwhv4CzpyZqSAuovVer
LZL5KS/v6cFC/qoxRNtvPlwfZEmqB+HG6p6NsviQE1AwrmRGGdbt2yzk7a0BDas76nsrKHGmE3+S
sGl10Rv1b4y9jOHLoRcftotHqgUdQ6vNW1M1th/+xydxMbnFJ5RRpQkSiRHCEfd4BfdCo3ZVKjLX
F/HiRAxuNhXlCkWbTVPOD8PQjVqaKwwjSBWm6RQzu0/XR1jyof74TGdDLD4TtdZEwkKYlAY+1OxG
OX3VH+DuH/P1eJDTG4FlsfV0zHgwKOTAUVfHPGlJ74LxHou+L4Ht6Ca7scKVCGJpLLIb99uNYZRF
yA8t6o0Dki1YiJwQM1aK754CK+Iv6sSFS3zmbZ0d4j9mQiEf0gXI7N8ipC8JWohdbuQk4ZNVrwJT
tgF6xvFn2L03Fm0REv8YCrraLIGNRsTyvPZxKidmzqJ1OJTTmGoag25vaxfK3fU5XVy2s4EWe6FD
nZEXFhC7Gu9fpJQOet/vBoo214e5NZ/F8UThzC9IuiJHn8BG9YGTqnf4PNiVaLnXR1qcn99WbnFM
S0FFd1dlpNirH2M5fQyC6sZWuzXEgt9H/bItI6rzTkpxRo4+N9qNj3Jpo6norIsaUizzm/R9DCCb
hns58p4YLeqLIvrGxiMd51UWf++bh+vrdWkDnI8lvx9LjFCbIhsDY1mFKymT7BE/pBLthuvD/PrN
y8OD8AtbmShA122xAwC6xIOUK9Q2NvVoZxqycCvxJ47nq3Tj9071M3ywfkZ3ljPswwdxpR9w8b5h
aLy8n37tDR5SHF5og8SlxWYPvG4KYwFtt+xIm3d24/0CYvKH5XRufxQ+Ty7eNZtgc33mv7H45gB4
Pupi5n2Ft0wQgCUd99EDBsRbQPH3+U6245X+dH2sS8fsfKjF5m8LP+g6AaplZwKMjppNOyFen9Hf
8X5eH2l5ifyxlvRIyRJN4ru62KOosJPU4zDqSPfmxljnJ38DemTjOxjirG4lL5cOBFoffw222KS9
XJYaPlmhE+gVJAx1JYkR5kwv+LjcN8UtXuKv6LrYqwiEsD/Ih3STaPH+TMCSG8H/w/xPExvDnUN5
QvLajr70K6p3GwBMq+uLeeEMvhtvMb0OrL+foEDqiJTL6uqHlNbgq7UbR/A3Cisb8d0wyvtp4U6i
m42EfAPTMmnArutNvDE+Dz/FY+foNrJ1m3Z7fWaXjty7MRdHri9MQdFQGHbGTbPKXlQn/yzj7IXG
EjTdyvF5affOePDcG+NeXFIeG3RfRXxljEWMlgdQuP3EkuY/MQDCh2dVbmCzOoPptGs0N3dzxnuL
F33pUGB5N+MGiNsKT6z3K0wlaujHSo4d7yTvZTfca+60/2OmmXMrp7g8RfDrSF7L0IMXLx4ZqY7c
ADviNPL3tONpjwIDxEL7+kpeuOxYQmrboJIo0YiLs5BMgLGLvE2cFgjYBGJ8DG+8Ry9dDVBF6WfD
8pwfi4t92aBdJUqNzvbfh9v0jk/l+G5jG4/Gwd+rL4MDrOmES/Iu3xoP4frWOl4ImjzedUAfho5H
5ZKGbMq5JMoJtc0UcKHsSw49f3zq8v2k+zeO4KVPhtqVyh2koUMwI13OH/d6B4xJ0OD6WUP/QSua
A1YOX0Ic4a9/s4sz0kQqZ9S0UP1cbMOwmEopojAMCl3eBNpbJn8pvG5v+T+uj3MxUGq6CGCGlyrC
cYv7RqcHXIENB+F6r+7Rb3VQ5Xiiz3HPF3vtD/8kTp4PtzjUyD+ZUkfvA4Kh8nFKPXytxk1epzfC
8c1pLdbPNCM8rxrGiXbBS7idDohtupU7h/98fVu6YUYcLRMLlClUjfuNSikp9PttEdEi5L7NY6dY
6RvhIO+jjWLrG/WRwDWscQx5sg7xXnC9bfbFe272YFpDJFs9W3Eyd5Yf0G6twKUddP6LFh82bVFK
xV4JbprnqoHjb5WDuTM+e0AxHLSdQdYSUt3sEcHGm1XDRa1kflm8W43FV0YUKJEUjbHzn0jS0nw5
/dKyeKkym2Zu7zR253ofQZyjq4pWyudbUgiXIp5GyVLRVUVG/n8RjurKshKZmrBj1OFGIwNvYQpf
PziXhyDJ/xV45F9lqrOKV50Sto2BKQb+G63u0nq8/veXxbw/1hBcGWArXAes5Y5Shr4bW4UMAgJK
73LTO9M23mtbbxU6zXZwED95Q+MsXt8yS74U4WbJk38PvNg42hASLiralkLxaTA/yfJDZRxvTO7i
5jwbY7FBIr2vMAZgjOxY7STEYO3QFZxZutVW9sLePIhb2qbr9Eb6cPGjnQ27iAoKWiMhaHmqvHgH
TqAvhmF3fWYXd76FSjNyCoATl8VenQdLXbbop+Ic9Es1BvGoTbOpb0xkWQX9tTvmtyDPBgPjR31x
p3PXF4mge5EzfIxeRDc+BA37Q3DnFoSIfOq34TVc/Yfm9n8MipIJUjy8+KxfDhlnez5stXA08pJK
q1q7LWJl5nAjal3Ye7zXSe0onVkG1uLvw+gUjk0QQVHH5/MNXq3dS7Dmuxsl5Au74HyQpZFHpaC+
EAY6iJr6LdAPbXcj9790dNEHtSQkNxRwq8uX61hXcus3Yuig5fYrs9og0yy/ABUg8iGoa8OXug8R
VruZZclzZFvkPQparTo+5/QC6Mu/X8AYFqIAoZH0ce1vrUO0Sp1hLbq1kz0LjnlMT9XBeE2+jLMe
jOAEJ9Rw0mf9xgJc+oomBwDNOYNywbJELyOJJU5IZzi1Ph25MzdtID8LnuBeP2uXh9Hpduj4vCDq
836uEKQlpZJRMYhw8OlED0eN0damW5mrfGm//LKN/3OcRUDMKqx4m5pxDMkWn1LYZittG7wAZtiY
u+w+32B7tFHeetnGzujUrzRnOOFWcbMlNrdSf/+4+t8TXnxcbntTHRV+iHJvHeEzucMKU7UY0Qsn
WGdbSAbpy7DJUOG8S1fjFiTcY/R66619KfQo58uxDKI+grbRwBYz7nlXqIgSOtHKW0138k62bAqC
Djy62/2XW197ERrIrXUUxpk8FSosrEDP1NaqzMob9/qyzTsHubPpYVS42FV6pEmdhnzjsIYRcgyf
2rv+aSKWE1xXXLo/x3W7w6M6s4vTrQB7fY6wO9+PjfYCSBaROZbmsxKsvfIBKNyNCV64et/Nb95k
Z0HcTEH1JVAPnQSBZJTxnEH8FAUvTZndGOj6sdHExSOsoGHfCQMDjWJrl0CfqxuviMurBZNPhx6A
6NX8A85mIk8oChEMZ1r0UYGUltOMU/r8H03j71EWUcZUtKIsI26LofiU4XpcVf7qehy7VHPgk/w9
xCLA6GMGJSlhCP1RdgS4iTY8QQdq5Go6ZY/19vpwl7/L36MtoggWOl4qTixbmn+NpYeqeP3v/v4i
PhSKaMjTvGBiNmulUvoWnq6PcHELG3M7XaMbKi9bKyacVszd1dCROslRGuSJ2m9C88mnonh9oHkp
frtNzwZa7DAcsCJYsyzVANJD8Y4moptZ/tM3EqfBwfv6YJe3wdloi53WlZrZU3LAyWvjb4v76UBp
7xVxkpVOU4+y4vXhLp6es9EWm66XRtI0i9Ha5lgnd0m1rm91ky/fnGdjLLYa0qRJV+Ev5cibYifu
0yfVTdbYRbua22/KDQpHTuVSrXkgFQ7sco0oyPr2vXlxw5/9isWGVApEe6WKX2FMAFJbIJttsr6+
mBee/djg/r0jF5fTWCMGJdYMMfDsmmuyqDGvq9uNiIvPO1ME+QB7HSiA/D7khTJSViXqMY523x2V
1bQ13Hhn2uNqbkX4N5+TF1fubLhFCIerO2mArgnh+WGixTx9u75sFw/y2d9fnK9Jq+AkpwLTkeUt
0hJuoBmuVIe2EN4Y6eKbHA3tv1ZucbjA4eZa27By6kZan+heusYBGVp/M+znF/kMi9Gf0vWt6vmt
FVycMrWfvQTRaXD0CKMmP0N44vn6Gl48xybaf6L2C2O0eK8kkoAoVcQ3CkYN2vG9JrcYg36+Psjl
pydNc4k2EVft8q0deVRZQo++2ww9Azb/MN2rG9FR1qkbu/6+2jZ7aPfUmL1ndZ2uTXyW7m81/y5F
Y9QDTZ4SGEkw2febn6CPiIzITOGd2b1PbkUfQk9gcR6xFLgR+i8t6/lgiw+HkzNaPPOHQ34DubMX
1POQu7+xrBd35fkoiwCJttWgZHjFO83Hfj8600rcjy5aUAfBHR/AKA9vvtOd/Ju6nRdnhxaRZs63
MbW690upF8SyRmUpjeQIeTvpjsP08fqWuXidoUioUcFGWhUZ7fdjZHWfTOacBc+9qk2/8T9bQLQw
5pBtGH83Y9WlPpViSaaIVahGTrh8PA+zQPA0XzbNt3Gv79uNcJcdtM/jJ/qN68wtNmm+uj7Fy6v4
94iLaCx6idhFAquo5oDWxx8FmgNFMN7Yib+6QMtXyPnEFlG4saQUeQweVLXbEPSz++oouuIrltOO
9Bg9effiqnLo/D+0z7drPvPleG3wRYgeG7WyhPlRogXxIc/xbbDKrdJE2Exbqxa/K2cYrRsFmt/8
VeYc7HzGi5Pu9WrReQGDjvtmp2z13XzJ+Y5ISvsPvqAqz+0PMHXaDFA+TyGgl41+GcynPEw3fY1l
YKe6WIA714e5fBZmtTa6b5aqLKvFeDLMHTgekpEEXdAysRyH+okAxCsGIGDEpqcJl1iEccbHQNfW
cSCWtq4PP6//jEuXEWikv37FIqYFctZb3owfjpDpVu6T8um/+/uLqJIJQw9HiM/mW+0XDxWrpDVv
lMVvTWHxlgsb/8+cr0Za3hefi+hGZfXWAIuopdWNEVVIcTjIrR8Rp9gB6L21vS9eZBqNCWDxCnD6
xYHWVahrFTJcTuugsrpJv5j7uYYyN7fpC5VUGSZ37lL9g8o+ypnky+xB0cKA6f1uz8tRakc+kVPo
PxXwQXoiICLn36j+Xeq9nQ+z7Gq3UYP+JEL9jpcpb7E3uo0w7bFkXXdtsK4jlCt7oTtkpfJkcUPM
LKg7CLhOFfiNe31DXgzQf0/4V9v6rELQFbWQt82cv1Wj0/mf9RDlL8xZro9y+XSfDbOIIvWENxze
wODy9+ZmfpUXh7nVSJnKvd3Ymw/pbwH5bLDF5uG7ZSbwLA4ZFnNQ9uXoTYRlWvjjjZNwa/EWkd+r
sUOoJgbqkH7SYGdq45ce79Tri3dxFICYsNY0NBSsRcwoK5Q0w6kBW6p/bLKPKqosyDjdGORiWRwT
8b9GWYQNCYWAJgzYCP/Gy+JypEer0C2e/QH9SZsnLHAFt11LJAOJ4dSBncW2N4Q2DlLWy38358U5
THWYXVMDFiqJj2LOIwwMu5F9vT7I5bflv+eMTdsiMYglD0cusHKOeRrfavAY2dpE797aQOGcs1NA
XsLauvkOm7fFb/vTEiWe6DQAAEq8DzIyB+4PFG+kxagJRU6gajeO9VJKfK7RquLsvzY7sJnqEgVI
66jBz4IF/H/snUmT1ciyrf/LneuY+sbs3TuQtNtsSRIomMiAAvV9r1//PiXnUjuFztYravomZVaF
Ub495OER4e5rLbnwaUUFcgmvsop4V134kNHTwYRprK1F+L7HGMQb1KZweaqTO6TW6MBXyxIgPOaI
glkcZwiIrXaJ9Fj0ZfcWqS5z45axdp9hEI0pYCoEmvILZmFCymeKEz6FfPAO8I4dpkN5imyItE/X
P/rKbnplaHHCQ3ARd0ZGbV6c9H4epDfbZEbVihspT511/BafGTwX4zYWMyovneLXnxkMbdlDpAnq
s5Al3/H8cMx2kwiblK01qkctZ8zA7TWdaVWcN4L4tpJr/ePIwdTbHaBL3Qm6yR9sox6QggKm/yao
4vEI/B49F1nx/qgUNooD8LX+o5i8+F4jFDQ7s4T6lEUt5LQhbVYTlZQ3g2pNdlF00MvqEqpVcLn1
bwAUR04Invy+RdDLliIh+84BaLY2NCGUWQ10mnMo19xhmAl/B2ScszpB0rJUJXR5S0jUJxRSS/6x
b1oPck4KFS4kgcYeFdgApgdxgBZSAnreOH1uwiVhSeCrjYkZFxf5rvDBnNDoPkdprLwHbQ5dtIiC
TRim46dUKLsb2oS81RND99/lvQUXdlc00lOXpModlJpfATjTFK/00q0R4DoobTg8NeBRH2TRoq/n
5zLAF4bhpl7tAO4zTiJpScvjP+1B+atVN57UTi2/pmLHf5UGOAyQmx5v4fqAmEGseZgNE8CuqpZv
ZTMD2qqPRi8eG3Sq/qiFIvizhxTrOFSB/NRAxn2QUrV+mKRKrG0hqsrPGpOIIG51CWrRdmqHyabA
UtkGEm0wUQQowMrD4CKOJd2hGqg/MJocGvdhWIhUybzKQgXKEsbHwR/hTSnipFQ6GzbvpIEjolRg
ay/YTN+Moi/QImGITbvVLA+R3wg64mTnm4yb7rQAgYU7KYAYbB8hS1hCLDtmcr03S8GHxVSaprZ0
QxbqDuCHsQebXCGZ20RKBA1XqvzRCRKb0YJRphln3TbPAJ8rxgWCzWMjI7PcIhBzaFg+GDVj7W3U
hsh3MJx7bJFU3ylx1B80Aw4zXoLxGznMkscgLfU7QzeTP0Alpk962cJIPl+H07JTn3z0gc4eIK49
GvPSMYOj4FGKrGAHXqB9hHKk3CV+K9sBUH6Q712kn5raMHdyGJofPaiGdbBcdZbvqsxSn8uhD8+C
NkYOfJ/IwWl1+M3QPZZQ1sH31lEe7OGTLUBTTzPvmhFXT6ZQqiexlNQdNFrWn2jhVi6A9PY+YRJl
sNNOkI8QFKJgPYXRnYGAmdtzAgAM1/XEicaao6QY42fF6KS90qfqHZwiSNXWVBqgRmiUAVpXlNxO
SapBdqrH8m3p9ckNU6Zox0XalNn5C2GMhxriYYr93rgvKq99CLwSxi6llu/NrptJREdGhbIkcdDe
K49aW0y9PShW8wmOd2tXqTHU8YaQgHdpzay/iUZD/gwiWnZrFDnfi2UhdedRG4I7aPQihJ99q7mh
tiVHSGoH+Ye0z/0T2yjdhX1eHotCVlhZQ/sAD0D4BhH26HEeGHlTjwLkX8asaYwSOMKJWoyabmX4
yr3cVtYjKUC3VYgu96rhR4+e2CPfB4c0kwuadUoj0bsLpkp4i+ROek8uGm8F6IuhN9HDW1VMYSHy
CgXFKTq5NYnwO3yl0JP3UnMoEdg+1LBZHbzOL+8g1Wx2GdRjT50Py30IlvzYGQgMN3msu2WLrhqg
9eCQtFp2G4QaitIyjGlq0fQsUeE1J7NJJcew0vocxGpF47wLoDeo2l3bhYinSWZ0jiaCORsVb9+H
MmWTRoYaI/YsWCo9BaVGW1Lr+nsONZJhd3Jg7GM0Hm69zBCeekPvDok1jO/KtogLu3ihLeKJXTxU
HmwmIfjS3VjIEZiybDqEglW4SdAkXL88Mb41xdq/C/twekpboXovgnfz0ZXTlT26gMiGRmZzhiUu
+xORuO5DE2aWWxdJe4aTPoAzwUeJdQhVeNhbqz2HvtCo8ICbOjxQevNYq6XxUcxbeoS9GnkwXqrJ
s4+oxw5Wj0i2hQJAQ2Z50rPSZprNvEH7uSjCRERyPdbfaVkwfKyEVHRaWY60zIFCyOr2iHilkJM2
ReyGQR88hXD3uog4RfskH5XKhrBiVijMx8d++giRVH1oxGj4qooZXP1jCmtUClj/g//CJRWaofdO
M3mAOkESaM+RWkiPZHPpkMCVubNEKi9Mmnr3Sa4kjtbC9ZVpk9TsYLQpE9voZfnkR3JyFuq22ncw
eJ/12spaRxoLyiddl+4myKZ2hVZlO90brdsK7BC86oWlnSLJE+466IxuuY/nNwbEC6dMabIvFoQA
e0Esp/tezNBjy7RwH5hjdN+SBTOkDtP2mMGu/VBEo3SCnEo9expZRyk004FAqjvmTTQcYDUzngeT
k0GHJ7lKBovRgR4Vdy0Tj6VWC7aio8jez7CAPqnqPaTyxV2co+/aRQRY1UJ0IXVyeyILDJ+0atCO
jeZr77s8iA96MJmfGQcEmWFq5kETK50Uxu7Lh8Dbq8gKnqei009ap3YnKzKNBFkYyNtB/sbvTeh1
7WhSIzuDMH5XQs5lpwlbHvJ72IhTpdopSZt89CA7u5li/a3C2WOrQTorhpAzfPZwhOCklp1LX2eM
jeGinSBq5VEXLEriU6IyqpGVpq16sXlUrAoeuNILT21XAQIWlbrcT0xMfstkgTnFzEyGz3oSKHdM
qFd3gmqm3yb2wi4t8mjXD9xgTUVQzroYKX+7ow7P3jy5CQ+VSWVivl5evJfhCGJ2aOgSB5nu/RDc
yEJ+DIW/PxgwW2EMjwklMDzLF4LJm7KNTHTixVG0e/EeXO3G9XTlRY4JsJeMo78MYS0eIX7uV1me
iYlTubC6n3y4dPawDO0lTo2b6LxVRlyZiXltb34UXSzcmBRdI40snPYwU8jcTnbkMia3NwBl7IDH
owqy//co9f9XxULdCiSuwXv1J7TT/dx8/rf81f3n9Nt//9fj5+pztlQw//ff+jdphWr+S5SBXkIS
Occa7BU/SSs09V/UwHihzlLkjMsp/NH/amJBEqnxN9gAvKQA8CkM4YB6boL//i9B1v8FOS5lO4aL
Sbe8S//n/7zSgqsX/35JKLF4q8GmIPKjZDowlqzSU1vEqBRbilBIcuCORXTisbSvO80uhI23569W
kOFgMIx2GfR7KLYvIlOIFQWmvQC27TBzLX3SbGirtAOEbX/v7Yk/DBzSYBWpb6uWKS/enqMOK2Ig
p6GrJLWb5IPdeB/C6nDxlR9/1BEuF2250+Dc5MlJW0mUJF6e9AJf+zPQ4YnLyQ+Zqpf2enebx4fA
7R+bneiGXBmDQx/wrrZwdyOn/LKQGAalA6EJV0RA8gv3/CYyUVWyAhc+40MLzsqFcH+jTrWonbw4
B9iDSwLUBhKooNfOxTVvuVoP6OWkot3K32R9a/nm/8NFdeaHBQvoM1VgBgiW8CYGMjLdgGjZDRRH
l5+VfUY1IrkR8j97N3eD3ZZHizLBL/YWpa6qrLV4mD8X8qZcQRAGi1Dy1sWdCV/C9dD41ZTBqCm4
HM6UeXqYPX2Zg1svHmJfjUI3iW5nnjsRiFqZvwmYvb1uaFG+xycMQUoL4AnRU3EZ6L4iomQTJvhk
jbupSUu71ZPWripdhG89Hd3sbyLjXyxKJnrGJLJ58HoRF1YCUrOC68r1ehGqd1275Rp5yqfacq67
tmyivlhiuEShM8FgLuj114soSZCi9HB+u/IbHjFEh/cxfFfcQP71+BGJCffoPSV/XLf568YCNsbT
UWFmHn7BWQ3x8rv1klCGiUSGggb6ZpTlp7bMbqS8f3vdzNpXuzSz2L81bPNtPBL5PTgqmXF5NuJD
DQd3YLQn1d/C36xF46yLi2uwHAFFfe1VqqpBE7YECepArqF/02PBrnJ0E4ItRNqvSYNZCFQCQW+h
a0o97rWlQZbUQSnmc6TZi9KfAtQc11duw8ALOvricmOp6WRVOnt46nwnaCt3KP/mHMRL2FEd5SAE
vAej6yLAS7WHem4k7BAFezujpco34dm6n+BYd8LnGT5/z7PGrW/Ep+u+LW+KL5bnuRY4ErgO0Hd+
vXpmV826CDgHI+tNMb31WhAUlLJE3y1PkIK61MWum1yJ9xfNVMi0OMdAb7y2yPB+pxQm56QlW8+N
b7oNGkOtNaYbe3nVDqUwCzwaLWUItl7tq6iQaiMbsCMhNmmoM+fihLL535wnnheQS9JPM0tSqjBt
US/JBbZvSsNUr99k8rdSvPeHjbfJyobCDh8IySCuTS8IvIsozFDaajyDDVXK4ikWoJqWgq+tBbdz
p5RbIb8EWv/waqYW10mFCNsuFo/zt4zDEa+8T73S245opzKHo3goH5pv0QE134etR8TCQYMvRNKd
z2YoY2bk3uJ7pXIdJKXJw6H4CswV8uB61xnGrgpN93oEblla5CaYYxQjBZ/hyhBGjIBUomxPkWI3
mdbxuqXlde0Xp+asfPHVVLEtUA9SmEvJ5DMCbIk7DTyRi47KqiaHSF0LfnvTyILxyJhJf4u8nmwX
jaYguGh6OyMvqjdtKKG8bRbG/vqPW+Q1Cvwih7esgLxGgQfx8te/LWo99E08SFPi6rNnBXawKf+8
bmGmwAPbjdbsMor0qu7FqWU03RCdzCtts91o0q5aYIiAMSvFYO5pETQqbYO2RhHHVaTBTuK7Utw4
Nn+JlXmRLgwsYsUKgyEq6zByy8bbK9n0Xp3FGeCDbmRrY4ev+6IjIM/liqvOwlSUdEkyoDvhdsJZ
Gii/MBFz/YsvUuLLF4eQido1DS3lhY/wMhqnaJI8FUE0V5QGaZ8m4ptaGs2dEJqP1w2trZoyp3ce
DNhZfpa0EeO41DswXkH3RpluPO9rUiR3dDI3kvziVvPi0Xy7UJjj43azBMw1ZeL1cGITYQrqOoNu
HMWmQtopGNA00x+gqN06MFctgt4V58l7ppAXEecLXp9nSR+6UGJDw2777/VzukvpYKPxC3J8Gm2d
CdBssKO7LSjW8rT+4e6F8UWI6GbQWmGG8d5RvqJS6PrnMbLp3B9kGnf2FhvEWrwwHTYLU/D445b1
OkPAtzcIZkS8tMnbWDDO7eAdBm0rD60Fy6WVxYrCuqqLpYhTkMjuexGJJ0jtp3ra1UWxux6Xa1vs
0tRi/QiXQB0LTAVS9iFMq7u0hPv9uo1fcz4pQ52PaV6ZTJcuq4hJFbH9KgmSlbfmm3lCuC3t7tjB
IKc43aF8JsE7W19q1TGDc1NmezMdsMi0VMAhGa3ZcGUzpe/Dtmj3vWLkGxlqPf7wilOajKstB4qg
EKYdIWCmISRseAWOYP/ehM/zqI/nlBun53Js5Ue4X5iTX8efimpjnYmYk9/QTm0h0h4dGuxg7vTP
4a67GdG/Pjfvc55re/HWok/wQsoSu8lhC+++thVYWdRTuChLwFtf/xQkvGLLYNDchQ2UR0zlGDnE
drnobgTP2oe8tLNwWdIajZYPW04eHTqUxSmFbkl60mq7/0qbTbydR13zL9etru1ATgXuyVTIfiW4
y3V16vSAbdGGtLLDs8cj3kAdIhrO1w2te/fT0JLiLg8LIS0mvGvI0DvP14QTIsPt/rqVlzC8qPK8
xA0fSYLERkdjczlUVUNMIE4lJ2n8vjiV94DWZrCobHfIsJ0k5mmrXfzY3BM3EEoLh9QN91vv383f
sHiWtqhqlZbuM9ZYIXHolOXMgxfmehfYutHWkg2EPXM9wfpTRh8D2YS6vZ86hZ4aSDg01cPCkbJI
+txPpsFYpFo/6igw0sEOyoPapRTIMrSX3TIPSwlpPGmzVDZf/64t4iKlKFoT9/rAItId/16cxk/T
TeBmMC8oiQ3F+vYE+8tg5H+2CHz89R7r1Vijr4tF6a1+JyT7bs+wEsMWdubGn+bp0LE5m4E97lGT
S93onB2kjXvLanz+DBxpOUOPNGLflhW/oGAQoCq/Nlt3vHnRrrm42N5TG436GGBAPCPSe+6O1a64
l49bx8GSsW2xA6Tlsx46PFkfa+x0+/59uvNOEKbujDOKyrutd9tqZrxYs3lNL544cVyhn1JP855O
6PBZ3IwHR/IN+/qmXj17NJnbOPcu8VfuykbMSyNlZoCzp7rt3xs3w01j67byvYdLYKtuu+rUhbGF
U2KWT2U2qlwUdHWPhNDBmJ4Vudg44OYc8Es0zJAsSt4wtSzDLUw1GsFARV1mPj6jAekMVrgPo+KQ
5yb6KvKp6rON98x/WMa/bC4ikDmcFqwzNuEOBGoDeWF/kj/CKLZjSyGpsImXX80jEJNzgaRtpC0f
gRMCpWbO+CkGvQOa5DcIMQmge61Dvo8gPnm71YhZ3cR/GZwbaZcBmYVIPaYVHvbW26pAmKraeHT+
hzX86ZKxuAyoacAcVYyF/LsIsxBTDUf5bevOlGzhXt+4sy5r0j/28oU/iy+GZFXUNyIbrHKnvf4e
2vXHcJdCpaE/zFQa0Pk9+A9bG2D1FqtdWJ0/68W2TiMecGk9r6LTuShBuNT5/W/KPWahNzul++SQ
I58xOte3+frG+2tpFxuvHOvGKkoDlShGRgEV9UcoUXYMIG6BELaiZP4hF/7FYYbWQl7CQXLb3KZH
KN1dOJfB2ah734mh1vubNHS/fMbF20MPE7lpGoohcq3YiC/2xcM/W7pFramb1d9HAQNR25+kgMmp
0jvk4Va+Xz3CLgJjcbHRyq6o2oqFm2HayrE5zlhf+IoO171Z/T4KT0+VrhZN4sX3UZQx1komJt2k
qD+PSfQcWptHyuq998LG4pOIfk9FCV1XNzqhMmI8J6fJxaL2QfKZS7W1w7Tr3zaE/v73vKNyLELk
TtNnsbtUPZfKIp69U302lA8kZCtJrRUqoI38aWKxkwyVlq1akncFRAvOlHt2KFOXnxBZ993BkffV
uXqDtKCjndqt+ZPVc+3C9OLbCW1veL7P6RkntfAga4NpB55cOX05ijdpJ1vf89b3bwWjjb78/aih
GUTBWqbub7xktYtdjUqq3isllhX/sZhUp0HA8LqFJa7gZR9fmlgETdHKjFzSAKWRthv+0M+KS5Xc
lQoA/ahqPc/YAvU4MmbY21tn6bxuy/vCpenFDs8nyCVERDDcpo+Oqm+e5bD5zsTn03UX17YeS2fC
JEkpEvDq69RoIkHXGrXGIuYPDOA6KfqFv2EB6i5A/NQ7gUm8tlBGaDQjaw8ChdGgrn70tl4vaytF
G+2ngUWS6qe4Fqp5qrmLk3MgwLego1TQmRt+bJlZvJH0MTUmA8lxV9ZvxPheUjsed1vzYmtZ6sKX
5chH2+tVZmRi5CZVirRchGSaIGifhFByWiHZOBc3PNIWVxtt9HTTU/n2KVN3DEanxQnRuX/09Zcs
Dqk8WLFhYMMbTDdopudaLD/8MxOL/DpYVm4GKWs25b4zGB/9+vm6gdX3Pey8OpMwL2XuxUKlqgzI
z8eJ3hGd6lQD+7BVjUxg3qoJ0jBzlc9342cZcHL6ACGA+SlsNsJvSdb0kotmLlaobUULYfdFjp8E
7tZKl0Xo7RzmXNQyDGQ5+a0X2PmtcUgPB9Vub/XjeFTs3ypGXxqfQ+ki12aoujPgTvDXO2nPOPau
O4q9DWiZMUPx6G0Rtix7kj+cpeo+0yHjqrVY8XqSVZqSKnt6X7+Xbucb29fOyU/1qYJ0y3eTjavo
ahq8sCe/9q8bIqjkZOzJ2aOe1zst3cRFb5lYhKkuponeh+TBWcxlfowF1nMcfR0f05Poog7OWHxy
p4Ub+29zJRdhg6Arw6HzSmqBTT0Vre/8vj10x/g2qfeidxYO4Ev2wv76ltlydhEvuTgYadFKkauE
ojNVip1sEe8tobe/hMjibBayRGlVsC2ufFDTnfwiDAJFsT2dtTMoneqwdY/bXMrFScZZGTN3jcXK
lQDdODkjG5ntnQRAhtRbKPK42WHLz9UkfRGZi9MtD/xqakWZsPHetcKfuvnF2zx11q75xoWNxdFW
m1IZlsyTcc2f56C6Y78XDv8PCziH+PJO85edX/jmGi2fEHdgAXsneB6o8h9g0zv5B+uuuA+AbB03
1Qy2LC7yiG+0gWWNnA1UF0kinj2/4AN3pua/CY7NXcJL4Hcin3zIsDcDUUu6ESkWtMifT6NYKpyp
AAGZbzEwrW+uv0wsQsIY0CHxSkyofQj2wbtrK33jRbFlYhER1dgVYa+Q71uIICP5Dh3MjfNsPa5/
OrGcpRFyczTDNmb7VvswR8BSgtKnTzfy0Lwlf424v6wsvn9j+qpUQ4/seiXMGnV3n7cTQxa6k6vx
Lg/Ud9c//pa5xTEiZkMTRgZfRuwnO5C+Il7Yocob3mjylubO1votjhM5Eqoft15TQKAy8l1DfjaL
YKOJs+XQHCcX535cjMBkEtZvFBGprN6FGXpnQ4kS2Xv0Yk/XV28j6JbNVEnN9Cz2OSFVq7Cl9rus
JxtBt2VhcWYkGfJ/yrxzut5yGXqyI+S//5kT84perFhaBrB3TphIYvTZwLyYxcY32fryi+0/Ni1t
77qI3BxJIsv82ncyUrjfrruxboTh31kpTIY26bUb6DkPIBdIAEqQuEWiI7da3RemvMmfvmpIZ5gZ
BQrYbZcPUEMOyjHsuSlo473WOrIDz2r+whCiPmsHRfnoO/PleutGuxoJF2YXiQFiiQAZHMxaYIUj
mBtNc9rIPavFXMYsf7q2yAZFVPmBZLF51EN3W4t3cIiBCaNhApVdcJ+rTiUe29QRzttNoS33FtkB
8HWvCT1bSdKbP0B6uV6avf+NCLnwbv4JF4HeDIE+6iUXE8P4klUPfR65g/UPbSyisKoU3vP9vJkS
Vq74bOWokEZbClmrSe7Ck0VWAB03CSVISeAOvXwQ1Kl+C8gWrgoPDLqtFT7MJp3Ru9fXb8mU8OMC
e2F2kSmEXO+NgeF2LrA/mBL8k3WYn5JbVdytLbZIGGomo3Mozy8PQXWsEsh/09sFwPoNh+Y988th
e+HQ4tKQ+VKhALrlsL2D6f4oPOUCM83aWdmNx3iLkGwtwmkx0fq3mIEB9PM6/CKfUdzRRKAvgydp
X4e15lrQYmzU2edPv3QJMIKmMzBtMOezKI8VJSf6NM8rGaPu+ALkarJ2LAf9rVhlGwfH2lcyEftC
/QdKeMNabFnLimQrSplUNfQnIYSk+CbONg7Y1WaWqYGRgnh+5tZeuONx46nFjkXzUdM9zqyk8O8m
ds4LNNrR5Nldj4jV1UNnBSQHY6EM7r3+RmOWFdOo0FcaQ+Hcapphwxlwq5fpg5ROv3OhhIn9p7FF
PmpTr0iTiYJpbw0PkhScsqHlyVt5GwP8q4E3U1DOalvU9BeBB9NfIlYh3wl9b64rtqpuxNxqIFwY
WBwbQmRKaLFjYCo+iiS7NEsduf92/dOsemGAQmAHERBL8nylbaJKHKlsQ4aB2r3/mPr19+sm1vyY
0WO86MCnMur6+ut3QmF4g0h+6zvov5gs7yCa0KUv163MyWu5Q4EezyDbWalvORWK3lNSaT1lMStT
nCJ5GGEnKZJ+b6p/soUSaX/d3KpTLJv4g/ZnyfQII6DQqwJnnZdWn0w1+5J41mADJX66buflgvWL
X38ZWo5PGUYvDWo2l/ts5av+zrwD5dfs+93k9gw6zeWO/NDdiND52OrX4H2d2yMAYDeG5mhrvmnD
5xklennS+00vJmnIXZDb8ydjVO5EuKj9sBzs6z6v9qGtC58XkW+0UKn0JQPYNXT//ZPxw91D6VRf
kPFxq8zN3wbvrhtddQ5BhRlIB+HqLzlKCGPGvQec8zVn7Eefhkvi22WTbnzRtWTIQUKImgjB/zIb
0Qixmo0x24GJUTsMYwgKnluLWnJfO9ddWk3zF6aWUxGpmqlSlrKOiNW93KinG6A3DFMpUINujWCs
+oX2BXL0OAWn0evoCNJQ919KLHkx7QJPOcLZ/MasxI+a1b/fcGz1Y/1la/lYYEzB8sKKG/U8kN2d
5HhX5k78rfhQ7eS9dCd9EznPckfa6uevr+iF4cUWMMPY0PN+nCNT2etOtE+7XYcu0cuCfqw3u9Vz
pP+y+y/sLXYC7J2I11Vcpbq96KQwPgFdbez2D+V7sgv/rojJy00U6RZGmbnjcNFZ3EQBSve+ahKa
gw77qK46QvMlMzYq0avfzuSqJhriSx/ldZwUpq/4lASpjYiZPRl3OW/jdvy2ESFrd3nUtX9amaP1
4lVSSp4GpyULNzI+nOyHPxqqfUdqPaUdHmZoJ/f4qLmdRWG2J8nWDtVL44t1jKKpEa0cF9sZ7VPf
995mF2E1MC78W9zlpyLxGqY/5jclpVp3ulHKA5SubnCsDrJy3BoNmjfvL3FowvfO3IKpctl+vZyD
Z9VyObGcUuXdTBWSeVXnNkA7EDRyWi87FpMQ25o3Hje+43q0/GV4cZtTCz/t+iSdU5iIgJ4tuQpU
vDaMsqfWZQz8oyza6B5ulD1XrMKzpzAJosEKbSzBx8lYJI2VaGzzKnbVtt8pguiUbb7l3UrOpK9F
vYMSA5CZpWSrmYhZZpXYiU7+EdY6kgoaox90xVbfwq8EpiQ5hIWbftlY1flzLT4n3AWSpTH+DSRs
WdXpEp85x3b2jzae7yO0FuwZSJmVtIqnSLOD81YALfkL59yCSfCuyEPJ0NYt9oSXxrLSw3vKh5Rn
nTBY5ySnOGpP2m5w+s5uKO+0jV2gG6YJtvZ83eO1D4qEmymDzpgH+hd5e0oHYC0GT/sievKH+ugh
n8RN8nDdykrSUYGAUHYjgTHjsNglmRxMRtqZMTX/DiImZTxriYkCuoTEW5J9NRN/Cwu16teFxcX2
iLTAj+rMiF2D4fC+FewJGqSinDZAIGtxyrnOkxF2SyAgi7O9DfsgSwwqBSpC6FmZOXrwVYl6R+h/
Y9yFJfxp6WVe/CJvN55aQ5YXJ26VdjbUeWVhOrG4xS++kqBfWVmEg0bTJlUUgQQdjbZVfAuHP69H
wsaCLcHdlhRkwIUwUDQfoE/bxd1zUicObBf764a2PFmEXGwFhakWGMq07zW8V7XWudctrAY1isQA
1ZnAZurgder3vK7ojJKgjoRhV4QzAWloB5N8IzZ/VMPH68ZW3bkwNq/rxecH0s9rdMIdP2rEW3W0
jGNnwS923crq12FWDKocgLBwg7+20jeZDwMjLlV+wi3gzdRPjiogmSnG9nVLa08ZldvwT1OL1VO6
Kemz1opd5aFzRfhohXv/TttZdzxjbPkI4v5GOm3YXFtEA/AXFO8WjB3LClLaRL0WNKCqiYd+1+Kb
eJR30X5Wm8xSl7QHkx6sdxvZby0XXZpdrCpzeBAaSKyorxi7PImfBBl1y2wLFL96klzaWSxpwzCc
MBVCDDI9QvYRst/v8vQuRmKHm7FrFPT2bP2L9R62+fYx3hzjXCk0wC7w1+ouQrTukgn2VFbXnIrA
Eeq5idSENGDGXSdR7fSkm16K/36v55XReZNe7IueO0IJjUbiDp1ynrzc1vtiJwUb95H1L0j2ZeCG
O8myqDGMajrGEY2eOn9Up2fPG3ZJt/kqXdt9BoxC/7ayrGj02YhiRcRh0jvTvno076Y9DT6QZ3vT
VR9qbec7+nFbTG8tj12aXeT8KJOaIM9xjmfqG1M6Fu33wesOsu85iuBv7ftVa/TLJOjeXgB2rz+Y
lpq+L4xYm9m3JTdhpPk85G77MT3NCvKCazrhvuqOFjBK5/r+X9n+yOipzKNa4Cil5SsOqek2jROP
yYMW8m9vgl6P5tqGgyuh8srIvEsuArKRNV+dNM7p0Ox3Ved/zyrpKAnZ5+u+bJlZXDwM+hU1BOwx
LYvmHp5PmLwUGFLyrvx23dDaWN2lQ+aiJA6Df1EXNZZA493CnNrWtq/Z1pfyU+B23IyhY9Dtprat
98ggDt/Ct1s35LXpwle/YBGgUmwIvpbx3bxPwgNMnHu2XmTa3U0Cx9Jh5tYH2OJ96Y9NZIOIu32Z
MtpdX4b19aYEMPMUMqS7SG6BHkXpOPkxeeaDGtOEiiyHEvp1I2tItZnFHDNsSHBQi+Ax29Qs45G3
gDg6c8sr2PNNi134p+JUh9/oer0ytgghXxorxNAwBgWlnqpHj9pG7rvXXVpbtwuPlvq6VkBtNKh4
UOXD0Q8Uu9DvrX5r1GOtkXzpynIaslW7bmRKcp5imvE5M8E9clDFF6qH0kF7Qfr5D0PmpJt1qJV0
9sqy/Hq7t+Pgxd3AIqoHJgHcLn+YB6iEXfnVYEsyAf0HTxvtBUOz9SJYu0LNrPciT0go8Jh2f20b
aZquCjtse++mPYfsqXiw7kONYgeUprINngKsL53M61905ZQi/EXEFhmK56iav/hFgguR8pT1QIrd
dPik+De9r58mD9RtE/xGur40tNxykSGlyjxPPrPaeswECNPGfls7EHi50RrBD871xQ5QtVQLUnRd
3HRUPupFfQsAYOvAW9sAFzaWDVJYtZssTrnn1k1iC9OXKKjgrf5w/ZtsGVlkyFYtlKTpcKQCqVDa
xthDepwmxUEaoy08y1qpV7v0aBHyHmSFnWrytP5f/Yy4tGMnscuTyu1E+XjdtY1vpC/ecYU10HTO
cE1QvonjYHvj03UDW2s3/4CLeK7Uoq08plDctkLJs/COERzUMRCof2ZmsW0yZpIaydJ574QROD6p
+JSZcXYIvGpjwVb9mUfR5zY5TeXF58nD0euCkFeAxrCG2wbmG7jSCzdOxa/XPVpLfbStrbnPi70l
llU2WlHXVAwVRekmbW/7E6NIc3+D+nWhBfvr5tb8ok4mgzCgiUkh/vV3SgOzT5OOk0SOiYKmZlbo
vtpsDa2Fm66AlbGATQG3m52+iIZMj3NyADnVr+uvigR3jZFvPFnW1u3SxOKQT3ik6fJ8JGoDEtkW
N3wvcvz2QfStnUl/5vqybTm0yHFmDFgiirXYLb3CroavJjIP1y2s+zPTN4MxghBk8WHCLtJEZAI4
AunFR+mfcmhAzq3atfKpMH4DEkuL8C9ji92a1VKY5ynu6AVM+kPyWfL690osbOzWtVWDQguIPXVu
RMQXPvlyIuWe5MWuGb+tgmqnR1vjOWvhbNDmUQgyuDWXhdcwia0ujHi4ainUDdqnUGXYO/gd/h3o
4/4ys8gGVQquXla4t1pv4/vJpUF8F961gPOKo/kW/cXpXf2Fa/P1iFgDAmCVKvr8XIbSeBF0ul97
ZT0/8sx3RBwX2eE4VU7jQVtBS9CB1ehO/538cGFz+Xq2gppX50yZx6ZOd2ZkmC5yGs3ZgLtgowuy
Bq3QIL+BonR+C3D5ep0l/NKqpRSsys9uZ/zNurfA8c+oANOw9afrC7oaLBf2Fl+R6SvI4TXWc1Bu
BfkdCgFwnxgbMb/6zoLxRpHgA9ZQMlkEfY8OTKsFAW9K4BvxjX9jvrFae3D9owbAKHesHdpiiN/o
zEOldGJuEFVIt/LVC2PuogWjXf6KxQ5vzDhQG5HXHu/Nk3HU9sYX7zE+m2CqUJfdyadZCz3+sdZv
GCHO3djNVBBdzV7Z6MiuXnUuf8v8XS5Og2BE9WKa+C3Z7eAGjvIhwLJum7ZwTt9uvcdWLtacb1BT
QUPOLN2ylTgVLdMOHcaC7G4QbqyMMe99kP/O/Q070BWLIo08LL52qqSJOYo6dtTD7BSS6f4udtJT
/hidx03o+lr94JW5RezmvdHKjYa5H9wJtV3fDY1NV1aLnBpxGLvbebPc96cm3vUfCtWtt8ByK7vn
1S9YxHUpp5OWRuzWVo73mh4crLr5akne8/VNunJmvDLzf0n7suW4cWXbL2IEZxKv4FRVKkmlyRpe
GJYscwIJEuD89XfR99zdJbquGLvPUztCdqdAJBKJzJVrrRy3Lkdt0mSOwrkEGYReyYrqwAH974ys
PBKJQ5HMy9eU2p7ZJS0HeyN4/5FcWB3AL+tYvbsMDqLr2IAJFMhasGxo/nLuikWd3WeoASl/SpLO
vbyefdtrfpoBpKkwsJcFoOz1Qfd+44YskHt3V97qvglFcsqifCc8cV39m5rel192la+lErdb2qA6
ZdrtU56rz2ol+NYXwYH464PY4KGE1DX+Y60+iABVpD4sTT5AoH9BqvNUJWKrkHCJ78lWz4ysFmIn
SYF5YxhRdl2w9ENmlWYgJlBpa+wtDIZ7PWjtRdSoVKCFigQVJKWfNd/Isi868dmvsUpOhS5wO7T4
NZCDyzvVrNp7aCp1G1588USeWVnlB6QH+eWcMOZX0AyypeFD5NaLcWN/f1gu3dPnH3X9+C651JzW
xWrMqN1nwfzOsrDw2sDwUB65ZTY6qBu+cokRATMaWBtmqtCvW6cGg2uxWixXxtLXgnpv4FT71j64
5XtxbUSTzwJr2IsiYlNUWtdbzHyX7pBz66tg63BTaH2KJEjE+X1R35v6b3vWA3Pqg+8/7SU/OTe0
iqkM4AzHymFocpqgA191n2e7701cqm99+ZSrgFqURqWZswO62d92ihYx1Y4LskwBJhsVWFf47N7c
bYeUS855vrRViHUGh6Hbjx0UaR/GzRCoDUTPIDr1/fK2zKyiyqRUcSUgQeXzZPR5LNA6LqkKXsf/
nZlVXAHJ2uIUWI3FoFOkyl9MzsdMVhtAiC1/WMWNkXeNO43YqyEtr9SpCd2tuoa+ZWIVNIwyUbqO
I2gs6WkDbNzT/G4816cUPmH7I+h3OLi0lnxC9/trvaUW/lyHyn6rIXHpeXPumGv68RpkNQl0wxZ0
UrbTXBoDZjk+poVXwPwIOQsoSB2y+aPZeHdsfIFFqeY8HZ2TOHbFspexA7iBBslrrv8LvhMbjMvG
Qj6uL/fdVxtVD4GYXOIrO3KnJp03VfZG8L/U5Tg3sUbf6lDI0IsaJuZGQpDwZnJvNKS5GYO8F6mo
6H4l7RiiBO2Ndbtxv/0dIJe+P8Dp0AZBFXNd35Ead3kfc8D6E5eOGPknGG1LXCVsNxtnl00BLIp+
8YUaQm2X7WBpMJX94D9GX95UIW73Gw0rBUQPTBxR/1Zfb/HEXnizLCv8x+wqaiqAPyJFhFkm9tWj
5kswX+iP0xRaB/QhNrv+f4exr+ZW0bI0xlSBviGYlcxPxl4y/UTyDRHxPwzZXxOwrzZWobJuQRRK
0BtHlRHqngEm9/rBk+VYa7veXtTiWgJt4VZVGd6MU9YFdpFDnM/W6xBVvnTnslLzbbfIvdpV+gel
auqOSgbxcXXGLBu35/4NpCJJACoIE6N0des1tRxfcjHNnl5MPujK/CQZ/G7Ubtw4IVGbarZXmY5y
hZd5uk8gJxpYCjSli6FzbkfTrg+VAFox74s8SiD6GlRZJQ6WoTcR/N+mEuCbiXLohO2URlNPmeVO
G3M4F/Agy1MSRSw0213w2q9CP8T1RKGyFryNncd/LxIuXWT+NHag3N85T5gAeVGPLgdn3jY504UQ
+dX2KlTZJlgb57RZyvaGclRiqHcSs0mfpKpYO0MprRHD7Kb1iYmD8cFsSo1WwpquJtfJEsjIDlkE
RZskMjE3E/23F+LX32wV4PJEsklNwDaGul5BczO7xdjMFRHJf188+GJo3ThHvy6L2/EPoVp8WOJb
4Po9yHAgfiSixN9K/S4cxPPdXk8TgenR6fMau11C0doce88wHpv/fur565pW+eUoy77L9YVKFXq6
pfVg50+yuvt+g/5gAFfH/ctKVrllko4EYglYCahvo2zXJUCK2MFSgllau5jSvEow1ODJFzVMS0gt
ATYCptCtQtTl7+ku8m4LbvVPUDqr/ZDSLgaj7Re1il9TcsuN1CNu8P1S/77Ql8/5j41VYLMZGBcm
BzaqwoVWMoDG2YaFC5ftVxOrIMAGtwMDOkYMXWZcj1NyXxr5wZiJX09sZyR2Q0dNv1PnwfBSmaUg
LiDP3y/yQh7/9VdYxYLEtduyX4j6ix/Zzeg74WTS+EQCk7Kf7Ka/KUPltdwwuvVlV6e8cZp0qAdQ
Z0L73CvSH4b7srGqDQtrJjJWg8FSXxgmM4ZZm65CdSQP/zCRVreDr/vTTnlM/ner+qt01+sgWBPw
F70r96SF7ozcIrTYcPs1H9nEmlHICZtVdu9FmtIerxLd3TjiFwAbX1xiXWpOgT2B6jmsmJF90H+W
QVXR9or8qa2OP6EsFaC8wQ7d7vtN+/+Elv8cuDXAVZk1pwEGfcnJoLHuahGBIu6H80GSSGTBElyy
KH4oS08U+wknIrmDXHzitddQlN5Kg5eT93eY++d3WXbiLMCkqWQqzj9+l9Jnj6YH/fh3AvDG4Nsh
uXMCJ7I8fceiLQ7dC3npedBZl7Majk/fYeTUF0Iiq8moLg4Ve9CnX99/7AuV36+bvHyAswVKlanD
0MOQeiAvNfTcU994scLsUHgVgDq/Y2p5A4glMto81F58vzV4t+XK67hjTLyzFdwjczo9aObwUllF
UFr1/vt1bgWCVahxSGtPXYxl2q17gFKx39SbVaXlV/3GV9aFLBG36sQWAn2GydbUK4Hx7fz8ASV0
MNti8nPad+iEgNv0HfVBx6BbdGUXKmlf9nLdrpwd6fajxIHNj/ynlaEEnCCd0e7i26XQC4a7jXtr
w0n/QjGMRcWd5doasjQCVBwDcQ+GpvuYst0okGwcwzXABBKio6kWGPk3LM3jjUILsZviV96+5FO9
deYXX/huHxdfOjsSHO+2tNHhK8NBovHfeKWkrENxkoUg8Juh5kyHY5kG2m9hUxso+K0s8dLz8Pz0
rzmEiDTBWyVxbTkP+sEKgcv24lB/MbwSNM9bMW7jaKyFD9uxygvCsVxLVlqQgqstGPOkDr8/gFs7
uIozSZy5cVphST2ZTnE606kxArNtT1Xbvwyz2Ejst8ytwgqUpA2O5yjkZdAgMcWD5b67ILuDpDq1
3XnDO7ccZhVcqiphnCzB2ozAqxkVkQEe5m06nK0cbV2TUUu1bJyFxwPaZzb80dlNn+w2DWVoU4KA
c7J3aYBRqu937kK1/EtYWZPHK1lMemXG8vqQfMx++jI+opnkAfIa04rR8nHxSu1XetjKvC/0W75a
Xr1k7DGf8nxR5Rq8+pjEN73u68HwhIlYpCHFUQNnGKdNt3CzXNlhTrNwC7+5cTjWgCZN6Zy+w4SE
T9BWn6v2xpDOBtTo//MM/0+O4azijQlyFh6bWKXwQSHXg+UN5PVo7iyk153X/jSCbTrvTV9aJTYd
1OAWYOqyqSq/mntKMmr4PCJetlc7r7Kp9VuxMeSz1UHfuPCd1XOqzxrCuWoj3MTXNchUnP5Nt7SN
m2nj+K+rKoCIYsJxxOpmyY9pSbyaGMFAtMCOD9awFUG3lrQKNlOZ2zZG60FIk6LODaR909zJbguc
eNEVCcA6UJoG+OKPG51dS3lH0mRosKZxfFB7iCpgkOb7k35xHWcWlp+fWShFjrbykj+0vKfQ0qSz
/tgP/6XMKYDQONRnVlYOMOq5xvISkkoTeUkaNzKAJUBDd2MtW19rdd9kSe7KYhRokM/dDZH5wVKn
DebpLROrbVfU//e41IENrPne6fhGKrK1IauLRTEKNTM6bDmfHZfWs/NI2gbalOPP7zf+8lPvnz1Z
D652RVXX6iJ5Ak5TPOuAji+BJBrGkKEiiYboGNVe5aXXTIm+t3zpoBqYpICowKIq8AfudOZyfEoH
DtlHvGSHvqOEoeMKqZIx4v1kX4+p9aFjbj/43ualr3puc3WrNBicUlA3QunKmX2dv9tThbiw1T6/
+LIyIFRsGgQ8S5B7/nqazLxxHZks2XhGnSRIJqpolHwkiKwYWV/AGungTxqwhYEJ3u1TBQbjLR7X
Sxk60lULXxcDHpjW//o7tHFiJpiEgQOZj4nsgnraCauiGtgd/sU3BVpJsxb+fXc9cCB1HLFxQKu5
sa7UbOcu6qztFq/8xY07M7KKHGxu0nmcYMQmJ6feF6AUyl6/X8fFy9jATLqlQf8HJAOruqYrSStH
B7uW7lF84H+odhN631KJNpvfooi5lWJcXtU/Fpcwc3YEYpP3BJr3eIFPte/EL40rcYFsnLMtI8vP
z4ywulYaO59wzlBFpCRW4pDksR5YZr8VtC6FRTAkgB/ItTFwvX6F8mTSrY5gPX0xQO3tvmXjhrNd
tIDBaWBXXQcQjtViktltZrvEfRvLnMZOQR3l94YbLDFg/QYEZHTRnLUXKeCVG2T1YMac4f0gA9WT
91VYgLlm9pDW+/rVVsXr0nrOjS0/P9scgFTHXtYmyNgqeQVyoAAsYBvX4aVAcG5i9clwj4hZxDAh
9DZg6amytSipXdoM/+7LQRES8EhL/Qt2W7ZMWs38PzIDsy+96mG8cjwnahbxrK2x7Yt5rIkGGjRf
UaSH7uvXb5dkqZ7k2h9zbrTg29rZZxA2wGYZHgu6FnpdDMCXje95qdZzZnb9FFMsC26uD8CB1nFO
IRfWX2VTC6TrHA/FXVlp3b5rCr2hQ5taWyDgi0Hq3PoKHaqg9gthGizaeRh9MGEucq1GtGhr8aMZ
Cq+Kxn/xnj63uLozuzpRpFbAf3onQe3qvpEdLrUqNJpjqW9FkEvB6tzY6vARIF+6lMOYYWAHtSkg
w0draU/fn/EtK6tTx4mmpg1HFJnAiBm3IHKq6ulet9uNT3f5dP/HQ53V0RtERbJGxWqsqQ0GdMVQ
293IRLeWsroYXXSl6qFy4A+89ywth66HCJxh9/0Hu5SrnW/LKpmI88LQah1el7dBZUZm8dCVUHG2
MRLebrBH6lu2Vrk1R4yP+0XVpfVB1bSvXkfVz3q/idKwuEsfACHy50Wz5FjdtBjchH7JqTvlb/DK
7pa94Qt8v/QLsHskBf+EGWcVZuo5t9t8UYBZRAitUDwY0LQB9T+/VoC5VaIByI0EYsnlKQ9AyP20
1Q/YcKJ1nzrmVps3i5DSlAFXpcofaSw3zsPF8vHZGtfN6RwDZBVZIvfCS7dwMxrPS6vMgT4Umj0H
cwMxsnyyv6/Y/5wLdxVS2kRA8NOGOfWQ7Yyrdlfuu30Ryg081sWbD1PaGi5zFXnJKpjEMnXGWmSo
ygvBHDTc2XQ9jYVy1Ls22ddZD/qL753l4l6dWVwFFkBzDXCyYK8EuF9UpnuZ9W8agOaZiVVMKdVY
zKkL4tM5vs3VnI7tU2a0/vfruBhVzoysokocD45gDe64DCevrN5dI99p5cbTc2t7VkElqzF3+4de
XAFlEtfeU/KRgZ89nzfsbC1mFVB0Z8ocu+qBfRQ9C9uuUPdJ3lXQ6wDGKN74clsesIoWvB61cV4U
18ZY84FMfyIzOE7/xe4gJoH00zDAg7ZyAbvK/kfzDDCeqCnnG7cvbnuMuW/YubiWMzsrL1DbDON3
MY4pKB5CpypPRHEevl/K5XzmzMbKCaq4dAu+JPTarfxhLqpCD06gRTNGtdDXBQ5nU1Ll4qrwJlah
02hiiHS1Q41ujEleKjhAt/yH/OnssiAG8EebqPqhBXlA/K0IfrEeYP5jcp0yVq7WGv3/vULEfnap
8awEZaDMvhJki7as3wBW+cSi1sM7MPlXz8xz86ucEZIOaLOm2MeumaiROJiaNKmLb/79Xm58WGcV
1XOizgX5c3GL7qRnuZeZxev3Ji67y9mXXIV0AIwzbWywFD1yWKgH2o4E2t300QcCQ0rVobreeqNf
vhvPTC7LPnuiZQzD1e1yCv6oJv0cruuUxn8m3CYfWDE2elvNj4uB8czi6nz3ZQtE0CiBX+buEax2
x4RZb6Qd3ni8OR18MTie2Vqd8ZYLbSYTVldMd0UBtfTquuv++xFkpFBnRlaHXE3qvAfLCI7cXAGx
/BMk6k3+IyvAjMlH73sX2VrQKtq7g1D1YUlVxfTgVgnY1As/0+eNzs1fSeqi2blULkFVZKHOt3KK
uXASwR3QHjTCboO0UiPephW1rSRfhA5H2pF2Iwf/63itTK4WBoKdwXQchmnKuqZWlewURw++/3Yg
1fgrNVtZWUXHVm8ytWjT3i9UG/QUDtlZiTKGhpFZgdAs7ZAMnTy1Ldcrv1UlQOiY7IqGaRR3Qu+k
5zguCsmJNdMi5rHXcjbu7cRMD1nlDruyg65rnzR8b3UqPxFAzfcVdIbDoZLxwR7TOOznpL9K1Dr+
MWt6/IR/n/qdZg879JAhWJhU2hVPAazQzbYOuNVXt7PWaGFtpvat6ybDtSC9G5qj5gYKxFtBht1R
rTRn0L/E6e8Gzferbowbg7pJi9FnmZslbXVhQBMzNt/qxu4xuhIbXjPW5dFoYggtK0nyzJQUy1HL
rvhw2BAjm8zH5mNKG3nUIORwDSUasU+ZUd46GGtiFPpWpa9rXfc221n3w0o1PUylaZ/KfJBIdyrX
LT2IfPLnqoJYvJezJH/iGHa976ZU3heu0zq0MhRAvBqUFxpvmDluia5ptNeiFyCqGGJmvTsQQ4Cs
tjFnUWMlhJJCMU+6reqhVcdir/a6SGmBoWLmqVPVNNSCrA9I7sYmiK1kxigIuHDTVG28OeVLmVqz
A+Diwd4kujkqCqMOITBTPyitqz3kKWYbehP0yLTtq+rYqop5zXrFoaM5jSk1oZbpoSMmvK4B7Nvq
Nd2DKgT0dxppemrf4VMrQIh0HpEduAjS1noF32R3BfL9ep+xKt8PrOZvtjn3UYop9ZkOks2D15mz
4auF+qrkMeoqqUyjTLGmKBPl/FDppPt00t586hrRP/cTm/0G6LUwg3dlnmLP4rYxhRvEbTGEZjLZ
txLjFQPFmK/53iiieG55Pd1iNc0nOP9rz0orOVF3bLtDUmfFEzaIRdaMt2+fO7Y3qq59C2qm9Nqo
qyTQVEc5iimWt6WidSfcsfaxVtwySJquD5VafWNlUu3adtbumTKMB6gKuLvOIGxXF/m002YJqnij
IFHv9tAyMMjodXXKlvHUUu7SmGsnwVt5PTBFu0I8ip+mKRdQHLNHiED1Mr/N4yKOuj4eqWb3bQjW
IyeA+FQSmHNnoM2qjjRH8T5y2h5ktWgkRlrR42lny3afjy5YYWAKKkJoVACq7+xGSx+vod2aR8xk
c6hbNfCSTAEYPTerODRL4CgqYuqRUadgce60cjfVA6eZxWQUD62FiFsIv5bMucb/sNsVc697c2yl
R0G44UtmwC2h0ATpIKgBelU7GaCcBU1YQerK07WUeK7o3MAmlbZTC8vaFSLJjha4YE692o+v7tx0
93aiGIeuzjgcpEe9IBP1Eewkw6mXigNhiMbyxjy1ohFKRg9NjMkOkI6SYxU50xhNZeqPcjxkun4r
NDt0+/ZH3LbYRJBtA74pY3mF0eigiyGkY2V3hv4xxu6+Mn/1GkpTerfXmvRHEQ83so2PhMUhSyfU
pF2yA9nKrjVAWFm3QT6Pz4MCqAZYkvSpOKg1o4tmTmvOQeXuDasP81HgcTUGrTPs9dg4SClvxrKN
elEb1IidECDkHUAtAcOIAsTMjrph/MiIHhUYE+tmO6WGyndS8nfBoOdhWM1nbI3getHVW8V1wrZw
iN+WekzHGSziWf8U29apneSViqSQYuYhhLz8aWgBie2du5HUV+Zs++gZaJBMKz5IOmA8g5NXWc13
nBsHLVPHsBB62Ap+lbvDfZLXe9Hb4B9IbouuflYF20He3aVkKq/Bt/fAixHiW/GzrqIHZlcpAjwD
UQH0DMGy1tDU7I+qej81KHJ0pKQToOvG2Kmh2um3ikpe9Ta9sQfT9GuzP816gYlno9tnrfhUUtUn
0t5VcwVIPehtIlsZKK8rMGCpo0UKWop4yq6zpMgfAcctqO6AxGWEIIfXWNYdcaRGhWO8mfqMO0HV
f5Qth+SnbbfUbSd0PqcJqh+jYlJt1p5Tt+PwItnQBFeSmYMIUs3DUbg3CrMQ1upbnZGP3hp/OnVz
3dZYfw0KI4SZAoVoFzMuftF+ojl4RUpyO2rxLQQ5X2ai2D4H1J2miXEvWrJznVlQvMCvh1ScJNh9
vEYKHrVjbXu2ZkXq1NMuh3Z3bAa6WtwmxDjUVuzHsQwI8rcuLcFhOthLw682qZ0hz8qq4SMFKMqb
ZREpU/6YJ/lrZ4+HeeEntK3i6ExulDPSBkk3H8U8PhlCXtd6fcemifuZiv8dUwSuRsX17JJdscm4
aiTzewuKEJ2bBqOS3GLSNCqS+HNsoOxrmOjZyRJKo9BfCEgPtVjROj6YJzOPK0U4lBkwzHopvN5W
ITnY60HFlWt0EV7KoXxjc+aZuE0Fb+54zcH/BGpYpTDAiQBmC9ZOL0TwXZUDqs5UNHUB0a/T8YmP
2GeWNDkt7fkzqW0O8hsS9LX62atgOXFbDjUu04vBBZJ009HqS/0ar6QHLWMvGDcafG7HPR1Jdi/L
QlBoeoTEyHZMFDtnwOUOBlOrlgdlMuBfpCE+HKekmun8dKrsOCmG6rXgZKSzmn6oKVpHDsR/lfF9
nlUj4qPSBUVX3JDaXJLtvKPWJLUpQlk/x+uzU9BXsFujvlUl4R8MZPy/EpuUV+CT030l1Z8FJpg9
eIigFf6GBxq2YyvdoO+Vw1wXsyfRVXpj5iSCApclELxTmFnFYcZcs4CD5Il73yJJ2HVzLfxEGWQo
OhsKNIroKHclAABactUQQMu5m9xo+EuFxiO8gm4xKlUeqmn0bJ5GOSmCOtfhxhwupovIMKcdL0qo
lxe2RuuM3QytHpK6vxYDomgl7iezD+pUu2FqeXIqTDfwceHYUaXwCFrWXicNib9gALGv9Y2v5mmE
mFRQIgmOuX7SuB6kLMtv0oQg05bZQVos7EBGTJqd5NkhrnhQZAkOT849nS9UlD3YdqeMHWaSHM3C
NSkEvYGqZtmzWkoPmUJNM8UM0xmpKRMvsrND0AmExGYqlHisj6SSXlZPvjMbz1Umd2Se4Tnqq6ZO
IRvSJ0ORoNfM8yBfSu/9HEJXwHOH6a3NQb2WNMrdZNthKe1HwvUn7iScOhkolHVgg3kcTOYfqv7Q
VMybCjkoZXHzS4vT98TSf1gQIqZCE2hK1xp1hyqlzuie4s551oz5ps0t4LYzMzRa+VAM2n2J1EhR
4KlG8uTw6bXUb+weageKPLmMHGcQS6NLUO9ztz6iK1zQySJvsujvBjNFx8z0E8icF4iEY67v3KVh
WOdXkzJMVEzlRDM1eRhV9qpmmUWbWEe21ZuArsWvyVSdZm3eK1ChifXhriTGKU1GiP8MI9AO+lue
uzcW429EuqA1MqoeFMvZyRLxZ8yhUmdO+pur5aPXpMTPhHKqXIF7TWR7V+0pMvyf+GFUTQ2txlcL
s35NjOvAtcqjZcxPcyr2Sg3kQcvHGwxs71F6uFUwqDr0cF/tunaYryqpn+vIACdEiS5WgiKHCTKx
2is67YAHapDokLzk5qlqeEhKa0fM+DeoeKJ0FoPv6jAO+ubPUs3eG4JT7ZDuCUoIz0k8TdQu9duZ
s09LlzNotgQU41yf8M53BT6nVS7IZZlj1zGZKGad0UrRFMo0qHoMHdj5htSXCniXTBM1Xcs86Lme
h4WpQjdputJz090JhdxMRRmlSnWVg/MBn/kB4MzI6CEYrUsfQrGBZYNxtXEJneb+anbFpyqtGGE1
Dc2MP1hcPbFElDvCsl+1UqUeVJN5gAHRh8FpDrPF7ifpfCqjvAOhupfEJGiU+mooE2B2FdpM72Pr
BqNjP/BBeYNcHoSqqyiu6h0Ozl6kuL7lMhAGpHLR+SIDz5PAtddx575UE9/A5cWQevWOFuOxYIeK
Yu3bwQ6MpgtMp3krwXFKHbu4nywjGJl2haw+sGJyU9n1bpxTv9YrZPDZ9aibmOWeEcKrvBU0Noaw
7wB1UaZnF9ODPgS9dJQy4Cyx7ZVcBM084MmZ02K0IasVY4Qx37Ecsg3kieDeapl6J2JyP5Wt7s+q
QONjLJ4JSEvxr7vn1sZhkPOBJwmjedN4xTQ/QOm+8AbR3tUcNZMZiFg+pCNePTbmxIzBdzQDYQNz
R5gFZ/wRj7/7xnCoGldUJuKlMHDbD6h3ToQqaYKyiADPmPooxgazXxky4d92S/yuSPyEiBueGXuz
yoLElTfG6EAeZikxd7QuP3EAgt4w6GyPNNWbY67g/ZsZVM3yyM1Ax5t2d7wvTgrHz9Pr0ZoPaVk8
WCULeDVTRVFpSupr7ghai0cbbUp1GB+H7C1X3xrtgRlTxJX6R9u6IUeLvctcyskPq35T5bvMC3w8
y8sGTIjo5lPWgXrKgVp6RxvtRYdQO6BAblXeZGV86BSgXBoQzrCGavyGDzcKfySpC6+Z/mg6Jn2F
6sYH4l1kGPO+wjNDVZ6UPtml+XCwWuDE8MY6ItlBFABIVqh+Lz9NDBM7RUYrXqNtfIKwOhUquzE5
2CjsY6r+7Bo9UDvNa0f7vhfzjdTioGjgoDLzVL3A8cCbv3lhLA6MRD80ZYHyzWeCJ9FgyyCp71PV
OuJhdesmP7T5hP4bJVVymyU8cKsfPJ0QLUVgIbVF6yccLbCImGC/UHRPgehZAmQv46+GLK5tpcFe
g9dauzNxLxfQJM5KPDWSPURxkSAoVyXpw6T7mHGHFjNmrtiMUweZNBWXHYnRvKgiA98WsnjeSJIw
BUeKCy3EfHnUC/WQG3dmGypGiTJv7xsaFCz3Wv7UZa8MehQu4UHepOFUnLQGod8Otd7yleRXibKz
NeOxau55faOxa7M4EBf/QGDc2qhKShruE0PxRvdtmSyVakwnEH4MkKerk6fEvFV0975qn9sysgwD
/YLQbV8wx0tlikejMN39hGScdubY0NL5cPO7kfVQfWa7AV0LPBZvBFNDK0kDO2sOeX+jZsOhMYbA
KJ0rYTpH2SY4Vf3kd7x9dCZMosG7AFMVYCgYX3urvint4Yd03w1joMLOgiyPDTql3aFC6DemMijK
J9JM+9jO7qzKfJgSdP7z6lnTkfKQJkizGR16QZW4wJhAB0kX5WDaEKWbOK2szksr3Bys2Ol4URTu
9dDsZ6UNeDmF8zDtLTCV00nvgxGwWakFTvLoDp+TUQWl+VBbL7Nq+kZx4vYp6Q6zOwNTrgQytq+V
LLLN7EqqGGmrEUb5gP3AieExdYBLhB5CaLj1gTdDZDDMoqjuwbHElY5NiNMy8TMT8w39U9fjty6H
fdoBbcjeK1ShOgyrxNnRgDMXjXGnDKgkoOjR1J+2nnu5kYcWcvCMCSgIzxiiG67AGvwo6+4wNGXY
9PLI0TMFQIlaBFgx9xeyfo3a5nhqavKzt1GCc4zmlGn1T6bye9GMr7OWLquoqa4ozCNTfp+51k/E
gx1KF6Wnxe2dKVoUZg2k+xkIHiRHUlpkv9OJI4jrkCXIWP/INfxlNW56H9qb13ps71yXHfFn5E1M
uU4rBbxA125T7eTQIgPG5Vnyk1AVqLzotLMdANpvmjEYNAf7kf022OCjLesJlBG0bryJpyRsuBXE
2LxcZLhsEO4zzGXZfdBWucdZfsiy+igasHvHde9XNqiC6teiOsVJ9thV/fsYg+DATXcElRUQEwe4
aTE+99sYMTuuvvQxKLXiPEAxUffBcnDVxUh24ZeDidxZ7M26vGZEP7aThULfEFYMzl3bhKrN2Hkl
y2hrv0rNvkrnDAk2EFTM9o14ERTPvVT5REnrXiEsYLjstWkM4gEvjMEIkt4AbxFsm/mx5rhWcUCM
5lErfuWII3hWhhr+xRQD0NtZ960YD4qi09T9aHTt/3B2Zstx61iXfpWKc89qEBxAdvxVF2TOqXmW
bxiSLXOeZ75NP0u/WH/pqu6yZYfV/m9OhE5aQhIggL3XXnstDwjx3B2v7EEhvbBCLc2rRloetWuV
E/+aPYsvnX4VJNW6KaNNDys5KbgyLAOdum66HUJ1KKRzN6nmQCB+axkPqY75VBoeAClXk4jWpnu7
ONFK0mtkFzuDhV2qYY3dvK+V4zna+A+ZKjdZYezd8h7FhQhp6frKNPojbBN6Et1VHpgvoS3v8G2m
O5R4lGYwLVGn4y49qtg9J8zYGbJ6ssRJxjlaYeh0KcM7hBZ81432+WB4buNCkllPEeiGS3eJCjhK
+3UAu8mJoQOn9SYiyS+Kz7KytprDlOOGxpnid+q2EeW61c9kJ/dFWX7Ri7UR7FKBQULwioSdYhq7
nTvqe90x1tkiV6R0Xqs1u2CcvCKvWdlgpbR+lVtnbV5AT3NHwsZiV7ID7OTR7HteHfxAOHbM5ZMW
GKtgzM+KqjtL7WhddERhNkCCtW9YszouuURwFTMe3HiLXKkfclXyPzOsbpbQ8pam8Fv5JSTGEBxZ
Bsk/6fchkMWTjrRREMxP0lXb0LnPJ0TJY/FZi7pDLaONAjg0ggdRc5Quy7HWuLWmaS/mdmvH+aZk
q4Poe2Ni9Dt9cjjbJRlwXNhPXVhcJLV2ltbDRArdfYGHsZ+Ctlk3Lpzntpc39dx+RXwiWM0ivcCV
kaCKRBnH3y+JMB8Ms7pR9ngbBjztrMbLakzukIq5MZAUdir3Vav0Gzpz0QiZ7vsIK8Nu46qLUPS3
vX1DOWIVFpdSPWVcJ037bOkdCTsO4nq2D0NuOMMlL0dx1Ty6xAKug8Sidi6mmS44c4uSySbMs93c
fO0Dd1Xbmleq2LcC0IPYt5FRVtnncljW+ViuFT+a1uiN3AuOBoz1GgVyE1rP/TDubOfCJqnGbXcT
c4pq6mvHfEKMdcras7l/7aimElv7ogi2eWgcQNTA93fTYG9tvT+4trYt6wZw7dIaohfIwl6qJRBe
eXOqZAe3ls7gPt/Z9jxfyLAFQTqB7tWzO13xIu+rZVlZrrZJx93YaatpeY6p7yWip8Ty6CbAWFa+
Jdnf27W7s8Mn5QaHOeuPJ5XbpK/pr6JW56htkr4OeI2oRILYq11OFq4h/OMt1nSbR8vdgmnMYLMF
k0MkiyuzXDgK7052MrZ9FVPFaIY3uCruxJUG/ohtoh/Om7DudknCwSIwNmnQGhr7nZPonjCuJaF0
KqVnFuftdKtCxDyTl4CGS+VimzM8RDW0s+E2Jm8vmdg4PhgJkEV6zSvtxZTXT4FHvnBe1Y+57PyG
ImpnrPqe7EWtzGiXoeEHyliUoAC00Rl3JohPEE9HMAyvk/yB5q2AtWEvX4ty2moNXLMlf+ms0bdy
tUpMbQWBaJ3lGPamRkf80OwnYe0G46rIrnJ1N2blthgeA7rU6j5ETOaisO6tEnijjPwh2CrN/TSq
atVn+noJ4eY3FmkFOS1YU24dneFB5vXFPABzOdkqz4P1BAjrqXJHbXMLB3TdEjzH5riN4+6gDYMf
JEnvwUpFJ8m5Ccb2vM65ShBT2gZZtEE2e2854jbrrJ1Mil1qazeBXW5zSetX1FIzy4ubMc+pAYyR
8CQgQiNazjud4pAFcrjoa03kul9U5hGwcq0X/cFyJwkq0Nv4KJrtxgg4GQ1j00RAz91iNX5W53eB
xUkdduZXKEvRPq3NVZF390aCL3DuzGfONHf0DKfatlXWOh7JD530i3Tn26YfzyIl/EHoAJr1wdLz
Y0mZqqbIoeVf+jhHzzzbVPp2tPrbKuMLZJ/CsuEgxm16vnOydj3rw0WdJg95Pt1waq7YWWBDzVOY
J8clHG+ivD+UpU5C+7bUzU722Z3dBaxZMm4toP9hSTatLVZ1RPkNRSCin/jY5c7W7YaEuQiJ5puU
momjP1F1vhynbEsKeFnr7hkA7cYg3xGN5lUBRs4mQeVk01dXIi2O0/cGSx9/mMIjOvG3U5xF23Bu
z9HoxsjXfrXbkvqC8XWUga+zeyvita77OictMJYNhJjvEwnqlfZnfWifi8VcIap0Fo/075f5tpoG
OJPawzS1J2A38yKVXFmB2sq5OthtuEFXx1uG8hCY8zp3ynUAFKcLFsZAiqrzrbi5k+ngh4POP3eI
XEY/K7o1ye2qUc952+znCBFV3VmpqEHAKVi3uL16oqqugEnWmWNz5r6VWnYIc+thLNNNzaNr9eSF
U305z8qLEucpGR7GeNioZNn107A93fJjkW/raVyXOrIyeXqHpvmmthDiL5L14rq3QmfjzcOlTYIb
DfEmS0s/wDpEIEMTEs304VIBDsud0bKRWnsjzPRL58IDYN/J+Yr7eOPE41nvUiHS24t0br04POaN
WlVu64ua4EDSaC7jbRQtB0fEV5OZbYkF17i6eRkgmDvHm1Zz/SYJzwLVb0wdKGihNGccwo7CUhRs
47K4sF0COFmuFxncLMV0AfOQmIQFMyuCvHTeWVOwLs23qkZ5t6t3Lj0ZPRCT2eQXoopejbQj+aqO
hVFe17G7zm1ER2vTD1NzjQ/hU2CwHr2+H9P40EzBygxz5BraOxQFAUTlStD0XOTXemzsdEGgnMfq
rp+ZnDA7aD1abqcnVwElw3itVLFShet33QNyUFiirys6BKRewfSOVqgkXbhZ7evNQsjgbppy3I4J
1CzR8M6jK9st19nyUChMajiLzBoT7z6njC7vglx6thH6dfNVr2N/yhSlx2rTzmpjcFGrITrkWbeV
bXjTN9bGGPKjk4gn1xgPVV5cqmbU/FiobQmerDq8RvLxSOvqWR70OwhyFFpBxAN9q/WsgTlv3cnc
yQm7kyb8XPcm8tjUfsIiO5QKPKHJwCGawxiTENiVZ6h0ncjhWAIh18JaDVN1g/L/mb40G6ryvszT
c1eN62Se7/W0hmgQbIrJuKhsKEDU9ncclEcYSS9mlZ4VIbUiS9t2eeRPy6eI+pRuWoTuj1ajb7oY
Q/CU99O1y3VnEtIrZ7Po9lmXZ49Kn3fGkBxQIjqkbv4QRjbaJoU8F4iTVqO9XfrKB5hdi6E4HxL3
2jY6Qoh2vg0iMouedKlI4o2dFNeJYxj7TBGUAvFAk17KQxMhJ6aB15aFdUhIoMZlGr3ZtC+CEnzP
tc/jpEBmjFeGGs1KH/RdIuKnwp0/NSOmBEim+aOg+Vs4a6M8RYnfwuPO8K3FeJgTQQ1yvkrH5BUx
+zvZG70vquZJX5IJS/catrjbPSZBQCAwhZWvZa46ZlnsrACxdT895Y92/bDkBnUATb84MTWp2QH9
1HGwL2Z5sCfnAF//idftCljzYEfdta0hhaRZl2jpEdnX2lOR9l8rK3wOg+zc7rvWMxOI2Y2yvBGd
M68pnJdJjo9xXr+xUo1XLkypXdyoKjokOYogU2ZW6MFJbaeF+nNRDfdVR1LfujZUgGK+T4fyIswa
CAW8qEAC2UtsmqxhLKqtyMplG0fjeWGYzQX+Ghy41fS45NouHNMHKw9v6rSjZBS22Htrz9MS20iz
J0j3jP0b3ZeVNw+UEUcBPljYD1qa7KN5+gpg6nqGnt80MRWLJrVWwFY1E1NUYIh64eVC3y0mtA5T
UEerNYIAfXBGjxWyvSmX+cpwl2KlV124qZbyvDQAlcxouQZXeepN/JfGwglXBY2EnjaI1w7Dvk2Q
2Y+s8d6uxL5YDIgGyg39OKZaoPftwaT/ZadINacq1v2hCi5Eou1na162XZXuY6dYNZO6CnU395c6
kV6aul+oZAGeq4A2lSbZ153m7CYKZ56yKvwGZkAbi1uezFO7nWtnOtcTzMPESIeaA5t2DQnra2pQ
jzJV2nsLRAivVh25t071u1XF7SKdhGRVHy/cqHjiWHscDYQsyti+54LSd0ayvLqiyb1gKZ01Pl6f
sya5phZ5KZt49sZ8FDtTRscuqIAggyL00mS5ViHP5AIt1mnerfWKwJQ5nXZBNW2nln1ikkvXhqAi
aBuzN3Rdsqsn88bN2+c0tDMqpbFaL0lDZdmBjRCZlJRCwzFWtQgvKXbm1LsrRDeo6WFgdgUtlXCV
d9zLhuYyzIvUpxtCw0oleIwMIEIAAgVbInmaQnFXz85LFbqpvwx4WKdpGp6pYDTBJgkcg9a4CSyD
0rUWroYhrXwpoOiEpv0ilvheV0nqo6gd+2GUYx1gKOohzA1sAAf7yTR7Mgsz9iEGhX5bkN8WgZK+
XMK3qmtbv9H6/VDUDZ8VX7RWXei01nuVpHJeJLoLHmn03ig1g2WyMmrFJKvTMryIyrnJJfZ+lc0u
b+smoMiAXpx0oIfU7DTXMcgD2xsj0Bkmx9RtoIKkZdscnsG+tCKTVIWMV7XC8GSOxNYiMu7DYLD2
5sjLsFBn2zs63No41sW1Mch533VKbYWmeJkSTcH+CFHhmZjrZyc7hWpJ2e0Fkq0gjK09vqWiHTGX
1rMtfvOVr6tmmVda6baf0pafeT/pBLFabe+oetykOqaktoy0hz4KqnVLD8De7c1ka8nowUmluLKs
UoLecv1R+Y3TtezJBJYii4+jFgLc4bccb3OCmi3nX/PQFWN/1Je6OJtV5Nx2kzI2el2FD3RhOf6i
hzSktjxf0qSZbyacw8mYDddJUwSXTpQUfpxLa1XH0HrClshotk7241lgcb4U5BzarFP4dYZ9kriY
4iL2vYu6KL5tglzfBKSs0IQsqiBxuax1oydxalxyL2GEe0R17cMAC/C+6knj5qnOD42YXHa/TZlI
qPq8tSb2VuUAfLW5tiE5Lba9k6UHDmV51kdLuQkcs0Uh3dC3cd/M27GR5rYNrZkjxnL2U2sV53XT
RFtMdLFGjYJ8l02UvcZgsnZMnXGMsna6bqq+9qkm1PsRnWbPnnWxno1OI1R3wd6cvsLRpAymy071
+WqC4/aUqEY/76kps9VnTr1Ic9YUFuwHmwN1X5edtp6hsDBbXdFcjMvQXCy6258leHNvS7Fk25TQ
dMPUzrzmc3mZmPqr0OyKfVmORJq8HY49wzCajGxbOsI5b+ZanXGUu2eEPBUVCIotjeJYk1Pr8J6M
04MTjfaxNt2aU0Hrqm1gN8t+MGfdhKGmUWpgvinFNvVK17Txbai06HNjmvPFjF/5daK6/mY0FSEN
02J/IdxLjsMShSvHCMK3fEnrQ9Q6dUfk0XHvJ6VlXDudll83mhrJ7Mam9VTvoPlXmpZLsUgzKQaf
vPKcJd5p0mqPQZphNCq6jErGBCpyO8iM6tXYNt1NkOeL6fVo7Ca8D1q4pRJVPNap1nEKW8kazKa7
k06qUF+OoMwtmVtemYBRG+AynDezOj2ksUionRA6PBYynM7iKc7PRtp1tosg+mXMKONk6iBTEkul
n4QeRXxHWL3rNkqia5GflgAx8nua8SPy7SAAC+5nNrwZTuObUyI9u2LnKOrabLTn1Ewp/aSYkd73
VkF9OaDDDW+Eop6WXdjANoRkGIx36TIlL2PFOjp6wO0T9gEIL1ZdRHNwWqfX0NDkczWl7bGzW51K
gl1yflRDfesYC78wTjP1AiHtRfdHhBwDiK48ATxS17kwi1E7tilZzbqkaHXjuLTYgWlRYF9Js7Hb
vaXy5MKdpoG0VneLXd1rEzj1aMnKj3sM97whT+lOX+DEPThiyjdclhE3QO4mr8iQKJrjZAr+xc1l
ibWWBc4C50AH+mxTdwxXSTHr9/CFQmrOVRqge6obldwu3WxTxXFjeH/hXPLV0siCDxVEtn0T6ml2
0xLco1deOQ4OiiLB0yGFwlvuTT0eXrqiEl8LERODSD2BSJPrnbKuSk7Pyi87JbjWBBycVTv1rXvA
eQ+mWTG4BmnXiUbmLOGijmEwjuVm1M2UzC4LyfKZjuimkmn3IIaOb+LUFVPVBiFfBWJw+GVkj3HR
WTJ9wyyCPWAIpz2Ht9G/NADjJOC0WpOB4zWovKpd6vyhhqpSb2wpIQ/0GDzAYEZ2Gvyo0ax+nWt9
WKwqodFa6LBwniVklXH/5wXeYEmWIVacx+YqN8ni971S3XIOZc5RqL1p7pjtF56ZUohcsmtLdaXp
pxZEyWuqXqV1XUdpK/3UzJyrBfPSTSzK/q7JjSbY5WkxsdnqhIJwH4l942io2djN8GVwy073oN8C
hllmlgDUdbrAB60zLpyys1wfTeX0KkkBTBazU35jlNOe5tN8I0TlfhVd2FYw1TTNM6eRI8Bw5/qY
GGl9riKXPooM80iSxci4HVwKHzVcIrpTOt3dqngQu4iL8yZNkyLfdXWfnbmjSru1mUx56ekjGEKK
zvKKXBmOWBZFoCaO3gs/M/X+2sT1faPGJR9XVZ+LrRu0ykdIuH5MFpeMtYmSY4K886ajMH10g4F6
3JhPK8sEHnXTdNzC2EKMKQl7z8AC7KGDtuDF85wdzTZa9u2cjNeGGTv7USsNICkZ3eiZFuzCsBzX
QdpwxeZt+qDDEd5OOddLrAoDN3jKDGg9h/uUKuhRn1wgTGkAKijqckYGh7IMevfrVAzdQQArb8nt
NR9qxUTNZVwgxHbRDm4NWE1t1NecnIPXzWOzdesp3aYZ8tt2CcLQFpm2Vp3dvaataWKKmw/WdSA1
fbOkaJ1EvZwoFTvVOuwQLpI66cIQVu5xXvr0EIwJ8gAQr2/ziaNlEGbomw2wYwS+tkkiXP2SYPwk
sxoWUinFypitaRsPtk6Vus0h9FP60wyc2xOACGeElpt1pnVM1Cgvu1SGXxZVZ4k39kNzL9hqlxV8
Uscv85ADspX9oVKivAuajjQ2qOKGGyISzwVn5F4usWphfVHYHVEkeVV5lT2jLEfFJeBpKblMm3LI
EP2fbMt9tvPWsNelDIrPg+7Oq6AU6bZ2Ojw5rEogdGtR/4ydJnmrQze6DOqyvQhNZV3KVLAtkO/I
UcuKCKuHPIHf0tlRX5y2QN0CIM7N/ZI6Fby31O5SiiMh8FMbG92LmYvkEY3xlukLac+HgxMTGQ9N
ba9FwSAgAd0x1SJFXpgEr7Kz4bU2hMWkL+3eBgy8bbsCAabMGr5gRDHdabUQMOzNYdw0BX0A4UJF
wqVDYReW0jkPB+mGnjTUcu4sc00l3ZnTJz0Z2hu6tlXjLyokviltLri5GdUlXMXyaUAjaWuG9Yi7
zNxex+4ooDKM6S2nY3iREaw/2HlE3aa1kk/G5CbXcR/VNxaFxDO3HIfOazRhXkWlq30qi0FCu4gS
DfvnydbpWOoKMHodFOw1iE2o1hPRBHoqSn7BqX3YTEULsgirZVO4TnfRNkV9q7dRd4QouByG2KAK
YQRzchyHNPbrPPlXo8v/+Dz9z/CtvPpXI3D7z//i588Q65s4jLp3P/7zsnorbqHvvnXnL9V/nX71
//3Tf/74I7/577+8eulefviBcljczdf9WzPfvLV91n0bk+9w+pf/vx/+7e3bX7mbq7d//PXyJY+L
Vdx2Tfy5++vfH+2//OMvdMpc8V2zzWmEf3988ZLzm1cvzf/+X7/4jbeXtvvHX5pp/13Y39x0pTr5
9rr06I1v3z6ynL+T3kr+H6wl24S59NffirLpIkb9u0UHj6QJCbkNtLVs2pTasj99pLl/dzD3012F
UZzLL1l//d+n/2EF/rMifyv6/KqMi679x18/NlUh5OKiZiSQTjMFZnbKftfupGfg+XPJ0dsI905p
A3FFVvZeEKqn7ybl3wN/P9CPfVXfBrKlcBiF0Sgdn77Id812MORdNyi10iOyAHLOi2uglUvXSJpN
26VHEIcPesRPXVP/aUX/NqCyJM2gBrOIy/C7AfOCTHwYqfcunHOrxlZfsn46c+A5ck3S4J/lK51A
4vdP+YtBHVpPpWEqaXLgvWu6o0Opr/qO6YRsa4ZI/piUQnPqWRTYMHoTcw9d1Cgv6cH5SDXlx5Xk
HXEMW1nC5nmlbeMT/OMEl3Nm9bkGflQs5ZNo0adanlslPujT/MUoGFBLx3Tor8Vd410XmdODlxOF
Y+BQfRmpB6XZJwP8//ez+PMgJnCAzmuPfQceoKdZ/u5dAYa3zG5Aqmno1F4l5xXtKw0spv/OKKaD
O6WrdCyjfhwlQdRmIFotaYUYN7OrA6Hc2JX6YJTTiv/nNTwty+lZEM9ypNIFm/3HUfQKOQRjhOHS
6Q9m3l70zXhJ5TufP//+aU7L+9M4Fmo5KAli4uW868RMAsK3KohYfsM9WrPaJWOdfbAu7ztm//Uw
J08Vw2Fr6adT6fuFmSxMHPDBIR6crDOTMpdlGr5ptuelaVTeoHAStAPKMg4taGdR2ypvDKK7JZRA
aLAG/qwhlG9jCc4tdreSil3+rvvZHWVMtV3C6IhA+poiWUjTzPUUFvkH2/rnyWUk+MCGtExTApb/
+NxaE0ja+HLK0jKez0ItdVclNIcPTqxfjaJLIYSjM4b5Xh88jrJJBlFSeQt5DVTh6Cmaioc/fU14
Coz7pE2bq4SS/O5JUnoJZ8cqwaeLlVOJQ2G2N78f4scz8PTGMwTvvORRsDKy3r0kdZmGY65z0hth
SPeQOyU7EF19VdHl9II3LalSkwyUp4ziI3WLn2bQZYcBKX7z13Rccfr8u4MDLL2l55mDY1m+RMZ1
03zg7PLTwcTfR5WBp6Lp2fiFiVG1yFJxvA813VrEtQTVsIA3aVsbH5wbPz3K6ean35AYgLSOPskf
H8VNowDBCdLvPJ/VenC1aZe1rbj7/Vq9FzA4LdbJjlRwIwsdqO/dHhqSNoyt07Fx0oeJd3QsJMX5
PJ4nhXey9BIbeRbBXwJShlWbrimQjq8f2Xr9fETyHaTgVKFDC1zh3aMudPJSfnI5iNNFuCvh9lA8
VN3gMQKWWo+eU1mLs/r9k//iLdUxY2U9eVWF+02P4LtXxZZ2F1Z0hHmRpn/uIucTE/RA4Z8EV390
OUqBtT9SIf/F68PRjPgcdsmnzUdc+f3r6aYZVqUdd8FiAU1heX+Z9/lzoWkfPNuvxiHIItYyGY3o
8sdxaIIdBlGWdL8EI+RsK9B24BroBAYQAH8/jWjn8cd+vHgIHNEqsLh3HP2nwG6cEixtG7Y7ZfkY
yqK5nTWkMEm+eo+fHXCA/LGonnIDAyk4YxDYpiGCDNtRQsBpFwAdnvwy+1l6mQ0hxAsw9ZwU9JCh
Pt8SyBjaXROfTkUYJTmNDZ/CRngUk/0+rDdAVv1yBRC4aaBGiCJdB866VGtqBxgOGOTrZVf42XAp
ye7iXt/QE4WYZToFfm5fdPq0CfLYb1rrzGkh4btnCIcZ0GAdCxi58Ueo9+FENQfK2YwXIsSBmFIf
bQ5NXq8reglpY4eGBo917JP6kEfTswZIFGqfHHefxQ3k2GTdOzBYIFsE0y5eyl3YW49WeT92GxXt
yhlAl4pNCMRwlnb7Wb90+lOvEGpYcqZZU/olHjtGdm3Od4FzLpL7SN9Rs6XD50Hvx3WY35sDzZfd
rs3Bn+6gpSW0HVTypqe6bKjDCN9jpC++Xi5tcRlgWKD0i7T8apZ0cEz3jcZl1hw6LUQBTJJQBqsI
BroTfF6QYjTsr42zXYyLVGAlTqt7fyocQ5m0tkv12ZqoT3UvaX9zagIcqaLRGDVYmBsLjKuLx86t
DyaGykuaXtYx+LtDkS89H2gI7vNN4VAy8QeT8w30dbIOqYGqw3NLuyRLu58KzXNajbrs4NG0JI1T
o8HWzDZ09VDwOaO5HuZEFFzA2784MXRG8vUGBjfdZalnlCkOj/cWix9c6svlKG7H+miC/bivZXkO
LiFLlEyG/hDBNOmGI92QYbfr4Tno5c1kOr49XAXDNvzWNQlXQrsyewm5B+157Vkum8V9kI3yRXob
jy+TvdaCZ5HtdLXNx7dwuS+7M+nitOfRFzN2B3pfwmRtZddYIQ8FIGU8eW1cbtr60xSVUE5em6bw
6s72lzheW9p+mGhyUXv6jRYQD+Uei5bSV5bR9nZRmXv0ImAldCtnIP6hWQDLNK/qPln9RTp6eRHt
6COGI/G8uG/lcJsgmJjSeZAW+ylZ05zqZJ/wpVxXRXxwwNgtS7uHGLHWUor5lgvgMx3kRB87XNcO
xk+SgR4lm4oikXsd1UzBEGy0tqQ6YyIwQK9J1u9ikcOAQE2iF6sMkndnX504rEPunNOozUc13AcA
rYFVstducClLGnuwgnPhlb/KAAJ6P6z1ZkdreEpJ004+ctP41VllE/+4mKwTxal3Ib9pzwB4YUY6
ZomTBpYMegpIgFmBQEnhAhxx0R/q0bXuf39K/nQgI5lqC6VL1JDJ+M13B3LVzY4z26xUOY/BPhq5
BmFnJ9XD8A0Q+28MJpU6hV7f4tUfT//KbFqYIYR4vbKpLI81HZUe8g9d4hNz2h8ovr27vE/2drpt
mTwY6Ib+U0hEGxJXXdpCW4B3o1H90VA5qKd6rxrrz+L9b0MpgT2mo9u464nTLH93ZVN6E05vk+HS
QLwe2/IYQ4GE7NZ//f0EvntLTuMQQeJfzCtiAL+8G8cAe55ih0eqNBF7nGq8ownU3gSCo1uVtBZa
5vRn4d6/xgTpQfpWnPwx3+fVcdBC6YEuEk0NQd+3wuKUweH5YA7NX9zWwASOCRgDdPQeFdFSZzAG
lCU9eu1053mGYf9Hk0dAicUo+ws5e5JdGqN/XCR3lk1uzimT16JbucQd/moKpp+i+U3iFie69oNH
eu+s8m1I2s2V4olMg63945CWhBZcnjAJcwq+FMn0OeArroVj3LiadmtNy9ns5OfGZFgeJZB7SPkX
pt184MP78xZHw58833ZcEzqXMH78EqJpT6p3fAmneU2MVx13POuP0w/+NhQ9ZFhc2JEEyz+OMfWY
ynUjdVNFa6szjxsSB/jJwwdL+N66jgllz/I0p41GXm2eXqLvNhrgM1x7YCr2NFfTIA1a6Qwd/QuD
EH4PNBvvxnai91o3um2aRzCUFinxSej75KOU7t358u27MKGKqSVYN413i4uUAPBgRfhHszh9g/19
5ISLV2X2XnbVl9+/u79YQ8sANESE2hAs5rs1jLW4iZyaUHaueVUzyAgnByt8O5RW7X4/1M/7kENC
uJRMeGNOqN27KY5T1XEug6REvb2P7RLClvhTzcLT5FmsIwru0gSTfJ/d6UPHTkSuyePoxhu5Hwvf
JBb5/aP8YtbYwQZEAB5Fyvc7HkvDMUlzjhTMf+nbgbbZTn6Wvf5+lF9MGMxJUmKdVOOUs/04Yaal
JbU6jWJ00TpDfjmB8/XHQ/AITJflGq7Ff34cYg4Ts5MVtzQyzKmHoMC5LeLtH44BgkDJGNqdaYGG
G+/O+TGRkzVOvGLc3bsqdDDLLvrpTx+EQSzd0pXB/gVOencGG/OQ69AGuSiHcTqLCigkOtpZH9z8
P60I+Mppp9ggIcjqv38UC/laaWU0r3ThhVgqr29S//eT9dObxQg4gBJboGdGS8LpG3x3DjV9Mg/u
wiZxa301JI/G/AJg8sEg7257g4qMAVCPJira9rbjvEMfmqjtJyVYdUeRY9IcEEUlLA324/ikQTr6
00fSDRskGITP4k1+f/825ohrFnwBRosvDVffNTbdNTTE/X6Yn+9EEA1Obpb/26X0vhpQNzFCXTBy
YBoMNA6Wbf9qWhFaWw35Ww6eXlomqnauTpgdzNMdDCrL74eTrx0Mtbvff5ufznCYTIIrRRnYSdMm
fPr8u3Wc0NmDlUjYbYX649zYgVeFg4V0gnGXoovy+8HeAzuo91EKAa0B3GFVjXcvvzaGMmGSuSQb
sKQZMoVjzBeDbe+nvD0bumUtVPXBVmDlvv3d73AQQEcBCI0mGB8R6L8/BmFXu21rgBGU8HQjD+sT
A/pgNWgasidZpdEEESnK+6j9dbSDpCjpPZjZbNF3UAepEPCZi7aKdxZ0p9mn4N23klw50tHnicSQ
P/R2MFVro0gayARjZVFFx7Z20mE3WtXU9xzwFAz1HdUtLdsjo+bKG32uw/auWv4PR+exHKkSBdEv
IgJvto1rK6+WNBtCFu+hCvj6d/rtJ0ZSN1Rdk3nSHpsT+mOxfRXZbE5h565MgRGb2KhwcSaRcHjN
BvAQfrt2KPCBmk7pe4UwcYk3z+i6C4Vdt1zStfCmWGs6pUh3xZraoLvK1BEPZjd05ZWdfYO3LR+T
4TijDqb5F6pyl8KyS4+zsyDa9myJjtxz+wIborRUzVcmVQO3qBfLAxkWa7S29g2OZhXFUWcmj3wt
xyO0s6t+wodoGzQA+uxULS7YcbuI1HOehgVLAKIys7dC01C8A0bd4VBOurrTRgRsbyBvkMIFDc0J
h2HuolQl+atDFEGgXBUMCTw5a+R3CEqIPeIAf4yhjGIlKbqDAa3vrlfddQ6QKQAFmFdNO9ZIdELn
BmPbVc04othUuinI7AWdYpUmQW7fBLeJNywHLyetzp2zizPjwSrvUFd2cTdJACukpsM4q/IoXbMm
AgdawoMRMA1zS70bXdSg9cTP5QvMCB9I+72ipVacTIZ57pfCCU3kALhGNZctWYZLbCalhcRh1D89
f+yp16QdqDS0yF5EfbHKVr0skD92ltYoAWKpLNRT3EMtarxwMjCljhOi51IZTAhLHOgLi6XQZP1x
3w6ZcZjnJkcy424HlvLNFSHnCttiySMlRw2VbmgpNOqme9txh+MKJg0CRFs/dJpQLnTbxK/zXYYY
EUe8P4kIbkPu06KW0AVbhkuO9Na4Krf50hlZ4xtWUUNNwhikSEv/G1dTf86bzHsurYIRw1Bh2wFO
64+oMnx3RhKLnEiJ6E+6E990p++Ajn2h8JiOo1ANHggHThK+Id8Qk+ZbxqyeakClkdZi9xaZaA9z
aRmBV8zbfcfLESxNtvpln0N71nsLUMWmPS9rMZ0HY6pOtQO6R89LXClLk/BJIpXM+s65g/jD6ErZ
lKOsJ/WSIu4mEkgxKY1IA2noAEMnm6r7StnmuNhqsUfXpz5g4PHORWdOx6qYXcgVYjpbUNb8IWuI
q888Ndxk5R1G15J7HioUp9SQ8U1oeJpVL0MlPnyZ0khi4S44ag2DT24Ys9BVoPQVzGkuZT8y3y9M
NHaWbMBKKIIuyVSfttoc956oZaRzMnzpmPsPTC2KKMcAcma3aMdI88Y97C3lTtS9d6wcLv2NwPA7
1836z7rblJOlT+vTerNfbcsMBTlzCZujcgvZcBgXZb0Bl3I7P+rlUoeJoY4HsFZjNHari4dM0z7W
uWYaKA0n3pa1YxDljRi7WxgX1SCwuJfl+qHMTGzbdLBPCtjRAOVkF0jVklGGEebaLab2qBu29Zug
B4+1rRXHqiO6xqkEdLmVQSuqCgzwDoTPQhFZjBpOHqpRugdtShVOOjtjElnA89K07iQqpY+ttHTo
Ik3pF6uU+zwtxNM4mOs+82BYDUPRAOTCRoyMoT5ZtE1nTKFLmPdz9+NZHCA7ta4xqIFj9B60uqw+
vcyGAMoHDKAIj+IJPSu6iNkp3U8kSOPd0KXaA1/RcLLyqYIG4ypfo95Yh6KTsNOa1hT4jqDntMk0
fCDIhcoIC/OE7sfGE7co1ffSpdkfujdV4/43vDtkmkWASbF+0263xw5TJ/PcbczeWstlubl0naGB
1jDSN4WzVt2lqsBqVNdmelKcAQuL0feDs6cRd15yI7MOY9PaTcg9zgGjpe7w0iwQvDZhvInRmyOp
gKZUdDSthtab38uQ4+zgwXDONPLNO5ldKX4Fb7wCFLIft2Ubo5U+/6qsc/lBWIiGHadMbtSdFvWS
27vYRJCLXmUx9U3ANb+NgWEWjIiN3jWvrIry16mpP7D1r89Zlqintsvibs5OWwt/HlyTi59mSAPH
WS7UnmeX4brDlUlkyDOwGclTVaJsdw+lbD9BNEWuh8liBedRN3A+5uZcVe7dVm2jb3flHr0ZskN9
77AU9023diNtGl5EMpyR7hxRNNbo7PP+hOviLdeNKHXce7taQQP1LoCYbgnByAVGutmhHKrmkPXN
SaRazbh6cf3cc0+2ggYNbQJydlk8akX7JKwe1abaNGrQDePnvBwavdICbWNblvLIpfK8WOJgW+1b
tWZvm7KZtzvd8Ev4dVhVhT+zvKDci/re3asd1CX9JPRvLWlwErIM3LsmP1wZyPyy6ftXqUQtQaTD
bD4vcg3Uqb5DwLuXxfBClRAaOD7VJj1qSfUolvVxM6znpUpjhXYdlw1Y2D6ajQ0w1XpeJVg+Kzd+
xWzdAe+4n5Mig9i4RIX9DRIMHaWJkq4gagqnr1fxWwAdmy2lZaOTIeTbQp7W24hFcHkVBb9QMe2K
Rbd9RXFdlC/9JzqP2leyxgWwNKLw7Zq9CTKk05XfBRPizlvSYLFnxtz1mII1GH+tzEqx1ugfGP/+
xJg8eVPKMFzb43W+3zKOLSovMISKPyo2utV8LHytEe9DmWs71VLe7Abd7trVH7lg2q9Vz52HX8Vu
LXxRsHCy/MZy4hWJxoK7O0/NY7kQ/ltzCBmK84Zyhxu87L/GliwZypMqSUqfXGuGnGiDreRmgMIj
KBcv7ER5WLI+Rqr6Vet4rgsFhiFSYdSEnGh4kBxWp0YXOgbLhpzFybqhlBxh+Vh4ZfcJnEG1RJmk
dsVZprgdu2I980iGm5nsmnkEvFPyJUv9Ms3mwXTLRz1j05CXCKmSvjxNSsOtarIQNnpz3Rk4lXrX
C2dTnIAR45nCxhaoWBSPW9PMuwxKlSut51p4T1rXg4bLrOQA2lF58LwCpbUznNeBP3Kt/VZSNBoo
UNWeGMkfOfAUqrmvldo/BQIIfIS59uFZPS369N0MLau1VDo+FOt3d7Gf6w5RZTZa4UoWRGbKelc2
8t4rbKLmjZHtId+WFM6P2YvXdkuutTZ+rwnVG66foz5/D4ZYafoJvQYmmKBA1QWrHm6r9MZj+2ua
D2XbNk7s52Z1L41XxvVmnQz5XDsqgU04f0TOxJPj5Mw/eOJUhmBQdg+2Kv/NlXvdOlhM3F9GbOUL
z2GObaXU7sXiXNxR/GWyRlZQuO3RSqyXzu2+F7XFQqTDOWCfi2je9essO+FnC9n57jmwTzMkxH6Q
gKgmI8JWeq1QAhf9yu11ZwF5aDx4r9N7Y8udPjk/Sa7cNXzIw7Ic7cJ8Wzp8fEN5SHS+AAc3O6CY
MVUfnFTusJ5ecsZFBlDMzeWYTQUPYOWvqIPV7dXW5I7OMzahQAC3WrP7nr9Oo+PCvOQzMve7hOVR
hpBd81MdqPY4RszQ+dXvKiAeK6a6Vjz0dYNKvIKzAuSsX6Jx2HyZCUTeN4uTwtCRuZ/GkbX1oa5W
L95YHSWHnNY0Pl5BxrnY0kbw1svEAzlMbITNRxVLS3OrzccHmX4KeDFF+6pTjQxoi73GeupFeZzA
UPDAXNWlOG66FxVKHSMqBquzpOc5/7SKpzThteqBPurLae6UvbOg503cuLWai7mZF9f8mXJEhGxR
K2/drYay89j8Ds614O4kBOcZ44K7eb5VyhdC5D/74dtNK/iAPSCORNp7McLwHWgV3CksG/2rs9Sg
WBipDhws6VdDx0LoXpDVr3UxvYgbGRpMXas4+zK3sOKVPsFycWnwvDcbbmr9k1HKbq5O/GpwAehD
1qPqXCm0L03TRWv2STUeWYzjF9g+aSuI0u3YOdbhCH6yNkGHO96N6IKbHWYONaM+pzC+66NCyUHW
zqEHYdSyq+VcfqUwOggGM3iJw9k9F2sVaaXtT17DKJMfDpRPrqO/1m2AQdHvmq+GesNK/3JdsP5P
Ik2CTHHTGM/hUVc/rKYJVww6rTlEuWHujPFDMc5snPj6BQvHlxU2luAw7IZY97ZDS19UO1oMsCgo
B05ndhmjNsY9yBKANHdze61RIlRu0gVZdqZcm/3R+MFcuVe5VjqYPa0CbNeJ8Vvr87mSz43cq3XD
yme/zfCze3zLEnBBgqiea8ep4oISsk2/mVVDwU/wST+BCI1UpfSHG3rOPm5Fe+eaTWRXjY9P5R96
0/PaGH8mK1r6ocxXtMaf9TlI5xTSi/Zi1W0RqQNdW4GTSpvFj8m5mVZFoIqK8oFBlDatUY22n5sS
ntcAa9LLIap2sjvCZjozBX5gigBoqhwAo/4Mw3o/LhfFMkEWJifdVsIlV3y9w+qLbXRZh3jk7jXl
s5NgD/lyWbVKfb/cBpLSDEsYAZJdnmVM2DspMmUfrzTDnOm+12JZT2jWRlig3XyoOitKAbBj6t3p
W3dWtc/JlLsS3NqgaIHL5r9l5FGnzn6bPic8OIxdD1I+5tPVsjCcl/cZmA1EP9TAEYYB9v31efTC
xbxL0R2NPYZXLEaPJXgKsLlTfxTqC05uR8OJQqc3eP6afhYpsCjtbWgPsPyDXGJVuDPSh2V8bcq7
ydRBUOL7UL5NJiYdBZWrhSnDPuGaoTbJXWVdEUvuAGNZrLx1OfJsgFWixcwRYiw4qHUTOGc7RWNq
hhvQDd3ugnrFxwyrmHleoOOldsW3KZB8lMpuuEG5sjWmv3wycRyDuVOdiJXCjfynZV/b8NbZfMmb
FsAd2y0Zn26xgpzR8TTEW3+ge9sZNwiTEUkdPUL9T4XJ3J+79bPBMUBoMBCoP/df0jncJndNDvoW
KpxmYNRRuerutKz0Laxkdugs/3IVTtn9IkJ7iXKbSWrrO3AehtjEP4M5yObRBnuMEhur6c7uoYR0
Ue2+jFBT8IIwD7BHaEM5R/5IP/prMpgy8L2hRxCKx7t252LYm9KFPGakPGZ/0Mvm2HJTYHZhADDE
hb2EA5zjwaC/XcWx0HXc0vbPIHFxbGnYZ9z11J8dG4SGN1tHHfBjIyPZyjvdw5COVRrpVOxuFB8W
wolOcFvVZ9M78M4t3o283vuTaftM5t68zDxBf9wn/Xgc8xyRQvnbFgqm0eF3VqxLqpMwny399CBG
LI6iM55sb/Nbo8AbKbIsKrpNfpkpUMB2c3H5bUs03/B+VcEYICPdAeZKM9hHDGLEIKSX3EBlBF0/
gadca0VM2ccAJ0IWHFXePlsfpwSLs/Fidq8El+w0CvhNf66a5DSoxY1YGnm2E1JmYujEND9MDw6V
ZJbZNGYUBZI2KMsPtXrv0pNpL5P1kIqLzV+tj+5e2QD/bv+Wleg6U7mU7YfQLn2q4J4vo9rK38aV
s73DGIST1xLPSqGECFAD9gfBlDtH24tIUwvGkSbaeledNcCfqoEiqx0ZDHlotvvafoen5iTofQdm
aAWApY9JeRsxOmn5GGJX9NPe5WMh4wicN9llHYVblT532dVS31X7NCR3QjKndO5WAFjYcefuUdeD
gimith6pV21H7joRa+Z3WUFdhMTaMvMbl5e6W33TKA+j8CK95N0FKVzXOORAGlfmC1kWpvfUApE2
COxu0/agp/NJmN9aj9aqvTPJE3FiwMAXb/uQHZDNkluuXRjP8XllyNU2v7Hu1mbf5K+Oe6i0Z7d9
Nzj5bZqyddvZ7r5Inm0eQKs4bFpkNV8m5AsjAA1Ew5iMsceidCuOdBs72zF8me7Fcm9O8MRfc+/O
zu5Xcwq8uQqWOdq20GIK4DY7g0zuHPINRlsEMZZVEJR9znoGw+EIepcnVBoqAECHoRgvPheqg6P8
NgKtcCh2Vb8vdCvSivUJFLECJAummW1webmp+55PAhBKyfuzuLskZx6yJU24NN7rZohHtaUvZf6e
KNORpc2xlzWAh/u2bkO9fl717Ah/8KFW7SDD9r/km29WzEgXxAmwG7TS+1fDBMGLGCtETlUkMpjr
ZVPfZ+OgAZvkexgHsPFDZKFnaOE3Ddf+Zmk6jADIN/IIzHPav8jxfqnfAQA0VRO5evWdZzyoytSe
FrSumg58DQ+hoTZBUhkxE/J/K0BhYPR2VCLeatzuxVkp6ISx7wsN3Er55+JvHC35SGF3VIAFD4hW
ueYBHGl76FSB1KF2V+ehk0cxQqRVGHrqLkOFddqVQCpEv/j8P4dJ/TFdNVBz+6B2FEHd+rMZ6pNo
xHVz0U2MG1kEgM1Fz6nbGl+pk/m4zkAU4JzF6c/jUCBHhDWacL44eKtksuFmLAh0GX5TpXuYV6AT
fD4fC0ZAUCC5jixiYhlDismh6l+M/DXpqJdIp177e2NZ/CZ/vDXLbSv2OLTwFUNMXfYYLj8LheIf
PXU6NqHiiGPJkA2b4Zurrr7UIq/cF6PgeJVI5OeHsYD2xdt6Ub0cq12t3hWKitW2ofkQ7zXmUcWw
4lkdgszEkn7aqLKd+rJtemzX0C7Ws6J1oejvEegxGwApDkLa5q8oWP6q412FFR32Y6IfvfxIInVL
U1iuxnmszL3sGH+onChwu6cGiP4Ep9SSzwKgnQC73U8z01/1QbMlw8b+VdGcszXeWdoYosl57dPX
qqh8SYurY/SzDOWx85SrOatxQUGGJ3SPYdVq5INnZD+m4j0Q2keJWCP/vCEaUsSQs9+vPKw6EbcM
BylLAe4HFMdPGle5Dth3trLYyLvAHMyDIqsQovOuLf9m2PHZ+K5SQSzov63pySM9EzqNCtdD+ZZL
c9DVH9QUfiWhXjKRGDpkjlcQg7zclPlmAp3IPus3samrxXhID8skQuFyZkro89L3HD1qbtC8pgrx
HvvZVjD4XaPeJP1nJkpzkX49ZAc43y/wSZ7y6TJ3ZLikP5xAvqO90A6HXb7RVdlU3hX3jHLGz3Co
qyGaxePEJaE+N4Nz4N1X3W+VYrCe3sfh2lp8d9WhHF7xLTMTmfGbque6T1+ScuQwaP3KYsBpSQSc
819zc8rLjBKqP7VUt+oG+5uCrzKDGVkffbkNKXZxYZ10dtAbpj/JD328y/TjkGpcRcqhnVAEYlJn
u2J2b2t23W6I5ZRehO3KbV9ww57APe35mrVe3M/TPSzsGyD/SBoK3YET5NCI1/KpnW9fT0XmEa+j
4JOSC8kb0Kc172mxgrV4nXSAJiuN+iOkj6DQiB8UECu7f44yXWoM83ZN624ZbwkfddOAB/1ynUeX
JVWP4L1p75eOBXR1HfuPUSf72ubJXt5lcRyhz3TAqm0ADrmx/q5oQsvG4gRx9rc71y0GhrPi1nNR
tWDB4zobglVaviWh4gwpkB/CkzyG6Ayw83WMOqb8JJOcFs0MiMIIsnKDl6zvb+DYRGkjkBAhrT6t
VM251Z7wwsbdYMfJTGlmqBex2S/cErizlQBF9Zm580HORliWCeFATFsQNBNPhYqavB9oPvShYVew
lbIe845OtocEYC37mhe85QTa0MVuih6Wi3nE18Z2ID0PbnJQE8outn0EQjznBC2wXIdHhaEcjJrG
4KQEuprBIM8GxJ+eG4L+DU3etk4fQ4CFIfohlqQ/KuUul0sdLmNy0PM0mEbvo9hGSmjC/0pxELX3
qHr/rCK/z+BMphIZu2UfburvzcA/wg2/mjW9pxrWrRrU0iS7Kz+UakJQwxr0qftcgFjJ8hsBB/gJ
kuFKdw/2Lb7VSdf0fkvs2NSaFwYchm/nxbuwASusDt1CvwITxXKUwgCsbB7u8hcSyK6ZSRAR+aXU
l9dNjH5JxpECQExvvV09V7E5G59K8dPYzXWwtpeq+h2aNAJ1+rZInfvIuEtt2PyQPMBZ3Es5HvD1
/6WL95ZB6hq6G5Lwdn08CAz7aUlICcelpf5Ie/6dNBEgvgMlJ4lL6I6ayTfY9T4VDXTYa9NqceXd
pqMuRdu43XAkWzyUM6JjmCFmfRJivmun/jqsA2Onc2lO/lhpjERa37Ij7EyKIvZb2hxd5kpZywid
SZphajED/8eZmJWNwnVUBXNf48kclbhE5unZ7139IOx/uecdObCJCFm1cE3SyJYyNBdBPtz8Veb8
jhy8atf+9mQxlZnJZLJiWcuTzuyh4PdwKVEq0exn17yUmh2UwKKkJ/wy1amRl79W+co2Jrhu4Xxs
bXme9E8qoMpmIVH/rBI2faEE2VK9ThwmmVZ8VAkTEw12hpo6uxyEqM1/WehvA6/cUv5OVgluqKKR
zOnFLPs4b9ccydet4VkXm0q7RFkewkj6TfnoJawD5C77Kh3HHdPtiJ1LPNTTvrWtoG00v6i/RfWy
AIgXgCd0FlwysQ9j1x00E1qha18WyDJDWwVFbz8QwAN6aDhu4xg4ixkbEvzhMl2FAsRZTYDUdKHG
LJU76dxpfeAMzNe67EFnpOHWyi+jzKtVvhbeT96/Fkp1R54r6zx435qk1h1BZt+vnQVPfyI3ZTED
U/3siF4fS4hNljb4A2/7Vukni/FBAzjSWYegdRqUmiBovWLPDRLIjfiFUpzzXD+Wk4xq+bjMxcHM
/meektnBR5tTn2H7S/P7HPDRNkPoHd5ztQfuslzbbIpEfhv+pGcln8O+9LC6649p2e91RvMwIHaJ
oDOCUjMq30DajtKlepiNo5UDfKmAFrODgUY6oXWAHkWIzETTD17K0iibGjeyuekUNPZg+P8qiryB
06uqbAiwWx71y7GcAUDCZu7bFJJ/wrmxmJe5so6qVoZeZ+A0SYG9vY2ztRtcZrYWBP76kcnXUwnB
KpudFxuxfMF/iFEl75EqjGyCmevp8Dq1Tf1QE3fX26gpyN5blYkuvyCnqeRXmBSTPfqsPapWdVTn
+bfcxq+5EF+lt0K5rGonziCXwK5hM1Uapb0T8/qNReSRbLU70kNIqdgACDQunYheMj5in7MwG0wy
1nJEljuo/vOmrF5kvY73zbom91nfvrpmH9UaVkiHMGS17p8rscI116d/M04r7k2sLuS9reFSGi9r
lv4o3XJVsvLXbrsrY4hfIjmovRGYRb3sITYA7w+dG/Kt6LQvOS+0BTdRKHL2mYwPScAAu7h9M5VW
LFm3rYMVJHzV3TBbUWYNHZ17W8Vog85evtzb7P+D3lR+DND5MILzeMMp1HTJU033EqDYsH1p4l9y
vZRomNJ81SWH7yrb22PdazH5HYxViebwjSYBAMTf/CRTkjKAOnn/HxD9qP91JYjelJQLvxTyzhlv
VNvUYdGvwvgQLTQzOXTPMG4Ys6u8WbPDgWgZPCqW9ZHma+yWycPcVFEKbHEaIKTonL6N/sJijw2Q
EeuLc2fTQweatjykJDcSb/80GIzvQZrvTNn/tarznKb6NXXz904lNmtEQO5bqnLMhuZlpOjdgUf8
yxXl1ZDyDd8KSpNyfTXU/LUeTDtoZpurvP1w8oKFhjaf2jl/RcGDitmJG4X8FgJL7y0XPQsOhiMY
owgtw6FBbcBQ3Hmy5/IsyAjKV3kGMnNkYbNHrdnGRb295S36efSUL3rmBCKlixRKhNPwSVaMHpMu
wkbw6cr+QSHjzii8B3VhaLSQSGH0x6RcPjQK+64dmcDop4KRpJE5MPCHq+tkl2oaHi2NhrTToC1u
qnPWl42lox6BDg8HKQEAdgBM0ld85OfcrJ5aE6vJDPiQ6NW9NNk2MKPgPkNREWhz/eym6aPIlzYY
dPfUjtVXljM4HgGhzYwAsu2PXcg/syepSs7BZHRvAn9MmhnM0krrGULi87qwKrO3KtkpdnlWEk4c
A2mHbWjUX8kbePdHQ8OP5Zb3dl1fRZVd5JR+1pLEIrmcB8afyaIcUhiTkTHPUQLgzOxnQGVqOIJg
N3LtrtPTP+auwTAtB9RLh9FZ6YK3mp08HulxoqSoKXSyWWEUqN6V7Ha9Tt8nafdYurB6O+5XsoOG
wT0UbGprBZh/qe/RKQbYgw2Yy9SobBEI5jgryvyRV/Zr77J80HH3MCpkikYTh2n0ftVBc615PAoR
EcRwahWbNW1zSFbtmDH2cQEeLVXtux7oFZY/bH3U8gmqbdSwNk/Fd5+D+pf7SQAyxLGVc/vprAwr
t/Ib+yIGat8tJThAXBQxxVCmD62r39vW9NJk7WER9SM5WYFFlZni9po15aHqf3N8SMJKOGjdMl5I
a8iS5tFdq3tOpr2ez8iBjPeBdYzSOte5VPZD++xs71Z79dT5RVWVqOuSf66SRq3lPEn9AXHqXWqs
F0sALmHTJ0GOcSSG6Oz8bXUee6MMM7s+NApxG3aXokBgaex2R2clfZHAOA+uW+ruiN0KtnUMJsf1
E+rAxstjXcFjlhvHop+5381gKu1zmn/ptzGd0h8NmwW39jJ6X81axfqEMoTlQ5YZIUGU55KXEbqi
X3jszDx+H4Yl5tOW0iex2Wu9N5X18MDMgCE0zzNRbqp5nJLk0rgGjHQ9GLlFZxsKKeIFNfmtZy8C
Zhr1hhLXM5VI34QNsaVovxkaCeQ7zMFLJne33qjllqTe50sDNtp+Vgqir3l1j4MDfPaTTSKxbCyh
t3KP/ovJ2sqL3f1ROx4G7VWvQZLxQ0f7qSyy8GZ2HsilUsvPsrl2I5q91fwwlvM689X27BlQcZaw
eG6QwkZSQvcMIlFOcbVEK55OWb3kjUn1TCSMSkjgLS4BCiQam11CamiBQYkN077TkeFWw/ykT1xb
mnJYquXorVlYisUnO4SubUBIMAXdht7LOLs1caGUpC1b4A0dyi1P+1GD5qfS1hktcCOyRXeVZE7S
UqNVAN1bLneq3GYk45JfbJAc4PjRVrBe07ctXlFeRLP9fBs1zS4ZGED1U8s7e7W6N1TF37zsNFD3
t24dpQ0H/vzda6dSWsFY8a83IoRtEGjaj076367YGBmyXeuJDTEndGo2RlIt/dJK6FWWDJscsPfW
X+otC62Fu36Ai+uRrZUOLFr/ADQXsnu0xfCtAIxqpUc1ULDKTYmZs1m+KCcXP2W3legSvYPbGTHC
72Bxnk3SIRrubTd3InXE4ioktMEazCMaO95iB8Ck3X3O2VvtEqnGfAUKXqh3iA9vVcvKHTkyBheU
qGYFGbUIUAGckYkd0wyApOBYXdd/HGHEMuGDH9Ozyooa0VxqvCNSU+SbcIihSYvAUtNoGZ1rXyyf
je0Q/NFNx9W4aqv9x+l4VNkwjIV6kTUYdDZWOlxr+WejV0lpZZbi1Df+TdvgjRevZPO9PmPb2t1Q
jlVLPuSahHAvwsp6SVhWy6deSf2ludQMw21erqlbgU8qPaAmXXtdlOaaDOqXNvVR3trqbm1R0oq5
Z3ipvTXbzePoveoOH9ZMqs6iD39S0b8BR63FwmoqY5iayYTDgqkalFWn2Y5jZe2Yx1TKvXML3Unk
WVaTD3omQH6NksOgyR+ftrHab9tt47OcGvCVq6HduGnsSjmJjBpP7+02nBmrDTunJpTRpvwaNeJ/
SK1ZHPlXmDdMeH902YXwpE88gjVRXXN7wzt/8KhfS8R4HV9tzpKbVMtnezSuCdEXZct02wKUTBZF
yv1S5VUswK955utYPTWmLyV+f346E4ZTl+7z6Vxgxsa2tXn7ki6noEtA17FCYTlnWFgndc/oknxh
LmpJoti9LXa99673r/b2XguVB43tlInf+9diNeIebevBgcXPtITzK6/8iVnopDLefpiW700Je48w
n09tvWR2RKIhS8KK5e/6oHGzO4QcoYmkC5xR1FDOjRKUyBINnIokDfrWV72+V0xPxl/VPcPUYQ6g
PYBiN0ScAFXj0agOxfhtmj7KRjTosLhYZ62ves8i237erGeinYGonogIH2tqzRji3zm3s1im1wUc
koZqt/VTK5zVZ9f4WgoUDrgp7hQp9qPzD6WDKgKdBKfamw+pvqHsrN7d5hVi8k5pRJi79xYNpdXu
9SVO05NRx7NyZHhOlFrYFh3NYGwK4hBcgqpLAiYQEmdbwAOcOKy4/ynDo53/tctjb8V9G4M9tsq7
mwG33vWV72D6HX8UCNvjm13HjkrYG7qUbxeo+4L72112k4gr4yybGwjyBaRaUT+iECiU2dfkVULB
ncLG+slzeqKz1dNOgBMryZHN3/oEZSfApptcqD9ZyetgHWaFCIDAFJHef9C9qnAigLjtlDHyyNka
2mvVxk775ChFiDCMHGQ8viObYHdXo1K7pRIpQ9gkr9vy55DP8NDRUzn93X8cncdy49YWRb8IVchh
SgIkmJNIkZygpJaEnDO+3gsevHouu91Wk8C95+yYaPYg3YjyTlBYGcZhrOB/n4lGh0rvyDmy5lMi
P8jgF6p7G39NBvCBeZjI5ZZ2Rfol1qpdjk4Iwy8Hn9STswWvrYxb85O8NSLJD2nnb3Th3M0FNx29
AOpcl8hds/Q+fLz8ip1Y53agi81zuTyh2ZWQyWqd6e9B7dfIAimg3AagFAm/qAEbEiB0ooZmYDLw
exTZlJQMT8RBTb1pgxs5g7xa/niovrMe6wpFtOuWPB5Pos0CbddJz++VvOa6JL6wyYnNhOInU09w
I96eBsj+WXxm8c3TOFn/seRsdKgz1CUe6jvF9aibU0FdPur4zJNi4DewlBOgc1Ss+Lm0iM5qFh2N
uY3AY6IOovxgVADoyL2rnZh+yvx0cXCJ89+W6EumDeFM01pWIGMJ0lUgb6J+09SkCZwlL9yOo0Pa
O0RKxyUedLZn/CDVDA1XwdKPvB4Meh/n4cfULWWakrSh3yl86RbDf1yPC8h16FByH5BSpbGjpcFC
5LOKdhL3x7+WS8bfKhlX73Ew70JHOJiNwig4CSjAEmp1eHEKqsBiR2mdoXJ76qcNGmTGiwL6JbEz
VPH0GARnTpW0esCG9NBBUYvNWuv3jdXa3Zc//VB2Fwb0bMxiaEcMUdaAPhLu8Oyn81i7KSjvQAcK
TxZqAbufz73iQSk7BxdzIepzmV6EEXEbmhGyAJfiAOvwQWVbN74V4bNHSUPnA+WGSDmqcJUZDo3G
/WjaJlNY7R+kdqOgrkANSDsQ4e2L2DxTxivlt7QlL0E/huO/KNtX8j6l86EfDqIKkfxvBG03eKGD
W9KvZNiZbhHoJ9N6+MmK3lMdmLT/i3n/lW3W3qx2LYiuLl21dp8ih2LQsvC1BySB9dsmru0RkRuV
gmS+WuNhNB4h7XHIg/VVRu9Ou+/pMdO+kvpl0C5J5Xf00pRV6LFwO5pxG1HLyE6Vfo08meqaf5RP
tJN4Fy/eWOYGxX7SEUepbqNg33W86qo7IFeYpGefUxcPkUvbEKWQ5obczNkLwf+WojyuBPSSFNM5
ckSFJAqAR2bS+Cr+E8eXUe9G7UBTXa3TLvLTB98N0Z3cnYSH5NZ6lJcIzwJ02amdivtOJDNGfIOH
k9GuEHHJrsQoyfmnncyotPHvsPTfunBXti45d2rEVgSMAVrVVYROj1x2ZyCtbtq3Ku4EKOV/UUPq
orGcXjg7ZtEOE3NHMzP1vgtDdHL9n05pbYU0sBVOqf9Ii2cRgCvD1nTpdIzyVVlT+wVmyAFt+e9A
/iZqL0uOc3vLWO1ieFLrbikfk4pA2AGXXwjBZgowoFIPMD3pPlkSzLeXw8D2o4vHyh/iFk2775rV
zLfjZDNGB92nq2WdEu3Ytc+R53rwXon524s/ofKVlug52NRq/7MpXgaEjHUZZtsKyC66HxKzNnK9
Hnxi4z4FmUQIWVwKustjh3bdHpR7jIyzUvlT0I6T03j6A0FeX6Oh35pdtuJKrrt9mn8zAtma9jXF
T7pnZcRF6b8ITytQyQLMt/I5nXOXbF6cTpbtaadBl1cwiajvuYOD5iOIjZU0INMcX3730jpaF6fB
bhLPjtDK1wpmyXhaTMK+mT4yDq4RpI8BkK7KiKLHmK+87x+WbzBAyPSpKk6OltNgiaoy9ImaExfH
Ai04upUkd/trolPs2xFBccq0lUB4s6TcdZLEDPUAY6E8DfFfxHOY6ICoytuEK+mcscGATHY546Dw
bSAB6nAjRR966tYxnpizFd1V76Q3N5QZtA0q0l2vbbPZUVRqQQl1HJccivD7IsIluu5BNeN9REFK
ZhHXgjFK+ZP4agB0iEbeyfUNpTcChVtD5QAtKNNgUSg8qItG++PDC6KTimRf1Z2Gh7RXXvx3w30r
wDmSBOwdvfTiWXeatxptI0nHXj9XxScZvb658tOnOlEPxftHDxwtfj7HIdWkaBlY0It8L/gwlcpS
9qHbuZxdsmgK454VL4mh07dE28zo/QFvhD0mh7RFhtJwBxO2uwiMbddQ6FZtouZP6L4G/0L4K+Iq
O8F9UYftUlWdTnNQ+8S9yZdKJwMssWiPhNyEDu0vofaptlRBELkaMipNNG/G6l8NGdyZFx4n9Fcl
3yLd0EzS+Bpo+wHMpZEmn2tIFll3F4UL/I+VnWaRqwesPRMOlwwDQihqB8VU3bRZi7hvJEawXxHx
XvJuDXoU4OWmb6n/smC+A01Z683OLD51IBTRycjYNR2BBYyBkEAlIBg1QbA+xHYvrDPpY8xfFgB9
WCG8jk5eRMY+FLTk8S9wnAfcGuTGhLcmeMqfNFupOkwFbfKavO47qpU/Cjovu+Z3Sm/d+NUk2wpp
HHgP9RKgCEelOE/azxiRJ3Mw9e/ZElWf+/EbQn0ZjE913Jiegz/In+8JKFRhfIQY+AMWzmWPlVUF
VjKXswgCBZ28aYediEI/UnaoEKzhL2sgQgU22dKBRvME8UA1CG2foBmDza5DjBD9rJLqluD+JDEl
FF7ToshHdhQQNI+iLVfjslUeqMnCwBWQ2A3g03kMRTtzPFXBbhAsObbGuY/g7kuvlP0VDUWL/qaP
/9Lqe6oFWzK+I84oGZIXHLkVCD/qQJoOanGWiIQKdKYFHguSbhu7kX/mkDQtlVdR9KaOalHK65LT
iaBvqqb7yI3KD7NteGJIvuXW7JlgSM/hfOpp5riNqiNOn8ACaxB6nj0oz0y5BKB1pauXb306ChY4
L3nCLzIl5GH+K5JAYrehSlTkxcgAi4p1VX7F0UkKj6O6mvp+03Yv/AkIlfAZRWQ7gwmw0GEbCwqQ
bQJStHlubhdNdhDlnxydfhvtW9DPirDhdjHyGNQ61Fd8zL2/iLmPaPaVoa6M4qygi6qGL44NnX9Z
o9uWs52wntwG95o+KSpp6dj0nbFFTqs8zOwls9Qi1wvKD0P6k4szrXUhFFhj6au8XLK21sjI5U8P
vAMbAgxfwnB5oZE0sfgrCN2M36Y49vEvHmo7Rp88HXOJM/SlCnvax22oy1CkwRlDQ8FhmYSEeRlg
MmBJhpuZD8r3wAt1PvqwuivDvzS4GsY3eoKF5V3MFx4j3V+VybGafv2SSYCuPuwv2TtB0Fo0tCZx
ffNTsPRbU8/86NsCVzjxrbe6A9/A8LLqrgVPQGWXCEBabVnmW4xCiyi0J83W6z9q7BJqm+RnPXGJ
WCgI62Nm2MNRQ+05qzclgrhoVfS56mu+DG03cDR6rAhAFn66C0fOxf5HmjY0fwrjPqLXmA2HNiDf
pJvrNwp4ZP/y7F+BhIXKsE2s/pp0Rf3TUEfIwiZR3oGVrrQ02qvNGrOaU82P9SdyT1O40iYnsy2Z
iCnT5hZ17w4xkUqpa7SWzMM4nmgl0PWVRnm4QQVZvBKROodkpqOeE/+gTuh+8oRtSY1zd2MN6WCp
acNuIxrvEmKyaiw1gduWxdqKQifyxqWOr4PtQJJ+df9g8GsaaNBWQbV70nV6iFLXHNe6/9l6DwUQ
mgIwil3RdA0sApgkVtb0TooIwvpHDXadRPaZZ4tMJWFCOx2UV9AdKKcS+QPF8S42HGs6KPpH2++s
4iz6Ow8yw3toV5RzTf/UBfC2e1KXUMerLGDpgqX9UlFEmUjj9EEBdr2VP03LE/4Oup9cWZKERjac
d/ARuEroqR/sI+2c1uaaHrjosoRX6cD1UBiIb0n/jQoWYSiapdY9jOKn0j6UaNNW/lIn/JzXUl5n
3k2bjkHjWhEI70GCEvBUxpD5K1a4e29G9xWFXzmiOApulG6l5SskZ7T48cpDIhvDg1YArdqIAce6
I5n0z656LLfDEi65BujTNlzik47fJARumZyYw5SnY8w37Kt0ftKC29ZXzcQPPrwn7ic+PZGDOj6Q
ZFajjo0hY/UbK17n/cUA63IHrLb1vIaY+hHl3MIKVnFxQZgKoqtTEhAePeEzyF8C0d/RTo1vQYpJ
Knt3CfTDTRTROa41bHoD50plV+rKU8+meuwkh+TWMLnU4xVKrAtbXqvfGHFdR0/IOPuaOCAjOvq8
2mUS1+RjXO/H5lfCE1dxu1e8NFMLLPU1H4AExNiU3CM6e+Q5vxUQplLOoCeLbfo2gu+CnlG9+DaB
WJXZdgAFscyNc8bygglsUZQw6lxQSDGqlWDuyxa8z03JqGypviJdcOHN1dOojNsvwUNN02yi9Pf/
oe0umR9Bgi4W+NpOiVGrOXMJ1ua8+TPHOf0uRg3Nrh49VAUj07EFFSTczgyCI3t1AFks/SOrGlXR
AeOzkrp0nNTCqeOYFnZkGICL7eWamQK1r8Zxj2N9N3jbUNuavd3/yMaiLX4nOSOaPbZNFO894Dmr
pY4COH6MsBLBzzT+GIgCWobJtNzLCoLUwUXkgXkZIpVXlqeSbo+zwYYZaT8+WLUYSUvxMcbnuL71
tGVLyCFdT7lkFioI6+LnykKINK4RBix0rl3LKkjRezegNJ2TJxE2YDWr/hT9t/Wf2nTTfLo8oI6o
pF+0oBpCQFRELS49yT/QPhgCv+MCs6buID1gl2Jevnbr822hYGHz6bAKoNiFVMjSlfo78xWKGeLH
xbAxoQVa0B8X645sLdV4B5HQ09HN6dw+tfowGRcKHmL/UJiPhNpOxkfBboJXyaacDuTHKgvxjPOL
58I8w1O25OoldF0PC6U9dsKfoRzDh+DhqMHmVCGLgQqNVMRnUOZFzV1zjJANUzyJ+4zFyqy57ihs
riAQXLi4/IMY/GUT0RojweXMG551gdzHTCQKC0Yws3IhUpcIcrHz8wtq+VGkt5xkMCRTNCk1wouM
yKhbBwQ8ZksvH3loJvIMLhniAu5JPTgIPsLtX8IJ/GHn48cesoF7xpF0Z4RRLG5ebOJAwp7/pSq3
YliP8ASYAlWAa+xKKKdQCYr9zs95L1AlLcZDZH60kCUeVjnmuvKOekeh5yZ551iiihFB558Yr6aE
DcStk7Vioeqm+0Y5tqysR1yuTXfpGigZ4UADBT79KrvC0wk0MQkWawictLQKgw3RFYSR7QPjHSlf
gfpZT/8G4Wr133LhguMSB7CA1aQWa0HwKTwrZ0T1luRb0HgATEtoAAA/hLcrmgeIEcWFsbTakwpL
poXbrFx4GH20mIyOhrtNvlnw32GxAcDo2mFpaPyNf4xXhGMkDZrltYDdKdyKk3IjQJ3QTMbEplpg
sFnI0i4NaLj7yeUVxl1GbQnt+Na4GQh/+tmp/U/sDmVzzGEAvfJXkTEKApCyhIuwxwoi4bWvPoiw
ZGxN1R8+rjVVoui//xWCE03D0uwLlOMXLhHiCmgF7dt71AY2Kpglur4ShPBVf8XVOUyPQ3zKpm8V
cYMC00VLI4Qr4Iqx08rLnDQ+chtHcEIoXbpdjUYF6EPBYngu1KtpMppVrqxtqZ/3RnI9YXM71y/O
XfBNKyJ3W8cb3TkRMmTTRyLQ/2ixi2ujM/cmus0IPZbnU30H0RjMJfThR6Mwrad/6rArxX2Q8GlZ
r5L6tNBET79N45NYPOu8oPr6iIJeNLkxNiHvXN67tSnvjf4cR+sB0Ugi4dP3Hhk/gpUchfAwbz7q
hs4xMLMkuY4S5hntRN23lKPevIgd7nZ6P9Jdqht0i/DG7WMYCnGTTiWDlYmn6dJLZ/a5Ij6HuLiA
0Zc6G5R8VLyVGTsGmaBW0y8F60MeaPLdZ/q/nCmcO3lyBI7EAmMHheFMTAFFW2nzyDllkGWm5Z/c
OwjTZDbwkUO+rWtH5P8b3D9RuixU8soGlxzTKuXPxobg22GBJjj+ZGgS4W29/295h/ePrjSPdbQd
uMXqGf0voMlq7ZJqdiOau2D4SnGpd9S/5sySLSq/GmX3vRs+KEBcWYmM+moZa05Es4vi/Yjdt6Z9
pMZFR7WK7I15CWys+jT4p+UZiqRDTgE9OtltxdFVbic9tJOiWKcxQAVai9rL7SI44Gdy46D8p4cp
Ndp7Lbklw0EHZq44/5gWX2hXNPWXKg04vZWp7hLmodoF7e5Eh3zszP8jLZOxATe0D3x28KbzJPNV
kpkB7uHtpO5P/THGk6SvdNmpaaGa+FR+rV9tjJZ6Eq8jFMfjheFPAWxRP0jVq2Oe9rXeQeOf9MqV
lB7HtNNk8kbmf+2w8iMMfUi48yp2rSLGRVR9oEmKQ3sMFZsbcSjozK65/qjkNCzO8nEZZV8N5WcM
IkHKvN5TKiVv++gdZaRnoEnmHFO3o/qQwLxnpduWH69mbNPUjYgKbpMh3zVzAMH98GyajaYsLW0P
P+R132ZyzshbJcUhjW6xeZKKB+QdQllVnyNjOTyICBYpZ9Z3VnquuqtMf3NHVRxsm+KY3RmAWzF3
fMReSKbGtUL0GmB8nZqtIZ4F8dhx6yP8gbsxQevk+F8vYaZAKYZy3C8OvV86etQtg/akU1oMyC7V
p7A9jCFHKUBDGv0T5zNpD3bUNPMdu2hCco03usk0g+AjwyI93TPtJWsFoFuMnpOog/hTimJ4xH8Q
lejFXv60ofVthZ0C4nDnY4AlHMFcif2jaQ/47Rd1BgnzLGhOJ1BnoWp8tRdBORPwgngPmkI9692F
+FqfKUGWb+qz1O5T/yV7lLE7HTtMfg2Sj5mYJVOV81P1Salxgvw7lDw3o6NMLj7L4RFQR+5ddbpD
dRbITVPeRpK2SVK22kXbY0deTAHGBlI9WYYhqSlySlBA9WcPQDtzphYiE21BsvFAX81LLO2E8dAT
IGvda1VdFe2pqWjGThj6fyIT2EVaJdlvIiqHRgP3Av5HDb+PlMG2zN6RpmIZ4bD0VFZnM0cDSSAv
42FJj69MPrJEDIELL4zlKeFz4OxIzkZ/jSR7FM+heiqkfUtOMP1MFM9CrqQKcsZoaTbLSHmhiiZP
p+xKu/slGiIF9GWkaVGGq0A6BY++VHzKGA9Lb1MH+4zZOiC2oKrDhep96BptacsaDWQdPi1OnXG8
aNkP/nSCTiakbrCjKOrl4gTtX+YBwvJHmq9kc+0xI3E+11wbs3PnmEnf5DPgu/TbfVUeup9JGolh
mrZqQdjF7Pt98HfcmhSEmuQHHd1EhloCvzf+dxMkO3yhT+H517hvvHtg7US+IG6LQF800V8xH1G8
5XQ6pfmbDxVeOPPfDTBc3K7NWUtAmHqe7uXfMYeR5SbCK6+g6xQhm++kj+Gvh+2CYsC1BPKwNXjD
VNC0S25x+HBc4YUSvngyCaMyRvjVlUSptn4VACwreVeWa5GXrsazmssuHr4Y82OkIZebodD95P0y
iHgAHhqVX7lLh3VJHp7CgM/tB/DsE5DQdqWr9KxPd6P4p9S6HXJKg28MQBH9F28biRaK+gfnUKY7
M0PqgEiDN3UHcGVF66R5oRthXxuiVQbul29HY2tBh+BLi2WU2oCryZ3iMkO8GvxBIgOl4qltAafJ
QEq4CTsH7kF+BHWzs6y3lNyrmGo1iZp6k/rFYxCcCvZtgfIwmsSXgdk6lXgKK+KLi98WwYBkK8Ym
ylHGo2RAVZh0XJnTI9If0XCevKdF8XW69etHEzE+5pegAYSNt3OGUFS8ReiJrAQWaJp9g90w0vaV
sS2KEFrpVsWUGCssLOLNgDuOHkrwgY/aFCHZj7UQ24Z4Kib0U1ekAVaF4/VMJWk77xnyWfl/4t2L
4cfA0WTq7B+DoxaUg5a2SYJ1zlaE7JaV9zM0HjJo3CiBEvFn7h0j+hT9o4Xlpix/q2nn8QmAE3g7
sgX4t3STg0cjPov5ExAuX46e54bRNcAjl3ZPA37GQ+6iP0x0ikiIsVJywRJELsZvwb/I5VEtH+Zw
icdVQa/cMUoPLDDEg/ThauJ+yv8ytFR5vMHLCMrZp7Y8Xeh2XqitI+LekaEkt9BbSe3Kd3Rniu5O
+rrJr+rgpBLLvjMoUAU1wDMyy7z7SlGk+NlNKKGZgaL1EzQVUGUHxbHNht8RVc1wIU1BHjZq+9G3
bzlDBfNFYJiXuArItV/ee41MJHlaclE4mkpzmXoe9A+REAjR+spjTAnXOGWYGBxtBL7G77JUnxZb
nVX9kT29KMx7Uhwpmg+GjTL8pJ47G1O0Ubel0B2HXwvfXYoYlP8CXhvtmA0eCwcio3gr45OO/W+U
FyljhI7AaM34K1iIvvurkiB3z9wI549Sb7LgGxVsaFzjeb1ZE1bgqceBwZoPOIr+qu4bfRVZ5DPO
6aeHgXARUKPAWBUD+zf+UryiXXLKzA+xv3h8tikifhUpvoOOFXYHhoeMtn6F/8ULHUs7NFBzEZhy
tUQDt5TfDatpgO2hy5olRYP89TlE5S/VRAk9TXEpp85ITlq/Rm3fRlfD32H7C4tvwfinQWIjGITq
Vzmu63AdUIUWLtXIldXbODE4NugHPtQQu++qfRURiPp5QEPcoCwR55utdXA/9P6l9Nl6NqPyo8T4
q1CyAoCjH2FBbJNbHRy6liOEjELvBoahGuXCzK8p6pwC69cqDV2cjkN97hrPtrIjvZ3Y9v/QQq3r
nq7FpCY3znIrrsu5JHqKr+YsUa/f6uyVeivlDNtSIxADX3sqd/hP1T5oyFuoZI6GrLKQNYuRAVxh
gKESG5m6T2q/eGt+w2GfVasUdU338uNXz8hRhmfBgEUdCMAfZf58GCwIHJBe1VX2IYUf9S2J0CPv
DZ2XlJ2Ty09tVwIV8sNbEHKXK4BhXuRQadYszSSMVN4vLdkMg41y1Ceeb7fSyaNYjd/h5MoBI/70
Jk+FGk7Ql29VvwfkWI7eW4iwihgnQdibw6Nijh3XYecI2oo85BCniHqbSAaPSZJya/4gyr+wp4uQ
BBRm16Tf9eorjTbS+PTIHqnVgy/ZEfLoea1Ztj2WIJRj5iNHSFmeZhN2+le/ymxYVijAILDk9qag
Dil4BFm6ktCZ9IOqH0dlGxvPNIFYcNFzI1dQ7mC0XnZqKE2HYVIpmgZMRlM+8V6amKWFRwZLanDb
T6Yz8bzqGY3YcFbknwgGxgJQgc+4+lANQLivKSH+wftT0r2o7VSECdihO1SEwR1PmDI8ZGWXJcyi
PAKhMy/TVeWqwUHjxYj1lTl/nT9Kvq9nPK6mihOP2FXBBiYzuAxMODHE4uhfh/JWxBoD7JdJClW+
nmX3NTt3u0Vigvk39bNF628H5S31BmJjW/8WETWTsdKMpwjzYp48g+w7si5avlWffrO0qs+5LYNk
SRUnLXCAlCIlR2Qo83kyWFYDpQ3CwtevYrPp6xKdVsIFzWbsyfQQBtuuAy7mrG3zpYQgcVbWz37F
xm/tVnRHZSXEZy9/5OgtR/Wi4QmIUPzLmZNmOwF3FqkN6lL+lmVXYo2jCyJG/psJJ/bGFJW2gF+t
/lcS7QgjmzEXIOKDajhZ7bXud1V9bPRdZD3JXzLeTXBJJnFdGTTioOMiYqlv7LZPV+bYEX64m8S9
1P2UwjWPnFDe87GiwG7HNY6PRfUlzPxHh3YW4A9os+VBMLGs0alqlv9Sz9F7Jhz/VxicXv0BPE68
lUaAgyKxc7HhBNK/orQWOpKbFgBCfcbysgzAFe4JVwTS8xUGAumgZgSC3UcFDU3xMITPjoiFxL+a
9RmbGECk1n1UAzE/j9gwADhZIFp3QNkg9aQ04ILzLdvnd0YmOJ+BxAfiSVG+jPqWUbohJIcuPhAN
1uMcT7ytUv7h6NTFb3O0CV9f4fCS25UkWDaGPb7Jn6E9hWSWdY+uQJhqfQyMZYL8DuVirSeXEaNd
gyo34EdR5HxJRSB0Wb8sZrkiPKYV4eaxRX+dk68nyvfGc+dsKFIvp+cIllmjW2yZXnN6uVf0LiCm
PslkyhiuWm1JhOcE3xnxLlCP8EZ4+L7LuOBVgybWTHuSzmyAunrI20Mf2EO6jQtb0B0f769Igbur
5u8aIDM274F2M9s/Qh0K4zzkN+SJHAZluudKriJeY2esGJ/Pbcm/A9NKuk9HcYuEKLh0s2Bf8p7X
aWoH8lVFWz5F/XwRFYE7NresuaFXt+VsX5abhhqRJedQob7N5O4HbDULqrRxMaANSY1rN1wA8c3J
jo1rKh+4ovqXLqPa+ySCalneoJihNKAwQ+6wnPZPTptyOdvNGxfRkyqBSl67/Ca90/jatN2y+aQq
rRf5VHdT+ZJM7tZ2WGOvdyQLKbs9obIPwxsKopw/L1AO/Dj6XvOmsZsFvGo1Qu0YN6uMujwh9Siz
KHGXiDPjB9uL1jorTy2y+dC/ee3Gk+zM2CVNcyayzA5BjELfOFO/sx0bfDWLWoYYXmPVLlUAqWk1
6/LHR2X4SK2veJnFhLFnFVckNC+K1gnvndndupxXEDxggl2LjnK0IXfO637Jfairzm5DdIM+DN9B
mC5aS7hYehXbyzBAv+605Dsm8CQZfnPtHBfc0UBJ1cpEQNMQO+akFYRod46Dlzc+GyTsHEjPMPit
VESmJC2Wq6K2J2uwy8JaC4x+1MKoN3O+KrH4xk6XMriIEDuMgvjpcyQ2mGFhvNPuwydx8hGEaGJV
lYCyC+ojlmMBySz6sKFY6qhtKu1zJLejQ9lrWb9Dtp1gMUzvpxefsjw6vhrZevtiUR4LFX8h8hLS
oQK0GCogVBJyrkZbQXO6u54uR3zcwRaHEKBtkdhc7gUJdih+JdB887vKnX76Bq7Xuh8JRcXgAPix
P8XSNtP3JePhoN37eDcK7sAXJI8kg0kwILlGgOdj0uJLnAGDU8tj8FSzSm1w7n32IsBTw0BrkAJ1
U5VDAV1VXYTpQJzRkqUaYwmnYBasdKJbyFMSSppYnI7PYBZLq04kztl1RDViDjuLwD658ZsyZoEi
kGxU61wh/XdtnIbkqGoV5yz1h76bMozp8tdokIEC/N6gmEsPcrEwmLxG1LBIE8o1D7gaHTVx47P7
UxXOUk56QrkA86n1t3QPo3/ougXRibSl6D+V6lVGv2pIduixhvEAGpSbR1FurYrioA+ZGxlzf7NT
hzNfMokKqnWck056+HqLavS52geJJ+hw9VMorsKHgmBEW8mWS6iqJyAWdDuisMg8FHeedkDxTD6p
3aCG4rQHX5glF+j+OV8K3oNkQHrQPbCo0Mp2i/VppXeWXQ3NXda/MbKtJg03knkc/aWgXlV00Gre
LEahtccBKRu/NpNV2H/+c+DlYeohqs6fBmKGTGjPpUmbuwit4xFtNcCGi2tVvqXVMxKqjdY88GZX
4cvLNO4s1KbGpTNebYiDE0xK6W4jeCwZpmhppfWEXECKjm3950eTUyOqkxkMUAkO/ugqkYoWOziX
4hbYzBEsgMOAbb1eCoRUFAgTVcazWHvH6abNz1VF6zIdYCG3XZTdE6z/Fua7UloJ3jlB/6ikDqnL
AGBEUsyJsbIOrjTLm4Fa1McgB8tk1ogRKBd4YHyNvFDJVWm7TRmsSng3Mb5k6Eg7kpCwhK0m728c
CCv+skiDgyqEsa33TRfbSX1LS9YxTkVTWw3+KgKz7cNi0UM34nggLym2Kf7lYkeuFunwWBBDGP96
r0AxgwnGdw0OxG46TIPnmDqqFRCMqOEMY8fB27QkxXfBWUwcnf5llfF6VH9CnZIvLq+A6Ch1XFUj
VIk+4XwBcbFxVmawfOoYolrE4Y91Cgh1IENBxwNLnYgrRzWgGdLZ/ICNzImQd2XDZ56p7hRd6bvZ
l1wcMfofDAaIq7GOydqSpnLI91kS236QDXpCZrZVFQsBZoK+tf6WPPIOqjpeQFdE0SYN+s1orerZ
lH/3x9/WvGCwwl158SrOQZhbssnU7GIJL8H7Ss09OYvLYbx33iWRXmr5qgjNYzuYjll2DKK3LF8K
YuN9XriKW28coCAhVxhHSCggMrgng3YCMyxler/HTzzTy0j6EJOb2ryn6ClZhxoabTQfImodKM8I
qlsrvSWdXlhCwKllzseAe8v3MAvpQC7TZB7ToVwHoF5hfZj994WIiqv6jSPzNs4q2SDaEUD8zyqY
GcknzNiqSUtYVNJJrFAwX/qkXfT9fIMR60E8Z9ycArPYeRUKwGeEWJ4+ldMkBMsg4HdgNqDq3E3A
DDt8Yg2GFZKUSRiTVzr2i0JTCBaZv9D+IeLptzruGTl3BmLl4RXoK4eK1imgU9lbStX1EMB26E90
4x/15lyCjc+JrezzvoS4Lf8aQuYMngpiyrioVRjBkPiq0inbyhVlLlWEikPHUBN6SDNdrTr0kVqi
4rhJ1b+IhOOkzu2q+iwbfx0WV1PYao3bD1svK04hwdoN34oIOVUqLK/d6HjkCofVO59/9PnDqFtn
tHTuggwuXLdQrM5rFaEtJCRb8raQNb6IhkDYpvtLlehYa9KvgJopIMAZgcqyBbsUzA9FP5WJQRQN
Fwx5IZrSIDwd8FG3doIaAdRUt7DRrbj2ggb3HcRHRGiUHP7gjFgU88wUoE/fqNpOhjlAkuqpF894
mt1ejThu+7VaJ7vyKTPbTBDJOabXxtCWfvw2uv/NWm7MzRkyhHGyIyHsasUuiNgxYhKzmdx6ISAU
vF5OBAPQC8ADcUtjLgg3BU3TTfjCaQJRZPiD1tzX0rwbXlT9HPZUy4KAwbDH/dpCQ9Oly1T9l+c/
kxjj/J/IH1xVMMt18Y2a8ShEzwD1ufAyGemYzypz1aLxRf8Z+giLIEU3UsVjtisa4oCUrdjYgiYf
RP9LhK8uUKmI/3F0HruNI1EU/SICxVjk1gpUsCRbkuOGaKdizvnr53CAWTQw3W23TFa9cO+5K4Z0
T6VpXwgjeM1Z1dGIWPmhU5yXyPFmHdZy8miH4OoZego0gS62HVl8y3LaduMfiJkEc0SNQI1xDHt9
+euE5lmz/F4cyHg+JrnEcDVQuZv8sBcyGNAAajK3hlY5XnXn2ywgBzCsivb4X5r2i4wqqJ0jq/oD
0BaT0eE43GJjQbA+tCbDN3udqp1icRfi/VnzErTPc/gtpycKZEN7i12MRIxAXFQxaf9SVpAexEuR
xIDGqLXg5BI8qZgABNljNtw9I8GYR2mOEMVYFzxNDT8EPXqvXK6TaREsI5R1IYVu4/QL8bPqrn35
bFWA+/g3pysXOQAWuYdWYoVHq22xMWceuTb1DZGqg/eOnCDOzbXJRtRXwYurAQw01oLzW3N7uP/D
Q8xwC4ZKyLKCIyshrAAKVbhP9H1oOyCPX8cA8RmETrZWrGN+LJ71Cj9CIZutjUXy05V8pSleZ0z+
xuTmOXSfA5/WDfVrza+qYGeJJzEds/ow/mXg+txJW1XIRZZeli2b3jyV/3LUH7blPRY5GvSneUbS
wV4tQFJzpmmK+52OYahn8DdGTA1a0gZ/LLsCRIxx4CgNi7eB7/a7KNlLL8yylIp12NYMtaxsBBG3
Bh+JGUra8kFhnkrFvJFu7yc69ZQfzhmMQdSUzWYqWZ9gD1goIr29Q/6WIQ1UothL4yVCuk9O/Xr5
WzKGKQSnrfT41kIIVH7VnqbuoLnMk/bZS669depr8RjwX4Wgy9zUwSGDl9WAhZnvWrRFyqnY/Zg8
As/4dNzyKiO0k2MG1DNiUM/MAqSWCeTKwMoxIUcqNPGMufMUoFYhF4EbhjaIjjdX1XlOloUuLNNm
ElvUUNsQy32K92Dy3H8TTUDbd/vWS3GpM2vSGcaG6Z53SpsQI2LqelJF5yO6THk01G2ujkxxJ8tP
XAD+uESXwXjUXjAtheY2NzakfVaYPJJ9Om6c9ClNH6V6pIFQ4M1Yo2MUV+4O5QR7pqH7UKmLJpMZ
5rgmaUK2QDXvXenDe7ETH1oTtpGJBUy5m4ytQRin8arhcr8Z1aUwViXenpzoyiBOYPbcuEK7GVXE
F1+nb+IPwfZVie3IooUdML4XlBleSQ1ufhW4SMv24nT7Or+1aALG34Zau664jJq3iURVusUyXqc2
c7jyu2fCPtYzt0W7CtvilLLIbziwhfwfLTqZH7O4NA17CsM3iGylm2ZCZ3FWzKFvWdG6qmcfvTru
BnPUUMi8GrRASfw2xf22qJ9VyhZJ7ctKUFzizYtumQj80aZyuCgDy/7AVTIy1cHr2l4Fa2er/ND4
AA0+MIJBGzbjGePil7L/m8HbNvDBcbyvbSiH46a1bxUi/9Z9dUVN+f2UqMc2OknqQEPzKLAfQ/Pi
tU+2ZL0ijl7+Osp0PdFJO+UHiU7+LPZdgLkVJ2RVgFZM1XaBrozpKTOfa/MvZC2h6a9liDh7OHhY
Hu3sn9VlzOByBNwnPfQD5CEmnRi/ozEeVEk6wxUPWNpSLp1d8Zwm2wL7dvRWJLuOBUubIuTdTXF5
YEqnB08FeogUO5UmfzwOiYlmsm5udbc1wQrjAAFkjuIGqhj4RrKDtl2jiMtNbgUpufrTGJ3C+QPR
QOQtE/XWrh8sYOVKbi3Xe++mZ2WfK6pwGPLbOd/BYsHMZNo49JCqLgq9AN96dg/st5kZR8eLx0wd
L7UyQHJsNKfdot7sIRFETMGDnOIY7xYqM91A8gHH2vgj92YbDy7uTV8v91HIdl6pg4iewuE7QfVv
lOQ8DbHv2mwQtLeWg1zH0uqoxcuJFGDhT7P56OKLSCl8tzjN9n10noOrW99kgkSFNGEeEb24MDCD
mozCk3a2ZcX9paxljgQzHYnHb2Ss03kfBG/OcOpzpEMIguwl0QqlemxdtXfPc9ae+ogdxh68Kxap
20zuPTpibJurioVfzpYi3GXyIKHuFrpxVBoLbJvGgnc7fnb1ewKyAYrOttXm7YQcNG2AdtU6M2QA
kwjwJINZ3az9Kq5Zsf24NEK49B8kogV+1kmLB5UPnMiXFjMDdxKa2w2gHQeNqvNhge+Jxn3gHKrg
bRyPVqX9sj+/5U3OKtrBZ88lUrgrIYq14iho3GTnuAHnC/SvAhm8xj/awK8t9mHyo0cfHSu0UU77
bjjk9UAT2m9lJvzeYC9BLR/huxgYDJZlsS0yiNxd1nzGWoT5yVun0VPpudAGbYk0nQmV7vQ71/D2
y9NbfjbMBkY9R6tcMh2bX4RL4y1ImwaHOLMbNpJ/HcKaEgtPhgrGyqk3kGKkAYq30vt1+1M8dmwJ
MbHpISscb4O481/EGC7Qw8fWRFemGPAFkH/r/jS3E8oSgPxMxDuMFcp2VhZgmsDjpjLH5jg4/3er
+66kF1OBs5b0g13XbrW8RlyPj6YZG79Cf+IY+NS5eXv2vJRdidW85zCT8AeMe7cD8aBbYAlwdIx8
G7PzkFq1X86vDnNeymV1n5HFeOYA/hbONSUi8saYOb5p4ILjSUvN5oAAZi0bhwBqeEiQ7apWopde
ZiMv0QymO5QbZQcrA/+30a9rcbPHcOPFLq3868jjbzAd7Lt/ieBoc34hMADriE550uHfZ1uT5cMf
JjjGaU1wC4NsXY4OUU4p9hM5bZVjfto4WlM2Ue5NK5jJkteM1TTj8EhQ3AcKNiZOn3Zk/gje2ETw
H7m82nJPO0Z1ztoV40rAx4wZbiVbjqKmftfQpNVYw7vgILsv7i2F+KXAwJDm8dqT4jVi/wUUDVeF
3MwBIi/tFjTsYqzyOZ/NVaZXbzhrs6n9rhzI/mMBzaDAnpStBkSRSRSstfbfJABtWOaj4u3M3UU9
rPYpB01hZ3SGmB54ZKuK/JmW+Ty7ipjrvOehKWo84mrfMkMf2n9Z95RY+aWbtVXM5ScxfXvIrOx6
OufO6wJZEN5jio5gmANMu93KTRG6tQmsJ49wCQuph/LCs8N2Q1bf/MbnrjD3Yv7sCwydzKfqbNuS
OeYV0wtGA9Y6+UIy3hC5io6XkSVO5KT2jm52FODLnMrzuzS6VD2ztoy48noyHnqAtfJfyHpU4cXM
GGDF5soEWUuGD4lSxTbBlO71Oyd/7FFUjNnejLu1y6ss5p1Ctz0VJw3piMfwzgDjnA/fJZ37hMZG
73F6AwfnMuffbm064wJ7bzvXGHxJYZDQnusU9HVxa+G8B8vHO/IlEpTpNqlqwdQhHz+XCNJzbXog
9ukQi2xtUWTmRnZIZ6YraEXRTxXdCx/DvmFquKDUPdQFpq58LXtM2PZqAo55Wc1YYhYiZ0ektv5Y
1eGFJC7qQQTAUDodwtT1gemvTfhnXz+ldNHGYuc10msmx12JQcRC1FiwuDXaq8P16Ok0uz3dfRWS
hDloK9X9ZVM6PdRdf4nCZDPDkPOERwvnwyxae022prPwNZMqiU40YF9EbdV3rMdCKkn7JcBaGDSc
opHbr/XKfKT/vych03oXssOpg0xNEbX2ED/kHRE7tKkaloLMzOGyQK6F6UZYGm41d62ZMNsxXAFd
6uBbm6a21+h8Ow6QV3PwO8P7GmhSA57l2NL/ZnZj3B1sW62Va9hrduaYb1YCC3dh0h6YyXtsl68h
TabOYrfNDGYW/bbFioPy8qHvfyX8vrmicA4raBHM9ZVz0UncHpF9pwh1IDhvF2c2c7ytqQZ2n9QP
ut9mh65wNnZ8l4z1tYaKcPqxI8i85vdUofv4Z7vgaDqI12Z88lA1azJ9GZ3xY9JOCPtGA+2jm26c
AoJk7+eifCVRBFn7MOBktNR3MSUk7HiLPnadl+Xdkfe2sCHjNICxCwUJA8ZP++zVL9I9SbNAvvXp
1dlDOeI5VHC6W/e5bIdnG7F3wJXdcA+baO261waNFWEoCazr7GWQ8hgpb5eZDbIATrVsuoSa9zNV
EeQ8pMlj8yhqogKbW+dh1iR/CSFsUD0Iw0YuaSxWqlvRk/gk7UPUyt0QB2zSUTZUoONIecC8izK/
xakX0fZYP7BaV0VM67qIGrge4VBbS5Zj9m6Y7wnTKSP56iSj9tj+7XNKrFEHbMOyU2Hqi5pdMoUP
YRuuYDXRP1x0nvuuA76Au6NQ/2bEvIHqJjY0Nf5y0EhheTVyLDeavUYxgp8/z7+ZlY+Vh9b3p/bc
b+LJkHAR2KIPa4tlIqsC9rXepmC4NmFhGxoU1TjQnI70JpKAZM3Peqeh9jV5eUzGFMWQX1NSc4yA
ck1fTf3wWnJUVj1n8IU1pmD9Fpo3kPKV91jaVC71i4c7KKZ7CY9mhzCGMIDCYv78EWMPN1VA/Ah9
MNvvqFOsw06eXLbai75oQPX8O1VftQVSVT1lCWLgASsw5/USi1FMYKo78CAEAelM6ka5hXNPux/T
+QLRqCJ3MxjmTYOPMSOggtG97tnWZvjVHO7lIAPpGUS7mW12uCx/eTAafmY1SD8RiZcAU0BnCKjq
A8JeaxfnoLEr+ThH8QFe4XpA0qVNNnttt7hkDcEfAUdljKbewrGnPBBnXCWe6rf6IrFFlMOe3fxt
zO4Bx2jl1Zu5cD96UtcYZ0mfym81gBNHMtA7s184cKbRqHr280gKYc3gd5aogngYDYyyY3ht2K7z
B3kuv7xR30ctHHCeayayGOYPLgSiugVwLt4t+sLGWA+ove3qPexz2Dm3mhySBqthiRGpanu4l/Kh
zL9mG1cr412yyXC7aZuwbLYO3gWZQdd3DzEORJ310JhV2xpPtMjq/WTHtKzRRmOxXRrHdHoOVHts
LJ3VijiZ2DOICltl9ilIs12Us8/Xx0+zbw+ZawLB6NYBNtYM/5h9LYXBKhBdKgMashH/NLaKidC4
eaChZ/3GHY4N71llI/JCjmTgiBkYO0aJtRtUvq979PPm5GdIJsmM2STUew6SRsON/JJEsqCuPqde
vqXOhEjru2ACqQOulQFBfO1HVpin2Gb9zGGVeu017q21yda7IwTRY8YN0O0hYkBRCVgIQ3FeVPEJ
gL2CgQO4uivED0Jw7q5Nk9yyTWz1NZfpanDNo+F2W7ACdfE0Gt2SOfITG/pupJ6txXWMuyedmief
JUVd69ees68geFtp9dKGA33FG9490KvpRlK1FFW10a1+P1GceG0AOe11kZppVIUErz4YVHc9trWk
VPvBmY6WcH1iE/1q6Xpg1lHOkxBDfoDL28GOPFLHGMR6noh3ui1UKWIbIywUQ3SP1KvK9IvtIQNm
ptdOJCw9p2gBKurDbLoGgpgcPFT4XPeeBu6Ms2viQItx/eWB8Wpgs2U/EXXVPmZfZlh4RYN5myfF
NvifF2pvKHp50XvfIndtCIonby4uMYMtq964vGKl9q/LniwnBhrNlso1zkMEGARn4CTOVcM4sM7+
xmTeljRLrR4cvTDy3TS/DHV+qIAzECrKcYrEDsxRXr+jOKUbaK98+DEaKQvRXN/NV6t47C1KEDdi
d01RpUEhcxtqxdw7tyo4BTK5LFGl6UjfpsGixOzKtidOan+szG0czH5qxFsL0aqXiK2hy4OKwKjR
BgsGAjo3CSZ4KYwTsNmiuVsUEt5LHGEfDRwkROQ4lDQ9Nd/mD8sc14hWAz78BtkWK8TVWBWXAaem
AsiTB6Q1sDUMLFYDFMWS7cbeYXlQliNaQfz7tOtCCuJKCj9vDi561hSTVQkzy8btDuQDyrEfwKVx
JDyW/C2kQY3qhKueURH3U14mR5dUKlmrE4UkirrgHGF2sfp8E0bsqzS10ye5a9pyU1KXA9pHrttc
20B7qXHftmwFRgzQM6OSKeMsDroNi/6hZxZCsp6R6ZsAforIB95htrIbk/9DJNhKmukutJirDMGh
JOvIcSA18U05FlayV6clvwHpJ59BovOO4Lsr0ZG7mFGt76D67NuPIH7TmTjkSqw9UAw5cCmv2FEZ
+VEwv3kO2VbhEieYrRVWb9v8qgGFhWzzB3HP8nUi0PnBJ+wt0mJnisPAeZptjREBsTQ28B8UHItW
RE4MuXJwXCYgYm/Ydgxeg159tA2a3wxdY1bzKiB1hg0RAP+oEVYgN9hZM0L2lFIMv44Vp0fb8X5M
6yspqKqVdiON8zTooz+YI+Z0fTNR+o+hdtc8Qina9tQGf930k0XrlssxVkt9pB+lR6Zp+NnYL/Hs
bZT4HZxfEnKvgv5imdc31Z/pDCuFTGJMBfNY81C59DlpvQHBtzZxmgjmBBn/VMN8NuCSjxmbY9rJ
hCMCG6/GDheqG5C9Dl1cA32YfR/WH6sCqok0qZ53NEN3J/QwhGHdZUrceCmdfLBOGqAV7jC/S+RO
PabRTo9OE06YMhz9UGOwWVkH3Wz3ZRoebfaqY/1iNeduZPMjGAMGgYUjmzUqdgcH0hAeqzMOvJ0u
NKQb3jOsQBjbmCspxVE07DKrf1Tsjt0Ez0KEcdZwMRPl5KMEe4nWQxdIRrucP5Q2mzqt/83TuJdM
Vty+8p0ZTZrsuC74tCdyFQAhAEN/nPrqVbrpIXbnZ2UwQ5PR3sIGXkBg7gXzyjk69uimxTSvDQck
g5P4xIz64/im3OlO0ceEVGwSD1qtiRTCKuBARHaOfiHFge4ePFgzAvO7woLZBWRnFDWYxZFBkEKV
ynIWQbKR6EDvm+vknDt65rTn9QnyvwZq+kMRm8+KJV9HcEnDpDOdKz8vxVOCxKHzjNWYfEfqhS25
LzXsEpAdm6pG/bvsHmDN9A40OfNY87u1BusoODHWnMeWlYvFGTEg8h1GKCuhjqQ8OTdldOelP09z
+ObaCfeE4eSrUX/Vmcob1SvDpp0sAK8iiCrZUWWItbTqpyDwx6V/A9z7O5U+/O1tiMgvbD/oBKle
1QOFPsYiZKaXIaTUNh0UMTkoIzy1uIxSaPexPBb6d6X2NXcjz9zRnty7nqldDRw6G/kElihDuoRg
no+9N/60CQN77G0J2SwhmZS64pQE3ztRt7j2Z1tGfsFmeCpwto4slvSHJQ6nkdxG6PnCuPrJR7I7
HZqutEm3E74DwZC6D6lHOH5cYHK68zcwPtImdQrgItSQDkibvQl9oXjSUgONs60bslw8pcnKADPf
dnSnaAls9MGx+LERfCkhsFpWWDvgr1rm0yhqf5nC5obT+SYlGm4ssHUK9sV9bN8E3toIHlAwHfSK
eldw2ZewW9hsPoa8qVVlv5IM8oKI8zlo8eY42XJoR9D0CAYvuicZw8Jj8deaa0mhqhHaw4rsQRfM
rQxGBjnDzSA0faHpp5HzOJrARA7yj5RnDmX+MhsLhMXaGVjGh2ImMCLsI6neQifeT9p2zIpr5TFf
Cqd9zPrVw8SbxflBWWzm2ppdc7ZqiQYjYBiFVrXPdJL58JhOA711KL+NfHitOW4yzaDgIt43NeVr
WiFwpL4uErWwXliAVUdTXXM4J7nqn9LZ2rhN+K6AOrpFeiRW/tqzMRBTutdqnrYl/6FCL2MmL/w1
t0b+q+bxFNaSgVC5ArC/KQZe1VasCnh8xjhtBrb/xmIQku6bFdK4juUhBxRRpchTTO+3Te0IzWoH
bEdeiSCM8LTpQfZac9wQRYCgPJofrQSsH59hoQTBX/mmHLxTh1dMzP09pPCeJ3xTCfifEkheseWV
2ctR4VtoZz/JSgp2pt+6I7bCfG0tKjhd4T9IeSCcBr2cUYu3uH7GaOYlzr4cCvTqlISpnl5IcXiy
hq8yfR36+VhZnI+V/eiZgrvnawlzsYHyldZaH7H8gXUWrXecx2kvywqYnKdvhpaxUohlX/UeWQHo
FEULlSg7t1AWvNTD9kDZXFU3I0fQkke+IGKvSZBGuMxP2+5oSocrRJFk0lGo0TTYKFadOL7Xk7Nz
BIJfBwARCd5h9ioCpChLighRCJ30bgW4pGqY8BAsi74aCyITKRRcyrS3iXEaZudV1e2uMc1zH7m+
yc7RzsOVLspDJcetVbfHrC2QASExY2T5VwXZcah4DpdLcGjwDqdbi1Arc2IhIp3tUNavQ/JPZV9z
C9ykKrYAvjmG2DLl/dac1SETwz5K5qegLDceume2QEy+k5U1Y/vC2WzOjyYzsKCTGy5m9E0ZbCNi
LvXP1tt6KAhc6KSVkGejYU+SiF2HXCVLT1HAZaJ68nt/eCgw9JCeB8V4nGmhoDOmqeQOts8qBlMJ
yb1X9n7wYCmyhCkghlS6RJvD2HBKDM7Y4eqy8x/IZgmjyDfIWsIsYcmla1hcrs6B9CsA4KxEWACG
pNmKYsBd5p1A0rR98RwgHuSuvU1Ntx5y7AS2YjdC6VsDDJq1r4yu1ECGaanqMQ1dP46dbzWg2RDN
TrdmDsSNG9+WHiQWzTv9FmuElGVbh5Lks0QZNyL2nsVwKKMaifGvalHkS7yaixShRfuil/0lE9hT
dHExpevbdYmTazyMNsj9JCQJgu23JvVT7QX7wJQbu2+umu5gnIPcwURVTgpD2tnRzmJ2/U4Ha/eR
6/0mLTlMUSqmTAx7HUttsVMNSlhKbruqv7Lhs0YinXv/bEbbXTHfvZn1tix8wuNIcU7Tz4QbOYwm
TDljeAwHBrRx++U44a1k/b5OnQ6LT8AC3tKHxYaUYIAW9qvsL26Zn5SXrMbsJhdLPaZEN3oUVXrI
cAj3bICAIDBh410bBs5H57aQTnI4f0m8K6r3dI6Psn22IMhEyXTC7OFXeBo8Z7yk8YylEycAonHT
GjB9N6t4pPxbwAKD+1EiGTC74T5N2VEOxs0gZkuo8tUKmZGNzqZFD/QwCXiCQF2dATUkhWVgZ4vj
f76G4QxMI7vqskLLWP5qVcCyb2BOFH/rTUH5N/DQdZ0NNice31HZkYakmAs1kcuww6oDYqgCP44I
UiLNUgKvKMrEF2hR5upcTfmzqZNxhfokj7Mnz4BDIE+JisBXNRnxd4lGMWI9ltGPyiXdLKK+kC1N
ZadbJniHEYdkXwByqfS3MGOKOTWL2hgIBsRbK8kIwUDKP/50FtN0aHUbEXQHMTlMf0o/mRSGeEDg
rXGqGvxCXrEOBmWgo6FKm71TmPdXCwlwzNGmifasXOe5TKKzFNPWSOzdkHfcnx0OC0l8zcUuXubg
SZsoZ0Z5aV0d6z8ugqx8jgvzOIXN3sW9NaMxbgztSXMlVkkGw0Rdmn13SSBO1yFMfm/29pNC1mgC
tl5mzmQvJBoWTLopre5OCrJytNACgeRBjOaizo7JKFZ1/+6lra9srkjocYOsVy2piBHHEF+PJRMi
7jA9Lkb0qhSQfQ2f+nxBfOscXcpPumxva/ZZ47IelOKpd3wNjFSUAZQkI8ge6QwXvTqXfGyi5xUM
JtFKkA/Pw2uvmmzRkqOdM2PGiy1mdg5wXe0r8TMRGmGwV0tjsfegoCQAi+HPkN5t7jtj2lUaf2Vm
YLJAf2bDvwgkwN4pBP01gMUtwud5qv8Q4e2ayH4Jq6hhukAvhikXfeqAwhFqb2cUr+4S6x0j1uyQ
UcVLH4x7qfWGC5UfWgvMZbbH2cXH+i+lT2sWt4vGXiPVrU9Dax/7ILhrRfPLUXKZavs8xcWfJVEF
5WgzBb2iM0OQStibFo676V3PYNBjMKzs6BszbghQqqBt5cy97UYmL3T3VSwC7CbD/mgEDqHzJYBd
F+diWIUvDJLXqlB4s4AFP3CnPXQlxqHos9ff6+lWlbPfBwl7OoJSh2K/RDfRUz6YZriVcvptVc2p
R6la1RWRnlDR9ZzqmPukh4QOiRwNTEMPOEeEzcTZXi/Tey3fDJMnpqZ4MC0JUBk+UgCVSSIRGRsS
agc6V81lGx7V7jXRAOUZ8aHnrJpgO8hBHa3UPGcE7oBpslCz851HgPh6VX1MpfFqecRh0+5rmdyn
rQWCBHZloNt+5mo7BpgrauydDZUqdoWvUQgz3tsOxnCPc2NZ7+FgwNDFiaulzSGKJxYYDsOmfN0q
9plpe2tY8G1D3vx8GLYTR6lCejA11rkBiN/K4l/XDgfdodXO7PWclqcMbp7J8jfX/oLinhCFx3gW
nzYmHSMn5ndG4EPsEc0XA0Pc/BZqT60F24ibM49xdJbxvSPHxy4KwlrzQxIOO7f6Gqjzu2Ze9f3N
obahW8FZjvCtTa4l/i08qYBoXt1ifC9mtEADkef2ja73o8DTF+mGb2JN1tKSaU8D9xh3j4IryX2t
LUAFOqw+elQtUrJ4EX6sB0CdgUUemNM+Nqq8JvFwc3L9quVQh2cTKAm4R+Hcx3T4Z6tuV047F3tk
VWvrsqMGtEnf0IKPsnFWM7tZl4GDGDB7MqaKJx1ZwsRPutWZNqQ/keYSi7T4BET0QxD5tZ/wn3e6
+zKU/WcDt+whbBZAun6ExUmrpOAazbl5RTh7lTGSeG3E0WdToujo1UrTAV/l4t4SnxUO6ZQPMMMP
W+gjzLcZD05VPjVOctBJNzJk8A0B/pFFPNxfdfUwh3QWP818eK5M+VSZxK2QaWQgqkYh8szFMDLJ
YqKloXyNsktmF1eduV48NRqT8sC36uJo56R9lrSHBdJoZCa25n3WJtpqIe5aq59cEwfboFoCjiLf
RBMzm9bZyl1fhbHfeEiJkOvYA5VWbNyB+EMygk3GxOY8CiabucPh0IXsPkREDQHzxmjqW1xZW124
L0VFY9Mm47buFDWihaqMrJXM/vRQBODt+o0oT4gfeXa60MFEO+F+hrmexbpNrYCERWmEvQcAqtWS
O9RFYknehjZCbUT7V7QveqOeLK+/DTShDDRBLxqA4cYCGTvkND57vwHS1DK4oxe+ZAhBRBIyxWwe
PX7UpZbND6NHIJ6rCrrD1NfbduNQ0zax9szUgojAHrYwVsBpeCsaemaM4T0NfmT0QJYo+xKbQ7GN
Q3qW4Y1e85cOFZ8QCrOqZDhWQcxHIc/kkRm9tF4r1hUpvst0bH6Mnt2nQY5KNa/GFCW5Gh8Ndp0a
/GI+HJrlbD+F49bJvY2wbDyGchN6LsHUwCqgzOq0K4ik1zMEAK0z1g7eHwnl1UKq4jDu6iJ5G/q0
X2fuEguGVqX03gsTXCBlh9M07J/qf9ywzioL3X2nV/QXOMWj0Yvxry9IatriBaTdKHHrUzS7pXPG
iUf4bYCfrACM8dd0MLLy97wtKdnMx9qajk3pHMtmPpdZ+pz1iR9kcMeM2tpH5j2EBWS2CGEdBhdI
0C22saupNhAoSMPZMRl5akJzVSxzRq88sfD+TUswuBLsVhGRDJfN3QklJxr7LD5XIQj1nACAVHPZ
UyF8LTg7N3Nj3STnbBgUyCpLPKNYkjHcZTGEqgI1dCzro1a3z33RnAm625aUEkCjzPcyRS5Rxh0b
ei1ZFbWLH9eBr2Fsir6iTzXzmzMwbR3KC1OxM34XjAL6a210Ak0Wx7rs6J2K2KGXzP61plOSceGy
rxXVwdb6t2LKv7x4WM+5c2zN6MqIm5kSeBYSJoH7qi3u9+/eY23fVoQxNryGmLX5hYSIYMvi3Sjn
g+qS31xlhJlpxwRtul06PArRs9Uj/ed/srxgItU2wVaXjIoydbQpiWIXWWKlsYAIGb43+BI5IIkZ
MaC6zWQFNwkLJ4ElTYWUtC6lWIErW6+Cry7LH9H372pyDJSJHNYIf0UyPJUG4N9Cm309QcHsTdY9
dI1/vQ0+M0bONVGmhb1EpUglDWp8qpnHkCMlZ8d7GDsmnTmsmNzu4rUr5v1gDkRQYyqzGxYNHnxi
/DwBVrWqzc9GUJ6cMftLZE/WN/jYQpWbxGgJ9rOrbT4QL6bFh4xYYq6b4kCdiqsB6Yfu7nN6Gqf+
SNEGNrO61AK+tYSExXxLT0mtT72VJeN7lQifoF8KfGjPFmndVVPfWR1uDBjehCvhSgrFU8Yucba6
taYjD9KdsyGoL4sJS4lR7fnwEJFpm2FxRiVds2W8dBxm4xxEyGUoWOu8PxnCvBURB36Wn8LE22a5
+Es0dD0VaiDXIWTdaBSu8HLrQTNEcoNXVGe3Ro0yuOiIJBpVplkGIrb02UZYRjZgiAiERRvTPASI
eO/n+T5KyIGN0jDiC3c7U12PCKX0ODpKyToqYfMn9ApB8XiL6vYcezfdSPdK9Mcosr7JC9sUTnws
BRdyJU5Gy+rbJMhKoo8DTqnKYDW65UfohfdKTajS7MfEY08/sVAn9hbNCYACxOFW/p7J+b58VMUA
/E0UW14D7LFYe1hbJYwulRox2qq/OgC0UGrFpdP6S4jJUvO4ImLzZENxjvvZj0OPDsbA9BL+9QW4
bcMyTQx+IzUbWpywOI+afW/YY2kdyxIDZ+HoQh5BQ/FQpCmzbpc+qTfQI1BogV4zjpMufLNDMTQR
AGdxk4St/dxNCdcUsJRRXAnpfch7e83efOekpLRRJz/kRHXmegcwnSoGBXnf6W+Bh0CffTIR1R5e
O9xKkIYzpz4Lm8FGgdktsOlvR+p0TNdEKbb2Oiwxo0xR9tgIjNCtjTqv7TFC5osAtgkPsytfsphA
Oyyai8cJkcq+weFTC/290sd75yzKlSLwhTdv+qH/lI7G1w59KcNzCm8X3aK+rnF1weu5ah3L98ax
bnlQ7doZ/pauDk7XPM987oWNKiUDBh1aIRKNb9cGfRVNN9t0qbuMnMVe+tKVjFwdj5JtuPxH2pk0
x61k0fmvdPTaCAMJJJBw2F6wZrJYJIujuEFQlIR5nvHr/eF58ahSBRn9etlDKAlUIod7z/lO4tas
gNldy13NBgxnetl960cPuh1cju30mE4ajSj8N0V8n4JNyC3gF7Su6cJQUgZbpwO8J24OOycABqwj
vb8jmJALLiwZ9FndUWL359a1Vv5Mdc+3KpIrs0+uJaHRwgWap7fuq+IOorHIB610IcCh0hz691o9
s2a8GF57bygKxASESOPemuxFmHML77VjCxRp5Ggq7epO4WCyM/Fij+5tQMktJRS85JaCAmAnqjsw
s9gnqpVpPcbgU9h64FTRLkIbKEbtMA2IKTpmTJE6jyHNIxtrim2VP5FoPQdOhG/zUfbiDpfOT5OV
OA/v6VYfykju5ADXP/wmE75P5CC5ZOctIQdb/d5I0b+EWX1lmMM1IYa4Sx8tI6HDGaIvi+12Hzlz
zAsqcT8kT4D0Mlen2G4hAs3H76VHBwhvqwmtRcMUSAf4dhiZVI69GPInTda47hLu0uDiSrHrhLfz
tR85fMCmybejDRRdtDWHVSgQU82v28Bq69Rjmb8MMa/IH5/CDnU0VVIDEEuekKCMuXSwKGzlATkj
BDeN7OLthKPOTaETwQuJM0AYoKLnXsP0LYyQe3j2T2mwVmYArGJQgQQKAkZXFm4w/a3iNtzjcY/7
kdjpdp/HoMYb9xrD48Hr7VeTbaHoxYsqs4sKjkOvosfRsEhrf++r/NHxAVz3DaxM5MD0ioys22iz
z6nej5KOmMBKZrooIOIkp2aaXOaGRonKneliq4JgLJUQCGITDjNE15EOMkKr9K1mt6AWaWWEBIUO
HiSoiZMqXOqbqEKNJlV41/v1QfpISI1Wko7cEs1JD54eDKqWjQjrqxB3rWO9T3OzxbZv8G1wPvte
DvaPWDU3Uz6XqVEYJIF0uRHhdSqpp/T9+4i4eXKIOA81665QFd30celBhjBpk8CYrum9mniDmjL8
URcZUkl+crcdD6RurAfkalT7dyPS6yYkOYEpojfqGVT8i1aRi4UvLEfemUp3Tl3ULrKa/SId7f3U
obVtMvr0TbZBPaUvq5HWSUQnOkPEfVGZeYZ/A8x0nIashxnIG9jtmvY98Uekh663dcZ2q4fNlauz
MAuN9Oh0Gm60IQF3VHNSS981Zev7rKBjZveYgfMMvWjskx/YuTWZgwXWDb2eXhrdPFZJvStaHLSC
A25V/8K0cQwK2qzU3Al6ctHyJFVHDEPuImfpNlhC8Uwl4qc1YlgbHe21QhHPEdBOL+bJobjnoHhA
tjAAE8k6ipuGSf2AZfI4ZTWxgc4eUQn+gyC8qWakmFHSAdP7g9UVR7Ol1E5ZALRDc9UPkEP6VFyy
23BPGRFR9zZ9hl7EB6BjDgAJ0O1TOn3X8uJGZOpYRBTmy5K/GfXfXZQWe+FnW6sg3Nqp7ywZXGpk
qcsmfqpBMvRYiVKi1pAGuN8k1bCKI3vdawC/Qu7JyoIMnNg2VjOc92T7zVENBsw3s+G9RyV0gFEv
dlOCCF1zcmT55nWop/euX765qOR7R8cUYeKpA8NlA/AiTss2yQ5OQi4ZRvIDDPFyin+pmp9UU5cA
yo5Dn71RPbglCGIbJWzOXfQOE8lct46F3AywHz0kStvsJy6NijCRu4jN+6J33ywgzRJSQYVJy5HF
D9syXtp4uqQSeSeHYuM3wUOhprUrBhJVNepdfqewp/mXcaJzItJwqoOoIkxk4UXNgyzre1OmN2UO
hJLTKqoUQotRjkUTUeyYAgb0Hi7bZyys16jzl2Ui76MK5fPISWEECxXFPco6lKmDQXaeIvvQwCKq
RPkgQvcxEdCpVeE+WLr5SMTDz55Sx1AryKnQIpxgB8Rjb48dHDPVXlZS3w18/H6S7v2iuqY1tVI6
PldHO/SeWigD97nebL0Q7l3E+s3BGksq12jbekksYCfNSDgai3zhpRSgJUZuNHeGHULEi7BNmxAQ
vYI8ds3bxnlwJfT4ZhTGc5wRD1cba+IPIFLNOEQwrqZDFdhGZlB01cFtMaqCDwyNaNk7NwY8xIH6
jxRzEINe3bVuvmHLXweDvavMy15KA9BIYl3bBsS2LLglOnpcdGRVNVm7FkNCphZVTZSpxogGTaLA
7YeKTIkxWo+mJICmXg1JuTdj2t48JgmtwW2bwLL0TH2F+TMmwgvGpRi4Ofg9CO2pnbFdhKCl1Jin
HgxMqVP45LwyIjgfc+3BROEzGtG+qsEWZz5iC42zYEE2suQGuBQj9L5Ymy67yjjKaNplBsk7o4Ha
po4rYjLle9eqQ1O1D4MBgrXO9G+iNl9Uyj2wnCHhPcpSO8fz5dYxS2qB4nsI822dTesqp2ErwnTr
YSYcUt9a95U9LdMgeGyUwPHGMi/gNHjDYzQmj2ZNngi9ehYhpc20GVapOm93MjBf+4g7Gcjfm5BT
+dro3fXEQmRrFqcAiE7UJfJVjr/gojbi77lvv/9V5RfTS2iSGetP2i/ftR8K3a1XuYa1lBjMnUqG
K2L6ruNwelO6h8hlUo8qxaveVMEl+aqbATIpOx8mqAHKWR44z60aX4vJv6PGt0lIjSz7dhtwV0NY
2d5DOvLAmHrLNssGWPQwj3RMy7lZHC07fdTSzkCN2L1SzU23c9J8V/U6qqt+51cspr2a79YR0o5m
oKYFuZjOC6XcNE4xKeoFmrmZXpdNi0J4q8bqH/I0wjwewYroGvpOVoahMEjNI2fiOWeuuE9tSd8W
OVNtXoW9eu5GLI5eHPdztBprW2PcV3XDDxjAEiv87NqO1cFKerngQEFUx9DTrBjxyYDW1HU6tE7H
LSKaTbClaRwDN6v2vQIyzsjvvUlvt1T2k93RnzR6zq8NN/0Lzc2fUhgUbg9RoB54CbqmVWuDdFY3
TghD7psfWoodu8cBA6AHkI1qy++oRB5CfbSWWjlAcRRHretfs6hAA2Zw37b8YOv3McWk7KoKkF2E
qNwnMgrTm9Yr3y2LI0wscH67eX9dG/IbE/U7p9yaxk8JGok/jSsFP+ugRhwIEshgEVL9g4TwEFqt
c5BI4fFPJRrbfwIOzYk8VGUhUCeROBCcW73T+5vUCDi7D15A75AyepiCS8myTUa1NwzjXx2oOY08
r7RtyWIgNwhQpl7QYHIgPiuyuK/9/Inkx5VU7mXdfa+oXngUbrHThh7nv+gViD3dpogm5SuImTuf
XG434/46sfRq3N7btqaJkzFNfH+dFViYk/xab8c3hwS02CkAzLf06W5cQz8Mdb/W2/xGi3CvoD/y
+cH4d+7durnVS3kBKb+ox0XdGXfj2F3ZTg9l+g1y1lKfpRs0sSfhvFl+uic+eFNgiu/IFugR3i4l
aROXdWCkmxItHamjzfeqLn9yKMbhZ5LJ0uEnW7UhrMo6qLPLobRpjwJkUm5bXg24OW87A4GJVYMn
o6aEAAK4eFXY46XTJNGxtMsCA3GOJishv9S/jSfwuOD8m4JqLaEENuGx7QzvGFhgGlwrNhfOQHeP
eubhAc7Fr3Si5xXD9qggowC5wnM0Hk0kZyi1aK3ySvcDtxl1KGbJ/Surj55uUoAz1YvdL9vy0EwH
o5nlJ1wi5DYi+DxGpbQAq9dFGyfRVpBMF1F3D9I/oJMu6KaUj5Ozk/WLqXZlTuxCmq9UlS29/C33
4Y9qawFAeyAJyvG3wCaXRpyuvBo+gLtEONxjBSbhp3VuFU0uVAr1K65MeiV0fS6K/glTKgXIsFnD
Ryvaa5BWZg7ifTvRjpujM2b2P3MIwetW4BGgdRpk9+ZIAxWV6pyScEi7DZd2PL8xqpDMf/ahYXs2
euzjUK9UCwcNds8EaAGeT57gmUXGGR44MCbc9015PRZvId6qwHO5bv7SgE8SKEA56KePl6jr0kWE
vs42wxtKm3yy3PpZTR36fC7T1/SjRVTRJtfYJhq+Xa05JMj+bByHIWOG2ARAoqBmo+gLdvOto7dF
OmGzNytoxfmudHkf0KdfA/Oy0Z7p1BMJpnlX5h3G0SXda+rvZK/Sul8IZ5NCPLUCqMCYAv1dDtIc
Bk74PNr2dqgQol2IV34eoyQAWa1yBJdc4dDCXw1Uxi02UVp83LTy8GZu/pflU0FyQEBnmi5jTmRv
zvmQsAxA7/Tadkm2Ci3USZxXuHjjbmHT6ebC8yJD5aunTzCdDb4FIstU9S0ILpnGbbOhckLymewu
h26N5ueiooMWXGiclbLi5/xu66si20tjhmnlxbcs2pnNbQ0lpMW+EVLhWpQD7ZFi4WTXXXIbGMMC
DZbxs6KgC/pAmDeEXOjt92FC83Go+7vYXFtiI32dhLINl4wL44fDJd6mKGw427xad+h4ornLg0Q5
PjjZEZ+bC1CQK20A9zUj8KLmn36O0TM04eXcp8e8inw2k09lcxzLn0WMmWT4WZB6oLhYuNR7iBar
+AnjYtdEB25mFbYEz0V4AEof9GWWXVjUX7jvIDtJr6KxPxpwGPNQu7S5FOCQYRvEnHCl+Ium+zK5
ylykpFwZgAeVPAd8Age/sP2MmX6yjpWCcfBUY4PUVoW709pd1by3yc1UHyfzCvsH8lC+Cp/T2xHY
E3EKKTU3rVwaI2uwB3t0gpmYPAgCKEB90ECkeoTxxwFu8Ya5oQ6eOBHPdfBp21ur0F8OOYLv7dRs
Bp+TTIc6+6Iv9AtMKtxS0btvZmEWXY/EZm9g9mUhdWXki2Ipamr5RxgQJvTy7s2L7m3nKjUEfkVr
m83IDCvDBdOuFJ3L+tBF37Qk2UwzlN9oLwjqQCsj6r9srXMsL7fvVLsu4ECV7nU1Tz/qKfbSyH+Z
+l2YH/XhGx7JFMcqSgRgbBsWdUI+4uAtLrel+UhdULKQDBZzCURAfMt/WtoO/pccoSMXOKwd8bUe
Qoit9qlH/vpSp61UcFO2O7V2a9QoKwOFqfYmO+8+FZtW8g9g8RstANecOnDd0Xi6CMfDSFOKa9iq
DhDRdeDSi3v8tstSx4Fh0UQKyZpyyHDcyOEbJJI1wICFwv3mSw4wNnfJ20re5eHKdzcREIZJ3JnD
rqPqMc1JbfWjh0q2mSr2z62tzU2Pb2y8QfwWqHU5wBcsnmrrKUfgpT2k8UyTwOOwSFVxUfo21+Dv
0NDCbh0B/rSbK5s9ZiaaESuL3sHcQvggv0ZoKwEfTACJ4O44hmBW4POrbZMfQvEcUk8QsGXi5EBb
DIXJpTbBMtVvWjbkoSXpylp2zTu4UKu5GoJrGthxjkpp1fYI4EOaM4uGGZreBeiu2R6F+6Ma9sH4
ozbfQKaWaHNzKi3xsE/yY98LlLXbaHbCDpflCGwvOAxtdecX+6KfFiS6beIImD4sRu+6CZ/94IeL
p2GIvvl8VixbHbAJvdi3YgNsoAse0fNYN5G8JeXG5cmBALn52sBf6PN+KvPZNH7pnGSmpWu+cIW1
oGaLK324gSyJ5iAd1mOCR+a2RxHYsxzxiRFtOcbPwqdcSPLbcOtknGl5I/Gu5FpFqkhSQ7B5ruYN
g8ovtdGLmPmde2vOeDtJ1FCwLZDojIeyfzQox8vvGgatoCW39B4C/oVZzfCCBGBD4d759W02riUn
dg9wHfxg86UmvokGeSVQeiIil5e4XNJqX6EA1AAAAiNtm22CNTmdXJb1y8C4auR7pb062q4jDiMi
305adF5WxmuNM0ZH3VjvjPCHAUamTe+0+mnSTNxPgGskmwduF3qvGV+FRXBm0Oxq8mE1zX2OR8I2
gGVG09axwUZTpOXoHPhLw3qKcjgEl5WqV735lGgCcdkus1+a+rYgq0R/yZDYeFzPK8LX0KR1ROmM
Mw9iPyCCxC2fCRJcjjKMlyZ0S9u71Ph4YQVxUVuabDBJe/AEmiiKXSwt6Vq41abOHmykq114nKUV
TE/hmxgTtjNLqoXjSBkQe3rRI2nG6wDoOL0suZOL4Bvxanly6QDkjKJj5D4WBiou/VF0c8mK6m3g
Erlyp4N4oI0Ov2BLH4mF91XqCTAtExX/dRU+DOmL4z61FW2hrUlTTrGQyZ59t3+VVNJT0PtYO7jt
FBwqr+2kQIDULgmFWzeqWiBGZGWAajnu27GjG1Nsmphu6Fp3/V1tjuuRyi23Uq76LznzsBq2INs3
U51u+uxgWZiHzYPK5LbWgICb28ZCuANsPtpazsvM24+g16Efq5wXIw5XyBcXNWpY3LgTYYoqp2fZ
vhvqILHAIE+n4IRqHosv+x8OqQroARi0Vt1r/lsjcGxhxHRDCBwDDuAKQCHO61kMZfdPDhynPnC2
Ii+PuRG8eiTmqFIweWajGdomdAQGknGlCEGiF+zlOf54cVG37jVdTuIthkut1O6bjkK5i5sjmf0a
oR3u4F5sApLnjBBlMZAUiLzfUOxy9Uvhg+oZeNvck6zdcinpbejEwAdsPUmfrCp7NqURfTXYenGd
V7mATumhZ3HjB/QhgHiBQaW6WISOu21meVEWBPdolumbovUwQxywrrMZ4TTgO6+vdAmUbpi5BxoN
40XpmRvpOZtEeQSaedHPwKEAmDOBVJP4u1aWD2OJ1M2lKnzbytrbiQAu8Oi7BNoXQ7rUwrZ4jpoS
w9YInR1x68hZy23D74P7VwUE+kg5uvvedXaDWcz8wwmDteQLMC2+6IL8iFpOATT4Vu78TLt1HD/e
emlbXrYOorWxzhCSSv06L+1nZRgDyCKmXJ8WlNh822AVh18OcaA+KP7ci7i3n4lKpsno9NbaHqT3
hMyBxoLZgFAd6MlCQKR+41xOKVR/dJKc56bh4GoYdtLCdOa3edvnVnula365cCzip5weG70tjANF
Xu5T03WC18E1K04b/XgVctBLUoFZRt2YLoXEgKPVQlT4qWksbgusxE2kv5kmLsqW/QPhADfUYqFX
wl6mJY2anO5HavHJirDtKeRDF4HjNtiEp4AZiPPxMlNgOkf5rjR06sAy2WYbvOJ1aW4GIc1t5Vfb
IZyjiaJLKR1ARO6AtcLiecq0Owxm/BxSPMHrq3YTl50Rgf5olPTwcIaNM/WQrbamQ54rwJNVO2cZ
xDSpCiiNum2TY0EuAQYphWllBBrvBdEv1LikApPi2sqjIIlTiyAxhw0Is4yUtRFBuWwpnuTfQksd
O7R/ARaEZd11m6ZwfmZT/O6X9Ef42+joDNBPau1tCLD3WTQJskZ/a5rZHq79EJH/MzC1x1yCQ3E5
2pvadULuV4tWoBYVwLv8OrLCXRPwi2vpIVUBaI2ANErWuMncNRzsE0s9Id5B+uhm1/S3BB12HD1N
usNxuO4cruXK30bggcMIPzXJbJZdY+qsL02n3pi6/pT2aCWR/yA+C5dRBdixwUAx2XhL7OzA5Rgi
nB3dpRUJ5nHzENbcl2oXxgrEQa3mAiNeE09rQKMYuNEbzzFJDLYjNbpEZdEpqn55LTXy4ySp3dPm
iXyWMr/Rsf7CfzRlAGac+Fmu9VYjw569olI/xtSoxl0s9dh6sWXvNXtlhI5+7xepAE2jyhZ4shGN
+PezDDuDDXGvR4iGOyXI9/lkTjaTOsBcaVk2SYqRBc6E1WjA8671Lfy1OIuxzvjRCBtNaNgy5xRb
0mg0ISF1UsZXQGpbOzPrJXe0Llz1fYy5JhIcL1Zj3aQ9h4yxfq+TWZAU1cp1t0ECDpj5QtdoA8lD
9FCDFNEjbpgUWN8nMWsDIhsDoqxTkW6TLhphbwkPh6IhI2e6Zt02G6LMPIIY+3Ao5UPO2NwkYWBF
HJHpw0/aW4GhjlCfIer5XhJ2Ml6lJwZDHvVQBrjFupjbjEvjPL9WRme6wGjzRqAVUBYgQ9TBnI4d
6myBnXl8o7oJtWKTGIFlXXeKKwaniymlK7uwXLcsfzgG2nDExHkZXqWeG0xbtHhT9jpawuKGTtl8
iO8g/pK+qYWjBNkXjnZv3KZRQq8OzbPXclhCZt6g0qJ7318Fno2MgxKgE5Q33PQ7KKoi10embezp
1ZWyk8hFO97EiQkNOQqVjhFB12RxKFvOVS/KpuC58etmTG/hrnKfqmUymYcsNaYQdt1kUC+ra5RL
zyoRSoMp3IexEBd5Rzv3qo/TLkuW9djk4xO1y5SIqb4nwQziMl9iKE2h7VOFhvYnpWmuO6hhzGJR
2z5JH33gWpcZ/yhs74Z1PXyv89F0OoiPsc392EGvBAUogYY9LUwc+sELgu022yetbrKVweTF+5Bq
ijuhcumdvwUZDZE73OBG85p1hnscPKxvxdqukcvpzGCkb7qPTK0YfUtwfQx0fjZLp3F7zCrPaX5Y
TpNn39oq99WNoeVjvfbzvqXfawrmruwdS6KkrApxV+iQOAF8mFHvbsKy6cm/1uoM9GVJG4K8hzG1
BG6aUraXnY0xrOdiJviYyLKSviO4V0K7dEveFcD2CT+zDJ0ifGntfOahmq3ryV9ZbejBTeaL1gUh
pSVRt89DdD/Uk8tZj1w4+UCcR2kHETs43azM++7XQ4O8Z+QHzI9COh1rJ7i2ggZXjBaDSNfe4wrJ
2bzV2JCF5xRURPgszOeqLNBqDrVvPdYyzVr2iTShXsj9oPXiaCzWQ++NrYNAUnVco5f//tf//L//
+334X/7P/DZPRj/P/pW16S2yt6b+P/+2//2v4v//t7sf/CeF01o3bFu5CLulEo7J//7+dgwzn/+z
8T9aLzRF26I/99KNAamszB9rmG5hou0/H0ieGcg0DSWELV3XNZ3fB0r6cEr8AIxo3hdqzQm5X4xF
C4Gotq/+u5HU7yMFEvO0ObCveM1f16ZcIYgAbSdi3Vt8PpRx/qmUzWlLd2z79PWpUIYjwlziW92L
ap8f8JYsw5/+hnjIDdnV2+5O36rV54Oe+8lM27UNZTrCcNX8N334yfwwVINZIQqqW+0QNmqTdrRr
x+gHR7Tbz4eaX9Xp7LAMS9BXNwUP6P4+FKfcPKa8T31jlAdlU8mj/Ie6x8PTELfRZVnl3Hz67eej
nnlAw8KAY+hSmMI8fcAYoQyKItrnY2gtOmuPFY1Sr7VgX7v4fCTrz+czLMORrm66whLi9FVqaZUZ
OmVtvfxBNxLTePjFCIZxbghh4PI1bVtI9+QDG2VqOIbPEJjk1o66QOu/H9ccFcRCW0ZfzMcz09GQ
liGUtKQurdPpaIZjpg+CtqgXgh8yTUlJJYSPrydx8cUsnH/6k6nBUBYzkJ3SVNb83B9mYd1kjggD
hIUwibdy0t91MdfZzK2rpZD0OXILzH61bn2xjpybHJK2uk1TxXVM4+R9uqb0styHvzII60k2Od2Y
cTWK7khO6+Hz2XFm9hsfh5pnz4dHLDsOIVPDUJ24FaRFFsIljvJ+apNrKyYcSt19Pt65R7NNS5e2
Y/HV6Sdfm15ZgePhaSWqC+1t0Fr9/RSZNsfgliIBCqb1fzye0KnV6mgqlPnHkqwpNoTQrPgJx6ZZ
p3Y2bnTowdFsu8otwGefD3dmcgouJq5ymTbScU52AMGkqDqzBcsAVmZFnk10Z3gq4sLvRf/kydCh
CGkxPw3r5Lt2m9gtlYupYK7tyjk0s1kk00OKqPPzZzqzgLAuOoKZSNmWOsPvUwRpF8Isi6+7pD1T
cdjRrZvPR5jfysl3xurBtmkYpmkbp+uHaQtLQihEz5ka+ylIkAkEfjEBMqYghXcq2+eEVnzxWGdm
ojCwBOs4tCy+sZOfKk3x8tYRPTcL1KJOm0TjUtmE7GiQqD5/vrNDKVNRSpFKF+pk0kvDdQfXR3Cj
skMHpb2M1S7obiwCCz4f6NxPZbgsjrrluJLp/vtPJTLDiTHg4nbu/McW6QLnwMvPhzDEuR/rwxgn
K4aZ24IqiM5ZDZ6Qq8Rd0Hc2jFb7ypmpF2TiuvH0fSpLbyVzusXQfktqLp//FWff6Ic/4mTy24qS
SRrMf0RMEqYnN2H8fag86izxF3vAuS/64yud/5IPC2QcjG1Qgau74ErI8RTWxfQsYCH9k+dxpLQt
aSLPO/nGOj7AyNMRCUbgxiLUH1x5lgrMb9r++nwk4+zH5v491Pz7fnigSVZpn/nMkbwa/UuwTNNu
cDKssAOpvsgk3JVM6npDtEWFo9XCeK178dGQOmzjyfXB8doWm6+kSjZ1BUaKEXGzjYVy/fkfev7F
//13nsxlc+L4h9Jx3gT3sVDLUkvW6fDF2zj/wfw9yMlkHqYoMBEcsQj414JWf0TZ+PPHOPO6beWY
rmFzeRf26YaHlxhGg80yk5k5YpVpGPRvvaGsR10NiLAGP8e7nFZBoH8xpc68P1sp3VHKcYVrnu4P
3tR4FeeF4kJrw+ewL+Nlp7JtUCMP//wJvxro5AtpqXvjz2OgbrRRqtR4oXC00n/774Y5Wa+9uotr
O2QYXjKN5beRNgeK6X8wiMs3KHh3Qv318Xz4OGxHTHqb8Wv1ongIlfnD19GlOZg//rtxTu5vhqYV
1hCYxEfREUuchzzHy+V+cYw8+8N8eJiTbYdaRNkE89TDfFHbwTYri6XbfXUePzfBkdQrhLC6y1Q7
WboCGRYVvzj3C/06mQ2dwa/JfsBWuan6h8/f2pmvlRPI30OJ35cuzo5xGCOrpHFZraL6NorCL77W
syMY0rCwdRimfnpZyqrJBW/AK5MuFUzemWzNp3/wEB+GOPlccnoimWvMP33n/JjqYKtaqN+fj3Hu
l3dZdbjyKUM58mTtxI7iFSXaMCy4+YsWZq8lDTCjsr6oQpx5W44OTgPeGefDP66WUsZ4bWJ+j0EF
2dYAUouNEgLz5w8zv5CT0yGjOC5lAAGF/nRvTF07zgKLUegLEmIYLqDwNhfsY0S8ocf8fLAz9yFy
T5COceUzOUGd/Dro3c3I9nHUmqioN1U6BIfSw+LsFa5JgjVAEUgQztarvzwCfDXyyfrW5aHbQtMr
2WST5jFIAnHdSUqejkcfHoJZv/ZbvGA19IAvnvnMz6jQoLtSSVtHf34ycgoCoMn+Ynn3zVMUTeum
Lr74Dc9MyHkamvNqZLquPv/vH9ZV6oR1oAzau2aNpTSK4V6NXf2WAcdZfv4DnlmOXMPQHVMqPmDj
9Aam4W1Ghg7Lv6sNsOHFZN2mA3xeyODDVenUBk2ZgLbn56OeeT5GpcxiUJefKxO/P1+Woj7OEx3u
7JDj+H90FanlABE+H+XMD+Uagpuly62FSXqy1NaSw4MeM4oNOlEhU/FAFH0+xJmPzRUgdSiXArDD
S/z7gwzQtmopOIh2M3BCk7mO4BlsLiQjijma+M/nxW/DzU/8YV6EkaFUF3LI68hOB2SMiTHEZ7D9
Bw/FazPno5AtxclGOFGFo0XOKNwCG1xLZEVm9jMn2FXcq6fPxzLOvUG+GNZdFi0HfOPvj4QNpHP9
nCNyvTLgSqBnWdhvydpe4v1YTE8YHEhwU/XCX351iTg3PT6M7Oi/j2w1dq2hMGI5xhbc6+S+98bm
86c7N88/DnEyAztbuJ2RzUOU6DtqSIdehfDV/+IH++pJTjZ6k+oofAX2SJFOP2KP8aKx+8/3SApp
Fm0BV0rLPF2SOtlqveazrRRxdtCM28qd9ri8vlhbz76wD6PMs+XDBG/7rKnGglH8wUGf+1SP2Srx
f33+q5x9XR8GOVnAs9rjUpcwiAEYCdJLtBdx+5/v9b+9rnn7+vAgsdHWeTD/EkBLZ4ZBtQ+b8f4f
PAfbhC4dl9vSad3T6U2OknPTOKx+Ke+ty4//3b9/stqAwghTtDsE4prto9sQhDbLJz8f48w2TpXx
72c42QnisWRl8HgGcLxEVTTGjQ5ScDSgqJkkrLH3QWNGmvv5qOemme2yAXFkMSzqdL//OkZju8Dj
GdXDrWDEJDXo6Pmbr4Y5N9E+DHO6wiivqVKr4AXm45tBtI/ufTHLvngO52R90YI+1WzayFgDYQ9Z
VxLaUVe+ff6yvnqKk9UlD7Ex6PPNuFJvpRMsOZB/MQnObgI0zBRzmP3GOT1ScXvI7GJeXPLqwrvT
V/pP7C+0K7QFWtDZK38x7oEtL6B96O7y88c7dwKi4ekIWpHC/aNBIjpcWUnIj6TNsYQhCODquyJ9
evIfwuiLyu25V+lQbmQk07IoeP8+74K2Htp48LHLcRKnz4TROP3icc5NCYd+siN5GkUt//ch2nIs
Ii1w2Quq4qqe9LU3wnHv2t3nb+3ctv1hGHm6eRoTKsSUYfzA2+EW5HURApCOOy0O/8EkBzphEEhm
U2I4PY44k+tZVskPpCrnoTYzYj4hxHbyH2xwH4YxT56obWyzGSOGCZtwhWxhbXjuamj1L44Ef63K
J/cz9+M4J99so7WjyOf5FtSr8le1Rw2zII9j0ckrd5MvsUp/MeLZSYedSXJTE3RATgb0M8wAeOLQ
w2oPVT/72tLV55NhnlN/PNKHEU5WiGgqbLdoGcGR6ePQptewdJ7bkuyNCueq1JxvZZ87M3D3i+/p
3Cyk7sQNgs+JZsvJZPf9WEV5FoAKmwiQrPT4UrTGFg0R3nYyMz5/yj8HU9zdaWnTR7Xp7pxMkEJM
sW2HoMNYxPTXxgQYVoUzMY9vIcoQUM7mr8+H/PNjZkhJiwyOsE5T7mS96JFBSc4RsDUd/0450Pft
aVpmaBS/GOjPOaIo4tDadJiatBlPBrJcf2w8nGcXKB1vhsD9BbVIfjGG8dUgJ2eiPIlGN4+6kqO+
dWkn2xCXwwoe1H1L8AL8C4L6lnjCvviuz7Tb52fjwm46Jo1pe37JH45idq/letDiOGEndrhVoJw3
L7TU028tUpaOsjKa73lhRBFcKcAr+LqyGDwSKIeLULrRV/Xfc9OIFhbVEjrl9h+NSNRBfuxnvOrc
dHfkaF0YGIb6QIdZ8pWS59wL/zjU/Kd8ePJgKhKrSxiqJ3+O7rv5DL7si9XF+PPjZ94Im3KWJWjW
nfY7ZYVPET4DRL1NdGsNFxZ8JuCdPlGcsbtPN9ZyWBgL8n27m37a17K56MkuB/z3xe987luZ2+TU
onQWutMpjD7KqR2QoPiGlUCZWraLofD32pfH4rMDzX3Q+ZNEKHUynwhUmGr0XpxOPA86FnLvi5gs
7Qu6tdkXzzR/dr8vrLxb+qAUDRnpD7ENgkBppb3ks+zlJWdi+6IJktuo9o/oLMisTr44F/95Gp/H
s6jozR0vwzz5QhX6Ni2c+ejN5OlXapbme9VBaThlWKLam6Emwi81nWT1+Tp3/jn/HvdkHW8xsYX8
aqwMYYN/qBx0Gmq4Ske/2eh4iOtl9P9Iu7LluJEk+Stj/Y5Z3IfZzjzgLBRZvEmRfIFRFIX7vvH1
60l1t1BZ2MqRph/auo2iAnlFRkZ4uE8dWFl/w6ohA3ugI0Mk0hfjMgscBE+Br+ZC43VItesGonIz
IhC7L+MroDJ25+1t1IJ1QYWTBTCMgJno2AyNBFxSah3oGVJNvAI0J0TXUR3twUUALr8qKp1RyeJX
KR9mi5RcLKCLEY9OWgsNqa5gTPrWPl59DR3C5YuUgtUSX8Onu8R4AUkAyJoZU7wR7RwNmc7BCV0L
ukChxY5CD6DZg5/YUngTUEdRsCMw01kpmrIcxJGMqSZBDX1y1oMTKdenVEoSabALTrh32QEj9XPz
1FmpC6Y/xrJuedm1KenYFEBOYSSoMCVU4PFtIbRRoCzGGNDWrYFskQR4LMmzi9R4FK5FsgrwbjCK
qjF6JpfBSnrIWWXtXdikrCrs5tYAtEQD9YjE41/HQ8qXIa9C4kvVRoeuHVdfjBHoyYGAFn7Dw8Hd
/G2JOvkN+qybuEaONjPS0eaDOnO6mp9sDiRCySQ+hL1a2+f3xuZ6oVRB4CWoj9FFKxSylhDcLkiu
l5jPcdYPkLB/OW9jcwIRchBkCYBw9Jul4bMi6hvS5doTJHT2xoNdqig7Rvx7MhRcuii8EI8tA/tJ
5zG0PuyRrEcSqwlkLnT6TE3u+qwYMsYlv2lH4kEkATSOgvv1eD8gQtIAWQZP6tQ0AcgQJGgAog26
6uvD+XkTSBB9dG4xIg3REfyjgZQwXVEOw1LQ1RFpgIQPWredywbkp0P6XqpScpGq6C/slRhdqPMM
bl4V7dZjgZ46xkecOA/yEaJIYmFVUU/QptBVSoAzxbTWAvRu+wK6d3FToIt7meQdKj+k93aQraAV
QDi0ECY3dVBA4MSJrOOxPR+kdgH5ZB7AXuokCrwgtnqRQ26pUyWwjy8cZDAiqJp2keSUA0Q9QPoB
ekFotewUxL9POch1Gat/splFBVGOhOoGQZshGDle/WyQYoDKEIW0A9qOBX3ct0rhy4rOwpiRwVCL
f2SIcnJjarSZaMAQEAShJRfSVQ3uJVUd0XQTQxMl1h8UDTwl55d7e3hYb4xPOa1ABJWMPkNVqk1x
SMGzn+BxpWYhoT/RYue/MkUnBIuIC5NMhqkGTCNV3nto6N1DGYbh4U5v3c8V+3tIdF6wrvoeDTuI
pwIoyin1lFy2oEi7ay76ah4h9Wzj6hctLRUbp8KmRSMkD1m+aM5BVFuHD78xaHBwYavq0mnlYOnA
KBNqCCq5gX8clclSxtSZe+n2vJkNHwW0PZ6uwIejoklHc4E8aZOU66DtECApOL4tMQtSs21BxvOY
YGRPwLjQEpWqdFBBggH1r0xA0LIk3cf5UWwdeFJMRGVUgEwDoBXHhw2OhWu1ihgByQJUa6XxLi2G
RzlZojsgB/WbEF0z0POE8Nst8mXo6xembqgYMc3pSQTbG7KIPI4bEF0G9RVcnixlpeuQG0G/KZSH
JdC3CtDpBS7TEwTIdhbzdLcwQUunM4zzj31ioOUReX+DSrFAJE6oQhmds/2QJc9ZhPRl0UeGe36O
t6yoSBfhXgZsBdCF4ymegABW9RBW5qm6CeL0AWRDrL1y8qIRCaxZQQMIKmYoq5Ofr57eaRKChkxN
QNkPOvoIavSz8WwU+eUyvyzct/PjOXmBk9OOChCeYOjdMXTqdp6ndgAJJGKoplFDrxa8nHtKLwoc
/6Y3qquwM2YT5Jjc63mzm35zZZYaYiWV6GTjYbbMQX1NWv7BuEj4Ks+bEYjXP7kVVnaoK1DuAvTi
kjZYna/wZijASrEclNK4yoLUAW8eWFkyCAZPojsGii30vJ9VDSMHvTXFKBIAToPyJ4nAj5dTLtIi
6RSEi63wAL6s+gJBK0g28Q9YugpQLOmg7hAjsI4YssjqqziJ/bG+Gg8kiAjzJDA5Ni7mYTa0HZZz
yYUvnSTIUMsp7npoTlrGVLCwwqenA9bQlSIjlSPKwEIeW8vFYG5zch3WTX5p6N39UuWsMu9pkxQZ
kgTtUXQQbeRQglxf5hhdeSC9bBL0g6tKdQCnMkgq5LS8HAFdelPRufzMReV0AC0XfyfPbXXdqyBn
SRN0lWsBQjGxz41DnRnF3fktt3F4kd/RUVOFkziFNVZiAvkvISekWXl/qUBvFE3BJTQIEPFBkwMp
3zROOvu80dN5J7cXWu4kHY4XIPvjeReLvuWaBtQaXDaCGUFaBCA7lNw/b2Xr0K4nnvIV+SiXURdj
4ucRvDhTByRv8xiFBiOO39yyq/WlfIMSKuj/0XHnj4TmCOUA1IcUG9BaQEWniTFzm2NS8TjBrQwg
Io0miiCZEPczbv6e18BV2DgxOBqA5/sdMxpy8SrOoHRybeSlwdfoGECAAVYl3H9uAULVRPtl/B45
GiszZLSrm6Ma42KB0hEQWSmpqIwQv5qBgAT+sfyYOImVNj3ddsQcOowAlFJFnk7faoKgit1s1Gac
Rlf8MDtZEkcMF765GwDFIpEZSV5QD4g6geBOzUUNmgISwVOq6H7Q+Ms0Q0zfx4XIWKdta+C6II9V
8aR9JE4SseZkDiOCvpEZCdEXbkifEkl57X49l0BiJB2OmTxXUaihRhbVS50bSwIBkQHMVRokOjqh
r53zZ3ZjieAZ4CZROAask66OC2A1BcYSr299Wvp92oE/DFwxFQP+zLJCXbMJWrCCvMiwSFN7s5QT
/Gzy6wMBfAiBLYrTOnI+lFdI+hya8xGiyhmELWoQogSuMfJJG6PAWqBAJ+Hqkk+QhUFVcMs4Irbj
23dJewhEVqVsw9nAAECZhE1FBPL4+Hhy/NjzUYMxFMldloKxLgAZHBcx9vDpMFTUu5HsQ9YfMSod
b+BRVuOyT3EZxHd18i4rGeNIng4DOQVexenAbCEBTsUUMzo5wCM7QxIz1qSrnuNkW5552UnCqXPP
b98NU8ihoAakIcWuoEBzPGOQ1EJxU0JhDZI6hnKtgINYBK/6eSOnhx4PFuJcFLQli0jrHRvp+bjl
O83A7m2kBWRHeL2VQME1UL5IlAJNVdMSRYxqCRWZ6hK61rHVMH941qLHlt7PEA2qcS7xziy13u80
kJlEyE6ArP4WYHUzAW3sBJa8eF78huNdHXowfyL//ueoWb/9bN5/L6u5iaGhQv3vvw/xe1O25ffu
f8mv/f3Hjn/p39fVR3HfNR8f3eGtov/k0S/i7//Tvv3WvR39j1OA4n2+7T+a+e6j7bPuL1oB8if/
0x/+4+Pzb3mYq49//fEG8e3Cjtuuid+7P/78EeEhEMkDcLUHiIU/f3z1luM37+LyH98+/rF/Kz7i
ptz41Y+3tvvXH5zM/xMhOwH24ElGANvYOuPHjx/J/9RRxoNbBf5ZUj5/VJRNF+HXRP6fmipBrkYB
2JsncJ0//gF25R8/k/4p4VlHDg8y8mgW1//4ayJufrxcfqzRNt8CddYVpCw00Dcq5KZFRZgYWl/4
aQsW2DzUa8tQv9aGYQ6IylYT86fFNaMDnVQgXEIIt1WUjBCTIZFImVDTCV2OAuj+Fcg1pdkIYsXY
DiaQv8HHjxo63aEuGipgb4lDRlqGxnb9aRsFNqR+RECxKU8jo1GuQYWitURvukEFEww8413mph+p
Jb2CfuM7IL7SY+q2u/ODpqcVYybZIMhboYKKVgjiMVZxFEqKnSZHkIKBFAYoVr81AyP5Tvk1MrC1
AYV6KEFlLNZbZGosQS98voX4Q9rfdqXESiWIVE6cNqRSvi2B2B6UxhIyg2g28EWntaZdcZE/gnLI
qt7QZ+lVnmY39uiIO43xYNhaP1TUAXxB4RJ5hs+n3GoesxLy8cqggnKuB20QiB+KVobEzowiJuit
kAkrkQiTwy9TCDCYAGE6ZfTKqXYbvJA6A/JOUDQ4v7J0T+bnhKB9gEAOcInxOhVHgAl5adoUxXfx
VkE9r7Z0DzTqu8wO7MAF9TNoSUXJ0vaZkz3KDKe/ta0ElKuA3EB7DSKM420V9kD5zK1SW2reqM4Q
9IGr16lsM4bIMKNSQ5zAyIXHX9Fa8u34JjrhHv33l+D9tUCCjppp/4XVl/b5vlylWf6c1L8HplLx
X9gFUOWL4IZGS3gOvvfgfbEKEFA/1dZDAJFpTzUFq/4229qefMEoWJiE0g3vjW+MsZOxnXwJOtyR
ykUyC33ux1NsaLEyVBE8xvRePIBdESKXoHVWbf65e5u8EnKXr7pbedU+dpmzsHXWhJ+2JSq8K9O6
xlnQMAv7OLaMe4hV2OG+uf6aH6Ddfj/sLbAgYehvyS1kqL8wRr7lUtbWqVApQUJyUdBSZ/F741l9
mw+xo6MRYrHGy/5hOKg7zma9/4iXOplsQCtJkRICFPQLphGFuuNzopilQiMQUkdFY1yloLZqat0J
Ix2qF4Y7Dp1zfqibI12ZpdYYvReVAMhOazXyk55ctemjzGKqoULCHxsayRT02qmkQ4fyz1BwlGdI
5rZWL+01MDnH8RMHYrQYfup3xvK3IbraAl2oWhxHnNUpiS4CY4bSbnmbcazX0+axID1TEuJoDRHz
8bFIomYwwMPRQGNMtZr+fuq/j1oKPoaPUnw8P6LNTbEyRfmCGO0/QgCaV0v2wl3rdbvRjXZs2qLt
uwXPZjBZALJ1QiqRVnIzlsSRq4fWaS4DD2Th6YW0C/c8eAItDdzouF9cECdIDAdLRnCy7dHIArSY
hNwq3Wc+KCXkcGSxtnJuhh7yldF+rwA5GJIRNbPHAg+J8zP6/wyVhJsoTuk67dBRjeqHcSobq3Vm
R3NbT/ehv+qTw815jWfYoLf/wkpZbR4BFXkXYGORtJKpdezARNenBkKUYOytQYJSGzJxnHZTJg+M
4ZHzejKfK0vUYRsbBbw4Qkl2TOdDFxRS6vXz4ID/3eMhYWeBzve8RdqBIIuEdDjQnKh74B1Gh5UZ
2gcrXoYDKXMZeh5gI84ek/n5vBH6FqaNULdBMajVNBdLa/HVDcc95xqjhML6+8nPV7GVOgOrCAwC
vCAcLwS1Y+iUnB8BvQM+R4BnKiJgBOCoeh1b6DK5Bm3hgupueVU3UFZF9G3soHR53szmavw0Q2PJ
oFYuyFov9lZTSB+tJDyhn2NfyeXbeTO0C8RoQOJJ8jpoHIXboCLhIYrycSjrwUrDwS+NxI7goFLI
vRW8NyqMHDZdpFA+rQGwhzYKvA+RTzqeu1QBN508Y+74W0jmWZHFfU3swQShv9VcjZcoelmsaPsz
Fbo+R5828bgUCAUGgZkf2wx6oAClIBxwjhq//148CJeIxCwoGtrprnIJXhrs4SBiLJzS7dT/oC1y
Y8eQdMzfX0D5jClTJr6BYrZVIPrTlL0agLb5Ne8Zsc6mGexIQFrgZ/EfxwPN9VTlFw5aEakxXU8Z
9PIMrQLsC+T6Ugmy+/Mb58T9fs7ryhw1r9AijWSdzGsBP+vIVvQ82bKFF4NP4soMxO4uRGTskjHK
z1ryyXqu7FKzqfNZk8w67IpQ+y7NA7lOAxtgbMVVTdnNXcMW/PNj3ZxZZMKQKEYBWpGpQ5LITTMW
ejJABGn0QaXtylLqZYbk693NeUtUAgx+l5xHlAiQW8D5gL3jRQQFu9pAfKu3tPvFVVxhJ/vgo7Z5
O3djm3WZbThLCZBrQgolG6dgaKkDMm0hQBVDRVMwRL3ziuHFTh6WZDzItiJBjUSFhD6P4/GoEYTR
NTIeEvd016DWjPfdhYYDPzn6RWpnXgwFADSisd4ddMD1wzAIBQC2EEBBQV00Ypul3RgKPwy3Xuo1
TrTLmTkRGhj0uWCS8NMOdeF0M9KjVYs5hDCzzZn9R2S/y2bzBPJBjEp7OL8/Nm4FkhcFxpJHjHXS
HV9ySHtqETRbshLi0Q0mFYraufKLLCSfg1qboQYlNGMeNiLei0jWPQ0ZCuWCrL6cH8rW5kO0iIQg
suUyLoXjnTGEyzxoStdaQi3dSg23NzTOOW9CJD6I9hVrG9R9o4cVJAYgr4bdl9xo/vAs70Urd7LI
1J8Q51j6i+DFnnKLTtL8G5Q6nMCR/MiZHBCnM0/b5lZZfw21JY0KfGLQQIGalq16gdd73NV757R+
Z1UWqLUZ4dzm/EIpEBVwoKuAxz+e33YWq1IUMb91EBh+nYytHyWgWT8/xZsbElksFPaJ86JbN0ah
R5DcyXipReI9H4JOXUwKQtLbMAKVk2wKOdAkX/aXJep6K9J51rsFQg2Rz7nDM6o4d6NT2dWl2rry
Y3zb+ZldWpoDskrJmtsdB1kofM3OuNEZY96e2Z9fQs2s0etluvBDa41gBRtUGcJwv8po+uMErkZL
3QNa3ouKAOEjawgEV6vl63YI9uk8NdCNTALIS/EPgWB8acvKGQfDTauckZXbXFh05gH+RLrvaMdd
otIbRiNeAwZEDNUofqmX2ENrx6/VSH+MUzVQFUD5UjwpZTXp0Mbgm8ZhHGPBFMLoQWqG37i+gbrH
RQQsKkq+5KpYvQlmdZL0sSJv7/AAKn4zSHo/at4q6MmdPwxbGwNTBUuYOB0AgGNDU9VJeWpA41Sp
RKcMUBwYMsbeOyk8kGMAWBpUFwj17Ekdc4HAZoaTgAfUPFR2J+vDHgKnGcSE5N7tyzF6A6+NYrYL
uDJlFWI508KzChBk89FuFcIH5L0IVCUgTcfjbJduUacA36C/FiKwm6Zg1548mom8i73cl5zpaTlE
F6Fgtl+CO9YUiAzz9NOo7pJAjQ3E042re9Ol+nbod7XDo2xgp47oxHtk+O5DD5o297oJJL8l8ia0
1XhXsUhagOVoRWlrOkjvmkywBADMHE9HCRHiMoujwVJvNV+7zh4iCzC6vf5Y+FBZgVS3pdvG62h3
0IWGpAHS/SYyrnuNcZQ2I2OUYbHTAS/FtUotS5aCOSev8faN/CZzZye+EHaco19Oox28izaIFA+s
x/CWl1iZ/Nytq6OFbi9IY3dwhUETun30TYMCyAjhvvPnantkhKcHhL2Y4hMEnZGpgRxCmwFKUl68
U75AH8qC+KGT2tCy99hMNlvjwnMRnSAiYkcs6/GS6qmBx5RGSHJCFdKNL0YEcSCZRcJHN9J+er+V
Gfr1vUhCpUBuBB1cJtTdzMgqH0MvuYKAxI5VZWGMiEYM6SjSJkaqtFalfAtUzNrCmQmo4RkrdXoW
UMLFMkH7E+VXgU4Ri0KjZIWIcDjxs5vDQ2HnHn+d3Ylmijbk/tedIbEG2ADiG4KHoE5ekmrFDOUr
EuRnN60VOySvWj4k+4iRuTidPcLRQ/i1yPMafafH+2GeM1JthvCNPFfQt81icOiMr3HR787P34Yv
OTZErpjVgerGcSzRU9EjqSm4UId1wBn9NjuRJZjJ9YRMyQxtRFM0EZ5ayh7iD2bIdGgEFUD59+OP
oKZVbUUpQ5G+t2p8hP4GuZnFXeBbIckEiONj6EAlzhFdUpL0Eu/8DLBmmgrzmg56QYDX9dYMirFQ
Ncw2e1ySp/NGNg4eGSGBswGRAJYUaoSALwhi2SNXwu/zu8rNvc6ERMwzSUCxqubbA/ppih5QMoK1
LOJ6S0l0IFhcGf2hyy8ybcKRHI+HCkknaGoUedsNgCMUX3Re9bik0c1Ojxio7c2tAcT2Z+pbRO8k
9WqDNnSR1wnyhZC6tENINwJdEZskUdFdRF/ad2EvurILWcan8lphJUeI1z2OO4AdUWUkYgBIkvEA
Pj4cwWKMY1jkxHhnZ7kluZXbpmZi55Zs97Zk8Q8gZAZs3EV1FeVyhnMjk0ibB8sFNg6Bk8p0JXOu
yp4foh4ZLygUiUNhdvLrUpXWHBCVu5fzW/Q0loRaiIJuEWScRAnVhuOxpsistYaAFY2WC8i3m0XN
8tVbG3NtgbrjIOERjCrEqKH1Ke+4WHC6frGKXHPOD2Rzy6zs0DFCGgrGjGYGTFudQKNWmBvpAs2G
805ICsAMCijW6RUPtVk11u0Fr8ldu5TFt7FuDBfRzgSmTWG47BNxBFteBuZNIh1VmorYjn42DymT
O4kxMZ/OY+WDR14qy3kmU+9DWtrmD5AtsiBdaKvPDZ7q7AiSZZB6N8iV1IVDDhFXGdKzUK2ylCn0
sy6zz6/ExhOa7CmE7IQBhQe673hPSSFaHaDRiaPrdqJpuINfwPVVu9xTDtm94cQfnUmoJaJdhzjZ
eID4ZumCk5rh4mmCi09vtf4OarxpIqUAricjznFwG+7yffcVOsl3owcBuNEUchOpa2+4I7wm9yj6
Kox52PT+wDGBqAwAR1mgo7tULaZh0uLRamzeKu+Ei/gAJRmnvWbfpZvH+KcpOsIrezkL+xymjJh/
RLbV0Rf1/vyybpogNTsE/jyQc2R3rbZrIZYjFCBxwaR9Y2kDNBFn1stiKyAg/UJ/maDusC4te+iP
kfgbmtrLlWzVVugYTvtaeoYDhcgbOXPxwhLtJjXZgIqNUgMQdtizGsGjIpFMmW/VSghLJegt6d54
Jwk86SsUzn3Bk98DxEI1Mmj8Rf31/LRupOJhFe94AKwNFVyaZN5X89qWZY7e2QJu4LLyVUvaBT6J
EoYnqCQz09UbpbFja9QqqnFSTAGHsgYJ/Ahfljvs0NLaIM5KLiBXkrvfs4POO+cHubF3MEa8qBSc
B6TKqZPYCn2SQ2UWonfpq8j50GE///dv3NjARoLwAOkdBVcZVTmBcN9iNFAwszJ/uiRZeGiFeuJO
ZySryAagbmYUdRGzgeRe1GWJGobcqEOFnMBgodndS7lvM3TrIWM4cN/PD2dzuuA90YWITBIgMMdb
QgxHHsqfLal5kebbVy5ixP/bm25lgQrkQl1LJh2afkBLiXvNrb1mt9zmPlg9XM2v7PPD2T5YwMqi
7o9VOuGlzeRgVrMFmQvZy69K3oInvoCOqXo92sgX3EaO5gs+57NeU5u7QuexJaCJQ1oAj6ex4Ltm
0FOYTYVbI3gpq4d+8qPixqhvpvFCAosVY5xkm53sj5VBalYXJNXSIaqwbpf6vtwT18F5y4FNmbSR
qcBUrixRYZsxNfLQJaRU6A72/Naa0Iz4fFyAyX2Pxjsm2mxzS2LLA4ZNYD8KNbQasrFRLcJgpHyb
M/hgSAsyZo9lghpTNFV1saBP2woO2YO+nz/KR0gyH0Z7vhTeUtR406/nLW7uD0K1SLSvgCSnDFYG
X/ZJRgJt3EjWADiYnacc1IshZQw6oaaxI4jn3HKh1N71bcyx8pubA17ZpyJj0Jgu4wC9B6t5hlTy
9w7ef/nS7Aa8LEpTskBbcc1KIm6EgMC/EgZ0SIoZJ8sI8VAw5sc6TKb89dy372UXovWi5ibGam6N
bW2ImlthMdQgXiBbq3QgcwfVhWALPavz8gRgjffo0XCoGewaVYagpQJKHfTa3XWADr8b77xT2Agb
LMVT72voWT+Lz/k3ksrImNfp5nTiwsF3aHgwkg6F9d0dhnxjiPmALSu8ZNC+zsJngZVR2woj0U2E
ujlpjAK4Vjw2YoAcbZJ5hNMystAV7uv0svYB13Z+czwoYgM3g2sOsH/KFD9HahNCQjpRcjuo7sb2
ZdJlxtbYSj5B8PCnFSrLFeU9SCVlBKvJpbov7CICXWyxM8DaZ/W2lljBbnCQQ7f6r0j0u+odhFzL
CwKUP3/8NxcPL150aqGpCB0Wx4OtRlUOORmDzXvJXMDrWUZeoLnnjWz5GOhTAdVBFO4QVR4b6Tg9
6qQEUXPmKy7013fkBZDsmW8d8rH01YPNAQYeyLIpYBM4tlNBi1WNc9jRrgVXsktPc5ZP4DdKALhe
WX5k80pHmhJKozzSlQaNppejYO54TgKR/UHea6KZ72qAIsHGoBw0T3Xb6+y2eOwvWJSoIjlRp+P8
aZcs6ipaTou+WrTMQN5uH3j87fQMyWKbVGRT7/O/XKBmbMkLb+LL6I6EMyQlTMrsLPg1mdBzH0Id
/UGe9Gau4bzlrvTUsIBG8bdEzS1OQGtHxCrUbu3V9XRTy5v2C59kLSJPowl0VxLrvUyeDKkOJfrz
G5a5spTnlvhMKSKyk7rnzA8Xp/gWQQhV9WNf2uuNPXyXLOJ8fr3aDVDoakNRrpybtTGVZ5g1gO3V
5sKEVgdjaFuTiHweyKlA3wkNT+qVUCFXacwZXgkgDI+tRBKbXa4N2hUaFFmo4c86B7091raoHIjY
jKAcMBB7Rr6IPlNbcHOnfZTRlFBc637lyM+8PV533ycHG9Q2EpM1n6zBUq5cnYRwaBIMtkmk5zot
Xoa0eoQ6NOPNvnXPr8dJOVGQUYzLUuJlVwV+qGIY1f35/cgyQH6+OvAADmDZCkykihSsCq7Xbng4
b2FzplBtIbxlpOeAmqnUSMDDMiO0FQFSRV53rC1JLr9mSTHb/50larKqMhlDfSEJBgmaJpBTX4a3
7rd8BWn3QqmItH3RuaBmEKe+w+pbnTY4fJGZxVg6EwAJ5wezmUpY26G2OJiPpVhR4AGhJwdWMac+
dLwZfBv24rtklXa0D6zwut4xrG7uh9XoqNVKSqlrqhr7IfERMHuGmb2Q9rEhROJUdLWP5pF1t27u
j5VFatXqjvSr5/C9U8rvROWqaCtXylmPR5YVap/LUSELDUnMFNFoc22E6h8y///tWMhXrE6Tpndh
Hcuwkg+pk/WqOSuq008Mp7CZXlhvDepynIaOL6WGeFpPex4PgZ+Zy35wGjQ8FgfWTcyaOepuTGQQ
hk6kXNMuQWbWVfFdKeenXKsWxo7fNgSqEhRmASakSeDiPiyGnqQxuuIlHmXUte+q/P38/mbZoA5V
UMd8WNS42rua20Ex/usw8+5UzoxC81b0gsQS6ILIW974RDSu9kEgJ0pUZTi7mvZ1Sjm0l4gmulW9
ac6dHCnW3xgU5OlBhIgcJ6qhx7tuBKSirwdMXMXf5ONtol1oAqNiuIHBNAhxyF82aB4BGU8XrVRw
Srl7wY2sCmEw72TX8ov+TXuMH+Vr8rgQnPC5ODQHzSc9UfNesQdXv2L5qM01XH0KtYbjWEFFdJZQ
9RWkXQyGT3NQOzwOc+Hx/LxupoHWg6acodHGfa5PJUmZoIXYSdFkAGo3CVkngkCSfHaSfHPjrMZG
OcOh0qWui3Cy07jxIs6L6gmeKrGn/n0OWKXDTV+/Mkb5xCmb0dSgo0ImqKkpzfclKNkYM0i+9yRO
W5kga7k6CKGYAudcodDcOmUBzE/mclZtt70VXIsuELMH1qtzA6p+vFEp3ziXWlTXHAaV+MMlqqKg
D4jNdG84spkBkWNn5uzOdm6z1+7/MQ1pW6KCAEUoavGSrFQSbkSGTbsvzVfZguoC9oz+YgBn0frK
Y7K/D21WGWz7NPw0Si3ikg6BpJFUc6YaT2PJXYCRPgWZFEvRcOulDdTM34OjVhJ/awj6KLwMi0vJ
7fEY7V20+uxY0JntA/DTDLV8A3gahnjGkWsrHVKNlewqcugEsXYZz/prxvMsOMD2/BlgRyFUGOh4
PN6hRdnrnNTBoBp3ntS20PHKnaCXrfMngWWGclqJoMxRZOBGAGPd93wSZVDXFwcMh0G+sPmCBwfH
3+OhfFYptqACFOGoxVvhmUArGj+8Q0ePO1xU9+mj8GW4gPSlV/ujPwB0sesvQzzjg7vktWXcGdth
yupTqPMQdUILBCy5bFGgFa3CFi4im2CfJCe7ZQF0Np0ZQkXCP0IkFClj3AjmQa3HuS/L5B0dd16R
CIzgePMIrExQR60dwK48DeQOHJLnLkW6aY5dLa4hzlcCyqgatpjybiP+VjlJXRmmzh6o26ak4/EK
THzdk51pF14uVmCG6DcIbdbLljWR1Als2xiBuARjId/7fJjttZiFitl8voNDFUTSugwMkEElQcZ4
GFJRwmkoDHO20HHz3HuhA7VBV73krNELb8XRDD0os+Kx+AEK6fbid3BAn0lYNAAjMwICnOODP0lG
WJPQydIS3kmQIpCjyOSnygk4cHhE38+f/83nHMn5/mWOOpfGGMdZMyIBA+IKxBK5I+wiqDkCSQb4
3X92IZGVoi9fZCzB8kN6p5AdPR4huGQbVB4QFyqNBDjBoe8lsBeEphayIJxbJ4MIhaF1BD1UGk9Z
ilQoRInTSN744G+etdtBBw35GEPH90NEbYLnFo9nhmdbd8XaKrWLsqUyUPbE+FoHSCKuN8M74r/v
ES7lZitZoy1lZvgSWvV1bE+si+MTrnwyvatBU2H3wGNugX8hODYC+zVc7jreESIf0u+HziDZQj/N
RbqPbB7t7GguKV3BER7zm+iqumuvxx3rpbaZW9SAokXNDRxNJ03N7TRkqRwYyIqBOui98Su3tCao
nMtmak23Ghp1Cdb0izaazNnYDH7QVCkBbo1HD7rajjebqKdxnaaoFXW2njvqdw20MxHymsMFgVuI
z83bfN/ew1/a5w/W1sW6tkttAnEEQHSpUCNSl/o6nZuLYVLtIDIezpvZ8oprM9RiLyhFDWqCYmbS
1266NI7OYl/efG2sTNB0RhPICkZBkz9xkY09PadvgSftyI0pcm760D50HrOtmtyKJ3v456rR7Xvx
GObNWOMtlV3CK3nGtQg9VmCEA1u6Wq6E29jPBzP0xefCKQ4o4j5/qzwWjmBzBcFYgGZnwu5N99uM
STMnbYmdIwkxqJpbO5PCR35gFfo2V3BlhgoQ1LZBArzD9EZFtKva9C2RMgZOZgskSQqJfw+FfMPq
uSNMIHdcGkwnCASTh9rpnXCHWNkuLji8PxRPmVF4Fu0Urw/Wtb09iwAF8yB6RfGZihEGJYY3nHW8
VSHorDZgrF+e5vbXGwVJh/FPK1RwkHaVlLcCJrEGnVQzowUm//5bSRq0aIugl0MLAsQHjmexWfCo
50pltMIpvyw5ztey6Ra0xPb5I705Yysz1Fj4QQN5dMqjGSWP7hZ+ehXa6qMIZ/eXzWBTo4BN+smg
qUTFGQso7MqlkgCSHCeriy6EXLk3pJCBndq4gQnRLyqg8L0o9VD+qY/zMOIkzNkPZhqU6z4DC1aC
cyOkWJuhX0vgyh3SyMBgBoT1bfilEErw8mVmzDEeDxuLc2SImjUjLJDNHzAeTbmb4ge+9RNWpxXL
BBWR9cJcC6geI0eQ7LjSRxuImWaCeX71N2IUjIN01wH0eCqZ0qYAOEcCjCxc5gaL9kUZ+84Em5Wb
qkFrSUv89bzB7RX6aZDa1UkoLCnO1GgpozFcx7yQOTkkKK1Ywv3Py03rn7e3PYs/7VH3ftjWQRtE
MmYx3ZXhvdrzZsazWqy2jKBfAU2fYDkgPKbHHkFYcj4Rcxjhi9LJmslWA7RK8r+etYWU3E8r1FDa
Uq/REwkrXSMflAUvgiBCFjrZG5IbsiQ6tx4ER9aowCWejLwQR1iD7Gh6BbzvBVr+3G4nCqbam9B8
QkvcvKsZ52rjFgSTAjYiaKcRqKnUTEZpJ3dCBauRJFxOcnfZiCxMxtZirU1Q0zgp6JOJEwP4k64+
FOnjMM4PY8ZYq81xoK8PTbQaEXegbnM54pQi5gMgsrUaQtjKDhzUjJ29FZARjjRk80A4DJppMtDV
bZ6C2HzpAvgg9QAiyyf0btmcJZvhQ+lD0xePb2YAT9acCseOLFKrE3TAIRS5iivp0FzKluCrANaX
e5Kykd8XB5H0teEpFhuss9VUcGSZWjRwDqaV0MNy+CY8A+412dlN5TcuiWBaT3QSFAE1S4is9h2N
+fFNspMvIuA+mMgXYujcFFDHQqpiuVNi7J7WCTlH7L7msZUib2w41Q71NCB9ltdossVL8L3ZIuMW
3TyU6yWnrlEurxGjDpiGyAek4C3dCWhRbe3mAhU2S7GkR6B9GGHIVtC4nnq67qVMfV3OE2yOezRh
iQ4h4FGQHNAsad8gYw2I0VUIuOK4Y8WMW9g3COJoQMUjrINYKbXD2wSlBkPNJzDzLY9KOH0btPlu
7qrbXhxeeCiHLIvohsbiVpK2FypWQo1s55O1Xpmntrshxl2bFtNktfX7Arns3unKyBxmRli+uaVW
Zqi9HSp5qUd1OFlhh9eocDMJYF7rQBQLotZJbRnruen+VtaoDTx36qiGcgZG0kYxy/KiTDwhN6zz
ty5rSNQ+rRaVi/Qinazc4G0owTjx0pu1+BHxhlcrtXve2qaz/TkkeodqSIsH8oIJLHTpdQyG61li
lRe2TKCLE20hCPtB8EAFY10illFckmBs+qq3gQV+W+/8ILbWZW2BujEWva8GboYFqUEfRvNYzveB
8vYbNtCCgS5iqKTgwU7dGDqUICHtDcyj+n+kfdly3Dqy7RcxgiQ4voJTjSrNkvXCkCyZI0gAnPn1
d3HfvtcyVUd1vPupI9rbzgKYSCQyV6414llR0tqoPGWoLySVXzYLVRbdAdMbrnJs15oURkBj23IU
OcHEHR9/Gs0lfNVXkhtYMKHxAupTFEch9fLnQsrOlCAkQWAYNdr9grS2P270LWlo94y+HUb1/7q+
sjK4+v62Id1JanDoCgKUA0+8zvlrlgOYQDcXj6OFJPTL4KedZqmZcKyp1lW/nFt/HjDHeKlT/sXN
VlaWb/cpaXCynhmlU42eCpR5r0DbWfN0+0JEO2/EhbIlXA30IcuffzKSttIBmB9L6fPD7P7szJza
5SVFh6/9m3+W8tvKKjybddI5ODUjLkO+Xeh+239G+iQQdf+Cq2FlbBWkC94P8dwuYdP4sM1jYf/M
L90DX7IrmMDID5SLEGGAzVh9Gm4wM68KgZMpR+sDsLrCBxUROdisKgBRrkm3VUZVA1kPcO1/GRhW
plcfjCn5oGaFhO85Ks1LTjHPTtPR/DdmUBKHdsVSmHZWd4+M6ypVrXaECp/cqJmWUsGqp9wQF7qM
5/wP4QfkGShogOx/tZx04WxNYtgRzUGzb5X8zpkvPFS+5AbYMXCFLNP9wAx+0ZDonDatE+i3gQLU
fk2YOLDKq1qnoqkhLtwMZ0yB62IBeqD8uKiJ/nmaMujPpSxu4OcK6HZaYm/qlj00aRlJpbpg6ys6
f1HWQylg4buFUsJ6/LzOp8nQ0g6f6ECoSbVQ8zsguIDv85SEWr4ZoTt6Fd8t7T3MIERJSy/PKZ75
fii1YtwIU1tn5v+twh4a3cKKc1B9td0+Q5NtvrDSszaA5QKDDXBJX5T+gF9zZ2XxkaJz9q4Nnnan
uxbWHHx/ss59PLC7oL4GCMKCMP3z443T6NqlATMDn+hY/FDqn6p9q6Uf35s5t5rPZlY+UrhymKwJ
n60FtbSlvhBz1xV/zd0L3/hsZJXVzQLC9jGBzw/1RLv2UXavBFpX/9VK1jDtOR0Y61uEIqYMgc1u
mAbW7PrueyNnMpTPKyGr/KGoUCJPMmT2ok0UcItng36nGYq84GNfn+jLjumY2wH0BE/0dRmgYAl0
fS0UVqfd9GsKCGYVCkFRar9RbsQ9ppJC8res5ji4iLBQJFEBjoYG0SrHW/SVuAkggKfz/E4aM3UF
e9Gc8cLSzlxWf5hZ7SDSIK1RFr8mKaNW+qEYxcYcZhB8QjPefdUJv1TuOOvinxa2SsGMsXFr0MTh
wCJvfZXX0xEUMQ2oBMorvgde5R4Sg2ACv4RCu2R2lZezthJ1yWCWmT3l6ZWLvClub773x+Xk/PHS
XH201dXfcZWBdhBGbLG1ZzRB5ULvtsvyt1JmoMjOvaq5BEc/lz/hEwLajHI8iv9rFqXc6a2u02F0
oTZP9mKHfvhtvIFnhvoTxEG+X+IS6L4u8f9bWz/SqtISXZwtEarH7G9yDzAthBJfidrR1rxUJzl7
vn8vbU3tP3fAuWF4E0/qR+VkhtOxfmj35X7cuRF5RGXmR/H0/erOe8nv1a2cs7cSIlElGT2ldGgF
IabuLR7+egzoHy/5bWTlirMNrawSqEhvzjsfsljoQUDNJb2QpJ33RXB4AKyEYd91BiDcxu1jaGsv
aJ7dQt3RhZAOiS4h6c7v2G8zK5evOa7MEcQrHmtRpivCbrB9lofff5bzTvfbyPIjPj1EdHXiTrpE
qa4htFBnWvf3rTP4Xbq3kh/f2zp70yNnWagBoD+6BuyYuVvLPsG+WVOTABXbPFaAUzta5tnlJQmz
f6ZSvpymT8ZW/majIS1sBRdLdRANlbhJNkXAovKERu6pvm9yWkS08cW29jGVcQutVlAIXSoNnv2E
kMCy0DVEGrzmdShzKx5AJIN8AOOpbHoejI9x2Hy/q2dP8icbK5+vFTObazHj3TWLrToCJTS6F16r
/8NmLqJwBAIPX+Qs0th0ylGxca4sq7wlqFwpQc3qtj7Uehq3D3qSTC9u7fR0ZPr05oAF6yFvoL+y
lVM55FEnLAA8CBO967csGUcK1kxlN5p1exiEglYkc1u5GRnXD7iZoTpYG669c424vjB6cXa3wHaM
Vp4FAok1d9VUu6lu1NitHFlNkt467MJF9bUCvcSgTxaWU/DpRMm6kqlUkZq3z1NJ+/ul6+Ci6wD8
ULZVwwTTgaAfCL53gq/onX+sghALz0aQTtqrYDEbdcuxLJxjc5mmk/4y9cmin8zwp2uUGX4Nh+GU
B+6P7iIr5NlEZ9Fa/Y/pVQhxSA/azQEnrQT1NjBTkfbmALb0VO7FQfPKzXic9vZ1mXiX57G/AqaW
ZS9IKdQEdCjYrk75oMvEFRDeBUWefXIiaE1ssmO2y6L0FWKMNA+6vYwu4WLPnGqQtUNdz7AX9rN1
ziraSRN5AX6oGBTAWmluGkW/FolxITSfcdWFRQWBA9VICDav9jVOSxPs41DiRPHhwS75Q+eWF5z1
nAmoby/0mqAA/4L5Yj2qhLYrJrzRCyiZfHR/PeoBTvbPBlavLj0jFYaxG2yVgbHf8SUpX1l1Ie89
9zmQtGOjMGptfGHY1qq+wKD1OHldplOl3djQoinz9wsH7Mzl5Xy2slpJwjK1ySyspAmqLbvVX5ep
up/p0lYaDjUQQfEVuGH8761eWtqSiXyKJTxjus7txWj9nvJtZYNXr7tQCvpKErF8I4zFA70Fdiew
Jv9pJCYQx8WI5/QPyruPaU3VW323gCCdLUiUm7ALxaHZWqEBpaTEny51DM8u8pP9xUk/LTIxSxKD
+2Ly9C72h7ymLn9XLznJmTwHR2l5ZQIsBwjC6tGHBh3TagtOKGVdhmmrHOv5KqtVBi6tAdI+YHO+
cC9/pVfDvn42uXoAxolux+5cT567ybesCZMN2RegeDPu+6C6BS2kSl3MXAHLdgNEiXnBYZddW+U/
f1hfRUZL54qVabBOpFsBmVc/FolzwXUu2Vh5Tmmlc8xqNnmqbQdg9gnIpRL2Od8A36sFWk1ocWAy
4E/fyHOnNUir4Fqrr9XJoFPOvPbi4OK5s/3ZymoddmnqRCF88vJhnyEzNMmLajzK4QLk4cy7AZ/k
92JWjm7blSq5ATP/D+JFogU7fmmQ4lzvB3agcwOCGQ1akstZ+HSglGqI+eikONAhylDWrotqz9qa
x7ykbgRhw5D8iwiMCxhZPYIwJFNWC+sao+FlR5BmGHoEBdZjlqI4aqgX3O3r1MFyoj7ZWbzl08Km
QW/VKcYG9mF+3TyR7f8lLmy84iYTFHzXChAW9TbfZJyqm1//giFy9QNWuZ2bqGYX1xme51XBaId3
E614fKx7cvt94P8HEPXl+AJBuXxAvM7I6hs62jTWDcdSB4/7elRt7Tt5cLwO4ILUI/txK8DiVhzI
btyJrfIyB8zvAxD/RU7w/S85e8Y//ZD1vQdOTNedkSI4tuq1+d3sPH9v4FzqCrlRvKZRkUPuus5z
JNwH7TCkU304BCSsQsxJttsmSh7GPQ9mT/VHVNJH6v6w/tXafltefU4ds8MlFFywySA55gKMOpdO
xtndQ2GbQHoHKcqaCz6D0q6dKCXuNnCF1A9kuCQZS84FFaRQUPZcmAPROPrzTMQzRIVSPoOsFITU
k3mPiy7Imitwgnu5Cih21vkiBk1r3267OjAaFir9ta6o1MnLjWgeOjsNiZhDYZBTq/PNNCXUnE88
/hjHDLflG2ql+9rSKOvuneGHGKy7FNMJIEHxXXlKu4JO1XVVPE2yQw3hbm5/fu8e59e3vG+BWl76
v3+ub7C0GREB/rdw4y3sTl2YXV8G0p/7UJA1MYEUMxChnfU2jmD8G3QkkUqXB4YUvjAvBMlzFkC3
RUDiAu1O1BP/XIhaap1o627yMHoaxk11O7iXHibn7jGQ+S3SFM4ZDHHiJvXUAo3vFdV7YdVUgHKn
hvCkuFAPOPfsAmsgOKAXtRl8llV0mhXO5iFByrZMzmi+jGkVzk8OZnOhBnAz+fkGwhOB+m8yxc9m
V75QuhgsjU2YFfp9h6OkjQ+OfeFJdC7jsPCUBScVcg48J/78TLEti2JQFxsgUbXBitg+q9WFROC8
DRNeYGLYH8zSf9oo9dackhE2anFlGddjdtTlhe7rWRMOIOvQclnAYavksywbq0G7a/IyvBm49Z4C
ZQKw5fdn81ytw0EjVIVaPFgfvoj6ueje9KaBpwN4j/ycY3xK2/QU8OhHWQVkmZVg4CW89Co6d5KA
AMHTn2gLJexq+3redNVsY/tQOKIMo+/ZdKmQvHjS+vr9bGLlacbAdaQCMBErRGAQrt5IDci2QpW7
eCInTvSfjbwUyy8ZXble2w5OK1t8swnSJFnPvdqeaAY8dqZdm0YV5c3L99/vnJNAAh3NVwgJg4Nt
tZETc5RKq5aQxO/18YfGH4n2/L2Js9/qk4nVRsaG8R+kEye/GLuau0vAjHMxDxVJKP2giQh2t2WN
n3JCZ6ykUsZwQUaVErIBglPbPVwICmdTahuDmIBcO5jFXFvJhDZkhUBfpgkAXBcUcsspxA7R3PMw
FZfSCXQZ32/cWWf4ZHGVm9hQ9tCSCR6Ypq+92VB3/OWCCyGbBM3HGzLcf2/u7DZ+MrdyBUXXK+FA
6cqb7bdK/dBGqEnKoLl0cZxzBwwfEdwbBExjxspMP7loX8vlXB0TcOEd5P1SRrH8xmcxhcb0/nIN
5VzxGgOVv22uXdAZaivnsNkE6fVSo1Qf0+2ipDFvUZsNHXxHEO5f2Q/xSTUgTZRcFF8/Wwr4/BNW
J9vqcmLMNX6CEfUH7s8YQKSVv9SFG1+B0gxGBTDsKqkI/xesFssbeR3LPhlfj/w4isCE4FJEWrQi
lpnW+qOnAmRQGAl8uEhAuCRK31lbXTyTYZCEt1iqHhk71TMei9d+Cwg6mMqXeXCyM0sahzZA8PFb
dZGz8qx/gaoWFLyQCQVM589oIMtmnpslQ3CHPJCaQZX67e8PyjICjnoz5Py+PK5RgGRcKdXJ4xgR
lLPpD3HpCYZJ4UvR+exaPlla+e3UKNo8ZhOuOSHfkpg9Tfalr3XJxMovtaJI+EBgIm7e8ubK4Jv/
arPWE7E2n1xlmBA2NeWFKCeS3dvO83AJenwuVH76JOtcpyNu07ozVqEJ+VBZxX4soDDqzDdt0f7o
Wn2LbPtCIDsXLj+bXNWlmklLy04g07bAEd+3R5t0QWndx/8mjQMK0ISYnYGCjrG6BXhPUsMQ8DY1
fqrlg9JhUs+48JHOOcFnG6uYzLpZy8AZgUohc6jbznSG3uH3fnAu0cDlAuE/QA1By706lmqRVLIz
8Ygj5kfFn2r9qhwvfJGzq/hkYvnzT3mA2plDRThcDUm3p5ZvDuf/5SJWmUasEYWZNb55w9BQzu+r
+E4m2+836usYD1oxKBEuXDYQuTLWs9S1UQgNQkVwrGN6X74bmN6xw3q3VHuGMKp37QaN3sA45Bvp
iWsWtjdZeCn1+LqVy28ABRL0Aha3WzlENtouqmxwCLfkG6dQ9yj8Rd+v85yJ5YWK2S+I6FrrFxBR
JtYreap6dvJqDPd59fT3/z4GqXVMIxDMlq1bdHlnaLWQ2uy5RuqB7ZFmF/u8S2z886IDmRpZiKAB
aEDlZbVL4yAxwOb0M9omgOHRFtyzKD56Pa02zmkOan/eoSoXTi2FhstFguGvAQjW8YIEOcKixLfG
9wPyqrMyl7OX9t2uz9tATIpPxptWuwQ3PAPRgynbQX1vKWQBLfznyVISjHNPs4qFhs4NIF5VmFZg
pC5/LVJP5qO+aVT690882ESGiylyh6CWsQoYYyWQRRDgM3sU/MeOUUIuPJDPbuAnC6t40cWzmpqd
Axoel4W6fDXyLHKMXyVL/O9d8Wvsw1Ig1YWCCbpraLH9uX1mbqpCkS3qmMYPbXg0awSP7Of3NvQz
RuADUGZB4gP9y3V7SxfOBL0/a/bqX+0BIh9+bNL4COrKgF2hXoyiar9xwI4TpptaQpaSwkGh0O54
2cVk99JPWSWA1kxmM5nH2WtsdVsRaH7Whd/X4YUVL8drdfz+WPHqBk7NSndlbkLAPBwzatwCi31S
TuNzNv4H+qDegSx9B/hDGIeYGAAaW31mzANZ1iIIfuEjnwkG+DUos5CFJwBDHX9+ZM2uOsiP2zMS
/EVgRQlI1Gz1zaXp/TNhc2l/4N9HUAMz5SodKImaMVfAaRUzP45Zs6/+XsIOcIBPJtZXtVCMoeNg
ZPES8VjjnRQDm/P3wuYrI6vtIlaaFONkYCLTarurhBdOkKhzdcFHzrrI791aT1nVpZyT1uKqZ8nb
ye5p0U14RqN2jA5szegFhyTmWSf4ZG+VsLt2qhozkyrU28z7RAFrki5UOqfjsWSi9RhpCS15cy+d
bNOQ8mgRfaQGg0KgYY43A7MPXaltRMyPpQCaRTZ3Y1xuJ12/d10ofqS5SzEAGZUzOwKx/zAm46ZK
0x/CKDiVprOvjVYP05FtMBF25Dz1K0lQ+Z9cmqqqn3GLAkkSxbr6ptfyOUap00t1DOq6quLPbd/5
qpi1sFb4nS5j3Zu1IiRTHyH0h80s72xrLoMklxW0INWQxcPdqLk3jQWu5nqqdnVnPmvO8hjqNZdW
GLzAtIbu9zY7ZgPeSjwHxTIZSvsIYgj1pJjGtiEDFPwYfqlq1E+sUXZKyxSazOmNysiOpAX+BPDA
TtODpQU1seGQpAX3LJFzj1UsMConFKLaWaTaKZk+ePrYn0CZsAes8aVt59yvdeetq5SbJtNuCxCO
07HrHgyS/2iLfNupbSjSeg8CnatKrYTHJZ7Hk3vb6U4cyDreMjU7zIqZejJVuGcM/YPW9O8s1d9b
orx3Kb+N3eZm1OtDVimYqpPqZnCTjdbO4WTP/SOU8a712tRpNWvXorAYFWms+KaKqbLM0a4GMu8A
FnvqrBi9rqawoZEx1D4UgZ7VbH6xXHGTp1wGhcosaFk393ysolkB5jnVBzVidX89cQxzanb7PAO3
GccWJTm0BozhQXS40sr5ylHbgjbgSOGE30EwFvRKxMRNDppJCOx13sgmPQSM6gGqp4zi6SuCsqjf
VdX5AJjtaBrQWk0sdaSa7u6nVGvoXMjTomRfN0OL/o8dTCDfD6q4v+qLfusOyQajoPcQLw0tRd6q
vA0N0R+UuDhCFTtq+/k+I2qCqYIpIpMKdqtK5l6auA5F6T1qqrmkqMxLmmbWLToNAZozDiCC43XG
RAhdVj8Wur5h9XzH+XiDDtWTmiQbXkED22pLQC2z5iW3nRPELfYdJ7tk6MKqn+dDzF0FOed0V/Ti
oGrtzjTYQeh2Sp2+eEjHIkHTxMT/A6EINW1o3upI6lIe4u89Nk1xZZST35fVtnKG+3Qc3XB0s4RW
EDigbRG/16l9U+rSCVqzOQB/8cMddb/Kp+suM15cHt/ZZkVJyqGm2HehEbPXynDeLZ7aNJPObT/b
V8WoDJRo1RgwQyaRneczHVszEkV+YASCV+BHzAFoFbu50ra5Kq6UEfpQpn1q5uQkFQUld9Yil5nf
jCJ/61t0iWdr3+XNRBOmPzW8usrNDip4Y5iQ/NCYSUYTYj43qfKzb+z3mYkfNmgfRnwCGqtT2NfZ
TdyZ+z41CvDYy0hJ1cAW+cZy+CFxKoN2LiTgDGUj5/JOQkCHljja1BElWvLF/F4a48Fwh5e+Umyv
N/t3xUFeAKl0sLvNzbYpa9cjQnepm1j71rKgPzhOoT73vqsnb1OeR5PhQqdyvpW4JkK1twiNXXFb
JNZH3rgQleDyPYc7T3WylRX6kdoA/nhog2X6tnDZtjORmE/5NnHvB82qvbJVDMiasBOxKk8rjZuG
pxtX1EGWaSEUKkIIBPnprNIGPGs14NcDR7HXHv1ZscGI0R2r7GWOh5NoLM/U67CQVqDDs7RGnMxy
pLVjRyIfN4K0XoNNk1B5bvGf133QmDYOUxfMzoboD1PKHwtF22kCPA2ju9ViA+PGyFCUH9MA2kT0
xW8r8mq7BW4uCSEYQ98U+BRVKh+KGVwKxUltjJ+gAdsmwDiLGliPBGsULi3Gut32Ij8aMTBVSZX/
cJEA5eJku+Y2bdp7vQU9/KgHZets0ja/zTNw/HK+1yCQa9llpBPEgLajTaw8lBULM4xb1k3RUGbf
K07jdxid0cZjAUSpFAOtVFCeaK4ntE0+E9+quaA9zzw2gpPHwL0yo4DFY2qTawMHZARlGZ6VFsOw
Ab+ZVYx0T62PYX7dPE5I5Fww17N9md6UdUYR6sMptqNc812R+7l7nIaHtHkx1ZSOVePbNea58BcK
SAekhTdXh6wfEekNOkPG0rHnILazgCeYz7M7tFNuayCu+inBnMChza8RtMJukl5C7qv6YLtHIR/r
BMgL2JqslzQ1t243ABp/YqSJxriiQj253XWHPx+TAjd76jkpieT0PjbbNEs8PbubMWsjxKsNwx0E
wYS4FbW2w/icMml+rah+p25MZes6D4sMhlaUvjIVUFYAurBq9vnAg4K5VHNOlSEATIjDPiEo/rya
/MbMELllBvFw07cbHRwIgVO+4qVK8Yjp7IfeRTRqbor+hAdJMCatn2dHZr7VKbkh4kn2kYKLiCVi
Y8l3UI+HwF9hdhIiMZ0NHIQSFO7eSl+QINCkeM9HHKYWJB7sybKfjB6CCUkGbPaHjROXq281JHgL
LnxmNH6vV77k10O9HUVEOvT+LO4Rm0ryOLPnIQF1/wSZ2UcFO7pUZ3VfSW55DCLp7Kc1BbncqXII
BrBAphOnsZ5eSXZwXTBA6nvXfBcW2IOycuuyK0l2duxP9jaJEb6UjQGyXGufYtKZgMaoj4jpULWC
ypXi96mJk1lSJ1UPrHF8xt/xcoc4TLVR8jeJjpGjlnuGuqRsHqwB2kDxTY2161PEeR6WVekT3Mls
fJiNcmPhNpwb5ueOuS1BQKFNYWuFRWb6SYoKfn4fZ1tFQc4DciiuIUupwpEj9XHGzK/duzQ/Nbjx
unpvW2gojndNduUUj3r/a5QDzfRbmUeGnOhs80i6L/X4GOc3RNkV/X5JxuCqnl5pnuMKT3ULX0+u
rGoLR6UDPrrqKFQTx7Q7uBk6HPgwQ3G0hyfm5KjsOTggzyBhdnvm2eOm6zZ68zSqN2RuaAVMWo7f
oyN/GZ+S5HoYysDW6qBqUBBM3gf7ZcjEKZd6IM0np/joBstP7UiqURpHzAiZ4httu8uAApsJrlP9
ObcEdc0Qv0Dh9+2w4TI/GER4bCg3imtuJv7BWwCbyEcMG4WkI+5GLQ+0/EXDgHWMIK9agEni1odE
ggOMLXEQCXwNpKAAo5j2Q6cGRZ55BMC2NtmP/TW3D6p7N1bPyM2seUucjeAdkpy3ghxLraXCvjO0
02SaVOEDVeJpk0E8u+nQDXEgnw2mOiINPy2eFZwbCAjSxiWBocZUba4Ndh93u0avIglULGgHwG20
z2zskGpGBZ8fZ175IMhAkFYQv4qwqAvPUe/y/pVnG6MlYTrsBIhi9WuXKJGoVZp2OZ2rW5a+dHXn
J1l1Y+DnJFZG5zwJIav2FnOdWhkCXGoGTWofErfyS4kICL+3Xgb9rclOmvyVIyA4+r2dXJfgvh0V
F33rwcdf8FSOC2XCAmJrmxhKVGRP3Sx2Tin9JpfPuL19DeJ6E67c+BlkalHf1bSyN/aYX2M7Rudt
FM+xooZ1rELV/C1NU18Zhq3ascB2Y5pxM5gHN7JTFukxsvy69Ka6Azl2sWm4Qd3B8LriulVv8uKJ
zXtnHAOVfLjiF+vGndGHIt/W1s6pFdD2bjh/TOW9yX8aQ5BUKu6zgCkRyYK45zSVEbjF/QrXsIIJ
Rw23Gnd0OnTHOXsw3W1t+jPaGHD1dPzljNe5yz05hKz+5ShjBE6HTRu/Sjd9AVOlliB0OZuZ3BXj
iRcYYyFLFFVA1TPxTc5eyPjYKGDOVLalcZs7s49scKNpnLqVtZHQz4bPHlgpqZFpN3ZVXcXc8Rst
3+ExS3NLepPoNpqibVRccNmonYSZ7SFcsRuUl7i+HYsXvLIjvW0RQXF5SIiCWQlYi6GzLdzST8os
QGzuOhtlFIlLaPJNhUclx5C57fgWaL+Su1m/dau3Ij11DaNI0j2HowoylcGYHyHtHGXWve78yPNb
w/2hTKY/QWRBHVNEiqchr2icAk3e/kw0I8pdsN3mTzJNoHKx75OtgQkZkhIkPWU0Fviu2iC9voEi
RONCFpcFMq9DoxwiJQYiS0FOXRS+qPF4wilTJ92f1WLbkfy2lA1t2ioygJqYJPecyoRVcev0H0oV
B2MDYFnM/DbJd7FJAuiI742x8xtdD7rFvfBgK8bdwFoKYqlNk4Ppry89LTs0iePF6WvtaJ5Z3sYG
krqKeA7EsYY5oxgJ2HYt8gkHLo/d0TEImCsWIObkqlX112woGW2r3h9VGaROEU1dHJA8StvqruAl
kn/3QTgYWdHVKMazdzatg0mc/Vg/tnlCnWL2SgHy7u5az4fAHJLA6LiXzK7PSvPYdxIcunlo5qOf
gRIlmQDeSMqblGmRVV5pHa6hGlXAf7BgW03J8E1U7dhUGMLAhSNRw52bioLqhMZ56Y9u7KWaGdZZ
8uzG0rcVEJLi8huaAUmTGnSsihKz9oksvYK7YeIo4dgi5sQ3fPksgKpOYFNWszyYLRK5s+XLfAod
o/b7PoMUdufz8SQJwSviKpVj2DVPXBOn3niWWMlYw+EaBZSo8ORO7KquorWuRy3otgmTb3k8RqMG
3uBi22TwSrxNnezKQsoKplHaJSU13TGSMdoW/LrJJ1oDBKI4yY9G7WmjgWQVNSbeAcWL6zLPIayI
TiSZQps3kcoeMeETmHbhaTqnylxs3UkgHMaIMPGVMOsj/ncTKxrg9KZv2rgaJnYCLziq0tdOr6Ps
cLATINNY6hsVOBmIc8KNIgdzA34KyMU9xzo7zHFzUpGUq9qzAnnaPPlAfglSYsSEnRSuP1oHFIzx
GmzxD80HR4CcQ9pvLaJznlRhgoaZwn9W4kPWkJKSMsrMd1sAbo3XNRmOzL3SpxyxUYRzI4+WgSH3
EuoIEIG/rxOUdQo8DJJ0DJ1UCXMW3+nOoNFKGGGexDuUwTWcW/Mub2WoQIwmrp0d0ZQbYienwWCB
iox1brRTks0/WTnsQcSEWGAhD9KGjekmd6qlfCjAEndu72tG/bNLALHt8gG6owocuW0NisHMay7V
LYvn0DLzgHR8bzrVj7LsU8pEEoFpc1c6JU1b1Z8Ziyq2ZI9WHjR4BNe82HCsWdigYanivQJQqVN3
1+4E+YI09lgjgJHJVbIdteFBptkrLwzXb7i5Eyk7zWOxyTPnmLeaT/ox0qUeWnHiN02DdJY8giL9
djIY+By59XPSM2/Wp5dM04Cc6zZk+QOtVGiv5a9aAZ/qGN/L2sCbvTyy2H5C5xFvA0d5MnIcBTtu
wM7opk9os9GqST/cRCsOrlkAZwyNKQ8BFPFHKrtOL6/RGT0BXRbTSa9GiHJYEAWJk4cktzcpN5Y1
YcW1KiJFs+7itrgx7Xxb6M1jObZo0Bl4QrZGnQaxal8xR6vA251EEM7+Mc8GXqBtcWeXSImaRNbY
uAyvQki4NA0SKKMrKtRgizLkSuP6WoZHtdm71GIoHigaeSHJFGHuflsv6Mt+2KhVckgrPLuHMn4W
tnmK53pbGewhy3mxI21/0/bkZVKc64HUN0XX1MFkWbbfue6mlBXqi9ZNOxSYUhxIEujc6iLhmOyo
d6rm24kUIA/r46BT1SQEQcqDrXeohJj3GFKGoKN+ZdXtDg+8N0Xhu2YkO8fiV6UFj5UWeMsZsz1D
KZ+YLO+GBIADqT0pU/qomux6cKafJFOvFQs0p6WjN0cBFKbPNfmQ8gpuKwrw4MzI4E273lguipSZ
Un+kdiJ8pS4wBCDb4/8h7bqWI8e15BcxAiAJEnylKyNT8lL3C0NtRNB7h6/fZEfc7RLFLe7MfZyY
GZ0CCBwck5kHUiX9Dv0rFXC5NLUQmMj7rp9LnJaoPIos3CYFtCwRgLhtlCNB0pXYGSyzsIWQqkti
c/QBNn5J9O4Z0xNcPkKHPQxz02bR+LvtTfzToH3k1dS5Yxo2UFBGATDpG6/rCiGRsAh+35haf9Qi
q9814wSqTyOsW94WBA2zPo92QztgjCpGCTyUFgh5Xl5MauexxGI3jRaw1y6vlKex0JqPAiJAdllz
ABlKc7yXbW25SVEyPy3NyWvaZnrQ80zzqkGX+9o0clSBSO0YRGEAGBvafZKqxTsL9MSXZTzc5xIv
AfAs0VUSQaavQOnpOxp7zYeZRlTBfaiKdzIEPzqNVLbopzYH/svUdmDgVOCTsnR4aQ1J3vs8Jqjp
MOUXsYR4wrWIfGKWkdvFSB30AumV4Jl01aks3appkVdV3NhpDcSInFHUmh3qiX7sM8pBwU0VX+/y
JMDzV6OawbQUkx9LCZaKMbV7qO3SnRaUqCsEunYIWJyiQByZbkJJdtACgyJrzyz8W5Yge8EcZUWt
zGuR1CgcZUHq5iEzdlkbz5JxKFs1tMnAEM31yBVBn/sdseJ9AObgIWL6fUvS9j6N2tbw8OJHw7ui
hvVHRfX4Jq7LcERwKBPkWWWbsvq5h4h3cjK6IbsyIjnurAmzXquCIXIuMSuhzQPh51TPbXUwtTek
EFD4S/RsF0Yt6uaxKp0+FJGHmdq1MyuY3um6qO6nGtU6VbLaKcKo98YyiH6V5lDcFRZVjiBD5aWd
4lLtjKjUfE7weoMf2KPEESn1MZaZ9BUyGs6gl+MhrrIAYYmBsHYaALrqSHQwZnmQKVeor4ZZAxVe
GXplgVyxjSiEi8pKuJqGYpYyqMM70RLjBWWo+hkas0YD6Y0a/4/KO1X3k6kJbpXJaPdhZ6CPj2lp
9W3UxSWiEZHeZnWQfAPbIwSpGxDyb+ZUlciYIURJzCS+SUEl7jHi3upitHYTZdRcnnAFMU9d9hHd
o88FGoMyULANYn3KvwdjjTMW5L1VPJigiYc+RzTKDwkuYelqvKC1VyVl3NiQ9euIA1kXS3NEKhWU
6jDkze7ShkrbJLF2jewLtQMgn5y0rnHxuynwBg6MdG+G5EZUvLthnRn8KFQl6uy+oYBDak3l5xA1
PfR6GJ+CvKCebtW6p4eWuZ8AnbQxWwZFvToeEgdBJEHpb+y9OFEZOlsd3g+zIjeNmiknngUaak9G
j9gOYJs+LF8RFE9XjVTA4Cir4FVFM8ZmmLE+dtEDNK4bu8DJ9YoQ8voVskR7RohAaV9LTaQPINLf
Nv3YgHxlKl6qZMVVovd0rxrC8KkWG/sATfZdqExI+bW+/6GKDuQaiUfKrBuyVwLCvzVWFx7VrmDw
OSa7Mhpu2JYhzZuRxJbX6dBMitG+cpsekdg0xBgrgDvy1I2q4tSRYT6hlU/QWm6RCY4dHnyEDb4x
mPrRag1UqQeZnFBnnvZ91UMCzOxls+9GJTgqY2ceRzAMTkLLhCcnmf2MMhLsOmENV8M0WNe9WYS3
tETVMuhMFtkYwNs/hkOpgFCc6F7fp7jUmF2CoD98le18cChnThrU1Y+gVjFOOuzr61QdBr8YtOCD
RmF835WJ9dvgXO5l3U+nyGybW4nJHIDbZkNs90PDdySYrF0MnWJfxjrmcaHZAS3bKeb0sbNE9gzo
CbPn1v9VXafsNrWa9M6YCN1xS6G6g3A99BuhI+ZvDZD+WdjdVNCcOnUgAqKiFk+7sEKxLWVV76Km
ndw2ely8AaYfvhoEOEo7gJztvTEpEA2G1OO1zFNUa2le+TxJkHPFmshvsylUdqki5LOuoBJT9hwj
0uBRvBbOCpF4h44UuJVAReMxuutkSw+0h0evtGo3YbjbUePN2NgTAM4nI0KTB8LP0x3F7r0XuIrf
0CuG7jnmsroWzr8LAa/iEOhlcBqnpPMwDoO0DhlM9tBoFDV0cJFOpAoDpxNEHIGLTO50zHgpMJxH
qV/blDZOMErDmVBoAdEXXcKy6IfTWJiP6QipWzTzB/rCRCClzUQ9GccBFzK6jwNi7NHBqQp/ikKi
3E4sTaJjmRPVRseh/4ilbhV2bEYBsfUk1X6HQ4gqZIhqkx0D43EaVY5IKdQLZDKYru7ynNIPmsQi
QfUyJpPdGHX50ZsdfxGlqd41fY52SlfPBW9F484cld2pUJxH54K1uuXIXkMhNYwTD4zA4VpIVDOE
MrJkj/h4MFBi0ge0kSLaXw2MmTdDws0R6nRj91EOEpAgrQdAKDWRxekCx4sIsDVNKfmDjlLSA9oA
/VEpUAvHw1s4UVq070qjW5AuUayPqrUMm2q1cFqtQ1bSFBrblzqt9jWg/kcVhQRXpUroNWRoA2jh
qPpBKNDNJCNcoVMn3fgiu5heT3yKH6Qc2K+BtcSRjQpENk0Ct6Blc9Vajea2YhSuNJLCReZSomdg
hh6pixi5RWL5ncrivSBaiGIB7qtf9DEGWKTKmLkoUBp2MAXZripJfQqt0bCB1EwfwrBDc20MUCyQ
Wmv6apCUT82A2qvNRujQZ7zSPU0ozTPLwznrNOt9LTjU1VsZ+hXpEKH2Q4H2EmsG7mpJXtlE6tMp
7ajpoZEQeympgW1ppTHZmTpqyMEn7Sj5OBVzfBg4SSwNPDdRw05G2GtvWsXK2Cm6vL6GJO/goHWO
Ml+flOJXSoMQjXpdVa8U6D48MHQpMC15r7b0RhjJQ2qOz7kyPlWZgRgg0+DZeeOTsnhE7OYDoQYI
WghBihxJkFVav6wJ9SQjqlC2NVCT1MKfVjgWbqQMj61CsPAY/WJVUR6UyoC0W93fG2Ovu3pDS8Qw
GWIKdTh0kvW7rORv1Bqh2D+kDB3E3HKNLpLHMENuO+iIShVL3kO7AxXd5qPh5u++tVoHyrA7MeSx
00fFCa1qw8PgE0cmQNCYo3SToEWVVqJ8luOEF0S9alNEmlb3c3717SGMf6VK8WTJ7sZo8/eST5Od
0ki3i0h/7iLto2Qjs2M1/g4xmNrRGhQ0SafmHjSCfdIk4SHoKyRifbKDLsUvqOhjjp4hPBHTx7Sa
PKqZ8D0d96yYWZ5EQOLLGk0I1Aie8iq+41mxVwud2rQpTjnT7lAtNdyIBtLrKLagRSZAefKj4MGR
TTREZxbPRjEmH2PFoLKcKt9TiIY4hRZe50GGTkiZFrtRMMPOA/5rajBOrIO0qF4/agLnR40FhNtH
86kMrX0nMFdABBTJaFT9ApDgthKYIQ3HhpJ1oDxVg5ajl6K+s0R/Y8JI7UaKBx2NOG+w8Kr2YUt9
S5b7uh8OehNZTkR5ZtM+3I2QggYoBgIqEfuwEmb51ii8akQJ2FBMv+Lo7Zt5H9qNEh5Fqk82CQES
TdrfedZiLhkLStTrcInJUPuQ99xnevCjpu0bT5UftZzm4d3WvakXFoYiEGDAFMZdZIsvAelwG3vi
5uM8jDWRiisqiYmskdT2QR4gCoqgNzh28tZqzMxr0z5AiJU8Q19LepYemjupstNk4F2TXN5FFKXd
Ufkx6uFzgo7yUCPpEjqKNpEZ5nvcfpzOHEWKPo3utHz6lunKNV4lVFWr4cfQRi99yoEMidQfydS/
0sFS7bac3oXQ74iR4j8Lw8dSIaZd0bZGZ8NCLYGLfc+bI+TaVBfFGvTLJXMQLR2yAel0lqSNB4DO
sSb1Dpn9bSDG96Ief7bI6T1h6qnXhSj4A3WI7jtUMHjWnYIU9NaEiF84VQZgA5TYhVY+1klevEgo
GNnCRJLBIdBmxtldrHJf15sfE/QWMlRKYs06BFHjdEFyZDz0tIK65URvpEgi6LUPKJ7yEt2wuLvR
CuiiYLxHn6HQqcv4e9VXh0QLM5SvMlQzg8RnweCWSrXranUXVdleWN/SEEUBWmf3sVLlyFK/ScXw
wqK8GuvWgzDDQWma1xipeaNNO71qX9nEEbHigBTZrHLQpM8hMxU3nOCMZ/eY8M5X9eBOF9Z3LXhN
zeGWTIbDw/wmy1QvpAZFZUSOONLQEEaxEynF3VjjQjYj6lddaRvJXGMulZORG8+yFq8x6n8ua6AI
TL28Mm30334nOa9dK1F8DASxUAxm70kZ5dcxHtGAsG8ZezGb9zZBcdNQ7yY2pk4PyhXFtiYmvFNW
vwRj5QDDbJOqt2vUYosG3VBNNV941w67Mq5fEwkbNEf7vVV/DdnwMwjYrWlMkdt2wUNa1t9JFcW2
UgeotQY6dLEH4oUswIA3giKjKrU3RUEnPa3QUyT47oUJUcqUao6WTj8aknpxGT2YXc9sTFDBwKZs
OGj58JuCP2x3XYCTNKRwTuaHIQDaFyaKCZ0JJBgEjm2mT7eyyB55w0O/ligU0kZtXCQ619Bp/4gR
RAFSErwhSbnqkSVhqBb6QxZyWscU8rdasw5/Onpv8YhTiuleLQRpEKTjHDfPcYC6FGs7FWMCAc0y
0mCwexNtIcqLXYB0yZ608QZCwxgup1SqXQzhbaw1AB4FjWYDbHRbluERg39RQJJ3DQZihqO5S4aw
xokJpJuKwPImS73KzOQER8cA9oAWosrkUxwR5vFAfS9kF7rSjF6yGHkOONyoi4eR2KO20viRPj2H
NcpjpdQDn2vN78SEJmA60N4twwj4JUVLdl0Opps1IRbF+/FbnehjjRKCi11FnS6eqDOl/Ffbhj/C
SUudrrMOSZsraLjV9MroZeBghvAWA+CP6ukX0OkZwm9GAJ6RDAo9jZXRqpBfuijYzVIMcM6Rmzqa
jZLWrj8IByNGvModXOtIrzDrVrsOj+nV8FY8ye+loxzC1vk3asDqrCYPQOgs34PxqZ9/1hgifxRE
StQmwa9QABFCt2ds+AaeckaXfln9mZkF5JZ2YhbmniTE8d80lKcQVNoqve1luMG0WAVSnhlaoL9r
5M9apWm414GxB+MR2JprSyLuEccsAWuu5n6d/HM8+Kc9XODBKR8gAQABRFReMtS7nlVT+gyZqyI2
gKIr5PlZFXue8w6ZNk1XF+BXq4emGGFQbOA35mnw9Hc/8cKj5ZjfoZiPkSGgr+z7eAOgvIIchgYF
wXwv8EpQ/1tsaZcElClQvXWyuAY2JIXDersMgF3BfWtsRqCDIguNdnOBTdYBtDUzRBnOlLxigm6e
CzvYmrm0uoozGwvOBenMqmwIxcTZMr5PAOvlwz9ndkGsA1/lD0NVhbDG57tUSD2pZIFlQK0BmSUw
PAO6n8F1YH77F/uFeRkayk+cgObw2ZBA6dLoFFAVhWnukBDurAbFfDJ6l82sXNqZ2f2/ZhbnmiAJ
6KOZ/WkJ3Y7it05FNtLcR9mGpsHqpzmzszjVGh6tPuQzOyoY7oOp+s5NAIour0X7Si6dP87fxSzO
mAW5AZRf8XFqVN0rBxTeJw7+DWr4NUi1HI0U+N/gF8ZvgdeBibI3k9s+5Mf2Stvlt/kD6PTz7EbL
Lf7NJoN+jmnIHGx6fbF4nSs9Uyv8rlEAOzc+E8rw5nJb25qBOf+hhQvW2JmhxQawIoi47MFyU9C8
rZBYltqNlW9oZK4bwcQsHbI80FhYGLEIqCSDwMmscWRyYgHY9NwNW0L6W1YWd7lq5dx+wlIQmwC5
lLX3bWtBFraIXi6fmi1DC1j+FLaK5Brg4wViPVF8x7AAO2NbMphbVhahQZOXGZQIsJwwPEn9SkY3
ItoQbV55FvHx//e7/BHyO4s+6gHaPH+I7NOxh/5TeDOPGiD7LVLwn7/z9ZBhBvE8P4YZfBFO6Nog
SkBV4ZkOpu5JAYWXyEtuyiv1VPxEXWvydNXW94i6bOsxBoVoi03zR3360i9YOGFTJ5EZiQgconag
aKZE5K3p9OiIWj59K6pKPfZazfwSmMUbWRL8EuSgwCqS0DEnNrhFgm58QMRv1BXRgZTaHUMXd9dM
eeeiMYBwngG3Ema0vclKoP2CidZ7BaxEX7YcA3PhjjPHwr/ZTXUqbtCYTN/0RNX3KLiMwNF07CHG
5EdgrkakxKJWnjLIgjiJMlT7tDD4c5kZhQ9wMZhGnYLpybwxD1qmYTaYrOhVwcsCcTc6l1FTlD6N
xTD33DonZwnG9lKo5CoVOoU9JJheMbqpBEwibm7ysSDoh8c1oHSM3uSGaN0J/XiwIHTLM8paekQd
B2Y3YQNUS8+YB5C+7tO6Cm5kripHQfLh2IRp5XZQVfX/xT3D4FqKujfGSS6PZ64bsk8HBq6yDH5V
hF6XY+mHoC38CzMGA/tetThmni1Op4LGTxl28E4UkFwV0JmGGJjVIzfemtX37MzM4ghSPaq1bIBL
L8oPiqaygVLr5YWsaLzhNTMQLBmQPmN8SXKk6NxPSY6YrIV6Tl67gMrye+VRP+pO5QSHGtn/j/Eh
f5knBs66GN01Ek08bLZq4x8Pl3/N+nr//phFnBCUJOCoSEPXoEDboE9bR0/o02Ub88Px5VpD5c3C
wAcDge/C5QveVWJSQCxuakCClZOlQ2XE+pGXGw/Ylp2Fxy9TKPqPE1jzUjdPdRbcM57446h4Bu7F
5SWt+uSzJS3cflkRLU4SA+Fi/qs1f6J1aiZvcX+kGnHN/ke79QasPjMmNL74fAGgevM5agw6akBx
UAM/HJNu4s6YXRDGmfzj8XQa5h5AR8NkJtik6pKG3hWYTQc5OxD2eyDVFDkeyk75MWXTLavLEydb
0ePasgzkDBiIZRKOW7FYltIQkggsK+gD4MPfJeoRTZ1v3Di6dsjPzSwO4EREMBiFigPoFe/Di+nL
veUMvvFTPMxXLHS3nNWqQcg3gxqKhxuM+s/rYrHaIvzGPpp4VZj+Jsf95fO3dtTnaXX/MbDwhtHI
BgyOhgHRzGUJVGtYXnSAhsd7MiQbGgtrh/3c2MInMl6E6jhvHwRzIdD4H5brVgCymiEjhYQAm4FO
7ZfpVEqXqLQoY+nE1xR17Y/chT90A396o87MqweeGBPstsbLrX+rv1YXZzBt+7GKtVCiscch7xQU
d0FNNtzF+gk8W9riBIYpoNoVgOcQLJ+52ejnuv2r3IFu+021hWeBkn35gGytauELMZx0MCY23+QU
wJ00sq2tysn8F5Ze/fxrLVxgwAyRYnK9BPcy8hX9uabgTEy/KhHepKJ1wIRzLy9pZS4LvBMo0BZk
0VFLWcrKxC0wPe2ALzWgM+eGAYqwGKaIlj+YBRCmJF4FwLdg2bECXWtUoiOI08JWu/FfvDOGyTFF
DZrSMyv78+0OJ9aHOhSHHKsInRYC/wIsyF7bMXWwLy95NSYHHAErnkMGjI38bCoTGJMQAfLioD9W
Xse6ozupP9qJ01DIZxknFTg7ZxayKu7UfUW9ab8VlK+66LNfsLj8lRrkojAHvHRqsQvLm4xqrhb/
vLzO1dN6ZkT7vEwoeVRBWyKGTFrpJWpyiC2xoSK8tY75J5xlUSY4A4M6y93Irj3EGb8dOTpm45ZG
5tZKFmcDXi2nfY4wdUgpkGAqVFjv/7u9WvgreP2hmcRcdKh7J2gh+LA1pXJ2Rl9uNm4YoxCWxYS9
he+Ykmaqq1lPNO0pcGeVmwAH1IGiwkLfEGzjjK8+ZRYzOZ5JeGGyWA/AjTKGmh8iUMSFIOu3+7ji
t5qoULBi48flzVtf2l9jCz8cWIVZxGhcOxYgbTX68bT9jbaMGwAiqmxNY109cmcrW+yjbk1KwGdN
UVJj6sjYxD7gb0BB0da/vKrV5wV6NIDUIWaD9Pfi1JkV7TEsGd4eXZmDUtjaPvwNAYdDc5gOtZPv
gN/deF/W1nZucfHVAPw3RgAy5lG2v/XorUsQLm5prv1RHFoexHMji68lRqBeAw2+R70fPsRd3zlY
G9jZ0A5EvxqNqY/6aoAsjdvutiQ3VjROkc8iBtEQY4FytVQGziLZBClHhM8ek9vhFtT6AyOge9ra
DlLjV4kLNv+Bb1UU187nudWFv88Fb42Rw99DuxACDcxVrZekeiKD5Wdbwff8ib7u7t8VLjx7qY88
smbdUZFGRx5kTkYfB6Pc5biGG+dz9t9fTEEmwJi7ECYkID8736bWAyBYEEGOfvWiOtNNf8U8wwZA
wp+VYrW7y/ZWDyfFAFwUJahO+MJcV3ZFOWVIK0hlnTIoSag1YHRms79sRl0LgcwzO4sL3nWgR7Um
lhW+l4fiTxTX+/pxdCtpg6jsRg499leGqz+y3eTWSDXANjpqUEqGKs2++nH556wf2bOfs4jIVL0m
MTCV8wAAfWccpWvuo6Nw2a2GQLM7cD87sY2dXvc8f20uVaIGxrMWumXIDe6h++g1u8Dtj+y2cgEk
PWa+eSc3LK6e2jODixsShErTJRV8Qt9CvgT9wMq0jmlNveCfi7jDA4A58Ee9Dh20xXYOfQ5lCY6H
tm1u0vitBKV044OtJVZnFpYSna2Zka5rEPY0npI6/NiewqvKKRwJktpV4owOBTfdHT3QmRwkPlu6
2muxyrn5xVaWDNg3zIeHs7ECv0WlUU3Gjdr16k38u4fLggKtssEcovkmSgmqpV7vIPfC7Yhsif6s
Jgfni1mEkJ2MKt3UsJjhyHeaGx0Bt2ZecAJH2w9u//mYlflswJ1RiOWBP7FI8CsGQKIx4BQakzGD
au2JtRunY3XrNMw2Mud6PLUWX6ep0SxOa0QPSgoshfq9QhsLsN4NK6vX6cyK+tkzx6mahIBII/pC
gxBqow4AHe7UX+nN7vJhX/WVZ4YW3ycDNrKogVd2slB6OcrpQ7ZvAWqzZONlVrnjwIdftrjuD89M
LkJ+TVUalk0I+ZU9GJ/CQ/bkofLjGSdMK4XGgUNvFHdLRXFNyhFP3N/vNn/Xs0Sjyhn4EbNHRGX3
aJ66d/lz+mBv0kWTEgR5EA/sOrTjF+wExok/j5AMxLTbA6iiGyHa+pU4+yWLGI2KYQQean51JeU7
JgSIT2KMDnmVoaBSd3RnKYa4QqNMcYF+IqdYo9VT3xv6TR+zf1MTMzXoL+AXGShlLvZliNtxMCnC
jQ4sKxWaF+O0paS+HjCe2VisONZLSNzgOUKlKnpQLLu/Bg3ZSU/CtZz8AxTcl8IXV2S/NYHh/zhq
5qypjqgMM00+f3RWh4aZzR3qwRFPQD/DnUd7AOhd04lfVHBFrlPMBM82wCurDhxR6n+sLuIPPayE
pk54PwYIrFR0tJmx8drOv/tL4HZmYfEGooFVadAKQyqoQoMF8gwmu2+j2u4nDfzujcdi1Reh+4hm
EsqmGJHweRODYiBFmuKxMNB4aftgxiD7+RCBmNts+IbVl/evqWXYEplCb6AMhTywg5bHWIwPQ67D
zcbyULEAWlMqdDnAPAa09+GyV1p162eWF25dzfLWiiN8s0zWPvi+x5QSF0NLN2q2q0djHtnJTWyk
sRy6KhIGrTQVr8ekF/Ykn4xmC1pE51+6PBsAn0GQEL0CTM9evIEDWDRCRsiQAMp4Kf1sJ3fh3Tx8
MXQ3Xdna0Ti3tdi1lNGATz2OxuAQB+2P4hgcoDF0UBywgqHGr3nZqfuxZXZtE8+tLh5H0JelUVEE
1HCMToQUd9oq5qydBqCAMBpmbhN80XMtwOBVIgNdzB6YzWgUd4SHJxUQ78uHbu0acwIyFqbcAK6y
9L1qw/Q+CFMJvaHG0dvvRvcUxbFjQihHiMS/bGx9TX+NLZwwn2g5FRJl/ECWbpvfR2oJmdpfl42s
etzzJS08bg6xn2kMFRS4T2O3Ux3Vo3tw/W16jK75ib9pL/VmUWBrZQt/23ZdxcsEd7ekEIBoIU3y
e+yfLi9s61MtnGCdVniPiwxldagC2LQz70pivZDSeKpoGENwZWtg4ZorPNvIZVW9CkMJ3MXcdTm0
h1kwtvbmsdZbjeYtM4sbXGBAN2VgATkA0/4kfeGEVDhV/LNvZo0zKFgENYRTPi5v5mowdr64xQ2O
KLQoNPBjHXHdedAz0YTX36UuDsqhcuYEPX4BMwiniDq5NydZYme58ne3D7aCsdWzQ1WDEp0yQpbe
soEA3RTL+a12INMLeggga8ah9MIn6mCigDPZmEW95cDWbwkFpMvQOIek8uKWtBmThV7+CYisffUy
PqWP5V63uW16/NTcQYTN5Ruv+PpC/5pcXJKS6SGv+rlwFgE73mnpdZzF3wBA31/+tut2ILCMphAy
sSWqYBSElSqDHUWq72Ah7gO1B3cyYe5/Z2exHkkLTH7ocISglCnHn1H0TsyNO6+vvaT071IWdx5l
ToP3uTVBaiG5rtXe1q3Wu7yK1QcU4B6MQaUgYC8narZAdxUl9LydtogOZj1cxVRADzLcVSzeaI+t
fhjVMqHwznU0chdnjsRqJcxqVoLuwXOmia1qeLWhinV5RatmdMygQvbNDMtYPDNlpvdMiWDG5PVT
2YmXYuTXBqtfLptZ2zhUfyGLP3dDyLKCwWNJGhIUaA8X3GFgMgbkhUeYiQgayX9naZEht5ioZWlT
NS+ovSIgJQFI7iZq5etkK/xdbbWfr2o+kWdJKu4OggRQHZEoxapbvFtvsz9SvNEBl1H9Wb4QN/aE
92+aiRbXdYQi0HD7ghVrhoYAY13KWbDC1lPVUcZiR6atYtDK0cDBoAwdRdMAPWJxAo0ykEYPpJ4z
6MyCbGmWfYNM7+DkGJRX/vOvBlsI3wBv0sD6XhzDLAhG6MiCQNAULyE1nWBqgTgFA6R8vnw8VpyE
TihSPQjkm2g7Lx7QQUdrHNpdEAFPMifSwWwkGxd33QJm2IMRgcxhiVoxu2wMUxUWBs1MfaM1IV7d
1Pf/Zhl/jSyWQeoYgPEMp1wrvyX0qukeL//91W9POTBFmC4KzNnCXed5mjSoZUJjXIi9SKG0M2pe
E1YbqfeWmYXLhoCHBc0lfHYCYUyl/y2zRyvc4oxcNkLJIsMqgK1sTcXEdcFcripgkAi6n4s1l3ds
JTJDPgpMmYHnAYoCiy/SDRhWmkcYIvBHlS2FaJKegUJsJdmdEqev0SyannPT01Gxu2x5rUL1yfQi
PAOmLQlGCF05yYt+nGFZiRPswSrFlIJ/NRFL/WRt4WCJkudAWcAa5nJXDvObHXflTv2Z3zKnRI/0
8uJWHg4dkx+oCpkNaFObi4MY5RbkIFqcEBPyTbW4DSFY29J9sTW5ct0O0KQzah9zpudDdObKi1FX
S97hHSygwdgp3WEqWxBKSm+ExMHlJa2eR7wM/zG18HVjk3cxON6oXEKy21IPFgTGx2HDQayuh2Pr
ZroUJcsqkMTwKAOKF7hZEMSeQsNJoWIRK40joH99eT2rDg9sLETGKsKv5TvBgFEyrAG+KGhmxezs
AbJTh8sm1o/4mY3FMWjrHhXu+VXPr9trzZX7cg/dZ4T8UHvebWUZq1f5zNjCK4HD1BhtSPGBlNa3
wlvGMYYm2A01hgIYT9FguXWyu7zA+S1dVIHwnIMcCfgBBmEs0cxWX1WFNs85MbMK0n9D3NsqMd8r
K7/hBhQAwk7ZeKZWD8iZxfmrnh34siO9qmDim1Pku0mDyO2Vkl01xRZqdPVwnJlZ3CsFWvjg4HKk
jspNMTwZ7cZDtfb3AeCEUgpFboa5pp+XoeXQ2rMwBwAIstrO+lej/+eJGIo9fw0s9kmC/zBMekog
BAuJ1OwNImRuVG2F4fP5XX5/SjE2yqDIbrGYz8vggTVN4JLM8En2ZPSJPWByqo4RBFP+3JggaQVb
FteCVyzsr8nFqzGpRgFFUDxY8xhiBZl06CkeJJAVaac26PK37Q4i2bHHni4f9bVm9yfDi0/WQIhA
yOyPYZBUphfonjrhTVjYEDCpbe7HXnyzVeNfS+E/GV18Rqi1qUlqxTP5OH4SUA98MJzyJB7bY+dO
LsSH6f+j0rW51MXpF2GairDG6dQ6YHwUqACo4QGzPNwhhuQqNHlreeTZXRkg7SJXKZQwA6hmFZC8
urzna08OQBwg2BEM9kJU+vl4tXAtIwQukahk5aEe3hJotpvoIF+2QudI6sspPjOz8NIaz6JAzmZK
CVHykbk5TZyevlZZfSWUuwR6HlzGnqX8umx4/ngLuwBsoYRBEXuZX/i50FJSoGiFbc6s3ibjq8Y2
vMyKs8RDitFESITQBlhez7EPMTID82kAeItdQHSha6FBegRSIOmPy0tR59P/ZS0z23ju8eloGn3+
VEVJmzwYEa1aj3wXH2YR1l+YwOYlz+QRihXjHpr0GMiUe31lq37qRW6zL5+3UsyV94iBi4wrMw/A
Rsv/868QpsJakcAfpQxDB9rB7nRl1hLOBnFt/RuIHzgZUJc0VQr1yyUrCeS0rIH+LnGq8mfZ7QsV
2qB8o5Xz54982VgLYvzw5ui1LJ9YyFBTU6lgBIrQXvgOGZH0m3mF8mFsR5hX7oJjMM6NTQ9VVFs9
jr9TZ6uQuPy4GG6FUSIzP3rubrIvBxX6nSkbIMeHZk99bZ6QIzjNTv8GOXcP4geYpptdU48d5zFb
gBzuKn/Y1/7lA7Y4yl9+wsIR0oaTqStz6OvL20E8dtprVJ8aTAG7bIYuXrQvdhauL6mpqhApGjwv
xBleqBv7ipNczQfZcHsvudO8GchlEHsLdLikhn0xPW/BWWgTDYlgUscupweyGzG1t8DEB8fyip3h
QsDRZc740HoDBvCl3nSFET7grsROeb09aHB56L78lIXjDbQCxHSMpHDoY/LSu4qdeRSKs//D2Zkt
x40s2fZX2s47TmMervXphwSQE5nJUVJJLzBSojDPgfHr7wKr7m0RojG7zlvJSFZgCER4uG/fy0uP
uMR+XSTnuFruSmxU79VrE1fqyzTA9184TYWcOIgs1mtXaDYi1GOspCzMD2PrsZZ9DT+VeLz9+I2/
5t5/+cD+vFdWDM7AOgVNcxU2q2iQs2qZWcnBPqpH/b7fTn53Tn3pHLvCT24wPxW+ugW4pRNtXC5v
rna5vy6AZJRtoFekGvj2vVuT3Td1XLf49senMDWfmIEHOys/KcO42zrpS4Vvlv/FmYefVWYfjW7C
DUoW+4+fw+r08OdVLGs3x2SH5NzqMYDvK9K5bFoXuy8vxbsl+JnT2J4b7abuf5T1OZ5+fjziuoa8
HvJ1X/5lwhflPPbYJTev31p7buGd6jfNGTNfr/wzY/Of38f/E75ghZpNYVm0//1f/Ps78s4mDiOx
+ud/n+LvTdkCQ/yv5c/+/6+9/aP/vqleigfRvLyI01O1/s03f8j//6/xvSfx9OYffiFiMd11L810
/9J2mXgdhCtdfvN/+8P/eHn9vzzCxPjXP55+5HHhxa1o4u/iH3/96PDjX/9AV7scO//z1xH++vH5
KecvH54K8fQfLgM3cfH0zp++PLXiX/+QdPufyB0tWPe2I782GQ4vrz8wtH/ai26XZlULZvBrnbrA
1jPij1Tjnw6ZB5M0B/k2Q14SHS0gndefOf8kIID8izEIGfRl2/h/F/nmhf3PC/yPostvy7gQ7b/+
sZb36CZgUJYBjekJJI/TxtvPZFbMpE5EDydtp22nl/iouoVXupILV+4OjItbnZKdLDaXNF2rKG09
7rozPm+jUBSjDIpkwpZLa7ATVy3tgpPGOuT+bRRe6a+LvzKHdtAvd5cccHwVN6Wbu/3G3CTn/BHt
sJddrGevdrrfRlzFSk7Uabw8Rpzzx6I/AWNoE3AWhukGYCX6ePfLpPvrff76/tbr7G/jrd5fEotw
iuOu9Kbj4M/9xtnGx35f7/JTHu0RDrvOXf4IXHbw5asAtoW1MS+cid99k6TPl6qhzLay2tVwXB4t
oUqFN2nlYhbpKO6oaf6F+1xtXH/e5/+Msu4dCEczA3HDfbY+LmXaFjbDXtuDz7W95jFy46Pk6xxU
pV35qHpLm3d2LPzxVN5I3t/MU/92KavjORbdmdXhL+sNcRvd5eWQ+LIlTGw1denLx7e9PpdbCz+U
VWLRo8kyCr/VdIp7p4nTdsi94hrggNft7GETjm77CQsGjqo4lJtu/5LhenMpZFvtXK8j/1kcMeBH
kRlYfzpQCLK8z18XBmKUb3i8m5afuuUnyx+2it/srFsIYFiI7Sqc7S688NX2/dvwq+07gK3XJV2H
2S8exq6pNMGjo0XqIRbB/OPjh/zxUFgIvb1TDAVUWQlxjcOGFqTSXYXfuZWq3t8fBfoyRXxyOhSM
l6v4ZVuGjqjoeaCCM6k+K/ohqB5LcaGAsj5RvD40Slm2osDpxtpjFW3YTW43TWgVXj5tup/ZD2c7
XyNB9iVXO3V8G/HO2AWbcdejgy8fQxdOm5c+f3yf782bX65hHX6QHAsaus4qPlT7SDngYOz0LY7x
+4+HWa06r7cKRpvGVVr3HY5wbx+nNmFJWjpm5ZVx7MXmjxlI2McjrMP11yGo2jmvnx7L1moIgYlg
Kqd645GuKfedP3o4h+/welWP5Tn3813lL1ukcAFnQTtCo3fpePbezPzlCtYCF4RrVaPpDU3baXaa
AuPT4kRntuOFqblaW/+6UdphtaV+jcLg7bOMImSHeFE2XjGdC63ZYBHrGSPlKk3yP36m68zbb0Ot
vgJhQ8Opcsg0wAOxSPYK/JTBoPd7y4UF8RRcLVMyuhAGvHd/S/BlWRZZjN8Q6GVY4A9vMlf6DF+Q
Bg/W5rnLik2f/M0Wvtfbc6jFE9cRvgEHfvskk6xw6qnJsb3TzU03PrbWcxp++/gZvvOVm5icgT/n
QGETI66Cmh5qZRA37AnqnbLFxfOO7uFt645fYOy68qG8/qpusbzBldZVOFbDpJjwX7uUy1+f6bnX
t5ex2pps2BRBnFcQp/BcaVt0YJsBsI/Xt67zlNMaJYOt8BYlqbqxOYZdKsz8/nG8GX99wsysiPqJ
hHGPpNym0r2jHR3t4eNHTWHx97nzZhRr9bCbsC+CGAMUeJ0l4nobT0hYdJU1fxpGkd1S73Kwriyn
H1I9mZtKn6arzJkNQIiTHvhRrpk/6S2tfAef+43a28mzNMTOMdVikbhQhIYDxSWCQwV5u1wPmu9k
tthaXZTs0RTYfl10zRHORnSaaS3aFIU1fM1Ge7g1yrLwKU7N+6EYpC0+iIBZ+zD+I4xp5fpB/3tZ
wW3QoWfDjettSUI/0RQ4PBXELsltLRmYuIsSsLQRpYsjaxT+bDktHBDd1yd7UusHNRVin5mVc23h
x+VFfTpsnSZMr7sk059TOcEM2iGF78VaEm1DHgHClyTov2RFDWJqGmfIIDVNVlKoY2g8dYryktZm
t7ezbqbNNbFuKA8CFpYz1DKzGWMdX5fwMaFg43K8kELiKjkAgbOg7poxmDpTSo56amtH3B/M60IO
HVdXcezuxji/n4qehtY40xUQWN0s+1Ncyfd9lsWAber4OggNoH/D4JybxoEgVagyutPJdu26iKB0
G+URsaiGF6LcXmdx1/lkNiCCcRFuUsGwrns530Z4iCPEpbHHBFB8XLSA+zG3pEPrWJYfB01xLYlw
3ApM5XG8dgxQfSQecDYO7RfOfikEwHS+IfOZH8NOA7mg5yVRba98bTU5gUiu2F/HEdrjbI2QdCxH
+jRbuTJQnesSEC6tVd1LvRQ/jrWlfEsKkdEBQypdGqN4AzgGjGzWdMClbBliVmgJ36Zr52HozfhZ
yspqb47x+Bg1lb2NZ1i79JOR3jQycp+9kD+RtqfPhgmJhHpOitwd8rJ8srQ6PE6gXOP2Kk2yCbzp
sPhMT1PaPwEjx63YwTd85xSw2ZuhwoK5PjYT7edlZ3/Tpg6vbAuegZdRpvaaRip3s2Y3p7B15EOv
6OlNnlf1Z2OE2xdUTXxd65OyqaDInMEmgQeMhJL/lCo5+QzzHuhgM7TiKsmgcXmmBO7IlOiAkiVT
bDKnmjdamuXXWWaVrpHUhm8oo/pNa+XqZAZdQ/4nsB6mrLEALinKLhz1L/kI/pS4LTo6aVP0vgV9
xTVKydhHIKa+zkrY+bZVsJgFTuOBx4m8bhzzk9QAIE8toHqu1sDqsKPC9gfo9BR5mja6wnZa3NuS
kSZbxymm4Qx+uGHxDlPlHJoVtExkVW0EScuuw1Ovtur3dp6cb7LSFZ7Um/MWRd7g57NuI7bV6v4Y
FEaCYX1XHOK5mq94OzBomymIr2b4SUzVSO6PiaJa95FizSdTyuPP1A3LW/D07W3ZhtWjNmvZc5F3
HBjt2pChd2Vl5KL+Hn2tUUNMEHrD00ZB45oaqUe7iMSDZAAnzdpsll1Sfrbm5SJzfNLY4ZPQoQ0G
daH9jOEih55FZQYMsQZib+yxSffaWZEf7LSM92qlf9JmmTXDho/ZRJXmBynFYE0edQE8dQbZqAVa
R3wgqmIH46Z3seyxfbhzEIPxk/NnaZCeLVgp9QZpl9iyrHSuGdn182TEzTe16Yad0cIzjk24g4mp
e+VCYZoxsL6Kc4dlNBks4N668dAHTXuqAtDGDvSwBwex565kpcXYU7K8SB6H2xm/MsocNbyeKMCF
LoR5YxuBuAc3OX7NiqS5TcHrXht1ae+h4Wa7VoKz3Vm27TITC9TZgCytCXi6FliFK0YYtGDyMJAx
yswAGNjYx8LREm8u8mlf5Ll2bpw4Y4bA4eSzbHdmIkp4Naa9M6sOaHgZajstt5GCWmGwnTPJLjcK
0l0vihfjPVWytywF5anjaL6XagfkggraqLBV7OjNVhxmNTC2huRMO3DcwSaCc79XAngVnDfxqa8b
tMztBB8CHMmmcyRYYQa43bqAnzbKI6lTKVYq6MhJeS1Bcj7FQancan0O2TMagq8Fy6abmkzLuYcC
mFVxs1fndrgXjTXue83J9nYw2vuxKMej0wXTbZE1MIJzvKAbGOcwJdRwnzZWfRJS4ZxbhDe3VIyk
a2YOJI5Ri052ryxw64wUx1gJvyxrAJtY2j0O+ugchTSB/g1rq3Kjom9elvZ1kO5N+mVG7PEs0POC
oU4L80bCH50bzWzwjb12i415eauNqn5fS53ll2ZTU11r+i847OufrEr0L0mTzw9LP+Kuj9poFyS4
YYLL+yp0aN1KFkL8JNIYpk09tf0OKXL5rRskc4+7WXIIhMhO6qjrX6DnYSSBzSAkUj0y96MhpbuU
DMsRh2bdtRPeh2MOKgtpC6pQUxrXAMBB+9EEerSaLUz7HSu4Bmoy3Oh5GwI6jAxKkr0Yz3js5F8J
IastmX4UWZVsb0JVMf1iSKdN2lfUYYa524wh1ymRp77irFH7ZpYWELAViOMZ2cfMVbOCd6IWWbJH
E69uewS9j9ZQhLtCLWOA2UFmPMfouR23MtvsObRVqM6TYrS1qwDn+to0RD96KlkyWW+luW/7cL6J
lTTFH18TP8ukjjWeXl9+qQpiSnd2dBC6QysN5yiITYgwsvZFU7rum1TLuYf5B4YRipQYdyidmkPm
DA6fI1QaPRnr76jKHRW6XIb/aTKFk+X2RQOONWBbaJi31za2QG5Zm8BQjV7/1qmNduXoo5bjxJ/Z
u3yoam1TkX69ahBA/8Qjme/e7JkrZpm4Bqb8Wy1i49QTYDSJHub3HC4UuJVJQK+nXfvLK3BbRIFX
TlQEXo7x+r7IwL5Mihp8kmbK+90c9le1YjrbvmiDYxOV8dbuzOyQRVLvlez8EBRqkIPdAiPOjXg/
ZnJxJPLUDiLnnsLQmLmgTgH7AKZ1nMbmLp1nsevkli/QSkXnWU0urpq5b69UG2KYlCiwgmGljz3F
zjmwkiuayCXM9cd2PqptJK5EU9QPpWOLMz5UxVbUSn2VDsXsGWZJKxVBmUbMZw4YwqdT8KTIlZa4
1hjhOYv6lCVIT+lT8ubUHq/iNk7RvMbxpzF3IMQjPwuvky6q75t8Su6i1ki+xUz1Xa5Z0mdtcc5P
zSF9AJlESGY459pxlS9GWA8yR5c63gW1OR11G9RzP2QcwQu5J/VmElZJpZGxkFgACqs6ae/HCja3
M09wUfha5lPUq0yGMGltrPojY68XZbSlU3E6yUkFuLORcbQaGmN4VIEIQ3drR/EknLo9tFkmFRtd
IbIDk/AjD4r5vlTs9kopyvacUNhhwa0pn0FjJ/wRzUIPNnI5+ZKOIIZCPSzTrRxXSPrk1K7ajZHk
zafSElSlqsJpi21jtDoYmAXm5zhqjuxVSwFl5FJh30hAgM8gW6ObxG6SF/A6ZbCZ86VmbQvtRirl
dDcoDicT3JG+WxTNgc+ojfN1aCZoQKOqjtsc4e4zYoh+V3f80ogT2LMwBjDoM07Wm7IYpb1lzvPX
LnVqLyqS+jPRv/w9GBz0DXoRQiGRRLIfaT6AB1K0G5AbtBvrMXXUXjOOCdwOGCyxtm9GS93Mk155
1qg2myITsPTUOdlPWvoT0M3ghaGDngdpxWcpAmqQ9OOw6xVjpAGLrbJGf4bop2j9oRQ64rMQKbsj
+geTUw3nnqY4OZXGw6qojPY9V0HGIr0WSLfPxSAPVzTJRZ9EzEOSakBIXF5113CQcEUVyP5M1hYg
RUoxg6qkp6YEGyOsNpCRNXlkPaGXvW2c22QcwkPUTqmnByl8uDgs8VcQOMhq0sg6NjqHCNXeDiNk
InVlLB7kqC8OtS4nXiHlYBUi/hb4jThjBiFttZo7N4c4hPMczk92Mlb3k9mNvtHI1ZXTO7Dh1YSg
MhFEjW2t31eWPZ6SpGam1121DeoRls0Mx3MTQ6H1aWnQUbw67dfaLpZKYpR9iyOT1dJUo09tl0Sf
OYfkWzXLsWOkQfInTeHTj0jS8PbWU025a3Wh7+UGznc0B9IJ7q3z0I5F6JtKEOw78IB+OtmRq8A1
2uXJVB6cMUCHpYTRiza0lMklOOLc+wC+uatr4XIyMwDHlaLbFDGzHUeR5BipIS8uMkh5ChUUlyI1
3VXVFjz4KSsQUtZCvu8Cg6IEJ9U/ooTRWBTpCh3M52EeTc9wau3QF6B+aHtp71RozHsYV7FfR4p6
LiSzr9x2BPaSZQVZh1BLY18oJkDRzo7VBzFV5pNcjOiQZ6u7TjDF9iVyFn+ksBqPQ9c0d4OsDy9d
rXWDq4o2/9bJXXmTY7bz2RK9uJl6SJy5ljnoEjptuOmh/H4J5SjteKWaum06yEYbfWjiB62Ly2fO
ib3XW4UiPCpP+dkOUvlLRJeLvhVhSHZZJLp6GjrF/lZEZgcpFYwjXKnoi2jnYh9YxO+wlUMEIYAm
AckbaZS6sDtLICfR7KN5FSkNHkl+r82T5ClDCj+97Vr1FraedpRsxXnG2hqSYNHOB1y6R6LyCgc7
s4wbd5Yz+LGSg1EbBYfrOQqyByXTZW2Tl0n4uUhLbZcZar5tVAL7UQMSUk8zYZ5MqO52STH7Sqkk
d5KqQ24mCPX6MZ1uCqsft0ldhb1rz0O6a8jZfrdZRg9lKOptUsn6tZPXwSEI7RHyoIO935AM4Y0c
gv7qc0rgbZzrxoaoiCCYb/bWsel2deE2Cd+JejMEOTXzDFWTo1ZUVoNfyGP+mJF92QUV1jVuNGdV
xmmCrJlrJVrsNc5E8ivg83X5BOttD7Ty5yzX81VcNro7yZpDQbCU1LvKCbqfgWoEL6GcwCefZGKo
MQ3DewUa+X6qwRuGtkIOQVIAaIN9lx5qrBT3xAsZx5ag/NqAvb1OR3wunZK0gCAGeFRETyhuTM6D
2dbO12AshgclriIvz50wRIVdaXeWPMleL4dauEkVptFGzUlJ5oYOIbuGK7mT+ykjHMHL+gj0UHxr
wzKjcTUEZ40l9NfSKspzXYzhfQQ3GGFwHA1EXfrwU68i3GajNDG2Zh9LP/QJapDtZHUN6aoB2BkH
6oKasYR1EoaMhQdly30J5PEPU9CuEDtJcRNw6NnqnV1dZ30MJEyT03xvduQpTClazMQVAxZCrNWb
HIH0VaLl2T6dMulLXWaxxIl0ku/QIgyfifptfdOm6rR1klk6TDYpL71RSsD2RniX4lF+mwV5elIz
XbptlGLcpo5q3iV5HX3mINttMeZTDnEWZPuim83rUXT293E0lDMHLmhNStBflaUe39b10O9LRwYI
HAZktTRVgOnUhP2YJyK6I3Fa3TmwVq+zarQ/S31YfR/7Ti9cqU+yz5k9GPukFQQEeS/CjdZJqZ9p
PP8lrRJek2lLTi3QDq9hp/ILp7BfzMrsn0p2oE9xXnfPpS7k70CRouve6fVtpKWVy/l09Nsh1r8B
XW13kJIzv5qS6pClGYwg9gU/6LLxoEDLuOXLHc9MagJUdMBX9TB2W0G22djYjdRNnhOk6r5v2zz1
mjrXD0NCyt6V9VHfVVSCj6YSIqhK4+5chuNCtdLlnDOakb+AEid0mxQLlSkkYs1KRo5dbIebWOJ1
b8g8jM+JVsy3HSvy19KouPlpVvYj2NM7p7cHL+hidM9YghywAcWlYGr0x8y056Oj9tk5pCvsPlUL
bQf7WPnUD0Gf4KAeiJ2YhPpkAdr76tjh8FUXQbDTMghpSpc4uyzUhLOJxgmMbtmSQuzM9NboZj5r
qRkfCjbEP9Se5bMxhbSrZVU5zLVt385TWxytOFcfndrWDtocDPe4ZRt/5Elp0VjYhvtRlsbrBnnB
wZY0hAYmrO+TPQfzlZEnAYchSfnJuhftlFFKrgGSWpsprcQ2kxT4iwy8lyot+hw3qny0S8W5dQY1
um1rE4qlKY+fpkLPDiamMAf62Bfm7khKLJL5igMpLTy1naSDMxnmWRB3/yCVUrCIh9WNWtTCn4a0
uiW3a/WbRKnjE1nf6smp+8ybx7y7m7FC+94oE7DuXq13TVayoGBHBlO1sPOdCunqSWYxPYbxkO96
MUW4GdW2szFms9vChIi3qZKzCmoWCgsWYN+g9OIVdV9e282s3YkuDG/h4bZ3jlFiGxTNSM37qtqI
eeAQ0DnBQZZF9rlWlYrz5jS6mpi0reYM+ies+fvv7aBNt7mo0geMwvttqEf5Z9OaohOZpXhXdk7q
6yOu+nZoZc+KMV8Hc5JtwL3VpyYRwbFLkvghDIjC6ioRHCPYD89aSFZ2gpLut8TnntpN2BFUhrKZ
9Sw6EmI5LJOxcewkvdhxLiIIB3l9mshP3kS5lHpJncp+Nzf2Ph5J1oeWHJ0ggg78XqCoG82Mm3M9
imIHAxX7HiWhqh6JUXf7LtdAIWq9fRXrlQJxFvp5ylnLqyWnPRhKJHlpUkn7uGI5w+I9PLIB5vc8
x2gPkl0CxUakGM9ltsPG92cpQziFaJI+xqrxsxgMbaPqY0fAPhDvOiFmxWoinTAo1E+GNSKFswn5
DiSp6w0ohupelWBMw1Yg3dzkgwdBQWBdVeYHq5eru75JkCm2ibVLiHk2eLFKeC2TgsdJRqZ60Fuc
q3P9Wgwl/6VHrZdrfBdWH+meWVuhy4xFqxFb1c5UipcEm+H7XjKbrwsa1B87R3djwxB+1ZTWtgis
lnPh8EMdynRPLlwDW9c4ZwWty27MpeEYy3F/NTOPd1gWNRzLStMb0sbcjaYDqzzUOPTAQG42mPIu
UdMcmL6GQnYbR2Vx1aXGcNvIkuFnnGu92hqEG6tk1pusGciKqOV1lCshvHin3ndSJdxAD8StJiJn
Y4+EHunQdICCtfgWrsOwr8bZuTJ1UlNRpc4HTTPTC1XFRQDxi8LRQpyF9z4dhIq+2Fmui+0ViO7E
Lqkq2s29nN325nOpweBrfoj+wki/1brfjrQuqfcZLaywyismwI+y+DrKf1wqc318K8qqbFnNS39s
YjGA1O/m6Kynf+ia6hXW80iyJcglahcPRmC4ktU/DJdcB9b9XH8+SUwzaXdZpJLr9rRK5GnnqGHt
IT8/lVNwktkiyJTWHUTBGZJvnZ3jQLClT3uZLapqL5Sl33nAmmwYiDQXNd5vwC0KbUEjUeXxDKXI
SZMNP8IgviAneGe6aHTeLWVTOuPIMr0tDZdW3ULqHbFviY0OYwr7SVWCLSCSfd6Xf4imLC5U9d+7
KRz1aJdEQEjT7qp3wEqmeA4qpfRKNSOxgKG31ox3f3/maIu01aTjT8ayaFXPl8dSsmsCOW8RdmP9
uwF3uzN8eavhm11f0Hz8VvFldmAayYGEMj7G3Uut9hcJTYVrYGtE8H219Loc7jIoxJfMNxetz+qj
htEA2Y22GLByr7X3X4aAvFXLmF4g3zN/VAksmfA+LI7sMltbljzRZbuPH+Cri9lqQIPDFk0IyxO0
1y1rJU4xeQk01+u/h0/a9wWEGPvBYfEkz3VMybut5c9Xi7VIeDvjWhn5wTn12gf1y2X2lroUsz+6
mGVK/XL3gRGJfui5mMYrP4sD/h+74Vgdqi1Rw020JY23iakWnCdP3WR3NAlelG2/M2npiaB7BtU2
xi7r+TRDWpeBaZWeE5aPCHP+iOK/rdFAVGsvfb3UoBBqOKspC7OqCikbF15RQDnvz0b6EKL9/vi9
vncfvw6ymqpibvWasJlqM6oAgS16BHP14yHemaqcNHhIBnJgXdFWygQQuyBih4Ag05h/KKWeUDaF
+mFbX4y2rZC9q99FI/8bg/KZWywoi8hr3d47DGFr4z/D9163ND0hitiEAirnML6EZXcVK+rnvlQv
7H+/q4Z4YY6JCTeUIsaVV7cqZZ3kZFG1iD+FhELZ2Sp789a8sTcTsHhf9vJtuL1kUnNx1PWKPUsN
mlNGXXoiBVVIxC3GeZFdEr3s20N9879oW1h1zS17ocX6xtLDndIAurz1Xz7BrmqULpvi2suuRzpE
0qN50HbRHtLyhcV0rY3+cyRU6QZuHksvyErgqYlcmmbZqF/1O8N5MVfGKuAhwMQzx9Y4cC890N+U
gcutcWx3cGvCbdhaPc+2GFMzWm5N34X7pS1h2C7KwEsdP+/sEhjsy4jjuUWszlff95TanHGltvba
qo82PVxtAGH2SU2a5u9/DJaCIcprBKgr1uoJ1pYkxzqZWq+UnYMaaZ/ibDgT4j4CHSJ6nRHlisa+
sOW+s7KgSVQ1VMELTmi9QiZyPstaxlOMlelzoOWfk1G7MDXeG4JSoGbDv122plU4mBhtmtlWWXtS
RQXXxC+dSv6FMd57S7+OsfqkezMqlTguak9VUcHE5TFqMLW6/3iJfH0Dqw2NLkLsjFgiNec3iybJ
ofhodOAWtLqTb5vZyr7pdVE9JX2I+ipvc6/rxsGtRzK0ttLHPhnI0WvLuXIr5FZHOxooxLboi8j3
j1tF2NbkxmHhwHhOrEx3hRPjiDxM9d6U+ug6qA3j2sjG7lFCy267XdzIz/lQGGcWt/6+aCrbE3PT
+zNs9ROYZTV3AeZJ26hTU9dwaBTK05ztNUzRrStm4LdAYbbCbMOfdibX11oZixdZRPI+dIzgWy+i
6FaQGPC7ALZ8N0oBQL60OIWRU/pCTMVeV4LkLDVVDhBy0OUHpRiU26ANKP1L5nyscRTjdKToV2qJ
2gOnofxhVgfNrdvedoFWGM9KMlWflEmnxAUSPbrRssHcW2Pc3xuNqTyRv6WJeiDbMU+2czTjRENI
GqLCVyilsBr0f4Czq/yPX+27c5QsEpcmv6PpVLu8MJ2CN6tSXSwFkZp6QU29bo15XSD5zjDCYjGh
IWi1XklFnMVmEdVev03Pi9HEsKNB9Gvqmpved36GLkRlCKjThZDwvTvDVo46OiHhAg19uwMEkiop
lWRU3qBI39qsPQ7l+OPjh/fex/frEKuPrzIGZMWCISTtsz2WaPi+z8of/8YYLIoavrNYj6z7B8g3
jfgQOpUX5Lpr5t8bLHwtXJr/jVEA/rFaKcQG+uqQk9n0R0gU1b2MqqJoN5FyEyYXVtx3nxYdk8gb
4C2web19IWaq9HVk4/Sgomyb9GMEPzs0P318I+9tjhw+VXrKDXZ+bTUINgAEedpUvW6Oyn7ZHKN9
dXFz/F3Uzib86zirwDStKmnQax4YMrvsMHumC/fzkG3V23y3+L5aR5o75G17yLfDFwQP3se3+d6z
dJaUCe0sS2fLauZR41OzlOQVot3rXtw1KEim9PHjMV53+PWq7+AAgnJ/wYysTbfSsMuTxMkLwsXw
fqQDorwrvMSzvizttSnFJwK43ifM8WSv3i4s+ezU0Pb7V3vkm+7IX5uzfu/e4WH/eiGrT1kK9E5J
bC5Eu8lp+I33yib8Rsv+cWk3nrbIIHHVuIQpe/cVEyXbr2dyDduxt/NVk0VQ2nbceMHJpns9PA9+
fKVszeVg6Y17h/ZbIAiufZPetrcoTy5ERWuD0Nd189fxlwXulxA2FqUaWzPrZvBNKTfxXneRGMnH
6PGVdOdabuv56k3OqzjMfrJxMRY5c6z1P54F74XvNrboDmd5wkF7rQ/vpChjojd/flHBeAiPYh9s
+yOqeORldDbaCpUZ95JZwnJ3q8mH88xiSMrMUwHQv717dQiErtcMWyCuSYxjP+WXHvDykfw2BHkQ
1j32iN8yj9MAzgZlDwvSLnpc5nfGa60O3Tn27YOA1b2IODezjx7opnKzXbm/1J31zmrFsAZpT47p
mNutWmPgZs5yKRcV+rTItZGoFSZ11hY+UotjSfTUteFJNf+mB+EysRgV/yB2FNqc11sKfmuDFoQ5
abq6wP/LbnazZVPEbKQLB8733iEZIMTuGnowZW27kQ7occc5WpqLmh1S3uuxCg//xvTEyVPT2Orp
C18b0UnOoOAbwlcC39wbsERIv/V7sUFMRKOW5uPlsS2/fDzm74sv84VTA4V7Yhoynm+npo1cM2hC
iW7YDrMSaWfr+DfOF6w13h2EDD6ru6wuAczbQazWpMAtyAjK1XfZxkajR0UQXvCrujSI/XYQOTIF
umMGSYKThQNLqSOuSq2/HVzwvEgqWirbMjn41SgE54SeGiovbGavizB+nFvpqrqYU3ltJHv7PS/j
0JykQ/PlML7aJhpFIMRZMrUCOyKddhJ1AxngS3os3RQz9uyp9lBPuYPwARN+uuQi/U6c+3b41Z7c
Rbk9WT3D67uCSmTAMcKjJQvIUnmd3dfb8tC7vV/ycd9cSkL81l2DDpLDOsdMCticiFZ3ruazhYl7
Xnp5RVmvKfPvShLSWlpT8tGH7cfT/53BFKY/zZyEWPS6rWamMRvJHICv9+zyM90zG5E9Nv+XvTPZ
jtvItui/vDm80DfDh+wb9pQoeoJFyRL6LgL9178N2lVFQSzmctX0eWRbyowEEIi4ce89+0TDZrx0
Qn9n50Ex+2agxbwxmxScTo0ieth63yid4fnencReboHr74RP8f+T98fH1zb/9sUUIqYykIOBzIEz
sQjraDMI7NRkyDALfcX76qifCpZG09uNwaVz0Rw/LMfCdAysBnJW1q7FfOljJXNCOiPXzXZCfwbE
ZB9t1VvT93bluvp+yQjknUvDhIieIYozwBCWdYxAi7TSGimKq+U3g9ahhsYMr0KV2V1zzLywt77W
0hYXNzuuWzYRA/vrskxTG/3A3jpk6+www2K0vXloNvY2OV5KU72GYcuR/nxgDk7Nv+Tf6A4VZkh5
nSgV4I7+aqOj7YZVRQLOJrV+SS93ccDFtKzFVBl1yoCd0mwmD8mEUW3pxFjL8c7xEPaUINSzwE/7
bucE3cqU1k5r6fX/eKq+8xpCY5kn6p/XvYgdwqDVA3pssnUxcXhGm5C14aZPLT9UswtD/apRZFEx
5q2OxZV1fJlyjBKzHbRYZK+bLHZBoLPcQ/Lg5H68Mx+6jbFSffWrpvj15pIO+uLYizBYnXLaAkLG
Ls4EEOgHfWebIiCu8KvL7ptddD1H4bPe9VII+u4dfnPVi30+Tl2rqwdGTqxv3aT7jUkbQvrSes8f
P8l3duGf7u5i0alTp1dMk3FGwiSHFHUF+l5qF17JeT789J7gtKIZFDnwutc5zy3uoznYDZnUNOeN
nNPGzZ5ZCXzg0vv466mRcXSDQgPnbMLMZUyb2nWcqC6y2n6FzkbZyB8ttmfmS19T2KxX4b69Cp69
Faj347CDD2Zamyk9CHzklPUlG7tf1rz5t9AJbRJcE+2qi2tOq64vspl+EDuqr3vReooQxtjHsoj2
CorEv/kcF6Mt5ss4eE4qJpKhUiX0FMFdboj7uJEP/90wy+mCLCoSeoPuqksOPQ1sdMUr2EUU8ff/
ZKCZD8yLT+i2WGGitB8GUQ/5utZvmuJzox+q6NvHQ/y6x8/3DHAPKUid4tsyzO00ZMHdFOYkB3Uc
pJ0b+k7/gi0rd9U9UMDtpUPX/NCXL8LbIRfrd6rqmTbmEUgMp/nsjCMp4EsnrF9WjsVVLe5cooYF
bXhxvg5qFKGNzcP5rtPS1ESXEncXRrIXibuKuo3XWdy/tvheMAsC93MiEJyOFzF7760fb27bMrru
nWkM3YrbJjfzM8LpKBT+sJUv0yHeRGv91tilt8VmrmWjyrwZKCemW97w225DpW8Vby9ZU1z6QYv4
ibfNprmBSzd34iB3yqbdKjt9f2lBuzBdlunrLnGHOs95lkmjXVVjuO7EuP34LfhlA2C6UKXErYpc
G2TIxcJRuEGVeLSXrA132jl6vdbk8CPvUMF8PM48s5czn4185vQTCIK+5c/fZJSSpHRHWRtspV7m
19nBxDc0tJ6M4CmSP0LrAmDhvXebQwIJBpT59IEsdwLYL3VaUIdZo3ybcH4mdTZjaUFHrcpDxvvH
rh3fXNq131nzGZV8CkSHmbI///mbi7Sbojcr2gnXRU6COZXujZo2R8Vyo7VUqoMstMPHd/Wdp0c8
jakIVWaoN8u7GktdqQcH2E0a0HloXQt6QNvmwqL/a5mZtPnbURazPRJdlZERyJjt3dm0/Ww70xeH
vbluCL/o8qNV8fbjC3tnbflpSOPnOxkZrbTtbhTrmTqbRc6670+NoSBkveiHOX/VYmb+NNRio0a1
S4eg04uZZzJtm0N6pMDnj1+o1M2T5GJo986b8NN4izfOqewWK0yYNE4afbXU1C8qHEb64EVKoJX2
KQwe/7t7Od/rN7OydxG2iJZZ2QzJVaDd1G20rhOW0fYCRuzd2Wjzj0srC40Pi+kfWpkehhpkmKp6
nCzYwNF95jx9fDG/HoHmyfhmkMUWGg4WdAqqX2vnIb62tjiQr01/OBpHlZU+vHjkunRNi+00p0F3
oMkbHIx6rXfPk3KreZfcZn9t2vr5mpaQoJTuZ5qAGUS/U4VfXoutfjS25qY6IOHytSexV64K0Nrn
mQGFp/PXyx4076+YtLEBtwIBR1b451kS2oNh9dk8S9b9xk3pGOMFf8x86DAuGuNNcYzXNHXRuv7x
A313zXwz7mJ24nk7oZJn0rTVdSHS1RjjcuHe5rVYBZF1YbB3n+abwRYzNJkwEVQlFznXArPsOcml
n2Io9/ElvT9H3wyzmKMoXo20MBjmz5ZKHN12SPNYVbxdtxsv+qy+u1i+GW4xR1W9Ra821QXP55uF
UEuQCMBjYCgvnWneCXtQ6ANQUFWXNPQys2JYYsR4lKVrNsXT9s1+hsj9R2EPw1AcoJBq6qRuf56K
dmRn9MOWDCNU5B8opjXr75YH5kowBUzaeGhdZ636eQi1tOjAmTMYqBJWNSbPtXkpc/HexObworlk
0elxWLYWUfUJc9ETa6Cc2qjaPiQ9qimQFIaXEYbjx1PunUgRdOO/BlvMuGoY4DxIBsPWae9Y9ZfB
utRx8GsplHv2dozFNEtGrbdbkzNm8QUa8Iqa7Hczv8e4GZeDTbHJH8LthBg9WIV/0/TbcX8eeZk/
NFp0n21U5OsJJlHW9Cup3GDj8J/cQxY/chRkRql7/Dwn7JHunCHj+sz4Ku3y1dCM64+f0nsvKs0u
/xxhsdZZueelmC+yLmCPRLSIxBFkWkIds+suDPXuhKBoOusO6G57jenebPqI40HUuLAfpUGrQ3Cj
ZRcitPeWUnqK/jnA4m5ZozHSBMDuIMAPGbm2Fs1XN7gEX750GYs7pqGJLZ0ZYSmKR6eCIJSZF27U
+9fhcPThubt46/z81KVi5lZol/mMwrnnVR1nSf1eaZtLr+iveel5FjOv/jHSYlmjX8yxB+8Vx2kf
rf1cKpxWLV0al0oyly5pETz3YzQoYd6TbgsBUvTFMTG8Qxx4F2bAuwvcm+uZn92bKeYxacfOIsPl
jPpL4/Z7I1SGlToZN3FQHGxTlpuPX59f2xLmO6hTLtfBmRp0FP88ou6VI4c97mC35UQHriTZlp/S
319N+lamn185K5WWDP3LbB2aDY/dp/mcF/3+9xsT5h9i0/xI7ygblL34IX3gacibWJCyc3vMOn+i
ziB38sq+pXY/rtLb8RAdL1mIvvsuvBl08S4U4QDcoSH5lgGSOPS1mV+rWEtcikYvDbOIkawU+Jpo
2Uos76qi6RbIxMeP8d1V8M11LPaqXnaBNAKuI8rbYyHTlVHWx6ZM10bVXpgxv2bwXx8U7Vh0HsAi
WfZkQfAxamXiYuao1oSLXR20M/PlpttHLl0kBh2A0Ub5Q7m9lAt4/zb+a+TF0yqNCWF/w9tRe/pz
OHUN3iLi8PGdfH8MygRzr+GvVgBRYWdjW1Ryjdb7GObTYajt/cdD/Fpanu+gh+4JfzM4ur+EMZNd
0h7IOzdyFtki6/t99qMbVvEtQvtdu3ahp4pduFa2rwP/P5j+fwg35wrIvwfT35fiJc5f3hLp//rM
X0R6y/3NpcpBvwHBsQY9kHf0Lya9bf7mzmsyj4oOJhJDRGl/Memt34h1wcNgkEpBTTNsPvUPJL32
G0zV+Ss1VCGmR930byHpyXmxFL/JqgDER49g07PNgmzSS7LY7MIBiZ8NCwx0Gs0ZqxaytgeoKM4f
EH/XTxADk5fEkc4P2XvNsYUQsRu673YNLLF0tXVTGq0vWoJJ2rx1seo8UHlFrAfjis6R6g4YI56l
JZiaK73RMmMFkQ0x82AGd0Nrdgq+ROCQRuhDd9jzZecCXJqfp6P5XdOC5smF4fRdK1rnmvYg5Qz8
J38gstU0v5WyfMnC2VWvFXZ1FaRJ/RxEXnqNkLZ4iNOoRtVYdNMJ/lqh4IakdiicB8f7olROd5xF
9cchH+pnI1ehIcBlu+lSq3mEmwtWxYwHgx6QOpNXvVOG2y60i1uY0unJJMy5j8pa2bs40p3sKIiu
PNGFD1BG7bM7GOGdbHFajsI++Bb2RvmYN6KCJ+ba7Zch6ZR9q8XlaRR2QtNAEHRHYKftlaWgWPSB
LLV3Cv3eO0MZoWwYY4rVrOIgVgbsWsfbzGvUVdhG9CxZbr7XiwIbncwssvtkkoZful25ta0WNlqC
gA7b6vR3L5+idTeZyga+cfPglkLd2nksNrlR6WeHCsfjFEXp1hlT7P3gjWzjFJ5hirx50yG32Hn6
yGkoqfttDhfma6dq8qGJuuZFel65DidHPGJnDbTCVlIFrBTO1ojj6+xhLEsLV/DSE5pftlZ4qoq0
v5/arNyqaqx+olPeOPZxXG0Qx2jbuJ1oFrTUwCR/XrhPcGDadV5aztEJk+gRjKt9BNgybcs8tcB4
uNJee5HlPk+Oba5UPVDPoArafR/AZgh5szbD1Hr3QATRFGnq9MnEhDb3axs0yEpx9eyoBJ59yCuU
6qpbdreygTZkIgn6NOaKcphaW7vt9UGeZE7AnClRQs/OgE8lR+9hA+0wvCmxOjl3dgb80BPZFi5h
eB7tql0ViWuui6pR954t2o3WeuDkgzGM94UJbhTbQXM1ZJZcy0CDOjDpCogXu833UMyKTSwF3aSj
m1gMyAcL0aW3rSVXmbDt6zzvw+e6b+2zUoKStocMVEPW5Z/Apcn7xkwAOmZ1ZvrNkCqmD3lqvOol
kvxDgl9Xqd9PtjT0uw5IhV7do9zubnulx1/ezUewZGYfPbmFVT+YQA0nP22N+FQCyfmeulp8UgtJ
13LTmJ/ACIY3UxWVOxnX0Z2qSvOTCgDhBDWlOagz/CaUFnX/okxrP4SHu1NTPUZ32bANdp0uNqpo
qo0LGe6Lmraw67whepIotq57x1BO8ML670OlFHdFh3K+l3HhV5oxnCzMlHZOlXV/ZLwxm6YU3V7X
EvWxlWV0beh9u+UHs6RomXsohZLchl6d3avxyM+kZfaEIKaEbRhxKXgWVVDqmuIo0zKlM3m+0hJ8
2ZPZtcXxlfA3TRLVfztIuW5Fr37uXReyXaAHN1NByctPZOHdm57goY2liWd4MpU4X9RivFbMUd7k
SVhu4g4jDsyAutSDmNpiUd3E9q1S5taqDgUddWYTRpMP5zR9KNCJ39ZjE+1Eq9DZZ3Vp96garbm1
or567vNB7kN98rCRapLNaOj5bQDR+HpUXLfbuFZUn8oMNv4KGGFG8+HknKsSoZavwwo1veJhbCf1
KoBC4mdggA9GMwBC6GLDYIarTXgY4wjJZlgk7fUwQZJY5710z6LWJXnOzkjvGtsYvzowv+KDJRN1
DVShezAFvQ9BABgvqhLrXsYWFTdTGU9WPDXCD5q43ii1UhrwwEf5ubUU8TK5Shn5SaMYVyNdHOsA
/sKpMidto9qi25pRyrJWJNZqVoXt2AbaU4rGZltGIryH55MbKBFq7SDgt0awvQawXiktTLHM4y1y
mvre6lp+/5R2N5oJkMgPNCu/LarKuk17Z+QrtZEPWqV7KGTXH+0+msGWbbNz4drkfhanYiNF696U
Q6p/CXJYLXEkhq+jMqqrPK/Db6OVOPSCdUx7V+nFZtRFtWLE4caSFvOjdmF0ZgmKoaIZ+gd09+pT
W9nzI58kSn+1OVeS8NeHkJF/T1ONI5OZyW3s1OMx6/V273Wlt08aCNJZaY5ftU5N94bXOHtga8lt
BufkSmvsbIN3d/jYT25Nh18mNq0YoVVII96x26qHCUOkFXOVBcZRYDeqlXYSkeusoKkr50CJaRbo
VH1t6IF2IGGRPthm6oAXS9wt4K7swEFS0PAM5En1RvPLmKN6KjgoACiuyNGhvD4KIeGMZlATgzEy
rsx6LA7B2D+7owGupWo05BCdtlNLUR6buLK3RZ9Fay+z9fXYjt611djtRoFwRkQRdDdhLfNNkmuT
sXU8Uf1hwSPJ/KK0EYjo2aicgLMqu6qpzVM+Vd4uCEjmrcaA3Vs26LkGULm7gJv2OHlWyEplommt
mi7wAbaxVhR2s65KqJ6wuyF2FgNmmEZVK3CqvfbGLZ0EiJAyvsQx59hGZcPzHEWuMY3NdnprAPKN
nPhap/SAqovKVOYW0xN1Am2vTlDWhO4p164m8o1eQwLX07K5C5EUboSqYWNgD9o+duChxHArj/2A
TM7vqKg9yIRjo5917XQI6T/3/CEp5RNksm7TVG6wdUI92VaDl+ArrFeHRLOBow4yOVRFrW9LNy9v
lLZsDzYL1HqEXc31hpp2q2S12BlWG+4UJ7SvI6MP7mKYLns3spiYgS0Tf6pcUe4MaGCPkxYbjy0N
HomvRnF1KiOzXpVhoJ8x90YB3Yth2/US7QFGxAMSdqeOer83ouLowsKDhg82iRkWXMVto9y4VVg9
dGNZ3PUlq6wZjMnam0r6tQpZald5UfS0NWYTbFelb0AplIErzoUOFrKDUriB9e19G3qML3x7kOXe
STRI2h02IAcjGabaHxpvrhT0jX2j8oN+Z6mCmxoP8Rqh4LQtEk+/m6SIVpb0zJ0Wub+PEmjo1JTT
3dSl1SYgdrgmAWRcG16rmTAYZX9UhT78UBvF+xGpAF4lIOy9V8bKybMUZ2fDv+RRSO0B8lOz9ppi
hNjndMTFSe+d6XutH7rGmwzfNdt+a+gzRgW9oecX+KKSwSrravX6r1NiyHjFYq0/917FJqxZNIMY
xmDcQn0N9r3JbuoSY+ykwUq27mXgsuIl4R+Ka2Z0z+Msij7PWKdNGt31tVahTZ/M+CRj9rwUOAsA
wCzDG9Qtau8M7pT/0QeVB/o0SZDO4KyZ+ina8GtRu/Gpl4OxlmFKrVUZ2KLnTd/Ne/HFbMqq3Wlm
IUNsP4Nw9O3WHg5U1WukHgAFfbUu+y3Dii+lA+5X9iqfJ6jbhR6/NCzgdrsD/4mC2N25wmawlI5v
3MO8MyZuOHDWfEKgKdkUKXeJCDe7pzPBO6sVP89p+SuqDUvPl30Z3ZkD+7UriTjMqA5uzMjgJgD+
2PUsXRvZldWGExY/hmz0IxjW/rtQRXSHAtPFZYRt3lEFfFJdcv24GOIuAAmGBPMQDV+xgBFfIFDx
wEql5Ns4M72kCp8snU45YVLcP5a1asAaImZRQ259mms8OIKz4AYRqXs1eGNJw4YZsxXn1WomawNY
5ZdNYQP7KuZrXv+eq1V8uAGOO/O7ryKkeA9q03e3uDHlgx/rY4F4IWiCdVnm6r6HLKSu0a1Uq1Tj
CYdEeic3E/VDos0BWYohm4rZ+bXUInYmssAbiM/mJ3iJBTwPhLhWVI2f28gOXkro1zuzLQiDIK+9
qGZGCKc67rWLncKZC+fOSIsrlxM/+RXg2xtEa6kZ0QktquweW7Ti2Hs8xd7OqaS4EF+h2hXH1wmV
6myOYaH0j32XupsiiT1flqr5SQiFONHkRot4fqjm/PPriqkxMNENcJZXf/7p/DKlniJZEDX8i1/n
tBo0zIiIyZzC4DrJsCZqDQZ+q1rOVgo58yedWvNTwsH2zui74CZltR8gElfJi8kN+woMK+LZgZF7
EqZBANhDx33ERQEbL6dzr5IoU3jyFWgmH0MFqIhq5RHjzuEtE4BYkXnHgRGNJ48hZpK5Lu/S1MW4
7kaJG3G0HrvoiV3O6rbE3QTA0mx5PKhSat8ZRlrLPDHEN2iZ9GlT1j0jufEEkp/4P7C3YSFVYrHU
U6F7dvad1TXUKUei9BB1ztFM4uw+7ROuQsow/EPqGq/164LSYXi+6qKeR5KNxlqMPFQpFc3ynY5r
eH3lSgF40seuJd/HjVY99nKe462JfYvr8UXlyKJjwtd66q0KWp+a9gTN82tbFgDYTdyBoFjnI12+
ouIMkQrmy+vkFiMTU7oO8EpnfjWNOFP3YLhwuJofiZvw4vYlq0M4VsPXFKuF1euLW4IVvkevYzWg
rKD1+BJA1rlUbTVdSSeb33mwvjFicXte31gxpKy5la/LY28Y2S5VDGa5JKFHfahCfi3BLfqv4b9Z
OvNKLHTRb6Sajz1wxJYxVIu3LrQIKEqV2YvhRnTXqUH3yWKZiXdpUQTpNkUKeK0GktN42UBenHmk
3LyI9OGwGdxae2zsdFQofSWuOAHYFStPQZbhI5yJvmvkWjcNd4UtlvckOg+WW0dMcVvuItt2bjIt
itm8Q0X2u1g6nbNRS0P97MRha6/HoHY+s+zmum8NgZq+1BXqdj/HxKO4ktIIMY8w+aRv0Qjx1Uml
mu0rKyxOQqmnI3n6/myjJZsJsXVH/ObYGbuFHik5t0eEnyYvD+lPF2nJF5UhZmP9qHxVOS4eUpd4
VU1kO/pVqSYch9P6cwoi8TMw4Pzctl59NEMzv0nGydoaoYjBckdG+GPCaWNN17J67VpDc41ddPnF
Kz3968yd/BxAFT/UBh0uuHUMx9Cc5JWlak3sT4NW3I7sRjeuOqSkYfR8J+gwr3xiVO97ZxT9TaNM
reY3Qdbfo3lPU79RLXEOKgN6oKq4By3VnLsenNdzGeaQBmrVrrceh6S9Dtxu5w5quhVpnR1R3rnX
dTuiHrGU7CoPpvIIJL6nXhD2nznbmA9NnZMTmnSX1SHrGtvX477/IYNu8GVhFJ91V/COOL3zyOyq
In9qW30F1MUDY5QHvzcKJUQ5pJPrC8jfa479yr5OquaP1Ky6raqk5U6tEEi6RWf5RhhOa1dpypNI
0V5kk5uiocXSfCvMabjBZmKEIhs1Co0Xrky/47thcuHqnTpxttprfd3cKU3QPya9yrsy0XxGFgHe
cLpNhDLvS944b3O5Nq8zeqbmCNSEkp0dwrGXonfMbpskDgtdwar8GEYdfzt0RqjFhd64BgVywTLa
cIzywX86yGp1mbx0mGQclbp1nYNix8ZzIllsjFRE9PsUDYsZ9jp6D9xT7PuuVfDq6HnBXRvzjmsY
9n37pIQJoUkKzryGrp8Yz4oLyvzPX+E2kqUZfxNe2Net25m3yoLWMxIUBWsjP0LwZ/D9WLOUsCu7
PZzf2NiIXrAyigpoQjkO83rfk6d0+tC77kBGnuiqZzd53YX4mywTdLpwYwpoFV+LpOQHKC2Ln9s3
9QMaQv67GaLJ3VNCjJmPHFRa36yg+9lxG6+0MZlr61ms7sU0DdNezHucqpE8Uw2qYn7iEViFFpmM
0GXLeb3OAiXrTdlSAOwCW4NGSjQPh7dvlFOnsWa+5lM6mlXW0suh/JU5kJXX/wn+kMvCvAMThmHY
hKLtbs04cFaiU7klQ9b6VtMat2HkBEemcoiJY0n8VBue96m3re5UtEZylUAQPkr4599MGN90I6vq
rrIK82QWUQrN2SCpxV05urKyN2lv6j8c+PNYl0g1/Coc0JFt4Nqf1ZZDSdePwUPYmPZO0ZN2MzWJ
8KUovc2YeHLjZHpytrW+XUs3xFohCeBn53XGiaYqQqD/FdMOOQvGJDWIAQpQ5z5nRR20rL4putq7
K1QVOJeY6pXXe+GNqgRyO4Y5LGShtyzsvHRxGMDSSmBMAogMzTXkd3F0Mmb3TElYFQNBiRBT8qJZ
YviSa0b8GQpocyjgijyVnM6DTeaSsl6JKaBoONiTxwGsi/SeY/QQHGiR1b/g14MTjAxNKJh9HXz2
sknIfQ0B/QE59HALcai9bgu1xEQ+Cy3HFx6bDg0/gXgipFbtG6w5iPx5yXnL2Sqs4U/l5v9XZv4H
EiTFyH9fmPnf7CUsX+TbwsyfH/mrLmNYv2nWW4dgw/0Nfh+oLfqlXglNVAH/4RBMDQd9MjQKHSbi
X+7B/yzHqL/haG9DNkP5DlLO+3vlmEWdEJEfimFad5B7UzfH9O3nunkeeARWwUAz35f2R/8y8+nc
Q3zInvqtcwSmvr3UuD7Xv99Uf34ZcFEfb9j9mzRjwM6oT10sKsjRuKt6qb56c/9v//zKt3yGxUA2
raDk/WlOthGf0gW9KFazgrbGMMWkNGy5xUDid69pbk0RXqiConv++YoYiIdoI8tEaEtRa1kGRXON
PjMMsQDrLSu6VdS2Gzc2OsN7GFySZm89SqZz5eZahop+aJQ1FkYFwNkusXetVhhAiOJ4qg8ykWV6
0xY00KyMqUt2mtWAYcsmAGhqh03lNOqrKB4+8SH2V9uayJTEEdJMuxzXWauJfQr09h77IlSpaTTs
LB4HoNu4mS2PYmc9FOZwH/TS3lZlCSyixq5tnSiqFFuNQ8G+KzJ58ERrfNasTq7NxhvuEycilVM3
1KvW1B2tz3nlaDdspTR9mmVwDpspzh67YQhPrhzsL1odFL1vuEP1APC1OnVCkpApu9TX3AEjBt31
wu4oAnP6YanCQbCoOuE+G+q28oUx4icfa90LlA9PrgNOYB1uE67jrRN1KPYq2fY/2DCGz8LRxq+U
eZSdpbt59WgnuX4O+o5qetcps9gxHt3HIKyt706aJlcgoow1yOz8mzd1EacErcieXacKiBulcVAL
R+xNWKV+W6tgUV3h0n9ltPZ1EhX6RtiA0hGhA2f3ZdDrJDEyfcD1iEcFxE8eh6SuD23sNmsy79Ep
Kiwbenzf3GeVk++KVOE6J4n1EUv6c+CoSUrIoI1rtyqyc1iSQagHT1yH1QCjNE7LYfShHU+qr7Sa
e9VNQ/9d0QTZfCMeq2IjJlOebTPrrqxQjDNWXz4kRuph46UK4eeeUT1XTSu3NJv2qCpcSqxVHnCY
Chqc3iyzgigBS2TPDLVNfxSliVscZP2xpA/RwZxt28XwGvxEb7urzgrK65IScr8V+uitqc6V+8HF
nXhMhxFZD9Un4eY1yf4odW6SsDaAa9Uxrn+leY0XU/bcjGNDvU0fW2XDplpjMGcKuSXT/ah3Wn0T
QMh5sLXRimA9GdkevYR2a+X5dGbp0p7cIItmUV48PqD/MhVf4uRzGPIx2ErT7kAzx96zTLvBXnFI
mR6qqCoovmUWpo7SyU8ZUPq7sum6YmUnlpavRJKkRyvvBzzp7GTD1hroxIts03mOy8UmKkf7lETM
0lPuGPAHSMZ+7hrUG76BQcZn0ps9yZq6eC5RyeyaKgmOI50d30yzMr4PAXH+Suo66g6c//yJ9ObG
7DsC+DJ7VgudShDJ4bUdpipaF9V8yRPyY35gavFt6IA/dRQ8O5hkBur5MsbNoAdI2e4tayjuiy7w
TokyWPtB18bB1zyqSKQnHSX2I/pKr1gZg1tgqqa4mUjBkNCrUvtH6gTWWiNtTu6tFsldiLVV73cK
UGh84hLzKyV47Qw3rf0u4DF+rgwMxlYakHEFE1wjfmnawV2H/SAOSmb2X0Rn4Jul1sG3RPbu1g3t
6Es+TtFtinGK40c5rAhfiKo6jTVoQF/v4mZahcPQPFttMcSnQelYt3KY8QO5hlHnd3U5/te5rTSd
j28M+ArOJ4M86hHlfdyssOBO7TCUcPIHHq3MMP5az+Oo68Kd3FNSgh5dUW1vrhO94D1xZJt90oU2
qH6WWvXX2UvlD5cO4rVrJOZ9ouJK5LUl5YQ0K0P8uxStPKtKPj2p5eRepxKjB4rfhTv6pjmzrky7
dm4dM86IvtUBrv6gRuaD1OrkbETN2O6TdLSAfNRoTCdABdAlgheznPCc8JRHQgZ6va0xvw7zojmS
6jUPaAhUsbKJGB+zqfDcC8SOxQY/704z9NhC6ATIAmrQzxt8W3bWGHQUesKxnHy2kd/F0P69ZqM/
x7DmeAcNF2r3xVZbg7eI+poxZg+CJtJ9Z9p9vJnP3/AmavhlhEVjWE2TwiBxD/SV4rlL9LMxFH5r
Ii/KOdVQYfp4tHfv2ZvrWbQzj7rV6dE8WmOcnfpJs58+/v75135wNdYi6OrK2kUdyffbGKz5Zhg+
zVUWbeqeqP3u6Oew/LEQFwa9cFFLGgf7uT0ZYn5IThv7it3ekNG6MBF+jbmYbP+6cUvz4ihKQlql
GcMykq1Z4ZpI8ocm5o9v36VRjJ+ndEO9rYxGRlEbeaWxnKVezkH97r8bZfHi0B8o6yBmlEm7FfhP
RFfYdH88xLIHcTmtrUUwHOHDpaoKHhDRWT+qm/ouDldl6pN3X9E/BCyI4svXaPDdrzirXriLl+bD
ogsxKNWyy3GgIZUwYSni+lFhXGjnvPSg5rf6TRuwbvZGQm2NITDB6KOHqsVXQL0kE1qqD365i4vF
oUoxQZlMrmTW9sfSR4ACqdwLfdNv1/iO2VuxognyIovt9Qjx0Xu8WCeSCuY6ORdizSNwn9uOCOI6
+tJfwxM4mo8Jhh0PxTUFMxOXvQsd1hdu7fLcJjKl0cN56Fh29h89Xh8HDxcj3OVC2B8fT9P3x3Jm
PBflH86sPz/GbmgdoDCMhdONL/puPVgFXis3/8EoNudespRzF/fiXTACitmlRGsjSYMP5zJNMIG4
dCnzpP7lib0ZZDnp6ylqbfL1tLckzfUwil2TlHvNMOVBk9qFrffd+0ZrLAcQOh4RG/9838JG6ZAh
M1g+dac4wQAV5IxjXnjJ3t1M3oyyWKd6bKqpD3LfEJ2TtJ06X21nN1Aw1nGxUb34SqSXKKZLCuGf
r9ybQRcPq+j60lRaBlV3pbuqDtPZ22b/x96Z7VaOZOv5VYxzzwIZDE6AbcDco+YhM6XKvCGUE+d5
5tsYfpTzYv4oVXdrU/toH9W5MuCrRnWVtBTBiBVr+Nf/b/3Bjbb9F2VTrosn/3M0w6g9d56UDfoz
5QRL2HIs8c3fsPiWAe65KSv+hm4b3Pa/nR/5vb6P1uLW/hRdc+3Hz/8JXu0FePWN0cVdKCsHkEs3
77YTIbHXNirN1cZONvTiDJdRu+Kqz4S5KUzVP6NmoKwaoYZ0Qodu//H7Av+lZdA11U34jA5PV6ki
rhSkeD2ayRsbYTI6qbukCk8cr2M35rWZxS5bWqCWpk69Ru1bFyH4TQcHVel9SYZT7PNH3elrU4u9
zbROQ2WNFTVrkr3kFljFJolX2kXKTPn4p2Ns89to46xpToj7/9pmLp4Qvbc9Iy8xHRYVZjV9W1Q0
Ruos2bxv6Nir+3qNiydD2qFGp4btzG3z26iIW81OTjjSEyaW/IaWllg0vOfn0LEe6RqdBUP05XkV
H6rz3hS/sk9N9etXc/VU/Pf5R3+gslyFftD8z8N/rF/+2f+Vr5+ap4N/2GRN2Ix3ZJTj/S9yMX70
hYB1/i//s//yv/16/i2fx+LX//i3p58pGIMQ2Eb4ozkoxyLk8+pbzQb++sHrp5Qf/F/p05RnixLu
88/8A1pv/jELrUA6Mz9PM4/QP6H1lv4H4HnJ0M+MxkeURfyzmCv+4D9X5+SL6ipDQfM9/Uct16HO
y7Qs/0q1USUxP1TKFc7CN+lwGELYNrNK8+Yw0LK4P7IPnXK04fw3s6wY8y2QTkk/Wkf0cd8Oauho
FMAqhJJXHTM2YU/hptSb7yoQaSZg7AbVv9yLA2/dRjRbfkBF0IRPJtJByYYycS8uLM/uWmBdU+n4
5BGysJC1DMYU0lWOMRi5QW2bvQ6eP/eRmwczvRalWos/M/qjyn0QopOxKWShxfu4zi2LfN0MSxf+
N+0elHVU/epqP7IfMwTSEPGbOiO9geC8NjzXM+IpjK6sXnZB6EJe0/eXlaQea4HKFjTcEY3SJCwX
lSV+Uc2haQYGNdfPrInZuvtI6LQbZ6FH6p2+5ZfnQVYi9Z61NmK1MtMBSuRpVZnoskljCgGmkumC
AIzJNKOveqS2/SX0HZ535eh0yC8jGtTAx1LDrmh4agIFPPj0fe/JZkXjpq/qSAOGoQfW9IO+TuBs
W9HpCcw+Zt0Fq7RAk5MSXzBUoO9ttDpv4VNvgalWSZepKWM0JtgqO1wVvhd45ZkAPmFYX4MIhG7g
UhGiZdpbQav6VAsHUzxMGcDJeNU4ZiO/Ae4o2sjVoqoQd36m+wlo/1qmO3QO0SVq4i4cbwNFVt7e
qcd2KF0n7uL6DmS8Yt4VpRyDb7qvewWCk+iWrsopjI10azBe9hQBjlK+erpiV/dVP1rNVyvQu5Dh
C1sZHnqRl6ANGJwMkysmUdLk0bA7p2LyzQ4Kng7RRgn47Jj4sUFz2upWKhpqXYHmPGSd/pOaSzqO
Ky8ZVdJga+btBttv16n41E8MbJ3XqF0291zQ1ixIk2XT76i+WBVqh0Xonxlm0YRro+N/+S0UonKw
81LK2A3g1kKP2YioVxorus6e/oTWHhBUokEf0WLX5GfkvmsLBNPssY27cQ0Lk+5t0WJB5cWqII4F
4k4xskYzJ5iirGfCsUjo+85NudhK/GJvObkeXSgOiCS+TTu2FDNVCnR/kvW3cFSDPZ+oJ+cJsFCt
MnwEWnsalcZ3tR3o3vZ9YmuXzKno9UU80DS4ATJbBd9zUC78dDA3rG05JJ6z6gsFidOVqpfB+DVH
j5sy4VxxNW9VpmZ0sCwdStC+WxkpsE/XEz6BSehVhv3NKtN6vAKWYdXnSpWPFez/XRfp5zSi9fLc
QAmwhqXDbhQlWaUIj1pnKWoB9c4eO9v8bOnCrxMGeCajqlbCyEf1qpN1bwHunkInP+eLVM1tp/Rt
eA5MuhbXYw2975Wsukp9siJ6+ejnDn14Fep1oJ3lcaGoN0Yl/Pa89GSRf8tR2UpvURmt++99wbd+
VFOu1lk82vq4C5K4HR5iszbHbkubTHblRmbFrIAqGxiNviTRaECX3EUhOs82EJjwZ2jZkQUYeYji
9oeZBD1Z2Sjq5qw3cGdX4wSklre/pqlggQ6lYx5vrKBuCV4VADnMxCQ2miPK2Jm2/yNunHF6sFN/
NGB11Mc0FHsTdzB+yZUYrkPdTnUHiZdiFs6LgjxxvllCycvQzWg/hDunVazs3gDr4Z+3YqR80edq
W/ye8l5TS5Kgzq+hI/KG4D6YaOIhoGv6kwYuTDV0mxEkp8jn4nXCrJEbySg2mw0UwI78XCajMd6b
qF5ECs0VbtVF2yshbQAxVfw+f6+2VqLdaT4Q4McO3CearnSwcsRyJzP5AsJm6M/qsdYi5kwo7W3Y
BPQWRTlR1wfoqugXYkzjfO93TDKEay3wrGGblRJOaCHTMPnObKUX32pJo5c/W8bLkpVC+7m9iuMh
FGvbAIqH0EKixPG0zvrMGlr0BrMEBfEYoObwoysAh543DUNOl0PVowrrahQ4x4cU313lZ740wA4q
ApHecC28Rq0uA9loIMLQZ+bvpuBQRDkgMLNm/pPSs+xNgVRlLBpLR5XX1tKSN8QFcNtE30Rk0FJ6
IVL9UIh0Ff6g8ZL/bg7joecY51/B0v9zgRTD8AQx/3EvnPmFf//f9UHs9fIjfwVS0vjDoQUBiYcN
XY9UTaKlv2YUDf0PBOegZkV20SaSUcmZ/9EV18QfYETIwOiXazN9IoHvPyIpzflDEvwYz/y/kijN
+MiQonyuWL+qE8yKFvD+mVQ7TIPYbSkzRB+2qIPGp8EFRv9rHoA73OR14+fQsaNW3wCMUoCu+NOs
0E2O9FP14qrYGUbU+heKX1kNUBh9dFCXrwDVNa2h1uvB6nNkVRoLNVo3baZyvKiqiBugKIGxM51u
SlcqELXivNacIlrZHmCnlY57hrwj43K6vLC53Ok5F5SBtbwEH1ozPLSmSZL0N6FUAEqqRd2aKg96
gDhZFBvImduiV37oFqRnK7MHsuW7nUk36fwFECXp5SKCAlh7+D7pIwAmWVoAsBBcHz5PVYnStamU
UXcRzxBf20cVc6MUkdl+mjImqlY5TT1E5QYdfGPMCAxwL35NupGK4P/n4oN+zI18+ByZwHwZtAR8
MgcmBnWxDvSTP5pAqib0bDT+n1h6W0Xmw/ccpsJ2HTPV11zIMc7AqznNn1Ktu8pF+FtM8Ak2OeAa
GESta7vq3TDsOu+XUvRJ7yo4xP5SZRyPfpBRRc1aCRlruxReUo5rPco9ItHUi0G8gjz9wgMw+PzF
cf/ZTkPmOKOINt9WnXhFNiV1InWtmJ5i3QDc9L55WmhFAGujnNGmxJmmS1XK8K4CsHQbW+BtVtCx
XHeGfQvTz+2AmHFqe3rhtujNlKu4sIeflgJU1W1Nv/hJySYRmyQjyLj3wCsO16gUej8BnNf1heeo
PXgw2pvTeZOIUtxlhtXYZ4h6WuMmomGung+i7pz+PspGHTxw4WTmaqhNKgG2VYphi/quYq+HPN0C
282NvTXmLWAFPwytVcpqmQqI6Qyf90ptTM2lEki0anPfTONrtTeC7hoQnRJss9oJ4W6InEicd3bj
eJCGx1Z9VQAZTK6atFGQAgYnkbNCvzdVw+0HT3zlwKndWUuEEV8yA2CaHOsEcOQzMBsALv+HjI2E
vUZJmZCl1wAu+U1NmJNXsepfoXbRmRvkrjX/jPfTyw13GBuAFgYDuMXaDy2wc3neEtkzGT2Dl408
NNcw6iXiRm/HWoL5cpBeP1MjkzJJlIs2fbQVVOfcCbXgkrmTyRn3sGxzu6XWZQhuT02p7NDqBnHG
XQMz5cCngJoK06XtZsxHShCx7k3J3lGdGIxqhjgTLHEgwFcA8yQ1aF9mHkDPgkmuyJ60J99J+5tc
K8Ax2nRXmUoGPLb28jjILpNwMKxVD2zha0ZzG1eTV8BNZ/ELpG/GSlwYjqKrbm3GzjX6t8qDw5ht
tNZS0h2cS9mJtYy7qXFlWxTyUyCSNiaTaFL+5KYHmRD2MuhWVZh77coJIxB9+J+ofiwnPzYuC2Yn
HgqQvHA6VLhfCE9SmH7B5/vfmylR4zUsqUm3NqzYMFbpELf5XSptHxCGYm9aM5RITTEEZbq0zuuK
cWpTNjarT1R/G9Dkar8oZZULIl0SQWsTmWoa7UoCqMktRDBVd0gutzpwAVFeyMq2lO1YK9a0b+wW
9eBuUjK5zzPGbRlVGWN030qge2uLRtA12aaJmpbqSyaGc1zshoYqLtSWcP5uxoDIa9UOlgOFZVGr
32OrC5MzkM6hL1zQ76h85YoD0DTvYDhwgZ3g1wgIG4QBGeHqtm1X9PbOYRw3X4emNT0qJnjVy7GX
zlZUKbLZeWmihB6isn1eB5lUr0aJpz0HGNkQnDNE9NNPcHe7ukyJ7yF/giUujmMl3uaqjudTM2LA
e3oleXL+jDuPe+YY8oaBledxmLxkfEdmACnlIEhG6lTRvc82CctPqwite72ZRcFc/gxu0eST11D9
ZaRnpQiZ94wZpkq6kvNleZocmXd3ejPW/o0Hk/24t1BBRNzD6PkvQSS16Sen0b0u2EU08gIQ734Q
Rxf6EGb6deCzvy5DkQPnXuQpWGgtyb7ixNpumzaa/ZgXA/d2BCVhrUC21/XTAN61FmZpVC4DyHF3
30RhNDILXUWPzHJTNGhkgODaGMEAuguZQR+fCtnGAQUJYlLwMg2w4G7KLe0y1FKSksAZ0+QGr1AJ
/kgdjUozCiLjgTwRIrzA6RLnsg+7Ydo1wah2GytWeu1yAjbSbKJEy+yLRMSgu1Uto2AuoyxXtrXK
GFQOeEJ45Q14J2XYTeZQVj9yU3PoIg2Grq6LMtbLTVmpigPIRwknF8g7gBQZeaHlGoSvBSetsGPe
XjO0KPuDY+APphLg1L9hDPfg30oqNVtNcwjhUjKiSgHgBuQ7lYxOv0P6TdOviMi7jKk+gDtE3sLX
Lxw7n3eKU1UnNxWNmmIXaFCx0A4PMmA1oyBvdZUyk8JtRVqEruoTfN10iuijnRryYJD2Ck6fiVJ9
TY7WAbBIwIo0VxAzAcbxSPB/WlozqNeK0hnik7CnHqh/MAS8BRGnz62IGcQ6Bk2XXvRdM3k7FRE1
uWs9Zg/PDUXJqtuuBwqyLw1/EKup07X+LpKG2ZyNnd/6dzyatnlVT15ZXnYtqluruqNssQUjrQSX
tRG2MOMrStSurKFhYoayTC/Pu6wdmzvL1uqIMnfHaeiJKL8C5iXe6HP8CvndGIkbZompAPHZWuu7
mvp+cJsx4u1sDG2c0jM/LlMP2YQev9ZmSrvJ7DB3LnCVVGVUSlDG3skoHm0KRcT9Oizqiml+vTKr
wR3LyQi2toJvLdyMWtB3X4w6RCdNlILJqQty4boAP36re16hXGvSpxOB4J9xSQmkmV5qyP8/tfg3
CqUzHch/nFpcPVVPWfDv/yd/nV389VP/yC40arGk/MBQAPvoxtwu/iu7kPYfz+0SJAOgJdHNWaDs
n9nFHxRigdPCRCzhSJkFU/+ZXKjQo3DPVZU/T0JsZn4kuZgr/K9Si1m4zIBVkF+DSAKDHgvwxxyR
O3FcZlQInGZjQKm0qkFo7/Q2RbCnbtVNPaTRXq1Me5UwHnL/ar9uXwy9A4t9Ns98iYCvjwEfGKoO
20Y6gy55oXepq4Wdtq9b50FhXnJn6fmJ/hwp4XKdpqqbKiXYZ026xTr9eEinJG9AMxblsO9zbVq3
5sTTR4X0BI5i0fGY1wSPDLw1GAPJqC96VFkL2JXBzRTUJqi8kOEckDXGCQpb7U15fbZCbWUWm9Bt
zB3unAY9vz8ZPBNyp/xooe1MV96+PGP05aPUsi8LAvgNe5MQgoNyaCosnZKpDF583emgUWZe4KxP
SmCoTJFv3z8PS0bSF1s09iHVdEy6B4sDoVWO6g/4QkTcop/Zmf0UbdVhJ9fqtmKECenlTDnRuTz6
uaCRJVKQOpnQ4nMRUPu+0aRMvRu2vx8h7FkVWlS67y/syPljBx0IVgwV4oAl4/YAuDmPQg7FOPp3
TRKfjWL4FI+nCN/mT7G4zlBvgBmwqDk5FC8OP1VaFo4CvUXuGnafmaT1DPFMDjUoEg2l+J56RfCp
6ePSO7G8t5tIIUSwg7ZEvVRbCp23gkEnXc0JFPImuMHPyPsqqsSX9zfxyKHHDLSuaBKzh6a1OPT1
CNkALzP6FGtt6z3AarFSz/Kz/vO4P0Xs/faDYWo2BAmmOvNHHu4kNCUlnEfQ5Uw5g2kA/uJtWw6o
Vg+U0N9f1tuPNrNQwWeFiAQK62KBzFATSUHC03AYlHuvqio8j6I++xF2Fjw56Si/xY5xUs307RfD
KD4E/49tnprD9eWIjVX2fOwnb8wAMuafW88Y1u+v7IgRcNecCbqJNAOXmJNexb3DoZK7igF5RP7D
6pPd+xbefiZc4CsL81/wCtTV2jaZ74hvApzsqy6sNsFZ0gwOJAwTJP7/NWMLV1Ex5ucoglPud1pL
5yW/GcqAfCDxT8gCzL/o8BqzKojsCAw4DjDmH67KKkgvwwEujN6uta8+icIezIX9SeRd8N1TIWV9
f2HHvhOUC4gBAHjC+y7swYBgJ16LVFFhg/pLhx+5P96+b2L5oVDEpsTKcM/M3YZ7Wjh2zzSYQuhy
liSTC3vK1W+5DX1Y6o2nAJlze/tg92ZTcMch/Tp3sym/Hu5eM+lWTBkvRc0mmqiRyfJhTDJr26WZ
vm7STr0IZTBu1cqIHifqT1dQAQ2CJomnVieO5xIWRMwnCK9mkd1nlbZlgCNG6KI032PZZDJfVDUp
9qbexDtLgz+BflW/ckTkr0U1MH5n9DQGBxOlsaxMTNhFpLlikNPbwDTqb/W+cTYf+igvf90zVzL1
ZaqCi53K4jZj5or5kcaQqzgpzslxNn4gTu3C/HtenednO3REoHjjSANNWDgbLYC+Y0RG220pN3zt
1E6uBXA0+kFDtfGqTHOHTKvPAoK/lTMOX6I47E/A3xZXavknLK9UE6phWRpA5PlaymMaF8lniiQ2
Ik/0Br/JDkDE9uObaxkz3AL5VOpUi82tay+N6QumrqeD2g+cvQbqDlHiE05pCTh9WRnNCcIXR/CG
zM/LKxeoJT1kGSNTzI5TKYWrcYqpNBVOQKaoqFe+MVHjqh3jNhiooLpoT0GZFTue2ATKGP2kxaEr
55bVyIc6TMqLahQ0w0MrPIV2XHgA/k7JK0ATxZpboJyGw7/TV6Im8qIqc8sRnLleNBdVPY8b19OJ
WH/pAF4smVhBxW+GOy52BCq3WY2XMOGFTBU9EFqfUIEqu2an6O4p2Z+F93wxR+ijC5sxP10u3u+C
ogKlKope9HGyu5ZBuusCLvfVR48TtKZQtDuwjAMEWiqEAqplelnYmdsV4YMfepqbyfjBKer4Y4/B
vBxL2KoAWsswJj778Du1edx0tsNj0PSjsc0qzztzcq/78/3lHNk0HjjiD1qeXA+xeEstqGxGyMxy
t3OyetYCNF2Fou8JzwMIauF45JxMmAJteDZOXdxBmWSNEnrKvGk+82B6Ubtp1FOGlGiNesVV0RrX
ajicWNtbX3NodfHWpaBkes+KSWL89DNcFQFjKO1nSJQeGH/9G+cCNiWdN2/m7Kb0d/i5gjFTbKUa
IEgxodTz7ZWYhzOT7MRTcWxNxNw06OlFIhWwWFPH2D6nBVUbz2qYVKoNqNyUJ82GIK4VkP29fzqO
+Ap8GQgyOQu3c+YPFwVltW7DJBi7CPr8AtuSr9HYwYsq8tQE8PybDp8mkjGkpTmB5JvqMg6GsoqW
v85g7uAVO5QJHuLQfBxZFbyUF1Zpf39/YcfMMQism3wrSai1eAkLT/ShX2AuzH/CKwizHywC1d43
dpk4lXO+/WQG6tXoSjFpRQt7eZEpBPtKNYer6E+tUk/ZWb2y1dL4Vyy/vL+qt58L3z6XPLhlYAiX
GQx5WQuUQ0ndFFSkKMJuleVpSWk0PBXcHVkTlxmKbHRaIZ5aPnbNWEZzYxXnlPvMpugVNR+3KYRa
rCNG7+7p9cBJ9+HVmRQmiI/m2TVC2MPD6Ol9b+rKTEdXhDAEY+ZXhIeG49GrTjxdRzYSVmMm8Rwg
k4zHzf/+1VvO59RUiCXA0NgMKhmlHV90dRKuPcMpT8QNbx0wg/6gGthGwUm0Ztf5ypQCv2LYBGgT
S4qXe4mQ8YZ8TX79+N45M/H3s/aXpS8ydp8hZYmWINfL+u4R3XWQ6AVpdmIty7LRfMoJLOyZNADd
Tjqrh4uh0+VI2n9Ed8na27W7YBt2+x88Kbt0a8OHEp189JfTUs8m51oL6p085vI58n+1f0DOQGAG
OuGdpyTc54xpKVlLRIGUDsJarZ47eta0qa1KcdNUqbN9qlh6P7fDjJ91NaDEy2J8y9V6ILkbaqGM
RUNzCARV5s22Q9uuOXGSn+XkDr0dikkqdQY8K5gVZ3GUHYu6XS7mFrVAkO2LRcM5WsVW2Sku8NtS
ZUDJTPp9lETRY962rXQTqI1vvHzyvkkvxFk1xuSla1AXqOiWoDogpwT+qrlWUem0Qhl9AnGR+oq6
GiFJg+jUiJzPc+eiXDWSLgaPsF8xRg8vGxjHPuoyfevLutbWYx2gmwFpTX1rdZTAT52RRcUUJ0gt
nbyQAhX+nnb14RkpQzDUpo3GcF+lJpzdJUGoA94Ndhf689EWyuPQ5Yh6RTZsbTmMe031T9HUv/X/
qEEAN5jlPAl95sL+61sX9lnojTKY74PZIEdSfgkScc8OfmqDogdhChXr+zfwiMe0TfF8SpmXIkE4
tKg0A5PC4GRcRyqrvof4Mv+lt5R8TqkQv421yO8IQ2hmAKID9H1oSAITYhSZs2XN9FflryplNh/o
dRP97pDEbMvd+ws74sAO7M0Lf3UBC/qWcW6SX8HSxDR+GG79gLDkfSPHvhf4UZ0QgSIg1CSHRgwR
KjOh21y2gAt0JRUv/MqcC0id1O8K23Xq3AxWk6Oqp9Qnji3PIqNj3n7uIC2zir6AfzU1cGlRaF92
MKdRofn9/uKOmpCC0hGFdkc+l1tf7SC6D0ps5iyugKhjnQbwa5uye3zfyLHzB7EM8Y6QVKaXWlxp
OhhF2RA4dlboova0CaQDIikETtFt3zd15ATCIEPJjIgHZr/lYwM3vFl6ApITYaL2FPQdQ5dRd65b
3mVgQesLaeRjE/MYvW/2yDZSQp3lDVCOByq4SJgA8tK2J/VzY78M1jQvfgdmceJTHVvaaxuLyzX1
OaXGgdc6bDplg2tXV90w/rAs+R2Qkrcao2Y7IBP2/srm37p8Lgi2eFJJMFBvWLhMdVSMAXBL5o5K
uhXB8KVOsmvw83d/x8zc67RUvPQ8yvL6JgO7SxpmU9hAoDnyUqtBLEU//4YNkxRJNem/PHdUX9sA
YQ40B1CGC1iPWlrYF5sSsMfaTJLoxDFcCijNoQHhjoo4BeEiZdXFKwvODSjvCBbEN7oE2HaXqCGE
J0b0VATWzA+cRmqyMrJmJpmQVvJEazL4XPP2nnrw3x4b0gyDMIU3nyhPLnY2xaPB/EjNJbUhGVeN
cm928VMXGvtEzdtVmapfk1jvT4QZb4/NgdXlcL9qpNNQRvMjN8ycHlN4YU0KOMkaHvX3v+rbq4cl
i4vBZmssb+Gey0np40EAD+2ytLiBhLa/a+PROTU6fswMpRcuAm18CqXi8IA2jlLqSjwS67VPZn8F
/vOjLsTEcwiCZMIzMrXlsFQZwI1YZSTxBszhYEEDxi/OPFn35ol4fPGesQKeEo4C1gTn4nnq8ZXL
7+3GbNB7p1FXddO60fOHFgQedNDdJy1I7mRgnByIf3saWJQ5B11ADHhkFq4rTVTUJGwesnzceLt0
AwHRY7Hp15Vr3ogt6uVrAK4nTuBimc83kKoIrX44tzRS+8MPlhU4AltJeQnATj+E1uCtmwxmGS1t
I4Q0TJjxkHqwv7x/Go9aJXmj6E9Fhl7eodUG9noooHCX8VR9agbFdINYTVdllXkbWG1/ANf0Pr1v
8u3mmnOfg5CSiHKeBTw0WVdNQVWVhHHynfsYuoGus8+bMX+ZH3iZbrx9cfnv4DTYT7RybXoE+LS5
CLm4Z7bXR2EvaBRMoX1DwsOsMZqvmnZiA5cN3r/scCwJt8DFLIOe1BReF+v4KwVoHIH6BDFp77v4
x1WRWmvPHq9VwM6+Vxawx5iPfvtB9AZZAjeRTpjKMBfV+2XziMTDhGKIPlVi5/73VPXBndFFv3//
s2lvPMpshu9F45d4GS6Dw+/mDKZSFxnIumo9rsZNtm6/cG68tbWaGFIvzs16ZZ29b/PNUXk2STmI
A4r4iz3/Sa+ufmvoPc0uSBsdDTm6YW+V4VoBnPJ3rHDvZoJBHsLFgUQiBSYtlXSjrR7K6Mfg30nC
sPdtHN28ubYPhxAx5fJ9HQOljix0DZhL6ldUBlCeyD/qQNgsivm0VIhYARwsHs6h9HXU3oIMvFB7
X+OM8xj1ZohpawdG7XZaf3xF4GscgYckTl5yFpm1AxOfg79Kev8qHJjj8JLGPLGmt83IeVGvrCwW
JYoyZCwUdIjc+XsDYcdMjy777bR5QQ35wardqCuGbk/03o6dPFIoon8qdlyphV0DxSXkd+Zaf6He
5w1cp3n8MOn+7fubeNSM5EpRpdbw/gunP2l9qEYqTkpWxmZof8P8tor88ER0d+zw0ZJHf4y6D+2e
xQGHldaimU3dp8qST6rsrjUF3en3VzJvyEHczYcikQGSRN12Jss6vKpoDyRK0hOstp7mtK4DK1y4
LmXT5W5S1sO3IWgNE3CAVzwiFKSdikbmX//K/EuQwFkkWCCAdZ75Nl55CqYfST1rTmMBx9y6COgq
hiooYrcJp+q66hXnnOjX3AST1Hdhqo4nlr/4kG/sL7a4hbe/GeFJd+lYn2Uy2yL49FMYVNne3+aF
nbkiBJnKDMciQplL8ofbLPQurwu9J8UeUecJoArTE/VTVP/8sBkxv9AmveBZYW5hphzUmhD2uWYd
VedqMTPRGVkFAVovveLEJT+yJiEs0mBQIzzYywpyGU1KaytAR0KnQYOuqhBvVbpP0OtF+48vi44n
lcQ526Y/frh7VgVoQdMgclZU9Xm23pCz5k1YMW1G8jOdWNib4IryHWU7rtaMiKWre2gOpFblS5hF
3FyvSYCVXc5UiREVZwwwnTn+h13WobXFN6sSBuASDQyJPX4bg72S/E69r+/v39tLfmhi6RUZ3W/T
uUvYmJW1ImnMtmRrqNTZya/EVr17H5G9Tc5Ayoljv9hJnmWLGABUMVUL6qjLDxeLImFonus1DzNk
EjJBJAm42W6SNlRonBPmFify2RysQ3QZZtyPtfQmut32pqUzFyyBw5ZOdGdA+p/rH1RgfjEDgRFN
PHwPreXD8wHb1JCXkswM4ttLkA9nsJucOIJHVgKaB0aLuQFPt39hohYTO8Vgv9uZPfpnWnHra4pc
mUP1+f2jsXyp58VQsrW4yXTIibkXFQTG5chbEsKPqGUKad36ZiGhoYH9fR0hLUX4PcDy5av1yNy9
7z2iGDFddUELtWOcOe19pAski2BOGM/bNk3vGAQoT9UWFg8hXlolHXY4P9CI0NFceGnmD5SqQ+3H
TXuFBLyQ10ZYnriGb22Qrr56ifTDjzqIXJexLikeeik13s772qvyYz23N6/N/De8eu0kA3rd6GAj
DJvbNp7OR4gJhBf9+f43fXPrKA7i5iVflKDfXgK2O6+wEzmwXe0Q7ZTAvpoCdR7/304egmN1+VHe
ndkcyPqZb/oZh364Kge5jqSzeMONDCp+W70M0vLEimaPuwgT6KUwlkymNjfdFtchN/ohSCdM9EzS
rCZp7bUsOqMVPLqwpZ6KXo8chQNri+OWTIUFlo4KaBW2anObR3pSrzpthKr//Q911BAdMo2aNQ2a
pb+qPVPOnK2k1F25bSf9VkTpx0YE5iNHTfVfJhZrURr4X0KPnUMIIIRdW/lsQpb//jKOnDd8IXcU
Oq75eV5cHREUQYM7BLWvCuTzYOHP7hXbux5p0I2W8lEnD6jztbXlJZocM6gCsAZDBTeE3zByira5
9/P9NR35NAdWZgf96qp2kTV6dYQVdBHqzUBT9oyCf3biALxx8/NayC0p6auEh8uwEIGxQBfdDPNF
Y0yfmrVMYb5k/uD9xRwzA2k+fRfB/wD8OVyMnQ9GgoAf7/8wPFGK/jIyI+rC/H2idrMsR8+njcTr
X4YWgYY/6U1nWFkBrzKnZQ1FzAB3CzOk8qZsQrvYEOVN+S1tad3cO2HjNwzQqTrs3p5vnGqoHXEa
/DEgKfCD1GuhRjj8hKoJ2hjqKxrL6VoNb5PWck0yiB5utb+xvxS951wN/MayxNLA3WEaBX5dj5CE
YxA62Bh5UOyyXmQfK6287PCM3Wc9EEYs03dhRwhN+oQ4ug6IqKrX1mA/yvrEjT5y+hl6mHEhjJAA
IlocGB2Nt1AXoGz8sv9TN5Mn5EU/CLyaV4INDgI3APzJEpaXRP0wwKKNDsIENaqo2+wRdS/7EnLY
9sS5PHL+Z3D2fDJpTtCAXJwET0+aMJmPZVXYP7QC2hUGtfMvBfOTm/ePwpFDh3ASZRWVNAVA68IU
gxtRUpTsHOiGGS4UXyadByWAZ+3Nwe9P+MIj3+m1tef7+MpL6YEAEGFSk22Mcsts6+cqsvK/Y4My
BFV8nbbZEvACjVpgdjbJVxQVgbFNKnRPt5oO4dIJQ0e+Eh1oJnrIJyklLNu36C6bGvK+GYJqQXsW
V30L/RqimWmb+idexaNfCYQGLn6uuC3BKXYro6loWRPsDNVqoDE253fbQvX+HHvrlCOavd4iemFh
/7K2iF66wqy9MMAacoJwk8CShDjb2CfbEB57xpRV4Wo06NaKZUQfj80MPC1rxBMCT148zSFRYhKn
NGEK20f8eKz8szQXxolDf+wYwoIO4prGFW5pcehhbOrsWBJkKJP1pNXdevTVEws5EmPgXPGt82wl
Ln3hkTw7GocG1VJXqqX2ZxMU1kOvpUWzacYKQpEhAZm6qlIP2PmHLrQteNEsvh5NfgN8mr7YQbBK
Rob/oJKp1PbXpB5Mj9F9BG1XCjJjCfJhunNqNvHYgRFz9RwfybjustUST31TIVdAgjla2W/RoBCY
wWvzEOU54saaka1CTa32BlrNJyKFYxfjteXFaqthom8F34lbA/a2Y/8y7i80f1hXnnrC0nwmlpeC
tJOUzmJg5e2b2XUWURyvM6m8vkmjGM0/BuH28RgzCVz26Q52IPJf3YTMN22nEy/c0S0m6KaIS60M
TOnhk9BWYdMPs0iXYnkW4JqI3i460kJ807xx+IZybPY7tLXyrhTogJ84U8c8HR0LQnNQTBSYxKHx
Ae4Zc1LY5VYY28AmUIqrn8LyT1zLo2skpQV6CR6KHOPQTOdHIqxHqi+hLYOHpPCH/QSp5b5T0KOo
lT76XJhDdJb2Y37//qU5dlt5LYj3KWI4b26rYSmBU6KM4gbGKoDv1arcXkfk1f6edd2JpPrYKg1k
iAT1OkZf7IXzAb1UhWZBBRtptXbTVXa46zvLcY2+ji+y0v+/pJ3XctxIloafCBHw5hZAOXojUZRu
EDIkEt4m3NPvB83sNlmqYIV6u28mWhPKykSaY35jbRs1sR4ma6g/fzzLU4fFWoHwAB+gHHpHhwWs
eN6tbne+k362kxdFfFmUxxnP+Y+HOTlBB0wMaIAV0nf0fBQ2Vqm6TYXGaHDZXuir9ajoWvm28Po6
Dyo1Tjd0J4ttpzafPh761MVOoMbNy8UH/ftoaOhVkYcdz0plQk+S8sm4ST3MyT8e5dRuIdYkSeWZ
YpCjfVqBEtCamQkSLk1XOvKYm4kG932GjV9g4OoZ9HhInjkcp84gtTuoglTlweSvf/4mdMr1WsSK
WA9H6XyeIm1fWfnX2ZrPvFsnhwGz6zgUDCklHw2z9kjHPGaYtKi21FHo7PXBfA6geGoF1x6KZeiO
SR3maCe6alq6Q80K4twEzy3PBYr4Mq7nZpVIpL+t2VXh+UM312d5h+tl9f4iJ6KmfMgT6VqrTsD7
hUyx8+skjpR+pgxqUFA8v7ZMIe/ytKGHWSjPHN5443WonJWLqoRS67BYdVMd5UR3/PrxVvpzw64/
ZhXL472m/7H++ZuvWhpLpeBww1mpo+K7APtuh1aepV349+MAdFofLhfzuOMb3BbIdJITAdZ0EG8B
6Bw/1MDl9v9iFNAQXN4AvOAuvZ9N65Yjrk3wo+h7IJ4LA8G2Nk7q5eLMCTwGCXDGQX++GenooI9V
mjYJfmII64y0cQxF2yMv+cO1ErF2Bt2Nlk/f2kS/jMxxV3cmHIgsbfc5AkmBsNBfpZF3Zon1U99S
W43s1r44kJCj2Xds96peVoylUziBiwTt1rQTgb847ueo3pWq8k3xUKjZaK3J/43bJUekmfg28yO7
jBoccloNnalCAxTXxdF81U2K8stGLhXYvJvhCtbUVqKGdp81P0d40iCHikYsfi9j1KKxJ5X2FYq2
T3/1WQkp2Zlr3kGrgt6rfvz8A/8FkKFwYgpvB1Dr3p2KTx8PcXTt/HeIlQ7P7kEY6ehRdHtpzgiW
MkRvX7dzWgWW8C7xzfi76+14nONEqjaI+0fX4xsN/bQb57oH4D5O90K6RvDxlP58bdfAlOuNMJzg
6bjdOAyo1GYVW1RvotDL5aUYi095loXVZP/6F0MxEk87DzsE+ffnbslz8LUD16kQwkBnGvBMTIgW
yLg6zO10JhT93ZU9vkEBLf/fcEc3aImibZKWXCY4he0Xu6HPM6RXmaF/EgaGAE4+pAESt6ovVLHv
hupX5Mpn5K6u0U6kTe9qP+oOya5Cf6LeVdK8SRU6DHMfeBKqjVFFjq8X3gzi2gW1tSCuNyu2Hszz
cFuIc/YUf0YrfCb6AOs9DAbk+F0t6VxhdMtksnzWTZ8nK76JGpE8Gu4ybQAF2siG+1UUn/Pm+F2U
erOM3F4wmUD2gqAHTcOt/P6rrdWmaZh75MxmNC/93Jufu958Xskzfq2nXhDbo/KlKzwFp7TiYcpi
gV/shFAWZGS/tdOIZcJDOcLD8aJFJWgrpTdspKVMG+lW7rayBhd5txybGxn126Yp59BpnG8LOuh+
V3dGEFVwxGQ6PmsDFyeQrgtz0qwg5+b2ca+utrlaY72bawfTRM7BUsVlpsh93BkvtRddJrF7LVvv
FTKWGkoLZ8laL9Bti+rnesi+5nHSBAKnwTBWZyuYAKBcl31v7Tozu/Dmhg2ktjEijpYWNN1ZrMTR
ffw7EwZItnI/iQeBpLxfXx3HbLqApOC5VNNHsWT5RinH8cdfnb3fo+g0REi7QRBRD3o/yhIpXJ8O
4cRoZ+6+7+wWyaZqWoYA/2fTN5L4HF//z7uSoUxKdoRnKtJQRyMmozJ7Y8cDIrOCjCEuc7oWQ32I
USoN/8Xk6GTCF6cj/0eusui5Z5UDk7Nxr9wZ6BqGWEjHt0ok5a3ldOdUF45Rjv9ZzX8GPL6f26Ea
Rb6iHK2mcpGd6F8rI8eFulZeo8jJf7Z9X71Gqp0EZaype4xYMeKS6jlC/lF8+p+fQbF6JYTp3A1H
2bZtIk5RFjPPhBaZ39QsjvYtcvMh3en5q07ufZ95aVGfSZxObVgyJmoMMAvIz45GRTy2Xinm1N3K
LFSL/NlbkjO79eTeeTPE0UuRowmgND17B3X5Fq09q78iFTdx47Ln+4/3znFz5T+LaK+IUUL9P/NA
RRKf9etYJoDgF6IVhKRiLNhrziV3mObt8EPKQrQyG+E7Fa2HbNGdzce/4uSE0W/jpKxKcsf5zDDV
2iSVFU3aVPXWk+W8Je95MutzjcvTWxcZMLoqnEzSp/cXQdxMZuytcZ0qc99birC1dUh7yP5yi0e1
xAwCTSaScN/q1BuJw/nHMz2OiX+vN7XMVXub+h8V8Pc/YOzzVNfEhIy+LDa2iLZTYpNYaBCLVKe7
dKbum8JbWpTUb23phZOH89nkTspBEcOl5nYPH/+gU0tPB881aP5Qyj1O8gYD69W+AlOpFzZWGENa
X3qpY39R+c/fPh7q1HldOcgruw41peOvbBo5Un5rhBrx+pnhnEjYCEW3WH6s1F7nNzSPhi0GxmgD
fzzyyV1OXg6enpuYe/LoNs6oCSYxJsU+Sqb9Lm/d9l53G2+DNFG1HfKOrldColX3nbXFe6C8dIv0
LwFgv788nS9D/52y/6F4J7LSrlPDoAraavJnOrbaJ8gMxi6K2YqIdP/ypGl/+XjiJ5acTpvJTuPZ
I6c8uqyaJsmHuaSx17TdDaKau7JAVaqcmtu2imPfiuozJ/lYu2SdJRNE0A+QCLHacUBd2GpeKWvO
gwJwmmwThFJ/TBzraNPlqvazjaUUgRjK8rM3TMrGkU7/YvUTtgJFreHuV8XZMJz5/L931tsg7veP
AoaEqQvVbzQg3h86t2iyuF0Zbpo9dhiGK8q2ViJQoSRjuLyNqNkhMVeaTRaSu+FyXFo6sqmeccjN
IdsK/A+2UVN5gRKbTy5k27vFiWK/HpEsJ6FML3COQYO7cjYzXg5hn0x5aEsb4XTHucVtBcEm+bnp
zUelblXfLrF2W/Rom2lQS8s02wkHqjS21qgwZ8NmqdynIrG/UtfAqSErNfyb8UjDfGS4qE3UyNTS
kr47ZT9SWT+m1fgDIIgMR+xv9baoAOMU1/lkfB4mEYyOfV2k/V1iFC9d7uFgnXWYcuvYjCydn6Tq
vRTIrHfWl74e0rA1zt0vfz6XUGYAIuhUxVBsO77vUqN0aEqx6wUy8/7YlV9T3J3P3Kp/bnMGMbhT
rN9kv+P0INXEHMdjXflpkyXzKqQ84AmtTgxbZRUQUshzje7PRVelZwrFp64WAspVaQ8iBN2VowC2
1HPFntevkroVSQCYg3H2MyGgac5Nqd0tgzq+onWJ4I09ZqkZkKjjPZMA7zuHez5KZtezt/6Dagau
WchzHL0tojGn0Z0iTrt6nw3GdrIOyPKFCBedOVAnnlGKR2AwV6lEzvoxGEzkfY8YPx3AcVaNIAMT
/w0jFvGQjn5qs4U73LC/QJdD6LjAEMKvVfB/2hSf+R1HaSET5mcQzsEJoIXnHFcJ13TKU3/3IpZK
v2qr7C6O9OiOsv7IdZJG37y8tm7duqn+rob2e+BV75Wmso1awzE4CZnv0SrXV1zqKFBhMUR4dgZe
cOLgkKmANAGh5qADd/QxkcXvFJSfGWKxI0Tl9QmjBcP4+4kwCi1reEMwEI8fRjtzZF4LHsZcUYvR
byxNJGGRRf05CuKJI4qc52ovT5Bp/kGjNpuEftEq/1QZpX6xGNMzMg4PtosOq+fKDc92tPv47fsz
slkZ26vgJh3qVUDg/aWvoGJf5A5VJIE8Jd1Vb1uo/aOqt58/HufkzAyEGdiJQJKPT51m4NWuJDwu
VZdtIOZ+xSLiu8L/rh2+HtqX/2JjULYFigypbVWteT8vexlmx6aTiNdGvGlk+lgYdBw/ntPJtXsz
hv5+jLJz4IR7jGEOkuMNEdCew2Sczgzz54W1koX+mcrR3WmZU1snliD41HCMx37Fzrq1Fa31W202
tZcSm6xzEfjJqVngxtmKK39i/ZxvivmouaROEjEmBRPE6OM0CfQOffTeQXH+X6zi2op1IPMgeXb0
pWbae5GHzj+admXnBs2UNERBLn6Va5no8f832NEn05tuFB2mUf6gaD8EcZWflr3qz6pz5so4tYDY
klNq5kDz4h19tDTqPZN2Ptl/117E7nBVVuUjO/LMfE7tjbfDrPfjm+9U9FO9QCMCZKImSOIg5n/d
GipGF7lTXi5WPpzpVpye1j/18+OPhT6GlQ08nqo2lxunxnIFhbeZaDE9B9A8dbWvKt7rO40S8PEJ
ht2iCJVIDSI9vmVhlnmyIgY0miH8eE+cuprWOJyLHbYXYfn7NTRwImkjnTW04ruoNX08d3ynxJ3O
+N7hdPDxYCc/GGkt1QleYqhl7webvOm/DYhS3JRR8s10qttF0TdrceHjkU6u35uRjo/wUKntonCu
4ri4RTUpnL349eMhjuWR1hceCAXgI7Sl1jf+aDuUmV5pisGtnk6yvxSpatwYmERs82yefA+yxq4V
kwyWZX52RK8FXuv1O2tN1lVr9oLFbs1wMhaDtmxuX4zm/JqI2L1MvNo+E4Ge2rgsN7kzzW5YYEcf
uWo07EdnzmPb0rSydN/Rp0PSnmEynNpKlBdV0CXgff+M4z08Wqz11Gelde/k+RT0ct6nk/GIQQXo
umo+M+DJaQGh0QGa0NI6Lgxn0jJTd2bv2mOzsaLmYoSAqeFU9PGHPj3MaqWEWBXB5NF3jidPK9A0
r/zGHWB/Pev65FvZXwoU/2c3QYP531GOLmfRYRCJ6g4iRj2Wr64VP1ht35457acOICLtZFtAnVeR
4vcH0APxWgFxqkCJulPQggvceIsUlx1tgXCQpjiDdzx1DEmpqW8ji4AkzVGAJb0oSW3g7P6MrmIV
IGFB7cwUlSHPTOzUQGTtFMyI5eiLH32jKAJRTDBcUQfT50M/Rgm1ovwcduzU8sG7BRzHnOhwHt1f
qsqZBb0JJm8eHrO6vs8dBeuDucr92O3/TWxAzrjK0hgMePyKkgJOg7XGBjJHdkwbgyi5Q6Z08/Hu
Prlyb0ZZ//zNI7qMahfV1qrk2XbDwawKuVs6Oz3zVJ86Q1CpVrsPAKmQD96PEuejrS4VerXG5Hyf
xcCqSeWQyOjvn2hn1TTgEyElSxnx/Th63ReG1a5fqPV24NCuRyzirMTYfbxoJ6bDMGBr6OCAUDpO
HMpomvJYsmiWOiIlvBTaF4l7pi8ce/r08VAnvg+NdHTLYXwDFzpG0hqNUxeDDimIm51qUa6/tlHy
L1aNl4yHzCbYMI6j0CqmHrnMfJ3OdaPt0vc8Eti3qei0fDyZE7U/mjG/CxCUIADfrwv7Zrfh8Nhp
5kwZpnLaWQnjim95jbxJrQWLbDrTb5WmHsLSdrp2l9VLTvHNnrohEFGSSL9OG2RfzdJWf3z8w059
UA9AJoiXtc13fLJBmojJcbio3NQ8GJn6xXSbgyzVnx8Pc+ICoQn3zzBH9+8wxY4KrI1c0xnaF4yA
+1vRJeK2HMC5zksTn9k8J6e1PsfWqof4B4HRcyOt7Qw2j9boKX2E/JMyAfgeU8fa/ouZwRqF5APT
/I/CkpnoRu7gAOJPtOAReg0s8oxelNs6evl4pJNzejPS0SWcL0ZRlQtbiHdgCtHBDofO3fYqCnkf
D3TyY8EyRzmUpWP53u/VwpRVVMjV89OsL5YcKdvaEAjZ6wN+ffOZI3husKNrmDSgSm0LQS0sxi/b
qbye8PhbMcQ8l9ijfzyz00v4z8zWP39zCqnxJAtmcJzCRG7dRNy447TzhDgDMDl1daFOtGIQwRtS
230/jIH4eZp1xGSLmJ8no0hXNMu5N/nEIOtTDPofDAb9waMQw7KStYYD+iKeOsO32u6ydfWHj9dr
/aHvmwN0R/jLQU9BA6WO/H4iQuGygj9WodU87WP3OQYGpiZXVjRBzd98PNap+SDXoFGrJAGkSns0
VivdIf79gul26AzFhup++P8bYv0Jbz6/J1PdTHtuIa7guQtFnmpToM+97M5s6pPrxtPFrUDK98e7
Qujf6XTO2Gf0PxzzF1oQDwglbgdNb1jLc6z/k0u30v55riiJHoPPOkuq7dystx0imXW0rQwt+Hjl
ThwcQAQkHI6+siaPwwutJsRFb7FC/LafQKGg79qKyNt0sjmTdJycy5uRjr5RNlheCSSLAkA19AF+
W1+tNvn1b2ZD9ckALwUV9ChoTrpcDEox8nm69plKUBTkhf7ay1w/s2ynJ/PPQPr7DZfFUNGK3ya4
pbfkwczclK27mPTAPp7RuYGODg++vrENu49g1i1uZVXd47D7+vEQJy5qtsA/c1l/wpvDU+LU3HoY
LftNUd84S3mF7P7W7ZPvTlU8fjzUyePD87OSz4kzj+k4kXRzL0d4E3qTFaoUgNLlMjaUa9WcfKf5
/PFgJ5fuzWBHS2enTVlG5ho5R1qFm0Z3Y0FiOLMRTp6fN4McLZ5Xi2yyVnHm1vBeE0f53Ljtz9Lw
zslnnfpIiGySsEP0pKF7tOEWr18DEj6SYXk7hScB687J0bekif9iRkCq6MjZ/Itl7fvtMOZKTPLL
snXYHqSFssXaeIcc6+7jr3NqK2BUsXboIZPSKH0/DLdo3y4NR9VNy2GLrVf5mEJjDptC924dvP8C
T1H1M/WV31L9x+/em1GP9Y4BfDfUWFUuCBQus2BRpiT21QhjV9PuEEcy9OJmGisndEQq9hlmrHfU
55tPy1D2u7qyFBTsEkCh0WKn92ls5A+ZV8iriH8wcB0n4y7GNfovtZXWSsoa7a6McyoPlL3er1Vh
RQZILzYZvo954KTTo2iyTUMedyaMOrXL1rBDp6sDPOo4LFhvTK+x2GUeKjPx5N7G1LsyO3qSeMye
GWvVLud3H3+N38D/lbj/J+1nUuue8vZs+Vq+2FkAlE9kQa+nsrrNioaSd6r2OKnatSOL7Qzd3tiK
sZVGOAnD6W+xAM7MIJ/jWduZ/E3TrlsMTVwjARQbN0ULMhwYvl2M5T6uSrV8bApDLE+6imHtYw/o
/SFRyiHd6EmUx48dem7x90GtckHlHcXNDE9wcuKVEtwV2adlROvtyh0QPw+lkebOhVF6xTfPE7a5
n7Uurh4tkSXOVuSTrlwluabMYRS32uRHwimZpAnFCX/rVX1j7her2ZSTbXSD78E7Xr67yZQkG0yv
5vRO5t5qI9cnzbeykXm1KUq71/1yVMc8MHuXrVAxlfrQ2+VYYHPu1NlXo0z7ERehRcSwKxUz/gYQ
xZuujVSXt00exc9TL4W+KQrHzffLUhflbtCUutpU1KG6R+D+uI+jeYuf7Q7Y0vLVkvaEGzYaEtZT
jsAdWJCpQYQ3KTw13aTEQkloj+lY38zJiC+9IvMFU0vV4bfKgcaM3wHgyi9wrilvFi3S9RCj9P6L
3pbZT2Vp9C/ZmDgsAMXIH51d91ekyfZtZRloXTizpRyMfFb3bPTla4k5eRl4pimNwC7NoQyngv8G
U9XJXbpog8TAQvSKRHu7ARBSRTmoD9EOcBNi9g5w+hZR3yBOqqYLIzqo6OR3Wf8zmZP8Xsk1Nw4Q
Ce/Q3kH1N0AxbsqupGvVL5liQuGk06Vc6xQuNoUZzd8nqxtfen2CsNEAa64C+F3Ovab1XUCXoW79
aWlWbFnTZN96pXMAE3d9d4v1XKVt5GxrL7EcvU2Low6W9Q48Rn8mO88CxxJ66mtxPpeBnOZu7+iS
dIm4JitACU4j2v9J52Z72WnDhUZi9StNJZNczEp3faklaIMjwDm7GyHN7EpvWms7LnNrBibNJZzs
Z4H2Xdyp8qJu6vlZpo31miQCnad5HB4KrVs+q24cmwHzkHus6NNtXWuSeLqOXit1Se+aZmw82CBD
vpG1lf8Y8Qxvt7ZJlTwvW/dnxuT3RZI5lx31s7tYb+MXOav1nVIC0XGKebw2rRo8CPt266pFk/iF
AsC+ivTmHke6+kcjcnIfp677Z2aLsCYlHG+b9O1Ar0EV7WVqTNbVMEXZqy4d7y7VuzZFc68UMpSK
jvKerHPnRiauowaiS63oxlpi0wixE4tepTPY+YbwYNoWOlsazefW5NT1SgmaQ5Qv8DiTPuwHM7Wg
fFZLF46zZlwUUyd4m7z21vb6dqNE0bMZy69Gkz7VTtcEXWdk2MDVMTZPC0H7OF7FS7fTbPmEvDKq
ypbMAnov3aboDTdAKf6LOhWSi8/+Am+Pd0Qzi22sZwPvk3OXg8WgyTCVF1EWZyCg4POWsxM/CTNq
fhpzEd+5WhFtZq/eo8xhB5Y+HPKiU7CcLzlATgUofk6XHR+qJLcz2m+RAKrves1FlJta0IFeDlmQ
KJiGZvGXtEJkMtK0p6Zvu31bj8pdGgsV1qCwZX7TlJV+XduVscXLzw7YSEkAqjG5nobhANQ9v7eG
2PmB7vj41DRz0TzwbJmb0YoG7eD2izoExtQU14URFbFf5FELpWxqvIdZ0Y2Lnhq4DLSoQLLZKNHj
MJe6+yKWpffrqn9J+soOl652w3lY5I6fD4ysVrap5y2+7VZpgKh/GepgvbZlXepBx/IeJrszQ0Ky
K+FaB7tosepbXeIVzdnFs8wueDZKhusagzZLpARV7RZBPw/eBnj1F6tt241TGtY1GiLQt3SrvKsR
zAlGo3nSG0X3VadaLvF8jx/6ZkkOao1LRqkb132uX6pe7iENY+jI4BpFMPFO+HXj3S9ac2WI0vSz
yKl2szctT1K6Y1ilM6SESNtWsgUUNzljMMJT9yOTE61N+ApKXdwtS2L5JFNm4BXtrdli6VHZqzfG
0nLp5Ia7zXK2QuY4DTZyrhXW0tEvB2nd4Rj9XeFB82NvXg1MiiWYZYyBdFa3Acyw4XKgbO9b1tIj
agfdy07hOBqjvXPr1EWLuYwvmsG4gLvj+naXlUGrekE05MVmccUuBYrkay6cCq9UwRZXi7216hZp
3EFOfqPQOGy8sgxbWkLBCFrwhiqVs0dsXQRFwmY01PuJZIo1wmVFySLWxlqGg9on2dae8GqAEXlZ
JegF6LwlgWIUC3AT1QvR1Hj2+l7zm172G9elL5MLaGha/b0unelKycxPZud0IezFJxykjaBToVND
qpk2lC2yw+SkTejFah9mcd3vkmy2LpWoVHauOoyfHVq8fqr05kadnMt6GCGHlmmOk8p4l4uuputU
1kHdjDqPsn7AfKbaydbaN6INvamyNktaANISyUWf9DJM4l74/ZDynZXB2Cy29q3tsIqF89r4omSB
Cf+XIDPz/JDmMHzMKisCLW5cv8jy3WxmsR8lwxVdqsXvZAGUW2+vzIg3SmSWcWBXKaS9MEUzkX7R
BxUNtrU5Gy+fxJTVoZn3l1WhPDo83nPtPKdGoQf9aO+xEKf974i72oo+S3NpgmWsH6LKfBYm17tX
gA+NzWa4R+OwDln+4S710nGbS90I1VYLo6mYgtErv4zZaGyqZIzCJKPi7pVpTYpcKoEa9zFsEL3c
oDpW03qM6yBJCOIKabV+QQndz+fsRSIOFGYoWgdoIBmh6J2fETGMlsxfEUl+ruvmayvbW711bxIh
b2vP2ZaAyf0eG167VJSnJNZuCwePutEt543RuReTKp+0NnoQrWpsnUW71YZZ4GzUTa/ViK2nYSU1
QoqFmvLXuHOd+GOWY/AzdOnBbPVkK3V7CRRcgw4TyqbEX1YaXztm1gfuqLItXGXZyN6wiFNTddOj
Y76r+i55KIH3hAW6F5dpjEFrlM/Dg1pX0VPp8dC2pjk8QCw2toM3lNc1hu47/FHSq2nQhbMBoz5P
Qa4Ulrspx7SZ79W641CiVZNMoWeXzd6qnc+alZg9qpd4p/pKa/dVGC2lpvpZXXBFN2p33VnGLjZU
FX20LNqgcNLfZFOjPPWqPVMvVbuQhfwZq1bn504LpHdcxGGYBs+XYly4m5uZsMOJCImHflPVDoGf
JTHWsti09pyIABl1gSyLW/sLNpV7z4svp6h6xucyCxJPm74UrSc3Yz43B2+lnkrVbi+zotCBggiU
LCtEXGRxZxrtTWZNZmj1S7t1pDHfoRtgbiJFG7dp3e/jpZ63sdYfkijeQy6dwaCW9KnqJNnNpaP6
pVH0e2WE4mB5xXfNXpYbKWPutRqYVQX7SV1c74CamnehFll83WUsC6uqHbpIQPrAJu8zwGmi7RQd
eF0XtyKTN2VtjiECnJy7oTUwCRT35jKVOy828yBqGv5C+2pQIxDVQPEDwmQjGBSE4tJ6MsKSz/WS
y67YQd17XDxDIqbptFB/zfag5dTg617dOLO0UahMIr+t6pR3LrshfN2a/Qg1xfJmPxrrvTVhvBr1
h0wdFh+Vp29dP/ys6bQHLdIiuxRh49AV8UufiOukSQ91Xh/avN0aSpldmX16uxAwQ2LKTUJNbhC1
cj3f8QbXp+EQbzAa4PYcB8IlEiCiN7jS2QOWVxfc0SHpw8+0q7/kwxhGebfcSXrLQU3GGNAp+eoU
tbnNKutFm5JsMzvmz1KwheiDEYRNXNCWbA5AtbaKZKcOenOVRuOnOBLeRp/QAaXYrY0rVfSL1etR
EOsAEP26zJ9qS3vU3OIer13vVsW67soZMpKHbl/o5FezVH+OarZxq3zYenYTP9kRF3ShaGloxV7j
932+76f8Egdf5UIduBiwrZ2Q8s3bKzclxUSL854n9rIHyAwovb9CBQdj3Wz2yxn3Ka/NYX520UWe
LCGqit/Y0cHg5Nf6jBI8ebKaRk/aPJK4TXvdJF6fhfad5AV9iTGTWGWKZIs/rgid2u2CNAUOZ4oU
iOFIHYfuj+dznNIgHwQ7v4yVMNEGO0hGI/VVWzhQQHsZWE7vfJ6cWGt8aUfmRZaAXsXpDIGCtrlu
MjipjqgS1EQz3gLduSocbYfFXxK2taH4rcovybLsqRvdFl25Dno61l+kFrUX2hBng4V3W0uLJzrb
l7rV1f6szbeTGF4TfeEdr2zNz9J8COxRiquonm8jItdAH7X7JXeNDeBCqASo+rTm9L2Ncxmm0EYD
W5MvkVc7t/jdoosdDd/nsv+WFXoMIL9SgrhXc0hQ+n0+GPdx3u5EJECkjd4j0uCoLlvuCzIkaQBr
Ig8S0vlAyjHlm/aELUn3PCnND2xKftmC+B4j5PLQtNHE06g3W8XLFV92OrSHvNkMTk0u5BUXmS37
C1dxaoh82rJR9UZe9rVG7Ts3X9GbExjs6Z9rDNeZXQM3qnwt9XSnpdZ1nbljQAK2kNuLvZzFRRxV
t/UU33YxgVBntH7qjN9cET206MRulib5VRKr+/NQHtpl+KovcOuXxiu44nAk19r4XoF3jdnGTTc4
VxDRXyecsOGGKt/Hxj1wD14kiWVuEQC+nkTmbSYrcgKJB3eLMl7ctD9iN3ooh5pIcDHaB2cxd7Pr
/TREgoF7OyE/VJlfSHzujDy7nrwhvsRF8GuSTDH2w9ozusJF0CVNFdjV8rVS4IIYkbuP0rm4hyo+
bSW6YYHqIl5bJFcjucR9arfG9RSlaCyXVmAV46Uxu1PIPg6LWF6mXpz7dNG2y5TsqNfkq+oR61Ia
v1S92iDbpexEDPs5sKERXOaT+it1uq/xUiob3qxPSyzuKmN+hvMRSFVtQ1MoPTn6pAaqTHapnh+c
Kb3sl/ISVmIX6Iqt3sWFdygVKg+ZniQ+dR1istHDsmewKPG1Y7oZmsjgTUwv0rEHF6LpYV4g+9I5
9oOIKl5/3X2JsvFRVM6Oq/E20pQpVMzpFdu53ge1Zew7q//eMh97LCbYg+3GyIYXnuGbsveSjZcT
G46xd2NobpibyoMdazLMq/IeadI+yBtza3TYigzRN2c1OpFsSCJLfDKs8aAN0autNOkeZDfKrKLa
LzHEGfoMoGgV9GaLpX8RTRLDKWioKYwb+O1PIikeklZfea9PxDnXTmP/kGltBtw71aZVbMeXaqlc
lSMq3CYizn1UOLu0RtvHZR5RM0h/cEW5SSBfXo/d4hFupdeZalxYMeWabPzp9e4zSuTGNuqi6NLm
t/i6ksIBx6FRQjIOZte9aQoSXvpIfeg4Q+fHxbT42dwjZ6Fnn1Jh3g+Rdq9HdefXZqT7ucb2pcKz
adGEpUoTPSDyFxSllRxE6vY7t+P2MQvSvrgn3XX2iqxptsb5AQ/2z55SXSqtuXd65Spr9YMVRWFW
uIS+wtpRZMOfpnB5GqpQx6Rq7y7213mIn72526FgwpEUhxmpdR8t74ES1YKzBsll23uPrp2KcCqj
OGxb4g113CeVrgepp1zGhAJBZVBgQtZr17fW1WRbIb2ZOVRF+rOqNBtls/RQtkXr07tX/4ej81pu
FdnC8BNRBU2+FaAsW87hpsv2tsnQ5PD082mu5syZ2sESdK/1x0Ovql0+TFPAFZNdvEL7tZwh2WhD
9xwLt9nM1E1KzTmBMG/GxgQKr0G8OjMqpjOvQERKU9Q63zJRD6JXod/PP4XZnDSvDwBw7zpRPo7Y
3Px+3Cmxvqd+HE2mG83VuqJTXp6qQQvNglMNAPDTFjIJ3ClFljmEfmnpOxbqB/p0dvHs7po6i1pf
BkrEkZYLckvWaIIsSanLaxyXcHiOVjM9Fsuvf8PV2I6YjYz5ufbm95ubkmYz+6m3h12ne0GRkqG4
vg3dckFOfIfJCo+bz2PXlJFw5z9sGTfQjyCWOFtfqmx5WzzxZCvUKnZnn0g21HZTXT0uPEXBkGr7
Wm+2vRXHwejY907qPmhJeeno5CXMJNnXvfXpVe633dvv5ECDg1g8LI3dR77l7IGlweG6pomWXi/3
fVoe2jKmF6Ftt0I5f4tR8kp3x3LihLL0fbW6OAfHF6+o9tlkneAoLimQTtKWd6lfoZRwdh0Ng+Sg
OMcmaeTGMLR9ImlxpvnvagxWFWFvnBDMTvf+Ik+9UR0yaZ/NpkZtKZdlkzrtpy2noPTHYxV79IbM
CG1lt1lVs60qba/1g7mpkvqxqtpXZY7X21DD49EcCdxXEWsyIfdluVP9CiDRALPZL3YfR0rcCW3a
lwzMc11EXNbxJtWag2PC7c/LgQafE1/5JWndB7PPwtTXonmV92rgCvAS7yFRw04TKoi9GDjN9wvM
o5CPWmW/agjEArQJfEfMfGM73qF+3pK2uMvY+jlw8zgoRGaFHPz3eawdysoog2yqf1w8GxzeGyGy
wO/mHR3oGzdn21lh//Lxn8r1T2eJz6ZVvmr6+GivM+0688KvUukhW7on0x623S0TySrftbwJ40WL
FnNmRqeke2MabNTYxPZlPwatiqPRGaPFsUIJiANxKq9m0zPsqHSfl87dKKev1Z+ePX9hIy5PJEMc
7Vk/tj1dm4v3p7PFbQjfsDZdKzfDMt71jusGVenSY6RH5G9xbMafmrD+5rF/Ggc0Lk1mvXljbgdr
6v9KrdE2E7L6YyqWIqwTppgJG8Sy5mdV6PlGtP7RJGg0Kk3r0Mxiq9x8u6z226LyoJZ8/8q4K53m
I7blIe3TY8IhUzbAhrZ7hzQ18qr/m5bmL12ZRzHLQOIeSbX1zyi7kE3/bDBRtLkIp9S8jwX7w4TL
2FqnY99Xf0sNXlQW6cUHskhNPJ3xd83I2OtJtzVle5Dl9LiIJ2r23uBtGKu90En6PdfHZlTLtTMG
O9CS5Es1+sasp1NMj6fdWVT0mcMz5QUPjlZg1ozbY2NUUZ4TGjTd8EkZKy+YWuUGLVhzoOQINzIN
XUhS/AH46zuTedS2lHOWvvc4O3GgtG7aunK9Eob9SgADaUOr2sez9s/Iqpk1rHr0dXn29EKEfRO/
2DkbYLkUW3ItQ2cFgbdG5+It69fi2Fc/ByQBoNiWPAOBWtgu5gl8EfM5YERlHV1jPOQszvZQ7UTV
o+2UrCl0mOgu0ARe5rub/62empDR8HFdMqQmy2aE/KCD4ZKs4kvFxndck9vp99t47kMjrnepU1CO
2KITGHRrl0vz2HlG5M0+LEu3Jc7svnCcFlDHPbuQGVERd2GfjT8J2Sp1b99livl1mJrDLGSYQU52
c/dai/KwJkPLC0omvTOQWdL3834emu+2toC0G3PfDoSoZHoczaK70wfYqyY9m/3j2PWggKs44HDC
+W4/aGX6OS1O1PjdFgX6vQ1XVLZhL9Wp7L3IvP2gjrXFbnrqSmtfN15ouNoTcS9HTc17Y4wv8zwl
NDm3hChYj8LVw8Qib2TxtAPjMLXik98HVlfyopZ6vu3MbNuvr7058u/y5MXKjKay+Etz79lBeh1W
VnkTC2XLVniyDlgLqgA67pBByJAAy8OqRBI2FfObs9LuYNikz2agh0IuJAeyoxRZHqUVDVAk+Jub
Rua/nvLuVn/+sVb3weo5Y4rceJikT9Oh+h3cDAYtP0J98w7yepkeT3vzpkM3Ls14bYbLyHu8qPhl
SsVHNnTDliEz2RQomvB+k1wwdTupRJSwK/qsAwufvbY+aUbHG1OHmiYQVQ/yT58S4PqGUpmGyEpg
HM9+4cWPyuRNxfquEN4+tXiaPLapdNqBSAaN60fFWhgbia01TVlky+ybPpX9oETYmV4Ya84EPUE+
ctHrVRhP8F1mNSV33YowspnBZ4fKcPZ2zsJmWLAooyHn+zERHTBSzxxWufWlidN+i1hmOTULJn3P
6bptU1fZA4qneGMk488YOyokYDoOjAaAsND16gvyKiGavDfCohVZqNvZcNFFS6aNDvoka/O9TeIq
MMo40q3yr9DqI4PensM5cqfvWU3EoTm7sVp/28wIXNCMuNz1bnxo/RBhLGJxCfKKJ6Ln/DZcxaiB
0zUTx6WmhrDxjwZIHpj5Jekx59bxEHSz2I/KPSj6e/KcAagqOibpttvZBVEbRg9fOW7mkS3ZqHf2
WEe2u/DA6tcKFkryvstSXYaardx04ZMm+l2Gq/7/+jleemLNOot0qLwKc02dKrQKrjF1eI6LA7zg
JiNQPB6ar0lqu/HmQae1esVkVQrKzYv0WScadkO36bmch3czWy/ujXJmN5HDu3DR5LXNBn/jUTkx
3EITeCxc2s84UT0xWdjxjQsf1jktxV5ZXsAixelc7LXMPbqj8ZYI58fx60uVNRHYx06rXDBiQr3l
HVBO/pPWbh84PiUW7dxFufC32Sj2uBL50owQ/nXLdkvQUnlsRHqeIWKElT8UMdhGu0WfAm9RyD8C
UQ5uCUfYDxdL5/SM+dtp8rWJRZCC+bgdolzsBPa8ywtAJBAgHx1BpjnXqnipp+eaxSKrssAFLOyK
aw46BDdEz+P8njtjMFS/Xeo+x42zH2r33pj7F0O2275bf+N+3JojcosxjVaZWJtMlZ+zTJ/kOIIs
/cqRQ65MH92p3s1NsTd7oiaAGLLKyJnseJK7+MNXl0pPdwPXSzcPP07dX8hkCtFyM5i6ZVC1lMRU
jti5k34hJnCzemwVvnuELDkM+bAbvRd+7rDOl8fRhFZKwHyGr8Fdov72NAv/2LrDHRKqUx1br5po
ngzs2issYj+Zp8w2zjl7yjQ2O5vIKTNhZgTzBs7s8+VEKPq5jOswMyfzaPTxvR6n0ex5oa5Amcv4
2Wp1hA/ZUflcnNp4n1jLKQedGHra2ovWRWwL5q2tJ7l630XsbG7qEV9L95pPz/esP3eJcZLGn74W
B7E6p4EBW4EG5gt6hMadgU8UZ6E7fvI2/ProXqoEGliU98VyGJwr1OZTQmiWbLpLRoqyqpbrYran
NTv6ICjemmyWG9MoxS6FLFh84LhJmYc61nat213N1nwh8ZYMahBTb3K/qz79UYW0QfydCligOpS3
j2govwtPPXNChXMxbGt0VQt3JgGeQQEm3qX6l+8O50EWJyNLnmhNRxYFZ+JMxbtTF2+CbsNgyNJL
IVPOB+3JT23evelYw/2qgasMCe72RrAk9txtsMPQHBmf0nkN7dW5S52aJaTeGXAmeV6faikPtspD
rxtA7SCUEj7NKj3z9Vx5hM7FvPwVTsHkqPE6NPprRT6Aa7R/s2jBoZY2mpz60xcKHHB6Gvlkcmp9
+7ihS8Fdn6XNBZYItWwc+dbccD27ezZiCd83RHnT7VMh28AaxG5iPN4owA5+aTDhqx067cFs5is8
cJRZxoPrf9KlHZlQ58WwvBoztp7RTaIKGGz1wH4BfBNKHnU+WZ/1f5zgu5WBNadLXtVaHwwxbhPz
UQ75F6ECgaseJt0MidM75jP1yLnk5l9DTbaRWojuWWq6yKvQkdPWUcnJNNHHeschM9hjGnnHe3iC
S9m7ZvWSZ+Zxcam/Trld/GGLAiWQq7rXnHVjQgy39ksjp/vW1VQAgOjRI6TTPrhrDO1fxdEAPkKz
R/o7W9Z1zqaz3ryNI1cr+0c9pFe9K7DNQRRk652mr/t1LO/GRX34i3mAKtg0yFJkVwRUkCHnB5As
CHOImYIzEOGxA3/Oi5+RwEzwcRwTkAmD2f0w7x15uBQ5l/nJTa030xh3reiPeas96GI90Dv56vTz
xsxXNuZ7S6uiuQUcbdwHt533STVtivQwyKvNaRlzpqAkade/tSiDcV23LepbVTm7BFe2Xpzq+ZUb
48ht8SenOBJK23j6S+r5+3Qsz+0yRnXbbUGGX9ah25XFzKSf9FFrr6+aPe0S8lMysz84Q77FlU/g
G9cFxLbHGGKMz5NmXzBuhPnoPVjgIORDbcr2y2mWEGwxIFrnstT2we7kJpZjNFv5VwGDYnVEfRDK
bPX+plitUPSCbBWNaJ08spWxTQjO0ossNP7f3GY3kLr/0mv6b6Jpu6JkUnYU7yaW3RPxbdskBkNv
puvYpeeeCmO6OFiqNTZw04o4+MI2xbk7jy2wpnauLf+tr/3LkNTvQC3/5jo+W3R6glMfMu0mV8x4
ACDlo9U+5jmEY6tHiX/VJuvdTLNTUUy725Kjq3TnijZYyjbAJrSF9AhrQwMu/kU0HHg+b3tn/o2D
PLVgn5r2QjAOugI1Xa1yOVroJIjLeqyEnW6MLLub3PHcO+qhzawo6fNzViOhrs1/N06EVoLrZBlv
s1HtqTLZidrEijbA2hNDmTcRPqBDgQooL6soc0W42vHRSMtjJ7/knN9xycH3peh2KqZH+wE71fYW
4s6P/WZa6SPo5QfZ4y36IRC1WXIeVVZUgAM0c7l14y6Q08tScjnZ5sh5hhRjyr5niOx6USdBlWzH
ZNDJEZM0koOIJruAYi3EVKR08v0uaiAf6NODEi3hZdLMfLXysQmYMM8eBHox3Ns6nZpJT/0W767z
LBIay2GMES7YkQ9UoFMc3aDWUG0oEgfctL4kYIR2e+fKc5l8N12M0AsHJf80XVSYHEmmrL8ENQTR
1BnhamRHc504zHwABRMOLJvuy858rzWCIAtUDXRv03S5nOvMC1znVGqCXfQ6CNYN/V+xuHddYUXE
R/wRSHtH9sc2pShY5StXfH+erG8rQ7mfz1G25ptFyo2Z/A1qiTSjhw/9Y4/beE37k2bJdpHu2Znz
QOv6sOwaQLDkUjCQe/6FMsUgoZk11At7Q/3QeWDCrZAwbgSnXZ93R8mK5blYwLKD1BPikvJN2vBO
2eK0dO99S2RNW6SbQgzPUHsWF8N8Nxbmt9NyI69Dfcco/FHlZTTGXAgegwA19EyxTjN8FXZ7tTSS
TBQuJY/32pDfToWKzU4apiKnDgYiLXy72ABqBaaelORuZtFkDA9zn7+UlB8M7Q2xzreWhuTFSOPj
0iVvDX80PuX7pVTnmA90QsCnD9lN1FKQnKk2reuFbfcYy2+VfihbD6wbiWd78P4WaieOlYG2d/76
y84uk9uHurzNqfGZgL5vSI/4tRvd53cZ4WccsU9ihqlefVX68uYJcW3s5iM1vE97eAV70COxyJ3M
9G1pJ28Ab5+Jdz9X+V+/LC9VueuWdZu3z76ZfljxvBUsQyp9InDtQ5+qs2+g+quNrz71/+EP3Sjj
RNJG0Bbyl96kfeWk37bbip3ex5xTMaIUP/YBb8acS638lXV+jiWDWKUtd7JL0kdvXuRne3sk87J/
SVPT2xsxXCHasQWIWKSRRx31Q6+0Mkyh8cOqYkZsV6FHKuu8k608sqtUn4dWhlijz5kK9TQxg2b2
20ASWL2v5oQd0OoVOzT7/aKLItTNvNnkbr+ySjTxadHtZuNXfRPMhtmgmaYaMk68r2l2vtaF3E+Y
t09X8OWVxg3VFvVj2dT5VrrL12QbGWIwyEBtxolZza61SZf4ZWhI8aq0gYlBNJd1doZdY4GCdllf
In2aT8mgDQcb218AylBvNZebG+Xwrb80u04G1DcJO0gtKzgK3As8CYSiuZLfpoTMcmf7fly8R29M
XZDU0mQIayLEoQZWMSNFoFiJnZesZ0dhsDIyEiKGetyNnfOVc9sxa9Ik58a0faMthr2JgQerbzTN
4ZAzvqcWef5K7Us4J1rNjKvI/YfRBr+2nX1OLFJASmZCgSfMujc8edWwVzp/BLFwKhVbx2tDGv8O
kxN/eWAlLpBI1smrpsGeLm3z6Azm2W+HG3elPRdpelobN4QCZ3p0+++MF2AWuDsLAbIzbVyruuO3
JhyLzzSWZrpBMdke0P9+YxzQg3ZN5mgtWW8nY7SCxCsh/OY2sKVOpJN34Ov5Z4ra2aE6P1RO8TBl
aje6ywNQWRW1yNRD08atjdADgDVXW1sUZ5fp9sZsPk8Lpod8fkvJSdlnaBBp6ClQynnDocQwBxmr
7IAwje92XJ1rWdZAX7IlHXBEsNpnebhyHKVefqD39OTpCEu6pPtHbRGuPtZo+gOLZ6PPf9N1vmRF
t43t/nEQ+pPu1f+sdbldQEBj1FcNJDKrH8fUZnLmkkOl16FqrU/pOYwbtna0yF/cDGmDXXYsf43U
MZAKTu6mq5kJ6gpit8p5cqX3Ja0yY31dDyJZ0BAU/XwgYuZeOcklq9W/Fdc+IOfwzef6Q62NHqyF
u+P/vCKV+7zhW/VtIKmyGwTVBknTpeAhpLYuLnkWA3TH1Hpyg1FgDKZkIrYvmz6NfiXtGJ3jun7l
1ipAk4Ztg+ct9KW8q+v8IlKOOfaXdDOWabEdhjVHWBlvO9n06BB8tiuDjVtk3RKS59AEFq/WJuvr
r16Kp5WXu+LF5ltcUwTwvIwJyaSHwQQPnto4hQ5E/1ZZctjMjv4LdjBHS1ehp5T1q6+6W5s6/JHM
ajJE+yLqSSDa5PQ+G4tPJYs//qYVSptmchFp9+m94TZFOJZoLGgm3Xfl/Mv+P+3bTmg0r40Puefs
IbtZjPKDhkAxSNQUdjeY0yo08HmkIWWjHeG+vgrLixT/Y5NNqFemmcHTwiuA0OdCwp++oeQQrcio
M3TfaP1JGGdbJWa4VuPEoSBQGLM3uxkHrplrWwiebTLq3M6FzZYc9zu5qOd6Lr6YzIBFlLEr6Oog
oYTRcozvzIbdjTqPzYRKOlDwvYpIma0j5cu6OPd95fxUJIq2XR0WRXUdW/XZ9Mgfaw0mkhakMM3Y
boR4UqjKQp9HLZw6m7KMRGoba65PTSnvLH84t7M4Za2xN63BBV3+oPdY3xaL8+RZ88vo3fLAqf+t
luEnH5L7ZegPVeZesiw722UD75NNeysxrm0KEiJEsSNR9743rM+ujN/WaXzFz/yW6HMXuLp5gizd
6r0GzOz/E8toHpKpm8NFgPSmmTHsV28ENFp3ZqL/wmptMnvd+ZV9aJ2CV4bmpqWOm5CQYqSKXXx1
K9IHcRcF0hoOnVpQuov2g/3LDDXb7UC5mi+Vwz/pGeckxBgemPIxy26D4c0kiv8b3XjLw5HZ7X2V
eyjRISHJDNXD3OXGocAJniW7Q6bMPIfBIBB92rGqW2SFV9N7gpJ6Yy7th4i9JKS66zGeweZct485
wEd3G7dNGSy12UQtyZQ8pxbMUf/UCO/Yz9Sm35pVonzkAazlAku5ojrrq494ia9TMRxl3f6McFxz
nlphh5AXjIrAcdlUcpsotM86fSGknJzwUN0bnvpbdfD5xcWMPGoMUYbIk4Oqp0vHfx87qI/OPEjl
LHun491sJKKdFNdQL6sYmXQGjpQBrWtVf1oKX4Wp3d1PTn804/mw8sajx9nRuHbzBoyn0nTKaDbq
JkQjRxM7zLiteY9ZLf4ZZpeEJN5ye2caY6iEhgMMRazkcEfXI+fskvccTpWdB2CvKRnq7mNCdMCm
WeN95vNMdrA+EtEPsqloSecxSjr/o9PsN9co4BTkxeWGdVP9wS/TI+WDrFNaAaNbo8oFan+kUe00
dQgRCE3lDGNIL/r6AcwQMKcBB5ph4icr/WyQYKzs2locf2OCSoNZcGKBcKPFFAemcMjYeUifeo9o
HPKq3o1KzOh1nGjgRy9vOt1lIM03o83vthhmzqIRMD9mWxyoJjBm1+87P8FMKer2HOsjy7dCnDO6
Toa1SrrXwRzcfSvVLRj6QQjL2BqV8+Jnnn7ASrSEa++Q8ylqFrrU4H2sGj3sSytDAM5a36KIuOpo
LwKUtvk2M4B/ixWxXd0smPxRgzQz6fVTq+2nzok5PuWLgPJUmfOpZoB+z0xesTjQ/VqQFl/kr4in
HvW2OCRoxQaDZchEF5AsyO+8h97VnldPXEfXevURGNpw/N2UQUtPgkFDuJd+XZ/H3j0tJXWXTnbT
p9+Kxc08C4XG8a1aA7410T97NR0GJItm47430/Lh+kIHb+yWbZmnbBBkK+9TypMQmsTMZ+UC22GY
Y+RNYgpaX51HUzw7sUsyf1t/QCPcjSC+OEAmGY2j/pQnzH3KsV/WunvCWXKwqu6gudCD3bq/bZNZ
nT5riXY3VvFLkjgX6Wss7P0JP9ZZtPc+CrNAtGj3VX0iPwplW6FxDJdp0FnpVu+Ajdv54lQVfbbl
/IVRys/aF2pl9nCzRzxDj1XN++Wr0+ho50y0L7rLtDSAbug5Q6twaglYJa+rvbz36JOC1qog0Fp3
hlXoQ74h9nIr4KmMT0gUmxD3/0tfMK3n8pTA8nV2ffZQVrLSxoz+ZvJg04Wkm/ZblRg/aDD2vZmc
xrq5gwAG8qzHYPT67xpoNdSEdj/7BUrW7A1FRlBUtHDlUZHML4mRvddND9Ir9jP58IAL2ZFcy3Pd
6d921jlbqcfPQ+2cUQdEfNkQM8yGGRqTdgRfAauVvr0VbhfWK1qwuXBPWvfRj2j/4rE4URqVUFVh
Bno6OZte6AZTXflKZPebqTnHApELvqA3axEhPR/3EyMDWKrH2wIhX5aDx5GaZsAKFsRZZzq7smcZ
w8mYmBUbX/YmbzIDqz6Ouf9MNvCu9ZOoM+zHSi9Q8Nqf2YruDnH6IWPrdjV772vzs4WubrLL0FDo
dtHEdMa6RnRr4Stw0elap2mJ99hZ7rU1BnWo3mVp7y3LZtz5qRtILBKYEYuv6dvYW19gH+6mnPtv
buWnUuf49lGxOvZj53pR7bpXsu/+dSiwIRa1X2bCaCCFuDS8x1YADZUJlGIHQxz1PQnD04xsKMYU
lNfZZkk/9aIontmlXhrWEK5COHArCxJXuxaFd5flI1pH/QlL3yMAatjcHFQGXW/bjB1+0+BGe+8h
v0mfhFkwJLIFTkL4ZSKTMx4rXxO7sWiYUE3irFcGlbWbPvvG2VnayiSlre+uwc2j/OThltQbz4ww
hr0k+ALYBBaImCVr3+IZWZVeMpKPfya3JOX0EOtNU+4TJS9zVzzVfn1qfX2Fl+rZTil3AcQfsrDP
B+CakihTV7h7m+4tz6Spyvd1SG29PGqzNW7gBI5TnkKkKaFF8VidZleD1Vn697hu39zWNHdUDe+0
grvBwc2KAe3QMJ6qeggbxwxSkvk3qA8TDHZDHo3W+jpJ3YVJn5N9mS+Cl0GIEyvbs63XELt4OTEM
pYG/ohqvx09M2NeJtGtt5JdXqTnsMxyRuzGTz6njHqVi3vWTixrI8bKGcc9h9tIVQPrucuygkxtT
RDcAXSQxYBeawkmbThZSKNbPsFYW1AI/mJ+EXrpAyPqgTXYDjV9Xy12WeZFmt6eqZWW1843VahEe
EgEUkh40wlkRCWG+yX1v3GkmQWj60l4XtcDnMkz687JHUb1zfC4Kv6wfB23WEPdmpypZkA7yOapE
93nsp2JjNNOAkDV5YagKjN6MRmP5MJjJUAny2ps+LpOx0ZYDMjm8b3DlxM/j6rAnlHolTKzKykdj
MSdeW/FAMeVeS5yfxUgPYwsXRPp2ABs7MSvwsyWTU+w8r8WBN/D6szKr2dhRsYgYALo1HHgpqRIP
VZ4f1ezewZpFeORC/LCkrxvvc1NFBBjkkZVx/emKwXptlm7jI5gIZTLXMPyTCpJcFpGvfNZBR2NG
yOTRhuocEI6GveFtUwmhZzlEzCZPJfVkXFsds6LpARuL2fp2Zi4QqwfbNEaeqJXHRlgtPte0fiSi
F00w+ejAw6Y3Rb3JqzJgnJn7jdM2TrDk1p2idG2nSe8RQyRXUYHiQR9Q/mRq/Rc3uJ9S2T63Wu4F
iFLB5uKELWRMH6Rt36H/3mVJyu2GBAlQp9tZOZft0LMupAQ0Vf3IPl4uL7XwfxWymGAojUudlHsz
tvnr1BEZxZvE5thwW7rJ7AcHpDCoc9Z11xpg+5Nn7Ek/1ug+9cp6EqX74jPTbgSjgmm1e2e07t0b
PchG8zhlxYevGc+La377ub3gtZGnFRcTG3jzMUyYAhw1X92ZYrBMNMBt43TtMAeDTScL/rG5ZNzi
ZKd7OQuVmwBjyuzdmflr3VRFWPvCua5/hM+fpRtvpl2+xz0Q+SrrJIol6nXP2uqTM2wsIb+Zy9eN
cGW3qylP31DQxX9rP9APkEGUfBiWDLzO20OSWTtfOmATqzGFIGtMos30lmrmy9Qsx0KWIL3i0bVq
vmyd8bhl3Vk6jqHZce47Cyy0QZTjyxX8HSh4mH9blL/VmiHBMXQuAf2NRKcGtycXpug12u6NeCsL
gFWhHll8GYJ99zThksjQj8pkvHipebYmf2/MLAvCvUpLA3x3+D3yJGIMOmXIzfB+hik7IkOmsdeq
+OBPzX1M9ghwmMRIuQ4/4CTZGUtRffI7/1+q5wpTZ45efr5DerWjIMjAiKURVJcn+IBRAZaafB8t
xHG4ENagT9s3NXSfTbpcSAymWafNqq0rFKCYnv4Tcd1tc5MpCpZz0vUTReB9pDu1F1hkQIsSOTKC
cRaiauVGaZhz++yREmU+5ymNSjL5SMBKQ1W1kARWMm7SsdWCLiY3upHzdkXMjBkEjllDbs/5jhlH
anCY/cCGtTQ/emr2N/iF5QubOlW04ENmdY697jsWiIV8r+Z3c2knTxOujRFVeOPoZxaxvW4gUtCa
MVJl+RkPTs/EzDCQZzPkm6bvLOmkhEbmND8tKa9Dw9KlGVV8SUr/2aS+DD7NZovFlYn5T9O3oAxp
QKUgYp7c7QKthXLTmwSaLUZuBamyuHhr9CWwbfQHXWrxPuWt+zMtRR4C23HquyCri5ixYtqTjTrL
K71tVZdZZOTpt0k2T6BJovCdOmt2VU3H0bzM3w173xYA8dnTrbPjWKzzMjfJg+P7aAj2/DI80thm
fUWsa5l/QGYWDBCGvEqbzqWTz2GK/J6DP52CvvAa9LVIusB79krjgkyl9H9ElnhQhV38wrOFgMPX
lmBwq2g1uUO0BkmK21JXVeRwvNkIcadp97TC/1qLY57ygeXObmaurwbZnGWlw74uU+QHLTgIDKfa
kvieB1xw5QNX2RQauXr4j7rzWo7cSvP8q3T09UIDc+AmpjtiMxNIQ2+L1A2CxWLB2wP/Nvss+2L7
Q0kakSlu5fTcjW4kRoo8iYNjPvM3daJN66QxMfFLYjQMqFM+ylTcmnCwLm1dFE/4vjhrxSWAVocq
vCyyCTumSut8u8YhnqXZwEsR97SSqYKM3CtDZiqbVjQ3IG0qPzDKcaNafc4XJAaqJCtkDJOB48gM
kwPoPJDbyG/2K5xfAIBkKN3LOb5At9K+twIzfNPo192i1Mq6HuXo+s1s6Lug6KKNMTTUZguYCHUJ
r8qM9Q7TF9X0ixbwVFeik+BEXbWrMqO/waeV1IV15FH1fuO6lZ7pzJBTZPSVpTLsS6rw12FrTn4Q
tOUumEqQtFpu+HMjXkQLdrKJqPDBxnnFNWwCWwZKoBtopetWzpqxwHVVXdTe5HM6rUE/gKvGoxPz
wnEIv2d2pnzrZD+CqReNc2aZSbMh1G2eSwp5u7wU/cYJMTukTdkZjxR+W6KMGNCJ1gb1GWxw7Trq
MnnZ2qnzIibDZqbnGqyEoiT3iIXkX8ZI5OcxvGnijFwBc6OE0oty0NoraUTLqcPtvUVQbdyVrP8L
lgS5FUcNQY+NRaNB5yMveSmT1BSsGRubHlU1XcyRYCMAbiQ2a8BzTVZ0MAs9uOhmoOWZsaBO6nBB
drfpTsOLyMvMdNgCzABeE/WO7hmGZb6VI4CCuAQD3KvmgJpiX2H80cWbImysM1tSC5jTdHoetIYO
t0WYIlzY+9M4ISfRJAPw8iIkNag17bkBdUkpyoVPaqhynzcNeIXYghvrEHGqqu5cy4RSfBA5+s7I
gBiMhbbMXTTd8pNypsq5AsyJtUsObA81aQBgwmBXD2T/uyGvrG3aMJ1ZZhWvndaaX50+H/wUA8Bt
O4f9fUEN58pyuJ2ZsuCO+7u4oP/BAd40EFylJAWiC4JR3Zhf1ksvOxlxz611ZaHIudG5U6juWR2F
yHFKGaMSEGZ+H7vOPoxd1UN1kjwL4OHGrfv2PE06OPxz3x6CIU8v2roevwctJZ1cgcUO6iW7slt4
EIEs5JmVYxFUWbGD74k2XvHSlIOhCAWUR2VfGiHYHRdygmfEqUbcksN4ptp7Nk1JC7Vv1u7QTzAP
SR3PD22iEeJSH9lEdTJfAU2mn04Au9dLFSOW3uEYKIzhTO/RcTZ6jpdgVrWtFuoluDty2s4IvgC0
AzqJcEt1ViaD4qsFEhxNSevX7IW6ThsI7mpWqdyXpvNo8KbuujEy6X1rzJoIaJ9BdF9DMO8uMJ0P
tilsKh+GU4RPdxUcNE5wiKeJ9NVg0rxED0hS4IFfhJXbXQt42J60B22nGRkGi3Ed79GqymCNjbFP
fD9tuzQsHovAoRsAKNQvmsjYi1omV0MSsLYXKGcGUQTRHoMdbwRkC3IsvW7W7S3qDwEeKfTp5DB+
q5e+3pC21bkMQ3sFD9Ha4FrunrkZ+zUPUBPWJBVr/BqTi4H2JtqJY0IyarTivKlNsQV+XO8Uk0Ji
1k7dJh0swAmxqV6Sj8zghE38NRM7h8eQxb4AqQIdPimvgJbfOLFo7jotGff0w+k+gLQPNuh+AZuF
YLwhSmqyda/VoPkz+jcejDkutw48dOePsw0/0E5z2v1D54KNUTNI8R692vrazMMC9mOXZBeFAxiT
VZpttChIXuqgqG8TbBK38DEHNdnQTBxyxBU4aqrXjFrDagimZl9WhrufRG16qB31U0qBq8whQwV5
RlE7VoPrRomri7gfjY511OfbHvn1YN0FCvZALdzjgNZuND2OVmbeKlwiiacMjdnxNVXy944CBQx9
tdep9OF/DsVKWM2TdILU3RSBDdE4CXsV/6ZU6pdhEcCgr4nqKOlrdu9psnMm6rM9Ib2Ds5hFqpXG
LRCnhgAh5Ny9nUu3cHZ2mSjuyqm6+g5Nl/QZZrE27AOjyCOfReoCLdXtzD4HhJAqjz2oMHFpKChg
3OB8l0MknFFOv4rNzMgzIAK8pwOqMg3hp5iTDkhZM5gNKA0iGq+o6Ea9diMnISAXt+FGi5KxR/lg
MMeFkjTYD6XZ5aYXTXkSHmIjowZiO4uepKyMwfJDuAScNjCvHlItCl+CKm86zxxS9xZlLEBnU2WC
EmvbhYwIDHZ217mBOSF5E3mktUpY4fXKaKo7VFmJJvPCmZJ13KXg80hrRkj4aj1Pq6YNi4Ze79QO
ylufh4MFKECK6NLuUkrRKd495V04L75NKCinzoUTainl1dDRn2FLF5uyLRxvVlPmVgVwUHl93tQV
JaE+7vahkPG8hh2CmNSgQyf0QF8jz+GMJS+UcCYz/CaJ+V3UIzv9jIOlqtZzUIXfwtzmPw2Hq2Hj
dJyp27Sul1/CgpEaqT4WzTmGUF25GbIlNlISWTt3qHcM9wbZ6v04FizmxGrxyi6raTZWfSQquvt5
RPs84V8cBeYIZEqGiB/5A+AUXIpyqSEKBhIw8QRiSySyY7cAskJBOUlxYK3ty3xQw70SuGV2sIkX
QBONFmSG3oGAexWxShZVEENk27AdTJTNDH14Ve1xjr3/heIvR1ylwtmygo2TQUZIv9b2nSAUi2Cm
Sxyjw9bZCPh7CrIBQbMk5Oacr6IMmSQkLhLqCzawdEpOkB/dIt/3cwro1lzH9MBMjAzzgG4dHNkf
am3/9jr+e/hWXpeIZJWF/Od/8PMr89HEYdQe/fjPq+qtuGubt7f24qX6j+VX//N//efHH/nN3//y
5qV9+fCDx5XWTjfdWzPdvskua3+MyXdY/s//6od/e/vxV+6n6u0ff3/5xm26iWXbxK/t33//aP/t
H3/XVYQz34nSLSP8/vHlS85vXry05d+2TSll+bdv5d/uuuyTX397ke0//q6Y6i+uDt0dk3sw35Zr
oiY4vP32kfOLZtm6iQIU2myO6SJzVmCwFfFrmr18hucF/SnNxkEa6TZZYtzBZ7r4hYWAohveyPgY
WKr+9z8m48ML+fMF/a1AAaGMi1b+4++GeaSmJvhDGFEgD8gFiiS+e+SJ4I4jK1/X0JrmUirZaxYg
gylU3PS2lRnpEA0YfDXP26Q1w6t+LuHbrjIgxwsf2o7qQznDF30SShWR0MHgkrbnpIZUrlVy3Ojr
pEtTvOgmJne/wlx13DW3W1UNvhKi1IdwRBK22rVIEc9YKMd5Pf5a2gTCnigDDX85mmSml04pACJK
hZqyzlt7yEH6gXm/7vKgG7ZTKLXcU82e3mZkaORNE+2f8pxqaeOepZk1uPdON2b6OW0SsDHIXNCA
UN06oguM7kKlfUGel445BZeyD85yi7fzrPWVEgGQbDlMMquqMi/JMTA6ACJVoKLUIrQp2UXyV8qJ
AkBcG4iHASpp7zvZwDE4TINbnlcFghRulZjZddykPYWaHt1/AkbyrJ2aW7Jbo0jWHdIkbe0OoDkf
+2CirWZkU7fU+HoXaM+myWkde9DsQwGeF621x9KJS/dsLDUJntLV9fjR0qYZek8ata6nZihdXCcS
20a5Kp2UryUFuqBXQ7HowDk24A7PmdymphyocXINRTe1N6LIenFwRtAk8GbDFP0u2kXWLneybL4i
sq6S/ayBzd0OUGjVQ20BDQFEi7+fL4og6dYiB5ICVLXuXEpRNScuWSl84nS2G/cwYMy7FoEJeFat
Ky9U0f/hIxOys0ij3vJg8YCtSO16mnchuB+O57hsrBvQypDRNhANyLCGSOsyTLRToW7Vwo0A1lmc
hNDVZke9nTJc5y87RChBqUPhvJtKLpx91aF092AocNl8TN/R8xGiYeYH+sZ09kcEK/eFQM/v69SP
7rBWLYUcDTAe/W70NZXeN+Gu2xvTBOC+r82hoTQSu2NwFdozaPzcySEraVzaSCI4Mm2gCZbKcCgC
NPdWXES57pWzGl2EmQAtZSdUUQpceWF0i1Bpn9RWxlc6YCJYcpQ+X9EyoyMunL76npASNgAoEYSi
0TGa9TbSSDhXcKlpaat51dqIuzjAKSDtRcmKGRPzhR7GDlJraCZNIIcImlFKy4y3pJhZHwCDBnGJ
KlEA9D227XQTtrPp7NFVghgkqEXocBbz5rqvnRLGRKVM81steF131ew6w1lLc7Fa7pNgvCxtpm9d
Z3mZrY1qjBU/zpv+FlmMgSYkBVZcT2xXCZG7a41mqzTxGG2XjnW2dgaN3oTTJGq17uaBBh6KZkN+
PWDrSxFKjeGjh3nifm0IvJdLvEWy4DGMoRCcV4QztEuUyYMQgHCKXNark83DvLNSlBTdTa0Pat+u
8Moo+jMnabnF0XYKaRc5CkXcpoypOiZdSBW9BMcWyMd2KTNJ2BhF8jaMidlvBjEiDxeipjMQFBAc
rEVJ3A9YYm7U27jsM3cD/hhyU6JaNJ1HzSk5pWC5gbtF8sTe0i8GqmfoSW1e94VjS28Ku0XfZzBr
uW0Lkszzai5o8HR55DYbjBJHtKHbgd54GM8UCtCRKVmogLdWCAoN+hosdgctiLJ7uIHIGpaAdPFE
uC3M2v2eN/pg71yYVxT8lBBilu5WvQTUW6eEH1WG41WsYA6yBe1McodrFArRyBVaD2MAGGZL69Rq
vUhbbL8yc1DkTjf0wPFSKiLgvu1Ge2pGaPpr5OsEEN9mRKPGSBHmo2yYAi3uVBUQqDWowX3fDdbd
GOe0rS09TLZmie7/LoTgH6B82X4zrAnS1NBB5G8jszbXRaKFYqVrZQ5aqR07QOohqie4AGd2DuAR
ETwgca1i7OYmK5QzSxQJGY5uz7U/pZwTwBlbSv1aoA4PBnAnQY14JNuphdoN0K1cYJ6108r+YqY2
1lzLHmLlGUH70D0GuVvX+8Koa3GmKg2KWoN0G6ouRjX0twPf0LqJ5gDloiBo7GwXG/NU3JdFG9Jw
dhTa+JjJyMnjNBfNOh9aUI2KmIvkASJ40T7UjYbm3ADQAuZ0rHXDZSQ7GDlZyzFxRpFynM/b1hi/
aKNdhRvZ2vBjbSR+7otGdIhzOemoH1LbmfX16FhxsCvAm6hrClEoRGLw5E1mdRhGZKhWuZhZWHma
dy00mHJyfSeAzre2UjMeDgYlXXA+prCjC7WoESQbmqrsvaZ3gSoJpC6/gXADeA+R3BHXWkBqRSOj
Jwx1mskKf7NK+5dCxYv4lbCq/N5+jAs/xpf/4wLKJe7D5uXf/ojS/hJQ/u/8pfq//+d9EPn7r/we
RAr3F8ehcI6aO9L+i8vWn0Gk+IXgEDyUoVlCtXTixN9jSPELxkZEkLaFldKPz/4MIbVfdMNa/Hto
t+m4YrjWvxJCLgHib5H/Ei6b/LowbIEoDemWBgDiSGa4hWmv0JwgXsCnle5tVKIHbupyrUVGeUi6
pryiUm9cDXpR372bp9+j2ffRq6191IP+MTijq9hVa0yObh4JXCPra9f9ojpIbweL7E46v3LIVedk
4sSnrp01FPct9EuRJiwfNccgMIDD8iQSrThAggCvGYMihQoblrqya2dDusvGCZHwmSbSOtK3sF3Z
85gVT0pgKvTpA72/CdwpEhdchxpX0GBMo7tKrdmlR6KOJUJjJUoYSRaAAkO2rMhWoGUjQBSqLYc7
eByz7mudVX6xbcpp66SYwrsGaOe3EnQlMa/ufhNOBepSVCmutKKyUDFeOYC9irOpJ7LzddWBdSWo
xAe+U9NV8cN0Yumg6ijz4aoMLHhg6RRa8iFHkVmsTalwCYE9cCxlER5A+vZm0MZ0q/Qy98mJM1/p
w/bS0QkwUJPIIOLki2sBUjIq/RJL2F6SUHXvAHKETw2o93PiI+IbZA9ldx1PjTlchF2jG1BkjVke
emHKGBZEDicqljiKIY1mlqpXhy4N5rzsRx2qJPDqtZiEDttIJl0NsHzUb81mHOG6oDXYeaB4nesB
FOEhJ6t4I3KLaA2RGzxNQQYwmI4cslgKNRZlW8ky3celkhMU0WtW1rjsaJd9NMoDxESEPbJFKsNO
NPR3HUuMyCDRnFSDsntCUcY8QOQAn0EBPnpEJTq6DRIdjZ5qZuKyrHLvwK6g1AlUJwVHNKSy3lAQ
66HrAzB9C0t0ADbtvPxJLYQ1rDVu2m41NVez80KJqIAIoUB15nrm9K9x/8GETuR5fYuYGqw28O79
hSyn+KVv6ev4LKopBthntOraoXwuvXnx8jv0tWXd57MzDORLtlMjeElb7rmx7MLZREbV9hCg9fJb
l5jxmWNROpvTMDgEkUVcIgM8ptfoaBgdEYlTf6vcNjuks4zRuq/kfOE4SHNCOuzL7lzkfUjVKEAS
GBduFCnW49zk2tacdf1tRjZzpzQ0acfAmbZzrF7kuWmfiRj4CbDa9ACULH9wGkdcztmkPSgl5d5G
b4BAatAzuaBY1qic5QocymzQHCCQrSQUPQ/RJ97Z5hQ6vt0XjUeQPYPxxSg2LBAVJXjpoq98HlxJ
S1XuYygpCTAPZ1q7qUPWX43uQU7heF30g/M1Ly0ASmBPKLhHJrNIDwxuMbwxqqq5ck/nvNnYQI9e
nCxH29ctp8vZrCO5nw3IwLZsw9uIvs9OhRi9iSqMC5UuR1RPGw00vxTTBchUluGl23fl/ZTlLVFX
bVxWQs6AsVz7jm4MdTj8y8+VLMrvhGYBO6xwR0eaBJPDYjC0C4CJ5WZGMPi8iJQOEEbZ7CqtL7/A
XYcnRj3yNnS0BoMSTVoH4AeJTrIeiFctNVpJ+inUTacqYheUVX8gDCv3FF3tg0MDz3MUidYgadDD
SEltCy7F+abmjnqAywcVmjpae078r9PuSormSjpJf1cjMfUFf+M082ep4gILRV98qbRJPVCQDXzg
RPPOrWk2SkQ3UXIEuZcaRXSmAsTZzm3DLM6JfdHHUX4ZVWhsA0iTukVQp4HWdpzskPQAnul0u2e4
Cold0lbTzrYR8CiSQvmV9kB4Y3MVrVvUFvd5t1DRIucryXuP9W2vX7hd415kTVddCApoz+gt2V9D
etYgauV4b6mNsSegVq45ZoZNU2upX0dDeaZDY9pmY6Zt2VusZtqpfoO+kt+HjvmqW3D9JMflJtLV
5pwQfTr0uZsckP6aUSRsGESNonhHc9GCK4R4ZzQL9YxAMCdMCiO2b1puXDMgmeEYJ83Wlek8ohN/
4ACNXtNcLMziHjmcIh+2c2jZ+wbXme+DO6NeG0WqH3Zs4qF1i/Uo44C3KfUzO1MbP0FFYk/jpaV2
PAW9ssrCsH4rzEm9wPClPGQlrL8xamATmkkhH1qtV4EqNDP6PNw0QT0WV/mAJgD4Uc4FcGkP6GNo
30IOaKjBjgvZnHYg4sMW6bCFHOiO75hfaQ3+7FKrYFLO6JFVYUkLNKP8ARyNYLJhUT5T/M5eQr0C
XCSn8QpL2nYHOCw8jzTA/HPcd7dpGk7FSoFocxBT6EKrpfVxPgRG8E0Bt0zLsm6VXR4iEwEvPjNh
gtRgcJ2u2FOS0L+4Ggz2OBe1p1WIXUCFA9GlY5heDp2yFokdPhRKKV6545KHVm3da9mp4RcEN2Lw
KjK86dqUJnQGSkRKxKkwaAjXSol6Y2+r6saYK30XN6LZAqyE2DAmBvrQVAHieQo8iS8ZAjbBjHRT
QuOvN6isuHDuAWAmt8Kw+keEQl0Nt2lL+SFxU+zjtNLIPFBavSu42bgbRwwn9djqz6AJtKtIgPNo
ZsAjYe+WezlpybrBG9Dj0epvQhnHvU37ZWszwQ/DrGUH8HwxLlyonaVhSyet62L7C/2AHlAIk5N2
ogZFhjSUCUj6e2ORRUdjBsKmUPVijeJQuUXDBSaxGCi4wok7WAOailbRoEE9j8G9YVCcZ9la+L/R
qpqrXLuTgwy/J32srMewDa6TsQl2bqiUfkpr9w7JW/suh6ewzu1WrEQR5rzuUfEbqnrrtMYnXSOQ
uSOZBaCoxSkypqr7hbrb8GJ3QFpry6wBvcaI9lBxpFCdo0eUFjlFBn1+tdnbd1odoEQ8AO4Nwfhd
IJk2PJeEuatwIKkLNVM7UGGBZh60zbVduwYuvpkF6nlaNKAS4Om6SHZGDI11ckP5DA0uf2nH2jgL
CDD8Se0AusWZfEAOAtCtpWNRqyA468ZFfDUihwwxHS2HQsriDApRch1VegAZrcv2JeJ4TzpQoNtY
AVMxVL15N6qm7oUhE+bOVQNwMWsOOEGjuTXn9U5L9dyrMLz21IVb0VcFSnRDqW6piGS3UmpIVoxR
eRkMenWIK9nTZwOzyKLWr6g76rvaDspNT3liE2cJaq1x7VxVaoSiG/vHiy0o1gIdYQDqqisBj3df
qmAO/HTOHgOb29ZqKvQ2u0VQV4ZvUkrnLlJG86wd425NC7w/ZHanXUjW6QtepbbnpoBtdLUHpwPY
RNrJY6fovwrqwL8mhq5vaQ2bu2iqzRt8VfW1gbTBc6ap9S2FXyBrFLX8gEqW13W1ct2VCrXPJB68
YEqVSwCmOtdqD9pLNvSisJn7ppIEPyLy3m2I+509HC1lDzyGeC8sCiNaFY5pXRaD4t7g5WxdgF1A
PbVvpvlx7sMcDDoCkZMy439VFOgnUEfPt6FmmJHfOObw3NjmeA4DC3mDkmV4VZWIXpRNlT/qSjl7
s13Xh9kJvua2La5aPe0PJpL8oN+DpUrcsZ/9CHgLfb8q3zXRFJ9n1th8ccDiL3C4/ByYC0r/buSC
GQzQjr9tKQZfdaYO6DoOexPafl8q9PnMESXwWNcPTBYKxfyBatVqY5QRw2GkmdBfH9cFeuO7JqPU
XTgDZYXIgKyvWPTKSMng0ICvPaNcZJ+Z+FPcRlKd7iG+KhCciSNXdlYVPGc2OjSy9MVAKzAPnKn1
etmL3DNG1byGUR/R7I6o4Fq2ix5CMbTn9B+KhzmuJwGz20VqOTS6a9vAP3011z3NLZdRaHsjr0r8
Dhyg2LbKUi3W4qIi5wmc5yiaeDO5AbzdMsr+RgNW8RrMRvw4BVY0Ughn65GpmLFJL7PMX6wqdK+a
uHeuGpcVtGrCWn/o1cr8ppHsQdaCQfutmwq+yBTEb3nUg3GhpDUB3g246wyRIJsl835YpX3BqaAE
9mWSDeYFk1+/zlE6+No8luew7drcy2w7SreViqnCAHkMMmprAHeL49xDzafam7IAt83GqW6brE0o
WyJ28hoNY3ujWWP4nE4ElitYi+mFQ2X4fp6y+iVWhXxBqpmwGasVg8PMtcE56T387n2uDk63KfB8
jVBVd+R0wolJ+2jH80dOLDRNqGRD1o+c+Z0zlx2ZZDSGMWJrh14Lt2LapVu9Bn4M+oPYAVqU1iEn
B536YTBiuE9VOOZX9PyBhVO9Kq7mugJml0LIwCIngxe5lQVAOUSaFML2n+fwGi2w4/oBdHVMhPm2
WOSJpUH17uuWolJreGcQkGsl3bq0mcmEyuHaCEz569RKY41Lo/odOEjbeXkt+qVn00N2bfumfRIh
Sew6MNPC//n3+qSsYaq0TQzd0l1hGkeVBSccRlgr8DPzxkxeQiM24B1V2XTbKUZ37uooNdd6BH00
yGjS/Hzsjz25H2/QBCPFnNh0/+jxfZwSagXk19FCo9KSFpEjVbt3qeD+N0pu/+O6s6bl/LQ7e/3W
FC/5V0C47wtq+m+/9ntBTXd/MQQZgWtijEz9y+bd/t6VFdovtFYNCloqCp/G0nj9vaBGJ1ejksc/
Ou1S0Ig2++6Ppqz7C1ZbKp/xi4bjWsL5Vypq+vJ+/yypWRTS+GJQSPiji5Pn8ZbQe2GbgVtAN98M
nsvl6ODUkQxedm/7gBR3ihfsQLGs3cdiRk0ciZZtsU5OnSOL7eGHb4Gyv25bOu1mjQ3gHnmt4UYs
K3pjT4gP3ho7a48Wky98fRf6J4daNtP/fyjs5T8ueM0O2h58B9J5/uShubSgSA6K13i638ZP+i7Z
/nyDaX+ZYbw4XdCtDu+ZGbaXQ+ndoeNyoBcw2CjpWfl6RsF8nXK9oBsDWM5JM+iu6uPkQomb9bPU
OeU1rv1lao+GPzrzBLAmlhjPK71gm+EMtu13oInhzHntVv62zz+AMN5XSZfJeze5lqayoh3Wkqmz
OoW+nHTvnlXKIHR7M3hCQuQgt+nW2Ea701P68cyy/jLK0SuEWZYkWNo8mWh4jNazopxyNV3qyD95
DOPoUCwVW5ZKETxFCTozwU5cdfWJidJOPINxZARqW6pWl3nwpB7kZXkTe6hbVd/hoa+aNZHNttgS
Zfx8IS5z/7OHOrplDIU6bqgGTy24OJxaQTt4hXrf2uaqju/N5uHnox3bjh+/pGMrZxxuayhHwVN2
PnhinXrJxr10f2WTbYFnffn5YJ+9L2GptMZ/855cPn+37IyxNIDBK08ITxP2X6iwbNPp+8/H+Bjq
/Lbo3o+xfP5ujLbMrDLqlKfUgBDQ7hEMouIC6zM65QB5tGF/TJwAroND1Q97y6M9BFdubkBwPUOp
Kb7QQUV/r0UlQgAvGlDugFdoAIvcSL3k1ZHxof+D5GyxlpXVn//8mT+bVxA7piYcNjTH88dnBvoN
/1u6T2n93RLXhXnvpDc/H+GzWXUtnIBUHF6RZT46nUyTKhEczqeCiuRol+umDeD2IN5x0s1R+/xh
/hzqaJGYErmnJnKeALd7mG+tiZiVNTngCuUBL9+kd4F36rI59XRHayYo5sCabPvJNJqdAz1ZBWOO
xcasG6cu0M8O3vfzuDSv3q1OZUI7aUydp+RcHKJ1xtXd72Gfb5Be28ZrKPdnkNXv54twE5wY+tQz
Hi3Xwu0G8mDnyUHjQ48hTINGtG4NCmw/XymfHZjkGBRgSIR1DJQ/PiEFDQWFE/epmk34HA8q0jX/
nQFcHf0pjKahhHwcQDSWJP2wn0pA2Su1ib+AvL34l4dwVWED0YP875CKfBximEts4+bgyRaeRLQ8
wN/+5wN8ssY/DHD0DBZq1lHJGe/Gt664KrNfs+H+5yP85eICtEiPV1j0QU0aseLo4prmoQNVik5A
/l2+KLnf3WS+c81pqCEb/2w+zr82NXjUEw+2rN/3l9cyqosAiMrUfWIHn2pCgz+ETHfadVdj4wxk
lsAShuIu0+YrcD0norbj1aYvkg6OS4Bu6YLG9tFTlvkMAI325wr+14K8iW5k60TPJ+byeO/8GMXF
lkM1ITzxCB/XQ+kGWmhYjNJsfHSAlOAZ5bst+TAuZZtk0m9HJKzXkYdkQXpiQj99wHdDH23bvo0R
vQiWB3R7/GVQ+vTayrL9E094fJktT2g63GSIzQAosJev8e5caoH36N1Su0eQ7+CgZLRLt403erCN
9V23OzHasn8+rpKPox0d8VBza+qxjAbaeTOeA1xZxluC0ByO2c7enBjv06dDzILjwqEGoh89nQlR
x4noEq+Sfbwb77ADWMsNmpG3p2Pe4ziey5dnezfW0bP1eUo3WzBWtg936DIkPo6H3oTW9ao5Gcd/
tjCxCeAgBG6BeM7RxZ9auWPWFvByDMODjWwQmja0utq1/LMtsG85OzGTR0nSj6fjWNEcYS/BxnEZ
InY6dabBR4vT0G/KcXpuSuS6oRCfUy6lXdzaq3xGDUSLd22knziWj6Ad1jI6MQ6QjB+RCBfMx1Wq
2PWIPwEeDdLDuhV9wFstuKoBjfmp1+4GP0fgp4YdTg0GHddgJXanEqeTX+FoP1pzXibjyFfQtzLd
2fNlMHnhLvPHFQJbr/W9wMKpPKP7u1E2p8KUBbtzvG94fkI83bGWzXp02iH5Z9NNQh5EeiP7pgRA
Eef9y3IYoXG/LXLxZVGV2Au/3BdedZn76fX8iIRrHG8e2u3JfXzq+yz7/N2p0VAlhkxNPXkpSjjj
Q+XTGyeKGR+Xbs26uKSvUG1Pbufldjw6PpZQ1waHTYShqkd5pRASDy2txyXgwnxalHTXoUc1+8l5
1c+BQvv1qVX/11ttWXf/OeCP0sG754Qyo9pNyICsu+/tebyzd/EhX1v7YDevs8tkV9/ld8X6VMh2
VAf9Y73/Oe7R+y4Hga5dz7g0Izeqh9/bJrqDibayt6UP2f3Ec37+Ov8c7uh19so8OKJmeZWYU6yV
IrlG34FmuivXJ46RTy6ADxN6FP9QGgf83PFg7cbZgrzBSIPwd4AbvNJXsH5OXTifXAAfxju6AKDg
alnR8mTZHsVdv9+9zuvqsifFPbVHP51DatcUEzXLNJzlxH63VDpY2yAVEA8BKRyhlq9LC9UB20S+
rE/TExfbj+rDX3bCu9GODkRJl8fsczbgsNZ8xJ9bPITMxMe0Z4dZ6yp7MTz3e7LT/XF8Kff4Qd2q
vruFmuDshvP4ubuq97Uf0146eTMt5+DPvtnROZnWehvlJd9sttBFByl6P0b5q5JHmGMWGIKkDU6y
mXP984Wlf7pTQRzCxrBgrxxnwniwaBa2BMDBkDlfi/QLTtBG+Syra7dBM3ydXro1B4a1ijmzUc/5
kVgiCRQu7bDIm9DDSKt+PW0QpfNPHlyfLsN33+5oP7uaFfco30SYH+6DbeVHPr7XtOD8dv1fOCZP
jXa0nTOXNmceMBfJvtkj97tDNMYDks4GO1U8FZ9uaBCL1M5Vcr4f7+XdsjeativFhHHrsqFtdK7a
veG8OjmSROgZ2be01MCP0EDCR8PDzXc9+dVltgOwowD131FxBe+AZv10N/ZfUSTm4uitlW2tkM+Z
9Gtt3GAt/6RI0pnr/kYIzvlw061+vnr+Ugv7EV+8e4qjRRu7GfLUGgT8pfYAyhy1vR0M8itCxZno
7eR6+PQiezfe0UVmFyDJIc3gLbTNLzNke/xxh+bfBuYEVLtN7P+rVebfIqg/RzyumCZd0E66wROK
bXZNP3Pf+UsxE4Opkyfh56HSu7GOVnvq1MjNLGa+0tN8SmW34nF59yhOnbfiGaQ8Mj9wGvZQEden
X+YnobFJrvnHivxLsy4FeoAD8XIQN09jr3nuYlhhvFB/ObVsltvjL2cdzZ7/x96ZNUeOXGf0v/gd
CiwJIPFa+8Yiizv5gmhu2NfE/ut9wBlZrdZYbfvZCoUUMRJZrCoAmXnv/c5xOGlzfCJ+90/P/Ag7
VJrhAvzeBmnicd4GcWOvArWyvppbJlLq7e/uuL++Vn960V+WUAUPrSOq9cej39Hu/n7tqGzpofL6
fX/kL1e2n17wlzW09pjqhq4573z7xzR4I618VLBkN8HaWw5Lok9Ba5/C8f+80fzptee/7afHy9gT
RIoGXrtmo1mi/A2temGtht282yyzJ8O64EBJjV3z+w/6L1eyn177lxWdMIXbAA6ZX7s5we6YsYip
0tbyh9pytFsQfbwt072jAX8atur693uKv76TpGPrYh7s1389dU1ZC5KGsjYXGIO8NN3mvyY9gcLN
eWJUK32jlx2muTsSw4tglf5uu/aXq+pPr//LnUzIGhiH/O7FFeec54bBSOzS3eGUW+pMhq9IT6+0
L8Y1t795Iv/FedOm3f1f7/yXWytOKwDd3xpdnpAtRVJcWedi8z9obc6/6V9v4n+80i/3k15VDcJE
3mO8b3/MD/655Gx/4epZBavfVXX+pcj9vdJQKHN5QSqZ+i+vpjHBopsFo8LDxt++jvXjH2e4cdNO
87/FhpDC6nfrzV89EueyLKgn5kCE/KVaUDeyidwKo04rw+pJDka9mqrBPlCzFWs5kfj8zbf3VzsQ
msQ2ozxsCeTcHv/5trWdWFg+yaiFld4DlVvZ2X1hGEvGPu9IkR/t3r1x0NkK6xFs4G8u2r+6Zn9+
7fl//+mRMfVGGguSFqSJTxOWvF67NopTrF9GGAe/eZ+68y/vlDEqh8WGpDhZcZrj//xqecuUbd0Y
DVw7006YGiauuTSDMeWppMnyDUNA9V4QSyW0lrfuD1NVEW175ZQvQz1WCOrMmABoZ1LSDgqJQzb3
GduluKMehdU692PVDsa68eEOL8pgSi4aICh3FcIFPTbK7iB+UXXCq+M77o0ZmwPSb4aqGx6KVsOS
O9PXjlVUxh8EJVKFpcjt78MqH7YO0RNzmXoGIRCgtLRSS6osuyANmN7Gg+48wxewvybmafN1VtbZ
bjQGvV/XzDWDUnb7pgA8YYUPE9QMmHTDdB95PfayNB4J2hH7wagXxFV/ZQfCOrfsC4JVbrnxj8li
ugs+gUHApdEZMtK1dkA+bGXFFVk0jJcNJIkUn0AET8TUh5OROsFWy0y4f2KwpQYdf+gu0gkCFiI+
dH8Fng0JQywB6iygSxHTMDqrvx5JwmD6Tvq8WbX6OOIEwaR0M8HQembao2V6zTddICX2eEckZWaD
uFV+7vUeRHNctvqH1XSmvmwbmIkLkH9IV0TnBY+BkMltEMS4nDplaUdiQlQkXLLwe+KUxkF37P6+
DMd6GwFj9ZeEGapbZv+jawanCu+mscUIZClry0ffdttPeLtwze1RvEVdUNPZRnG+dKs6voR1CK1B
1gkXR6E7X5ppA3RKWh+StkpKjTB5n14lGim9PGS+cMGYKZHthCHO3eTkkEHtIb8toNi3u7SIOHVj
BSlWjjaAotacor94wohumPav4Ggwkf7DDhISOqSOVlLT5Eq5Zvpi9d0XQ+b2MfeafNVYSGGXliit
T0JG+rvC8HQAvu1tLbCQdPxjNu5WKO+6UdkmMCvHe0xdhqSj0Bc4W4vROaZZTrS/zFV+aKcYpbOa
dVZ2mJbP2uDEB2fOjMyExY7R92DASKXc7NhXts1VI4z8oUT/elcTpHeWML3kix4y2l+5hbNzLNns
4n4AfGTZEWcLxkPJoyZDdHGybDrZjWvccEcR2kxih+diHXp3WNFqGEHJfQPFEsFnVRGNbcxOW6uR
nMLG8vr0hfCFODOPFT13zohZDcDfdV7aFUiQoG2hWA0jNmsXbVNmFTurhPBfVIHWgykpS3CSAuy6
3lO/c8RobEYb4l/IBOTKSTqe/V7oYj2xdEypgoHDHHD5RpmkwxjHF8x3mwXcbon+ctu6KXJXYg31
IsKodMcsn7rz6n5cjaLrrjQQNqfWJsS59FBcPjDE6iAWmYb+M+gMeWV29qQvxpwByoUQ0eyzwRly
DlB8AFzs01OtyKX4borvSIXJ8NJOCkdhmtCHLd1sC4EguRnK0H/pM1dsEjm42z4mLpv1vjoY00gE
O4UPqGoNCKBISmK8DNmQEicCB+21YGTXZe50BbnOY5locAxNuUsXVunW3nNLbpjRSF8GoOAltolB
fwmSqFsT2Y+vvKCyPxNCyPehl+Nz08J5wtOOM6qApszK+9KV2rZyjfENxiceLFWEH5Y/NatAFn20
0qrBehnZ1KPFSWKFyGoC26ws4xZUL8P8ZidJx0Ei3Esgeg9epJvbsKkc9JRGaUDFAdR0GGcNi7Lz
2Fu1Enb5KmRg5K2UG6yy0UM5BIumU59ZYh7rpq7Wras+FBBTy/e45LUrR0uWjh7D0CyIf0ULq6vP
sSlRafZoB9Jz1m0qOmlewHkiLFikmSB2VzqPRtGB3XFC6wuQ38IvJcH7OmACsjbWyuFZV5FhgAKp
7uzktQ+qgwXKzHMjnLDep5aya+dCMtwPzXJrbhuL27A9pca9SGpSv8ajy05XJhGDxMAKQa0vWgAS
uTyEFS7qvFxPgkp/my6LSV64fE9pYD2Vqj7QqyNk1MDXck+sedsmACKkh5cSBJ2bg3NKq2UcBjel
fTbSDCRuuBHyVUTaVYYyw1HnGrJ0SNQtKOPr1Orvlf9EhAlbUPRq9E8+8l/adKt0eEnHZDky9TNG
n4VTAj6grBE+2gQ3TB0LX/mSmsYPppA3EZBQ38S9fO26xy7bOw2hHwtLBF9OXL3PE75iiB/bonXW
QHnB+dhg6RzxxuOIXFS4LqpqBaocQhDBCSf4KhnIzhCNrUzL75Z+7VPKarrb2pvslSszY93G7QeI
i3CTuQzv1PVuUtkKFt+qY2yint6metilobYjTL/2ppvGe6zpXjY5QQmvXQem/xF3OlaDMj15k/Yu
m/IcmfEjh69oTV95TZsLOWgvrQjAgNBeVQndqqEfSdd8uiGeiyHAwUIuI2qCcSof9NK91HT9jQi5
LaaALtXXtrBPmV7c4fU52oOx7/PiYkf3CG620ouhjWa3ZSjA/8JpVODQ8bRXsVqayNEax6IhOYWg
J4M1CfJtFJqPdiVOYy83rKYlH1N+MJCtuGa+B7619fNxX2oA3Qa4vaQnbygMgJUyNiLKNoRtrnF3
7JKOa4ec+rJQxqfCBQt1Yw9m5cuos4s+69lg5/GpWLNIz15WQGt3oOOqcxrkH2MMUwxG88oMSvvQ
p+KObea+7Fo6MRivn6dxMtZkrV5ZsDHoMeH+w1X6TaS8m4BODqqyjU2cBfWVPqwrrcV+zd6cjavU
Whs2c17vbK82toObE+yafPHYu+HRieojpAtwmM3GKpxDYBrTKtJLtWFMF6GoOUoYC134PoJyQcNk
kIbujc86iiiEmKxzGLCYXdMtbVVjMQIZBR/uO2gYB6V11NIiYQlhDiWvKvngR0ps5nnpawiDpH9N
Cig5DvXcRaan9SrbMU8eHYoRiE2RRyl4yARrjG2zhDjuEnhsxoLjH9zeQihUhXsrMNLlkDZvWZuh
APZOblPOGxeeUEKD1d11aNwj2xc8hkf7ZoCxAIeKoGDZeycoVt5JzMxWqXom/4uqHt50hNtn3k7I
1kRO6UFHnpz7qlzr4wSbCnjByVJx+U7Cz9tKHd6mxTlk5/dSQwIV5k6/LErdvTSWnt6Q0mW6tahp
uFhkecOwYOwcyRgDmX42bQaRdFs5ROZrTAx3NQkpk6Usu+atJiigtgPklHU0JDiYpgajrqGQV3lA
YdzRnnYd8r+3kXDCNoQqtBzaaDylqgJOGpCaulDeEGxD4jHuYY4U4iFpkpAqQ+EhE634DxCuWx29
14U8mc/nbYZYaSD/t6uyNYkAWSQkKT755ktvE8ShxFzmB70tSwC8kKh7whdXNdupXZqZzqYQrYfy
JyEOpuvhizULuzy90rNj6Cpj1wah2Ot8RkT5ard+SPS+eiHTl2Yrh5F84rNmWO+CymJJMYoIBn6t
JKkRw0BhGMtt2/mU+Qm+YC32rOAyRA0zw7BF1wNfGKxYe5IPppuh9E77/MwO3Nhlldmu3SByAGVL
hCRLmU0IktnbtjY7L3147oswOnfQLwHRlnlwCMuh+DJLvzn62gjVV+jTcF+WuvPREKPfqMTkJjN8
r9kHIxO4izoPyuu2CIzHQtecTwBzdrHgIAkDvyIv9Ak4VFy1UktOZIc19Bi6dddXfMSEAjPyi3Gr
HfOys05Bq7zHqFPVDYIGa6uzu/1hOoN4dNzCh2ab1m9pHWNPVmbkjws22ckxLwz/2HpavUf+6rIb
EFm79tjNuQsrCKdDE8XtS54K74Wri+4KHt+dSZ5kK+LSZFnP2jGjUttAliaxf8HygapbT7WN1Izi
ihGiih1zxf9TV810lRPFYYQuO2ZGzeGjtEhESSggEOf12F445uDl2xBVx0b1FoN1ttBlyCrThXLF
Eh1o11qMNpWIUfqQ9JV8KZ2ShHPVN4woT3ggkjJPd8yixLceoe0T9OHhIQ0L+9hpIuA3GcoAoJnG
076DAXRoBrd9r8PITbYkQ/Q3ZpzM46CaCHNgacyPKTMfj6yAPV8TKZBngkPTIW5QwymXkBfczaL9
qHAHcYAbMYtGbdDejgMHzR0DEPayzFrzIavH8h2mpcEQJvgn2PGWAvQd55dKA/TPk+edX5u/+mA7
76UK8h9BbLiY6mIXLQyHlGVDCYhNBpHouqh1CUYm8ag0NlP3oLVedj0EQjswAcEqQgxxERuiAT9u
mPGzMEJnpwr8IhAQhsLmJNQ5b7IJtBN9TrnXtMm2ELcmiM9n6YmApn3CTCbw0jp0LVqnyhg4NLv0
0iVDvaHemlyqgoR5P9bBe93XJPn7LHrSCM/cxhlnygnvzhkPvCBpSfbPqUGf5q3JXxADH6DzNVNi
NH1sD5k2xp9JkdgbKNHtA6G6cueVYXBlJXirMtIuy2GYFNDfwq4O6WCQGJXETEsevEcbPiWegz7/
8GB0B4tIjf1zw8HiriYTearblqnMsRbmMyfSbFtkTo5UuCvZpJmS03KTPniVB5PaNsKjbTrJD+kW
5fobwSj7ot9gBEhvtSLVd4qlDOCAM48d8bLrMOrVVzdV6qMtqxcVSZ2pA0096PZg3kGR0oAVa5ER
sqk12c50ZdZMSw+vCHWNtsWWCh8RymLtjfmJ9gcc0kpzg3c9aPpN54mCyVVAvCtzcDNUZKkFH90n
w/0WILKCDz2UukEjVZGINEfxoOyECd8oneifcX3368DI80PRDNqROaDoqE9uNKwKkc94R5HC7ii6
arIIvoUQ3HI7cJ56jZ7kIqeG720NtJDiGAZJHWwSFY/j3lVpfB04sns3BTDoJYG/8N5V46zDskVe
LkFN6Pk+9PTwPpY++Aq3geV95WlWdUemWH7ZLPc3Qzz0wEGDFihJN0jzgFG5NJBAxTjELQAE3J98
Dt7SGGzc64GvPWa6jIL1iK+gWuSNrCUn/S61D6CuItBhvj5Wp5RdjrfgWkUd2Hhwply6LNdj0Ljn
Nu3EXuvkHIEcppYtpKuOiFrMWzV2PDIkKtjrdIdizWS4tmWnh2kNWBy5zKK7YU853the2n81Nhqb
CfHUAVRt/FBEbXTKI3ZaRdJN5yYQ5ECszrqpAfg9sH8SmyCM9C202dRYhlSe9l7O4l9Fg32eQJ8a
i2kqwZ74Uda+OE5X8Rjk9DQubNeKL7VroRFshxiPR2raxYoTuHgd6kQjWux0pGIt96kAQfiMkhGn
RAEX/1nFBkFaM9cSRBuhe46YlHp1iLO9Zm2UHANf+IvMlHIrDIG9DK6z4S1jqwL02hCLHPktdXZr
YrnfDb7g8Ul4YlOKsTzEdaweeHE0MkCkqmUS2s0VirNum0KOZRrQndmmU2xxi8S1Gx27iCszHybU
Z4E90cWcGMHkoonYzOdmYL1MfuOdmGV8j3rdPA9j0bMVL7jXzAk4C/9MXnXczJ/f/NFMdO1KVaQc
FhX3w9awOSzprFNAhUeTTZYlz0VCU1vJoNmLvvOvY1mnr4Jn5EfRtvxGv7S8S8Ph+DWP2/zAwGvz
WfoEqItW9FS3CMUu2yKswt8MJvwSOJQG42EW42GOhWCeouiv6Z3Wb2GlRsZlbqT2ziJcIvs9Notp
KTbqJDY6Pej06nf92+/f+o8a/r+86q/dTc1s5zvRuFRruTXX6gf54xX3wra48m7zVbzBQ7rMrsA7
HOwl3Ittdp1tgs30gqZn+/uxw+9hg3/35/zSNgGbgW6NPyc+sY9acY4+BbuQGR4EuavsyrmJ9t6h
v7aWAbMGv+30zh2Ef/fiv3ROjNbScrKeF/+KZs2uWpIIW6hVfPtHi+jPsZf/Z3X9B9vNeV70v2d1
MVUM+/VH/vE5s1/P8Fo//yln+MfP/5kztKy/SQM6FQdxjxvUnBs/f+YMLfk32sdMTUuT/6LD+WfK
UONHaPvp5EzoO8AQNhgT+HvK0PmbJxkHhNplYJ2A3/W/Qr/+2lTGRWBA02R6yaKbzR38S4dIGyu2
3F32he4t3ZQ3agsImqGMjWrW/5O5LOt7WP8fVymhSM+SruS92eY8w23/0qUZs1QUjk41QQHE19ek
yS19rU0lLIsOp+yR89F0nUQQn5EBImwECAFBpC6IkhHdpwk8A8x31pTbr2DrqqscsENAIaGZ2AuE
GhL0GISqP7nDk5Zrxq4Y83HTJaP7IG2AfBwzkvgjG1r1BFSlLhh6s4Hf8EwewD+GmtdSVxpVzKFL
4hju8hkDXdV6Z6xckL32AkoVU2xtF/UmrZ8po9rSoEIzQKC/FACt2j2Qf+e59CMaXGi8zNXoU6Gb
cENTRind8skCOfCojVb80g56txGm6Vz6uu7lo6EHvskXUdLciEfBQbNyGmfRuyMnBdBezNZHvrtX
QAptcO6qI0DCH3LthFQoLE/llJyKYDm1E/SmSRMMB6NnY8OeySn3FspOEV7Bmg+vGqqGLMGioG7o
l4mzS+AeFkHI+PKAQP1JS/XsDC0mE0sTpCgH6MaVHGy6UH+oPVSj7CYtbePnBWXYSbO6rcPE9apC
jXFV6LIOjk4eVWsFrOw5hO9wMbLMeYcXoMy9ZunRuS9c/kalN/Gw8KGPA+gy4mgB+wgMvBlMZ2oQ
C1XRvEkiezolNpFCsDtlfu/AD72vVDGgVIm7mHUYUQDeMgM5kasn1tKiM3AVT5Y4Dw7KggULP35W
iSFsXdXjeI+G1XxvpRldYEwOq66w60czq5GKVeV0x+tyRjb9jMS+XicDyKMOddKCxY2QvCUKWioc
OVxO3bAC1ux/hb0dGzl4wEzHql+PAx9lIz0PUw/4nfCoNUH5SEtMOGtASSkKz9rvnuJYJZ/TEMfQ
DfIsIXfSh+oK9IL48iYOB2zOJ3bMUfVuibx6EqGItwKU1VU29ZFaF5zjID24j4zVtcWyKGxUA27e
7ZnOxSxo0NxBG5Ausc10VwH3lH+u6tY7ITyO7znIookPohyUx9Agi+8hP9ZRjVhKlhqTDrAt7M8y
DuuVVVrYwwNXbuoG6G7i6eOOrkH6xc/goJucqAFDMea+IDwwQH++RDjJodlOKYclRnbf+xxi+RL8
LRKBLPbdH0NfqZtmdMvXBNIz3Ppg9JJdTS393MRaduOJwbznEgB92TK49JzUbX0T22b/5HBQrhat
1uT3SWmLu6lTxVsa9PqJlnvJDj1oxoNX0tjmmI5vcMlx29lncSleMr+btG1Kf7TFjMC1uXRNKlyr
QRvqLXpFYnrTIAukZzKnaN2LchrZjPbFVew2zc7vnOyo6zMtKFTDFX1sHd6cgOtEmTr9Ufot+8I6
mSyAUI33BHR3LqD7BZZugz3mwgh1wK5lqG48k/uoTPNgW4PC20LFN08dUL2jAPh7NlOH6mufWuq1
Bcx8UwuDoKY29ofOKqudCjQun0y160YEdIQSmo2wa+sygN6G7ZeiXVWeJo1aThmk04cWFACY+5x5
KKcuHgIL5/oiSZhXB/6lfXno+ii/6La9Cfp+ODfwXOuF24f+ucQlVy5Mq9a2ovHb+0TO+2kaQmA3
Ig4lrebc54UzG1+Mwl+xuDQbTubmTeG41c5FYk9DLi5PYTROFyuf2iv6A2j4qqq8K/iaMQPF7bnJ
6AFpdqO9V72hbbNcw6yKbJU6ZhbdVDCzVr5VpXfg6Ip3uHdQ8jxKejRqJhSWLjzdEZMJYC/xIeKs
pcQW0MbKcEGhkJLWXUAF77azGAOwIUfv67QfD7xn86PxQmvtiJDmQuN3/i5OIM4sei0Mt9mkGEsM
6hqVHBt5nrzSh6nl+hXonAoUWziW6CH86RowY3CXeRmBMa2hFcIFMTdQCsOjId/b0VuZ9LXOoY8q
N0tvRZ0oA7AFUdHfKbJHx9yvukOF5GBX0oJlOq4GSM3TitOhD41mJykGLGNNIIlo6R3twaakm8DO
mppevFcDz1Ml7dVecdpwcLYFixr+U7MYYzmOcH017zROhfUsY1ldKWk1/dKKPLAfjQV45Luud2hd
CQe2HkP0VZ1LDzlLk8uQJpa9RMWVu+t5UbSXNAnGr8iO/OcJSv+V3diAY91pCjKqXaK5Zayxg9DT
6mDbhuxpSnWNKT9wWOWyGXIo134kI28V1bWPMrKT2Wsh+pxTgR8w09/5dKhHm7GIprFre6sI0iIQ
MaIOHzXYKVSmmhQYfAqdFcy1ourrpw3czR/7j5/j8f8yO2KClOBCN8yZxWeYv2zc89COJBXz15CF
Ky22tpwWYaItfQ9qlff4719rnvH8aQfksJ6DamVAZp4bEUgB/nlyJNViCmnKeYU0zWPRuozWttLd
DWQ52nMocJWBCJuw5r9/1Xlg7p9e1WJKF8QR45EQReSvSZIujDNJDvULwOTC8b2FDbQpd/+Yi/n/
Q8F/IFuw+Ej/+0PBffH+A7VErn4+Cvz5U39n+Np/Y2KIhR/ZgoE6T+eb//MogCOCPBcXIcBEj/Sm
5ADy99OAjQeCOKcHw9c0GCCTP50GDOtvJNL1+V+kwD3Ls/83zBGScfPF99Nlwt/EfWADwjUIc0I5
+WUgOhisDFRUQN3MHimsWTJE0TQqNr6DmEy0o51MkEoNWvDArIV9bbYKcQMX+8a1tWqLeBpBcV/I
be5F1YPo2xHZVsMm0dEqByqk3VSLyUY4ZHhTsoM/n0ElG6xHL8zdR/j9zhdbE+fekPSJyEMVxyow
vAdTRN0GlFSPha8sJJMLDlOgGAQeAaG1L1Xr53d8ruLJtavuAqFJbvwaMBNzKxG7TDpAW8Ukwjls
x+otsaED2DyaFlGK0bd2Azr7FH02FmKFlQ60fomNQz+H2AL3PKeNW7+AFL50c9fYVAI+Jgt9hrkp
R6hpZVmyygurXHijLzdtHwQXsyhcouSxvUn7zN823dgsLcOmoNzisAoZP9mmdjcc3Wq0XvVOUEuu
y2qdqW7cDtT2wIr78UvWjf64711crd81H1yAHiMf9HNjvy3WjEGhg+44NtCJYVQE/x1fg45jQNKZ
C/Rc39m5VXt7M7b8o50G71OrYYRxOZRURMY6VT61BQcupjyy686PmWtlnmQXGJGGScGgK6nFqGhk
nZUzBY8ZBNyBxJDCDD1eL0T4VLQNhay2iAUfsbJugm4wzqR+yeT5DDA9YYvRqH5kpBkXbJDLT+Cv
3VxB745dF1RrRnzzm4IxnYQGXCW2IxHmT6x8EJSTuWUy19bAp44kA+pWjIuw9sVuYAd3z9a7RaiB
MhIuUnJTFR4DPynqiQPqqnQnnGR8bFNKbLCiQAovGanKj7pRklFobQlyk9V5D26U8d1JmPk28gHd
YT9UV4IKjrnoLZfiszv0zB63UYlRGGGRiofwEoBTf+KCQtujh3Z1pwemePj+tAuDYTBG3egRem25
ljHRZLC/3qnvm7kNGHtn6XvMZ42VRcRAK6Jj0VrWSjkKxxysuGPfVDgxEUlkqzkLSNfHp+JJd7rY
oJ00x3XkMRy0kmMdt/MoV7PRvFjt2sZi5Q/Lyb8qDYtpjlh2tGjtfvLVAtIrIEezo30ZaOKBClVx
cmqDYKrK890sh4LDOMidoTh2x50DjCAZ872fifFajj0M2r7DZF9MTHKBp2yGN4Vc7E7qFdBWkv9k
4ug5tmvdDJDDtSLogs0QF8kWnLW3l6oo1Mr1dMYoWiM5ujh9Z0Guni/1SdGpSNKC2W41UEpNeur7
ht5rfDGMwyECEPULCa4+XroqmR4tDTUU0i92F6pRNGa//Up9P4ZPgtMsYUze/apAYM1n2Cf6TjTc
A8lI5+EsiI1na9FW8FYNq5qMXR4nGSzNwbZfEmvgjM/YFwwxDDHqqdNN/6Xm8PjKprD6oXxcrVtf
c7PnQtbupwWvi+M1xVixdv0uuGfyUH+aFVbVuuAdBrs2NuP+FAIvo2uoj56/IGRePjEd2++VPmDv
AtfdeAfUEwD4Ygdluq5a+gMKb8uFecbgpivBbgqwPdfhICfYlGqU5abKp+RzzKO57UB3UC78YOrn
icueSbK0kcYpKBCLV1ocXhVJLQ74vruHVPS0oO2QiHLDCBQW41r37rmc9bVuxZyrBb2XVz1Ok2oh
NCZw4tR23LXUp6IGSVnTzVIuowKSWwNX2jA7q2yTk+TC9eroojTF1dUGbEJlMYaXIvb4ohR2+720
NHlOXC79RPnyTA94RNzi0wcP6N1fGUIzrhmNdHZALfnaksT7SPJ8niyIuv6zdxAQMR1Lpwg5CoNB
eh7/6CfIpOLbttVPOvWJIKLus1BIxn70daXvCkyizTr59nQl48R7UiU3Zd8peUVQPN2ipeD7/r4r
+wzRBRjb4V4ycn/NLaFeEzcKL7LK5yvMmocaXF089InlXxemTlmKm9KvkYDw63rZ0xuceDDSIq3C
i/Dd/pNiX3T87vWrtg0+pDO/WhBl+q4PW35miLgqNUs8MD3BQ05ypfYArg8iwiKTVKXcFo6iZcW3
Ls+yZPIqaepyrTjWbJHxcDPqkfahB5ZgTI/45AyK/37iwB5PtzStuN9rB+h3mkVUbCghnqYiZWI/
jjy05jLd9hGDgIGZDPeFxv874RSxLhwNF07Ib8AJO2vVOHhe02TNV3lFF7qgGvWkQ8Y6cTfwx0T8
wp6N/SFgJmmpMjJt9B+Gt4R5ekw5HXci+p5mr0/WfPXoVv0sWB8XSdcPC2RLvBXohKvvn+4dJKQL
DhHeqTBij70v/3NC6PlSUyRYyqrvNzEX4JLRSGr2ek27kk9/XTCJe9UzckZ8VOcPDWbFjKuYRhEN
b4Z7gJIXbKCY8UcqRKmHx76jjnTWwRnuWRHkmrtObtXc65RN4p3n9fkuYOz08MebdjhNL5UhEc91
TjQ/BudsyEImtcNP2KJ+Bt+FAUXveJIsOB17i8AG6ctePuXD/d5BZaPGEqv4KoKEiy8YJ+3Yxxig
Fwo0KP/UnK986g0pPEjdbhFg2z0FTV8TW4f5/dtcWu6u8TR1R2FJuxuZGWacx22oEozGOSnN+D6g
F3hh5sm6VlR4z5nPkFyaBgJvR1xxohGyWhVFCyuuz+1jG+bNrgU1u4eDXO0cg5Nv0pf1U06q6eIL
Rhqh9tfLsMtHxkOZ80iZXux+1HHyGJiltx8x2KFNMdrdVDQCkrAwdi6Y2rVW6sGSQsxwsgY8crRm
iJv1sXOsAbFd1CT6DTPu0ZeNtAkCPp3dvM3ytRxtLjsdwprl5sWVaY7NmwZgf9loY7ROYM4vHQNm
/2hMcl2Oc9IcZh4oWtXYKxC3NbUplaxcwrmnVuOcDZa02vQYfT6oZeZr9nHeKtFadIkZbmybN7zU
25RME4veldf13q32bUmkogCOpw6Hz9KLjIWtBfLBrqaMKY+qfJOQ958l488ngP0RQ7SZro5I5YmZ
lolkyDY03EsBTm8eu8n1ixFSo1v4EC/vW61uzAVwFP9D6qPkyaaSL4Pfb6ztmmXQKLksqXulGrLB
2fdoZHlNE3CsHNTOvWvPj4jAWgu7ZgMQ2GX4kY2NeS3zPnsTXFgF2FwXwxSfeHWbqtCaUwix/oql
pu32QPTdH4Vvw+3MGXp58HLcBEsf2+ajk1ZNvRzbLosYXeqHdFVWUVtumoKy+pKMW/4AsJn6Z2sg
7FRFWu9t33SQEqmCdq1tD4Krt3VnndggxIPe4CvYEsPAwsR2FDVnMA2cISBk8JRkMjb71BB5nnmO
TZgZS9sKNr2dG0xRzA/vvhc80vPSY4saZ4Zzk02TemFHO1siv22cQRWRaZbzotSnkcQ2ruffo7W0
O1cdFcc1kAp5FbeclRbht/SzSPB/JsGsAi2+taAyRwC0klFTP/ff4tDAmCWiENJJxAR2zguIKYTE
34wC/7bGZOp69N2EyAGLRbgykwRD6cSuyl/WOD63cTc7TP+TuzNLjhtJt/SKkAY4HNNrADGRDM4U
Rb7AREmFeXCMDuypV9Eb6w/Km7eU6qpKy367bfmYIoOBQDj+4ZzvgIsnxchp4nuSsApY3LaX3BX9
WNyPSeA9CoNkBQv9drNPXRs27rpUwUU4WervcJabFMmVKiGTc/6fUgu5G2nZS2SszPPCxUtIrvV9
lfNkYA46hoOn6cpmkldlpCqHTxwpuHErasDFVyV53hPXcVZVWPp2/0YQVfV9JHF0CKd4natj51fo
bmPXKY4ZJfurWARZWaVnonSYPN+6kxvfo07c4juzn+EbbjRxLuVAuG2FCHQ+jnNbdDti1rJzNTAR
PznWHJ9bxbKf/C8zvyxWU3+2+4SSQWSi2zve5LGNTwSa+AKQ/c7NhZSXdq5Vt1d0mhktXbkYEcfB
yHMdRwOKZGbwINXqvJtRpgnjw1K+Fju3DdaYXDQbaUltxpvEdOjj9YqckwCmzFzPSUghDZW3MfO+
BGdN7tQHhyjP+9k3S2IJLCmbNz/fokFdhEj9g2yKElh/PFXjpeGpY+yJgyiufcf2sh/zJ3cvkbt9
DZrZepult1yqHkTbTtuioSdElJAe/WFen2ho+2mfeeOIgJVwDNCBS2m5CA6tXKDa9BKkKAnq4JNd
FWYTcQt05Rl0/zQ/kJkWkM0t0gZi10p43Ek6jcxQPsauRvtLKRzmSU8mypwRLx62wxqjEGQlQzVG
ZEYWolE3b1IYz6QD+C26cTsfPRzwTPPP0Gb5YhlxjbSy79DFFwkxZreLZpLO7sVHj96VqbyelOe+
Z32DeqoZ2FhUgS6/V16afULwbr9vDn96Ue1M19U8yq9TsA0jR7Igaqwza40aAplSc3KzCna9Xxqb
ktNk5p4QhvUd9RChITMz8OuWc48006moCYwuvYgNpZlF3FnTDU2tdSxr2Z2VYGd4RvZmwsuOm++J
XluXgNMkcQ9tXpWvRMP5RNTCVJY7NjEs72Q61mSFzzBxNF3qmzuu0y1Bvzo/mL03RqnMlk859OVP
7toX+KEhr8B1XyB+hHFpYhhupnqdSfJRDlUq351wzWjKj1VbYyqO2wUxc5A73p0gVZ1dptL63tW5
QQJAZnwESrQvXRlbaHEIMnvoujV5MFBwPs6ITr/zDXAxKLQBLi3sTCF+iGIOa18UL4vpTp9nrcbv
60yJBQhLXHQ/IoqqAFdjomjEynaTSe0djSvGACWm5aRSX11nliB9xHLTVz/Y8r3JFHXZ55SF+06C
7PxkE1T66C29/9avk31KPGe6igGjPhQcJyH7VDtaks7HPaPcl86ZmozUL40+mwibO41Suwyxqrh3
HevHz6qVYj97DLx3DmFm79hMymORyeXJg3//1uWaOAaWSDeaYuYCXRbjliGqQz0TZ66C3owCq2F+
ncecOYC5QwtDF5wChhXhGKxvop3HXUv4R7pDwZ5emRnXKbac5qZoq2Lv+tpH2tENzQlyznSdikZ/
Z5m5PsRjog6CT2JkptNPB9fEmbGSo0Kama1PHaFxjwjMh4hxc7ff+EkP5VB6b7pKsleritsrv0Ln
78TzdOe3Gc0SYEuKR4us+6GbySJf8wfh6fHUaqJbUncx7jxtVddWUDmRMzqEipgDQhRjVFdxoPNz
3aHfL4iajOq0SG/qEq3cbAzZUYghoBQET04V3t/owCbYpYOid8MjxL3KFj9/EikxyHCugSsZxMcE
TRzv2KN4jyYi4Kc5adYn2PXu2SXf7dRbNg21FQoUyPmghht01DxSGZ7dtuQhXjE/G69iIbxDLFV8
MWl773hmufcpp/wn9GkU7ZKgcg5MKvfKbUPgWiQIFyYTCkJBcT1Pq/xse8tAhkrvRsZgWxQ7SdA+
8HUMyKvhrjAMT4TIGy00fVNOChJRmGx/h/OctnKfE5Rzb0HduOobq7jIxQHuqJr8CnZFckqIM72L
8S9uy+rUJ0PJTvNnvyGY2E0Wh1bOHIfQrWb2uXVaHpo0KU96HsCK4hC0P2LHqc7lRPM9zfF6bRSG
vLazWlyW2SS/EPPhicKKwFkzy+qnoG5ksSvHIPbqI5k4M97NdSTGdMdThywK+tSPusjqfV1UxY1r
JeoZ7AUbS9tZ52erV5Sza9/Fd77hJp9lmxj7VNvBpUCTMO5WklEudp2XpxqMUyiTZLk07Rw/c+bW
ke9gYdmbM12OOZAZ5jkVs5RYSDw8qEV8RPq6dm5kqrOvPukftz9EZrVyCb6uCtY8+MEXor6SUroR
YTUAN1K6Tcm5deXGIrv4PW5J9Gn11rAstfU6+gPLhQ63Z63ojIgAy67tdkti3bqlvBs0IQFL/qWW
ojySD0pHYwN7eu1tprmIBj+t+BEfEr+g/fYCfiJgqEQTlF3/GA7wENcfPg84IJDGKF+6jIa4b7Bh
Qa3u+cvWibZZNibjGqMy7d2P8Z5Z0Nw1yBdORVJsndQ2JqtZJL+aPHnOo1OSr5E7yaNDr3JTZKP7
Tkxs9iwYv7z7ZEPtFRFckdFL47lHl3jwOsauzNXyo3DSkYxi0u69VtcjeySV8qSru6vE9OYLBLPg
QG5oH3KjKwyYRf/cez72JTxOlT03N8ncystS6uWjk8hW4TUjqhsnO3KCljMVFcexqP31VmvBQSv9
MYhcpgrPuFHWr+5MWFDfVikNm6+/Fp5jXcmCBtUOGOP27KuH3da7fWnqWj8XFNpPRcp9QKHD0JO5
4YludjhjEuaqdYVAcOjnQj318OpvJs3GnFBxPkbTpfPtFCMH6c+UzsADvRNmuG6MGFfK+O3HTuNv
LXj+x+Hi0WP9x9XNn/VcT79kef/+03+scILfkDeyi4EZ/kPMxaLwjxWO99umbgIoz3/Sg3j8zxWO
8H4zfVs40Nwdz9v4ff8UdCEQ48MHX8Tj2t62c9bfWeH8ssiULlKz7WUCh02O7Tq/LDIDeF4CF7KO
fvhqWx3aZUeayruhXlYcjD9tuP7F1lT+yiujD+D9og8IwOVL1J/brvMnzz2pqAP1PtZo0ofvsh6D
E/0Sagaqr0aPNOQHnmWoNGgOE+yvodE3U1CROmMsODenLnHoE+dScMR4Y27TM3Ucxru49lQz4dud
/erzMmLXIt7BBWLJTDTBglJFZNcvBWTuuqe1DmecAvpeYIhzXszSsUq6gkVPrr8LhhZhLu6hpG8C
6imG/ikZwzYkBhLF4nm4M4qkn59FZlGykHCDvmW2FqAQfrDId0O3cf8oyJvz70vhm/eVjR56Fghw
Q/AHElFaXtMGuSK2P7jsbahLldyzy4sLrEHD+FJmOnjxahLYd4mNtgQ2Ut/eTFnbPvT2nHzv0rGr
o3hifbAjjBx3KPNJTRZlPcRz5BX+sh7SvOi+1n1eIMAhWM/e2bI3e3ZPKDGwqzLOEHNs3c9GY6TH
OKnMD9wmwRRKWu1nlHD6uUxS/2HGJvx1Fcr5xDtnejs2s/HNSW2RhiZlPak9E6feFsB7YDafi2MO
PfSTBp8wfaa4Za2zzG1FLG9qjHnojibU10rkzrgLxjJ5b8t+vakDpPfszpm379h5eX00WmnuPHpj
ln8RY05BZeUTYqW04aNguMvAkw4VwVJYGzF297pCX7Jrxynwo8lA5rKLi9i3dsLL8OynZSGIgOqX
HnFK5w95SAlQtOFSYSJ+DToDODsnLBQCfP36Rq9z6+2I1hsxlxAEuvdk2mON6ocPNRnjjT3g60PB
L7KtZyjyZW/Mfv6uSFpSe6dgcYoLthLxuSpVNz1JN7OGY8z8j/Rmsq+/xpkpNQIaIzDACfi1Ckui
fEUUkK3oHog2ZMNut0O+HtbZWPOISo5SgK5e2jvX7dn2I7rIfNYrXllG9SJ4ovuMNakBUMYTz9K1
Eg8CiYXMTiq3KiPMwIsMS7o0J1xtZaKmt1KBLXzujDlqRghI3MX0szvkgq557GxzNXbSiwvQDhKu
zS5n8StPanXmYV/PCplTUcT8zmylZOTLa1i4MYKpIrXU4a8IXYY5alciuwP607NC2TlUjnlodF3x
yo3E6rGVZEadctMkDy4bPGeIAogWTtgnm4jenZLSoaHyKNwz1+U8Gsasa/DgLNbXVK4kPvp2676p
NS4Z96s6/j54dqKiMSYkLmy6zpwj1irkQBUWx94ujsWwxSTqyghnG+ViNCbJxBhaOx2UxNgyXmrl
58HBMjTanm4mJ/EQEy3H3+IMtUDW7xboOa1cP9dZA7ejmrVBQKJFICYWuim9VLXFxtcmnYixY92P
axTEhuFGFnrV4sDgz2v3dHGJE5IoNsa7VdTmwhQXJSZ35FpmJxQgnE98XMLcmW1jP3WmuxZ35uCq
MrTQzaXkj1NgHQxgKmWEwm51SNKcDYz8Y7H94n4mljuwi6E61X3QIP/JkmzZM0UwvHBggMAIPvEw
5ybdNmdrSKmV24vXyb62LPSeGWd3s9cp31SSwX2GhEuasV7uZxZ0kdu7hC7lnlkDIU+74VkbvYD3
UXnVGC2k/BqHnPhC/yafAk5uirA6QF3oDN/WtZvqy8oYYw3XdHGoSB3RsFwesH0RjqeTR/xT9VVb
+Z7HateNkdPOhZs+StXL4CUvJ4JHdSP4uifSgZCCXgXRrl+k43wVlIMt947ZCDAJ2JbVSwl4YjgM
avKKz6yq6v5uWigCI5a+5oSVXVfgA4zZ6L6YHgPLXZlVzLD9BUXlO9YoP7uxcl9m38qkHZ2DdoST
3HYCUSeGa7JThl2GXAN/9TQKlsnsRDpxZxEyKa5cW0sEq1WVBLdu3o0oVBe+jSMzpwIZ3wDysI7K
WgMQnOegxEdoJqt/ApDjFVcs5XwZKltwbpHdnrzE+NHAc9RLKQ9UGQxlOCtL0qk6339ahZu/LF4s
Sxz90EdWZzTSKFVukJ9FgTd4V/oZpWkajCYfapeqjxmvcLfPDHO+i0UrQ88p1SNhLeZdvLhOGtn9
CjpJeOa3NJBw0apZQLLqTNMmd3xEz0En0KniGqNjLp9cSASfbCcb2ohLlOIKrJYRiEmXlWCuK5TX
8DZMJ8Tbt6z3WjpLHs1kImp0E33esCFxRPvAgtQDQZmS1hqpQI09CcSWog5pWgZ5PPGr1AwJk0ud
CG5m2p9ATUzZN8xcdb5DmGBUTMDbYrwKZFYwUqj8bWxckyOJ2MEoH7FRGXYULI2FgFX42rnTLOv1
UWV+9VhMrvAYwQw8QdLFT76IJV27/VRqgkXxR7nJS1ITjkjErGm25HaCw9meDDpGl7qr6L2y49TP
hiSronNfEdeVMGzQdGdM/tKmuo2DKvhYQS+XaAm11T54sedws1LpYJ1WVVFcq7nzhmOGnGw+mRr0
xdnRSWUQr9VYPCTGZtuhrnzOCBZ0gTyz7Ow53rdK0hkxRqFKWUtZYSUvjKAdX2ae9e0XYjGJU9st
oIOGo8gw4xxAasvtWdzogrPe+z1g4m8V+v+fRrGb9lYV/3sl19P3Lsna73/Scf3+M39YOtzf7IAE
kK3yZYFORtR/NwFYOphZI/FC4UePQDbeP5uA4DeItFs81I9sqN9zpf5wdVjWbw7cEdskbQOcIFX8
32kCfsgVf1Jx/V6R4xMheIImADjEn8vyVthtUTlTuzOv5jUcwyWsHll+hG6+L0J0rpETFpFmzhwC
ajogiInU60+X7F+0Bj8IyT/9CVwXeLimxZZF+DZ/xy+NCIrwnlEBYd75GTfDBjtz9kTLWZfsL4Mu
fuX1/fpSfBw/NyHK08qXVcNE1nfvcXYcIPK04YSFMWi8Z6TK170S+nep478NVPrVObO9wcALtsh7
uXVv9i/XGIkSOt/tDW4kXthb+yW/ZmW5t8MqIgmR+Nb/fEVJN/izNu/XV/yBZP2p2ZL1atVlT7Jh
pQvrecA7flj7bX/Q9st+QuqwZ4CbHWuPrPB8rtN79h3FGweRETaqnPaqaoODPwz6zF61vVbGUnHm
rlXxQYe2+Lu5ELZxXjqPmjY2cGEg2s2LR3K7Mddk/awMJg+Bcvd+vbJuYPTQtUyhgvoDxVEROksw
3QYVp9yI83f6LoqWnMxpHocnUaAUOiR9ZVoP65RM3VvVrRYx6rFNsikVfo3k2+SEW+7qkvEWeXum
eqSmD/wrz+nlc7KQxAdesyipjsb60hH9/KDRK+FKD4xnWrxXVoKUGbIk4ZQkyZl6foAwMlgqv7GY
jD65sbGBKySbsNBxlXevNdO3UCnDWdndO0EVWbBtbqkil1cDR/9NWTYJ81trlV/brKNtDexcPgam
h03VUvO3qnDUh43A34SHMeLSFwAf9onyhts+rZQH/5bte+1WlRkN5dgAlxBx8GwSb/tYedbI3jWR
xmtFkPYaLvM6qZOfcm2vatcY6H4ntlkhvh+s1KPRUzpUE3RpaDhi7S4AbIY3e4LqEK5siVHHxaak
s86X+OIwTjrBT6rCzDKJI5gs7gVRtpc4H6su4iHmU1CnfgjtO8ZCpMt74NXLaRGYqfulnCIgwhXo
cxBwdcjt1aKQTMS6s3FH3449PBl/QtC+F63rQkucK3wi6FiSqrTfprZiIRoYNA2sWRFQwPVoAAkY
UBwQWwrSfeqx7Z5YQvbJY2MzsKeITooAGVIr9o7f4U9ehU8frPOo9br+ihokeTTSbEwPqVGyYzCn
4VUhtgnnaougbrM+UjFuqGFqe2wgKZM/ZF51dYXIZTQ+gEPUl6BQ5mYBcGhvxmy4TYUBHsLsJvE0
IXRawlJM8XOvgvXRrp3gs706yzO+ZP9Nc5jt8ZmrczFW/qfMMEiUcE0rCWdrNp8rlmp7jZj6zANd
3ejaNNHtFOpTEIzLe+Is5becMM4zkcrDLaVMfJeVOAGwfluQYHARu4e86fOHeFrS2wobyBeKs+Im
qXPrjuJ5fYdO0j1A0euijDChS5oZ/cnTHcifQKchUsT2NK01xOei8A6Ds+LEaBPzYRPb4qquC3On
Law9HjGyJ2hFCpv4RAC677XELEsSBT1nZU7TuNxJlaYR9LBIWw2jccLsSR0OviUFRn4sLXJvsjtn
16nQqncDaAGFtdplJn6MczGdPJabJ2fuxReHiQZTibQiHd5dzrCRknPrNh1QgQQSu+ck+7yyi5M7
NfEJOTweijIzJzBYQCgy5QPEaIJmIQfbSU+e063nAN/LyZ+65oQwkJwSoIZXWd5XB1UhDl7z1vz0
nw/c/+u83VyRTPqIYQSx5PNY//NzJdaqV9ZEuoQ7dQe3VgjA/CezFFeO40QL8kmZibd6kbfZ+MzQ
hYTvs0Lp2CX3Lt9EOXuMdQRakCeUj2mQ74cO3XFFCPxj6QEWcTenCNuu92o2D13HUeQfYxO/vEfn
TIjSxFi+wZtYmE8ZFa6ZGvvAvht6K9ryUN303mdEpiuffbxGffyAf/4v5nu/jvfQNkuyERFyI1hH
5hZsT6SfnjjIxO15cXjGbfETORswZ7+hjmXkEjvCVE1CMf+bPmYW8b+86C8PVsOfYp/luYKUWj67
wAaj9cRXe08azgaO/uuUjV8077+8oPMrmjWuGtGrgs/ZXrFsV8bZNz4t6XRTDmb0n2+pv7igaDr+
fEHrMiNEOOC9bfkZbljS4O29sLphabcrnqz8L2sjsbm+f67DtqvJ/Qt9w99KTpNJ+M8fodJYNt2Y
UpDh690MfWIJdQTdKay4r6PlEOB1kiGow4gjwt4vJ4s1ffjX+Ortdf7T37F9CD/dSpszxRMpnjJn
foK/+Jw7L0Tu/uP/4fr+/G5/uWFlXyq9GD/erY4ywyEYYT1tb7Nag0NC0ZtEzvnHa/6tTul/2koE
CvFmzP73PdB99mX83//rTy3Q7z/yxx7E/I1FA2nNFPfyv5Yd/7UHke5vJqY/E7sRuEtQwFT+f1hZ
BC4XCTaXdQEVM9k+fD7/3QIRrssEne2J5yEGIw7w77RA2xfpp9uN9FwLFz82eXZdrC3I4v3T7YbH
F2iYNlESp3rnctvZ9cdPF+RfdDjb6f/TK7hbJLTvs6iTmGV80/rlFfLedhVswAKwPorvI7r2o3Fk
53f6i5f5tZn79YV+QCd++ub0LT4+t6bX7xuR1ee29qtnK1t4OAbxUl4lLJeKsNCOfJFonPfjMIu7
WLYLp7ZU/jMiRPVsELT+wlyth0Ejgn5fQIOBsjQgK9o11DIbECdoaoZT2XAa4pXp/TLOGjGum05v
knEe40FrKE8sNrKPtN7AatSOLAOk1sZNYiGk3hVyjNeonQ39wXiSKYsRV9DdVqlcMkcQYzFjWTKE
G22SeN86dLZ3naO6DSxYoTQdfSd9bBmmb6tNxuscx3nhHHm7bB5QWzQ+VNqZaJp8NIhHA4qH7hvW
mX1ZFqhiwgvyzeBiEySJY/vV8YW+Bz5d3UCAY35u5tQpIHKz4QspJc17nuTllQUt0A4XuQTPjUqr
b7nI9PtqsRU2xiFTB7fS4HhQwGTPw2ZTP+JoWS65tRj7qqEPsOtq80rFZtEdYmuxfFSzHgSwtQHd
s58rbSVnpxRmEw6z5PA1JUSbXZ57U7PHlmy9Y/1dYJ8hActv+d7Mr0s/JF9qgEqgsySy5dlS4mYo
9AzDCnVK3Mnh3KxB/FUUHmsqNB3zu9z28auNvVtCCHqk6i4fu8ybj763wO5X/RO7lZhR3uxfzSwG
171X8I8xdVRfhniQr8MAATQCU83nXqsWeFJBufnZnmHNdEklj0FpUSwv5I9fuRV6ZHOsxoRP0wKA
OPn5YU4KrBUIH7AvGJtGfQzYe4Ri4NbZs/hH3u4KH9Hw2n0uh9V/MtphukGwQ2++zBQuo5tPVxlm
o2e3rG2osxm/L1kb/Qy5AnFp63n2jSX6FhntXG2CyLmz3xkeiquysdgqMdKH8ugkamKA6pXOY+Oi
Kui0Sr41heQ3DFW2kENSTxLQBR3UZ8RyrNLyNhcvAGjVQ1361hmVfT6eaVqdfu+kyiEzc9OIA+ND
HsXCIN+5/sJH+GN3H1hpeS7SdHp0QFjfdovdn6xZlS/ZNnk1EhfBmG2Z13JCem8abO59Aym/EUya
Hc7oeyc/9lmYVggQb/KWiT5ehRUB5tq1YtnVP7hHbuG/Ok02n0uUVye8ePLdYe4cVkRTWzt7WZQT
GlacPSV5bAK2jYWHfGtRr8FGXMJxDHzJEA3/1o9lcm8uZnFNipHyIwNl7xEMuDzMzOJ32LWdS5vN
7UXZY/XSbrynNUMfWm8MqGmjQS0bFwopdrDvYV2c3Q0YVcRqvU/rdbrP0+J9lPJzkJa4BR2xy1M4
T+vZUvVDvpoXuxrUCXvFCM2vmcQjftThei7G9E3FVYAtRdvyvGjbu60rhtjLD8JVhmIOleHGvaJO
j4PrzEkTzkLSPMXJUXaA7TroeEXLG+UUOdm8tIwiXPnA3+ozXqUB+pjoZu8xSDUr6DTb7K6mHlwh
wE/LfEwzlOw7zYr1Cam9Gi84eRYRBjRnRajanLzUKVhsRKgx+tr92Dn4FrPBXG61tCT44CaLbCex
3nwvnZ4KvEBNmDWF1tCdALHOgeNQL4OT+so6s0c7aJbXTjuObwlww7vKrHUVLUAXvppexe+b7Fno
qJapXUZlb4nHvI8djvJtxGuR14WXZBx6N1R1Uj8YNVmgKPTc5UA4MQrijGP8uVlNQftn06sXRmKA
DeUafB8U5tMjMyB6kxGz0p3M5u6p9CeU6QUqLY+BvzQ/FcIYTjowwLm7Lhqc3eCunALTuFjX4Ian
KZpZgJQ7RGL2twKKyQ06XazyqEXt59qu51s5i3hPWn32eXBg3PN5OnboWbqIUF2m50bTBZoWi66w
S51xiMw60c+MGpJrhqfi5PVrhauM5cHrMi/LZ2EEzQvaJiRNKjBp0MV6LhCnQxzB6IDCZ7A4jkZk
5Flb3Nasm5/gaOnv3kIDvEuF9r+tba++GjiCDjWC54NlCePs6Tw583mvkH5jd7p1ZukcusBz7iFA
0AuMrRGcS+XxeEKJpi7s9q1X4czOpzoNYgAXS6JUqBUbyYep9o32CB80PxaNLV6nDekCytq4xmqm
0j2qXbXuVyf2OAaKJr3Wui/5Dql5XU7tFJSXbiqrfF/Xa/VSLuO6YI81cWBC1kPBGiC+qvGKUqaT
a/mAsLOjULcMZ5fRvYLt9mOuSOFHEPBK1Ph1277FWVx+TZlRzvu6Qnq7s6qenV0+cqJVbu4gCJ5c
GyE9N0lJZM+nXsAHQqKI3jo0UGmyVixU9VEbMj2bcik/yaC1oahYxaFvre55aH3rvmC9jvq1EfhG
kNHd2zKu7wimzp/71Rg+4nZFAhsv2tmvzGj22SqGz3aaspAb6u2YntEYjmg1gUOIscVNY1cXT2fj
NXdePoe+APpb86aQv3YdA4lE9eItE8X02Z9tAwV92kFEbpcYoh9rc3laUAiTHDD6+qk1A4N9qO/j
glyCTJfwtCF0g+IomDjVcdp9RWmI4ptMAs0Qo4rtw6g7tIvx0t861ZwyRxlGWe5tqKWnOLH1Da4w
HClG0drFLeDmsQrNzl/AqLpOFjH8ScbI8DwUgsj8N3jHWPwjs7VzYxFeeY3qISPYz8zVnd+sTg+4
th0+DxNUBY42BEW7eAS945kVGu2081pctll19KtlvsS1tl/QRbf3Q9knnPJu7nIuF951sllCmSWy
8femYXhuFm/sDlPrlB9WNZX7pUQrv2vNNcdL4QT/4KKPYdCt+jItuokWpTRXw+rXF7f3p8c8S+eo
Kl35j5W1LxLg2s6O66iYcTYp/xMd+SK9qBV98eCmg/b3caJZpC6S4cjOLWExY2YY7e+Qb+aneRTq
o89X5ymrrIzIzsTLq8PEFd4ohUt/clOA2IYYePLVcBN5uiYQjENpz2jbVB8soDwZQDHddq3vupLp
FKVtH3zDc+gl4aSS5BPFV8Jc18laqLUWJ6yztP4De3GuCM6uDqs5c6zvpYyXL1wRJoxIJS5FULOa
HHyn/Z4B0EC9rlMjOwh7LB1k6kt/FZcWIh+IoMWDw3ry6wAR5tuMJed+WVKi5rvOo9Qw9CARE8cx
ISvsmp0vlQLasa/SAQVyHDPyOpcoZ7LIqeWEUF/FAyXV4qEdVmu7vslyMU9xoatTG0wx6MBgdu9M
yKY32s+TjyIe8akDe+bs6WT+ta3n4XUi54SU3tLv/oHPw8BoVnL/YxPY1tAGIBa7m9S+K/vl2uS5
CxaJf/vidxn3q2I1hAyiabP7YAjI50On4EfIO9fnkYIB0EYVmPmesU/ysAwuzMOMhy6Ga4+DY0l0
Y7OEHMEFTUvWf4rHnBqUiY3kPMqah5XyGNQHJfBTItPgGBcN2XfofxJzl9qD/hI3Ddp9Pc3mJUkS
iH2NicofuOXWgEzZa9kB4t3JAVj4HpqRA2GogxLEo3Tz0iLOwpoxWDhNOdMIR5gaiNC7ZjFlgqoh
jctdN5mpDpccYfbOS1t9u+JpfJ3cfHgqA6//Eks8OlmM9whprfoC5mp8VlYdX8kcJglFCx6+DGl8
j6G6Wz7prE9vTcb0T+C05bEOKvICJ43W9dCuk0j3sJDifT9Scu/MxcLPZ4zG2uFGMdUnfx755Taw
yhmGCiBH2KXoZfhHZHqAKQXqnz7kY+8fbW8YXtPU6D9Padzc+4iTsIQr9ZaPPLNBkOX3NUZ2gD8/
zKlrhXo0FoG60FmNt1qUC7vhtHAA/BuFc9fBWDvHYu7PrWcaIPfH4WGRJvonRzf6ze08GuO0c+er
ClHKhJJl1S1FwOYWKZe+/GYhYqN19mfronUB1znXXrrdPIEaou0EUHvDhIFlr6m6CNm1zIrjehVs
prRiEFqNzgk6QvwlcTKJ4WbGI9GiRn92DMbqYerznN05U2aep8web2noXLowGOzQh6oyziJOUv+u
Vcy2TspM/6G81XzwEA3xFQ+m6UF09op7sbI+5tZqvxViar/rcc7u6BJA3VrddMpsi7RelalIa9Tm
SVv1dwCAfTYkLai5WIlrM+69GxEP1SFokvKYEulyJ4pxOYBIW+86v5VHFgPJnp27HQYt6M4sh0Gq
24HnfzcLNmquC8IJ2vJ1jj0k5Y6jrlNW4T5hdINSxw24l7U1Xqa2MU+pl7QnuxkIMibqhRNE2tV9
3kLwhFcn9ZMIsuF1BWz9zU1i9QDZPb8YeKkfe+IpOk6NElw8OJzd3IwYw6hErXNSVvQL7ZozxDOV
m5wCb2ye4IaKo09ndYPXjn0hhlzCMzxxdHiy7zH+dQcLPRmeValMxCSSRITWmd0DjOceLTML8meg
c8gNE6c55SsYLIvgqBOdlrzpURJ9aVn6XE213R79bpLj3u49vIzSQY5fcvi4sTO8lvCTb4mVqM9o
v6Czxdwd14FYwFB7AwTZNkeTlvt4QZjUvButvRzZU4o7ua5oD2P7/zB3ZsuJW0EYfhXX3EOhDUFV
ZqoCYvM+9iyp3Kg0NhECIQktCPE2qVznLm/gF8t3BDhItmFi+cK6mbEln6XP1qf777+XPxIkfSUl
0DgbqtdIViKrkTbUpXZ8CZYtIBMEBBZEYq3mHXNFulcDtTwcasDAvtUaJNjA0SRfN7kMdRUw5ac+
5G2fkzgADd6AVN0wFxIeTOBk6gAueIJE01QHTu9L8EfZizT+kqaN7DRg9kFpny5bhr5OiC5e6Y1e
DJJ/ODWXaW9qRtH3IAsXi46mTom2b8ezc7L4rvr2etnsNomvvQcwCH+E5urf3ZnNWli1b4PsJjYj
4rXmhDX+kBN4CvtNsjcsDUWBRKXH8p5DDOap8KW0M9vvRM3UJnxWXw6WgLsAJjqmdDpxl+k3AmtR
wKHISnFEhq5+AU2VM5qFIjQTN8kqJAMLXACBYAVI24qMpgpTgNaECd+oOZjQOq2cTCBbEVrXXeAh
Ha9yugFtjvvDaMAeSEDURAFzPltziY3UKTuwGsWBC4UBIdOKDPZfz2ytxv1VNb/G3Dd0MDYhVBoT
VbgnvIWvkW/AiaWrmmralipngsiJ0HWbs4jRJmfWpeaGGRb+Wja5CriOwQjVhIletzPpPPQIhic2
qn3FCV5zetOIkIeuFM4yzEFaoHwJsln4RxrLk++aaYNtmLdCooRMtzYkiU52F658SKzCVmTeylJU
6wcuhiXHSz8vJEcxj1n5n9i6dQ3TJ/ZRCDzVBhxsReMj3MFzc2FPZp3Vb61BOJJxmnhXIvXrsjf1
DMGr+Zp0dqVKSwb2mpplThM/KoZ+UoWPcC0YNbAe0qnSCwbNm8NWyafp7Eq1lQztTVSzkBCcWYeZ
PBJdVIzkQqR0zrvIBmcc76L2xFFTqrRkco1m0toJW3QRc866H47sMxITDkm6Z0xH677hX2oAMZSz
dJ10zc/Yu4bphSR7XW/UPE0utaEGmlT8X+srRsB46KQyNM25EfTaA98ILlyzNkiM3BVj1Bq/E8FG
ptL116/yOQmnoEMVmRaPMRgfFWTJybjWUzmuhQhy9i3thSOJlLDS2Wau6HCDkIyQ6NVj2BUBvinY
rouC1Eusr5hC4btQECT0at31uWtMjXDon0+GUP1cH5kp+BWe1sW5yx1I1jSorIqLIVotZw1gcHSQ
NJbfiIIzgls4PsmWyloQqYmPJakXZL2Haiz3Tmqby1jy6V2ePLNLLWBCTSO9WA9hchy25BTPFyml
WBc4InKXYsKqcbSBc3ssA6N0rDFlHBTM/ZKb0v3pqDlwr9v92ekKd+ayt252yHTcOb5M5CMS14VL
cM9hoGchrKwL+j85X/ftoQQ6gGwWZ8FwcU6mhKHdT7o1pTPvi3zX3HHTCHdfemb2mr186N+FZ2zb
CMOKrR60a3H2ORmH2c0YnE0cffplA+MSb699x+PW+7qPDhd0Ms5r/pIF448f7vzEi0ULbMf3Co4z
xF9wtOUtypt7qADXolfJPSWTzKWu5E+Dolzfs3cvNKUuw/wmuN/yf8R7qtqTzUu9P9yxjRgPf1No
u3U/dzzDieLQuYv3O4+LTPizfqb/pTL2+i8rdU0BQyjcbflDiftiwOOI86DVhFV683AuvDMxgCGp
KgVJrhMs0AadzQ66331BI05+EwWmim3/31v32wpxbXplCRAoR5gZlOcEuD03D3I+9Va7AST3vUlA
JlJuMytLO9PTfeDAOmAGNMQakPBr509xIqhKXWrjV29vNgVmynsTA06Tn9wNX5aCpNWxBktSQ+Wo
3V8Hql7HbgDEpbWdH5uN5x3thm1FbWhCHam4H2p1VcG/hQvg+XnQrgN6wO2v4THezpP3tR8K/En1
idCuA79uAr/gjiWe8rGg1OHYbfINsHrxvLvlAD5fwMorzga9rgGoQQz8sx3twrLgeABOIzdEdMH/
FMNPrJ1HZatL7Nh9rmY54+g5beylD3Z6xtP3Wx1jdP/xA/tG4TuhdG2q/k8J+1TYNHI1aO/lTi3K
q9n++bZ/T2su1LXr1O6XQ2ccWuHdJMtfZNtWXlpzlLVf78LxvgJElMjux42eWGjj3tgfLNS1bN+K
dgUJeUhEiux+rlDw3CItXalkGAGrl9yxJo61K0Y0mPQnrL//xuPjh9dIoj++R/buyXO65uZwqVpD
Lwoe/g6d2D+5hc/Z3zV5I3NVZblWrWHgOw9/FgdTllvYiKoWfGGRlGby8Feh0XIDGNxblI1EBqEf
Rb5IelMmSQC2hwWoegceK9kVlk8dgIYcmlVLv7bChz93xWymJF703S9ev4go13r4+0dptstvsT6v
x6FnzX8kd8UhJVTsDaQtaC9IYXRqeWM8Jzs55ILZaKtVBV7k1bh8KU/S3iX6NVtCsZbyxNyyd1Ss
Q2wF1kkXc0LoeMWB3hzhVUV1y6o9ubYStzgOm9tz5cJfDmisKJeDpPcVy/51bgXF9Sq0xjdYrxcM
YXQy4BxxCrvwVimtKu2XodMVBXLj0+J5YfaJJnMLqtrkG9+7f/jHKx7YmM1hpHmDY0nsj15xJB8v
QlVb3h2XN/VHW8Phop/T/B4tZ0/1wZ1F7Lk/K+q64os7l2Z9+hcAAP//</cx:binary>
              </cx:geoCache>
            </cx:geography>
          </cx:layoutPr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U$13" max="100" page="10" val="4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jp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jpg"/><Relationship Id="rId9" Type="http://schemas.openxmlformats.org/officeDocument/2006/relationships/image" Target="../media/image9.png"/><Relationship Id="rId14" Type="http://schemas.openxmlformats.org/officeDocument/2006/relationships/image" Target="../media/image14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chart" Target="../charts/chart2.xml"/><Relationship Id="rId10" Type="http://schemas.openxmlformats.org/officeDocument/2006/relationships/image" Target="../media/image30.png"/><Relationship Id="rId4" Type="http://schemas.openxmlformats.org/officeDocument/2006/relationships/chart" Target="../charts/chart1.xml"/><Relationship Id="rId9" Type="http://schemas.openxmlformats.org/officeDocument/2006/relationships/chart" Target="../charts/chart4.xml"/><Relationship Id="rId14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43.jpeg"/><Relationship Id="rId3" Type="http://schemas.openxmlformats.org/officeDocument/2006/relationships/image" Target="../media/image36.svg"/><Relationship Id="rId7" Type="http://schemas.openxmlformats.org/officeDocument/2006/relationships/chart" Target="../charts/chart8.xml"/><Relationship Id="rId12" Type="http://schemas.openxmlformats.org/officeDocument/2006/relationships/image" Target="../media/image42.png"/><Relationship Id="rId2" Type="http://schemas.openxmlformats.org/officeDocument/2006/relationships/image" Target="../media/image35.png"/><Relationship Id="rId16" Type="http://schemas.microsoft.com/office/2014/relationships/chartEx" Target="../charts/chartEx2.xml"/><Relationship Id="rId1" Type="http://schemas.openxmlformats.org/officeDocument/2006/relationships/chart" Target="../charts/chart5.xml"/><Relationship Id="rId6" Type="http://schemas.openxmlformats.org/officeDocument/2006/relationships/chart" Target="../charts/chart7.xml"/><Relationship Id="rId11" Type="http://schemas.openxmlformats.org/officeDocument/2006/relationships/image" Target="../media/image41.png"/><Relationship Id="rId5" Type="http://schemas.openxmlformats.org/officeDocument/2006/relationships/chart" Target="../charts/chart6.xml"/><Relationship Id="rId15" Type="http://schemas.openxmlformats.org/officeDocument/2006/relationships/image" Target="../media/image45.svg"/><Relationship Id="rId10" Type="http://schemas.openxmlformats.org/officeDocument/2006/relationships/image" Target="../media/image40.png"/><Relationship Id="rId4" Type="http://schemas.openxmlformats.org/officeDocument/2006/relationships/image" Target="../media/image37.svg"/><Relationship Id="rId9" Type="http://schemas.openxmlformats.org/officeDocument/2006/relationships/image" Target="../media/image39.jpeg"/><Relationship Id="rId14" Type="http://schemas.openxmlformats.org/officeDocument/2006/relationships/image" Target="../media/image4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45679</xdr:colOff>
      <xdr:row>4</xdr:row>
      <xdr:rowOff>67625</xdr:rowOff>
    </xdr:from>
    <xdr:to>
      <xdr:col>1</xdr:col>
      <xdr:colOff>1119745</xdr:colOff>
      <xdr:row>4</xdr:row>
      <xdr:rowOff>1147625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879" y="4172900"/>
          <a:ext cx="1074066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63822</xdr:colOff>
      <xdr:row>3</xdr:row>
      <xdr:rowOff>111929</xdr:rowOff>
    </xdr:from>
    <xdr:to>
      <xdr:col>1</xdr:col>
      <xdr:colOff>1148916</xdr:colOff>
      <xdr:row>3</xdr:row>
      <xdr:rowOff>1191929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22" y="2931329"/>
          <a:ext cx="1085094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100107</xdr:colOff>
      <xdr:row>5</xdr:row>
      <xdr:rowOff>18786</xdr:rowOff>
    </xdr:from>
    <xdr:to>
      <xdr:col>1</xdr:col>
      <xdr:colOff>1180107</xdr:colOff>
      <xdr:row>5</xdr:row>
      <xdr:rowOff>1098786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307" y="5381361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127321</xdr:colOff>
      <xdr:row>1</xdr:row>
      <xdr:rowOff>64465</xdr:rowOff>
    </xdr:from>
    <xdr:to>
      <xdr:col>1</xdr:col>
      <xdr:colOff>1212976</xdr:colOff>
      <xdr:row>1</xdr:row>
      <xdr:rowOff>1144465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521" y="254965"/>
          <a:ext cx="1085655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9393</xdr:colOff>
      <xdr:row>2</xdr:row>
      <xdr:rowOff>54429</xdr:rowOff>
    </xdr:from>
    <xdr:to>
      <xdr:col>1</xdr:col>
      <xdr:colOff>1236980</xdr:colOff>
      <xdr:row>2</xdr:row>
      <xdr:rowOff>1314363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593" y="1464129"/>
          <a:ext cx="1227587" cy="1259934"/>
        </a:xfrm>
        <a:prstGeom prst="rect">
          <a:avLst/>
        </a:prstGeom>
      </xdr:spPr>
    </xdr:pic>
    <xdr:clientData/>
  </xdr:twoCellAnchor>
  <xdr:twoCellAnchor editAs="oneCell">
    <xdr:from>
      <xdr:col>6</xdr:col>
      <xdr:colOff>86514</xdr:colOff>
      <xdr:row>4</xdr:row>
      <xdr:rowOff>112669</xdr:rowOff>
    </xdr:from>
    <xdr:to>
      <xdr:col>7</xdr:col>
      <xdr:colOff>1212</xdr:colOff>
      <xdr:row>4</xdr:row>
      <xdr:rowOff>1074240</xdr:rowOff>
    </xdr:to>
    <xdr:pic>
      <xdr:nvPicPr>
        <xdr:cNvPr id="7" name="Imagem 6" descr="Ford Ranger cabine dupla em Feira de Santana, B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34839" y="4217944"/>
          <a:ext cx="1543473" cy="961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172358</xdr:colOff>
      <xdr:row>2</xdr:row>
      <xdr:rowOff>254000</xdr:rowOff>
    </xdr:from>
    <xdr:to>
      <xdr:col>7</xdr:col>
      <xdr:colOff>1815</xdr:colOff>
      <xdr:row>2</xdr:row>
      <xdr:rowOff>1124857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63" t="18981" r="12735" b="20641"/>
        <a:stretch/>
      </xdr:blipFill>
      <xdr:spPr>
        <a:xfrm>
          <a:off x="5820683" y="1663700"/>
          <a:ext cx="1458232" cy="870857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244929</xdr:colOff>
      <xdr:row>1</xdr:row>
      <xdr:rowOff>181428</xdr:rowOff>
    </xdr:from>
    <xdr:to>
      <xdr:col>7</xdr:col>
      <xdr:colOff>1361</xdr:colOff>
      <xdr:row>1</xdr:row>
      <xdr:rowOff>1088571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26" t="14097" r="5669" b="15416"/>
        <a:stretch/>
      </xdr:blipFill>
      <xdr:spPr>
        <a:xfrm>
          <a:off x="5893254" y="371928"/>
          <a:ext cx="1385207" cy="907143"/>
        </a:xfrm>
        <a:prstGeom prst="rect">
          <a:avLst/>
        </a:prstGeom>
      </xdr:spPr>
    </xdr:pic>
    <xdr:clientData/>
  </xdr:twoCellAnchor>
  <xdr:twoCellAnchor editAs="oneCell">
    <xdr:from>
      <xdr:col>6</xdr:col>
      <xdr:colOff>145785</xdr:colOff>
      <xdr:row>3</xdr:row>
      <xdr:rowOff>70939</xdr:rowOff>
    </xdr:from>
    <xdr:to>
      <xdr:col>7</xdr:col>
      <xdr:colOff>568</xdr:colOff>
      <xdr:row>3</xdr:row>
      <xdr:rowOff>1195796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4110" y="2890339"/>
          <a:ext cx="1482692" cy="1124857"/>
        </a:xfrm>
        <a:prstGeom prst="rect">
          <a:avLst/>
        </a:prstGeom>
      </xdr:spPr>
    </xdr:pic>
    <xdr:clientData/>
  </xdr:twoCellAnchor>
  <xdr:twoCellAnchor editAs="oneCell">
    <xdr:from>
      <xdr:col>6</xdr:col>
      <xdr:colOff>125983</xdr:colOff>
      <xdr:row>5</xdr:row>
      <xdr:rowOff>206829</xdr:rowOff>
    </xdr:from>
    <xdr:to>
      <xdr:col>6</xdr:col>
      <xdr:colOff>1479551</xdr:colOff>
      <xdr:row>5</xdr:row>
      <xdr:rowOff>1041401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4308" y="5569404"/>
          <a:ext cx="1353568" cy="834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276271</xdr:colOff>
      <xdr:row>5</xdr:row>
      <xdr:rowOff>156031</xdr:rowOff>
    </xdr:from>
    <xdr:to>
      <xdr:col>5</xdr:col>
      <xdr:colOff>1165268</xdr:colOff>
      <xdr:row>5</xdr:row>
      <xdr:rowOff>1039401</xdr:rowOff>
    </xdr:to>
    <xdr:pic>
      <xdr:nvPicPr>
        <xdr:cNvPr id="12" name="Imagem 11" descr="Ver a imagem de origem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79" t="2822" r="18012" b="2228"/>
        <a:stretch/>
      </xdr:blipFill>
      <xdr:spPr bwMode="auto">
        <a:xfrm>
          <a:off x="4539289" y="5510940"/>
          <a:ext cx="888997" cy="883370"/>
        </a:xfrm>
        <a:prstGeom prst="flowChartConnector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23019</xdr:colOff>
      <xdr:row>4</xdr:row>
      <xdr:rowOff>371346</xdr:rowOff>
    </xdr:from>
    <xdr:to>
      <xdr:col>5</xdr:col>
      <xdr:colOff>1382865</xdr:colOff>
      <xdr:row>4</xdr:row>
      <xdr:rowOff>910754</xdr:rowOff>
    </xdr:to>
    <xdr:pic>
      <xdr:nvPicPr>
        <xdr:cNvPr id="13" name="Imagem 12" descr="Ver a imagem de origem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099" t="24882" r="13175" b="24882"/>
        <a:stretch/>
      </xdr:blipFill>
      <xdr:spPr bwMode="auto">
        <a:xfrm>
          <a:off x="4286037" y="4471742"/>
          <a:ext cx="1359846" cy="5394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58553</xdr:colOff>
      <xdr:row>3</xdr:row>
      <xdr:rowOff>135966</xdr:rowOff>
    </xdr:from>
    <xdr:to>
      <xdr:col>5</xdr:col>
      <xdr:colOff>1333500</xdr:colOff>
      <xdr:row>4</xdr:row>
      <xdr:rowOff>121785</xdr:rowOff>
    </xdr:to>
    <xdr:pic>
      <xdr:nvPicPr>
        <xdr:cNvPr id="14" name="Imagem 13" descr="Ver a imagem de origem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6228" y="2955366"/>
          <a:ext cx="1274947" cy="12716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165876</xdr:colOff>
      <xdr:row>2</xdr:row>
      <xdr:rowOff>102375</xdr:rowOff>
    </xdr:from>
    <xdr:ext cx="1080000" cy="1080000"/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3551" y="1512075"/>
          <a:ext cx="1080000" cy="1080000"/>
        </a:xfrm>
        <a:prstGeom prst="flowChartConnector">
          <a:avLst/>
        </a:prstGeom>
      </xdr:spPr>
    </xdr:pic>
    <xdr:clientData/>
  </xdr:oneCellAnchor>
  <xdr:twoCellAnchor editAs="oneCell">
    <xdr:from>
      <xdr:col>5</xdr:col>
      <xdr:colOff>45359</xdr:colOff>
      <xdr:row>1</xdr:row>
      <xdr:rowOff>417287</xdr:rowOff>
    </xdr:from>
    <xdr:to>
      <xdr:col>6</xdr:col>
      <xdr:colOff>63501</xdr:colOff>
      <xdr:row>1</xdr:row>
      <xdr:rowOff>997083</xdr:rowOff>
    </xdr:to>
    <xdr:pic>
      <xdr:nvPicPr>
        <xdr:cNvPr id="16" name="Imagem 15" descr="Ver a imagem de origem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3034" y="607787"/>
          <a:ext cx="1408792" cy="579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99786</xdr:colOff>
      <xdr:row>0</xdr:row>
      <xdr:rowOff>60077</xdr:rowOff>
    </xdr:from>
    <xdr:to>
      <xdr:col>11</xdr:col>
      <xdr:colOff>3175</xdr:colOff>
      <xdr:row>1</xdr:row>
      <xdr:rowOff>1174246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 preferRelativeResize="0">
          <a:picLocks noChangeAspect="1" noChangeArrowheads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40" t="3447" r="6074" b="9804"/>
        <a:stretch/>
      </xdr:blipFill>
      <xdr:spPr bwMode="auto">
        <a:xfrm>
          <a:off x="11415486" y="60077"/>
          <a:ext cx="1741714" cy="1304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126998</xdr:colOff>
      <xdr:row>2</xdr:row>
      <xdr:rowOff>258759</xdr:rowOff>
    </xdr:from>
    <xdr:to>
      <xdr:col>11</xdr:col>
      <xdr:colOff>0</xdr:colOff>
      <xdr:row>2</xdr:row>
      <xdr:rowOff>1298367</xdr:rowOff>
    </xdr:to>
    <xdr:pic>
      <xdr:nvPicPr>
        <xdr:cNvPr id="18" name="Imagem 17" descr="Ver a imagem de origem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2698" y="1668459"/>
          <a:ext cx="1711327" cy="1039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2687142</xdr:colOff>
      <xdr:row>2</xdr:row>
      <xdr:rowOff>1378857</xdr:rowOff>
    </xdr:from>
    <xdr:to>
      <xdr:col>11</xdr:col>
      <xdr:colOff>126424</xdr:colOff>
      <xdr:row>4</xdr:row>
      <xdr:rowOff>244928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6792" y="2788557"/>
          <a:ext cx="1963657" cy="1561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147953</xdr:colOff>
      <xdr:row>4</xdr:row>
      <xdr:rowOff>99786</xdr:rowOff>
    </xdr:from>
    <xdr:to>
      <xdr:col>11</xdr:col>
      <xdr:colOff>2854</xdr:colOff>
      <xdr:row>4</xdr:row>
      <xdr:rowOff>1152072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3653" y="4205061"/>
          <a:ext cx="1693226" cy="1052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301501</xdr:colOff>
      <xdr:row>5</xdr:row>
      <xdr:rowOff>167573</xdr:rowOff>
    </xdr:from>
    <xdr:to>
      <xdr:col>10</xdr:col>
      <xdr:colOff>1743858</xdr:colOff>
      <xdr:row>5</xdr:row>
      <xdr:rowOff>1074716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26" t="14097" r="5669" b="15416"/>
        <a:stretch/>
      </xdr:blipFill>
      <xdr:spPr>
        <a:xfrm>
          <a:off x="11617201" y="5530148"/>
          <a:ext cx="1442357" cy="90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127000</xdr:colOff>
      <xdr:row>16</xdr:row>
      <xdr:rowOff>165100</xdr:rowOff>
    </xdr:from>
    <xdr:to>
      <xdr:col>32</xdr:col>
      <xdr:colOff>257866</xdr:colOff>
      <xdr:row>24</xdr:row>
      <xdr:rowOff>149717</xdr:rowOff>
    </xdr:to>
    <xdr:pic>
      <xdr:nvPicPr>
        <xdr:cNvPr id="11" name="Gráfico 10" descr="Combustível com preenchimento sólid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8662" t="15140" r="17253" b="15494"/>
        <a:stretch/>
      </xdr:blipFill>
      <xdr:spPr>
        <a:xfrm>
          <a:off x="22758400" y="3213100"/>
          <a:ext cx="1350066" cy="1508617"/>
        </a:xfrm>
        <a:prstGeom prst="rect">
          <a:avLst/>
        </a:prstGeom>
      </xdr:spPr>
    </xdr:pic>
    <xdr:clientData/>
  </xdr:twoCellAnchor>
  <xdr:twoCellAnchor editAs="oneCell">
    <xdr:from>
      <xdr:col>24</xdr:col>
      <xdr:colOff>88900</xdr:colOff>
      <xdr:row>16</xdr:row>
      <xdr:rowOff>76200</xdr:rowOff>
    </xdr:from>
    <xdr:to>
      <xdr:col>26</xdr:col>
      <xdr:colOff>219766</xdr:colOff>
      <xdr:row>24</xdr:row>
      <xdr:rowOff>60817</xdr:rowOff>
    </xdr:to>
    <xdr:pic>
      <xdr:nvPicPr>
        <xdr:cNvPr id="5" name="Gráfico 4" descr="Combustível com preenchimento sólid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8662" t="15140" r="17253" b="15494"/>
        <a:stretch/>
      </xdr:blipFill>
      <xdr:spPr>
        <a:xfrm>
          <a:off x="19062700" y="3124200"/>
          <a:ext cx="1350066" cy="1508617"/>
        </a:xfrm>
        <a:prstGeom prst="rect">
          <a:avLst/>
        </a:prstGeom>
      </xdr:spPr>
    </xdr:pic>
    <xdr:clientData/>
  </xdr:twoCellAnchor>
  <xdr:twoCellAnchor editAs="oneCell">
    <xdr:from>
      <xdr:col>19</xdr:col>
      <xdr:colOff>99392</xdr:colOff>
      <xdr:row>16</xdr:row>
      <xdr:rowOff>89927</xdr:rowOff>
    </xdr:from>
    <xdr:to>
      <xdr:col>19</xdr:col>
      <xdr:colOff>1449458</xdr:colOff>
      <xdr:row>24</xdr:row>
      <xdr:rowOff>74544</xdr:rowOff>
    </xdr:to>
    <xdr:pic>
      <xdr:nvPicPr>
        <xdr:cNvPr id="8" name="Gráfico 7" descr="Combustível com preenchimento sólido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18662" t="15140" r="17253" b="15494"/>
        <a:stretch/>
      </xdr:blipFill>
      <xdr:spPr>
        <a:xfrm>
          <a:off x="14801022" y="3137927"/>
          <a:ext cx="1350066" cy="1508617"/>
        </a:xfrm>
        <a:prstGeom prst="rect">
          <a:avLst/>
        </a:prstGeom>
      </xdr:spPr>
    </xdr:pic>
    <xdr:clientData/>
  </xdr:twoCellAnchor>
  <xdr:twoCellAnchor editAs="oneCell">
    <xdr:from>
      <xdr:col>4</xdr:col>
      <xdr:colOff>5233</xdr:colOff>
      <xdr:row>1</xdr:row>
      <xdr:rowOff>29619</xdr:rowOff>
    </xdr:from>
    <xdr:to>
      <xdr:col>9</xdr:col>
      <xdr:colOff>481484</xdr:colOff>
      <xdr:row>4</xdr:row>
      <xdr:rowOff>167471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rca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4107" y="218026"/>
              <a:ext cx="4233916" cy="703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17097</xdr:colOff>
      <xdr:row>5</xdr:row>
      <xdr:rowOff>178024</xdr:rowOff>
    </xdr:from>
    <xdr:to>
      <xdr:col>16</xdr:col>
      <xdr:colOff>328042</xdr:colOff>
      <xdr:row>20</xdr:row>
      <xdr:rowOff>93032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133350</xdr:colOff>
      <xdr:row>15</xdr:row>
      <xdr:rowOff>123825</xdr:rowOff>
    </xdr:from>
    <xdr:to>
      <xdr:col>21</xdr:col>
      <xdr:colOff>295275</xdr:colOff>
      <xdr:row>25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581025</xdr:colOff>
          <xdr:row>16</xdr:row>
          <xdr:rowOff>85725</xdr:rowOff>
        </xdr:from>
        <xdr:to>
          <xdr:col>18</xdr:col>
          <xdr:colOff>47625</xdr:colOff>
          <xdr:row>25</xdr:row>
          <xdr:rowOff>85725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18</xdr:col>
      <xdr:colOff>1216439</xdr:colOff>
      <xdr:row>30</xdr:row>
      <xdr:rowOff>53008</xdr:rowOff>
    </xdr:from>
    <xdr:to>
      <xdr:col>19</xdr:col>
      <xdr:colOff>1504585</xdr:colOff>
      <xdr:row>38</xdr:row>
      <xdr:rowOff>131418</xdr:rowOff>
    </xdr:to>
    <xdr:pic>
      <xdr:nvPicPr>
        <xdr:cNvPr id="7" name="Gráfico 6" descr="Combustível com preenchimento sólid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 l="18662" t="15140" r="17253" b="15494"/>
        <a:stretch/>
      </xdr:blipFill>
      <xdr:spPr>
        <a:xfrm>
          <a:off x="14818139" y="5768008"/>
          <a:ext cx="1500809" cy="1615110"/>
        </a:xfrm>
        <a:prstGeom prst="rect">
          <a:avLst/>
        </a:prstGeom>
      </xdr:spPr>
    </xdr:pic>
    <xdr:clientData/>
  </xdr:twoCellAnchor>
  <xdr:twoCellAnchor>
    <xdr:from>
      <xdr:col>21</xdr:col>
      <xdr:colOff>254000</xdr:colOff>
      <xdr:row>15</xdr:row>
      <xdr:rowOff>127000</xdr:rowOff>
    </xdr:from>
    <xdr:to>
      <xdr:col>29</xdr:col>
      <xdr:colOff>23743</xdr:colOff>
      <xdr:row>24</xdr:row>
      <xdr:rowOff>152674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292100</xdr:colOff>
      <xdr:row>16</xdr:row>
      <xdr:rowOff>50800</xdr:rowOff>
    </xdr:from>
    <xdr:to>
      <xdr:col>35</xdr:col>
      <xdr:colOff>61843</xdr:colOff>
      <xdr:row>25</xdr:row>
      <xdr:rowOff>76474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24</xdr:col>
      <xdr:colOff>38100</xdr:colOff>
      <xdr:row>29</xdr:row>
      <xdr:rowOff>152400</xdr:rowOff>
    </xdr:from>
    <xdr:to>
      <xdr:col>26</xdr:col>
      <xdr:colOff>319709</xdr:colOff>
      <xdr:row>38</xdr:row>
      <xdr:rowOff>21260</xdr:rowOff>
    </xdr:to>
    <xdr:pic>
      <xdr:nvPicPr>
        <xdr:cNvPr id="12" name="Gráfico 11" descr="Combustível com preenchimento sólid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rcRect l="18662" t="15140" r="17253" b="15494"/>
        <a:stretch/>
      </xdr:blipFill>
      <xdr:spPr>
        <a:xfrm>
          <a:off x="19011900" y="5676900"/>
          <a:ext cx="1500809" cy="1615110"/>
        </a:xfrm>
        <a:prstGeom prst="rect">
          <a:avLst/>
        </a:prstGeom>
      </xdr:spPr>
    </xdr:pic>
    <xdr:clientData/>
  </xdr:twoCellAnchor>
  <xdr:twoCellAnchor editAs="oneCell">
    <xdr:from>
      <xdr:col>30</xdr:col>
      <xdr:colOff>152400</xdr:colOff>
      <xdr:row>29</xdr:row>
      <xdr:rowOff>38100</xdr:rowOff>
    </xdr:from>
    <xdr:to>
      <xdr:col>32</xdr:col>
      <xdr:colOff>434009</xdr:colOff>
      <xdr:row>37</xdr:row>
      <xdr:rowOff>97460</xdr:rowOff>
    </xdr:to>
    <xdr:pic>
      <xdr:nvPicPr>
        <xdr:cNvPr id="13" name="Gráfico 12" descr="Combustível com preenchimento sólid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rcRect l="18662" t="15140" r="17253" b="15494"/>
        <a:stretch/>
      </xdr:blipFill>
      <xdr:spPr>
        <a:xfrm>
          <a:off x="22783800" y="5562600"/>
          <a:ext cx="1500809" cy="161511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8</xdr:row>
      <xdr:rowOff>95249</xdr:rowOff>
    </xdr:from>
    <xdr:to>
      <xdr:col>48</xdr:col>
      <xdr:colOff>47625</xdr:colOff>
      <xdr:row>25</xdr:row>
      <xdr:rowOff>47624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6" name="Gráfico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79800" y="1619249"/>
              <a:ext cx="5372100" cy="319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oneCell">
    <xdr:from>
      <xdr:col>53</xdr:col>
      <xdr:colOff>285750</xdr:colOff>
      <xdr:row>1</xdr:row>
      <xdr:rowOff>133350</xdr:rowOff>
    </xdr:from>
    <xdr:to>
      <xdr:col>56</xdr:col>
      <xdr:colOff>285750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Estado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90525" y="3238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199360</xdr:colOff>
      <xdr:row>5</xdr:row>
      <xdr:rowOff>66454</xdr:rowOff>
    </xdr:from>
    <xdr:to>
      <xdr:col>8</xdr:col>
      <xdr:colOff>537883</xdr:colOff>
      <xdr:row>17</xdr:row>
      <xdr:rowOff>123266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332809</xdr:colOff>
      <xdr:row>18</xdr:row>
      <xdr:rowOff>106137</xdr:rowOff>
    </xdr:from>
    <xdr:to>
      <xdr:col>8</xdr:col>
      <xdr:colOff>247764</xdr:colOff>
      <xdr:row>25</xdr:row>
      <xdr:rowOff>41256</xdr:rowOff>
    </xdr:to>
    <xdr:pic>
      <xdr:nvPicPr>
        <xdr:cNvPr id="3" name="Gráfico 2" descr="Combustível com preenchimento sólid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18662" t="15140" r="17253" b="15494"/>
        <a:stretch/>
      </xdr:blipFill>
      <xdr:spPr>
        <a:xfrm>
          <a:off x="3990409" y="3535137"/>
          <a:ext cx="1134155" cy="1268619"/>
        </a:xfrm>
        <a:prstGeom prst="rect">
          <a:avLst/>
        </a:prstGeom>
      </xdr:spPr>
    </xdr:pic>
    <xdr:clientData/>
  </xdr:twoCellAnchor>
  <xdr:twoCellAnchor editAs="oneCell">
    <xdr:from>
      <xdr:col>2</xdr:col>
      <xdr:colOff>197418</xdr:colOff>
      <xdr:row>18</xdr:row>
      <xdr:rowOff>68035</xdr:rowOff>
    </xdr:from>
    <xdr:to>
      <xdr:col>4</xdr:col>
      <xdr:colOff>112373</xdr:colOff>
      <xdr:row>25</xdr:row>
      <xdr:rowOff>3154</xdr:rowOff>
    </xdr:to>
    <xdr:pic>
      <xdr:nvPicPr>
        <xdr:cNvPr id="6" name="Gráfico 5" descr="Combustível com preenchimento sóli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18662" t="15140" r="17253" b="15494"/>
        <a:stretch/>
      </xdr:blipFill>
      <xdr:spPr>
        <a:xfrm>
          <a:off x="1416618" y="3497035"/>
          <a:ext cx="1134155" cy="1268619"/>
        </a:xfrm>
        <a:prstGeom prst="rect">
          <a:avLst/>
        </a:prstGeom>
      </xdr:spPr>
    </xdr:pic>
    <xdr:clientData/>
  </xdr:twoCellAnchor>
  <xdr:twoCellAnchor editAs="oneCell">
    <xdr:from>
      <xdr:col>4</xdr:col>
      <xdr:colOff>385649</xdr:colOff>
      <xdr:row>18</xdr:row>
      <xdr:rowOff>63954</xdr:rowOff>
    </xdr:from>
    <xdr:to>
      <xdr:col>6</xdr:col>
      <xdr:colOff>300605</xdr:colOff>
      <xdr:row>24</xdr:row>
      <xdr:rowOff>188666</xdr:rowOff>
    </xdr:to>
    <xdr:pic>
      <xdr:nvPicPr>
        <xdr:cNvPr id="7" name="Gráfico 6" descr="Combustível com preenchimento sólid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l="18662" t="15140" r="17253" b="15494"/>
        <a:stretch/>
      </xdr:blipFill>
      <xdr:spPr>
        <a:xfrm>
          <a:off x="2824049" y="3492954"/>
          <a:ext cx="1134156" cy="126771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55222</xdr:rowOff>
    </xdr:from>
    <xdr:to>
      <xdr:col>6</xdr:col>
      <xdr:colOff>269422</xdr:colOff>
      <xdr:row>25</xdr:row>
      <xdr:rowOff>140266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189368</xdr:colOff>
      <xdr:row>17</xdr:row>
      <xdr:rowOff>107267</xdr:rowOff>
    </xdr:from>
    <xdr:to>
      <xdr:col>10</xdr:col>
      <xdr:colOff>390754</xdr:colOff>
      <xdr:row>25</xdr:row>
      <xdr:rowOff>146547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200025</xdr:colOff>
      <xdr:row>17</xdr:row>
      <xdr:rowOff>55449</xdr:rowOff>
    </xdr:from>
    <xdr:to>
      <xdr:col>8</xdr:col>
      <xdr:colOff>432892</xdr:colOff>
      <xdr:row>25</xdr:row>
      <xdr:rowOff>114980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161563</xdr:colOff>
          <xdr:row>0</xdr:row>
          <xdr:rowOff>104607</xdr:rowOff>
        </xdr:from>
        <xdr:to>
          <xdr:col>1</xdr:col>
          <xdr:colOff>363589</xdr:colOff>
          <xdr:row>4</xdr:row>
          <xdr:rowOff>33619</xdr:rowOff>
        </xdr:to>
        <xdr:pic>
          <xdr:nvPicPr>
            <xdr:cNvPr id="13" name="Imagem 12" descr="Ver a imagem de origem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imagem_back" spid="_x0000_s317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61563" y="104607"/>
              <a:ext cx="807144" cy="69101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362369</xdr:colOff>
      <xdr:row>19</xdr:row>
      <xdr:rowOff>12700</xdr:rowOff>
    </xdr:from>
    <xdr:to>
      <xdr:col>3</xdr:col>
      <xdr:colOff>457619</xdr:colOff>
      <xdr:row>20</xdr:row>
      <xdr:rowOff>174625</xdr:rowOff>
    </xdr:to>
    <xdr:sp macro="" textlink="Apoio!$T$12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581569" y="3632200"/>
          <a:ext cx="704850" cy="3524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7BEE795-09FD-4D80-8AA6-680B565204BC}" type="TxLink">
            <a:rPr lang="en-US" sz="1100" b="0" i="0" u="none" strike="noStrike">
              <a:solidFill>
                <a:schemeClr val="bg1"/>
              </a:solidFill>
              <a:latin typeface="Consolas" panose="020B0609020204030204" pitchFamily="49" charset="0"/>
              <a:cs typeface="Calibri"/>
            </a:rPr>
            <a:pPr algn="l"/>
            <a:t>9%</a:t>
          </a:fld>
          <a:endParaRPr lang="pt-BR" sz="110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530225</xdr:colOff>
      <xdr:row>19</xdr:row>
      <xdr:rowOff>50801</xdr:rowOff>
    </xdr:from>
    <xdr:to>
      <xdr:col>7</xdr:col>
      <xdr:colOff>368300</xdr:colOff>
      <xdr:row>20</xdr:row>
      <xdr:rowOff>69851</xdr:rowOff>
    </xdr:to>
    <xdr:sp macro="" textlink="Apoio!Z12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187825" y="3670301"/>
          <a:ext cx="447675" cy="2095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194B991-2492-4B62-9487-908F8C926AA2}" type="TxLink">
            <a:rPr lang="en-US" sz="1100" b="0" i="0" u="none" strike="noStrike">
              <a:solidFill>
                <a:schemeClr val="bg1"/>
              </a:solidFill>
              <a:latin typeface="Consolas" panose="020B0609020204030204" pitchFamily="49" charset="0"/>
              <a:cs typeface="Calibri"/>
            </a:rPr>
            <a:pPr algn="l"/>
            <a:t>70%</a:t>
          </a:fld>
          <a:endParaRPr lang="pt-BR" sz="110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596900</xdr:colOff>
      <xdr:row>19</xdr:row>
      <xdr:rowOff>3175</xdr:rowOff>
    </xdr:from>
    <xdr:to>
      <xdr:col>5</xdr:col>
      <xdr:colOff>463550</xdr:colOff>
      <xdr:row>20</xdr:row>
      <xdr:rowOff>60325</xdr:rowOff>
    </xdr:to>
    <xdr:sp macro="" textlink="Apoio!AF12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035300" y="3622675"/>
          <a:ext cx="476250" cy="2476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313166E-E513-484C-A2E4-91A48026DBA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21%</a:t>
          </a:fld>
          <a:endParaRPr lang="pt-BR" sz="110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</xdr:col>
      <xdr:colOff>267118</xdr:colOff>
      <xdr:row>21</xdr:row>
      <xdr:rowOff>127000</xdr:rowOff>
    </xdr:from>
    <xdr:to>
      <xdr:col>3</xdr:col>
      <xdr:colOff>248069</xdr:colOff>
      <xdr:row>22</xdr:row>
      <xdr:rowOff>174625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486318" y="4127500"/>
          <a:ext cx="590551" cy="2381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Consolas" panose="020B0609020204030204" pitchFamily="49" charset="0"/>
            </a:rPr>
            <a:t>DIESEL</a:t>
          </a:r>
          <a:endParaRPr lang="pt-BR" sz="1050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434975</xdr:colOff>
      <xdr:row>21</xdr:row>
      <xdr:rowOff>85725</xdr:rowOff>
    </xdr:from>
    <xdr:to>
      <xdr:col>7</xdr:col>
      <xdr:colOff>406401</xdr:colOff>
      <xdr:row>22</xdr:row>
      <xdr:rowOff>133350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4092575" y="4086225"/>
          <a:ext cx="581026" cy="2381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Consolas" panose="020B0609020204030204" pitchFamily="49" charset="0"/>
            </a:rPr>
            <a:t>FLEX</a:t>
          </a:r>
          <a:endParaRPr lang="pt-BR" sz="1050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371474</xdr:colOff>
      <xdr:row>21</xdr:row>
      <xdr:rowOff>95250</xdr:rowOff>
    </xdr:from>
    <xdr:to>
      <xdr:col>5</xdr:col>
      <xdr:colOff>571499</xdr:colOff>
      <xdr:row>22</xdr:row>
      <xdr:rowOff>142875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809874" y="4095750"/>
          <a:ext cx="809625" cy="2381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  <a:latin typeface="Consolas" panose="020B0609020204030204" pitchFamily="49" charset="0"/>
            </a:rPr>
            <a:t>GASOLINA</a:t>
          </a:r>
          <a:endParaRPr lang="pt-BR" sz="1050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  <xdr:oneCellAnchor>
    <xdr:from>
      <xdr:col>16</xdr:col>
      <xdr:colOff>533400</xdr:colOff>
      <xdr:row>6</xdr:row>
      <xdr:rowOff>85725</xdr:rowOff>
    </xdr:from>
    <xdr:ext cx="495300" cy="495300"/>
    <xdr:pic macro="[0]!Botoes_marca_fiat"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0" y="1228725"/>
          <a:ext cx="495300" cy="495300"/>
        </a:xfrm>
        <a:prstGeom prst="flowChartConnector">
          <a:avLst/>
        </a:prstGeom>
      </xdr:spPr>
    </xdr:pic>
    <xdr:clientData/>
  </xdr:oneCellAnchor>
  <xdr:twoCellAnchor editAs="oneCell">
    <xdr:from>
      <xdr:col>16</xdr:col>
      <xdr:colOff>428626</xdr:colOff>
      <xdr:row>10</xdr:row>
      <xdr:rowOff>19050</xdr:rowOff>
    </xdr:from>
    <xdr:to>
      <xdr:col>17</xdr:col>
      <xdr:colOff>542926</xdr:colOff>
      <xdr:row>11</xdr:row>
      <xdr:rowOff>125789</xdr:rowOff>
    </xdr:to>
    <xdr:pic macro="[0]!Botoes_marca_chevrolet"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2226" y="1924050"/>
          <a:ext cx="723900" cy="297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485775</xdr:colOff>
      <xdr:row>12</xdr:row>
      <xdr:rowOff>66675</xdr:rowOff>
    </xdr:from>
    <xdr:to>
      <xdr:col>17</xdr:col>
      <xdr:colOff>466618</xdr:colOff>
      <xdr:row>15</xdr:row>
      <xdr:rowOff>85725</xdr:rowOff>
    </xdr:to>
    <xdr:pic macro="[0]!Botoes_marca_renault">
      <xdr:nvPicPr>
        <xdr:cNvPr id="23" name="Imagem 22" descr="Ver a imagem de origem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39375" y="2352675"/>
          <a:ext cx="590443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403412</xdr:colOff>
      <xdr:row>16</xdr:row>
      <xdr:rowOff>9526</xdr:rowOff>
    </xdr:from>
    <xdr:to>
      <xdr:col>17</xdr:col>
      <xdr:colOff>571500</xdr:colOff>
      <xdr:row>17</xdr:row>
      <xdr:rowOff>127510</xdr:rowOff>
    </xdr:to>
    <xdr:pic macro="[0]!Botoes_marca_ford">
      <xdr:nvPicPr>
        <xdr:cNvPr id="24" name="Imagem 23" descr="Ver a imagem de origem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099" t="24882" r="13175" b="24882"/>
        <a:stretch/>
      </xdr:blipFill>
      <xdr:spPr bwMode="auto">
        <a:xfrm>
          <a:off x="10157012" y="3057526"/>
          <a:ext cx="777688" cy="308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523876</xdr:colOff>
      <xdr:row>18</xdr:row>
      <xdr:rowOff>104775</xdr:rowOff>
    </xdr:from>
    <xdr:to>
      <xdr:col>17</xdr:col>
      <xdr:colOff>466725</xdr:colOff>
      <xdr:row>21</xdr:row>
      <xdr:rowOff>82227</xdr:rowOff>
    </xdr:to>
    <xdr:pic macro="[0]!Botoes_marca_Volks">
      <xdr:nvPicPr>
        <xdr:cNvPr id="25" name="Imagem 24" descr="Ver a imagem de origem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79" t="2822" r="18012" b="2228"/>
        <a:stretch/>
      </xdr:blipFill>
      <xdr:spPr bwMode="auto">
        <a:xfrm>
          <a:off x="10277476" y="3533775"/>
          <a:ext cx="552449" cy="548952"/>
        </a:xfrm>
        <a:prstGeom prst="flowChartConnector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</xdr:row>
      <xdr:rowOff>0</xdr:rowOff>
    </xdr:from>
    <xdr:to>
      <xdr:col>20</xdr:col>
      <xdr:colOff>476250</xdr:colOff>
      <xdr:row>14</xdr:row>
      <xdr:rowOff>90101</xdr:rowOff>
    </xdr:to>
    <xdr:pic>
      <xdr:nvPicPr>
        <xdr:cNvPr id="28" name="Gráfico 27" descr="Faixa de Opções com preenchimento sólido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099324" y="2316892"/>
          <a:ext cx="476250" cy="476250"/>
        </a:xfrm>
        <a:prstGeom prst="rect">
          <a:avLst/>
        </a:prstGeom>
      </xdr:spPr>
    </xdr:pic>
    <xdr:clientData/>
  </xdr:twoCellAnchor>
  <xdr:twoCellAnchor>
    <xdr:from>
      <xdr:col>9</xdr:col>
      <xdr:colOff>271738</xdr:colOff>
      <xdr:row>8</xdr:row>
      <xdr:rowOff>140730</xdr:rowOff>
    </xdr:from>
    <xdr:to>
      <xdr:col>15</xdr:col>
      <xdr:colOff>516451</xdr:colOff>
      <xdr:row>20</xdr:row>
      <xdr:rowOff>429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9" name="Gráfico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8138" y="1664730"/>
              <a:ext cx="3902313" cy="2145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dal/OneDrive/Documentos/PAE%20-%20CB1133/PAE/2020/1_ENCONTRO/1&#186;Semestre%202021/Dashboard%201%20Encontro%20bas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a2527936ac98dc9/&#193;rea%20de%20Trabalho/Dashboard.xls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s"/>
      <sheetName val="Fotos"/>
      <sheetName val="Dashboard"/>
      <sheetName val="Planilha1"/>
      <sheetName val="Planilha3"/>
      <sheetName val="Marca"/>
      <sheetName val="Apoio Marcas"/>
      <sheetName val="Planilha2"/>
      <sheetName val="Fotos (2)"/>
      <sheetName val="Dashboard 1 Encontro base"/>
    </sheetNames>
    <sheetDataSet>
      <sheetData sheetId="0"/>
      <sheetData sheetId="1">
        <row r="2">
          <cell r="A2" t="str">
            <v>Adriana</v>
          </cell>
        </row>
        <row r="3">
          <cell r="A3" t="str">
            <v>Caio</v>
          </cell>
        </row>
        <row r="4">
          <cell r="A4" t="str">
            <v>Fernando</v>
          </cell>
        </row>
        <row r="5">
          <cell r="A5" t="str">
            <v>Juliana</v>
          </cell>
        </row>
        <row r="6">
          <cell r="A6" t="str">
            <v>Leonardo</v>
          </cell>
        </row>
      </sheetData>
      <sheetData sheetId="2"/>
      <sheetData sheetId="3"/>
      <sheetData sheetId="4"/>
      <sheetData sheetId="5"/>
      <sheetData sheetId="6">
        <row r="1">
          <cell r="B1" t="str" vm="1">
            <v>Chevrolet</v>
          </cell>
        </row>
        <row r="4">
          <cell r="AL4" t="str">
            <v>Caio</v>
          </cell>
        </row>
      </sheetData>
      <sheetData sheetId="7">
        <row r="5">
          <cell r="T5" t="str">
            <v>Ranger</v>
          </cell>
        </row>
      </sheetData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Marcas"/>
      <sheetName val="Apoio_Marcas"/>
      <sheetName val="Filial"/>
      <sheetName val="Apoio_Filial"/>
      <sheetName val="tblVendas"/>
      <sheetName val="Metas"/>
      <sheetName val="Fotos"/>
      <sheetName val="Dashboard.xlsx"/>
    </sheetNames>
    <sheetDataSet>
      <sheetData sheetId="0"/>
      <sheetData sheetId="1"/>
      <sheetData sheetId="2">
        <row r="1">
          <cell r="B1" t="str">
            <v>Renault</v>
          </cell>
          <cell r="H1" t="str">
            <v>Marca</v>
          </cell>
          <cell r="I1" t="str">
            <v>Renault</v>
          </cell>
          <cell r="Q1" t="str">
            <v>Marca</v>
          </cell>
          <cell r="R1" t="str">
            <v>Renault</v>
          </cell>
          <cell r="AS1" t="str">
            <v>Marca</v>
          </cell>
          <cell r="AT1" t="str">
            <v>Renault</v>
          </cell>
          <cell r="AY1" t="str">
            <v>Fernando</v>
          </cell>
        </row>
        <row r="2">
          <cell r="AF2" t="str">
            <v>Manual</v>
          </cell>
        </row>
        <row r="3">
          <cell r="H3" t="str">
            <v>Rótulos de Linha</v>
          </cell>
          <cell r="I3" t="str">
            <v>Contagem de Total</v>
          </cell>
          <cell r="Q3" t="str">
            <v>Rótulos de Linha</v>
          </cell>
          <cell r="R3" t="str">
            <v>Contagem de Total</v>
          </cell>
          <cell r="AS3" t="str">
            <v>Rótulos de Linha</v>
          </cell>
          <cell r="AT3" t="str">
            <v>Soma de Total</v>
          </cell>
        </row>
        <row r="4">
          <cell r="H4" t="str">
            <v>Clio</v>
          </cell>
          <cell r="I4">
            <v>38</v>
          </cell>
          <cell r="Q4" t="str">
            <v>Amarelo</v>
          </cell>
          <cell r="R4">
            <v>15</v>
          </cell>
          <cell r="AS4" t="str">
            <v>Adriana</v>
          </cell>
          <cell r="AT4">
            <v>2668212</v>
          </cell>
        </row>
        <row r="5">
          <cell r="H5" t="str">
            <v>Duster</v>
          </cell>
          <cell r="I5">
            <v>41</v>
          </cell>
          <cell r="Q5" t="str">
            <v>Azul</v>
          </cell>
          <cell r="R5">
            <v>10</v>
          </cell>
          <cell r="AS5" t="str">
            <v>Caio</v>
          </cell>
          <cell r="AT5">
            <v>3310992</v>
          </cell>
        </row>
        <row r="6">
          <cell r="H6" t="str">
            <v>Fluence</v>
          </cell>
          <cell r="I6">
            <v>54</v>
          </cell>
          <cell r="Q6" t="str">
            <v>Branco</v>
          </cell>
          <cell r="R6">
            <v>61</v>
          </cell>
          <cell r="AS6" t="str">
            <v>Fernando</v>
          </cell>
          <cell r="AT6">
            <v>5162617</v>
          </cell>
        </row>
        <row r="7">
          <cell r="H7" t="str">
            <v>Kangoo</v>
          </cell>
          <cell r="I7">
            <v>29</v>
          </cell>
          <cell r="Q7" t="str">
            <v>Cinza</v>
          </cell>
          <cell r="R7">
            <v>42</v>
          </cell>
          <cell r="AS7" t="str">
            <v>Juliana</v>
          </cell>
          <cell r="AT7">
            <v>2724874</v>
          </cell>
        </row>
        <row r="8">
          <cell r="H8" t="str">
            <v>Logan</v>
          </cell>
          <cell r="I8">
            <v>41</v>
          </cell>
          <cell r="Q8" t="str">
            <v>Grafite</v>
          </cell>
          <cell r="R8">
            <v>58</v>
          </cell>
          <cell r="AS8" t="str">
            <v>Leonardo</v>
          </cell>
          <cell r="AT8">
            <v>3440101</v>
          </cell>
        </row>
        <row r="9">
          <cell r="H9" t="str">
            <v>Master</v>
          </cell>
          <cell r="I9">
            <v>50</v>
          </cell>
          <cell r="Q9" t="str">
            <v>Prata</v>
          </cell>
          <cell r="R9">
            <v>91</v>
          </cell>
        </row>
        <row r="10">
          <cell r="H10" t="str">
            <v>Sandero</v>
          </cell>
          <cell r="I10">
            <v>47</v>
          </cell>
          <cell r="Q10" t="str">
            <v>Vermelho</v>
          </cell>
          <cell r="R10">
            <v>23</v>
          </cell>
        </row>
        <row r="12">
          <cell r="AH12" t="str">
            <v>Automático</v>
          </cell>
        </row>
        <row r="13">
          <cell r="AH13" t="str">
            <v>Manual</v>
          </cell>
        </row>
      </sheetData>
      <sheetData sheetId="3"/>
      <sheetData sheetId="4">
        <row r="2">
          <cell r="N2" t="str">
            <v>Leonardo</v>
          </cell>
          <cell r="U2" t="str">
            <v>Volkswagen</v>
          </cell>
        </row>
      </sheetData>
      <sheetData sheetId="5"/>
      <sheetData sheetId="6"/>
      <sheetData sheetId="7"/>
      <sheetData sheetId="8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FF39EB85-D906-48D5-9531-EB353748AC08}"/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Matumoto" refreshedDate="44847.804352083331" backgroundQuery="1" createdVersion="8" refreshedVersion="8" minRefreshableVersion="3" recordCount="1596" xr:uid="{5507E94B-B17E-4C47-8F3C-1EBBB91DCDD4}">
  <cacheSource type="external" connectionId="4"/>
  <cacheFields count="24">
    <cacheField name="Cód Prod" numFmtId="0">
      <sharedItems/>
    </cacheField>
    <cacheField name="Data" numFmtId="0">
      <sharedItems containsSemiMixedTypes="0" containsNonDate="0" containsDate="1" containsString="0" minDate="2014-01-01T00:00:00" maxDate="2017-01-01T00:00:00"/>
    </cacheField>
    <cacheField name="Ano" numFmtId="0">
      <sharedItems containsSemiMixedTypes="0" containsString="0" containsNumber="1" containsInteger="1" minValue="2014" maxValue="2016" count="3">
        <n v="2014"/>
        <n v="2015"/>
        <n v="2016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Filial" numFmtId="0">
      <sharedItems count="9">
        <s v="Florianópolis"/>
        <s v="Brasília"/>
        <s v="Belo Horizonte"/>
        <s v="São Paulo"/>
        <s v="Fortaleza"/>
        <s v="Curitiba"/>
        <s v="Salvador"/>
        <s v="Rio de Janeiro"/>
        <s v="Ribeirão Preto"/>
      </sharedItems>
    </cacheField>
    <cacheField name="Vendedor" numFmtId="0">
      <sharedItems/>
    </cacheField>
    <cacheField name="Cor" numFmtId="0">
      <sharedItems count="7">
        <s v="Prata"/>
        <s v="Vermelho"/>
        <s v="Azul"/>
        <s v="Amarelo"/>
        <s v="Cinza"/>
        <s v="Grafite"/>
        <s v="Branco"/>
      </sharedItems>
    </cacheField>
    <cacheField name="Forma Pgto" numFmtId="0">
      <sharedItems count="5">
        <s v="Entrada + 48X"/>
        <s v="À vista"/>
        <s v="Entrada + 60X"/>
        <s v="Entrada + 24X"/>
        <s v="Entrada + 36X"/>
      </sharedItems>
    </cacheField>
    <cacheField name="Preço" numFmtId="0">
      <sharedItems containsSemiMixedTypes="0" containsString="0" containsNumber="1" containsInteger="1" minValue="21400" maxValue="185400"/>
    </cacheField>
    <cacheField name="Acessórios" numFmtId="0">
      <sharedItems containsSemiMixedTypes="0" containsString="0" containsNumber="1" containsInteger="1" minValue="1002" maxValue="4998"/>
    </cacheField>
    <cacheField name="Total" numFmtId="0">
      <sharedItems containsSemiMixedTypes="0" containsString="0" containsNumber="1" containsInteger="1" minValue="23034" maxValue="189831"/>
    </cacheField>
    <cacheField name="Marca" numFmtId="0">
      <sharedItems count="5">
        <s v="Chevrolet"/>
        <s v="Volkswagen"/>
        <s v="Fiat"/>
        <s v="Renault"/>
        <s v="Ford"/>
      </sharedItems>
    </cacheField>
    <cacheField name="Modelo" numFmtId="0">
      <sharedItems count="35">
        <s v="Onix"/>
        <s v="Voyage"/>
        <s v="Palio"/>
        <s v="Up"/>
        <s v="Ducato"/>
        <s v="Sandero"/>
        <s v="Strada"/>
        <s v="Gol"/>
        <s v="Master"/>
        <s v="Ranger"/>
        <s v="S10"/>
        <s v="Uno"/>
        <s v="Prisma"/>
        <s v="Fluence"/>
        <s v="Siena"/>
        <s v="Punto"/>
        <s v="Linea"/>
        <s v="Fox"/>
        <s v="Focus"/>
        <s v="Spacefox"/>
        <s v="Kangoo"/>
        <s v="Jetta"/>
        <s v="Clio"/>
        <s v="Bravo"/>
        <s v="Crossfox"/>
        <s v="Captiva"/>
        <s v="Saveiro"/>
        <s v="Camaro"/>
        <s v="Ka"/>
        <s v="Golf"/>
        <s v="Logan"/>
        <s v="Ecosport"/>
        <s v="Duster"/>
        <s v="Amarok"/>
        <s v="Fiorino"/>
      </sharedItems>
    </cacheField>
    <cacheField name="Descrição" numFmtId="0">
      <sharedItems/>
    </cacheField>
    <cacheField name="Portas" numFmtId="0">
      <sharedItems containsSemiMixedTypes="0" containsString="0" containsNumber="1" containsInteger="1" minValue="2" maxValue="4" count="3">
        <n v="4"/>
        <n v="2"/>
        <n v="3"/>
      </sharedItems>
    </cacheField>
    <cacheField name="Tipo" numFmtId="0">
      <sharedItems count="2">
        <s v="Passeio"/>
        <s v="Utilitário"/>
      </sharedItems>
    </cacheField>
    <cacheField name="Câmbio" numFmtId="0">
      <sharedItems count="2">
        <s v="Manual"/>
        <s v="Automático"/>
      </sharedItems>
    </cacheField>
    <cacheField name="Combustível" numFmtId="0">
      <sharedItems count="3">
        <s v="Flex"/>
        <s v="Diesel"/>
        <s v="Gasolina"/>
      </sharedItems>
    </cacheField>
    <cacheField name="Estado" numFmtId="0">
      <sharedItems count="8">
        <s v="Santa Catarina"/>
        <s v="Distrito Federal"/>
        <s v="Minas Gerais"/>
        <s v="São Paulo"/>
        <s v="Ceará"/>
        <s v="Paraná"/>
        <s v="Bahia"/>
        <s v="Rio de Janeiro"/>
      </sharedItems>
    </cacheField>
    <cacheField name="Gerente" numFmtId="0">
      <sharedItems count="5">
        <s v="Caio "/>
        <s v="Adriana "/>
        <s v="Fernando "/>
        <s v="Leonardo "/>
        <s v="Juliana "/>
      </sharedItems>
    </cacheField>
    <cacheField name="Ranking" numFmtId="0">
      <sharedItems count="4">
        <s v="D"/>
        <s v="C"/>
        <s v="B"/>
        <s v="A"/>
      </sharedItems>
    </cacheField>
    <cacheField name="ComVenda" numFmtId="0">
      <sharedItems containsSemiMixedTypes="0" containsString="0" containsNumber="1" minValue="642" maxValue="11124"/>
    </cacheField>
    <cacheField name="Aleatorio" numFmtId="0">
      <sharedItems containsSemiMixedTypes="0" containsString="0" containsNumber="1" minValue="1.7524696894700032E-3" maxValue="0.99898286443156326"/>
    </cacheField>
    <cacheField name="Seguro" numFmtId="0">
      <sharedItems count="2">
        <s v="Corretor Privado"/>
        <s v="Concessionária"/>
      </sharedItems>
    </cacheField>
  </cacheFields>
  <extLst>
    <ext xmlns:x14="http://schemas.microsoft.com/office/spreadsheetml/2009/9/main" uri="{725AE2AE-9491-48be-B2B4-4EB974FC3084}">
      <x14:pivotCacheDefinition pivotCacheId="136050247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Matumoto" refreshedDate="44868.855773726849" backgroundQuery="1" createdVersion="8" refreshedVersion="8" minRefreshableVersion="3" recordCount="1596" xr:uid="{10C934B6-3B50-4861-B71B-A5786BB128CA}">
  <cacheSource type="external" connectionId="8"/>
  <cacheFields count="24">
    <cacheField name="Cód Prod" numFmtId="0">
      <sharedItems/>
    </cacheField>
    <cacheField name="Data" numFmtId="0">
      <sharedItems containsSemiMixedTypes="0" containsNonDate="0" containsDate="1" containsString="0" minDate="2014-01-01T00:00:00" maxDate="2017-01-01T00:00:00"/>
    </cacheField>
    <cacheField name="Ano" numFmtId="0">
      <sharedItems containsSemiMixedTypes="0" containsString="0" containsNumber="1" containsInteger="1" minValue="2014" maxValue="2016" count="3">
        <n v="2014"/>
        <n v="2015"/>
        <n v="2016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Filial" numFmtId="0">
      <sharedItems count="9">
        <s v="Florianópolis"/>
        <s v="Brasília"/>
        <s v="Belo Horizonte"/>
        <s v="São Paulo"/>
        <s v="Fortaleza"/>
        <s v="Curitiba"/>
        <s v="Salvador"/>
        <s v="Rio de Janeiro"/>
        <s v="Ribeirão Preto"/>
      </sharedItems>
    </cacheField>
    <cacheField name="Vendedor" numFmtId="0">
      <sharedItems/>
    </cacheField>
    <cacheField name="Cor" numFmtId="0">
      <sharedItems count="7">
        <s v="Prata"/>
        <s v="Vermelho"/>
        <s v="Azul"/>
        <s v="Amarelo"/>
        <s v="Cinza"/>
        <s v="Grafite"/>
        <s v="Branco"/>
      </sharedItems>
    </cacheField>
    <cacheField name="Forma Pgto" numFmtId="0">
      <sharedItems count="5">
        <s v="Entrada + 48X"/>
        <s v="À vista"/>
        <s v="Entrada + 60X"/>
        <s v="Entrada + 24X"/>
        <s v="Entrada + 36X"/>
      </sharedItems>
    </cacheField>
    <cacheField name="Preço" numFmtId="0">
      <sharedItems containsSemiMixedTypes="0" containsString="0" containsNumber="1" containsInteger="1" minValue="21400" maxValue="185400"/>
    </cacheField>
    <cacheField name="Acessórios" numFmtId="0">
      <sharedItems containsSemiMixedTypes="0" containsString="0" containsNumber="1" containsInteger="1" minValue="1002" maxValue="4998"/>
    </cacheField>
    <cacheField name="Total" numFmtId="0">
      <sharedItems containsSemiMixedTypes="0" containsString="0" containsNumber="1" containsInteger="1" minValue="23034" maxValue="189831" count="1578">
        <n v="26574"/>
        <n v="37108"/>
        <n v="32267"/>
        <n v="26272"/>
        <n v="68989"/>
        <n v="27824"/>
        <n v="24910"/>
        <n v="38333"/>
        <n v="29283"/>
        <n v="45792"/>
        <n v="27804"/>
        <n v="30503"/>
        <n v="100043"/>
        <n v="78917"/>
        <n v="130230"/>
        <n v="44054"/>
        <n v="24969"/>
        <n v="37545"/>
        <n v="60467"/>
        <n v="43408"/>
        <n v="123541"/>
        <n v="31656"/>
        <n v="34692"/>
        <n v="37264"/>
        <n v="30660"/>
        <n v="129548"/>
        <n v="58823"/>
        <n v="54404"/>
        <n v="31924"/>
        <n v="58923"/>
        <n v="36098"/>
        <n v="56729"/>
        <n v="25893"/>
        <n v="56826"/>
        <n v="53584"/>
        <n v="59152"/>
        <n v="33645"/>
        <n v="123489"/>
        <n v="31436"/>
        <n v="28819"/>
        <n v="36739"/>
        <n v="25032"/>
        <n v="58283"/>
        <n v="71922"/>
        <n v="28312"/>
        <n v="37083"/>
        <n v="49057"/>
        <n v="71486"/>
        <n v="48195"/>
        <n v="30006"/>
        <n v="28552"/>
        <n v="79343"/>
        <n v="78121"/>
        <n v="34793"/>
        <n v="30278"/>
        <n v="99944"/>
        <n v="62028"/>
        <n v="151216"/>
        <n v="37078"/>
        <n v="123316"/>
        <n v="98339"/>
        <n v="129011"/>
        <n v="37988"/>
        <n v="49656"/>
        <n v="34507"/>
        <n v="26074"/>
        <n v="76756"/>
        <n v="62965"/>
        <n v="24840"/>
        <n v="31157"/>
        <n v="70884"/>
        <n v="57435"/>
        <n v="68670"/>
        <n v="49679"/>
        <n v="29945"/>
        <n v="32991"/>
        <n v="55979"/>
        <n v="48772"/>
        <n v="78822"/>
        <n v="27480"/>
        <n v="26987"/>
        <n v="26769"/>
        <n v="55393"/>
        <n v="76677"/>
        <n v="27987"/>
        <n v="124104"/>
        <n v="67352"/>
        <n v="73004"/>
        <n v="37140"/>
        <n v="42934"/>
        <n v="34260"/>
        <n v="60946"/>
        <n v="46743"/>
        <n v="30982"/>
        <n v="35313"/>
        <n v="59011"/>
        <n v="122323"/>
        <n v="98837"/>
        <n v="32969"/>
        <n v="46940"/>
        <n v="119394"/>
        <n v="123355"/>
        <n v="121115"/>
        <n v="58577"/>
        <n v="23034"/>
        <n v="60233"/>
        <n v="37369"/>
        <n v="128915"/>
        <n v="53820"/>
        <n v="36317"/>
        <n v="26706"/>
        <n v="60277"/>
        <n v="27815"/>
        <n v="56524"/>
        <n v="78515"/>
        <n v="130692"/>
        <n v="42971"/>
        <n v="101003"/>
        <n v="30644"/>
        <n v="31262"/>
        <n v="34423"/>
        <n v="32009"/>
        <n v="41769"/>
        <n v="32223"/>
        <n v="26285"/>
        <n v="33156"/>
        <n v="38486"/>
        <n v="60986"/>
        <n v="52624"/>
        <n v="131147"/>
        <n v="70107"/>
        <n v="26848"/>
        <n v="28224"/>
        <n v="30218"/>
        <n v="43162"/>
        <n v="35319"/>
        <n v="45303"/>
        <n v="36248"/>
        <n v="32298"/>
        <n v="34841"/>
        <n v="78804"/>
        <n v="44286"/>
        <n v="60081"/>
        <n v="27509"/>
        <n v="43508"/>
        <n v="32239"/>
        <n v="36963"/>
        <n v="27972"/>
        <n v="131146"/>
        <n v="151911"/>
        <n v="60732"/>
        <n v="124442"/>
        <n v="32032"/>
        <n v="45700"/>
        <n v="37151"/>
        <n v="26023"/>
        <n v="30619"/>
        <n v="70936"/>
        <n v="76073"/>
        <n v="30540"/>
        <n v="49160"/>
        <n v="25478"/>
        <n v="78578"/>
        <n v="59472"/>
        <n v="58742"/>
        <n v="58764"/>
        <n v="36184"/>
        <n v="68728"/>
        <n v="26398"/>
        <n v="56721"/>
        <n v="78506"/>
        <n v="27262"/>
        <n v="31240"/>
        <n v="52665"/>
        <n v="31244"/>
        <n v="131017"/>
        <n v="70351"/>
        <n v="78513"/>
        <n v="36025"/>
        <n v="31242"/>
        <n v="33818"/>
        <n v="35212"/>
        <n v="60713"/>
        <n v="152586"/>
        <n v="28595"/>
        <n v="30074"/>
        <n v="38017"/>
        <n v="37401"/>
        <n v="33713"/>
        <n v="59220"/>
        <n v="69853"/>
        <n v="121592"/>
        <n v="33153"/>
        <n v="61750"/>
        <n v="152697"/>
        <n v="36084"/>
        <n v="151676"/>
        <n v="62199"/>
        <n v="36448"/>
        <n v="57372"/>
        <n v="117953"/>
        <n v="35285"/>
        <n v="71284"/>
        <n v="70955"/>
        <n v="151792"/>
        <n v="79999"/>
        <n v="132584"/>
        <n v="36357"/>
        <n v="32337"/>
        <n v="51026"/>
        <n v="30166"/>
        <n v="36809"/>
        <n v="151269"/>
        <n v="27659"/>
        <n v="28872"/>
        <n v="49162"/>
        <n v="72401"/>
        <n v="33421"/>
        <n v="97941"/>
        <n v="30353"/>
        <n v="151285"/>
        <n v="70632"/>
        <n v="29669"/>
        <n v="152741"/>
        <n v="62900"/>
        <n v="30379"/>
        <n v="43196"/>
        <n v="31983"/>
        <n v="36313"/>
        <n v="26532"/>
        <n v="99458"/>
        <n v="29098"/>
        <n v="60813"/>
        <n v="43034"/>
        <n v="129653"/>
        <n v="70662"/>
        <n v="70085"/>
        <n v="31009"/>
        <n v="26600"/>
        <n v="54275"/>
        <n v="60221"/>
        <n v="68621"/>
        <n v="68352"/>
        <n v="70929"/>
        <n v="78516"/>
        <n v="38185"/>
        <n v="34486"/>
        <n v="29763"/>
        <n v="36652"/>
        <n v="77190"/>
        <n v="31293"/>
        <n v="30049"/>
        <n v="124518"/>
        <n v="35689"/>
        <n v="35655"/>
        <n v="34749"/>
        <n v="24250"/>
        <n v="35020"/>
        <n v="57432"/>
        <n v="76160"/>
        <n v="71266"/>
        <n v="26733"/>
        <n v="35935"/>
        <n v="97958"/>
        <n v="40089"/>
        <n v="120704"/>
        <n v="76683"/>
        <n v="152039"/>
        <n v="77390"/>
        <n v="46588"/>
        <n v="24008"/>
        <n v="78238"/>
        <n v="36578"/>
        <n v="59894"/>
        <n v="32381"/>
        <n v="23953"/>
        <n v="52667"/>
        <n v="38568"/>
        <n v="129610"/>
        <n v="35549"/>
        <n v="36354"/>
        <n v="26645"/>
        <n v="69389"/>
        <n v="72217"/>
        <n v="56379"/>
        <n v="33220"/>
        <n v="32525"/>
        <n v="60115"/>
        <n v="37131"/>
        <n v="151112"/>
        <n v="60123"/>
        <n v="99575"/>
        <n v="24398"/>
        <n v="72198"/>
        <n v="37113"/>
        <n v="44047"/>
        <n v="77203"/>
        <n v="38799"/>
        <n v="72571"/>
        <n v="32028"/>
        <n v="62116"/>
        <n v="43652"/>
        <n v="37608"/>
        <n v="132130"/>
        <n v="32678"/>
        <n v="53527"/>
        <n v="46771"/>
        <n v="50519"/>
        <n v="32183"/>
        <n v="46076"/>
        <n v="29549"/>
        <n v="124013"/>
        <n v="31544"/>
        <n v="59933"/>
        <n v="34975"/>
        <n v="118993"/>
        <n v="69760"/>
        <n v="78042"/>
        <n v="61120"/>
        <n v="70053"/>
        <n v="24525"/>
        <n v="53796"/>
        <n v="149097"/>
        <n v="130268"/>
        <n v="78026"/>
        <n v="38189"/>
        <n v="44856"/>
        <n v="24126"/>
        <n v="51589"/>
        <n v="98278"/>
        <n v="122412"/>
        <n v="54841"/>
        <n v="70725"/>
        <n v="122675"/>
        <n v="123900"/>
        <n v="31655"/>
        <n v="29806"/>
        <n v="60624"/>
        <n v="69184"/>
        <n v="24997"/>
        <n v="62336"/>
        <n v="152178"/>
        <n v="130224"/>
        <n v="60234"/>
        <n v="100579"/>
        <n v="62095"/>
        <n v="124831"/>
        <n v="28611"/>
        <n v="99936"/>
        <n v="29343"/>
        <n v="31865"/>
        <n v="27754"/>
        <n v="50274"/>
        <n v="73015"/>
        <n v="25419"/>
        <n v="26333"/>
        <n v="150095"/>
        <n v="63429"/>
        <n v="35851"/>
        <n v="118975"/>
        <n v="23446"/>
        <n v="28702"/>
        <n v="34807"/>
        <n v="34616"/>
        <n v="59482"/>
        <n v="132529"/>
        <n v="33003"/>
        <n v="59047"/>
        <n v="27511"/>
        <n v="34644"/>
        <n v="31777"/>
        <n v="50693"/>
        <n v="117185"/>
        <n v="30158"/>
        <n v="71815"/>
        <n v="130117"/>
        <n v="71730"/>
        <n v="44894"/>
        <n v="46044"/>
        <n v="132304"/>
        <n v="35214"/>
        <n v="124610"/>
        <n v="27530"/>
        <n v="67760"/>
        <n v="35010"/>
        <n v="119757"/>
        <n v="32371"/>
        <n v="76894"/>
        <n v="119187"/>
        <n v="43702"/>
        <n v="25470"/>
        <n v="36508"/>
        <n v="42846"/>
        <n v="42693"/>
        <n v="63007"/>
        <n v="31947"/>
        <n v="57822"/>
        <n v="53717"/>
        <n v="124237"/>
        <n v="29553"/>
        <n v="27606"/>
        <n v="47039"/>
        <n v="60246"/>
        <n v="63282"/>
        <n v="62271"/>
        <n v="39886"/>
        <n v="70419"/>
        <n v="52469"/>
        <n v="101689"/>
        <n v="70348"/>
        <n v="46174"/>
        <n v="30307"/>
        <n v="29147"/>
        <n v="130124"/>
        <n v="33646"/>
        <n v="50014"/>
        <n v="56432"/>
        <n v="32970"/>
        <n v="122337"/>
        <n v="70854"/>
        <n v="68624"/>
        <n v="70216"/>
        <n v="38956"/>
        <n v="70694"/>
        <n v="33114"/>
        <n v="76489"/>
        <n v="34491"/>
        <n v="62036"/>
        <n v="77729"/>
        <n v="62084"/>
        <n v="78794"/>
        <n v="31523"/>
        <n v="43210"/>
        <n v="28062"/>
        <n v="121217"/>
        <n v="37333"/>
        <n v="59017"/>
        <n v="46107"/>
        <n v="68400"/>
        <n v="71258"/>
        <n v="71079"/>
        <n v="117380"/>
        <n v="37245"/>
        <n v="57730"/>
        <n v="36284"/>
        <n v="36631"/>
        <n v="70229"/>
        <n v="52829"/>
        <n v="121439"/>
        <n v="36658"/>
        <n v="27860"/>
        <n v="45801"/>
        <n v="79042"/>
        <n v="53648"/>
        <n v="31034"/>
        <n v="61425"/>
        <n v="119774"/>
        <n v="56298"/>
        <n v="77170"/>
        <n v="35124"/>
        <n v="36661"/>
        <n v="56404"/>
        <n v="148846"/>
        <n v="43200"/>
        <n v="44718"/>
        <n v="55162"/>
        <n v="59186"/>
        <n v="34478"/>
        <n v="72250"/>
        <n v="34194"/>
        <n v="36039"/>
        <n v="30207"/>
        <n v="34205"/>
        <n v="49321"/>
        <n v="131349"/>
        <n v="72272"/>
        <n v="35033"/>
        <n v="23596"/>
        <n v="101253"/>
        <n v="70828"/>
        <n v="59849"/>
        <n v="37023"/>
        <n v="57834"/>
        <n v="60358"/>
        <n v="79240"/>
        <n v="30051"/>
        <n v="56456"/>
        <n v="31955"/>
        <n v="36460"/>
        <n v="49046"/>
        <n v="77973"/>
        <n v="31931"/>
        <n v="30651"/>
        <n v="31800"/>
        <n v="26685"/>
        <n v="80466"/>
        <n v="77365"/>
        <n v="34695"/>
        <n v="24704"/>
        <n v="60666"/>
        <n v="98715"/>
        <n v="80479"/>
        <n v="59225"/>
        <n v="54088"/>
        <n v="60915"/>
        <n v="58584"/>
        <n v="70865"/>
        <n v="49301"/>
        <n v="30559"/>
        <n v="128850"/>
        <n v="98307"/>
        <n v="32315"/>
        <n v="70317"/>
        <n v="34997"/>
        <n v="150948"/>
        <n v="77822"/>
        <n v="76196"/>
        <n v="59811"/>
        <n v="46740"/>
        <n v="31614"/>
        <n v="29987"/>
        <n v="34876"/>
        <n v="34144"/>
        <n v="58571"/>
        <n v="44344"/>
        <n v="76843"/>
        <n v="87262"/>
        <n v="41951"/>
        <n v="39843"/>
        <n v="35484"/>
        <n v="41562"/>
        <n v="29927"/>
        <n v="67277"/>
        <n v="63091"/>
        <n v="77924"/>
        <n v="32804"/>
        <n v="42174"/>
        <n v="36767"/>
        <n v="50871"/>
        <n v="80666"/>
        <n v="32699"/>
        <n v="114083"/>
        <n v="64044"/>
        <n v="111355"/>
        <n v="34543"/>
        <n v="139783"/>
        <n v="26310"/>
        <n v="54206"/>
        <n v="32178"/>
        <n v="87574"/>
        <n v="64021"/>
        <n v="36717"/>
        <n v="43648"/>
        <n v="57080"/>
        <n v="65599"/>
        <n v="40505"/>
        <n v="87418"/>
        <n v="89293"/>
        <n v="68013"/>
        <n v="86104"/>
        <n v="39237"/>
        <n v="64239"/>
        <n v="66595"/>
        <n v="31792"/>
        <n v="39274"/>
        <n v="79298"/>
        <n v="69575"/>
        <n v="40473"/>
        <n v="139175"/>
        <n v="25649"/>
        <n v="66213"/>
        <n v="84537"/>
        <n v="66757"/>
        <n v="78897"/>
        <n v="36141"/>
        <n v="40170"/>
        <n v="26401"/>
        <n v="27491"/>
        <n v="56451"/>
        <n v="29247"/>
        <n v="78288"/>
        <n v="169533"/>
        <n v="111737"/>
        <n v="84994"/>
        <n v="41344"/>
        <n v="135484"/>
        <n v="30949"/>
        <n v="69113"/>
        <n v="112001"/>
        <n v="137689"/>
        <n v="40859"/>
        <n v="26079"/>
        <n v="87662"/>
        <n v="58420"/>
        <n v="49641"/>
        <n v="30676"/>
        <n v="70234"/>
        <n v="87061"/>
        <n v="36733"/>
        <n v="48201"/>
        <n v="68966"/>
        <n v="32817"/>
        <n v="168524"/>
        <n v="69335"/>
        <n v="40486"/>
        <n v="79525"/>
        <n v="59939"/>
        <n v="62853"/>
        <n v="36276"/>
        <n v="137692"/>
        <n v="55573"/>
        <n v="49458"/>
        <n v="67412"/>
        <n v="33121"/>
        <n v="61427"/>
        <n v="38600"/>
        <n v="87428"/>
        <n v="30757"/>
        <n v="39556"/>
        <n v="37610"/>
        <n v="61535"/>
        <n v="133157"/>
        <n v="80885"/>
        <n v="35587"/>
        <n v="31678"/>
        <n v="55201"/>
        <n v="33436"/>
        <n v="86865"/>
        <n v="56995"/>
        <n v="64762"/>
        <n v="39945"/>
        <n v="69037"/>
        <n v="61472"/>
        <n v="30435"/>
        <n v="33997"/>
        <n v="35712"/>
        <n v="30917"/>
        <n v="61130"/>
        <n v="167962"/>
        <n v="86130"/>
        <n v="31323"/>
        <n v="33826"/>
        <n v="39781"/>
        <n v="77869"/>
        <n v="31048"/>
        <n v="89490"/>
        <n v="67750"/>
        <n v="67150"/>
        <n v="78963"/>
        <n v="89302"/>
        <n v="34792"/>
        <n v="145084"/>
        <n v="66144"/>
        <n v="132278"/>
        <n v="50615"/>
        <n v="56565"/>
        <n v="137008"/>
        <n v="80653"/>
        <n v="53669"/>
        <n v="59710"/>
        <n v="135955"/>
        <n v="134942"/>
        <n v="66327"/>
        <n v="37657"/>
        <n v="61609"/>
        <n v="38306"/>
        <n v="47654"/>
        <n v="62236"/>
        <n v="86576"/>
        <n v="35268"/>
        <n v="67667"/>
        <n v="81673"/>
        <n v="90090"/>
        <n v="48729"/>
        <n v="80581"/>
        <n v="133545"/>
        <n v="110540"/>
        <n v="33313"/>
        <n v="137371"/>
        <n v="110064"/>
        <n v="169656"/>
        <n v="70576"/>
        <n v="169755"/>
        <n v="40071"/>
        <n v="62293"/>
        <n v="55893"/>
        <n v="29085"/>
        <n v="77338"/>
        <n v="61573"/>
        <n v="66282"/>
        <n v="36993"/>
        <n v="38815"/>
        <n v="147694"/>
        <n v="76510"/>
        <n v="80199"/>
        <n v="51384"/>
        <n v="78745"/>
        <n v="30809"/>
        <n v="79721"/>
        <n v="34196"/>
        <n v="37120"/>
        <n v="77907"/>
        <n v="66767"/>
        <n v="37290"/>
        <n v="29208"/>
        <n v="35458"/>
        <n v="67226"/>
        <n v="168913"/>
        <n v="65693"/>
        <n v="43204"/>
        <n v="133814"/>
        <n v="55318"/>
        <n v="66491"/>
        <n v="29626"/>
        <n v="38823"/>
        <n v="30878"/>
        <n v="40387"/>
        <n v="68107"/>
        <n v="58261"/>
        <n v="27615"/>
        <n v="35706"/>
        <n v="147568"/>
        <n v="35037"/>
        <n v="147385"/>
        <n v="110836"/>
        <n v="30468"/>
        <n v="65330"/>
        <n v="35850"/>
        <n v="137354"/>
        <n v="37307"/>
        <n v="54793"/>
        <n v="36111"/>
        <n v="85595"/>
        <n v="32819"/>
        <n v="40901"/>
        <n v="61949"/>
        <n v="28998"/>
        <n v="85238"/>
        <n v="33824"/>
        <n v="40808"/>
        <n v="135709"/>
        <n v="170529"/>
        <n v="35233"/>
        <n v="37295"/>
        <n v="61324"/>
        <n v="39401"/>
        <n v="33015"/>
        <n v="55440"/>
        <n v="37378"/>
        <n v="50094"/>
        <n v="68189"/>
        <n v="39206"/>
        <n v="78800"/>
        <n v="168343"/>
        <n v="31562"/>
        <n v="90391"/>
        <n v="138272"/>
        <n v="35330"/>
        <n v="36600"/>
        <n v="29078"/>
        <n v="32448"/>
        <n v="111951"/>
        <n v="55322"/>
        <n v="67786"/>
        <n v="139007"/>
        <n v="34070"/>
        <n v="48687"/>
        <n v="138954"/>
        <n v="62420"/>
        <n v="66164"/>
        <n v="64583"/>
        <n v="26875"/>
        <n v="44651"/>
        <n v="131807"/>
        <n v="169906"/>
        <n v="27874"/>
        <n v="171188"/>
        <n v="40134"/>
        <n v="39518"/>
        <n v="29536"/>
        <n v="50637"/>
        <n v="28179"/>
        <n v="61376"/>
        <n v="77471"/>
        <n v="54660"/>
        <n v="29047"/>
        <n v="35696"/>
        <n v="31280"/>
        <n v="89955"/>
        <n v="137672"/>
        <n v="68209"/>
        <n v="30771"/>
        <n v="40254"/>
        <n v="26692"/>
        <n v="29370"/>
        <n v="80094"/>
        <n v="55042"/>
        <n v="78243"/>
        <n v="170337"/>
        <n v="26296"/>
        <n v="67401"/>
        <n v="79072"/>
        <n v="61479"/>
        <n v="145514"/>
        <n v="68726"/>
        <n v="77657"/>
        <n v="77405"/>
        <n v="61770"/>
        <n v="64841"/>
        <n v="30067"/>
        <n v="66431"/>
        <n v="146927"/>
        <n v="69626"/>
        <n v="30998"/>
        <n v="30054"/>
        <n v="28207"/>
        <n v="37878"/>
        <n v="69004"/>
        <n v="86289"/>
        <n v="66800"/>
        <n v="41691"/>
        <n v="171164"/>
        <n v="29200"/>
        <n v="37195"/>
        <n v="135173"/>
        <n v="76724"/>
        <n v="133832"/>
        <n v="65285"/>
        <n v="111435"/>
        <n v="36104"/>
        <n v="146990"/>
        <n v="30231"/>
        <n v="33557"/>
        <n v="47676"/>
        <n v="68825"/>
        <n v="65205"/>
        <n v="68058"/>
        <n v="50092"/>
        <n v="76358"/>
        <n v="33994"/>
        <n v="170820"/>
        <n v="42543"/>
        <n v="47266"/>
        <n v="37992"/>
        <n v="34283"/>
        <n v="58828"/>
        <n v="68973"/>
        <n v="40056"/>
        <n v="39062"/>
        <n v="32937"/>
        <n v="63558"/>
        <n v="49723"/>
        <n v="32600"/>
        <n v="30770"/>
        <n v="41328"/>
        <n v="36973"/>
        <n v="86886"/>
        <n v="148773"/>
        <n v="132618"/>
        <n v="67003"/>
        <n v="64791"/>
        <n v="36059"/>
        <n v="33476"/>
        <n v="77160"/>
        <n v="66880"/>
        <n v="43512"/>
        <n v="68895"/>
        <n v="35367"/>
        <n v="87677"/>
        <n v="86548"/>
        <n v="63199"/>
        <n v="33577"/>
        <n v="131718"/>
        <n v="78686"/>
        <n v="88122"/>
        <n v="35109"/>
        <n v="34806"/>
        <n v="39707"/>
        <n v="29292"/>
        <n v="65856"/>
        <n v="67685"/>
        <n v="60352"/>
        <n v="40851"/>
        <n v="33543"/>
        <n v="65440"/>
        <n v="27713"/>
        <n v="68872"/>
        <n v="42450"/>
        <n v="28845"/>
        <n v="87232"/>
        <n v="39789"/>
        <n v="55630"/>
        <n v="112389"/>
        <n v="47673"/>
        <n v="49441"/>
        <n v="145407"/>
        <n v="33942"/>
        <n v="134501"/>
        <n v="76898"/>
        <n v="50935"/>
        <n v="56188"/>
        <n v="34067"/>
        <n v="54698"/>
        <n v="75617"/>
        <n v="55588"/>
        <n v="36126"/>
        <n v="34703"/>
        <n v="60143"/>
        <n v="34864"/>
        <n v="29181"/>
        <n v="65040"/>
        <n v="69403"/>
        <n v="136248"/>
        <n v="63108"/>
        <n v="35398"/>
        <n v="148306"/>
        <n v="76944"/>
        <n v="60262"/>
        <n v="55479"/>
        <n v="48294"/>
        <n v="79027"/>
        <n v="137306"/>
        <n v="65145"/>
        <n v="67977"/>
        <n v="62491"/>
        <n v="57056"/>
        <n v="41490"/>
        <n v="62557"/>
        <n v="58712"/>
        <n v="64832"/>
        <n v="61258"/>
        <n v="35702"/>
        <n v="32022"/>
        <n v="113299"/>
        <n v="67631"/>
        <n v="65741"/>
        <n v="34456"/>
        <n v="86722"/>
        <n v="28007"/>
        <n v="28932"/>
        <n v="53078"/>
        <n v="31771"/>
        <n v="33957"/>
        <n v="135485"/>
        <n v="29483"/>
        <n v="28189"/>
        <n v="33960"/>
        <n v="35998"/>
        <n v="55045"/>
        <n v="66928"/>
        <n v="64948"/>
        <n v="32393"/>
        <n v="145404"/>
        <n v="36164"/>
        <n v="57033"/>
        <n v="58391"/>
        <n v="40734"/>
        <n v="34567"/>
        <n v="36257"/>
        <n v="65174"/>
        <n v="54890"/>
        <n v="64419"/>
        <n v="39615"/>
        <n v="64459"/>
        <n v="40457"/>
        <n v="35335"/>
        <n v="65418"/>
        <n v="30380"/>
        <n v="47852"/>
        <n v="38335"/>
        <n v="170986"/>
        <n v="70561"/>
        <n v="78862"/>
        <n v="66878"/>
        <n v="63206"/>
        <n v="26254"/>
        <n v="80562"/>
        <n v="66718"/>
        <n v="78617"/>
        <n v="37887"/>
        <n v="111466"/>
        <n v="59954"/>
        <n v="48980"/>
        <n v="39703"/>
        <n v="89414"/>
        <n v="30604"/>
        <n v="40883"/>
        <n v="36292"/>
        <n v="36151"/>
        <n v="38361"/>
        <n v="66285"/>
        <n v="28370"/>
        <n v="59623"/>
        <n v="41066"/>
        <n v="63800"/>
        <n v="52918"/>
        <n v="50037"/>
        <n v="112322"/>
        <n v="38498"/>
        <n v="48955"/>
        <n v="111836"/>
        <n v="112615"/>
        <n v="67385"/>
        <n v="70270"/>
        <n v="38972"/>
        <n v="39996"/>
        <n v="27270"/>
        <n v="38847"/>
        <n v="138432"/>
        <n v="110437"/>
        <n v="133481"/>
        <n v="55270"/>
        <n v="44635"/>
        <n v="38615"/>
        <n v="39511"/>
        <n v="34259"/>
        <n v="70402"/>
        <n v="64552"/>
        <n v="38805"/>
        <n v="68295"/>
        <n v="31261"/>
        <n v="41382"/>
        <n v="41422"/>
        <n v="66991"/>
        <n v="87201"/>
        <n v="53812"/>
        <n v="47106"/>
        <n v="26404"/>
        <n v="65560"/>
        <n v="63847"/>
        <n v="65236"/>
        <n v="64438"/>
        <n v="32808"/>
        <n v="55922"/>
        <n v="32405"/>
        <n v="28358"/>
        <n v="49691"/>
        <n v="66944"/>
        <n v="66256"/>
        <n v="79965"/>
        <n v="36108"/>
        <n v="48577"/>
        <n v="53339"/>
        <n v="56764"/>
        <n v="32656"/>
        <n v="39940"/>
        <n v="73494"/>
        <n v="68587"/>
        <n v="69251"/>
        <n v="90914"/>
        <n v="42570"/>
        <n v="74543"/>
        <n v="45820"/>
        <n v="38231"/>
        <n v="45477"/>
        <n v="44522"/>
        <n v="47782"/>
        <n v="58758"/>
        <n v="37100"/>
        <n v="162710"/>
        <n v="45728"/>
        <n v="73139"/>
        <n v="35639"/>
        <n v="40812"/>
        <n v="34191"/>
        <n v="88713"/>
        <n v="88057"/>
        <n v="46271"/>
        <n v="37767"/>
        <n v="56980"/>
        <n v="38523"/>
        <n v="37488"/>
        <n v="88848"/>
        <n v="162265"/>
        <n v="187265"/>
        <n v="160880"/>
        <n v="43048"/>
        <n v="37805"/>
        <n v="76958"/>
        <n v="58181"/>
        <n v="41654"/>
        <n v="39561"/>
        <n v="42290"/>
        <n v="29297"/>
        <n v="87240"/>
        <n v="45206"/>
        <n v="68999"/>
        <n v="57829"/>
        <n v="38374"/>
        <n v="32568"/>
        <n v="95793"/>
        <n v="90184"/>
        <n v="96109"/>
        <n v="124584"/>
        <n v="44460"/>
        <n v="76209"/>
        <n v="41465"/>
        <n v="46300"/>
        <n v="89356"/>
        <n v="86775"/>
        <n v="39489"/>
        <n v="36785"/>
        <n v="87991"/>
        <n v="74924"/>
        <n v="43355"/>
        <n v="33534"/>
        <n v="46309"/>
        <n v="30876"/>
        <n v="31106"/>
        <n v="60582"/>
        <n v="54205"/>
        <n v="33822"/>
        <n v="46408"/>
        <n v="94538"/>
        <n v="36704"/>
        <n v="45293"/>
        <n v="74045"/>
        <n v="67306"/>
        <n v="164664"/>
        <n v="73763"/>
        <n v="39978"/>
        <n v="124726"/>
        <n v="40139"/>
        <n v="37594"/>
        <n v="155082"/>
        <n v="69926"/>
        <n v="31937"/>
        <n v="37572"/>
        <n v="73268"/>
        <n v="68006"/>
        <n v="59460"/>
        <n v="90795"/>
        <n v="67406"/>
        <n v="38555"/>
        <n v="75366"/>
        <n v="187145"/>
        <n v="67467"/>
        <n v="85511"/>
        <n v="88317"/>
        <n v="45579"/>
        <n v="72922"/>
        <n v="54522"/>
        <n v="72516"/>
        <n v="73225"/>
        <n v="45498"/>
        <n v="153483"/>
        <n v="186287"/>
        <n v="149793"/>
        <n v="53844"/>
        <n v="124067"/>
        <n v="52259"/>
        <n v="52718"/>
        <n v="37967"/>
        <n v="94472"/>
        <n v="53550"/>
        <n v="88115"/>
        <n v="33309"/>
        <n v="89850"/>
        <n v="53928"/>
        <n v="52754"/>
        <n v="33132"/>
        <n v="43367"/>
        <n v="90576"/>
        <n v="41216"/>
        <n v="60306"/>
        <n v="56055"/>
        <n v="96822"/>
        <n v="48133"/>
        <n v="76556"/>
        <n v="40424"/>
        <n v="45712"/>
        <n v="87573"/>
        <n v="94313"/>
        <n v="147127"/>
        <n v="64912"/>
        <n v="30828"/>
        <n v="75945"/>
        <n v="71092"/>
        <n v="34504"/>
        <n v="125105"/>
        <n v="46495"/>
        <n v="77351"/>
        <n v="44305"/>
        <n v="77722"/>
        <n v="124757"/>
        <n v="88173"/>
        <n v="94834"/>
        <n v="85824"/>
        <n v="124934"/>
        <n v="55072"/>
        <n v="74852"/>
        <n v="90203"/>
        <n v="44710"/>
        <n v="95975"/>
        <n v="74280"/>
        <n v="75732"/>
        <n v="44867"/>
        <n v="32424"/>
        <n v="87174"/>
        <n v="189831"/>
        <n v="187182"/>
        <n v="73354"/>
        <n v="54286"/>
        <n v="35731"/>
        <n v="85038"/>
        <n v="70788"/>
        <n v="42793"/>
        <n v="40433"/>
        <n v="151404"/>
        <n v="189405"/>
        <n v="44359"/>
        <n v="95870"/>
        <n v="32152"/>
        <n v="122339"/>
        <n v="163311"/>
        <n v="43774"/>
        <n v="54872"/>
        <n v="161509"/>
        <n v="42434"/>
        <n v="43287"/>
        <n v="31458"/>
        <n v="74208"/>
        <n v="44848"/>
        <n v="45092"/>
        <n v="30904"/>
        <n v="38368"/>
        <n v="74379"/>
        <n v="38263"/>
        <n v="88435"/>
        <n v="32462"/>
        <n v="67996"/>
        <n v="53258"/>
        <n v="46296"/>
        <n v="53113"/>
        <n v="88165"/>
        <n v="67337"/>
        <n v="94870"/>
        <n v="68085"/>
        <n v="96003"/>
        <n v="44562"/>
        <n v="37282"/>
        <n v="36250"/>
        <n v="74566"/>
        <n v="164715"/>
        <n v="43319"/>
        <n v="86735"/>
        <n v="31604"/>
        <n v="46052"/>
        <n v="59524"/>
        <n v="125159"/>
        <n v="47255"/>
        <n v="28250"/>
        <n v="75447"/>
        <n v="96906"/>
        <n v="60600"/>
        <n v="39709"/>
        <n v="94979"/>
        <n v="87624"/>
        <n v="151090"/>
        <n v="29307"/>
        <n v="68866"/>
        <n v="149536"/>
        <n v="71100"/>
        <n v="37648"/>
        <n v="36081"/>
        <n v="48449"/>
        <n v="75902"/>
        <n v="153000"/>
        <n v="38836"/>
        <n v="123196"/>
        <n v="99528"/>
        <n v="188759"/>
        <n v="147124"/>
        <n v="95441"/>
        <n v="37713"/>
        <n v="41395"/>
        <n v="87823"/>
        <n v="32705"/>
        <n v="33600"/>
        <n v="63827"/>
        <n v="152030"/>
        <n v="188382"/>
        <n v="74277"/>
        <n v="46785"/>
        <n v="52519"/>
        <n v="90107"/>
        <n v="162716"/>
        <n v="189430"/>
        <n v="58707"/>
        <n v="97098"/>
        <n v="51925"/>
        <n v="31202"/>
        <n v="87940"/>
        <n v="36501"/>
        <n v="76133"/>
        <n v="99764"/>
        <n v="46680"/>
        <n v="69275"/>
        <n v="97742"/>
        <n v="29864"/>
        <n v="152835"/>
        <n v="44715"/>
        <n v="71323"/>
        <n v="76617"/>
        <n v="72088"/>
        <n v="69810"/>
        <n v="162503"/>
        <n v="43690"/>
        <n v="40116"/>
        <n v="161971"/>
        <n v="54485"/>
        <n v="38608"/>
        <n v="43281"/>
        <n v="44997"/>
        <n v="125191"/>
        <n v="85902"/>
        <n v="56183"/>
        <n v="95161"/>
        <n v="147083"/>
        <n v="161998"/>
        <n v="54933"/>
        <n v="39003"/>
        <n v="69245"/>
        <n v="189256"/>
        <n v="40095"/>
        <n v="86161"/>
        <n v="76224"/>
        <n v="67118"/>
        <n v="41580"/>
        <n v="36170"/>
        <n v="98556"/>
        <n v="122934"/>
        <n v="67591"/>
        <n v="29493"/>
        <n v="99566"/>
        <n v="76387"/>
        <n v="39604"/>
        <n v="69547"/>
        <n v="46632"/>
        <n v="36948"/>
        <n v="39266"/>
        <n v="64068"/>
        <n v="42090"/>
        <n v="34342"/>
        <n v="43979"/>
        <n v="74359"/>
        <n v="189095"/>
        <n v="98279"/>
        <n v="146678"/>
        <n v="97268"/>
        <n v="38151"/>
        <n v="152754"/>
        <n v="76540"/>
        <n v="96160"/>
        <n v="76719"/>
        <n v="31929"/>
        <n v="68066"/>
        <n v="77863"/>
        <n v="125667"/>
        <n v="71397"/>
        <n v="153895"/>
        <n v="53096"/>
        <n v="30358"/>
        <n v="66250"/>
        <n v="69919"/>
        <n v="146537"/>
        <n v="94136"/>
        <n v="86010"/>
        <n v="53530"/>
        <n v="31082"/>
        <n v="40642"/>
        <n v="74722"/>
        <n v="55535"/>
        <n v="30230"/>
        <n v="38654"/>
        <n v="37660"/>
        <n v="31388"/>
        <n v="71783"/>
        <n v="67159"/>
        <n v="45282"/>
        <n v="68710"/>
        <n v="85916"/>
        <n v="46798"/>
        <n v="124664"/>
        <n v="71334"/>
        <n v="90061"/>
        <n v="72791"/>
        <n v="28396"/>
        <n v="43130"/>
        <n v="61618"/>
        <n v="63655"/>
        <n v="34355"/>
        <n v="57909"/>
        <n v="73151"/>
        <n v="69871"/>
        <n v="62582"/>
        <n v="87621"/>
        <n v="44915"/>
        <n v="29679"/>
        <n v="97632"/>
        <n v="153690"/>
        <n v="57589"/>
        <n v="54772"/>
        <n v="34100"/>
        <n v="31103"/>
        <n v="61738"/>
        <n v="164064"/>
        <n v="33899"/>
        <n v="124964"/>
        <n v="57293"/>
        <n v="148998"/>
        <n v="75621"/>
        <n v="41045"/>
        <n v="58533"/>
        <n v="54926"/>
        <n v="76102"/>
        <n v="34622"/>
        <n v="48026"/>
        <n v="164467"/>
        <n v="39079"/>
        <n v="84738"/>
        <n v="76755"/>
        <n v="56095"/>
        <n v="75212"/>
        <n v="41410"/>
        <n v="38607"/>
        <n v="36725"/>
        <n v="146699"/>
        <n v="58202"/>
        <n v="88729"/>
        <n v="97974"/>
        <n v="39534"/>
        <n v="98599"/>
        <n v="43753"/>
        <n v="40024"/>
        <n v="39289"/>
        <n v="44365"/>
        <n v="46244"/>
        <n v="122210"/>
        <n v="38398"/>
        <n v="66614"/>
        <n v="75389"/>
        <n v="34444"/>
        <n v="73976"/>
        <n v="69578"/>
        <n v="46043"/>
        <n v="42539"/>
        <n v="75697"/>
        <n v="123061"/>
        <n v="37618"/>
        <n v="33934"/>
        <n v="37272"/>
        <n v="63284"/>
        <n v="58185"/>
        <n v="54283"/>
        <n v="43734"/>
        <n v="67678"/>
        <n v="36712"/>
        <n v="86927"/>
        <n v="62298"/>
        <n v="74426"/>
        <n v="147536"/>
        <n v="86755"/>
        <n v="62971"/>
        <n v="41770"/>
        <n v="85638"/>
        <n v="74495"/>
        <n v="32877"/>
        <n v="37056"/>
        <n v="66773"/>
        <n v="57681"/>
        <n v="64715"/>
        <n v="75863"/>
        <n v="48632"/>
        <n v="95023"/>
        <n v="37414"/>
        <n v="70605"/>
        <n v="187735"/>
        <n v="40853"/>
        <n v="48878"/>
        <n v="124336"/>
        <n v="42988"/>
        <n v="72556"/>
        <n v="44991"/>
        <n v="98683"/>
        <n v="40558"/>
        <n v="147662"/>
        <n v="162999"/>
        <n v="36169"/>
        <n v="71146"/>
        <n v="87638"/>
        <n v="124984"/>
        <n v="37070"/>
        <n v="45126"/>
        <n v="72335"/>
        <n v="32186"/>
        <n v="69194"/>
        <n v="44177"/>
        <n v="47136"/>
        <n v="37308"/>
        <n v="86105"/>
        <n v="47324"/>
        <n v="75839"/>
        <n v="32412"/>
        <n v="86954"/>
        <n v="44167"/>
        <n v="32458"/>
        <n v="43042"/>
        <n v="31471"/>
        <n v="163153"/>
        <n v="74795"/>
        <n v="71276"/>
        <n v="189120"/>
        <n v="37561"/>
        <n v="37823"/>
        <n v="69171"/>
        <n v="32265"/>
        <n v="57352"/>
        <n v="162996"/>
        <n v="69343"/>
        <n v="28739"/>
        <n v="72533"/>
        <n v="45702"/>
        <n v="187840"/>
        <n v="189262"/>
        <n v="38237"/>
        <n v="87766"/>
        <n v="40560"/>
        <n v="149721"/>
        <n v="41021"/>
        <n v="34821"/>
        <n v="53572"/>
        <n v="37005"/>
        <n v="77612"/>
        <n v="46063"/>
        <n v="85148"/>
        <n v="38937"/>
        <n v="152425"/>
        <n v="44952"/>
        <n v="45508"/>
        <n v="71290"/>
        <n v="38633"/>
        <n v="161325"/>
        <n v="84608"/>
        <n v="151541"/>
        <n v="84821"/>
        <n v="59683"/>
        <n v="98524"/>
        <n v="152027"/>
        <n v="40378"/>
        <n v="53163"/>
        <n v="154071"/>
        <n v="53512"/>
        <n v="72856"/>
        <n v="43877"/>
        <n v="187291"/>
        <n v="87544"/>
        <n v="43418"/>
        <n v="42788"/>
        <n v="37122"/>
        <n v="74206"/>
        <n v="32720"/>
        <n v="162576"/>
        <n v="53702"/>
        <n v="35202"/>
        <n v="87029"/>
        <n v="40226"/>
        <n v="88014"/>
        <n v="39596"/>
        <n v="38583"/>
        <n v="65809"/>
        <n v="38913"/>
        <n v="74480"/>
        <n v="42966"/>
        <n v="38471"/>
        <n v="72028"/>
        <n v="74170"/>
        <n v="63888"/>
      </sharedItems>
    </cacheField>
    <cacheField name="Marca" numFmtId="0">
      <sharedItems count="5">
        <s v="Chevrolet"/>
        <s v="Volkswagen"/>
        <s v="Fiat"/>
        <s v="Renault"/>
        <s v="Ford"/>
      </sharedItems>
    </cacheField>
    <cacheField name="Modelo" numFmtId="0">
      <sharedItems count="35">
        <s v="Onix"/>
        <s v="Voyage"/>
        <s v="Palio"/>
        <s v="Up"/>
        <s v="Ducato"/>
        <s v="Sandero"/>
        <s v="Strada"/>
        <s v="Gol"/>
        <s v="Master"/>
        <s v="Ranger"/>
        <s v="S10"/>
        <s v="Uno"/>
        <s v="Prisma"/>
        <s v="Fluence"/>
        <s v="Siena"/>
        <s v="Punto"/>
        <s v="Linea"/>
        <s v="Fox"/>
        <s v="Focus"/>
        <s v="Spacefox"/>
        <s v="Kangoo"/>
        <s v="Jetta"/>
        <s v="Clio"/>
        <s v="Bravo"/>
        <s v="Crossfox"/>
        <s v="Captiva"/>
        <s v="Saveiro"/>
        <s v="Camaro"/>
        <s v="Ka"/>
        <s v="Golf"/>
        <s v="Logan"/>
        <s v="Ecosport"/>
        <s v="Duster"/>
        <s v="Amarok"/>
        <s v="Fiorino"/>
      </sharedItems>
    </cacheField>
    <cacheField name="Descrição" numFmtId="0">
      <sharedItems/>
    </cacheField>
    <cacheField name="Portas" numFmtId="0">
      <sharedItems containsSemiMixedTypes="0" containsString="0" containsNumber="1" containsInteger="1" minValue="2" maxValue="4" count="3">
        <n v="4"/>
        <n v="2"/>
        <n v="3"/>
      </sharedItems>
    </cacheField>
    <cacheField name="Tipo" numFmtId="0">
      <sharedItems count="2">
        <s v="Passeio"/>
        <s v="Utilitário"/>
      </sharedItems>
    </cacheField>
    <cacheField name="Câmbio" numFmtId="0">
      <sharedItems count="2">
        <s v="Manual"/>
        <s v="Automático"/>
      </sharedItems>
    </cacheField>
    <cacheField name="Combustível" numFmtId="0">
      <sharedItems count="3">
        <s v="Flex"/>
        <s v="Diesel"/>
        <s v="Gasolina"/>
      </sharedItems>
    </cacheField>
    <cacheField name="Estado" numFmtId="0">
      <sharedItems count="8">
        <s v="Santa Catarina"/>
        <s v="Distrito Federal"/>
        <s v="Minas Gerais"/>
        <s v="São Paulo"/>
        <s v="Ceará"/>
        <s v="Paraná"/>
        <s v="Bahia"/>
        <s v="Rio de Janeiro"/>
      </sharedItems>
    </cacheField>
    <cacheField name="Gerente" numFmtId="0">
      <sharedItems count="5">
        <s v="Caio "/>
        <s v="Adriana "/>
        <s v="Fernando "/>
        <s v="Leonardo "/>
        <s v="Juliana "/>
      </sharedItems>
    </cacheField>
    <cacheField name="Ranking" numFmtId="0">
      <sharedItems count="4">
        <s v="D"/>
        <s v="C"/>
        <s v="B"/>
        <s v="A"/>
      </sharedItems>
    </cacheField>
    <cacheField name="ComVenda" numFmtId="0">
      <sharedItems containsSemiMixedTypes="0" containsString="0" containsNumber="1" minValue="642" maxValue="11124"/>
    </cacheField>
    <cacheField name="Aleatorio" numFmtId="0">
      <sharedItems containsSemiMixedTypes="0" containsString="0" containsNumber="1" minValue="4.8535875998686941E-5" maxValue="0.99886991782061285"/>
    </cacheField>
    <cacheField name="Seguro" numFmtId="0">
      <sharedItems count="2">
        <s v="Corretor Privado"/>
        <s v="Concessionári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6">
  <r>
    <s v="CHO001"/>
    <d v="2014-01-01T00:00:00"/>
    <x v="0"/>
    <x v="0"/>
    <x v="0"/>
    <s v="Wesley"/>
    <x v="0"/>
    <x v="0"/>
    <n v="25000"/>
    <n v="1574"/>
    <n v="26574"/>
    <x v="0"/>
    <x v="0"/>
    <s v="Chevrolet Onix 1.0 MPFI LS 8v"/>
    <x v="0"/>
    <x v="0"/>
    <x v="0"/>
    <x v="0"/>
    <x v="0"/>
    <x v="0"/>
    <x v="0"/>
    <n v="750"/>
    <n v="0.20466460669630421"/>
    <x v="0"/>
  </r>
  <r>
    <s v="VWV005"/>
    <d v="2014-01-03T00:00:00"/>
    <x v="0"/>
    <x v="0"/>
    <x v="0"/>
    <s v="Wesley"/>
    <x v="0"/>
    <x v="1"/>
    <n v="34850"/>
    <n v="2258"/>
    <n v="37108"/>
    <x v="1"/>
    <x v="1"/>
    <s v="Volkswagen Voyage Trendline 1.6 MI 8v"/>
    <x v="0"/>
    <x v="0"/>
    <x v="0"/>
    <x v="0"/>
    <x v="0"/>
    <x v="0"/>
    <x v="1"/>
    <n v="1394"/>
    <n v="0.22226278540783692"/>
    <x v="0"/>
  </r>
  <r>
    <s v="FIP002"/>
    <d v="2014-01-08T00:00:00"/>
    <x v="0"/>
    <x v="0"/>
    <x v="1"/>
    <s v="Cássio"/>
    <x v="0"/>
    <x v="2"/>
    <n v="28150"/>
    <n v="4117"/>
    <n v="32267"/>
    <x v="2"/>
    <x v="2"/>
    <s v="Fiat Palio Fire 1.0 8v"/>
    <x v="0"/>
    <x v="0"/>
    <x v="0"/>
    <x v="0"/>
    <x v="1"/>
    <x v="1"/>
    <x v="0"/>
    <n v="844.5"/>
    <n v="0.83733444373930543"/>
    <x v="1"/>
  </r>
  <r>
    <s v="VWU001"/>
    <d v="2014-01-12T00:00:00"/>
    <x v="0"/>
    <x v="0"/>
    <x v="2"/>
    <s v="Maria Cristina"/>
    <x v="1"/>
    <x v="2"/>
    <n v="22250"/>
    <n v="4022"/>
    <n v="26272"/>
    <x v="1"/>
    <x v="3"/>
    <s v="Volkswagen Up 1.0 MPI 12v"/>
    <x v="1"/>
    <x v="0"/>
    <x v="0"/>
    <x v="0"/>
    <x v="2"/>
    <x v="1"/>
    <x v="0"/>
    <n v="667.5"/>
    <n v="0.39091059723445709"/>
    <x v="0"/>
  </r>
  <r>
    <s v="FID010"/>
    <d v="2014-01-28T00:00:00"/>
    <x v="0"/>
    <x v="0"/>
    <x v="2"/>
    <s v="Maria Cristina"/>
    <x v="2"/>
    <x v="0"/>
    <n v="67150"/>
    <n v="1839"/>
    <n v="68989"/>
    <x v="2"/>
    <x v="4"/>
    <s v="Fiat Ducato Cargo 2.3 Básico"/>
    <x v="0"/>
    <x v="1"/>
    <x v="0"/>
    <x v="1"/>
    <x v="2"/>
    <x v="1"/>
    <x v="2"/>
    <n v="3357.5"/>
    <n v="0.72390152827086929"/>
    <x v="1"/>
  </r>
  <r>
    <s v="CHO001"/>
    <d v="2014-01-29T00:00:00"/>
    <x v="0"/>
    <x v="0"/>
    <x v="2"/>
    <s v="Renato"/>
    <x v="3"/>
    <x v="3"/>
    <n v="24700"/>
    <n v="3124"/>
    <n v="27824"/>
    <x v="0"/>
    <x v="0"/>
    <s v="Chevrolet Onix 1.0 MPFI LS 8v"/>
    <x v="0"/>
    <x v="0"/>
    <x v="0"/>
    <x v="0"/>
    <x v="2"/>
    <x v="2"/>
    <x v="0"/>
    <n v="741"/>
    <n v="0.46448502897493776"/>
    <x v="0"/>
  </r>
  <r>
    <s v="VWU001"/>
    <d v="2014-01-25T00:00:00"/>
    <x v="0"/>
    <x v="0"/>
    <x v="3"/>
    <s v="Renato"/>
    <x v="4"/>
    <x v="2"/>
    <n v="22300"/>
    <n v="2610"/>
    <n v="24910"/>
    <x v="1"/>
    <x v="3"/>
    <s v="Volkswagen Up 1.0 MPI 12v"/>
    <x v="1"/>
    <x v="0"/>
    <x v="0"/>
    <x v="0"/>
    <x v="3"/>
    <x v="2"/>
    <x v="0"/>
    <n v="669"/>
    <n v="0.46845031458346653"/>
    <x v="0"/>
  </r>
  <r>
    <s v="VWV005"/>
    <d v="2014-02-02T00:00:00"/>
    <x v="0"/>
    <x v="1"/>
    <x v="3"/>
    <s v="Renato"/>
    <x v="3"/>
    <x v="0"/>
    <n v="35250"/>
    <n v="3083"/>
    <n v="38333"/>
    <x v="1"/>
    <x v="1"/>
    <s v="Volkswagen Voyage Trendline 1.6 MI 8v"/>
    <x v="0"/>
    <x v="0"/>
    <x v="0"/>
    <x v="0"/>
    <x v="3"/>
    <x v="2"/>
    <x v="1"/>
    <n v="1410"/>
    <n v="0.63767666539069112"/>
    <x v="1"/>
  </r>
  <r>
    <s v="RES001"/>
    <d v="2014-01-18T00:00:00"/>
    <x v="0"/>
    <x v="0"/>
    <x v="2"/>
    <s v="Lucas"/>
    <x v="5"/>
    <x v="3"/>
    <n v="24300"/>
    <n v="4983"/>
    <n v="29283"/>
    <x v="3"/>
    <x v="5"/>
    <s v="Renault Sandero 1.0 Authentique 16v"/>
    <x v="0"/>
    <x v="0"/>
    <x v="0"/>
    <x v="0"/>
    <x v="2"/>
    <x v="1"/>
    <x v="0"/>
    <n v="729"/>
    <n v="3.871988087832922E-2"/>
    <x v="0"/>
  </r>
  <r>
    <s v="FIS006"/>
    <d v="2014-01-02T00:00:00"/>
    <x v="0"/>
    <x v="0"/>
    <x v="4"/>
    <s v="Raimundo"/>
    <x v="6"/>
    <x v="0"/>
    <n v="41600"/>
    <n v="4192"/>
    <n v="45792"/>
    <x v="2"/>
    <x v="6"/>
    <s v="Fiat Strada Working 1.4 MPI 8v"/>
    <x v="2"/>
    <x v="1"/>
    <x v="0"/>
    <x v="0"/>
    <x v="4"/>
    <x v="3"/>
    <x v="1"/>
    <n v="1664"/>
    <n v="0.5103463677271951"/>
    <x v="1"/>
  </r>
  <r>
    <s v="RES001"/>
    <d v="2014-01-07T00:00:00"/>
    <x v="0"/>
    <x v="0"/>
    <x v="4"/>
    <s v="Raimundo"/>
    <x v="0"/>
    <x v="3"/>
    <n v="24350"/>
    <n v="3454"/>
    <n v="27804"/>
    <x v="3"/>
    <x v="5"/>
    <s v="Renault Sandero 1.0 Authentique 16v"/>
    <x v="0"/>
    <x v="0"/>
    <x v="0"/>
    <x v="0"/>
    <x v="4"/>
    <x v="3"/>
    <x v="0"/>
    <n v="730.5"/>
    <n v="0.5999443408101538"/>
    <x v="1"/>
  </r>
  <r>
    <s v="VWG003"/>
    <d v="2014-01-24T00:00:00"/>
    <x v="0"/>
    <x v="0"/>
    <x v="1"/>
    <s v="Luiz Sérgio"/>
    <x v="3"/>
    <x v="1"/>
    <n v="27650"/>
    <n v="2853"/>
    <n v="30503"/>
    <x v="1"/>
    <x v="7"/>
    <s v="Volkswagen Gol 1.0 MI Special 8v"/>
    <x v="0"/>
    <x v="0"/>
    <x v="0"/>
    <x v="0"/>
    <x v="1"/>
    <x v="1"/>
    <x v="0"/>
    <n v="829.5"/>
    <n v="0.80430408790908015"/>
    <x v="1"/>
  </r>
  <r>
    <s v="REM007"/>
    <d v="2014-01-03T00:00:00"/>
    <x v="0"/>
    <x v="0"/>
    <x v="4"/>
    <s v="Mônica"/>
    <x v="0"/>
    <x v="2"/>
    <n v="96700"/>
    <n v="3343"/>
    <n v="100043"/>
    <x v="3"/>
    <x v="8"/>
    <s v="Renault Master 2.3 DCI Minibus 16 Lugares 16v"/>
    <x v="0"/>
    <x v="1"/>
    <x v="0"/>
    <x v="1"/>
    <x v="4"/>
    <x v="3"/>
    <x v="3"/>
    <n v="5802"/>
    <n v="1.5535552061877936E-2"/>
    <x v="0"/>
  </r>
  <r>
    <s v="FOR004"/>
    <d v="2014-01-23T00:00:00"/>
    <x v="0"/>
    <x v="0"/>
    <x v="4"/>
    <s v="Mônica"/>
    <x v="5"/>
    <x v="3"/>
    <n v="76000"/>
    <n v="2917"/>
    <n v="78917"/>
    <x v="4"/>
    <x v="9"/>
    <s v="Ford Ranger 2.5 XLS 4X2 CD 16v"/>
    <x v="0"/>
    <x v="0"/>
    <x v="0"/>
    <x v="0"/>
    <x v="4"/>
    <x v="3"/>
    <x v="3"/>
    <n v="4560"/>
    <n v="0.83145050417233746"/>
    <x v="1"/>
  </r>
  <r>
    <s v="CHS004"/>
    <d v="2014-01-27T00:00:00"/>
    <x v="0"/>
    <x v="0"/>
    <x v="2"/>
    <s v="Ana Lúcia"/>
    <x v="0"/>
    <x v="0"/>
    <n v="127950"/>
    <n v="2280"/>
    <n v="130230"/>
    <x v="0"/>
    <x v="10"/>
    <s v="Chevrolet S10 2.8 High Country 4X4 CD 16v Turbo"/>
    <x v="0"/>
    <x v="1"/>
    <x v="1"/>
    <x v="1"/>
    <x v="2"/>
    <x v="1"/>
    <x v="3"/>
    <n v="7677"/>
    <n v="0.3929791931961566"/>
    <x v="0"/>
  </r>
  <r>
    <s v="FIS006"/>
    <d v="2014-01-26T00:00:00"/>
    <x v="0"/>
    <x v="0"/>
    <x v="5"/>
    <s v="Sérgio"/>
    <x v="6"/>
    <x v="0"/>
    <n v="41550"/>
    <n v="2504"/>
    <n v="44054"/>
    <x v="2"/>
    <x v="6"/>
    <s v="Fiat Strada Working 1.4 MPI 8v"/>
    <x v="2"/>
    <x v="1"/>
    <x v="0"/>
    <x v="0"/>
    <x v="5"/>
    <x v="0"/>
    <x v="1"/>
    <n v="1662"/>
    <n v="0.79166875769927569"/>
    <x v="1"/>
  </r>
  <r>
    <s v="FIU001"/>
    <d v="2014-01-29T00:00:00"/>
    <x v="0"/>
    <x v="0"/>
    <x v="2"/>
    <s v="João Carlos"/>
    <x v="1"/>
    <x v="0"/>
    <n v="21500"/>
    <n v="3469"/>
    <n v="24969"/>
    <x v="2"/>
    <x v="11"/>
    <s v="Fiat Uno Evo Vivace 1.0 8v"/>
    <x v="1"/>
    <x v="0"/>
    <x v="0"/>
    <x v="0"/>
    <x v="2"/>
    <x v="1"/>
    <x v="0"/>
    <n v="645"/>
    <n v="0.7375106712512256"/>
    <x v="1"/>
  </r>
  <r>
    <s v="CHP002"/>
    <d v="2014-01-12T00:00:00"/>
    <x v="0"/>
    <x v="0"/>
    <x v="6"/>
    <s v="Ivete"/>
    <x v="0"/>
    <x v="2"/>
    <n v="33100"/>
    <n v="4445"/>
    <n v="37545"/>
    <x v="0"/>
    <x v="12"/>
    <s v="Chevrolet Prisma 1.0 MPFI LT 8v"/>
    <x v="0"/>
    <x v="0"/>
    <x v="0"/>
    <x v="0"/>
    <x v="6"/>
    <x v="3"/>
    <x v="1"/>
    <n v="1324"/>
    <n v="0.87411135941469642"/>
    <x v="1"/>
  </r>
  <r>
    <s v="REF006"/>
    <d v="2014-01-26T00:00:00"/>
    <x v="0"/>
    <x v="0"/>
    <x v="6"/>
    <s v="Ivete"/>
    <x v="1"/>
    <x v="3"/>
    <n v="58850"/>
    <n v="1617"/>
    <n v="60467"/>
    <x v="3"/>
    <x v="13"/>
    <s v="Renaul Fluence 2.0 Dynamique 16v"/>
    <x v="0"/>
    <x v="0"/>
    <x v="1"/>
    <x v="0"/>
    <x v="6"/>
    <x v="3"/>
    <x v="2"/>
    <n v="2942.5"/>
    <n v="0.36744957993153926"/>
    <x v="0"/>
  </r>
  <r>
    <s v="FIS006"/>
    <d v="2014-01-27T00:00:00"/>
    <x v="0"/>
    <x v="0"/>
    <x v="3"/>
    <s v="Marcelo"/>
    <x v="1"/>
    <x v="4"/>
    <n v="41600"/>
    <n v="1808"/>
    <n v="43408"/>
    <x v="2"/>
    <x v="6"/>
    <s v="Fiat Strada Working 1.4 MPI 8v"/>
    <x v="2"/>
    <x v="1"/>
    <x v="0"/>
    <x v="0"/>
    <x v="3"/>
    <x v="2"/>
    <x v="1"/>
    <n v="1664"/>
    <n v="0.92665824942600827"/>
    <x v="1"/>
  </r>
  <r>
    <s v="FOR005"/>
    <d v="2014-01-26T00:00:00"/>
    <x v="0"/>
    <x v="0"/>
    <x v="3"/>
    <s v="Marcelo"/>
    <x v="2"/>
    <x v="1"/>
    <n v="120000"/>
    <n v="3541"/>
    <n v="123541"/>
    <x v="4"/>
    <x v="9"/>
    <s v="Ford Ranger Cab. Dupla 3.2 4X4 20v"/>
    <x v="0"/>
    <x v="1"/>
    <x v="1"/>
    <x v="1"/>
    <x v="3"/>
    <x v="2"/>
    <x v="3"/>
    <n v="7200"/>
    <n v="0.74993840686508384"/>
    <x v="1"/>
  </r>
  <r>
    <s v="VWG003"/>
    <d v="2014-01-29T00:00:00"/>
    <x v="0"/>
    <x v="0"/>
    <x v="7"/>
    <s v="Marcelo"/>
    <x v="0"/>
    <x v="1"/>
    <n v="28100"/>
    <n v="3556"/>
    <n v="31656"/>
    <x v="1"/>
    <x v="7"/>
    <s v="Volkswagen Gol 1.0 MI Special 8v"/>
    <x v="0"/>
    <x v="0"/>
    <x v="0"/>
    <x v="0"/>
    <x v="7"/>
    <x v="2"/>
    <x v="0"/>
    <n v="843"/>
    <n v="0.51558528305757101"/>
    <x v="1"/>
  </r>
  <r>
    <s v="CHP002"/>
    <d v="2014-01-10T00:00:00"/>
    <x v="0"/>
    <x v="0"/>
    <x v="3"/>
    <s v="Roberta"/>
    <x v="6"/>
    <x v="2"/>
    <n v="32450"/>
    <n v="2242"/>
    <n v="34692"/>
    <x v="0"/>
    <x v="12"/>
    <s v="Chevrolet Prisma 1.0 MPFI LT 8v"/>
    <x v="0"/>
    <x v="0"/>
    <x v="0"/>
    <x v="0"/>
    <x v="3"/>
    <x v="2"/>
    <x v="0"/>
    <n v="973.5"/>
    <n v="0.13040454458929809"/>
    <x v="0"/>
  </r>
  <r>
    <s v="FIS004"/>
    <d v="2014-01-21T00:00:00"/>
    <x v="0"/>
    <x v="0"/>
    <x v="3"/>
    <s v="Roberta"/>
    <x v="1"/>
    <x v="1"/>
    <n v="33350"/>
    <n v="3914"/>
    <n v="37264"/>
    <x v="2"/>
    <x v="14"/>
    <s v="Fiat Siena El 1.4 8v"/>
    <x v="0"/>
    <x v="0"/>
    <x v="0"/>
    <x v="0"/>
    <x v="3"/>
    <x v="2"/>
    <x v="1"/>
    <n v="1334"/>
    <n v="0.64323549887316089"/>
    <x v="1"/>
  </r>
  <r>
    <s v="FIP002"/>
    <d v="2014-01-13T00:00:00"/>
    <x v="0"/>
    <x v="0"/>
    <x v="0"/>
    <s v="Maria Amália"/>
    <x v="6"/>
    <x v="0"/>
    <n v="27850"/>
    <n v="2810"/>
    <n v="30660"/>
    <x v="2"/>
    <x v="2"/>
    <s v="Fiat Palio Fire 1.0 8v"/>
    <x v="0"/>
    <x v="0"/>
    <x v="0"/>
    <x v="0"/>
    <x v="0"/>
    <x v="0"/>
    <x v="0"/>
    <n v="835.5"/>
    <n v="0.54792082288671318"/>
    <x v="1"/>
  </r>
  <r>
    <s v="CHS004"/>
    <d v="2014-01-21T00:00:00"/>
    <x v="0"/>
    <x v="0"/>
    <x v="3"/>
    <s v="Cristina"/>
    <x v="5"/>
    <x v="4"/>
    <n v="127850"/>
    <n v="1698"/>
    <n v="129548"/>
    <x v="0"/>
    <x v="10"/>
    <s v="Chevrolet S10 2.8 High Country 4X4 CD 16v Turbo"/>
    <x v="0"/>
    <x v="1"/>
    <x v="1"/>
    <x v="1"/>
    <x v="3"/>
    <x v="2"/>
    <x v="3"/>
    <n v="7671"/>
    <n v="0.2704272974610456"/>
    <x v="0"/>
  </r>
  <r>
    <s v="FIP009"/>
    <d v="2014-01-06T00:00:00"/>
    <x v="0"/>
    <x v="0"/>
    <x v="3"/>
    <s v="Cristina"/>
    <x v="4"/>
    <x v="2"/>
    <n v="55500"/>
    <n v="3323"/>
    <n v="58823"/>
    <x v="2"/>
    <x v="15"/>
    <s v="Fiat Punto Evo T-Jet 1.4 Turbo"/>
    <x v="0"/>
    <x v="0"/>
    <x v="1"/>
    <x v="2"/>
    <x v="3"/>
    <x v="2"/>
    <x v="2"/>
    <n v="2775"/>
    <n v="0.11818417213772618"/>
    <x v="0"/>
  </r>
  <r>
    <s v="FIL008"/>
    <d v="2014-01-28T00:00:00"/>
    <x v="0"/>
    <x v="0"/>
    <x v="7"/>
    <s v="Carolina"/>
    <x v="0"/>
    <x v="0"/>
    <n v="52000"/>
    <n v="2404"/>
    <n v="54404"/>
    <x v="2"/>
    <x v="16"/>
    <s v="Fiat Linea Absolut 1.8 16v"/>
    <x v="0"/>
    <x v="0"/>
    <x v="1"/>
    <x v="0"/>
    <x v="7"/>
    <x v="0"/>
    <x v="1"/>
    <n v="2080"/>
    <n v="0.10421561827148107"/>
    <x v="0"/>
  </r>
  <r>
    <s v="VWF002"/>
    <d v="2014-01-16T00:00:00"/>
    <x v="0"/>
    <x v="0"/>
    <x v="5"/>
    <s v="Carolina"/>
    <x v="5"/>
    <x v="0"/>
    <n v="28150"/>
    <n v="3774"/>
    <n v="31924"/>
    <x v="1"/>
    <x v="17"/>
    <s v="Volkswagen Fox 1.0 MPI Trendline 12v"/>
    <x v="0"/>
    <x v="0"/>
    <x v="0"/>
    <x v="0"/>
    <x v="5"/>
    <x v="0"/>
    <x v="0"/>
    <n v="844.5"/>
    <n v="0.38532555354075765"/>
    <x v="0"/>
  </r>
  <r>
    <s v="FOF002"/>
    <d v="2014-01-18T00:00:00"/>
    <x v="0"/>
    <x v="0"/>
    <x v="5"/>
    <s v="Mariana"/>
    <x v="4"/>
    <x v="4"/>
    <n v="54200"/>
    <n v="4723"/>
    <n v="58923"/>
    <x v="4"/>
    <x v="18"/>
    <s v="Ford Focus Sedan GLX 16v"/>
    <x v="0"/>
    <x v="0"/>
    <x v="1"/>
    <x v="0"/>
    <x v="5"/>
    <x v="0"/>
    <x v="2"/>
    <n v="2710"/>
    <n v="0.67306248595615037"/>
    <x v="1"/>
  </r>
  <r>
    <s v="FIS004"/>
    <d v="2014-01-04T00:00:00"/>
    <x v="0"/>
    <x v="0"/>
    <x v="7"/>
    <s v="Amanda"/>
    <x v="1"/>
    <x v="0"/>
    <n v="33400"/>
    <n v="2698"/>
    <n v="36098"/>
    <x v="2"/>
    <x v="14"/>
    <s v="Fiat Siena El 1.4 8v"/>
    <x v="0"/>
    <x v="0"/>
    <x v="0"/>
    <x v="0"/>
    <x v="7"/>
    <x v="4"/>
    <x v="0"/>
    <n v="1002"/>
    <n v="0.16521748954673182"/>
    <x v="0"/>
  </r>
  <r>
    <s v="FOF002"/>
    <d v="2014-01-22T00:00:00"/>
    <x v="0"/>
    <x v="0"/>
    <x v="7"/>
    <s v="Amanda"/>
    <x v="0"/>
    <x v="0"/>
    <n v="54250"/>
    <n v="2479"/>
    <n v="56729"/>
    <x v="4"/>
    <x v="18"/>
    <s v="Ford Focus Sedan GLX 16v"/>
    <x v="0"/>
    <x v="0"/>
    <x v="1"/>
    <x v="0"/>
    <x v="7"/>
    <x v="4"/>
    <x v="2"/>
    <n v="2712.5"/>
    <n v="0.37534905754744496"/>
    <x v="0"/>
  </r>
  <r>
    <s v="RES001"/>
    <d v="2014-01-25T00:00:00"/>
    <x v="0"/>
    <x v="0"/>
    <x v="0"/>
    <s v="Otaviano"/>
    <x v="0"/>
    <x v="0"/>
    <n v="23700"/>
    <n v="2193"/>
    <n v="25893"/>
    <x v="3"/>
    <x v="5"/>
    <s v="Renault Sandero 1.0 Authentique 16v"/>
    <x v="0"/>
    <x v="0"/>
    <x v="0"/>
    <x v="0"/>
    <x v="0"/>
    <x v="0"/>
    <x v="0"/>
    <n v="711"/>
    <n v="0.4112646507151726"/>
    <x v="0"/>
  </r>
  <r>
    <s v="FOF002"/>
    <d v="2014-01-05T00:00:00"/>
    <x v="0"/>
    <x v="0"/>
    <x v="6"/>
    <s v="Daniela"/>
    <x v="4"/>
    <x v="4"/>
    <n v="54050"/>
    <n v="2776"/>
    <n v="56826"/>
    <x v="4"/>
    <x v="18"/>
    <s v="Ford Focus Sedan GLX 16v"/>
    <x v="0"/>
    <x v="0"/>
    <x v="1"/>
    <x v="0"/>
    <x v="6"/>
    <x v="3"/>
    <x v="2"/>
    <n v="2702.5"/>
    <n v="0.49068976915007911"/>
    <x v="0"/>
  </r>
  <r>
    <s v="VWS007"/>
    <d v="2014-01-08T00:00:00"/>
    <x v="0"/>
    <x v="0"/>
    <x v="3"/>
    <s v="Antonio"/>
    <x v="5"/>
    <x v="2"/>
    <n v="52050"/>
    <n v="1534"/>
    <n v="53584"/>
    <x v="1"/>
    <x v="19"/>
    <s v="Volkswagen Spacefox Comfortline 1.6 MSI 8v"/>
    <x v="0"/>
    <x v="0"/>
    <x v="0"/>
    <x v="0"/>
    <x v="3"/>
    <x v="2"/>
    <x v="1"/>
    <n v="2082"/>
    <n v="0.95734363978604953"/>
    <x v="1"/>
  </r>
  <r>
    <s v="FOF002"/>
    <d v="2014-01-29T00:00:00"/>
    <x v="0"/>
    <x v="0"/>
    <x v="7"/>
    <s v="José Luiz"/>
    <x v="4"/>
    <x v="2"/>
    <n v="54250"/>
    <n v="4902"/>
    <n v="59152"/>
    <x v="4"/>
    <x v="18"/>
    <s v="Ford Focus Sedan GLX 16v"/>
    <x v="0"/>
    <x v="0"/>
    <x v="1"/>
    <x v="0"/>
    <x v="7"/>
    <x v="4"/>
    <x v="2"/>
    <n v="2712.5"/>
    <n v="0.24709492234843547"/>
    <x v="0"/>
  </r>
  <r>
    <s v="REK004"/>
    <d v="2014-01-09T00:00:00"/>
    <x v="0"/>
    <x v="0"/>
    <x v="3"/>
    <s v="Mauro"/>
    <x v="0"/>
    <x v="0"/>
    <n v="30850"/>
    <n v="2795"/>
    <n v="33645"/>
    <x v="3"/>
    <x v="20"/>
    <s v="Renaul Kangoo 1.6 Express 16v"/>
    <x v="2"/>
    <x v="1"/>
    <x v="0"/>
    <x v="0"/>
    <x v="3"/>
    <x v="2"/>
    <x v="0"/>
    <n v="925.5"/>
    <n v="0.89807241731233545"/>
    <x v="1"/>
  </r>
  <r>
    <s v="FOR005"/>
    <d v="2014-01-16T00:00:00"/>
    <x v="0"/>
    <x v="0"/>
    <x v="3"/>
    <s v="Mauro"/>
    <x v="5"/>
    <x v="2"/>
    <n v="120000"/>
    <n v="3489"/>
    <n v="123489"/>
    <x v="4"/>
    <x v="9"/>
    <s v="Ford Ranger Cab. Dupla 3.2 4X4 20v"/>
    <x v="0"/>
    <x v="1"/>
    <x v="1"/>
    <x v="1"/>
    <x v="3"/>
    <x v="2"/>
    <x v="3"/>
    <n v="7200"/>
    <n v="0.85333232900748601"/>
    <x v="1"/>
  </r>
  <r>
    <s v="VWF002"/>
    <d v="2014-01-18T00:00:00"/>
    <x v="0"/>
    <x v="0"/>
    <x v="8"/>
    <s v="Cristiano"/>
    <x v="2"/>
    <x v="2"/>
    <n v="27700"/>
    <n v="3736"/>
    <n v="31436"/>
    <x v="1"/>
    <x v="17"/>
    <s v="Volkswagen Fox 1.0 MPI Trendline 12v"/>
    <x v="0"/>
    <x v="0"/>
    <x v="0"/>
    <x v="0"/>
    <x v="3"/>
    <x v="2"/>
    <x v="0"/>
    <n v="831"/>
    <n v="0.2447444169059137"/>
    <x v="0"/>
  </r>
  <r>
    <s v="RES001"/>
    <d v="2014-01-23T00:00:00"/>
    <x v="0"/>
    <x v="0"/>
    <x v="3"/>
    <s v="Maurício"/>
    <x v="5"/>
    <x v="0"/>
    <n v="24000"/>
    <n v="4819"/>
    <n v="28819"/>
    <x v="3"/>
    <x v="5"/>
    <s v="Renault Sandero 1.0 Authentique 16v"/>
    <x v="0"/>
    <x v="0"/>
    <x v="0"/>
    <x v="0"/>
    <x v="3"/>
    <x v="2"/>
    <x v="0"/>
    <n v="720"/>
    <n v="0.24450107582123068"/>
    <x v="0"/>
  </r>
  <r>
    <s v="CHP002"/>
    <d v="2014-02-01T00:00:00"/>
    <x v="0"/>
    <x v="1"/>
    <x v="3"/>
    <s v="José Carlos"/>
    <x v="5"/>
    <x v="3"/>
    <n v="32800"/>
    <n v="3939"/>
    <n v="36739"/>
    <x v="0"/>
    <x v="12"/>
    <s v="Chevrolet Prisma 1.0 MPFI LT 8v"/>
    <x v="0"/>
    <x v="0"/>
    <x v="0"/>
    <x v="0"/>
    <x v="3"/>
    <x v="2"/>
    <x v="0"/>
    <n v="984"/>
    <n v="0.96050038279988825"/>
    <x v="1"/>
  </r>
  <r>
    <s v="VWU001"/>
    <d v="2014-01-31T00:00:00"/>
    <x v="0"/>
    <x v="0"/>
    <x v="6"/>
    <s v="Carlos Roberto"/>
    <x v="6"/>
    <x v="2"/>
    <n v="22350"/>
    <n v="2682"/>
    <n v="25032"/>
    <x v="1"/>
    <x v="3"/>
    <s v="Volkswagen Up 1.0 MPI 12v"/>
    <x v="1"/>
    <x v="0"/>
    <x v="0"/>
    <x v="0"/>
    <x v="6"/>
    <x v="3"/>
    <x v="0"/>
    <n v="670.5"/>
    <n v="4.6660989544662176E-2"/>
    <x v="0"/>
  </r>
  <r>
    <s v="FOF002"/>
    <d v="2014-02-04T00:00:00"/>
    <x v="0"/>
    <x v="1"/>
    <x v="3"/>
    <s v="Cristina"/>
    <x v="0"/>
    <x v="4"/>
    <n v="54450"/>
    <n v="3833"/>
    <n v="58283"/>
    <x v="4"/>
    <x v="18"/>
    <s v="Ford Focus Sedan GLX 16v"/>
    <x v="0"/>
    <x v="0"/>
    <x v="1"/>
    <x v="0"/>
    <x v="3"/>
    <x v="2"/>
    <x v="2"/>
    <n v="2722.5"/>
    <n v="0.40072702122886061"/>
    <x v="0"/>
  </r>
  <r>
    <s v="VWJ009"/>
    <d v="2014-02-04T00:00:00"/>
    <x v="0"/>
    <x v="1"/>
    <x v="5"/>
    <s v="Carolina"/>
    <x v="4"/>
    <x v="4"/>
    <n v="68650"/>
    <n v="3272"/>
    <n v="71922"/>
    <x v="1"/>
    <x v="21"/>
    <s v="Volkswagen Jetta 1.4 TSI Comfortline 16v"/>
    <x v="0"/>
    <x v="0"/>
    <x v="1"/>
    <x v="2"/>
    <x v="5"/>
    <x v="0"/>
    <x v="2"/>
    <n v="3432.5"/>
    <n v="0.70823934660676835"/>
    <x v="1"/>
  </r>
  <r>
    <s v="REC002"/>
    <d v="2014-02-04T00:00:00"/>
    <x v="0"/>
    <x v="1"/>
    <x v="3"/>
    <s v="Roberta"/>
    <x v="6"/>
    <x v="4"/>
    <n v="26250"/>
    <n v="2062"/>
    <n v="28312"/>
    <x v="3"/>
    <x v="22"/>
    <s v="Renault Clio 1.0 Expression 16v"/>
    <x v="0"/>
    <x v="0"/>
    <x v="0"/>
    <x v="0"/>
    <x v="3"/>
    <x v="2"/>
    <x v="0"/>
    <n v="787.5"/>
    <n v="0.99737531505402888"/>
    <x v="1"/>
  </r>
  <r>
    <s v="VWV005"/>
    <d v="2014-02-05T00:00:00"/>
    <x v="0"/>
    <x v="1"/>
    <x v="3"/>
    <s v="Cristina"/>
    <x v="1"/>
    <x v="3"/>
    <n v="34950"/>
    <n v="2133"/>
    <n v="37083"/>
    <x v="1"/>
    <x v="1"/>
    <s v="Volkswagen Voyage Trendline 1.6 MI 8v"/>
    <x v="0"/>
    <x v="0"/>
    <x v="0"/>
    <x v="0"/>
    <x v="3"/>
    <x v="2"/>
    <x v="1"/>
    <n v="1398"/>
    <n v="0.43671351877819448"/>
    <x v="0"/>
  </r>
  <r>
    <s v="FIB007"/>
    <d v="2014-02-05T00:00:00"/>
    <x v="0"/>
    <x v="1"/>
    <x v="1"/>
    <s v="Cássio"/>
    <x v="4"/>
    <x v="4"/>
    <n v="47950"/>
    <n v="1107"/>
    <n v="49057"/>
    <x v="2"/>
    <x v="23"/>
    <s v="Fiat Bravo Essence 1.8 16v"/>
    <x v="0"/>
    <x v="0"/>
    <x v="0"/>
    <x v="0"/>
    <x v="1"/>
    <x v="1"/>
    <x v="1"/>
    <n v="1918"/>
    <n v="0.70894244951612428"/>
    <x v="1"/>
  </r>
  <r>
    <s v="VWJ009"/>
    <d v="2014-02-06T00:00:00"/>
    <x v="0"/>
    <x v="1"/>
    <x v="8"/>
    <s v="Felipe"/>
    <x v="5"/>
    <x v="3"/>
    <n v="68700"/>
    <n v="2786"/>
    <n v="71486"/>
    <x v="1"/>
    <x v="21"/>
    <s v="Volkswagen Jetta 1.4 TSI Comfortline 16v"/>
    <x v="0"/>
    <x v="0"/>
    <x v="1"/>
    <x v="2"/>
    <x v="3"/>
    <x v="2"/>
    <x v="2"/>
    <n v="3435"/>
    <n v="0.35070286055593886"/>
    <x v="0"/>
  </r>
  <r>
    <s v="VWC006"/>
    <d v="2014-02-07T00:00:00"/>
    <x v="0"/>
    <x v="1"/>
    <x v="3"/>
    <s v="Mauro"/>
    <x v="0"/>
    <x v="0"/>
    <n v="44550"/>
    <n v="3645"/>
    <n v="48195"/>
    <x v="1"/>
    <x v="24"/>
    <s v="Volkswagen Crossfox 1.6 MSI 16v"/>
    <x v="0"/>
    <x v="0"/>
    <x v="0"/>
    <x v="0"/>
    <x v="3"/>
    <x v="2"/>
    <x v="1"/>
    <n v="1782"/>
    <n v="0.5519183280653871"/>
    <x v="1"/>
  </r>
  <r>
    <s v="VWF002"/>
    <d v="2014-02-09T00:00:00"/>
    <x v="0"/>
    <x v="1"/>
    <x v="3"/>
    <s v="Renato"/>
    <x v="5"/>
    <x v="3"/>
    <n v="28350"/>
    <n v="1656"/>
    <n v="30006"/>
    <x v="1"/>
    <x v="17"/>
    <s v="Volkswagen Fox 1.0 MPI Trendline 12v"/>
    <x v="0"/>
    <x v="0"/>
    <x v="0"/>
    <x v="0"/>
    <x v="3"/>
    <x v="2"/>
    <x v="0"/>
    <n v="850.5"/>
    <n v="0.58792964955229765"/>
    <x v="1"/>
  </r>
  <r>
    <s v="CHO001"/>
    <d v="2014-02-10T00:00:00"/>
    <x v="0"/>
    <x v="1"/>
    <x v="7"/>
    <s v="Roberto"/>
    <x v="0"/>
    <x v="0"/>
    <n v="24600"/>
    <n v="3952"/>
    <n v="28552"/>
    <x v="0"/>
    <x v="0"/>
    <s v="Chevrolet Onix 1.0 MPFI LS 8v"/>
    <x v="0"/>
    <x v="0"/>
    <x v="0"/>
    <x v="0"/>
    <x v="7"/>
    <x v="4"/>
    <x v="0"/>
    <n v="738"/>
    <n v="0.67620652107345247"/>
    <x v="1"/>
  </r>
  <r>
    <s v="CHC003"/>
    <d v="2014-02-11T00:00:00"/>
    <x v="0"/>
    <x v="1"/>
    <x v="4"/>
    <s v="Mônica"/>
    <x v="5"/>
    <x v="2"/>
    <n v="74650"/>
    <n v="4693"/>
    <n v="79343"/>
    <x v="0"/>
    <x v="25"/>
    <s v="Chevrolet Captiva 2.4 SIDI 16v"/>
    <x v="0"/>
    <x v="0"/>
    <x v="1"/>
    <x v="2"/>
    <x v="4"/>
    <x v="3"/>
    <x v="3"/>
    <n v="4479"/>
    <n v="0.76768630406245886"/>
    <x v="1"/>
  </r>
  <r>
    <s v="FOR004"/>
    <d v="2014-02-12T00:00:00"/>
    <x v="0"/>
    <x v="1"/>
    <x v="5"/>
    <s v="Carolina"/>
    <x v="5"/>
    <x v="0"/>
    <n v="75850"/>
    <n v="2271"/>
    <n v="78121"/>
    <x v="4"/>
    <x v="9"/>
    <s v="Ford Ranger 2.5 XLS 4X2 CD 16v"/>
    <x v="0"/>
    <x v="0"/>
    <x v="0"/>
    <x v="0"/>
    <x v="5"/>
    <x v="0"/>
    <x v="3"/>
    <n v="4551"/>
    <n v="0.95178937956308451"/>
    <x v="1"/>
  </r>
  <r>
    <s v="FIS004"/>
    <d v="2014-02-13T00:00:00"/>
    <x v="0"/>
    <x v="1"/>
    <x v="4"/>
    <s v="Raimundo"/>
    <x v="0"/>
    <x v="0"/>
    <n v="33450"/>
    <n v="1343"/>
    <n v="34793"/>
    <x v="2"/>
    <x v="14"/>
    <s v="Fiat Siena El 1.4 8v"/>
    <x v="0"/>
    <x v="0"/>
    <x v="0"/>
    <x v="0"/>
    <x v="4"/>
    <x v="3"/>
    <x v="0"/>
    <n v="1003.5"/>
    <n v="0.98066108486645909"/>
    <x v="1"/>
  </r>
  <r>
    <s v="VWS004"/>
    <d v="2014-02-13T00:00:00"/>
    <x v="0"/>
    <x v="1"/>
    <x v="3"/>
    <s v="Mauro"/>
    <x v="1"/>
    <x v="4"/>
    <n v="28700"/>
    <n v="1578"/>
    <n v="30278"/>
    <x v="1"/>
    <x v="26"/>
    <s v="Volkswagen Saveiro Startline 1.6 MI 8v"/>
    <x v="1"/>
    <x v="1"/>
    <x v="0"/>
    <x v="0"/>
    <x v="3"/>
    <x v="2"/>
    <x v="0"/>
    <n v="861"/>
    <n v="5.2236582176870008E-2"/>
    <x v="0"/>
  </r>
  <r>
    <s v="REM007"/>
    <d v="2014-02-13T00:00:00"/>
    <x v="0"/>
    <x v="1"/>
    <x v="2"/>
    <s v="João Carlos"/>
    <x v="6"/>
    <x v="0"/>
    <n v="96700"/>
    <n v="3244"/>
    <n v="99944"/>
    <x v="3"/>
    <x v="8"/>
    <s v="Renault Master 2.3 DCI Minibus 16 Lugares 16v"/>
    <x v="0"/>
    <x v="1"/>
    <x v="0"/>
    <x v="1"/>
    <x v="2"/>
    <x v="1"/>
    <x v="3"/>
    <n v="5802"/>
    <n v="0.64455689100760827"/>
    <x v="1"/>
  </r>
  <r>
    <s v="REF006"/>
    <d v="2014-02-14T00:00:00"/>
    <x v="0"/>
    <x v="1"/>
    <x v="3"/>
    <s v="Antonio"/>
    <x v="0"/>
    <x v="0"/>
    <n v="58550"/>
    <n v="3478"/>
    <n v="62028"/>
    <x v="3"/>
    <x v="13"/>
    <s v="Renaul Fluence 2.0 Dynamique 16v"/>
    <x v="0"/>
    <x v="0"/>
    <x v="1"/>
    <x v="0"/>
    <x v="3"/>
    <x v="2"/>
    <x v="2"/>
    <n v="2927.5"/>
    <n v="0.85680978086628479"/>
    <x v="1"/>
  </r>
  <r>
    <s v="CHC005"/>
    <d v="2014-02-14T00:00:00"/>
    <x v="0"/>
    <x v="1"/>
    <x v="8"/>
    <s v="Maria Teresa"/>
    <x v="4"/>
    <x v="3"/>
    <n v="147800"/>
    <n v="3416"/>
    <n v="151216"/>
    <x v="0"/>
    <x v="27"/>
    <s v="Chevrolet Camaro 6.2 SS Coupé v8"/>
    <x v="1"/>
    <x v="0"/>
    <x v="1"/>
    <x v="2"/>
    <x v="3"/>
    <x v="2"/>
    <x v="3"/>
    <n v="8868"/>
    <n v="0.3086894500575445"/>
    <x v="0"/>
  </r>
  <r>
    <s v="FOK001"/>
    <d v="2014-02-16T00:00:00"/>
    <x v="0"/>
    <x v="1"/>
    <x v="3"/>
    <s v="Renato"/>
    <x v="6"/>
    <x v="0"/>
    <n v="33900"/>
    <n v="3178"/>
    <n v="37078"/>
    <x v="4"/>
    <x v="28"/>
    <s v="Ford Ka SE 1.5 16v Básico"/>
    <x v="0"/>
    <x v="0"/>
    <x v="0"/>
    <x v="0"/>
    <x v="3"/>
    <x v="2"/>
    <x v="1"/>
    <n v="1356"/>
    <n v="5.3991777847517183E-3"/>
    <x v="0"/>
  </r>
  <r>
    <s v="FOR005"/>
    <d v="2014-02-18T00:00:00"/>
    <x v="0"/>
    <x v="1"/>
    <x v="5"/>
    <s v="Sérgio"/>
    <x v="4"/>
    <x v="2"/>
    <n v="120200"/>
    <n v="3116"/>
    <n v="123316"/>
    <x v="4"/>
    <x v="9"/>
    <s v="Ford Ranger Cab. Dupla 3.2 4X4 20v"/>
    <x v="0"/>
    <x v="1"/>
    <x v="1"/>
    <x v="1"/>
    <x v="5"/>
    <x v="0"/>
    <x v="3"/>
    <n v="7212"/>
    <n v="0.90823963419917952"/>
    <x v="1"/>
  </r>
  <r>
    <s v="REM007"/>
    <d v="2014-02-18T00:00:00"/>
    <x v="0"/>
    <x v="1"/>
    <x v="3"/>
    <s v="Ana Maria"/>
    <x v="0"/>
    <x v="1"/>
    <n v="96650"/>
    <n v="1689"/>
    <n v="98339"/>
    <x v="3"/>
    <x v="8"/>
    <s v="Renault Master 2.3 DCI Minibus 16 Lugares 16v"/>
    <x v="0"/>
    <x v="1"/>
    <x v="0"/>
    <x v="1"/>
    <x v="3"/>
    <x v="2"/>
    <x v="3"/>
    <n v="5799"/>
    <n v="9.1606507586132035E-2"/>
    <x v="0"/>
  </r>
  <r>
    <s v="CHS004"/>
    <d v="2014-02-18T00:00:00"/>
    <x v="0"/>
    <x v="1"/>
    <x v="1"/>
    <s v="Cássio"/>
    <x v="6"/>
    <x v="0"/>
    <n v="127750"/>
    <n v="1261"/>
    <n v="129011"/>
    <x v="0"/>
    <x v="10"/>
    <s v="Chevrolet S10 2.8 High Country 4X4 CD 16v Turbo"/>
    <x v="0"/>
    <x v="1"/>
    <x v="1"/>
    <x v="1"/>
    <x v="1"/>
    <x v="1"/>
    <x v="3"/>
    <n v="7665"/>
    <n v="0.2659316916325743"/>
    <x v="0"/>
  </r>
  <r>
    <s v="FOK001"/>
    <d v="2014-02-19T00:00:00"/>
    <x v="0"/>
    <x v="1"/>
    <x v="6"/>
    <s v="Ana Carolina"/>
    <x v="4"/>
    <x v="0"/>
    <n v="33850"/>
    <n v="4138"/>
    <n v="37988"/>
    <x v="4"/>
    <x v="28"/>
    <s v="Ford Ka SE 1.5 16v Básico"/>
    <x v="0"/>
    <x v="0"/>
    <x v="0"/>
    <x v="0"/>
    <x v="6"/>
    <x v="3"/>
    <x v="1"/>
    <n v="1354"/>
    <n v="0.89040268207453321"/>
    <x v="1"/>
  </r>
  <r>
    <s v="FIB007"/>
    <d v="2014-02-19T00:00:00"/>
    <x v="0"/>
    <x v="1"/>
    <x v="1"/>
    <s v="Maria Eduarda"/>
    <x v="0"/>
    <x v="3"/>
    <n v="48050"/>
    <n v="1606"/>
    <n v="49656"/>
    <x v="2"/>
    <x v="23"/>
    <s v="Fiat Bravo Essence 1.8 16v"/>
    <x v="0"/>
    <x v="0"/>
    <x v="0"/>
    <x v="0"/>
    <x v="1"/>
    <x v="1"/>
    <x v="1"/>
    <n v="1922"/>
    <n v="3.1730928473049274E-3"/>
    <x v="0"/>
  </r>
  <r>
    <s v="REK004"/>
    <d v="2014-02-19T00:00:00"/>
    <x v="0"/>
    <x v="1"/>
    <x v="4"/>
    <s v="Raimundo"/>
    <x v="5"/>
    <x v="1"/>
    <n v="31300"/>
    <n v="3207"/>
    <n v="34507"/>
    <x v="3"/>
    <x v="20"/>
    <s v="Renaul Kangoo 1.6 Express 16v"/>
    <x v="2"/>
    <x v="1"/>
    <x v="0"/>
    <x v="0"/>
    <x v="4"/>
    <x v="3"/>
    <x v="0"/>
    <n v="939"/>
    <n v="0.29498667423379921"/>
    <x v="0"/>
  </r>
  <r>
    <s v="CHO001"/>
    <d v="2014-02-21T00:00:00"/>
    <x v="0"/>
    <x v="1"/>
    <x v="6"/>
    <s v="Aparecida"/>
    <x v="3"/>
    <x v="1"/>
    <n v="24800"/>
    <n v="1274"/>
    <n v="26074"/>
    <x v="0"/>
    <x v="0"/>
    <s v="Chevrolet Onix 1.0 MPFI LS 8v"/>
    <x v="0"/>
    <x v="0"/>
    <x v="0"/>
    <x v="0"/>
    <x v="6"/>
    <x v="3"/>
    <x v="0"/>
    <n v="744"/>
    <n v="0.25681502570249842"/>
    <x v="0"/>
  </r>
  <r>
    <s v="CHC003"/>
    <d v="2014-02-21T00:00:00"/>
    <x v="0"/>
    <x v="1"/>
    <x v="3"/>
    <s v="Antonio"/>
    <x v="0"/>
    <x v="4"/>
    <n v="74650"/>
    <n v="2106"/>
    <n v="76756"/>
    <x v="0"/>
    <x v="25"/>
    <s v="Chevrolet Captiva 2.4 SIDI 16v"/>
    <x v="0"/>
    <x v="0"/>
    <x v="1"/>
    <x v="2"/>
    <x v="3"/>
    <x v="2"/>
    <x v="2"/>
    <n v="3732.5"/>
    <n v="0.21413152535172716"/>
    <x v="0"/>
  </r>
  <r>
    <s v="REF006"/>
    <d v="2014-02-22T00:00:00"/>
    <x v="0"/>
    <x v="1"/>
    <x v="6"/>
    <s v="Ana Carolina"/>
    <x v="0"/>
    <x v="3"/>
    <n v="58000"/>
    <n v="4965"/>
    <n v="62965"/>
    <x v="3"/>
    <x v="13"/>
    <s v="Renaul Fluence 2.0 Dynamique 16v"/>
    <x v="0"/>
    <x v="0"/>
    <x v="1"/>
    <x v="0"/>
    <x v="6"/>
    <x v="3"/>
    <x v="2"/>
    <n v="2900"/>
    <n v="0.19744793986782802"/>
    <x v="0"/>
  </r>
  <r>
    <s v="FIU001"/>
    <d v="2014-02-22T00:00:00"/>
    <x v="0"/>
    <x v="1"/>
    <x v="3"/>
    <s v="Mauro"/>
    <x v="0"/>
    <x v="2"/>
    <n v="21600"/>
    <n v="3240"/>
    <n v="24840"/>
    <x v="2"/>
    <x v="11"/>
    <s v="Fiat Uno Evo Vivace 1.0 8v"/>
    <x v="1"/>
    <x v="0"/>
    <x v="0"/>
    <x v="0"/>
    <x v="3"/>
    <x v="2"/>
    <x v="0"/>
    <n v="648"/>
    <n v="0.1713896022045005"/>
    <x v="0"/>
  </r>
  <r>
    <s v="REC002"/>
    <d v="2014-02-24T00:00:00"/>
    <x v="0"/>
    <x v="1"/>
    <x v="7"/>
    <s v="Carlos Augusto"/>
    <x v="6"/>
    <x v="2"/>
    <n v="26400"/>
    <n v="4757"/>
    <n v="31157"/>
    <x v="3"/>
    <x v="22"/>
    <s v="Renault Clio 1.0 Expression 16v"/>
    <x v="0"/>
    <x v="0"/>
    <x v="0"/>
    <x v="0"/>
    <x v="7"/>
    <x v="4"/>
    <x v="0"/>
    <n v="792"/>
    <n v="0.7161117073689176"/>
    <x v="1"/>
  </r>
  <r>
    <s v="FID010"/>
    <d v="2014-03-01T00:00:00"/>
    <x v="0"/>
    <x v="2"/>
    <x v="2"/>
    <s v="Renato"/>
    <x v="5"/>
    <x v="2"/>
    <n v="67450"/>
    <n v="3434"/>
    <n v="70884"/>
    <x v="2"/>
    <x v="4"/>
    <s v="Fiat Ducato Cargo 2.3 Básico"/>
    <x v="0"/>
    <x v="1"/>
    <x v="0"/>
    <x v="1"/>
    <x v="2"/>
    <x v="2"/>
    <x v="2"/>
    <n v="3372.5"/>
    <n v="0.53081532219928473"/>
    <x v="1"/>
  </r>
  <r>
    <s v="FIP009"/>
    <d v="2014-03-03T00:00:00"/>
    <x v="0"/>
    <x v="2"/>
    <x v="2"/>
    <s v="Lucas"/>
    <x v="5"/>
    <x v="0"/>
    <n v="56100"/>
    <n v="1335"/>
    <n v="57435"/>
    <x v="2"/>
    <x v="15"/>
    <s v="Fiat Punto Evo T-Jet 1.4 Turbo"/>
    <x v="0"/>
    <x v="0"/>
    <x v="1"/>
    <x v="2"/>
    <x v="2"/>
    <x v="1"/>
    <x v="2"/>
    <n v="2805"/>
    <n v="0.36824551986914383"/>
    <x v="0"/>
  </r>
  <r>
    <s v="VWG008"/>
    <d v="2014-03-03T00:00:00"/>
    <x v="0"/>
    <x v="2"/>
    <x v="0"/>
    <s v="Wesley"/>
    <x v="6"/>
    <x v="2"/>
    <n v="66150"/>
    <n v="2520"/>
    <n v="68670"/>
    <x v="1"/>
    <x v="29"/>
    <s v="Volkswagen Golf 1.4 TSI Comfortline 16v"/>
    <x v="0"/>
    <x v="0"/>
    <x v="1"/>
    <x v="2"/>
    <x v="0"/>
    <x v="0"/>
    <x v="2"/>
    <n v="3307.5"/>
    <n v="0.71402612827440082"/>
    <x v="1"/>
  </r>
  <r>
    <s v="VWC006"/>
    <d v="2014-03-04T00:00:00"/>
    <x v="0"/>
    <x v="2"/>
    <x v="7"/>
    <s v="José Luiz"/>
    <x v="5"/>
    <x v="3"/>
    <n v="44950"/>
    <n v="4729"/>
    <n v="49679"/>
    <x v="1"/>
    <x v="24"/>
    <s v="Volkswagen Crossfox 1.6 MSI 16v"/>
    <x v="0"/>
    <x v="0"/>
    <x v="0"/>
    <x v="0"/>
    <x v="7"/>
    <x v="4"/>
    <x v="1"/>
    <n v="1798"/>
    <n v="0.95794119497665264"/>
    <x v="1"/>
  </r>
  <r>
    <s v="VWG003"/>
    <d v="2014-03-05T00:00:00"/>
    <x v="0"/>
    <x v="2"/>
    <x v="5"/>
    <s v="Anselmo"/>
    <x v="0"/>
    <x v="4"/>
    <n v="27800"/>
    <n v="2145"/>
    <n v="29945"/>
    <x v="1"/>
    <x v="7"/>
    <s v="Volkswagen Gol 1.0 MI Special 8v"/>
    <x v="0"/>
    <x v="0"/>
    <x v="0"/>
    <x v="0"/>
    <x v="5"/>
    <x v="0"/>
    <x v="0"/>
    <n v="834"/>
    <n v="0.37813223776320565"/>
    <x v="0"/>
  </r>
  <r>
    <s v="REL003"/>
    <d v="2014-03-05T00:00:00"/>
    <x v="0"/>
    <x v="2"/>
    <x v="4"/>
    <s v="José Eduardo"/>
    <x v="0"/>
    <x v="1"/>
    <n v="29900"/>
    <n v="3091"/>
    <n v="32991"/>
    <x v="3"/>
    <x v="30"/>
    <s v="Renault Logan 1.0 Authentique 16v"/>
    <x v="0"/>
    <x v="0"/>
    <x v="0"/>
    <x v="0"/>
    <x v="4"/>
    <x v="3"/>
    <x v="0"/>
    <n v="897"/>
    <n v="0.16977555126406976"/>
    <x v="0"/>
  </r>
  <r>
    <s v="VWS007"/>
    <d v="2014-03-05T00:00:00"/>
    <x v="0"/>
    <x v="2"/>
    <x v="5"/>
    <s v="Mariana"/>
    <x v="0"/>
    <x v="2"/>
    <n v="52300"/>
    <n v="3679"/>
    <n v="55979"/>
    <x v="1"/>
    <x v="19"/>
    <s v="Volkswagen Spacefox Comfortline 1.6 MSI 8v"/>
    <x v="0"/>
    <x v="0"/>
    <x v="0"/>
    <x v="0"/>
    <x v="5"/>
    <x v="0"/>
    <x v="1"/>
    <n v="2092"/>
    <n v="0.19553511971399892"/>
    <x v="0"/>
  </r>
  <r>
    <s v="VWC006"/>
    <d v="2014-03-05T00:00:00"/>
    <x v="0"/>
    <x v="2"/>
    <x v="2"/>
    <s v="Ana Lúcia"/>
    <x v="6"/>
    <x v="2"/>
    <n v="44750"/>
    <n v="4022"/>
    <n v="48772"/>
    <x v="1"/>
    <x v="24"/>
    <s v="Volkswagen Crossfox 1.6 MSI 16v"/>
    <x v="0"/>
    <x v="0"/>
    <x v="0"/>
    <x v="0"/>
    <x v="2"/>
    <x v="1"/>
    <x v="1"/>
    <n v="1790"/>
    <n v="0.41288621929142916"/>
    <x v="0"/>
  </r>
  <r>
    <s v="CHC003"/>
    <d v="2014-03-07T00:00:00"/>
    <x v="0"/>
    <x v="2"/>
    <x v="1"/>
    <s v="Cássio"/>
    <x v="6"/>
    <x v="3"/>
    <n v="74400"/>
    <n v="4422"/>
    <n v="78822"/>
    <x v="0"/>
    <x v="25"/>
    <s v="Chevrolet Captiva 2.4 SIDI 16v"/>
    <x v="0"/>
    <x v="0"/>
    <x v="1"/>
    <x v="2"/>
    <x v="1"/>
    <x v="1"/>
    <x v="3"/>
    <n v="4464"/>
    <n v="0.59124660798872197"/>
    <x v="1"/>
  </r>
  <r>
    <s v="RES001"/>
    <d v="2014-03-08T00:00:00"/>
    <x v="0"/>
    <x v="2"/>
    <x v="2"/>
    <s v="Ana Lúcia"/>
    <x v="0"/>
    <x v="0"/>
    <n v="24150"/>
    <n v="3330"/>
    <n v="27480"/>
    <x v="3"/>
    <x v="5"/>
    <s v="Renault Sandero 1.0 Authentique 16v"/>
    <x v="0"/>
    <x v="0"/>
    <x v="0"/>
    <x v="0"/>
    <x v="2"/>
    <x v="1"/>
    <x v="0"/>
    <n v="724.5"/>
    <n v="0.59613147964520918"/>
    <x v="1"/>
  </r>
  <r>
    <s v="CHO001"/>
    <d v="2014-03-08T00:00:00"/>
    <x v="0"/>
    <x v="2"/>
    <x v="8"/>
    <s v="Maria Teresa"/>
    <x v="4"/>
    <x v="0"/>
    <n v="24900"/>
    <n v="2087"/>
    <n v="26987"/>
    <x v="0"/>
    <x v="0"/>
    <s v="Chevrolet Onix 1.0 MPFI LS 8v"/>
    <x v="0"/>
    <x v="0"/>
    <x v="0"/>
    <x v="0"/>
    <x v="3"/>
    <x v="2"/>
    <x v="0"/>
    <n v="747"/>
    <n v="0.12227416882397335"/>
    <x v="0"/>
  </r>
  <r>
    <s v="RES001"/>
    <d v="2014-03-08T00:00:00"/>
    <x v="0"/>
    <x v="2"/>
    <x v="0"/>
    <s v="Wesley"/>
    <x v="6"/>
    <x v="2"/>
    <n v="24100"/>
    <n v="2669"/>
    <n v="26769"/>
    <x v="3"/>
    <x v="5"/>
    <s v="Renault Sandero 1.0 Authentique 16v"/>
    <x v="0"/>
    <x v="0"/>
    <x v="0"/>
    <x v="0"/>
    <x v="0"/>
    <x v="0"/>
    <x v="0"/>
    <n v="723"/>
    <n v="0.42323527178877746"/>
    <x v="0"/>
  </r>
  <r>
    <s v="VWS007"/>
    <d v="2014-03-08T00:00:00"/>
    <x v="0"/>
    <x v="2"/>
    <x v="4"/>
    <s v="Mônica"/>
    <x v="6"/>
    <x v="1"/>
    <n v="52000"/>
    <n v="3393"/>
    <n v="55393"/>
    <x v="1"/>
    <x v="19"/>
    <s v="Volkswagen Spacefox Comfortline 1.6 MSI 8v"/>
    <x v="0"/>
    <x v="0"/>
    <x v="0"/>
    <x v="0"/>
    <x v="4"/>
    <x v="3"/>
    <x v="1"/>
    <n v="2080"/>
    <n v="0.68944160905174989"/>
    <x v="1"/>
  </r>
  <r>
    <s v="CHC003"/>
    <d v="2014-03-08T00:00:00"/>
    <x v="0"/>
    <x v="2"/>
    <x v="5"/>
    <s v="Anselmo"/>
    <x v="0"/>
    <x v="2"/>
    <n v="74350"/>
    <n v="2327"/>
    <n v="76677"/>
    <x v="0"/>
    <x v="25"/>
    <s v="Chevrolet Captiva 2.4 SIDI 16v"/>
    <x v="0"/>
    <x v="0"/>
    <x v="1"/>
    <x v="2"/>
    <x v="5"/>
    <x v="0"/>
    <x v="2"/>
    <n v="3717.5"/>
    <n v="0.46136379356559543"/>
    <x v="0"/>
  </r>
  <r>
    <s v="CHO001"/>
    <d v="2014-03-10T00:00:00"/>
    <x v="0"/>
    <x v="2"/>
    <x v="6"/>
    <s v="Ana Carolina"/>
    <x v="5"/>
    <x v="0"/>
    <n v="24750"/>
    <n v="3237"/>
    <n v="27987"/>
    <x v="0"/>
    <x v="0"/>
    <s v="Chevrolet Onix 1.0 MPFI LS 8v"/>
    <x v="0"/>
    <x v="0"/>
    <x v="0"/>
    <x v="0"/>
    <x v="6"/>
    <x v="3"/>
    <x v="0"/>
    <n v="742.5"/>
    <n v="0.12652017042344443"/>
    <x v="0"/>
  </r>
  <r>
    <s v="FOR005"/>
    <d v="2014-03-10T00:00:00"/>
    <x v="0"/>
    <x v="2"/>
    <x v="3"/>
    <s v="José Carlos"/>
    <x v="5"/>
    <x v="3"/>
    <n v="119700"/>
    <n v="4404"/>
    <n v="124104"/>
    <x v="4"/>
    <x v="9"/>
    <s v="Ford Ranger Cab. Dupla 3.2 4X4 20v"/>
    <x v="0"/>
    <x v="1"/>
    <x v="1"/>
    <x v="1"/>
    <x v="3"/>
    <x v="2"/>
    <x v="3"/>
    <n v="7182"/>
    <n v="0.85613761369890418"/>
    <x v="1"/>
  </r>
  <r>
    <s v="VWG008"/>
    <d v="2014-03-11T00:00:00"/>
    <x v="0"/>
    <x v="2"/>
    <x v="6"/>
    <s v="Aparecida"/>
    <x v="5"/>
    <x v="0"/>
    <n v="65950"/>
    <n v="1402"/>
    <n v="67352"/>
    <x v="1"/>
    <x v="29"/>
    <s v="Volkswagen Golf 1.4 TSI Comfortline 16v"/>
    <x v="0"/>
    <x v="0"/>
    <x v="1"/>
    <x v="2"/>
    <x v="6"/>
    <x v="3"/>
    <x v="2"/>
    <n v="3297.5"/>
    <n v="0.15546483414036447"/>
    <x v="0"/>
  </r>
  <r>
    <s v="VWJ009"/>
    <d v="2014-03-11T00:00:00"/>
    <x v="0"/>
    <x v="2"/>
    <x v="3"/>
    <s v="José Carlos"/>
    <x v="6"/>
    <x v="3"/>
    <n v="68800"/>
    <n v="4204"/>
    <n v="73004"/>
    <x v="1"/>
    <x v="21"/>
    <s v="Volkswagen Jetta 1.4 TSI Comfortline 16v"/>
    <x v="0"/>
    <x v="0"/>
    <x v="1"/>
    <x v="2"/>
    <x v="3"/>
    <x v="2"/>
    <x v="2"/>
    <n v="3440"/>
    <n v="5.9703136822070527E-2"/>
    <x v="0"/>
  </r>
  <r>
    <s v="CHP002"/>
    <d v="2014-03-11T00:00:00"/>
    <x v="0"/>
    <x v="2"/>
    <x v="6"/>
    <s v="Carlos Roberto"/>
    <x v="0"/>
    <x v="2"/>
    <n v="32550"/>
    <n v="4590"/>
    <n v="37140"/>
    <x v="0"/>
    <x v="12"/>
    <s v="Chevrolet Prisma 1.0 MPFI LT 8v"/>
    <x v="0"/>
    <x v="0"/>
    <x v="0"/>
    <x v="0"/>
    <x v="6"/>
    <x v="3"/>
    <x v="1"/>
    <n v="1302"/>
    <n v="0.58067834683725539"/>
    <x v="1"/>
  </r>
  <r>
    <s v="FIS006"/>
    <d v="2014-03-12T00:00:00"/>
    <x v="0"/>
    <x v="2"/>
    <x v="0"/>
    <s v="Maria Amália"/>
    <x v="4"/>
    <x v="2"/>
    <n v="41550"/>
    <n v="1384"/>
    <n v="42934"/>
    <x v="2"/>
    <x v="6"/>
    <s v="Fiat Strada Working 1.4 MPI 8v"/>
    <x v="2"/>
    <x v="1"/>
    <x v="0"/>
    <x v="0"/>
    <x v="0"/>
    <x v="0"/>
    <x v="1"/>
    <n v="1662"/>
    <n v="0.78758305766972858"/>
    <x v="1"/>
  </r>
  <r>
    <s v="CHP002"/>
    <d v="2014-03-14T00:00:00"/>
    <x v="0"/>
    <x v="2"/>
    <x v="4"/>
    <s v="José Eduardo"/>
    <x v="6"/>
    <x v="0"/>
    <n v="32750"/>
    <n v="1510"/>
    <n v="34260"/>
    <x v="0"/>
    <x v="12"/>
    <s v="Chevrolet Prisma 1.0 MPFI LT 8v"/>
    <x v="0"/>
    <x v="0"/>
    <x v="0"/>
    <x v="0"/>
    <x v="4"/>
    <x v="3"/>
    <x v="0"/>
    <n v="982.5"/>
    <n v="0.82690486210719905"/>
    <x v="1"/>
  </r>
  <r>
    <s v="FOE003"/>
    <d v="2014-03-15T00:00:00"/>
    <x v="0"/>
    <x v="2"/>
    <x v="0"/>
    <s v="Maria Amália"/>
    <x v="3"/>
    <x v="1"/>
    <n v="57350"/>
    <n v="3596"/>
    <n v="60946"/>
    <x v="4"/>
    <x v="31"/>
    <s v="Ford Ecosport 1.6 Freestyle 16v"/>
    <x v="0"/>
    <x v="0"/>
    <x v="1"/>
    <x v="0"/>
    <x v="0"/>
    <x v="0"/>
    <x v="2"/>
    <n v="2867.5"/>
    <n v="0.70662357551354149"/>
    <x v="1"/>
  </r>
  <r>
    <s v="VWC006"/>
    <d v="2014-03-16T00:00:00"/>
    <x v="0"/>
    <x v="2"/>
    <x v="8"/>
    <s v="Cristiano"/>
    <x v="6"/>
    <x v="0"/>
    <n v="44950"/>
    <n v="1793"/>
    <n v="46743"/>
    <x v="1"/>
    <x v="24"/>
    <s v="Volkswagen Crossfox 1.6 MSI 16v"/>
    <x v="0"/>
    <x v="0"/>
    <x v="0"/>
    <x v="0"/>
    <x v="3"/>
    <x v="2"/>
    <x v="1"/>
    <n v="1798"/>
    <n v="0.1276984103618648"/>
    <x v="0"/>
  </r>
  <r>
    <s v="VWS004"/>
    <d v="2014-03-16T00:00:00"/>
    <x v="0"/>
    <x v="2"/>
    <x v="7"/>
    <s v="Carolina"/>
    <x v="6"/>
    <x v="2"/>
    <n v="29250"/>
    <n v="1732"/>
    <n v="30982"/>
    <x v="1"/>
    <x v="26"/>
    <s v="Volkswagen Saveiro Startline 1.6 MI 8v"/>
    <x v="1"/>
    <x v="1"/>
    <x v="0"/>
    <x v="0"/>
    <x v="7"/>
    <x v="0"/>
    <x v="0"/>
    <n v="877.5"/>
    <n v="0.29095658533785335"/>
    <x v="0"/>
  </r>
  <r>
    <s v="FIS003"/>
    <d v="2014-03-17T00:00:00"/>
    <x v="0"/>
    <x v="2"/>
    <x v="7"/>
    <s v="Roberto"/>
    <x v="4"/>
    <x v="2"/>
    <n v="31550"/>
    <n v="3763"/>
    <n v="35313"/>
    <x v="2"/>
    <x v="6"/>
    <s v="Fiat Strada Working 1.4 8v"/>
    <x v="1"/>
    <x v="1"/>
    <x v="0"/>
    <x v="0"/>
    <x v="7"/>
    <x v="4"/>
    <x v="0"/>
    <n v="946.5"/>
    <n v="0.12270055437586296"/>
    <x v="0"/>
  </r>
  <r>
    <s v="RED005"/>
    <d v="2014-03-17T00:00:00"/>
    <x v="0"/>
    <x v="2"/>
    <x v="3"/>
    <s v="Cristina"/>
    <x v="0"/>
    <x v="2"/>
    <n v="56000"/>
    <n v="3011"/>
    <n v="59011"/>
    <x v="3"/>
    <x v="32"/>
    <s v="Renault Duster Oroch 2.0 Dynamique 16V"/>
    <x v="0"/>
    <x v="1"/>
    <x v="0"/>
    <x v="0"/>
    <x v="3"/>
    <x v="2"/>
    <x v="2"/>
    <n v="2800"/>
    <n v="0.44023350879560852"/>
    <x v="0"/>
  </r>
  <r>
    <s v="FOR005"/>
    <d v="2014-03-18T00:00:00"/>
    <x v="0"/>
    <x v="2"/>
    <x v="4"/>
    <s v="Mário"/>
    <x v="5"/>
    <x v="0"/>
    <n v="119800"/>
    <n v="2523"/>
    <n v="122323"/>
    <x v="4"/>
    <x v="9"/>
    <s v="Ford Ranger Cab. Dupla 3.2 4X4 20v"/>
    <x v="0"/>
    <x v="1"/>
    <x v="1"/>
    <x v="1"/>
    <x v="4"/>
    <x v="3"/>
    <x v="3"/>
    <n v="7188"/>
    <n v="0.87695091444856998"/>
    <x v="1"/>
  </r>
  <r>
    <s v="REM007"/>
    <d v="2014-03-18T00:00:00"/>
    <x v="0"/>
    <x v="2"/>
    <x v="7"/>
    <s v="Célio"/>
    <x v="4"/>
    <x v="0"/>
    <n v="96850"/>
    <n v="1987"/>
    <n v="98837"/>
    <x v="3"/>
    <x v="8"/>
    <s v="Renault Master 2.3 DCI Minibus 16 Lugares 16v"/>
    <x v="0"/>
    <x v="1"/>
    <x v="0"/>
    <x v="1"/>
    <x v="7"/>
    <x v="4"/>
    <x v="3"/>
    <n v="5811"/>
    <n v="0.59409552700542634"/>
    <x v="1"/>
  </r>
  <r>
    <s v="FIP002"/>
    <d v="2014-03-18T00:00:00"/>
    <x v="0"/>
    <x v="2"/>
    <x v="1"/>
    <s v="Maria Eduarda"/>
    <x v="5"/>
    <x v="4"/>
    <n v="28050"/>
    <n v="4919"/>
    <n v="32969"/>
    <x v="2"/>
    <x v="2"/>
    <s v="Fiat Palio Fire 1.0 8v"/>
    <x v="0"/>
    <x v="0"/>
    <x v="0"/>
    <x v="0"/>
    <x v="1"/>
    <x v="1"/>
    <x v="0"/>
    <n v="841.5"/>
    <n v="0.66547344190323421"/>
    <x v="1"/>
  </r>
  <r>
    <s v="VWC006"/>
    <d v="2014-03-19T00:00:00"/>
    <x v="0"/>
    <x v="2"/>
    <x v="2"/>
    <s v="Ana Lúcia"/>
    <x v="0"/>
    <x v="4"/>
    <n v="44700"/>
    <n v="2240"/>
    <n v="46940"/>
    <x v="1"/>
    <x v="24"/>
    <s v="Volkswagen Crossfox 1.6 MSI 16v"/>
    <x v="0"/>
    <x v="0"/>
    <x v="0"/>
    <x v="0"/>
    <x v="2"/>
    <x v="1"/>
    <x v="1"/>
    <n v="1788"/>
    <n v="0.23242698527519917"/>
    <x v="0"/>
  </r>
  <r>
    <s v="VWA010"/>
    <d v="2014-03-19T00:00:00"/>
    <x v="0"/>
    <x v="2"/>
    <x v="2"/>
    <s v="Ana Lúcia"/>
    <x v="0"/>
    <x v="2"/>
    <n v="116050"/>
    <n v="3344"/>
    <n v="119394"/>
    <x v="1"/>
    <x v="33"/>
    <s v="Volkswagen Amarok 2.0 Highline 4X4 16v Turbo"/>
    <x v="0"/>
    <x v="1"/>
    <x v="1"/>
    <x v="1"/>
    <x v="2"/>
    <x v="1"/>
    <x v="3"/>
    <n v="6963"/>
    <n v="0.18548337518492872"/>
    <x v="0"/>
  </r>
  <r>
    <s v="FOR005"/>
    <d v="2014-03-20T00:00:00"/>
    <x v="0"/>
    <x v="2"/>
    <x v="1"/>
    <s v="Luiz Sérgio"/>
    <x v="5"/>
    <x v="0"/>
    <n v="119900"/>
    <n v="3455"/>
    <n v="123355"/>
    <x v="4"/>
    <x v="9"/>
    <s v="Ford Ranger Cab. Dupla 3.2 4X4 20v"/>
    <x v="0"/>
    <x v="1"/>
    <x v="1"/>
    <x v="1"/>
    <x v="1"/>
    <x v="1"/>
    <x v="3"/>
    <n v="7194"/>
    <n v="0.44036558803187942"/>
    <x v="0"/>
  </r>
  <r>
    <s v="FOR005"/>
    <d v="2014-03-20T00:00:00"/>
    <x v="0"/>
    <x v="2"/>
    <x v="3"/>
    <s v="José Carlos"/>
    <x v="0"/>
    <x v="4"/>
    <n v="119950"/>
    <n v="1165"/>
    <n v="121115"/>
    <x v="4"/>
    <x v="9"/>
    <s v="Ford Ranger Cab. Dupla 3.2 4X4 20v"/>
    <x v="0"/>
    <x v="1"/>
    <x v="1"/>
    <x v="1"/>
    <x v="3"/>
    <x v="2"/>
    <x v="3"/>
    <n v="7197"/>
    <n v="0.54781663955553284"/>
    <x v="1"/>
  </r>
  <r>
    <s v="FOK001"/>
    <d v="2014-03-20T00:00:00"/>
    <x v="0"/>
    <x v="2"/>
    <x v="7"/>
    <s v="Célio"/>
    <x v="6"/>
    <x v="2"/>
    <n v="33400"/>
    <n v="3678"/>
    <n v="37078"/>
    <x v="4"/>
    <x v="28"/>
    <s v="Ford Ka SE 1.5 16v Básico"/>
    <x v="0"/>
    <x v="0"/>
    <x v="0"/>
    <x v="0"/>
    <x v="7"/>
    <x v="4"/>
    <x v="1"/>
    <n v="1336"/>
    <n v="0.98410730109741318"/>
    <x v="1"/>
  </r>
  <r>
    <s v="FIP009"/>
    <d v="2014-03-21T00:00:00"/>
    <x v="0"/>
    <x v="2"/>
    <x v="0"/>
    <s v="Otaviano"/>
    <x v="0"/>
    <x v="0"/>
    <n v="55800"/>
    <n v="2777"/>
    <n v="58577"/>
    <x v="2"/>
    <x v="15"/>
    <s v="Fiat Punto Evo T-Jet 1.4 Turbo"/>
    <x v="0"/>
    <x v="0"/>
    <x v="1"/>
    <x v="2"/>
    <x v="0"/>
    <x v="0"/>
    <x v="2"/>
    <n v="2790"/>
    <n v="0.87791015621177393"/>
    <x v="1"/>
  </r>
  <r>
    <s v="FIU001"/>
    <d v="2014-03-21T00:00:00"/>
    <x v="0"/>
    <x v="2"/>
    <x v="6"/>
    <s v="Carlos Roberto"/>
    <x v="6"/>
    <x v="2"/>
    <n v="21950"/>
    <n v="1084"/>
    <n v="23034"/>
    <x v="2"/>
    <x v="11"/>
    <s v="Fiat Uno Evo Vivace 1.0 8v"/>
    <x v="1"/>
    <x v="0"/>
    <x v="0"/>
    <x v="0"/>
    <x v="6"/>
    <x v="3"/>
    <x v="0"/>
    <n v="658.5"/>
    <n v="0.64307289973044435"/>
    <x v="1"/>
  </r>
  <r>
    <s v="FIP009"/>
    <d v="2014-03-22T00:00:00"/>
    <x v="0"/>
    <x v="2"/>
    <x v="4"/>
    <s v="José Eduardo"/>
    <x v="0"/>
    <x v="2"/>
    <n v="56050"/>
    <n v="4183"/>
    <n v="60233"/>
    <x v="2"/>
    <x v="15"/>
    <s v="Fiat Punto Evo T-Jet 1.4 Turbo"/>
    <x v="0"/>
    <x v="0"/>
    <x v="1"/>
    <x v="2"/>
    <x v="4"/>
    <x v="3"/>
    <x v="2"/>
    <n v="2802.5"/>
    <n v="0.63893419720182854"/>
    <x v="1"/>
  </r>
  <r>
    <s v="VWV005"/>
    <d v="2014-03-22T00:00:00"/>
    <x v="0"/>
    <x v="2"/>
    <x v="7"/>
    <s v="Carlos Augusto"/>
    <x v="5"/>
    <x v="2"/>
    <n v="35150"/>
    <n v="2219"/>
    <n v="37369"/>
    <x v="1"/>
    <x v="1"/>
    <s v="Volkswagen Voyage Trendline 1.6 MI 8v"/>
    <x v="0"/>
    <x v="0"/>
    <x v="0"/>
    <x v="0"/>
    <x v="7"/>
    <x v="4"/>
    <x v="1"/>
    <n v="1406"/>
    <n v="0.83129570159655797"/>
    <x v="1"/>
  </r>
  <r>
    <s v="CHS004"/>
    <d v="2014-03-22T00:00:00"/>
    <x v="0"/>
    <x v="2"/>
    <x v="6"/>
    <s v="Ivete"/>
    <x v="0"/>
    <x v="0"/>
    <n v="127750"/>
    <n v="1165"/>
    <n v="128915"/>
    <x v="0"/>
    <x v="10"/>
    <s v="Chevrolet S10 2.8 High Country 4X4 CD 16v Turbo"/>
    <x v="0"/>
    <x v="1"/>
    <x v="1"/>
    <x v="1"/>
    <x v="6"/>
    <x v="3"/>
    <x v="3"/>
    <n v="7665"/>
    <n v="0.4420067218327926"/>
    <x v="0"/>
  </r>
  <r>
    <s v="FIL008"/>
    <d v="2014-03-22T00:00:00"/>
    <x v="0"/>
    <x v="2"/>
    <x v="0"/>
    <s v="Otaviano"/>
    <x v="1"/>
    <x v="4"/>
    <n v="52200"/>
    <n v="1620"/>
    <n v="53820"/>
    <x v="2"/>
    <x v="16"/>
    <s v="Fiat Linea Absolut 1.8 16v"/>
    <x v="0"/>
    <x v="0"/>
    <x v="1"/>
    <x v="0"/>
    <x v="0"/>
    <x v="0"/>
    <x v="1"/>
    <n v="2088"/>
    <n v="0.42061231211787664"/>
    <x v="0"/>
  </r>
  <r>
    <s v="FIS004"/>
    <d v="2014-03-23T00:00:00"/>
    <x v="0"/>
    <x v="2"/>
    <x v="7"/>
    <s v="Amanda"/>
    <x v="0"/>
    <x v="3"/>
    <n v="33850"/>
    <n v="2467"/>
    <n v="36317"/>
    <x v="2"/>
    <x v="14"/>
    <s v="Fiat Siena El 1.4 8v"/>
    <x v="0"/>
    <x v="0"/>
    <x v="0"/>
    <x v="0"/>
    <x v="7"/>
    <x v="4"/>
    <x v="0"/>
    <n v="1015.5"/>
    <n v="0.15191478103022779"/>
    <x v="0"/>
  </r>
  <r>
    <s v="RES001"/>
    <d v="2014-03-24T00:00:00"/>
    <x v="0"/>
    <x v="2"/>
    <x v="0"/>
    <s v="Wesley"/>
    <x v="0"/>
    <x v="2"/>
    <n v="24150"/>
    <n v="2556"/>
    <n v="26706"/>
    <x v="3"/>
    <x v="5"/>
    <s v="Renault Sandero 1.0 Authentique 16v"/>
    <x v="0"/>
    <x v="0"/>
    <x v="0"/>
    <x v="0"/>
    <x v="0"/>
    <x v="0"/>
    <x v="0"/>
    <n v="724.5"/>
    <n v="0.51980337804174204"/>
    <x v="1"/>
  </r>
  <r>
    <s v="FOE003"/>
    <d v="2014-03-25T00:00:00"/>
    <x v="0"/>
    <x v="2"/>
    <x v="3"/>
    <s v="Marcelo"/>
    <x v="6"/>
    <x v="3"/>
    <n v="57450"/>
    <n v="2827"/>
    <n v="60277"/>
    <x v="4"/>
    <x v="31"/>
    <s v="Ford Ecosport 1.6 Freestyle 16v"/>
    <x v="0"/>
    <x v="0"/>
    <x v="1"/>
    <x v="0"/>
    <x v="3"/>
    <x v="2"/>
    <x v="2"/>
    <n v="2872.5"/>
    <n v="0.35741982579111115"/>
    <x v="0"/>
  </r>
  <r>
    <s v="RES001"/>
    <d v="2014-03-25T00:00:00"/>
    <x v="0"/>
    <x v="2"/>
    <x v="8"/>
    <s v="Felipe"/>
    <x v="0"/>
    <x v="4"/>
    <n v="24000"/>
    <n v="3815"/>
    <n v="27815"/>
    <x v="3"/>
    <x v="5"/>
    <s v="Renault Sandero 1.0 Authentique 16v"/>
    <x v="0"/>
    <x v="0"/>
    <x v="0"/>
    <x v="0"/>
    <x v="3"/>
    <x v="2"/>
    <x v="0"/>
    <n v="720"/>
    <n v="0.12129687756360363"/>
    <x v="0"/>
  </r>
  <r>
    <s v="VWS007"/>
    <d v="2014-03-25T00:00:00"/>
    <x v="0"/>
    <x v="2"/>
    <x v="2"/>
    <s v="Lucas"/>
    <x v="5"/>
    <x v="1"/>
    <n v="52050"/>
    <n v="4474"/>
    <n v="56524"/>
    <x v="1"/>
    <x v="19"/>
    <s v="Volkswagen Spacefox Comfortline 1.6 MSI 8v"/>
    <x v="0"/>
    <x v="0"/>
    <x v="0"/>
    <x v="0"/>
    <x v="2"/>
    <x v="1"/>
    <x v="2"/>
    <n v="2602.5"/>
    <n v="0.34662273449200331"/>
    <x v="0"/>
  </r>
  <r>
    <s v="FOR004"/>
    <d v="2014-03-26T00:00:00"/>
    <x v="0"/>
    <x v="2"/>
    <x v="7"/>
    <s v="Amanda"/>
    <x v="0"/>
    <x v="1"/>
    <n v="76100"/>
    <n v="2415"/>
    <n v="78515"/>
    <x v="4"/>
    <x v="9"/>
    <s v="Ford Ranger 2.5 XLS 4X2 CD 16v"/>
    <x v="0"/>
    <x v="0"/>
    <x v="0"/>
    <x v="0"/>
    <x v="7"/>
    <x v="4"/>
    <x v="3"/>
    <n v="4566"/>
    <n v="0.67515937410069604"/>
    <x v="1"/>
  </r>
  <r>
    <s v="CHS004"/>
    <d v="2014-03-26T00:00:00"/>
    <x v="0"/>
    <x v="2"/>
    <x v="8"/>
    <s v="Felipe"/>
    <x v="4"/>
    <x v="2"/>
    <n v="127800"/>
    <n v="2892"/>
    <n v="130692"/>
    <x v="0"/>
    <x v="10"/>
    <s v="Chevrolet S10 2.8 High Country 4X4 CD 16v Turbo"/>
    <x v="0"/>
    <x v="1"/>
    <x v="1"/>
    <x v="1"/>
    <x v="3"/>
    <x v="2"/>
    <x v="3"/>
    <n v="7668"/>
    <n v="0.13589891983936492"/>
    <x v="0"/>
  </r>
  <r>
    <s v="FIF005"/>
    <d v="2014-03-27T00:00:00"/>
    <x v="0"/>
    <x v="2"/>
    <x v="6"/>
    <s v="Daniela"/>
    <x v="0"/>
    <x v="0"/>
    <n v="41000"/>
    <n v="1971"/>
    <n v="42971"/>
    <x v="2"/>
    <x v="34"/>
    <s v="Fiat Fiorino Furgão Evo 1.4 8v"/>
    <x v="0"/>
    <x v="1"/>
    <x v="0"/>
    <x v="0"/>
    <x v="6"/>
    <x v="3"/>
    <x v="1"/>
    <n v="1640"/>
    <n v="0.81455403231762069"/>
    <x v="1"/>
  </r>
  <r>
    <s v="REM007"/>
    <d v="2014-03-27T00:00:00"/>
    <x v="0"/>
    <x v="2"/>
    <x v="7"/>
    <s v="Célio"/>
    <x v="5"/>
    <x v="2"/>
    <n v="97000"/>
    <n v="4003"/>
    <n v="101003"/>
    <x v="3"/>
    <x v="8"/>
    <s v="Renault Master 2.3 DCI Minibus 16 Lugares 16v"/>
    <x v="0"/>
    <x v="1"/>
    <x v="0"/>
    <x v="1"/>
    <x v="7"/>
    <x v="4"/>
    <x v="3"/>
    <n v="5820"/>
    <n v="0.36789295094455265"/>
    <x v="0"/>
  </r>
  <r>
    <s v="VWG003"/>
    <d v="2014-03-29T00:00:00"/>
    <x v="0"/>
    <x v="2"/>
    <x v="3"/>
    <s v="Mauro"/>
    <x v="0"/>
    <x v="3"/>
    <n v="28350"/>
    <n v="2294"/>
    <n v="30644"/>
    <x v="1"/>
    <x v="7"/>
    <s v="Volkswagen Gol 1.0 MI Special 8v"/>
    <x v="0"/>
    <x v="0"/>
    <x v="0"/>
    <x v="0"/>
    <x v="3"/>
    <x v="2"/>
    <x v="0"/>
    <n v="850.5"/>
    <n v="0.50697087706391275"/>
    <x v="1"/>
  </r>
  <r>
    <s v="VWS004"/>
    <d v="2014-03-29T00:00:00"/>
    <x v="0"/>
    <x v="2"/>
    <x v="6"/>
    <s v="Daniela"/>
    <x v="0"/>
    <x v="2"/>
    <n v="28650"/>
    <n v="2612"/>
    <n v="31262"/>
    <x v="1"/>
    <x v="26"/>
    <s v="Volkswagen Saveiro Startline 1.6 MI 8v"/>
    <x v="1"/>
    <x v="1"/>
    <x v="0"/>
    <x v="0"/>
    <x v="6"/>
    <x v="3"/>
    <x v="0"/>
    <n v="859.5"/>
    <n v="5.4662088889005638E-2"/>
    <x v="0"/>
  </r>
  <r>
    <s v="REK004"/>
    <d v="2014-03-29T00:00:00"/>
    <x v="0"/>
    <x v="2"/>
    <x v="8"/>
    <s v="Maria Teresa"/>
    <x v="5"/>
    <x v="2"/>
    <n v="31100"/>
    <n v="3323"/>
    <n v="34423"/>
    <x v="3"/>
    <x v="20"/>
    <s v="Renaul Kangoo 1.6 Express 16v"/>
    <x v="2"/>
    <x v="1"/>
    <x v="0"/>
    <x v="0"/>
    <x v="3"/>
    <x v="2"/>
    <x v="0"/>
    <n v="933"/>
    <n v="0.20263562547165698"/>
    <x v="0"/>
  </r>
  <r>
    <s v="REL003"/>
    <d v="2014-03-30T00:00:00"/>
    <x v="0"/>
    <x v="2"/>
    <x v="7"/>
    <s v="Célio"/>
    <x v="0"/>
    <x v="2"/>
    <n v="29650"/>
    <n v="2359"/>
    <n v="32009"/>
    <x v="3"/>
    <x v="30"/>
    <s v="Renault Logan 1.0 Authentique 16v"/>
    <x v="0"/>
    <x v="0"/>
    <x v="0"/>
    <x v="0"/>
    <x v="7"/>
    <x v="4"/>
    <x v="0"/>
    <n v="889.5"/>
    <n v="8.3530035840128566E-2"/>
    <x v="0"/>
  </r>
  <r>
    <s v="FIF005"/>
    <d v="2014-03-30T00:00:00"/>
    <x v="0"/>
    <x v="2"/>
    <x v="4"/>
    <s v="Mário"/>
    <x v="0"/>
    <x v="4"/>
    <n v="40350"/>
    <n v="1419"/>
    <n v="41769"/>
    <x v="2"/>
    <x v="34"/>
    <s v="Fiat Fiorino Furgão Evo 1.4 8v"/>
    <x v="0"/>
    <x v="1"/>
    <x v="0"/>
    <x v="0"/>
    <x v="4"/>
    <x v="3"/>
    <x v="1"/>
    <n v="1614"/>
    <n v="0.67242598378678131"/>
    <x v="1"/>
  </r>
  <r>
    <s v="VWG003"/>
    <d v="2014-03-30T00:00:00"/>
    <x v="0"/>
    <x v="2"/>
    <x v="6"/>
    <s v="Carlos Roberto"/>
    <x v="5"/>
    <x v="2"/>
    <n v="27850"/>
    <n v="4373"/>
    <n v="32223"/>
    <x v="1"/>
    <x v="7"/>
    <s v="Volkswagen Gol 1.0 MI Special 8v"/>
    <x v="0"/>
    <x v="0"/>
    <x v="0"/>
    <x v="0"/>
    <x v="6"/>
    <x v="3"/>
    <x v="0"/>
    <n v="835.5"/>
    <n v="0.76022708544518203"/>
    <x v="1"/>
  </r>
  <r>
    <s v="CHO001"/>
    <d v="2014-03-30T00:00:00"/>
    <x v="0"/>
    <x v="2"/>
    <x v="8"/>
    <s v="Felipe"/>
    <x v="0"/>
    <x v="2"/>
    <n v="24750"/>
    <n v="1535"/>
    <n v="26285"/>
    <x v="0"/>
    <x v="0"/>
    <s v="Chevrolet Onix 1.0 MPFI LS 8v"/>
    <x v="0"/>
    <x v="0"/>
    <x v="0"/>
    <x v="0"/>
    <x v="3"/>
    <x v="2"/>
    <x v="0"/>
    <n v="742.5"/>
    <n v="0.78870664201150953"/>
    <x v="1"/>
  </r>
  <r>
    <s v="FIS003"/>
    <d v="2014-03-31T00:00:00"/>
    <x v="0"/>
    <x v="2"/>
    <x v="8"/>
    <s v="Cristiano"/>
    <x v="5"/>
    <x v="2"/>
    <n v="31900"/>
    <n v="1256"/>
    <n v="33156"/>
    <x v="2"/>
    <x v="6"/>
    <s v="Fiat Strada Working 1.4 8v"/>
    <x v="1"/>
    <x v="1"/>
    <x v="0"/>
    <x v="0"/>
    <x v="3"/>
    <x v="2"/>
    <x v="0"/>
    <n v="957"/>
    <n v="0.95930632621017575"/>
    <x v="1"/>
  </r>
  <r>
    <s v="VWV005"/>
    <d v="2014-04-02T00:00:00"/>
    <x v="0"/>
    <x v="3"/>
    <x v="2"/>
    <s v="Lucas"/>
    <x v="0"/>
    <x v="4"/>
    <n v="34800"/>
    <n v="3686"/>
    <n v="38486"/>
    <x v="1"/>
    <x v="1"/>
    <s v="Volkswagen Voyage Trendline 1.6 MI 8v"/>
    <x v="0"/>
    <x v="0"/>
    <x v="0"/>
    <x v="0"/>
    <x v="2"/>
    <x v="1"/>
    <x v="1"/>
    <n v="1392"/>
    <n v="0.22216205961171634"/>
    <x v="0"/>
  </r>
  <r>
    <s v="REF006"/>
    <d v="2014-04-03T00:00:00"/>
    <x v="0"/>
    <x v="3"/>
    <x v="2"/>
    <s v="Mônica"/>
    <x v="6"/>
    <x v="0"/>
    <n v="58350"/>
    <n v="2636"/>
    <n v="60986"/>
    <x v="3"/>
    <x v="13"/>
    <s v="Renaul Fluence 2.0 Dynamique 16v"/>
    <x v="0"/>
    <x v="0"/>
    <x v="1"/>
    <x v="0"/>
    <x v="2"/>
    <x v="3"/>
    <x v="2"/>
    <n v="2917.5"/>
    <n v="0.69513390897546612"/>
    <x v="1"/>
  </r>
  <r>
    <s v="FIB007"/>
    <d v="2014-04-05T00:00:00"/>
    <x v="0"/>
    <x v="3"/>
    <x v="8"/>
    <s v="Felipe"/>
    <x v="6"/>
    <x v="3"/>
    <n v="48200"/>
    <n v="4424"/>
    <n v="52624"/>
    <x v="2"/>
    <x v="23"/>
    <s v="Fiat Bravo Essence 1.8 16v"/>
    <x v="0"/>
    <x v="0"/>
    <x v="0"/>
    <x v="0"/>
    <x v="3"/>
    <x v="2"/>
    <x v="1"/>
    <n v="1928"/>
    <n v="0.90911714635282626"/>
    <x v="1"/>
  </r>
  <r>
    <s v="CHS004"/>
    <d v="2014-04-06T00:00:00"/>
    <x v="0"/>
    <x v="3"/>
    <x v="4"/>
    <s v="José Eduardo"/>
    <x v="0"/>
    <x v="0"/>
    <n v="127800"/>
    <n v="3347"/>
    <n v="131147"/>
    <x v="0"/>
    <x v="10"/>
    <s v="Chevrolet S10 2.8 High Country 4X4 CD 16v Turbo"/>
    <x v="0"/>
    <x v="1"/>
    <x v="1"/>
    <x v="1"/>
    <x v="4"/>
    <x v="3"/>
    <x v="3"/>
    <n v="7668"/>
    <n v="0.22404119382800591"/>
    <x v="0"/>
  </r>
  <r>
    <s v="VWJ009"/>
    <d v="2014-04-07T00:00:00"/>
    <x v="0"/>
    <x v="3"/>
    <x v="0"/>
    <s v="Maria Amália"/>
    <x v="4"/>
    <x v="2"/>
    <n v="68350"/>
    <n v="1757"/>
    <n v="70107"/>
    <x v="1"/>
    <x v="21"/>
    <s v="Volkswagen Jetta 1.4 TSI Comfortline 16v"/>
    <x v="0"/>
    <x v="0"/>
    <x v="1"/>
    <x v="2"/>
    <x v="0"/>
    <x v="0"/>
    <x v="2"/>
    <n v="3417.5"/>
    <n v="0.70611363170021846"/>
    <x v="1"/>
  </r>
  <r>
    <s v="CHO001"/>
    <d v="2014-04-09T00:00:00"/>
    <x v="0"/>
    <x v="3"/>
    <x v="2"/>
    <s v="Lucas"/>
    <x v="6"/>
    <x v="2"/>
    <n v="24350"/>
    <n v="2498"/>
    <n v="26848"/>
    <x v="0"/>
    <x v="0"/>
    <s v="Chevrolet Onix 1.0 MPFI LS 8v"/>
    <x v="0"/>
    <x v="0"/>
    <x v="0"/>
    <x v="0"/>
    <x v="2"/>
    <x v="1"/>
    <x v="0"/>
    <n v="730.5"/>
    <n v="0.58106319260833006"/>
    <x v="1"/>
  </r>
  <r>
    <s v="RES001"/>
    <d v="2014-04-09T00:00:00"/>
    <x v="0"/>
    <x v="3"/>
    <x v="2"/>
    <s v="Mônica"/>
    <x v="0"/>
    <x v="2"/>
    <n v="24000"/>
    <n v="4224"/>
    <n v="28224"/>
    <x v="3"/>
    <x v="5"/>
    <s v="Renault Sandero 1.0 Authentique 16v"/>
    <x v="0"/>
    <x v="0"/>
    <x v="0"/>
    <x v="0"/>
    <x v="2"/>
    <x v="3"/>
    <x v="0"/>
    <n v="720"/>
    <n v="0.58566268514174158"/>
    <x v="1"/>
  </r>
  <r>
    <s v="VWG003"/>
    <d v="2014-04-10T00:00:00"/>
    <x v="0"/>
    <x v="3"/>
    <x v="2"/>
    <s v="Maria Cristina"/>
    <x v="5"/>
    <x v="4"/>
    <n v="28050"/>
    <n v="2168"/>
    <n v="30218"/>
    <x v="1"/>
    <x v="7"/>
    <s v="Volkswagen Gol 1.0 MI Special 8v"/>
    <x v="0"/>
    <x v="0"/>
    <x v="0"/>
    <x v="0"/>
    <x v="2"/>
    <x v="1"/>
    <x v="0"/>
    <n v="841.5"/>
    <n v="0.3996428984215683"/>
    <x v="0"/>
  </r>
  <r>
    <s v="FIF005"/>
    <d v="2014-04-10T00:00:00"/>
    <x v="0"/>
    <x v="3"/>
    <x v="3"/>
    <s v="Mauro"/>
    <x v="5"/>
    <x v="4"/>
    <n v="40700"/>
    <n v="2462"/>
    <n v="43162"/>
    <x v="2"/>
    <x v="34"/>
    <s v="Fiat Fiorino Furgão Evo 1.4 8v"/>
    <x v="0"/>
    <x v="1"/>
    <x v="0"/>
    <x v="0"/>
    <x v="3"/>
    <x v="2"/>
    <x v="1"/>
    <n v="1628"/>
    <n v="0.15882368253489196"/>
    <x v="0"/>
  </r>
  <r>
    <s v="FOK001"/>
    <d v="2014-04-11T00:00:00"/>
    <x v="0"/>
    <x v="3"/>
    <x v="5"/>
    <s v="Mariana"/>
    <x v="6"/>
    <x v="0"/>
    <n v="33400"/>
    <n v="1919"/>
    <n v="35319"/>
    <x v="4"/>
    <x v="28"/>
    <s v="Ford Ka SE 1.5 16v Básico"/>
    <x v="0"/>
    <x v="0"/>
    <x v="0"/>
    <x v="0"/>
    <x v="5"/>
    <x v="0"/>
    <x v="0"/>
    <n v="1002"/>
    <n v="0.17364698190877539"/>
    <x v="0"/>
  </r>
  <r>
    <s v="FIF005"/>
    <d v="2014-04-12T00:00:00"/>
    <x v="0"/>
    <x v="3"/>
    <x v="6"/>
    <s v="Daniela"/>
    <x v="6"/>
    <x v="4"/>
    <n v="40500"/>
    <n v="4803"/>
    <n v="45303"/>
    <x v="2"/>
    <x v="34"/>
    <s v="Fiat Fiorino Furgão Evo 1.4 8v"/>
    <x v="0"/>
    <x v="1"/>
    <x v="0"/>
    <x v="0"/>
    <x v="6"/>
    <x v="3"/>
    <x v="1"/>
    <n v="1620"/>
    <n v="0.98484054672757193"/>
    <x v="1"/>
  </r>
  <r>
    <s v="CHP002"/>
    <d v="2014-04-13T00:00:00"/>
    <x v="0"/>
    <x v="3"/>
    <x v="3"/>
    <s v="Renato"/>
    <x v="4"/>
    <x v="3"/>
    <n v="32800"/>
    <n v="3448"/>
    <n v="36248"/>
    <x v="0"/>
    <x v="12"/>
    <s v="Chevrolet Prisma 1.0 MPFI LT 8v"/>
    <x v="0"/>
    <x v="0"/>
    <x v="0"/>
    <x v="0"/>
    <x v="3"/>
    <x v="2"/>
    <x v="0"/>
    <n v="984"/>
    <n v="0.40038666054624444"/>
    <x v="0"/>
  </r>
  <r>
    <s v="REL003"/>
    <d v="2014-04-13T00:00:00"/>
    <x v="0"/>
    <x v="3"/>
    <x v="5"/>
    <s v="Mariana"/>
    <x v="6"/>
    <x v="2"/>
    <n v="29550"/>
    <n v="2748"/>
    <n v="32298"/>
    <x v="3"/>
    <x v="30"/>
    <s v="Renault Logan 1.0 Authentique 16v"/>
    <x v="0"/>
    <x v="0"/>
    <x v="0"/>
    <x v="0"/>
    <x v="5"/>
    <x v="0"/>
    <x v="0"/>
    <n v="886.5"/>
    <n v="0.95328787199840315"/>
    <x v="1"/>
  </r>
  <r>
    <s v="FIS003"/>
    <d v="2014-04-14T00:00:00"/>
    <x v="0"/>
    <x v="3"/>
    <x v="2"/>
    <s v="Mônica"/>
    <x v="6"/>
    <x v="4"/>
    <n v="31750"/>
    <n v="3091"/>
    <n v="34841"/>
    <x v="2"/>
    <x v="6"/>
    <s v="Fiat Strada Working 1.4 8v"/>
    <x v="1"/>
    <x v="1"/>
    <x v="0"/>
    <x v="0"/>
    <x v="2"/>
    <x v="3"/>
    <x v="0"/>
    <n v="952.5"/>
    <n v="0.47272084395993541"/>
    <x v="0"/>
  </r>
  <r>
    <s v="CHC003"/>
    <d v="2014-04-15T00:00:00"/>
    <x v="0"/>
    <x v="3"/>
    <x v="5"/>
    <s v="Carolina"/>
    <x v="0"/>
    <x v="3"/>
    <n v="74550"/>
    <n v="4254"/>
    <n v="78804"/>
    <x v="0"/>
    <x v="25"/>
    <s v="Chevrolet Captiva 2.4 SIDI 16v"/>
    <x v="0"/>
    <x v="0"/>
    <x v="1"/>
    <x v="2"/>
    <x v="5"/>
    <x v="0"/>
    <x v="3"/>
    <n v="4473"/>
    <n v="0.29056306150302436"/>
    <x v="0"/>
  </r>
  <r>
    <s v="FIF005"/>
    <d v="2014-04-16T00:00:00"/>
    <x v="0"/>
    <x v="3"/>
    <x v="5"/>
    <s v="Carolina"/>
    <x v="4"/>
    <x v="0"/>
    <n v="40900"/>
    <n v="3386"/>
    <n v="44286"/>
    <x v="2"/>
    <x v="34"/>
    <s v="Fiat Fiorino Furgão Evo 1.4 8v"/>
    <x v="0"/>
    <x v="1"/>
    <x v="0"/>
    <x v="0"/>
    <x v="5"/>
    <x v="0"/>
    <x v="1"/>
    <n v="1636"/>
    <n v="0.27446422924961161"/>
    <x v="0"/>
  </r>
  <r>
    <s v="FIP009"/>
    <d v="2014-04-16T00:00:00"/>
    <x v="0"/>
    <x v="3"/>
    <x v="7"/>
    <s v="Célio"/>
    <x v="0"/>
    <x v="2"/>
    <n v="56250"/>
    <n v="3831"/>
    <n v="60081"/>
    <x v="2"/>
    <x v="15"/>
    <s v="Fiat Punto Evo T-Jet 1.4 Turbo"/>
    <x v="0"/>
    <x v="0"/>
    <x v="1"/>
    <x v="2"/>
    <x v="7"/>
    <x v="4"/>
    <x v="2"/>
    <n v="2812.5"/>
    <n v="0.48389933001431606"/>
    <x v="0"/>
  </r>
  <r>
    <s v="RES001"/>
    <d v="2014-04-17T00:00:00"/>
    <x v="0"/>
    <x v="3"/>
    <x v="7"/>
    <s v="Rodrigo"/>
    <x v="5"/>
    <x v="2"/>
    <n v="24100"/>
    <n v="3409"/>
    <n v="27509"/>
    <x v="3"/>
    <x v="5"/>
    <s v="Renault Sandero 1.0 Authentique 16v"/>
    <x v="0"/>
    <x v="0"/>
    <x v="0"/>
    <x v="0"/>
    <x v="7"/>
    <x v="4"/>
    <x v="0"/>
    <n v="723"/>
    <n v="0.96141949899560752"/>
    <x v="1"/>
  </r>
  <r>
    <s v="FIF005"/>
    <d v="2014-04-17T00:00:00"/>
    <x v="0"/>
    <x v="3"/>
    <x v="7"/>
    <s v="Roberto"/>
    <x v="4"/>
    <x v="0"/>
    <n v="41050"/>
    <n v="2458"/>
    <n v="43508"/>
    <x v="2"/>
    <x v="34"/>
    <s v="Fiat Fiorino Furgão Evo 1.4 8v"/>
    <x v="0"/>
    <x v="1"/>
    <x v="0"/>
    <x v="0"/>
    <x v="7"/>
    <x v="4"/>
    <x v="1"/>
    <n v="1642"/>
    <n v="0.96762825314310763"/>
    <x v="1"/>
  </r>
  <r>
    <s v="VWS004"/>
    <d v="2014-04-17T00:00:00"/>
    <x v="0"/>
    <x v="3"/>
    <x v="0"/>
    <s v="Wesley"/>
    <x v="0"/>
    <x v="4"/>
    <n v="29050"/>
    <n v="3189"/>
    <n v="32239"/>
    <x v="1"/>
    <x v="26"/>
    <s v="Volkswagen Saveiro Startline 1.6 MI 8v"/>
    <x v="1"/>
    <x v="1"/>
    <x v="0"/>
    <x v="0"/>
    <x v="0"/>
    <x v="0"/>
    <x v="0"/>
    <n v="871.5"/>
    <n v="0.84137834880565221"/>
    <x v="1"/>
  </r>
  <r>
    <s v="FIS004"/>
    <d v="2014-04-17T00:00:00"/>
    <x v="0"/>
    <x v="3"/>
    <x v="1"/>
    <s v="Maria Eduarda"/>
    <x v="5"/>
    <x v="0"/>
    <n v="33600"/>
    <n v="3363"/>
    <n v="36963"/>
    <x v="2"/>
    <x v="14"/>
    <s v="Fiat Siena El 1.4 8v"/>
    <x v="0"/>
    <x v="0"/>
    <x v="0"/>
    <x v="0"/>
    <x v="1"/>
    <x v="1"/>
    <x v="0"/>
    <n v="1008"/>
    <n v="0.1650702376687295"/>
    <x v="0"/>
  </r>
  <r>
    <s v="RES001"/>
    <d v="2014-04-19T00:00:00"/>
    <x v="0"/>
    <x v="3"/>
    <x v="2"/>
    <s v="Lucas"/>
    <x v="6"/>
    <x v="0"/>
    <n v="24250"/>
    <n v="3722"/>
    <n v="27972"/>
    <x v="3"/>
    <x v="5"/>
    <s v="Renault Sandero 1.0 Authentique 16v"/>
    <x v="0"/>
    <x v="0"/>
    <x v="0"/>
    <x v="0"/>
    <x v="2"/>
    <x v="1"/>
    <x v="0"/>
    <n v="727.5"/>
    <n v="0.24406919639747088"/>
    <x v="0"/>
  </r>
  <r>
    <s v="CHS004"/>
    <d v="2014-04-19T00:00:00"/>
    <x v="0"/>
    <x v="3"/>
    <x v="7"/>
    <s v="Carolina"/>
    <x v="0"/>
    <x v="4"/>
    <n v="128150"/>
    <n v="2996"/>
    <n v="131146"/>
    <x v="0"/>
    <x v="10"/>
    <s v="Chevrolet S10 2.8 High Country 4X4 CD 16v Turbo"/>
    <x v="0"/>
    <x v="1"/>
    <x v="1"/>
    <x v="1"/>
    <x v="7"/>
    <x v="0"/>
    <x v="3"/>
    <n v="7689"/>
    <n v="0.50514841149800849"/>
    <x v="1"/>
  </r>
  <r>
    <s v="CHC005"/>
    <d v="2014-04-21T00:00:00"/>
    <x v="0"/>
    <x v="3"/>
    <x v="7"/>
    <s v="Amanda"/>
    <x v="0"/>
    <x v="0"/>
    <n v="147700"/>
    <n v="4211"/>
    <n v="151911"/>
    <x v="0"/>
    <x v="27"/>
    <s v="Chevrolet Camaro 6.2 SS Coupé v8"/>
    <x v="1"/>
    <x v="0"/>
    <x v="1"/>
    <x v="2"/>
    <x v="7"/>
    <x v="4"/>
    <x v="3"/>
    <n v="8862"/>
    <n v="0.23012725274550136"/>
    <x v="0"/>
  </r>
  <r>
    <s v="FIP009"/>
    <d v="2014-04-21T00:00:00"/>
    <x v="0"/>
    <x v="3"/>
    <x v="0"/>
    <s v="Maria Amália"/>
    <x v="0"/>
    <x v="4"/>
    <n v="56150"/>
    <n v="4582"/>
    <n v="60732"/>
    <x v="2"/>
    <x v="15"/>
    <s v="Fiat Punto Evo T-Jet 1.4 Turbo"/>
    <x v="0"/>
    <x v="0"/>
    <x v="1"/>
    <x v="2"/>
    <x v="0"/>
    <x v="0"/>
    <x v="2"/>
    <n v="2807.5"/>
    <n v="0.32693331517602003"/>
    <x v="0"/>
  </r>
  <r>
    <s v="FOR005"/>
    <d v="2014-04-21T00:00:00"/>
    <x v="0"/>
    <x v="3"/>
    <x v="2"/>
    <s v="Maria Cristina"/>
    <x v="0"/>
    <x v="2"/>
    <n v="119750"/>
    <n v="4692"/>
    <n v="124442"/>
    <x v="4"/>
    <x v="9"/>
    <s v="Ford Ranger Cab. Dupla 3.2 4X4 20v"/>
    <x v="0"/>
    <x v="1"/>
    <x v="1"/>
    <x v="1"/>
    <x v="2"/>
    <x v="1"/>
    <x v="3"/>
    <n v="7185"/>
    <n v="0.76220332307843641"/>
    <x v="1"/>
  </r>
  <r>
    <s v="FIP002"/>
    <d v="2014-04-22T00:00:00"/>
    <x v="0"/>
    <x v="3"/>
    <x v="3"/>
    <s v="Ana Maria"/>
    <x v="0"/>
    <x v="2"/>
    <n v="28000"/>
    <n v="4032"/>
    <n v="32032"/>
    <x v="2"/>
    <x v="2"/>
    <s v="Fiat Palio Fire 1.0 8v"/>
    <x v="0"/>
    <x v="0"/>
    <x v="0"/>
    <x v="0"/>
    <x v="3"/>
    <x v="2"/>
    <x v="0"/>
    <n v="840"/>
    <n v="0.16256189353883355"/>
    <x v="0"/>
  </r>
  <r>
    <s v="VWC006"/>
    <d v="2014-04-22T00:00:00"/>
    <x v="0"/>
    <x v="3"/>
    <x v="8"/>
    <s v="Maria Teresa"/>
    <x v="6"/>
    <x v="4"/>
    <n v="44550"/>
    <n v="1150"/>
    <n v="45700"/>
    <x v="1"/>
    <x v="24"/>
    <s v="Volkswagen Crossfox 1.6 MSI 16v"/>
    <x v="0"/>
    <x v="0"/>
    <x v="0"/>
    <x v="0"/>
    <x v="3"/>
    <x v="2"/>
    <x v="1"/>
    <n v="1782"/>
    <n v="0.79394374964476733"/>
    <x v="1"/>
  </r>
  <r>
    <s v="FIS004"/>
    <d v="2014-04-23T00:00:00"/>
    <x v="0"/>
    <x v="3"/>
    <x v="3"/>
    <s v="José Carlos"/>
    <x v="1"/>
    <x v="4"/>
    <n v="33350"/>
    <n v="3801"/>
    <n v="37151"/>
    <x v="2"/>
    <x v="14"/>
    <s v="Fiat Siena El 1.4 8v"/>
    <x v="0"/>
    <x v="0"/>
    <x v="0"/>
    <x v="0"/>
    <x v="3"/>
    <x v="2"/>
    <x v="1"/>
    <n v="1334"/>
    <n v="9.005313231146575E-2"/>
    <x v="0"/>
  </r>
  <r>
    <s v="VWU001"/>
    <d v="2014-04-23T00:00:00"/>
    <x v="0"/>
    <x v="3"/>
    <x v="8"/>
    <s v="Cristiano"/>
    <x v="6"/>
    <x v="0"/>
    <n v="22400"/>
    <n v="3623"/>
    <n v="26023"/>
    <x v="1"/>
    <x v="3"/>
    <s v="Volkswagen Up 1.0 MPI 12v"/>
    <x v="1"/>
    <x v="0"/>
    <x v="0"/>
    <x v="0"/>
    <x v="3"/>
    <x v="2"/>
    <x v="0"/>
    <n v="672"/>
    <n v="0.1409256710395802"/>
    <x v="0"/>
  </r>
  <r>
    <s v="FIP002"/>
    <d v="2014-04-23T00:00:00"/>
    <x v="0"/>
    <x v="3"/>
    <x v="8"/>
    <s v="Maria Teresa"/>
    <x v="6"/>
    <x v="2"/>
    <n v="28050"/>
    <n v="2569"/>
    <n v="30619"/>
    <x v="2"/>
    <x v="2"/>
    <s v="Fiat Palio Fire 1.0 8v"/>
    <x v="0"/>
    <x v="0"/>
    <x v="0"/>
    <x v="0"/>
    <x v="3"/>
    <x v="2"/>
    <x v="0"/>
    <n v="841.5"/>
    <n v="0.18277809404897416"/>
    <x v="0"/>
  </r>
  <r>
    <s v="FID010"/>
    <d v="2014-04-23T00:00:00"/>
    <x v="0"/>
    <x v="3"/>
    <x v="7"/>
    <s v="Carolina"/>
    <x v="0"/>
    <x v="0"/>
    <n v="67050"/>
    <n v="3886"/>
    <n v="70936"/>
    <x v="2"/>
    <x v="4"/>
    <s v="Fiat Ducato Cargo 2.3 Básico"/>
    <x v="0"/>
    <x v="1"/>
    <x v="0"/>
    <x v="1"/>
    <x v="7"/>
    <x v="0"/>
    <x v="2"/>
    <n v="3352.5"/>
    <n v="0.41591292871903301"/>
    <x v="0"/>
  </r>
  <r>
    <s v="CHC003"/>
    <d v="2014-04-24T00:00:00"/>
    <x v="0"/>
    <x v="3"/>
    <x v="7"/>
    <s v="José Luiz"/>
    <x v="6"/>
    <x v="0"/>
    <n v="74300"/>
    <n v="1773"/>
    <n v="76073"/>
    <x v="0"/>
    <x v="25"/>
    <s v="Chevrolet Captiva 2.4 SIDI 16v"/>
    <x v="0"/>
    <x v="0"/>
    <x v="1"/>
    <x v="2"/>
    <x v="7"/>
    <x v="4"/>
    <x v="2"/>
    <n v="3715"/>
    <n v="0.2801428778470228"/>
    <x v="0"/>
  </r>
  <r>
    <s v="REC002"/>
    <d v="2014-04-26T00:00:00"/>
    <x v="0"/>
    <x v="3"/>
    <x v="0"/>
    <s v="Wesley"/>
    <x v="6"/>
    <x v="3"/>
    <n v="26250"/>
    <n v="4290"/>
    <n v="30540"/>
    <x v="3"/>
    <x v="22"/>
    <s v="Renault Clio 1.0 Expression 16v"/>
    <x v="0"/>
    <x v="0"/>
    <x v="0"/>
    <x v="0"/>
    <x v="0"/>
    <x v="0"/>
    <x v="0"/>
    <n v="787.5"/>
    <n v="0.49974063853721162"/>
    <x v="0"/>
  </r>
  <r>
    <s v="FIB007"/>
    <d v="2014-04-26T00:00:00"/>
    <x v="0"/>
    <x v="3"/>
    <x v="5"/>
    <s v="Carolina"/>
    <x v="0"/>
    <x v="3"/>
    <n v="48050"/>
    <n v="1110"/>
    <n v="49160"/>
    <x v="2"/>
    <x v="23"/>
    <s v="Fiat Bravo Essence 1.8 16v"/>
    <x v="0"/>
    <x v="0"/>
    <x v="0"/>
    <x v="0"/>
    <x v="5"/>
    <x v="0"/>
    <x v="1"/>
    <n v="1922"/>
    <n v="0.43232939738423071"/>
    <x v="0"/>
  </r>
  <r>
    <s v="RES001"/>
    <d v="2014-04-26T00:00:00"/>
    <x v="0"/>
    <x v="3"/>
    <x v="6"/>
    <s v="Carlos Roberto"/>
    <x v="6"/>
    <x v="0"/>
    <n v="24050"/>
    <n v="1428"/>
    <n v="25478"/>
    <x v="3"/>
    <x v="5"/>
    <s v="Renault Sandero 1.0 Authentique 16v"/>
    <x v="0"/>
    <x v="0"/>
    <x v="0"/>
    <x v="0"/>
    <x v="6"/>
    <x v="3"/>
    <x v="0"/>
    <n v="721.5"/>
    <n v="0.9905540468127253"/>
    <x v="1"/>
  </r>
  <r>
    <s v="CHC003"/>
    <d v="2014-04-27T00:00:00"/>
    <x v="0"/>
    <x v="3"/>
    <x v="6"/>
    <s v="Daniela"/>
    <x v="6"/>
    <x v="4"/>
    <n v="74300"/>
    <n v="4278"/>
    <n v="78578"/>
    <x v="0"/>
    <x v="25"/>
    <s v="Chevrolet Captiva 2.4 SIDI 16v"/>
    <x v="0"/>
    <x v="0"/>
    <x v="1"/>
    <x v="2"/>
    <x v="6"/>
    <x v="3"/>
    <x v="3"/>
    <n v="4458"/>
    <n v="8.3626600952645111E-2"/>
    <x v="0"/>
  </r>
  <r>
    <s v="FIP009"/>
    <d v="2014-04-28T00:00:00"/>
    <x v="0"/>
    <x v="3"/>
    <x v="0"/>
    <s v="Wesley"/>
    <x v="4"/>
    <x v="1"/>
    <n v="55950"/>
    <n v="3522"/>
    <n v="59472"/>
    <x v="2"/>
    <x v="15"/>
    <s v="Fiat Punto Evo T-Jet 1.4 Turbo"/>
    <x v="0"/>
    <x v="0"/>
    <x v="1"/>
    <x v="2"/>
    <x v="0"/>
    <x v="0"/>
    <x v="2"/>
    <n v="2797.5"/>
    <n v="0.85191876574043124"/>
    <x v="1"/>
  </r>
  <r>
    <s v="FIP009"/>
    <d v="2014-04-28T00:00:00"/>
    <x v="0"/>
    <x v="3"/>
    <x v="2"/>
    <s v="Lucas"/>
    <x v="0"/>
    <x v="4"/>
    <n v="56150"/>
    <n v="2592"/>
    <n v="58742"/>
    <x v="2"/>
    <x v="15"/>
    <s v="Fiat Punto Evo T-Jet 1.4 Turbo"/>
    <x v="0"/>
    <x v="0"/>
    <x v="1"/>
    <x v="2"/>
    <x v="2"/>
    <x v="1"/>
    <x v="2"/>
    <n v="2807.5"/>
    <n v="0.64489039715607199"/>
    <x v="1"/>
  </r>
  <r>
    <s v="FIP009"/>
    <d v="2014-04-28T00:00:00"/>
    <x v="0"/>
    <x v="3"/>
    <x v="4"/>
    <s v="José Eduardo"/>
    <x v="0"/>
    <x v="2"/>
    <n v="56050"/>
    <n v="2714"/>
    <n v="58764"/>
    <x v="2"/>
    <x v="15"/>
    <s v="Fiat Punto Evo T-Jet 1.4 Turbo"/>
    <x v="0"/>
    <x v="0"/>
    <x v="1"/>
    <x v="2"/>
    <x v="4"/>
    <x v="3"/>
    <x v="2"/>
    <n v="2802.5"/>
    <n v="0.94502318787622419"/>
    <x v="1"/>
  </r>
  <r>
    <s v="FOK001"/>
    <d v="2014-04-29T00:00:00"/>
    <x v="0"/>
    <x v="3"/>
    <x v="6"/>
    <s v="Ana Carolina"/>
    <x v="0"/>
    <x v="3"/>
    <n v="33850"/>
    <n v="2334"/>
    <n v="36184"/>
    <x v="4"/>
    <x v="28"/>
    <s v="Ford Ka SE 1.5 16v Básico"/>
    <x v="0"/>
    <x v="0"/>
    <x v="0"/>
    <x v="0"/>
    <x v="6"/>
    <x v="3"/>
    <x v="0"/>
    <n v="1015.5"/>
    <n v="8.1507080272541887E-2"/>
    <x v="0"/>
  </r>
  <r>
    <s v="FID010"/>
    <d v="2014-04-30T00:00:00"/>
    <x v="0"/>
    <x v="3"/>
    <x v="4"/>
    <s v="Mário"/>
    <x v="5"/>
    <x v="0"/>
    <n v="67200"/>
    <n v="1528"/>
    <n v="68728"/>
    <x v="2"/>
    <x v="4"/>
    <s v="Fiat Ducato Cargo 2.3 Básico"/>
    <x v="0"/>
    <x v="1"/>
    <x v="0"/>
    <x v="1"/>
    <x v="4"/>
    <x v="3"/>
    <x v="2"/>
    <n v="3360"/>
    <n v="0.21623660773794939"/>
    <x v="0"/>
  </r>
  <r>
    <s v="RES001"/>
    <d v="2014-04-30T00:00:00"/>
    <x v="0"/>
    <x v="3"/>
    <x v="0"/>
    <s v="Otaviano"/>
    <x v="6"/>
    <x v="4"/>
    <n v="23650"/>
    <n v="2748"/>
    <n v="26398"/>
    <x v="3"/>
    <x v="5"/>
    <s v="Renault Sandero 1.0 Authentique 16v"/>
    <x v="0"/>
    <x v="0"/>
    <x v="0"/>
    <x v="0"/>
    <x v="0"/>
    <x v="0"/>
    <x v="0"/>
    <n v="709.5"/>
    <n v="3.9926957357640826E-2"/>
    <x v="0"/>
  </r>
  <r>
    <s v="FIL008"/>
    <d v="2014-05-01T00:00:00"/>
    <x v="0"/>
    <x v="4"/>
    <x v="4"/>
    <s v="Mônica"/>
    <x v="5"/>
    <x v="4"/>
    <n v="52200"/>
    <n v="4521"/>
    <n v="56721"/>
    <x v="2"/>
    <x v="16"/>
    <s v="Fiat Linea Absolut 1.8 16v"/>
    <x v="0"/>
    <x v="0"/>
    <x v="1"/>
    <x v="0"/>
    <x v="4"/>
    <x v="3"/>
    <x v="2"/>
    <n v="2610"/>
    <n v="0.25986626709805161"/>
    <x v="0"/>
  </r>
  <r>
    <s v="FOR004"/>
    <d v="2014-05-01T00:00:00"/>
    <x v="0"/>
    <x v="4"/>
    <x v="6"/>
    <s v="Ivete"/>
    <x v="4"/>
    <x v="1"/>
    <n v="76000"/>
    <n v="2506"/>
    <n v="78506"/>
    <x v="4"/>
    <x v="9"/>
    <s v="Ford Ranger 2.5 XLS 4X2 CD 16v"/>
    <x v="0"/>
    <x v="0"/>
    <x v="0"/>
    <x v="0"/>
    <x v="6"/>
    <x v="3"/>
    <x v="3"/>
    <n v="4560"/>
    <n v="0.19561902629007541"/>
    <x v="0"/>
  </r>
  <r>
    <s v="VWU001"/>
    <d v="2014-05-03T00:00:00"/>
    <x v="0"/>
    <x v="4"/>
    <x v="5"/>
    <s v="Sérgio"/>
    <x v="0"/>
    <x v="0"/>
    <n v="22400"/>
    <n v="4862"/>
    <n v="27262"/>
    <x v="1"/>
    <x v="3"/>
    <s v="Volkswagen Up 1.0 MPI 12v"/>
    <x v="1"/>
    <x v="0"/>
    <x v="0"/>
    <x v="0"/>
    <x v="5"/>
    <x v="0"/>
    <x v="0"/>
    <n v="672"/>
    <n v="0.30001238794066587"/>
    <x v="0"/>
  </r>
  <r>
    <s v="REL003"/>
    <d v="2014-05-05T00:00:00"/>
    <x v="0"/>
    <x v="4"/>
    <x v="3"/>
    <s v="Cristina"/>
    <x v="0"/>
    <x v="3"/>
    <n v="29750"/>
    <n v="1490"/>
    <n v="31240"/>
    <x v="3"/>
    <x v="30"/>
    <s v="Renault Logan 1.0 Authentique 16v"/>
    <x v="0"/>
    <x v="0"/>
    <x v="0"/>
    <x v="0"/>
    <x v="3"/>
    <x v="2"/>
    <x v="0"/>
    <n v="892.5"/>
    <n v="0.96844704913368773"/>
    <x v="1"/>
  </r>
  <r>
    <s v="FIB007"/>
    <d v="2014-05-05T00:00:00"/>
    <x v="0"/>
    <x v="4"/>
    <x v="3"/>
    <s v="Mauro"/>
    <x v="5"/>
    <x v="1"/>
    <n v="48000"/>
    <n v="4665"/>
    <n v="52665"/>
    <x v="2"/>
    <x v="23"/>
    <s v="Fiat Bravo Essence 1.8 16v"/>
    <x v="0"/>
    <x v="0"/>
    <x v="0"/>
    <x v="0"/>
    <x v="3"/>
    <x v="2"/>
    <x v="1"/>
    <n v="1920"/>
    <n v="0.70069075920651236"/>
    <x v="1"/>
  </r>
  <r>
    <s v="FIP002"/>
    <d v="2014-05-05T00:00:00"/>
    <x v="0"/>
    <x v="4"/>
    <x v="1"/>
    <s v="Luiz Sérgio"/>
    <x v="0"/>
    <x v="2"/>
    <n v="28400"/>
    <n v="2844"/>
    <n v="31244"/>
    <x v="2"/>
    <x v="2"/>
    <s v="Fiat Palio Fire 1.0 8v"/>
    <x v="0"/>
    <x v="0"/>
    <x v="0"/>
    <x v="0"/>
    <x v="1"/>
    <x v="1"/>
    <x v="0"/>
    <n v="852"/>
    <n v="0.33942577584619904"/>
    <x v="0"/>
  </r>
  <r>
    <s v="CHS004"/>
    <d v="2014-05-05T00:00:00"/>
    <x v="0"/>
    <x v="4"/>
    <x v="5"/>
    <s v="Sérgio"/>
    <x v="6"/>
    <x v="0"/>
    <n v="128150"/>
    <n v="2867"/>
    <n v="131017"/>
    <x v="0"/>
    <x v="10"/>
    <s v="Chevrolet S10 2.8 High Country 4X4 CD 16v Turbo"/>
    <x v="0"/>
    <x v="1"/>
    <x v="1"/>
    <x v="1"/>
    <x v="5"/>
    <x v="0"/>
    <x v="3"/>
    <n v="7689"/>
    <n v="0.58757452088760886"/>
    <x v="1"/>
  </r>
  <r>
    <s v="FID010"/>
    <d v="2014-05-07T00:00:00"/>
    <x v="0"/>
    <x v="4"/>
    <x v="4"/>
    <s v="José Eduardo"/>
    <x v="6"/>
    <x v="2"/>
    <n v="66850"/>
    <n v="3501"/>
    <n v="70351"/>
    <x v="2"/>
    <x v="4"/>
    <s v="Fiat Ducato Cargo 2.3 Básico"/>
    <x v="0"/>
    <x v="1"/>
    <x v="0"/>
    <x v="1"/>
    <x v="4"/>
    <x v="3"/>
    <x v="2"/>
    <n v="3342.5"/>
    <n v="0.44858659638491766"/>
    <x v="0"/>
  </r>
  <r>
    <s v="CHC003"/>
    <d v="2014-05-08T00:00:00"/>
    <x v="0"/>
    <x v="4"/>
    <x v="0"/>
    <s v="Wesley"/>
    <x v="0"/>
    <x v="0"/>
    <n v="74200"/>
    <n v="4313"/>
    <n v="78513"/>
    <x v="0"/>
    <x v="25"/>
    <s v="Chevrolet Captiva 2.4 SIDI 16v"/>
    <x v="0"/>
    <x v="0"/>
    <x v="1"/>
    <x v="2"/>
    <x v="0"/>
    <x v="0"/>
    <x v="3"/>
    <n v="4452"/>
    <n v="0.34530377264381562"/>
    <x v="0"/>
  </r>
  <r>
    <s v="REK004"/>
    <d v="2014-05-09T00:00:00"/>
    <x v="0"/>
    <x v="4"/>
    <x v="7"/>
    <s v="José Luiz"/>
    <x v="0"/>
    <x v="2"/>
    <n v="31450"/>
    <n v="4575"/>
    <n v="36025"/>
    <x v="3"/>
    <x v="20"/>
    <s v="Renaul Kangoo 1.6 Express 16v"/>
    <x v="2"/>
    <x v="1"/>
    <x v="0"/>
    <x v="0"/>
    <x v="7"/>
    <x v="4"/>
    <x v="0"/>
    <n v="943.5"/>
    <n v="0.74842533643749787"/>
    <x v="1"/>
  </r>
  <r>
    <s v="VWF002"/>
    <d v="2014-05-09T00:00:00"/>
    <x v="0"/>
    <x v="4"/>
    <x v="3"/>
    <s v="Cristina"/>
    <x v="0"/>
    <x v="4"/>
    <n v="28300"/>
    <n v="2942"/>
    <n v="31242"/>
    <x v="1"/>
    <x v="17"/>
    <s v="Volkswagen Fox 1.0 MPI Trendline 12v"/>
    <x v="0"/>
    <x v="0"/>
    <x v="0"/>
    <x v="0"/>
    <x v="3"/>
    <x v="2"/>
    <x v="0"/>
    <n v="849"/>
    <n v="0.49782431847314551"/>
    <x v="0"/>
  </r>
  <r>
    <s v="REL003"/>
    <d v="2014-05-10T00:00:00"/>
    <x v="0"/>
    <x v="4"/>
    <x v="6"/>
    <s v="Daniela"/>
    <x v="0"/>
    <x v="3"/>
    <n v="29550"/>
    <n v="4268"/>
    <n v="33818"/>
    <x v="3"/>
    <x v="30"/>
    <s v="Renault Logan 1.0 Authentique 16v"/>
    <x v="0"/>
    <x v="0"/>
    <x v="0"/>
    <x v="0"/>
    <x v="6"/>
    <x v="3"/>
    <x v="0"/>
    <n v="886.5"/>
    <n v="0.36196785483600935"/>
    <x v="0"/>
  </r>
  <r>
    <s v="FOK001"/>
    <d v="2014-05-10T00:00:00"/>
    <x v="0"/>
    <x v="4"/>
    <x v="3"/>
    <s v="José Carlos"/>
    <x v="5"/>
    <x v="2"/>
    <n v="33300"/>
    <n v="1912"/>
    <n v="35212"/>
    <x v="4"/>
    <x v="28"/>
    <s v="Ford Ka SE 1.5 16v Básico"/>
    <x v="0"/>
    <x v="0"/>
    <x v="0"/>
    <x v="0"/>
    <x v="3"/>
    <x v="2"/>
    <x v="0"/>
    <n v="999"/>
    <n v="0.7869626976488916"/>
    <x v="1"/>
  </r>
  <r>
    <s v="REF006"/>
    <d v="2014-05-11T00:00:00"/>
    <x v="0"/>
    <x v="4"/>
    <x v="3"/>
    <s v="Roberta"/>
    <x v="5"/>
    <x v="0"/>
    <n v="58050"/>
    <n v="2663"/>
    <n v="60713"/>
    <x v="3"/>
    <x v="13"/>
    <s v="Renaul Fluence 2.0 Dynamique 16v"/>
    <x v="0"/>
    <x v="0"/>
    <x v="1"/>
    <x v="0"/>
    <x v="3"/>
    <x v="2"/>
    <x v="2"/>
    <n v="2902.5"/>
    <n v="0.54094763311601601"/>
    <x v="1"/>
  </r>
  <r>
    <s v="CHC005"/>
    <d v="2014-05-11T00:00:00"/>
    <x v="0"/>
    <x v="4"/>
    <x v="3"/>
    <s v="Marcelo"/>
    <x v="6"/>
    <x v="1"/>
    <n v="148050"/>
    <n v="4536"/>
    <n v="152586"/>
    <x v="0"/>
    <x v="27"/>
    <s v="Chevrolet Camaro 6.2 SS Coupé v8"/>
    <x v="1"/>
    <x v="0"/>
    <x v="1"/>
    <x v="2"/>
    <x v="3"/>
    <x v="2"/>
    <x v="3"/>
    <n v="8883"/>
    <n v="0.22106299932164281"/>
    <x v="0"/>
  </r>
  <r>
    <s v="REC002"/>
    <d v="2014-05-12T00:00:00"/>
    <x v="0"/>
    <x v="4"/>
    <x v="2"/>
    <s v="Ana Lúcia"/>
    <x v="1"/>
    <x v="0"/>
    <n v="25950"/>
    <n v="2645"/>
    <n v="28595"/>
    <x v="3"/>
    <x v="22"/>
    <s v="Renault Clio 1.0 Expression 16v"/>
    <x v="0"/>
    <x v="0"/>
    <x v="0"/>
    <x v="0"/>
    <x v="2"/>
    <x v="1"/>
    <x v="0"/>
    <n v="778.5"/>
    <n v="0.22969449648153711"/>
    <x v="0"/>
  </r>
  <r>
    <s v="VWG003"/>
    <d v="2014-05-13T00:00:00"/>
    <x v="0"/>
    <x v="4"/>
    <x v="5"/>
    <s v="Sérgio"/>
    <x v="0"/>
    <x v="2"/>
    <n v="28000"/>
    <n v="2074"/>
    <n v="30074"/>
    <x v="1"/>
    <x v="7"/>
    <s v="Volkswagen Gol 1.0 MI Special 8v"/>
    <x v="0"/>
    <x v="0"/>
    <x v="0"/>
    <x v="0"/>
    <x v="5"/>
    <x v="0"/>
    <x v="0"/>
    <n v="840"/>
    <n v="0.47269092196258294"/>
    <x v="0"/>
  </r>
  <r>
    <s v="FIS004"/>
    <d v="2014-05-13T00:00:00"/>
    <x v="0"/>
    <x v="4"/>
    <x v="0"/>
    <s v="Maria Amália"/>
    <x v="6"/>
    <x v="4"/>
    <n v="33250"/>
    <n v="4767"/>
    <n v="38017"/>
    <x v="2"/>
    <x v="14"/>
    <s v="Fiat Siena El 1.4 8v"/>
    <x v="0"/>
    <x v="0"/>
    <x v="0"/>
    <x v="0"/>
    <x v="0"/>
    <x v="0"/>
    <x v="1"/>
    <n v="1330"/>
    <n v="0.34859430433651167"/>
    <x v="0"/>
  </r>
  <r>
    <s v="VWV005"/>
    <d v="2014-05-14T00:00:00"/>
    <x v="0"/>
    <x v="4"/>
    <x v="8"/>
    <s v="Felipe"/>
    <x v="0"/>
    <x v="1"/>
    <n v="35200"/>
    <n v="2201"/>
    <n v="37401"/>
    <x v="1"/>
    <x v="1"/>
    <s v="Volkswagen Voyage Trendline 1.6 MI 8v"/>
    <x v="0"/>
    <x v="0"/>
    <x v="0"/>
    <x v="0"/>
    <x v="3"/>
    <x v="2"/>
    <x v="1"/>
    <n v="1408"/>
    <n v="0.84156484102903162"/>
    <x v="1"/>
  </r>
  <r>
    <s v="REL003"/>
    <d v="2014-05-15T00:00:00"/>
    <x v="0"/>
    <x v="4"/>
    <x v="3"/>
    <s v="Maurício"/>
    <x v="6"/>
    <x v="4"/>
    <n v="29500"/>
    <n v="4213"/>
    <n v="33713"/>
    <x v="3"/>
    <x v="30"/>
    <s v="Renault Logan 1.0 Authentique 16v"/>
    <x v="0"/>
    <x v="0"/>
    <x v="0"/>
    <x v="0"/>
    <x v="3"/>
    <x v="2"/>
    <x v="0"/>
    <n v="885"/>
    <n v="0.38425483293098156"/>
    <x v="0"/>
  </r>
  <r>
    <s v="FOF002"/>
    <d v="2014-05-15T00:00:00"/>
    <x v="0"/>
    <x v="4"/>
    <x v="2"/>
    <s v="João Carlos"/>
    <x v="0"/>
    <x v="4"/>
    <n v="54400"/>
    <n v="4820"/>
    <n v="59220"/>
    <x v="4"/>
    <x v="18"/>
    <s v="Ford Focus Sedan GLX 16v"/>
    <x v="0"/>
    <x v="0"/>
    <x v="1"/>
    <x v="0"/>
    <x v="2"/>
    <x v="1"/>
    <x v="2"/>
    <n v="2720"/>
    <n v="0.70442093103398618"/>
    <x v="1"/>
  </r>
  <r>
    <s v="FID010"/>
    <d v="2014-05-16T00:00:00"/>
    <x v="0"/>
    <x v="4"/>
    <x v="7"/>
    <s v="Rodrigo"/>
    <x v="0"/>
    <x v="2"/>
    <n v="66850"/>
    <n v="3003"/>
    <n v="69853"/>
    <x v="2"/>
    <x v="4"/>
    <s v="Fiat Ducato Cargo 2.3 Básico"/>
    <x v="0"/>
    <x v="1"/>
    <x v="0"/>
    <x v="1"/>
    <x v="7"/>
    <x v="4"/>
    <x v="2"/>
    <n v="3342.5"/>
    <n v="0.81926640068146694"/>
    <x v="1"/>
  </r>
  <r>
    <s v="FOR005"/>
    <d v="2014-05-17T00:00:00"/>
    <x v="0"/>
    <x v="4"/>
    <x v="2"/>
    <s v="João Carlos"/>
    <x v="1"/>
    <x v="2"/>
    <n v="120150"/>
    <n v="1442"/>
    <n v="121592"/>
    <x v="4"/>
    <x v="9"/>
    <s v="Ford Ranger Cab. Dupla 3.2 4X4 20v"/>
    <x v="0"/>
    <x v="1"/>
    <x v="1"/>
    <x v="1"/>
    <x v="2"/>
    <x v="1"/>
    <x v="3"/>
    <n v="7209"/>
    <n v="0.47613487787364744"/>
    <x v="0"/>
  </r>
  <r>
    <s v="VWS004"/>
    <d v="2014-05-18T00:00:00"/>
    <x v="0"/>
    <x v="4"/>
    <x v="1"/>
    <s v="Luiz Sérgio"/>
    <x v="6"/>
    <x v="0"/>
    <n v="28800"/>
    <n v="4353"/>
    <n v="33153"/>
    <x v="1"/>
    <x v="26"/>
    <s v="Volkswagen Saveiro Startline 1.6 MI 8v"/>
    <x v="1"/>
    <x v="1"/>
    <x v="0"/>
    <x v="0"/>
    <x v="1"/>
    <x v="1"/>
    <x v="0"/>
    <n v="864"/>
    <n v="0.25419330375929983"/>
    <x v="0"/>
  </r>
  <r>
    <s v="FOE003"/>
    <d v="2014-05-18T00:00:00"/>
    <x v="0"/>
    <x v="4"/>
    <x v="3"/>
    <s v="Antonio"/>
    <x v="6"/>
    <x v="1"/>
    <n v="57650"/>
    <n v="4100"/>
    <n v="61750"/>
    <x v="4"/>
    <x v="31"/>
    <s v="Ford Ecosport 1.6 Freestyle 16v"/>
    <x v="0"/>
    <x v="0"/>
    <x v="1"/>
    <x v="0"/>
    <x v="3"/>
    <x v="2"/>
    <x v="2"/>
    <n v="2882.5"/>
    <n v="0.1898714072023851"/>
    <x v="0"/>
  </r>
  <r>
    <s v="CHC005"/>
    <d v="2014-05-19T00:00:00"/>
    <x v="0"/>
    <x v="4"/>
    <x v="5"/>
    <s v="Carolina"/>
    <x v="4"/>
    <x v="2"/>
    <n v="148050"/>
    <n v="4647"/>
    <n v="152697"/>
    <x v="0"/>
    <x v="27"/>
    <s v="Chevrolet Camaro 6.2 SS Coupé v8"/>
    <x v="1"/>
    <x v="0"/>
    <x v="1"/>
    <x v="2"/>
    <x v="5"/>
    <x v="0"/>
    <x v="3"/>
    <n v="8883"/>
    <n v="5.0744831120010853E-2"/>
    <x v="0"/>
  </r>
  <r>
    <s v="FOK001"/>
    <d v="2014-05-20T00:00:00"/>
    <x v="0"/>
    <x v="4"/>
    <x v="1"/>
    <s v="Maria Eduarda"/>
    <x v="4"/>
    <x v="0"/>
    <n v="33900"/>
    <n v="2184"/>
    <n v="36084"/>
    <x v="4"/>
    <x v="28"/>
    <s v="Ford Ka SE 1.5 16v Básico"/>
    <x v="0"/>
    <x v="0"/>
    <x v="0"/>
    <x v="0"/>
    <x v="1"/>
    <x v="1"/>
    <x v="0"/>
    <n v="1017"/>
    <n v="0.11380728618884799"/>
    <x v="0"/>
  </r>
  <r>
    <s v="CHC005"/>
    <d v="2014-05-21T00:00:00"/>
    <x v="0"/>
    <x v="4"/>
    <x v="2"/>
    <s v="Lucas"/>
    <x v="0"/>
    <x v="0"/>
    <n v="147900"/>
    <n v="3776"/>
    <n v="151676"/>
    <x v="0"/>
    <x v="27"/>
    <s v="Chevrolet Camaro 6.2 SS Coupé v8"/>
    <x v="1"/>
    <x v="0"/>
    <x v="1"/>
    <x v="2"/>
    <x v="2"/>
    <x v="1"/>
    <x v="3"/>
    <n v="8874"/>
    <n v="0.19343962622500938"/>
    <x v="0"/>
  </r>
  <r>
    <s v="FOE003"/>
    <d v="2014-05-22T00:00:00"/>
    <x v="0"/>
    <x v="4"/>
    <x v="8"/>
    <s v="Felipe"/>
    <x v="0"/>
    <x v="4"/>
    <n v="57350"/>
    <n v="4849"/>
    <n v="62199"/>
    <x v="4"/>
    <x v="31"/>
    <s v="Ford Ecosport 1.6 Freestyle 16v"/>
    <x v="0"/>
    <x v="0"/>
    <x v="1"/>
    <x v="0"/>
    <x v="3"/>
    <x v="2"/>
    <x v="2"/>
    <n v="2867.5"/>
    <n v="0.95414592416684418"/>
    <x v="1"/>
  </r>
  <r>
    <s v="VWV005"/>
    <d v="2014-05-22T00:00:00"/>
    <x v="0"/>
    <x v="4"/>
    <x v="0"/>
    <s v="Wesley"/>
    <x v="4"/>
    <x v="2"/>
    <n v="34750"/>
    <n v="1698"/>
    <n v="36448"/>
    <x v="1"/>
    <x v="1"/>
    <s v="Volkswagen Voyage Trendline 1.6 MI 8v"/>
    <x v="0"/>
    <x v="0"/>
    <x v="0"/>
    <x v="0"/>
    <x v="0"/>
    <x v="0"/>
    <x v="0"/>
    <n v="1042.5"/>
    <n v="0.77559017146732201"/>
    <x v="1"/>
  </r>
  <r>
    <s v="RED005"/>
    <d v="2014-05-22T00:00:00"/>
    <x v="0"/>
    <x v="4"/>
    <x v="7"/>
    <s v="Rodrigo"/>
    <x v="0"/>
    <x v="3"/>
    <n v="55900"/>
    <n v="1472"/>
    <n v="57372"/>
    <x v="3"/>
    <x v="32"/>
    <s v="Renault Duster Oroch 2.0 Dynamique 16V"/>
    <x v="0"/>
    <x v="1"/>
    <x v="0"/>
    <x v="0"/>
    <x v="7"/>
    <x v="4"/>
    <x v="2"/>
    <n v="2795"/>
    <n v="4.6229800696591751E-2"/>
    <x v="0"/>
  </r>
  <r>
    <s v="VWA010"/>
    <d v="2014-05-22T00:00:00"/>
    <x v="0"/>
    <x v="4"/>
    <x v="3"/>
    <s v="Antonio"/>
    <x v="0"/>
    <x v="2"/>
    <n v="116450"/>
    <n v="1503"/>
    <n v="117953"/>
    <x v="1"/>
    <x v="33"/>
    <s v="Volkswagen Amarok 2.0 Highline 4X4 16v Turbo"/>
    <x v="0"/>
    <x v="1"/>
    <x v="1"/>
    <x v="1"/>
    <x v="3"/>
    <x v="2"/>
    <x v="3"/>
    <n v="6987"/>
    <n v="0.87362600018904824"/>
    <x v="1"/>
  </r>
  <r>
    <s v="CHP002"/>
    <d v="2014-05-23T00:00:00"/>
    <x v="0"/>
    <x v="4"/>
    <x v="2"/>
    <s v="Ana Lúcia"/>
    <x v="6"/>
    <x v="2"/>
    <n v="32800"/>
    <n v="2485"/>
    <n v="35285"/>
    <x v="0"/>
    <x v="12"/>
    <s v="Chevrolet Prisma 1.0 MPFI LT 8v"/>
    <x v="0"/>
    <x v="0"/>
    <x v="0"/>
    <x v="0"/>
    <x v="2"/>
    <x v="1"/>
    <x v="0"/>
    <n v="984"/>
    <n v="0.75332052714811659"/>
    <x v="1"/>
  </r>
  <r>
    <s v="VWG008"/>
    <d v="2014-05-24T00:00:00"/>
    <x v="0"/>
    <x v="4"/>
    <x v="8"/>
    <s v="Felipe"/>
    <x v="5"/>
    <x v="2"/>
    <n v="66350"/>
    <n v="4934"/>
    <n v="71284"/>
    <x v="1"/>
    <x v="29"/>
    <s v="Volkswagen Golf 1.4 TSI Comfortline 16v"/>
    <x v="0"/>
    <x v="0"/>
    <x v="1"/>
    <x v="2"/>
    <x v="3"/>
    <x v="2"/>
    <x v="2"/>
    <n v="3317.5"/>
    <n v="0.21913199742284231"/>
    <x v="0"/>
  </r>
  <r>
    <s v="VWG008"/>
    <d v="2014-05-27T00:00:00"/>
    <x v="0"/>
    <x v="4"/>
    <x v="3"/>
    <s v="Cristina"/>
    <x v="0"/>
    <x v="2"/>
    <n v="66300"/>
    <n v="4655"/>
    <n v="70955"/>
    <x v="1"/>
    <x v="29"/>
    <s v="Volkswagen Golf 1.4 TSI Comfortline 16v"/>
    <x v="0"/>
    <x v="0"/>
    <x v="1"/>
    <x v="2"/>
    <x v="3"/>
    <x v="2"/>
    <x v="2"/>
    <n v="3315"/>
    <n v="0.68450660057575752"/>
    <x v="1"/>
  </r>
  <r>
    <s v="CHC005"/>
    <d v="2014-05-28T00:00:00"/>
    <x v="0"/>
    <x v="4"/>
    <x v="0"/>
    <s v="Otaviano"/>
    <x v="6"/>
    <x v="4"/>
    <n v="148300"/>
    <n v="3492"/>
    <n v="151792"/>
    <x v="0"/>
    <x v="27"/>
    <s v="Chevrolet Camaro 6.2 SS Coupé v8"/>
    <x v="1"/>
    <x v="0"/>
    <x v="1"/>
    <x v="2"/>
    <x v="0"/>
    <x v="0"/>
    <x v="3"/>
    <n v="8898"/>
    <n v="0.32078687582201643"/>
    <x v="0"/>
  </r>
  <r>
    <s v="FOR004"/>
    <d v="2014-05-29T00:00:00"/>
    <x v="0"/>
    <x v="4"/>
    <x v="8"/>
    <s v="Maria Teresa"/>
    <x v="5"/>
    <x v="0"/>
    <n v="76100"/>
    <n v="3899"/>
    <n v="79999"/>
    <x v="4"/>
    <x v="9"/>
    <s v="Ford Ranger 2.5 XLS 4X2 CD 16v"/>
    <x v="0"/>
    <x v="0"/>
    <x v="0"/>
    <x v="0"/>
    <x v="3"/>
    <x v="2"/>
    <x v="3"/>
    <n v="4566"/>
    <n v="0.81061433619382528"/>
    <x v="1"/>
  </r>
  <r>
    <s v="CHS004"/>
    <d v="2014-05-31T00:00:00"/>
    <x v="0"/>
    <x v="4"/>
    <x v="6"/>
    <s v="Carlos Roberto"/>
    <x v="6"/>
    <x v="2"/>
    <n v="127800"/>
    <n v="4784"/>
    <n v="132584"/>
    <x v="0"/>
    <x v="10"/>
    <s v="Chevrolet S10 2.8 High Country 4X4 CD 16v Turbo"/>
    <x v="0"/>
    <x v="1"/>
    <x v="1"/>
    <x v="1"/>
    <x v="6"/>
    <x v="3"/>
    <x v="3"/>
    <n v="7668"/>
    <n v="0.86035192891040446"/>
    <x v="1"/>
  </r>
  <r>
    <s v="FOK001"/>
    <d v="2014-06-01T00:00:00"/>
    <x v="0"/>
    <x v="5"/>
    <x v="8"/>
    <s v="Felipe"/>
    <x v="5"/>
    <x v="4"/>
    <n v="33400"/>
    <n v="2957"/>
    <n v="36357"/>
    <x v="4"/>
    <x v="28"/>
    <s v="Ford Ka SE 1.5 16v Básico"/>
    <x v="0"/>
    <x v="0"/>
    <x v="0"/>
    <x v="0"/>
    <x v="3"/>
    <x v="2"/>
    <x v="0"/>
    <n v="1002"/>
    <n v="0.34830659271604686"/>
    <x v="0"/>
  </r>
  <r>
    <s v="REK004"/>
    <d v="2014-06-01T00:00:00"/>
    <x v="0"/>
    <x v="5"/>
    <x v="0"/>
    <s v="Wesley"/>
    <x v="4"/>
    <x v="0"/>
    <n v="30950"/>
    <n v="1387"/>
    <n v="32337"/>
    <x v="3"/>
    <x v="20"/>
    <s v="Renaul Kangoo 1.6 Express 16v"/>
    <x v="2"/>
    <x v="1"/>
    <x v="0"/>
    <x v="0"/>
    <x v="0"/>
    <x v="0"/>
    <x v="0"/>
    <n v="928.5"/>
    <n v="0.29081394350659751"/>
    <x v="0"/>
  </r>
  <r>
    <s v="FIB007"/>
    <d v="2014-06-01T00:00:00"/>
    <x v="0"/>
    <x v="5"/>
    <x v="3"/>
    <s v="José Carlos"/>
    <x v="4"/>
    <x v="2"/>
    <n v="48150"/>
    <n v="2876"/>
    <n v="51026"/>
    <x v="2"/>
    <x v="23"/>
    <s v="Fiat Bravo Essence 1.8 16v"/>
    <x v="0"/>
    <x v="0"/>
    <x v="0"/>
    <x v="0"/>
    <x v="3"/>
    <x v="2"/>
    <x v="1"/>
    <n v="1926"/>
    <n v="0.88947601564669798"/>
    <x v="1"/>
  </r>
  <r>
    <s v="FIP002"/>
    <d v="2014-06-02T00:00:00"/>
    <x v="0"/>
    <x v="5"/>
    <x v="5"/>
    <s v="Mariana"/>
    <x v="0"/>
    <x v="0"/>
    <n v="28100"/>
    <n v="2066"/>
    <n v="30166"/>
    <x v="2"/>
    <x v="2"/>
    <s v="Fiat Palio Fire 1.0 8v"/>
    <x v="0"/>
    <x v="0"/>
    <x v="0"/>
    <x v="0"/>
    <x v="5"/>
    <x v="0"/>
    <x v="0"/>
    <n v="843"/>
    <n v="0.60397393703645741"/>
    <x v="1"/>
  </r>
  <r>
    <s v="FIS003"/>
    <d v="2014-06-02T00:00:00"/>
    <x v="0"/>
    <x v="5"/>
    <x v="7"/>
    <s v="Carolina"/>
    <x v="0"/>
    <x v="3"/>
    <n v="32000"/>
    <n v="4809"/>
    <n v="36809"/>
    <x v="2"/>
    <x v="6"/>
    <s v="Fiat Strada Working 1.4 8v"/>
    <x v="1"/>
    <x v="1"/>
    <x v="0"/>
    <x v="0"/>
    <x v="7"/>
    <x v="0"/>
    <x v="0"/>
    <n v="960"/>
    <n v="0.38579598273420518"/>
    <x v="0"/>
  </r>
  <r>
    <s v="CHC005"/>
    <d v="2014-06-02T00:00:00"/>
    <x v="0"/>
    <x v="5"/>
    <x v="7"/>
    <s v="Carolina"/>
    <x v="0"/>
    <x v="0"/>
    <n v="147900"/>
    <n v="3369"/>
    <n v="151269"/>
    <x v="0"/>
    <x v="27"/>
    <s v="Chevrolet Camaro 6.2 SS Coupé v8"/>
    <x v="1"/>
    <x v="0"/>
    <x v="1"/>
    <x v="2"/>
    <x v="7"/>
    <x v="0"/>
    <x v="3"/>
    <n v="8874"/>
    <n v="0.62291068752431811"/>
    <x v="1"/>
  </r>
  <r>
    <s v="RES001"/>
    <d v="2014-06-02T00:00:00"/>
    <x v="0"/>
    <x v="5"/>
    <x v="0"/>
    <s v="Otaviano"/>
    <x v="4"/>
    <x v="4"/>
    <n v="23900"/>
    <n v="3759"/>
    <n v="27659"/>
    <x v="3"/>
    <x v="5"/>
    <s v="Renault Sandero 1.0 Authentique 16v"/>
    <x v="0"/>
    <x v="0"/>
    <x v="0"/>
    <x v="0"/>
    <x v="0"/>
    <x v="0"/>
    <x v="0"/>
    <n v="717"/>
    <n v="0.64213925583387688"/>
    <x v="1"/>
  </r>
  <r>
    <s v="RES001"/>
    <d v="2014-06-03T00:00:00"/>
    <x v="0"/>
    <x v="5"/>
    <x v="5"/>
    <s v="Anselmo"/>
    <x v="0"/>
    <x v="4"/>
    <n v="24100"/>
    <n v="4772"/>
    <n v="28872"/>
    <x v="3"/>
    <x v="5"/>
    <s v="Renault Sandero 1.0 Authentique 16v"/>
    <x v="0"/>
    <x v="0"/>
    <x v="0"/>
    <x v="0"/>
    <x v="5"/>
    <x v="0"/>
    <x v="0"/>
    <n v="723"/>
    <n v="0.13611411868413636"/>
    <x v="0"/>
  </r>
  <r>
    <s v="FIB007"/>
    <d v="2014-06-04T00:00:00"/>
    <x v="0"/>
    <x v="5"/>
    <x v="7"/>
    <s v="Carolina"/>
    <x v="6"/>
    <x v="3"/>
    <n v="47500"/>
    <n v="1662"/>
    <n v="49162"/>
    <x v="2"/>
    <x v="23"/>
    <s v="Fiat Bravo Essence 1.8 16v"/>
    <x v="0"/>
    <x v="0"/>
    <x v="0"/>
    <x v="0"/>
    <x v="7"/>
    <x v="0"/>
    <x v="1"/>
    <n v="1900"/>
    <n v="0.13835718954836818"/>
    <x v="0"/>
  </r>
  <r>
    <s v="VWJ009"/>
    <d v="2014-06-04T00:00:00"/>
    <x v="0"/>
    <x v="5"/>
    <x v="2"/>
    <s v="Renato"/>
    <x v="5"/>
    <x v="3"/>
    <n v="69050"/>
    <n v="3351"/>
    <n v="72401"/>
    <x v="1"/>
    <x v="21"/>
    <s v="Volkswagen Jetta 1.4 TSI Comfortline 16v"/>
    <x v="0"/>
    <x v="0"/>
    <x v="1"/>
    <x v="2"/>
    <x v="2"/>
    <x v="2"/>
    <x v="2"/>
    <n v="3452.5"/>
    <n v="0.7774938995845122"/>
    <x v="1"/>
  </r>
  <r>
    <s v="REL003"/>
    <d v="2014-06-04T00:00:00"/>
    <x v="0"/>
    <x v="5"/>
    <x v="5"/>
    <s v="Sérgio"/>
    <x v="3"/>
    <x v="2"/>
    <n v="29700"/>
    <n v="3721"/>
    <n v="33421"/>
    <x v="3"/>
    <x v="30"/>
    <s v="Renault Logan 1.0 Authentique 16v"/>
    <x v="0"/>
    <x v="0"/>
    <x v="0"/>
    <x v="0"/>
    <x v="5"/>
    <x v="0"/>
    <x v="0"/>
    <n v="891"/>
    <n v="0.92910542522049766"/>
    <x v="1"/>
  </r>
  <r>
    <s v="REM007"/>
    <d v="2014-06-05T00:00:00"/>
    <x v="0"/>
    <x v="5"/>
    <x v="3"/>
    <s v="Renato"/>
    <x v="6"/>
    <x v="3"/>
    <n v="96750"/>
    <n v="1191"/>
    <n v="97941"/>
    <x v="3"/>
    <x v="8"/>
    <s v="Renault Master 2.3 DCI Minibus 16 Lugares 16v"/>
    <x v="0"/>
    <x v="1"/>
    <x v="0"/>
    <x v="1"/>
    <x v="3"/>
    <x v="2"/>
    <x v="3"/>
    <n v="5805"/>
    <n v="0.95830212950627414"/>
    <x v="1"/>
  </r>
  <r>
    <s v="VWG003"/>
    <d v="2014-06-06T00:00:00"/>
    <x v="0"/>
    <x v="5"/>
    <x v="5"/>
    <s v="Carolina"/>
    <x v="0"/>
    <x v="0"/>
    <n v="27800"/>
    <n v="2553"/>
    <n v="30353"/>
    <x v="1"/>
    <x v="7"/>
    <s v="Volkswagen Gol 1.0 MI Special 8v"/>
    <x v="0"/>
    <x v="0"/>
    <x v="0"/>
    <x v="0"/>
    <x v="5"/>
    <x v="0"/>
    <x v="0"/>
    <n v="834"/>
    <n v="0.23595678258498981"/>
    <x v="0"/>
  </r>
  <r>
    <s v="CHC005"/>
    <d v="2014-06-06T00:00:00"/>
    <x v="0"/>
    <x v="5"/>
    <x v="7"/>
    <s v="José Luiz"/>
    <x v="4"/>
    <x v="0"/>
    <n v="147950"/>
    <n v="3335"/>
    <n v="151285"/>
    <x v="0"/>
    <x v="27"/>
    <s v="Chevrolet Camaro 6.2 SS Coupé v8"/>
    <x v="1"/>
    <x v="0"/>
    <x v="1"/>
    <x v="2"/>
    <x v="7"/>
    <x v="4"/>
    <x v="3"/>
    <n v="8877"/>
    <n v="0.39843114577160738"/>
    <x v="0"/>
  </r>
  <r>
    <s v="VWJ009"/>
    <d v="2014-06-10T00:00:00"/>
    <x v="0"/>
    <x v="5"/>
    <x v="6"/>
    <s v="Aparecida"/>
    <x v="6"/>
    <x v="1"/>
    <n v="68750"/>
    <n v="1882"/>
    <n v="70632"/>
    <x v="1"/>
    <x v="21"/>
    <s v="Volkswagen Jetta 1.4 TSI Comfortline 16v"/>
    <x v="0"/>
    <x v="0"/>
    <x v="1"/>
    <x v="2"/>
    <x v="6"/>
    <x v="3"/>
    <x v="2"/>
    <n v="3437.5"/>
    <n v="0.34696756459165717"/>
    <x v="0"/>
  </r>
  <r>
    <s v="REC002"/>
    <d v="2014-06-11T00:00:00"/>
    <x v="0"/>
    <x v="5"/>
    <x v="6"/>
    <s v="Daniela"/>
    <x v="5"/>
    <x v="2"/>
    <n v="26200"/>
    <n v="3469"/>
    <n v="29669"/>
    <x v="3"/>
    <x v="22"/>
    <s v="Renault Clio 1.0 Expression 16v"/>
    <x v="0"/>
    <x v="0"/>
    <x v="0"/>
    <x v="0"/>
    <x v="6"/>
    <x v="3"/>
    <x v="0"/>
    <n v="786"/>
    <n v="8.5507329127521875E-2"/>
    <x v="0"/>
  </r>
  <r>
    <s v="CHC005"/>
    <d v="2014-06-12T00:00:00"/>
    <x v="0"/>
    <x v="5"/>
    <x v="7"/>
    <s v="Carlos Augusto"/>
    <x v="0"/>
    <x v="2"/>
    <n v="147900"/>
    <n v="4841"/>
    <n v="152741"/>
    <x v="0"/>
    <x v="27"/>
    <s v="Chevrolet Camaro 6.2 SS Coupé v8"/>
    <x v="1"/>
    <x v="0"/>
    <x v="1"/>
    <x v="2"/>
    <x v="7"/>
    <x v="4"/>
    <x v="3"/>
    <n v="8874"/>
    <n v="0.32391100717890586"/>
    <x v="0"/>
  </r>
  <r>
    <s v="REF006"/>
    <d v="2014-06-12T00:00:00"/>
    <x v="0"/>
    <x v="5"/>
    <x v="1"/>
    <s v="Maria Eduarda"/>
    <x v="0"/>
    <x v="2"/>
    <n v="58600"/>
    <n v="4300"/>
    <n v="62900"/>
    <x v="3"/>
    <x v="13"/>
    <s v="Renaul Fluence 2.0 Dynamique 16v"/>
    <x v="0"/>
    <x v="0"/>
    <x v="1"/>
    <x v="0"/>
    <x v="1"/>
    <x v="1"/>
    <x v="2"/>
    <n v="2930"/>
    <n v="0.30745228720244594"/>
    <x v="0"/>
  </r>
  <r>
    <s v="REC002"/>
    <d v="2014-06-13T00:00:00"/>
    <x v="0"/>
    <x v="5"/>
    <x v="5"/>
    <s v="Mariana"/>
    <x v="6"/>
    <x v="3"/>
    <n v="26300"/>
    <n v="4079"/>
    <n v="30379"/>
    <x v="3"/>
    <x v="22"/>
    <s v="Renault Clio 1.0 Expression 16v"/>
    <x v="0"/>
    <x v="0"/>
    <x v="0"/>
    <x v="0"/>
    <x v="5"/>
    <x v="0"/>
    <x v="0"/>
    <n v="789"/>
    <n v="0.66804406823033657"/>
    <x v="1"/>
  </r>
  <r>
    <s v="FIF005"/>
    <d v="2014-06-13T00:00:00"/>
    <x v="0"/>
    <x v="5"/>
    <x v="0"/>
    <s v="Maria Amália"/>
    <x v="4"/>
    <x v="3"/>
    <n v="40550"/>
    <n v="2646"/>
    <n v="43196"/>
    <x v="2"/>
    <x v="34"/>
    <s v="Fiat Fiorino Furgão Evo 1.4 8v"/>
    <x v="0"/>
    <x v="1"/>
    <x v="0"/>
    <x v="0"/>
    <x v="0"/>
    <x v="0"/>
    <x v="1"/>
    <n v="1622"/>
    <n v="0.54499950657831486"/>
    <x v="1"/>
  </r>
  <r>
    <s v="REK004"/>
    <d v="2014-06-13T00:00:00"/>
    <x v="0"/>
    <x v="5"/>
    <x v="3"/>
    <s v="Renato"/>
    <x v="0"/>
    <x v="2"/>
    <n v="30950"/>
    <n v="1033"/>
    <n v="31983"/>
    <x v="3"/>
    <x v="20"/>
    <s v="Renaul Kangoo 1.6 Express 16v"/>
    <x v="2"/>
    <x v="1"/>
    <x v="0"/>
    <x v="0"/>
    <x v="3"/>
    <x v="2"/>
    <x v="0"/>
    <n v="928.5"/>
    <n v="0.85510472900006207"/>
    <x v="1"/>
  </r>
  <r>
    <s v="VWV005"/>
    <d v="2014-06-13T00:00:00"/>
    <x v="0"/>
    <x v="5"/>
    <x v="3"/>
    <s v="Marcelo"/>
    <x v="4"/>
    <x v="0"/>
    <n v="35250"/>
    <n v="1063"/>
    <n v="36313"/>
    <x v="1"/>
    <x v="1"/>
    <s v="Volkswagen Voyage Trendline 1.6 MI 8v"/>
    <x v="0"/>
    <x v="0"/>
    <x v="0"/>
    <x v="0"/>
    <x v="3"/>
    <x v="2"/>
    <x v="0"/>
    <n v="1057.5"/>
    <n v="0.13489906170167917"/>
    <x v="0"/>
  </r>
  <r>
    <s v="VWU001"/>
    <d v="2014-06-14T00:00:00"/>
    <x v="0"/>
    <x v="5"/>
    <x v="1"/>
    <s v="Maria Eduarda"/>
    <x v="0"/>
    <x v="4"/>
    <n v="22700"/>
    <n v="3832"/>
    <n v="26532"/>
    <x v="1"/>
    <x v="3"/>
    <s v="Volkswagen Up 1.0 MPI 12v"/>
    <x v="1"/>
    <x v="0"/>
    <x v="0"/>
    <x v="0"/>
    <x v="1"/>
    <x v="1"/>
    <x v="0"/>
    <n v="681"/>
    <n v="0.29248204049304222"/>
    <x v="0"/>
  </r>
  <r>
    <s v="REM007"/>
    <d v="2014-06-15T00:00:00"/>
    <x v="0"/>
    <x v="5"/>
    <x v="5"/>
    <s v="Carolina"/>
    <x v="2"/>
    <x v="2"/>
    <n v="96550"/>
    <n v="2908"/>
    <n v="99458"/>
    <x v="3"/>
    <x v="8"/>
    <s v="Renault Master 2.3 DCI Minibus 16 Lugares 16v"/>
    <x v="0"/>
    <x v="1"/>
    <x v="0"/>
    <x v="1"/>
    <x v="5"/>
    <x v="0"/>
    <x v="3"/>
    <n v="5793"/>
    <n v="0.33959968171063798"/>
    <x v="0"/>
  </r>
  <r>
    <s v="RES001"/>
    <d v="2014-06-16T00:00:00"/>
    <x v="0"/>
    <x v="5"/>
    <x v="2"/>
    <s v="Mônica"/>
    <x v="5"/>
    <x v="4"/>
    <n v="24150"/>
    <n v="4948"/>
    <n v="29098"/>
    <x v="3"/>
    <x v="5"/>
    <s v="Renault Sandero 1.0 Authentique 16v"/>
    <x v="0"/>
    <x v="0"/>
    <x v="0"/>
    <x v="0"/>
    <x v="2"/>
    <x v="3"/>
    <x v="0"/>
    <n v="724.5"/>
    <n v="0.98016378748238264"/>
    <x v="1"/>
  </r>
  <r>
    <s v="RED005"/>
    <d v="2014-06-17T00:00:00"/>
    <x v="0"/>
    <x v="5"/>
    <x v="2"/>
    <s v="João Carlos"/>
    <x v="5"/>
    <x v="2"/>
    <n v="56350"/>
    <n v="4463"/>
    <n v="60813"/>
    <x v="3"/>
    <x v="32"/>
    <s v="Renault Duster Oroch 2.0 Dynamique 16V"/>
    <x v="0"/>
    <x v="1"/>
    <x v="0"/>
    <x v="0"/>
    <x v="2"/>
    <x v="1"/>
    <x v="2"/>
    <n v="2817.5"/>
    <n v="6.2541237130081861E-2"/>
    <x v="0"/>
  </r>
  <r>
    <s v="FIS006"/>
    <d v="2014-06-17T00:00:00"/>
    <x v="0"/>
    <x v="5"/>
    <x v="7"/>
    <s v="Roberto"/>
    <x v="0"/>
    <x v="0"/>
    <n v="41700"/>
    <n v="1334"/>
    <n v="43034"/>
    <x v="2"/>
    <x v="6"/>
    <s v="Fiat Strada Working 1.4 MPI 8v"/>
    <x v="2"/>
    <x v="1"/>
    <x v="0"/>
    <x v="0"/>
    <x v="7"/>
    <x v="4"/>
    <x v="1"/>
    <n v="1668"/>
    <n v="0.85422487550146176"/>
    <x v="1"/>
  </r>
  <r>
    <s v="CHS004"/>
    <d v="2014-06-17T00:00:00"/>
    <x v="0"/>
    <x v="5"/>
    <x v="7"/>
    <s v="José Luiz"/>
    <x v="6"/>
    <x v="2"/>
    <n v="128050"/>
    <n v="1603"/>
    <n v="129653"/>
    <x v="0"/>
    <x v="10"/>
    <s v="Chevrolet S10 2.8 High Country 4X4 CD 16v Turbo"/>
    <x v="0"/>
    <x v="1"/>
    <x v="1"/>
    <x v="1"/>
    <x v="7"/>
    <x v="4"/>
    <x v="3"/>
    <n v="7683"/>
    <n v="0.11766214487965318"/>
    <x v="0"/>
  </r>
  <r>
    <s v="VWG008"/>
    <d v="2014-06-18T00:00:00"/>
    <x v="0"/>
    <x v="5"/>
    <x v="3"/>
    <s v="Cristina"/>
    <x v="1"/>
    <x v="0"/>
    <n v="66100"/>
    <n v="4562"/>
    <n v="70662"/>
    <x v="1"/>
    <x v="29"/>
    <s v="Volkswagen Golf 1.4 TSI Comfortline 16v"/>
    <x v="0"/>
    <x v="0"/>
    <x v="1"/>
    <x v="2"/>
    <x v="3"/>
    <x v="2"/>
    <x v="2"/>
    <n v="3305"/>
    <n v="0.14202896884737023"/>
    <x v="0"/>
  </r>
  <r>
    <s v="VWG008"/>
    <d v="2014-06-18T00:00:00"/>
    <x v="0"/>
    <x v="5"/>
    <x v="7"/>
    <s v="Marcelo"/>
    <x v="0"/>
    <x v="0"/>
    <n v="66750"/>
    <n v="3335"/>
    <n v="70085"/>
    <x v="1"/>
    <x v="29"/>
    <s v="Volkswagen Golf 1.4 TSI Comfortline 16v"/>
    <x v="0"/>
    <x v="0"/>
    <x v="1"/>
    <x v="2"/>
    <x v="7"/>
    <x v="2"/>
    <x v="2"/>
    <n v="3337.5"/>
    <n v="0.98284067818095944"/>
    <x v="1"/>
  </r>
  <r>
    <s v="REL003"/>
    <d v="2014-06-18T00:00:00"/>
    <x v="0"/>
    <x v="5"/>
    <x v="4"/>
    <s v="José Eduardo"/>
    <x v="3"/>
    <x v="4"/>
    <n v="29400"/>
    <n v="1609"/>
    <n v="31009"/>
    <x v="3"/>
    <x v="30"/>
    <s v="Renault Logan 1.0 Authentique 16v"/>
    <x v="0"/>
    <x v="0"/>
    <x v="0"/>
    <x v="0"/>
    <x v="4"/>
    <x v="3"/>
    <x v="0"/>
    <n v="882"/>
    <n v="0.97466118679133296"/>
    <x v="1"/>
  </r>
  <r>
    <s v="VWU001"/>
    <d v="2014-06-18T00:00:00"/>
    <x v="0"/>
    <x v="5"/>
    <x v="7"/>
    <s v="Carolina"/>
    <x v="1"/>
    <x v="2"/>
    <n v="22650"/>
    <n v="3950"/>
    <n v="26600"/>
    <x v="1"/>
    <x v="3"/>
    <s v="Volkswagen Up 1.0 MPI 12v"/>
    <x v="1"/>
    <x v="0"/>
    <x v="0"/>
    <x v="0"/>
    <x v="7"/>
    <x v="0"/>
    <x v="0"/>
    <n v="679.5"/>
    <n v="0.28805564217644541"/>
    <x v="0"/>
  </r>
  <r>
    <s v="VWS007"/>
    <d v="2014-06-19T00:00:00"/>
    <x v="0"/>
    <x v="5"/>
    <x v="1"/>
    <s v="Maria Eduarda"/>
    <x v="5"/>
    <x v="4"/>
    <n v="51950"/>
    <n v="2325"/>
    <n v="54275"/>
    <x v="1"/>
    <x v="19"/>
    <s v="Volkswagen Spacefox Comfortline 1.6 MSI 8v"/>
    <x v="0"/>
    <x v="0"/>
    <x v="0"/>
    <x v="0"/>
    <x v="1"/>
    <x v="1"/>
    <x v="1"/>
    <n v="2078"/>
    <n v="0.38980101439626935"/>
    <x v="0"/>
  </r>
  <r>
    <s v="REF006"/>
    <d v="2014-06-20T00:00:00"/>
    <x v="0"/>
    <x v="5"/>
    <x v="6"/>
    <s v="Carlos Roberto"/>
    <x v="6"/>
    <x v="3"/>
    <n v="58350"/>
    <n v="1871"/>
    <n v="60221"/>
    <x v="3"/>
    <x v="13"/>
    <s v="Renaul Fluence 2.0 Dynamique 16v"/>
    <x v="0"/>
    <x v="0"/>
    <x v="1"/>
    <x v="0"/>
    <x v="6"/>
    <x v="3"/>
    <x v="2"/>
    <n v="2917.5"/>
    <n v="0.32657623259656887"/>
    <x v="0"/>
  </r>
  <r>
    <s v="FID010"/>
    <d v="2014-06-22T00:00:00"/>
    <x v="0"/>
    <x v="5"/>
    <x v="7"/>
    <s v="Carlos Augusto"/>
    <x v="4"/>
    <x v="2"/>
    <n v="67150"/>
    <n v="1471"/>
    <n v="68621"/>
    <x v="2"/>
    <x v="4"/>
    <s v="Fiat Ducato Cargo 2.3 Básico"/>
    <x v="0"/>
    <x v="1"/>
    <x v="0"/>
    <x v="1"/>
    <x v="7"/>
    <x v="4"/>
    <x v="2"/>
    <n v="3357.5"/>
    <n v="0.3307763288406545"/>
    <x v="0"/>
  </r>
  <r>
    <s v="VWG008"/>
    <d v="2014-06-23T00:00:00"/>
    <x v="0"/>
    <x v="5"/>
    <x v="1"/>
    <s v="Cássio"/>
    <x v="5"/>
    <x v="3"/>
    <n v="66350"/>
    <n v="2002"/>
    <n v="68352"/>
    <x v="1"/>
    <x v="29"/>
    <s v="Volkswagen Golf 1.4 TSI Comfortline 16v"/>
    <x v="0"/>
    <x v="0"/>
    <x v="1"/>
    <x v="2"/>
    <x v="1"/>
    <x v="1"/>
    <x v="2"/>
    <n v="3317.5"/>
    <n v="0.28741098441528667"/>
    <x v="0"/>
  </r>
  <r>
    <s v="FID010"/>
    <d v="2014-06-23T00:00:00"/>
    <x v="0"/>
    <x v="5"/>
    <x v="1"/>
    <s v="Luiz Sérgio"/>
    <x v="0"/>
    <x v="0"/>
    <n v="67250"/>
    <n v="3679"/>
    <n v="70929"/>
    <x v="2"/>
    <x v="4"/>
    <s v="Fiat Ducato Cargo 2.3 Básico"/>
    <x v="0"/>
    <x v="1"/>
    <x v="0"/>
    <x v="1"/>
    <x v="1"/>
    <x v="1"/>
    <x v="2"/>
    <n v="3362.5"/>
    <n v="0.96297267450158142"/>
    <x v="1"/>
  </r>
  <r>
    <s v="FOR004"/>
    <d v="2014-06-23T00:00:00"/>
    <x v="0"/>
    <x v="5"/>
    <x v="7"/>
    <s v="Roberto"/>
    <x v="6"/>
    <x v="2"/>
    <n v="76000"/>
    <n v="2516"/>
    <n v="78516"/>
    <x v="4"/>
    <x v="9"/>
    <s v="Ford Ranger 2.5 XLS 4X2 CD 16v"/>
    <x v="0"/>
    <x v="0"/>
    <x v="0"/>
    <x v="0"/>
    <x v="7"/>
    <x v="4"/>
    <x v="3"/>
    <n v="4560"/>
    <n v="0.80296843396637985"/>
    <x v="1"/>
  </r>
  <r>
    <s v="FIS004"/>
    <d v="2014-06-23T00:00:00"/>
    <x v="0"/>
    <x v="5"/>
    <x v="3"/>
    <s v="Mauro"/>
    <x v="0"/>
    <x v="3"/>
    <n v="33550"/>
    <n v="4635"/>
    <n v="38185"/>
    <x v="2"/>
    <x v="14"/>
    <s v="Fiat Siena El 1.4 8v"/>
    <x v="0"/>
    <x v="0"/>
    <x v="0"/>
    <x v="0"/>
    <x v="3"/>
    <x v="2"/>
    <x v="1"/>
    <n v="1342"/>
    <n v="0.98860741126751872"/>
    <x v="1"/>
  </r>
  <r>
    <s v="REL003"/>
    <d v="2014-06-24T00:00:00"/>
    <x v="0"/>
    <x v="5"/>
    <x v="5"/>
    <s v="Carolina"/>
    <x v="0"/>
    <x v="4"/>
    <n v="29600"/>
    <n v="4886"/>
    <n v="34486"/>
    <x v="3"/>
    <x v="30"/>
    <s v="Renault Logan 1.0 Authentique 16v"/>
    <x v="0"/>
    <x v="0"/>
    <x v="0"/>
    <x v="0"/>
    <x v="5"/>
    <x v="0"/>
    <x v="0"/>
    <n v="888"/>
    <n v="0.12478259025364304"/>
    <x v="0"/>
  </r>
  <r>
    <s v="VWG003"/>
    <d v="2014-06-24T00:00:00"/>
    <x v="0"/>
    <x v="5"/>
    <x v="3"/>
    <s v="Marcelo"/>
    <x v="0"/>
    <x v="2"/>
    <n v="27600"/>
    <n v="2163"/>
    <n v="29763"/>
    <x v="1"/>
    <x v="7"/>
    <s v="Volkswagen Gol 1.0 MI Special 8v"/>
    <x v="0"/>
    <x v="0"/>
    <x v="0"/>
    <x v="0"/>
    <x v="3"/>
    <x v="2"/>
    <x v="0"/>
    <n v="828"/>
    <n v="0.29571576104299901"/>
    <x v="0"/>
  </r>
  <r>
    <s v="VWV005"/>
    <d v="2014-06-25T00:00:00"/>
    <x v="0"/>
    <x v="5"/>
    <x v="7"/>
    <s v="Marcelo"/>
    <x v="0"/>
    <x v="2"/>
    <n v="35150"/>
    <n v="1502"/>
    <n v="36652"/>
    <x v="1"/>
    <x v="1"/>
    <s v="Volkswagen Voyage Trendline 1.6 MI 8v"/>
    <x v="0"/>
    <x v="0"/>
    <x v="0"/>
    <x v="0"/>
    <x v="7"/>
    <x v="2"/>
    <x v="0"/>
    <n v="1054.5"/>
    <n v="0.43288924518641514"/>
    <x v="0"/>
  </r>
  <r>
    <s v="FOR004"/>
    <d v="2014-06-26T00:00:00"/>
    <x v="0"/>
    <x v="5"/>
    <x v="3"/>
    <s v="Ana Maria"/>
    <x v="6"/>
    <x v="0"/>
    <n v="76050"/>
    <n v="1140"/>
    <n v="77190"/>
    <x v="4"/>
    <x v="9"/>
    <s v="Ford Ranger 2.5 XLS 4X2 CD 16v"/>
    <x v="0"/>
    <x v="0"/>
    <x v="0"/>
    <x v="0"/>
    <x v="3"/>
    <x v="2"/>
    <x v="2"/>
    <n v="3802.5"/>
    <n v="0.65781112092445193"/>
    <x v="1"/>
  </r>
  <r>
    <s v="FIP002"/>
    <d v="2014-06-28T00:00:00"/>
    <x v="0"/>
    <x v="5"/>
    <x v="1"/>
    <s v="Cássio"/>
    <x v="6"/>
    <x v="2"/>
    <n v="28100"/>
    <n v="3193"/>
    <n v="31293"/>
    <x v="2"/>
    <x v="2"/>
    <s v="Fiat Palio Fire 1.0 8v"/>
    <x v="0"/>
    <x v="0"/>
    <x v="0"/>
    <x v="0"/>
    <x v="1"/>
    <x v="1"/>
    <x v="0"/>
    <n v="843"/>
    <n v="0.68054843399699239"/>
    <x v="1"/>
  </r>
  <r>
    <s v="VWF002"/>
    <d v="2014-06-28T00:00:00"/>
    <x v="0"/>
    <x v="5"/>
    <x v="4"/>
    <s v="Mário"/>
    <x v="5"/>
    <x v="2"/>
    <n v="27800"/>
    <n v="2249"/>
    <n v="30049"/>
    <x v="1"/>
    <x v="17"/>
    <s v="Volkswagen Fox 1.0 MPI Trendline 12v"/>
    <x v="0"/>
    <x v="0"/>
    <x v="0"/>
    <x v="0"/>
    <x v="4"/>
    <x v="3"/>
    <x v="0"/>
    <n v="834"/>
    <n v="0.52119719494189931"/>
    <x v="1"/>
  </r>
  <r>
    <s v="FOR005"/>
    <d v="2014-06-29T00:00:00"/>
    <x v="0"/>
    <x v="5"/>
    <x v="7"/>
    <s v="Carolina"/>
    <x v="0"/>
    <x v="1"/>
    <n v="119950"/>
    <n v="4568"/>
    <n v="124518"/>
    <x v="4"/>
    <x v="9"/>
    <s v="Ford Ranger Cab. Dupla 3.2 4X4 20v"/>
    <x v="0"/>
    <x v="1"/>
    <x v="1"/>
    <x v="1"/>
    <x v="7"/>
    <x v="0"/>
    <x v="3"/>
    <n v="7197"/>
    <n v="0.88533913757900662"/>
    <x v="1"/>
  </r>
  <r>
    <s v="REK004"/>
    <d v="2014-06-29T00:00:00"/>
    <x v="0"/>
    <x v="5"/>
    <x v="2"/>
    <s v="Ana Lúcia"/>
    <x v="4"/>
    <x v="0"/>
    <n v="31250"/>
    <n v="4439"/>
    <n v="35689"/>
    <x v="3"/>
    <x v="20"/>
    <s v="Renaul Kangoo 1.6 Express 16v"/>
    <x v="2"/>
    <x v="1"/>
    <x v="0"/>
    <x v="0"/>
    <x v="2"/>
    <x v="1"/>
    <x v="0"/>
    <n v="937.5"/>
    <n v="0.53972034228021293"/>
    <x v="1"/>
  </r>
  <r>
    <s v="CHP002"/>
    <d v="2014-06-30T00:00:00"/>
    <x v="0"/>
    <x v="5"/>
    <x v="3"/>
    <s v="Ana Maria"/>
    <x v="0"/>
    <x v="1"/>
    <n v="32600"/>
    <n v="3055"/>
    <n v="35655"/>
    <x v="0"/>
    <x v="12"/>
    <s v="Chevrolet Prisma 1.0 MPFI LT 8v"/>
    <x v="0"/>
    <x v="0"/>
    <x v="0"/>
    <x v="0"/>
    <x v="3"/>
    <x v="2"/>
    <x v="0"/>
    <n v="978"/>
    <n v="0.4518337768743903"/>
    <x v="0"/>
  </r>
  <r>
    <s v="REK004"/>
    <d v="2014-06-30T00:00:00"/>
    <x v="0"/>
    <x v="5"/>
    <x v="3"/>
    <s v="Mauro"/>
    <x v="4"/>
    <x v="0"/>
    <n v="31150"/>
    <n v="3599"/>
    <n v="34749"/>
    <x v="3"/>
    <x v="20"/>
    <s v="Renaul Kangoo 1.6 Express 16v"/>
    <x v="2"/>
    <x v="1"/>
    <x v="0"/>
    <x v="0"/>
    <x v="3"/>
    <x v="2"/>
    <x v="0"/>
    <n v="934.5"/>
    <n v="0.25547492050355064"/>
    <x v="0"/>
  </r>
  <r>
    <s v="FIU001"/>
    <d v="2014-06-30T00:00:00"/>
    <x v="0"/>
    <x v="5"/>
    <x v="2"/>
    <s v="João Carlos"/>
    <x v="4"/>
    <x v="2"/>
    <n v="21400"/>
    <n v="2850"/>
    <n v="24250"/>
    <x v="2"/>
    <x v="11"/>
    <s v="Fiat Uno Evo Vivace 1.0 8v"/>
    <x v="1"/>
    <x v="0"/>
    <x v="0"/>
    <x v="0"/>
    <x v="2"/>
    <x v="1"/>
    <x v="0"/>
    <n v="642"/>
    <n v="0.57721099424046041"/>
    <x v="1"/>
  </r>
  <r>
    <s v="REK004"/>
    <d v="2014-07-02T00:00:00"/>
    <x v="0"/>
    <x v="6"/>
    <x v="5"/>
    <s v="Sérgio"/>
    <x v="6"/>
    <x v="4"/>
    <n v="30750"/>
    <n v="4270"/>
    <n v="35020"/>
    <x v="3"/>
    <x v="20"/>
    <s v="Renaul Kangoo 1.6 Express 16v"/>
    <x v="2"/>
    <x v="1"/>
    <x v="0"/>
    <x v="0"/>
    <x v="5"/>
    <x v="0"/>
    <x v="0"/>
    <n v="922.5"/>
    <n v="0.22814625279425935"/>
    <x v="0"/>
  </r>
  <r>
    <s v="FIP009"/>
    <d v="2014-07-03T00:00:00"/>
    <x v="0"/>
    <x v="6"/>
    <x v="3"/>
    <s v="Cristina"/>
    <x v="5"/>
    <x v="2"/>
    <n v="56050"/>
    <n v="1382"/>
    <n v="57432"/>
    <x v="2"/>
    <x v="15"/>
    <s v="Fiat Punto Evo T-Jet 1.4 Turbo"/>
    <x v="0"/>
    <x v="0"/>
    <x v="1"/>
    <x v="2"/>
    <x v="3"/>
    <x v="2"/>
    <x v="2"/>
    <n v="2802.5"/>
    <n v="0.3661028772434699"/>
    <x v="0"/>
  </r>
  <r>
    <s v="CHC003"/>
    <d v="2014-07-03T00:00:00"/>
    <x v="0"/>
    <x v="6"/>
    <x v="7"/>
    <s v="José Luiz"/>
    <x v="0"/>
    <x v="3"/>
    <n v="74050"/>
    <n v="2110"/>
    <n v="76160"/>
    <x v="0"/>
    <x v="25"/>
    <s v="Chevrolet Captiva 2.4 SIDI 16v"/>
    <x v="0"/>
    <x v="0"/>
    <x v="1"/>
    <x v="2"/>
    <x v="7"/>
    <x v="4"/>
    <x v="2"/>
    <n v="3702.5"/>
    <n v="0.99436308489849934"/>
    <x v="1"/>
  </r>
  <r>
    <s v="FID010"/>
    <d v="2014-07-05T00:00:00"/>
    <x v="0"/>
    <x v="6"/>
    <x v="4"/>
    <s v="Mônica"/>
    <x v="4"/>
    <x v="4"/>
    <n v="67150"/>
    <n v="4116"/>
    <n v="71266"/>
    <x v="2"/>
    <x v="4"/>
    <s v="Fiat Ducato Cargo 2.3 Básico"/>
    <x v="0"/>
    <x v="1"/>
    <x v="0"/>
    <x v="1"/>
    <x v="4"/>
    <x v="3"/>
    <x v="2"/>
    <n v="3357.5"/>
    <n v="0.48405923484082297"/>
    <x v="0"/>
  </r>
  <r>
    <s v="VWU001"/>
    <d v="2014-07-05T00:00:00"/>
    <x v="0"/>
    <x v="6"/>
    <x v="3"/>
    <s v="Cristina"/>
    <x v="4"/>
    <x v="0"/>
    <n v="22450"/>
    <n v="4283"/>
    <n v="26733"/>
    <x v="1"/>
    <x v="3"/>
    <s v="Volkswagen Up 1.0 MPI 12v"/>
    <x v="1"/>
    <x v="0"/>
    <x v="0"/>
    <x v="0"/>
    <x v="3"/>
    <x v="2"/>
    <x v="0"/>
    <n v="673.5"/>
    <n v="0.13829049474480121"/>
    <x v="0"/>
  </r>
  <r>
    <s v="FIS004"/>
    <d v="2014-07-05T00:00:00"/>
    <x v="0"/>
    <x v="6"/>
    <x v="3"/>
    <s v="Renato"/>
    <x v="0"/>
    <x v="0"/>
    <n v="33750"/>
    <n v="2185"/>
    <n v="35935"/>
    <x v="2"/>
    <x v="14"/>
    <s v="Fiat Siena El 1.4 8v"/>
    <x v="0"/>
    <x v="0"/>
    <x v="0"/>
    <x v="0"/>
    <x v="3"/>
    <x v="2"/>
    <x v="0"/>
    <n v="1012.5"/>
    <n v="0.50374715612444432"/>
    <x v="1"/>
  </r>
  <r>
    <s v="REM007"/>
    <d v="2014-07-06T00:00:00"/>
    <x v="0"/>
    <x v="6"/>
    <x v="6"/>
    <s v="Ana Carolina"/>
    <x v="3"/>
    <x v="3"/>
    <n v="96650"/>
    <n v="1308"/>
    <n v="97958"/>
    <x v="3"/>
    <x v="8"/>
    <s v="Renault Master 2.3 DCI Minibus 16 Lugares 16v"/>
    <x v="0"/>
    <x v="1"/>
    <x v="0"/>
    <x v="1"/>
    <x v="6"/>
    <x v="3"/>
    <x v="3"/>
    <n v="5799"/>
    <n v="0.98795462538858625"/>
    <x v="1"/>
  </r>
  <r>
    <s v="VWV005"/>
    <d v="2014-07-08T00:00:00"/>
    <x v="0"/>
    <x v="6"/>
    <x v="6"/>
    <s v="Carlos Roberto"/>
    <x v="0"/>
    <x v="2"/>
    <n v="35550"/>
    <n v="4539"/>
    <n v="40089"/>
    <x v="1"/>
    <x v="1"/>
    <s v="Volkswagen Voyage Trendline 1.6 MI 8v"/>
    <x v="0"/>
    <x v="0"/>
    <x v="0"/>
    <x v="0"/>
    <x v="6"/>
    <x v="3"/>
    <x v="1"/>
    <n v="1422"/>
    <n v="0.65203606414237802"/>
    <x v="1"/>
  </r>
  <r>
    <s v="VWA010"/>
    <d v="2014-07-08T00:00:00"/>
    <x v="0"/>
    <x v="6"/>
    <x v="2"/>
    <s v="Renato"/>
    <x v="5"/>
    <x v="0"/>
    <n v="115850"/>
    <n v="4854"/>
    <n v="120704"/>
    <x v="1"/>
    <x v="33"/>
    <s v="Volkswagen Amarok 2.0 Highline 4X4 16v Turbo"/>
    <x v="0"/>
    <x v="1"/>
    <x v="1"/>
    <x v="1"/>
    <x v="2"/>
    <x v="2"/>
    <x v="3"/>
    <n v="6951"/>
    <n v="0.81136330860264749"/>
    <x v="1"/>
  </r>
  <r>
    <s v="CHC003"/>
    <d v="2014-07-08T00:00:00"/>
    <x v="0"/>
    <x v="6"/>
    <x v="1"/>
    <s v="Maria Eduarda"/>
    <x v="0"/>
    <x v="4"/>
    <n v="74250"/>
    <n v="2433"/>
    <n v="76683"/>
    <x v="0"/>
    <x v="25"/>
    <s v="Chevrolet Captiva 2.4 SIDI 16v"/>
    <x v="0"/>
    <x v="0"/>
    <x v="1"/>
    <x v="2"/>
    <x v="1"/>
    <x v="1"/>
    <x v="2"/>
    <n v="3712.5"/>
    <n v="0.21193374842961027"/>
    <x v="0"/>
  </r>
  <r>
    <s v="CHC005"/>
    <d v="2014-07-08T00:00:00"/>
    <x v="0"/>
    <x v="6"/>
    <x v="8"/>
    <s v="Felipe"/>
    <x v="5"/>
    <x v="4"/>
    <n v="147800"/>
    <n v="4239"/>
    <n v="152039"/>
    <x v="0"/>
    <x v="27"/>
    <s v="Chevrolet Camaro 6.2 SS Coupé v8"/>
    <x v="1"/>
    <x v="0"/>
    <x v="1"/>
    <x v="2"/>
    <x v="3"/>
    <x v="2"/>
    <x v="3"/>
    <n v="8868"/>
    <n v="5.2408020036485058E-2"/>
    <x v="0"/>
  </r>
  <r>
    <s v="FOR004"/>
    <d v="2014-07-09T00:00:00"/>
    <x v="0"/>
    <x v="6"/>
    <x v="4"/>
    <s v="Raimundo"/>
    <x v="6"/>
    <x v="2"/>
    <n v="76200"/>
    <n v="1190"/>
    <n v="77390"/>
    <x v="4"/>
    <x v="9"/>
    <s v="Ford Ranger 2.5 XLS 4X2 CD 16v"/>
    <x v="0"/>
    <x v="0"/>
    <x v="0"/>
    <x v="0"/>
    <x v="4"/>
    <x v="3"/>
    <x v="3"/>
    <n v="4572"/>
    <n v="0.77589478659252398"/>
    <x v="1"/>
  </r>
  <r>
    <s v="VWC006"/>
    <d v="2014-07-09T00:00:00"/>
    <x v="0"/>
    <x v="6"/>
    <x v="7"/>
    <s v="Carlos Augusto"/>
    <x v="1"/>
    <x v="4"/>
    <n v="44750"/>
    <n v="1838"/>
    <n v="46588"/>
    <x v="1"/>
    <x v="24"/>
    <s v="Volkswagen Crossfox 1.6 MSI 16v"/>
    <x v="0"/>
    <x v="0"/>
    <x v="0"/>
    <x v="0"/>
    <x v="7"/>
    <x v="4"/>
    <x v="1"/>
    <n v="1790"/>
    <n v="0.55301149680885087"/>
    <x v="1"/>
  </r>
  <r>
    <s v="FIU001"/>
    <d v="2014-07-10T00:00:00"/>
    <x v="0"/>
    <x v="6"/>
    <x v="6"/>
    <s v="Ivete"/>
    <x v="0"/>
    <x v="4"/>
    <n v="21750"/>
    <n v="2258"/>
    <n v="24008"/>
    <x v="2"/>
    <x v="11"/>
    <s v="Fiat Uno Evo Vivace 1.0 8v"/>
    <x v="1"/>
    <x v="0"/>
    <x v="0"/>
    <x v="0"/>
    <x v="6"/>
    <x v="3"/>
    <x v="0"/>
    <n v="652.5"/>
    <n v="0.51039825869277033"/>
    <x v="1"/>
  </r>
  <r>
    <s v="CHC003"/>
    <d v="2014-07-11T00:00:00"/>
    <x v="0"/>
    <x v="6"/>
    <x v="2"/>
    <s v="Ana Lúcia"/>
    <x v="6"/>
    <x v="0"/>
    <n v="74050"/>
    <n v="4188"/>
    <n v="78238"/>
    <x v="0"/>
    <x v="25"/>
    <s v="Chevrolet Captiva 2.4 SIDI 16v"/>
    <x v="0"/>
    <x v="0"/>
    <x v="1"/>
    <x v="2"/>
    <x v="2"/>
    <x v="1"/>
    <x v="3"/>
    <n v="4443"/>
    <n v="0.50824566116009173"/>
    <x v="1"/>
  </r>
  <r>
    <s v="VWV005"/>
    <d v="2014-07-12T00:00:00"/>
    <x v="0"/>
    <x v="6"/>
    <x v="1"/>
    <s v="Maria Eduarda"/>
    <x v="0"/>
    <x v="3"/>
    <n v="34950"/>
    <n v="1628"/>
    <n v="36578"/>
    <x v="1"/>
    <x v="1"/>
    <s v="Volkswagen Voyage Trendline 1.6 MI 8v"/>
    <x v="0"/>
    <x v="0"/>
    <x v="0"/>
    <x v="0"/>
    <x v="1"/>
    <x v="1"/>
    <x v="0"/>
    <n v="1048.5"/>
    <n v="0.52560469672344845"/>
    <x v="1"/>
  </r>
  <r>
    <s v="RED005"/>
    <d v="2014-07-12T00:00:00"/>
    <x v="0"/>
    <x v="6"/>
    <x v="3"/>
    <s v="Antonio"/>
    <x v="6"/>
    <x v="2"/>
    <n v="56400"/>
    <n v="3494"/>
    <n v="59894"/>
    <x v="3"/>
    <x v="32"/>
    <s v="Renault Duster Oroch 2.0 Dynamique 16V"/>
    <x v="0"/>
    <x v="1"/>
    <x v="0"/>
    <x v="0"/>
    <x v="3"/>
    <x v="2"/>
    <x v="2"/>
    <n v="2820"/>
    <n v="0.78959357449300283"/>
    <x v="1"/>
  </r>
  <r>
    <s v="VWF002"/>
    <d v="2014-07-12T00:00:00"/>
    <x v="0"/>
    <x v="6"/>
    <x v="7"/>
    <s v="Rodrigo"/>
    <x v="1"/>
    <x v="0"/>
    <n v="27850"/>
    <n v="4531"/>
    <n v="32381"/>
    <x v="1"/>
    <x v="17"/>
    <s v="Volkswagen Fox 1.0 MPI Trendline 12v"/>
    <x v="0"/>
    <x v="0"/>
    <x v="0"/>
    <x v="0"/>
    <x v="7"/>
    <x v="4"/>
    <x v="0"/>
    <n v="835.5"/>
    <n v="0.41198009551129311"/>
    <x v="0"/>
  </r>
  <r>
    <s v="VWU001"/>
    <d v="2014-07-13T00:00:00"/>
    <x v="0"/>
    <x v="6"/>
    <x v="8"/>
    <s v="Cristiano"/>
    <x v="6"/>
    <x v="2"/>
    <n v="22650"/>
    <n v="1303"/>
    <n v="23953"/>
    <x v="1"/>
    <x v="3"/>
    <s v="Volkswagen Up 1.0 MPI 12v"/>
    <x v="1"/>
    <x v="0"/>
    <x v="0"/>
    <x v="0"/>
    <x v="3"/>
    <x v="2"/>
    <x v="0"/>
    <n v="679.5"/>
    <n v="8.9960950002987386E-2"/>
    <x v="0"/>
  </r>
  <r>
    <s v="FIB007"/>
    <d v="2014-07-13T00:00:00"/>
    <x v="0"/>
    <x v="6"/>
    <x v="3"/>
    <s v="Roberta"/>
    <x v="6"/>
    <x v="2"/>
    <n v="47750"/>
    <n v="4917"/>
    <n v="52667"/>
    <x v="2"/>
    <x v="23"/>
    <s v="Fiat Bravo Essence 1.8 16v"/>
    <x v="0"/>
    <x v="0"/>
    <x v="0"/>
    <x v="0"/>
    <x v="3"/>
    <x v="2"/>
    <x v="1"/>
    <n v="1910"/>
    <n v="1.0007489011626453E-2"/>
    <x v="0"/>
  </r>
  <r>
    <s v="FOK001"/>
    <d v="2014-07-13T00:00:00"/>
    <x v="0"/>
    <x v="6"/>
    <x v="2"/>
    <s v="Lucas"/>
    <x v="5"/>
    <x v="2"/>
    <n v="33750"/>
    <n v="4818"/>
    <n v="38568"/>
    <x v="4"/>
    <x v="28"/>
    <s v="Ford Ka SE 1.5 16v Básico"/>
    <x v="0"/>
    <x v="0"/>
    <x v="0"/>
    <x v="0"/>
    <x v="2"/>
    <x v="1"/>
    <x v="1"/>
    <n v="1350"/>
    <n v="0.28946650460803253"/>
    <x v="0"/>
  </r>
  <r>
    <s v="CHS004"/>
    <d v="2014-07-14T00:00:00"/>
    <x v="0"/>
    <x v="6"/>
    <x v="3"/>
    <s v="Mauro"/>
    <x v="6"/>
    <x v="2"/>
    <n v="127500"/>
    <n v="2110"/>
    <n v="129610"/>
    <x v="0"/>
    <x v="10"/>
    <s v="Chevrolet S10 2.8 High Country 4X4 CD 16v Turbo"/>
    <x v="0"/>
    <x v="1"/>
    <x v="1"/>
    <x v="1"/>
    <x v="3"/>
    <x v="2"/>
    <x v="3"/>
    <n v="7650"/>
    <n v="0.51548365294723009"/>
    <x v="1"/>
  </r>
  <r>
    <s v="FOK001"/>
    <d v="2014-07-14T00:00:00"/>
    <x v="0"/>
    <x v="6"/>
    <x v="6"/>
    <s v="Carlos Roberto"/>
    <x v="0"/>
    <x v="0"/>
    <n v="33500"/>
    <n v="2049"/>
    <n v="35549"/>
    <x v="4"/>
    <x v="28"/>
    <s v="Ford Ka SE 1.5 16v Básico"/>
    <x v="0"/>
    <x v="0"/>
    <x v="0"/>
    <x v="0"/>
    <x v="6"/>
    <x v="3"/>
    <x v="0"/>
    <n v="1005"/>
    <n v="0.94248920071054676"/>
    <x v="1"/>
  </r>
  <r>
    <s v="VWV005"/>
    <d v="2014-07-15T00:00:00"/>
    <x v="0"/>
    <x v="6"/>
    <x v="5"/>
    <s v="Mariana"/>
    <x v="4"/>
    <x v="2"/>
    <n v="35150"/>
    <n v="1204"/>
    <n v="36354"/>
    <x v="1"/>
    <x v="1"/>
    <s v="Volkswagen Voyage Trendline 1.6 MI 8v"/>
    <x v="0"/>
    <x v="0"/>
    <x v="0"/>
    <x v="0"/>
    <x v="5"/>
    <x v="0"/>
    <x v="0"/>
    <n v="1054.5"/>
    <n v="0.51160814776625863"/>
    <x v="1"/>
  </r>
  <r>
    <s v="CHO001"/>
    <d v="2014-07-15T00:00:00"/>
    <x v="0"/>
    <x v="6"/>
    <x v="1"/>
    <s v="Cássio"/>
    <x v="5"/>
    <x v="0"/>
    <n v="24650"/>
    <n v="1995"/>
    <n v="26645"/>
    <x v="0"/>
    <x v="0"/>
    <s v="Chevrolet Onix 1.0 MPFI LS 8v"/>
    <x v="0"/>
    <x v="0"/>
    <x v="0"/>
    <x v="0"/>
    <x v="1"/>
    <x v="1"/>
    <x v="0"/>
    <n v="739.5"/>
    <n v="0.72758625155668066"/>
    <x v="1"/>
  </r>
  <r>
    <s v="VWG008"/>
    <d v="2014-07-16T00:00:00"/>
    <x v="0"/>
    <x v="6"/>
    <x v="8"/>
    <s v="Maria Teresa"/>
    <x v="5"/>
    <x v="3"/>
    <n v="66600"/>
    <n v="2789"/>
    <n v="69389"/>
    <x v="1"/>
    <x v="29"/>
    <s v="Volkswagen Golf 1.4 TSI Comfortline 16v"/>
    <x v="0"/>
    <x v="0"/>
    <x v="1"/>
    <x v="2"/>
    <x v="3"/>
    <x v="2"/>
    <x v="2"/>
    <n v="3330"/>
    <n v="0.20518752895537182"/>
    <x v="0"/>
  </r>
  <r>
    <s v="VWJ009"/>
    <d v="2014-07-16T00:00:00"/>
    <x v="0"/>
    <x v="6"/>
    <x v="3"/>
    <s v="Renato"/>
    <x v="1"/>
    <x v="1"/>
    <n v="68800"/>
    <n v="3417"/>
    <n v="72217"/>
    <x v="1"/>
    <x v="21"/>
    <s v="Volkswagen Jetta 1.4 TSI Comfortline 16v"/>
    <x v="0"/>
    <x v="0"/>
    <x v="1"/>
    <x v="2"/>
    <x v="3"/>
    <x v="2"/>
    <x v="2"/>
    <n v="3440"/>
    <n v="0.73414169658633954"/>
    <x v="1"/>
  </r>
  <r>
    <s v="VWS007"/>
    <d v="2014-07-17T00:00:00"/>
    <x v="0"/>
    <x v="6"/>
    <x v="3"/>
    <s v="Cristina"/>
    <x v="3"/>
    <x v="2"/>
    <n v="52400"/>
    <n v="3979"/>
    <n v="56379"/>
    <x v="1"/>
    <x v="19"/>
    <s v="Volkswagen Spacefox Comfortline 1.6 MSI 8v"/>
    <x v="0"/>
    <x v="0"/>
    <x v="0"/>
    <x v="0"/>
    <x v="3"/>
    <x v="2"/>
    <x v="2"/>
    <n v="2620"/>
    <n v="0.89543720935258886"/>
    <x v="1"/>
  </r>
  <r>
    <s v="VWF002"/>
    <d v="2014-07-18T00:00:00"/>
    <x v="0"/>
    <x v="6"/>
    <x v="2"/>
    <s v="João Carlos"/>
    <x v="5"/>
    <x v="4"/>
    <n v="28250"/>
    <n v="4970"/>
    <n v="33220"/>
    <x v="1"/>
    <x v="17"/>
    <s v="Volkswagen Fox 1.0 MPI Trendline 12v"/>
    <x v="0"/>
    <x v="0"/>
    <x v="0"/>
    <x v="0"/>
    <x v="2"/>
    <x v="1"/>
    <x v="0"/>
    <n v="847.5"/>
    <n v="0.46599086488876068"/>
    <x v="0"/>
  </r>
  <r>
    <s v="FIP002"/>
    <d v="2014-07-18T00:00:00"/>
    <x v="0"/>
    <x v="6"/>
    <x v="0"/>
    <s v="Otaviano"/>
    <x v="6"/>
    <x v="0"/>
    <n v="27700"/>
    <n v="4825"/>
    <n v="32525"/>
    <x v="2"/>
    <x v="2"/>
    <s v="Fiat Palio Fire 1.0 8v"/>
    <x v="0"/>
    <x v="0"/>
    <x v="0"/>
    <x v="0"/>
    <x v="0"/>
    <x v="0"/>
    <x v="0"/>
    <n v="831"/>
    <n v="0.16856167799260546"/>
    <x v="0"/>
  </r>
  <r>
    <s v="FOE003"/>
    <d v="2014-07-18T00:00:00"/>
    <x v="0"/>
    <x v="6"/>
    <x v="7"/>
    <s v="Célio"/>
    <x v="0"/>
    <x v="1"/>
    <n v="57500"/>
    <n v="2615"/>
    <n v="60115"/>
    <x v="4"/>
    <x v="31"/>
    <s v="Ford Ecosport 1.6 Freestyle 16v"/>
    <x v="0"/>
    <x v="0"/>
    <x v="1"/>
    <x v="0"/>
    <x v="7"/>
    <x v="4"/>
    <x v="2"/>
    <n v="2875"/>
    <n v="0.55283036714085865"/>
    <x v="1"/>
  </r>
  <r>
    <s v="FOK001"/>
    <d v="2014-07-21T00:00:00"/>
    <x v="0"/>
    <x v="6"/>
    <x v="7"/>
    <s v="Rodrigo"/>
    <x v="6"/>
    <x v="2"/>
    <n v="33350"/>
    <n v="3781"/>
    <n v="37131"/>
    <x v="4"/>
    <x v="28"/>
    <s v="Ford Ka SE 1.5 16v Básico"/>
    <x v="0"/>
    <x v="0"/>
    <x v="0"/>
    <x v="0"/>
    <x v="7"/>
    <x v="4"/>
    <x v="1"/>
    <n v="1334"/>
    <n v="0.85717977856154548"/>
    <x v="1"/>
  </r>
  <r>
    <s v="CHC005"/>
    <d v="2014-07-22T00:00:00"/>
    <x v="0"/>
    <x v="6"/>
    <x v="8"/>
    <s v="Felipe"/>
    <x v="5"/>
    <x v="0"/>
    <n v="148250"/>
    <n v="2862"/>
    <n v="151112"/>
    <x v="0"/>
    <x v="27"/>
    <s v="Chevrolet Camaro 6.2 SS Coupé v8"/>
    <x v="1"/>
    <x v="0"/>
    <x v="1"/>
    <x v="2"/>
    <x v="3"/>
    <x v="2"/>
    <x v="3"/>
    <n v="8895"/>
    <n v="0.62186768447135932"/>
    <x v="1"/>
  </r>
  <r>
    <s v="FOE003"/>
    <d v="2014-07-22T00:00:00"/>
    <x v="0"/>
    <x v="6"/>
    <x v="7"/>
    <s v="Marcelo"/>
    <x v="0"/>
    <x v="0"/>
    <n v="57650"/>
    <n v="2473"/>
    <n v="60123"/>
    <x v="4"/>
    <x v="31"/>
    <s v="Ford Ecosport 1.6 Freestyle 16v"/>
    <x v="0"/>
    <x v="0"/>
    <x v="1"/>
    <x v="0"/>
    <x v="7"/>
    <x v="2"/>
    <x v="2"/>
    <n v="2882.5"/>
    <n v="0.76481282420680519"/>
    <x v="1"/>
  </r>
  <r>
    <s v="REM007"/>
    <d v="2014-07-24T00:00:00"/>
    <x v="0"/>
    <x v="6"/>
    <x v="7"/>
    <s v="Carolina"/>
    <x v="5"/>
    <x v="0"/>
    <n v="96650"/>
    <n v="2925"/>
    <n v="99575"/>
    <x v="3"/>
    <x v="8"/>
    <s v="Renault Master 2.3 DCI Minibus 16 Lugares 16v"/>
    <x v="0"/>
    <x v="1"/>
    <x v="0"/>
    <x v="1"/>
    <x v="7"/>
    <x v="0"/>
    <x v="3"/>
    <n v="5799"/>
    <n v="0.71056008092619483"/>
    <x v="1"/>
  </r>
  <r>
    <s v="VWU001"/>
    <d v="2014-07-25T00:00:00"/>
    <x v="0"/>
    <x v="6"/>
    <x v="2"/>
    <s v="João Carlos"/>
    <x v="5"/>
    <x v="2"/>
    <n v="22000"/>
    <n v="2398"/>
    <n v="24398"/>
    <x v="1"/>
    <x v="3"/>
    <s v="Volkswagen Up 1.0 MPI 12v"/>
    <x v="1"/>
    <x v="0"/>
    <x v="0"/>
    <x v="0"/>
    <x v="2"/>
    <x v="1"/>
    <x v="0"/>
    <n v="660"/>
    <n v="0.18676286944503098"/>
    <x v="0"/>
  </r>
  <r>
    <s v="FID010"/>
    <d v="2014-07-26T00:00:00"/>
    <x v="0"/>
    <x v="6"/>
    <x v="3"/>
    <s v="Antonio"/>
    <x v="4"/>
    <x v="2"/>
    <n v="67500"/>
    <n v="4698"/>
    <n v="72198"/>
    <x v="2"/>
    <x v="4"/>
    <s v="Fiat Ducato Cargo 2.3 Básico"/>
    <x v="0"/>
    <x v="1"/>
    <x v="0"/>
    <x v="1"/>
    <x v="3"/>
    <x v="2"/>
    <x v="2"/>
    <n v="3375"/>
    <n v="0.37479745381269486"/>
    <x v="0"/>
  </r>
  <r>
    <s v="CHP002"/>
    <d v="2014-07-26T00:00:00"/>
    <x v="0"/>
    <x v="6"/>
    <x v="8"/>
    <s v="Felipe"/>
    <x v="0"/>
    <x v="2"/>
    <n v="32650"/>
    <n v="4463"/>
    <n v="37113"/>
    <x v="0"/>
    <x v="12"/>
    <s v="Chevrolet Prisma 1.0 MPFI LT 8v"/>
    <x v="0"/>
    <x v="0"/>
    <x v="0"/>
    <x v="0"/>
    <x v="3"/>
    <x v="2"/>
    <x v="1"/>
    <n v="1306"/>
    <n v="0.9840979729705015"/>
    <x v="1"/>
  </r>
  <r>
    <s v="FIF005"/>
    <d v="2014-07-27T00:00:00"/>
    <x v="0"/>
    <x v="6"/>
    <x v="7"/>
    <s v="Amanda"/>
    <x v="5"/>
    <x v="0"/>
    <n v="40300"/>
    <n v="3747"/>
    <n v="44047"/>
    <x v="2"/>
    <x v="34"/>
    <s v="Fiat Fiorino Furgão Evo 1.4 8v"/>
    <x v="0"/>
    <x v="1"/>
    <x v="0"/>
    <x v="0"/>
    <x v="7"/>
    <x v="4"/>
    <x v="1"/>
    <n v="1612"/>
    <n v="0.17534779905124931"/>
    <x v="0"/>
  </r>
  <r>
    <s v="CHC003"/>
    <d v="2014-07-27T00:00:00"/>
    <x v="0"/>
    <x v="6"/>
    <x v="0"/>
    <s v="Maria Amália"/>
    <x v="6"/>
    <x v="2"/>
    <n v="74650"/>
    <n v="2553"/>
    <n v="77203"/>
    <x v="0"/>
    <x v="25"/>
    <s v="Chevrolet Captiva 2.4 SIDI 16v"/>
    <x v="0"/>
    <x v="0"/>
    <x v="1"/>
    <x v="2"/>
    <x v="0"/>
    <x v="0"/>
    <x v="2"/>
    <n v="3732.5"/>
    <n v="0.49895435641471036"/>
    <x v="0"/>
  </r>
  <r>
    <s v="VWV005"/>
    <d v="2014-07-29T00:00:00"/>
    <x v="0"/>
    <x v="6"/>
    <x v="6"/>
    <s v="Ana Carolina"/>
    <x v="5"/>
    <x v="0"/>
    <n v="35350"/>
    <n v="3449"/>
    <n v="38799"/>
    <x v="1"/>
    <x v="1"/>
    <s v="Volkswagen Voyage Trendline 1.6 MI 8v"/>
    <x v="0"/>
    <x v="0"/>
    <x v="0"/>
    <x v="0"/>
    <x v="6"/>
    <x v="3"/>
    <x v="1"/>
    <n v="1414"/>
    <n v="0.87151871103398437"/>
    <x v="1"/>
  </r>
  <r>
    <s v="VWJ009"/>
    <d v="2014-07-30T00:00:00"/>
    <x v="0"/>
    <x v="6"/>
    <x v="8"/>
    <s v="Maria Teresa"/>
    <x v="4"/>
    <x v="0"/>
    <n v="68650"/>
    <n v="3921"/>
    <n v="72571"/>
    <x v="1"/>
    <x v="21"/>
    <s v="Volkswagen Jetta 1.4 TSI Comfortline 16v"/>
    <x v="0"/>
    <x v="0"/>
    <x v="1"/>
    <x v="2"/>
    <x v="3"/>
    <x v="2"/>
    <x v="2"/>
    <n v="3432.5"/>
    <n v="0.54717456016092303"/>
    <x v="1"/>
  </r>
  <r>
    <s v="VWS004"/>
    <d v="2014-08-01T00:00:00"/>
    <x v="0"/>
    <x v="7"/>
    <x v="1"/>
    <s v="Luiz Sérgio"/>
    <x v="1"/>
    <x v="2"/>
    <n v="28900"/>
    <n v="3128"/>
    <n v="32028"/>
    <x v="1"/>
    <x v="26"/>
    <s v="Volkswagen Saveiro Startline 1.6 MI 8v"/>
    <x v="1"/>
    <x v="1"/>
    <x v="0"/>
    <x v="0"/>
    <x v="1"/>
    <x v="1"/>
    <x v="0"/>
    <n v="867"/>
    <n v="0.11747836420195101"/>
    <x v="0"/>
  </r>
  <r>
    <s v="REF006"/>
    <d v="2014-08-02T00:00:00"/>
    <x v="0"/>
    <x v="7"/>
    <x v="7"/>
    <s v="Roberto"/>
    <x v="6"/>
    <x v="3"/>
    <n v="58500"/>
    <n v="3616"/>
    <n v="62116"/>
    <x v="3"/>
    <x v="13"/>
    <s v="Renaul Fluence 2.0 Dynamique 16v"/>
    <x v="0"/>
    <x v="0"/>
    <x v="1"/>
    <x v="0"/>
    <x v="7"/>
    <x v="4"/>
    <x v="2"/>
    <n v="2925"/>
    <n v="2.2454836881931329E-2"/>
    <x v="0"/>
  </r>
  <r>
    <s v="FIS006"/>
    <d v="2014-08-02T00:00:00"/>
    <x v="0"/>
    <x v="7"/>
    <x v="3"/>
    <s v="Maurício"/>
    <x v="1"/>
    <x v="3"/>
    <n v="41800"/>
    <n v="1852"/>
    <n v="43652"/>
    <x v="2"/>
    <x v="6"/>
    <s v="Fiat Strada Working 1.4 MPI 8v"/>
    <x v="2"/>
    <x v="1"/>
    <x v="0"/>
    <x v="0"/>
    <x v="3"/>
    <x v="2"/>
    <x v="1"/>
    <n v="1672"/>
    <n v="0.16883546214962167"/>
    <x v="0"/>
  </r>
  <r>
    <s v="FIS004"/>
    <d v="2014-08-04T00:00:00"/>
    <x v="0"/>
    <x v="7"/>
    <x v="7"/>
    <s v="Marcelo"/>
    <x v="6"/>
    <x v="2"/>
    <n v="33250"/>
    <n v="4358"/>
    <n v="37608"/>
    <x v="2"/>
    <x v="14"/>
    <s v="Fiat Siena El 1.4 8v"/>
    <x v="0"/>
    <x v="0"/>
    <x v="0"/>
    <x v="0"/>
    <x v="7"/>
    <x v="2"/>
    <x v="1"/>
    <n v="1330"/>
    <n v="0.13776133728109363"/>
    <x v="0"/>
  </r>
  <r>
    <s v="CHS004"/>
    <d v="2014-08-04T00:00:00"/>
    <x v="0"/>
    <x v="7"/>
    <x v="4"/>
    <s v="Mônica"/>
    <x v="6"/>
    <x v="4"/>
    <n v="128400"/>
    <n v="3730"/>
    <n v="132130"/>
    <x v="0"/>
    <x v="10"/>
    <s v="Chevrolet S10 2.8 High Country 4X4 CD 16v Turbo"/>
    <x v="0"/>
    <x v="1"/>
    <x v="1"/>
    <x v="1"/>
    <x v="4"/>
    <x v="3"/>
    <x v="3"/>
    <n v="7704"/>
    <n v="0.9216931345507936"/>
    <x v="1"/>
  </r>
  <r>
    <s v="VWG003"/>
    <d v="2014-08-05T00:00:00"/>
    <x v="0"/>
    <x v="7"/>
    <x v="8"/>
    <s v="Cristiano"/>
    <x v="4"/>
    <x v="2"/>
    <n v="27700"/>
    <n v="4978"/>
    <n v="32678"/>
    <x v="1"/>
    <x v="7"/>
    <s v="Volkswagen Gol 1.0 MI Special 8v"/>
    <x v="0"/>
    <x v="0"/>
    <x v="0"/>
    <x v="0"/>
    <x v="3"/>
    <x v="2"/>
    <x v="0"/>
    <n v="831"/>
    <n v="0.47818077284758015"/>
    <x v="0"/>
  </r>
  <r>
    <s v="FIL008"/>
    <d v="2014-08-06T00:00:00"/>
    <x v="0"/>
    <x v="7"/>
    <x v="2"/>
    <s v="Ana Lúcia"/>
    <x v="0"/>
    <x v="3"/>
    <n v="52100"/>
    <n v="1427"/>
    <n v="53527"/>
    <x v="2"/>
    <x v="16"/>
    <s v="Fiat Linea Absolut 1.8 16v"/>
    <x v="0"/>
    <x v="0"/>
    <x v="1"/>
    <x v="0"/>
    <x v="2"/>
    <x v="1"/>
    <x v="1"/>
    <n v="2084"/>
    <n v="3.6982882785137221E-2"/>
    <x v="0"/>
  </r>
  <r>
    <s v="FIS006"/>
    <d v="2014-08-06T00:00:00"/>
    <x v="0"/>
    <x v="7"/>
    <x v="4"/>
    <s v="Mônica"/>
    <x v="0"/>
    <x v="0"/>
    <n v="42050"/>
    <n v="4721"/>
    <n v="46771"/>
    <x v="2"/>
    <x v="6"/>
    <s v="Fiat Strada Working 1.4 MPI 8v"/>
    <x v="2"/>
    <x v="1"/>
    <x v="0"/>
    <x v="0"/>
    <x v="4"/>
    <x v="3"/>
    <x v="1"/>
    <n v="1682"/>
    <n v="0.75020519678956143"/>
    <x v="1"/>
  </r>
  <r>
    <s v="FIB007"/>
    <d v="2014-08-07T00:00:00"/>
    <x v="0"/>
    <x v="7"/>
    <x v="1"/>
    <s v="Cássio"/>
    <x v="0"/>
    <x v="4"/>
    <n v="48250"/>
    <n v="2269"/>
    <n v="50519"/>
    <x v="2"/>
    <x v="23"/>
    <s v="Fiat Bravo Essence 1.8 16v"/>
    <x v="0"/>
    <x v="0"/>
    <x v="0"/>
    <x v="0"/>
    <x v="1"/>
    <x v="1"/>
    <x v="1"/>
    <n v="1930"/>
    <n v="0.98139982669679438"/>
    <x v="1"/>
  </r>
  <r>
    <s v="REL003"/>
    <d v="2014-08-08T00:00:00"/>
    <x v="0"/>
    <x v="7"/>
    <x v="8"/>
    <s v="Maria Teresa"/>
    <x v="0"/>
    <x v="2"/>
    <n v="29500"/>
    <n v="2683"/>
    <n v="32183"/>
    <x v="3"/>
    <x v="30"/>
    <s v="Renault Logan 1.0 Authentique 16v"/>
    <x v="0"/>
    <x v="0"/>
    <x v="0"/>
    <x v="0"/>
    <x v="3"/>
    <x v="2"/>
    <x v="0"/>
    <n v="885"/>
    <n v="0.24591554992176384"/>
    <x v="0"/>
  </r>
  <r>
    <s v="VWC006"/>
    <d v="2014-08-09T00:00:00"/>
    <x v="0"/>
    <x v="7"/>
    <x v="5"/>
    <s v="Sérgio"/>
    <x v="6"/>
    <x v="0"/>
    <n v="44600"/>
    <n v="1476"/>
    <n v="46076"/>
    <x v="1"/>
    <x v="24"/>
    <s v="Volkswagen Crossfox 1.6 MSI 16v"/>
    <x v="0"/>
    <x v="0"/>
    <x v="0"/>
    <x v="0"/>
    <x v="5"/>
    <x v="0"/>
    <x v="1"/>
    <n v="1784"/>
    <n v="0.72839812921751201"/>
    <x v="1"/>
  </r>
  <r>
    <s v="CHO001"/>
    <d v="2014-08-09T00:00:00"/>
    <x v="0"/>
    <x v="7"/>
    <x v="7"/>
    <s v="Amanda"/>
    <x v="6"/>
    <x v="2"/>
    <n v="25000"/>
    <n v="4549"/>
    <n v="29549"/>
    <x v="0"/>
    <x v="0"/>
    <s v="Chevrolet Onix 1.0 MPFI LS 8v"/>
    <x v="0"/>
    <x v="0"/>
    <x v="0"/>
    <x v="0"/>
    <x v="7"/>
    <x v="4"/>
    <x v="0"/>
    <n v="750"/>
    <n v="0.68669678349359742"/>
    <x v="1"/>
  </r>
  <r>
    <s v="FOR005"/>
    <d v="2014-08-09T00:00:00"/>
    <x v="0"/>
    <x v="7"/>
    <x v="2"/>
    <s v="Ana Lúcia"/>
    <x v="5"/>
    <x v="2"/>
    <n v="120200"/>
    <n v="3813"/>
    <n v="124013"/>
    <x v="4"/>
    <x v="9"/>
    <s v="Ford Ranger Cab. Dupla 3.2 4X4 20v"/>
    <x v="0"/>
    <x v="1"/>
    <x v="1"/>
    <x v="1"/>
    <x v="2"/>
    <x v="1"/>
    <x v="3"/>
    <n v="7212"/>
    <n v="0.92409577030879253"/>
    <x v="1"/>
  </r>
  <r>
    <s v="VWS004"/>
    <d v="2014-08-12T00:00:00"/>
    <x v="0"/>
    <x v="7"/>
    <x v="2"/>
    <s v="João Carlos"/>
    <x v="0"/>
    <x v="3"/>
    <n v="28600"/>
    <n v="2944"/>
    <n v="31544"/>
    <x v="1"/>
    <x v="26"/>
    <s v="Volkswagen Saveiro Startline 1.6 MI 8v"/>
    <x v="1"/>
    <x v="1"/>
    <x v="0"/>
    <x v="0"/>
    <x v="2"/>
    <x v="1"/>
    <x v="0"/>
    <n v="858"/>
    <n v="0.63377006753989029"/>
    <x v="1"/>
  </r>
  <r>
    <s v="FOE003"/>
    <d v="2014-08-12T00:00:00"/>
    <x v="0"/>
    <x v="7"/>
    <x v="1"/>
    <s v="Maria Eduarda"/>
    <x v="0"/>
    <x v="4"/>
    <n v="57550"/>
    <n v="2383"/>
    <n v="59933"/>
    <x v="4"/>
    <x v="31"/>
    <s v="Ford Ecosport 1.6 Freestyle 16v"/>
    <x v="0"/>
    <x v="0"/>
    <x v="1"/>
    <x v="0"/>
    <x v="1"/>
    <x v="1"/>
    <x v="2"/>
    <n v="2877.5"/>
    <n v="0.58277824455070226"/>
    <x v="1"/>
  </r>
  <r>
    <s v="FIS004"/>
    <d v="2014-08-12T00:00:00"/>
    <x v="0"/>
    <x v="7"/>
    <x v="7"/>
    <s v="José Luiz"/>
    <x v="3"/>
    <x v="2"/>
    <n v="33750"/>
    <n v="1225"/>
    <n v="34975"/>
    <x v="2"/>
    <x v="14"/>
    <s v="Fiat Siena El 1.4 8v"/>
    <x v="0"/>
    <x v="0"/>
    <x v="0"/>
    <x v="0"/>
    <x v="7"/>
    <x v="4"/>
    <x v="0"/>
    <n v="1012.5"/>
    <n v="0.13843105600142436"/>
    <x v="0"/>
  </r>
  <r>
    <s v="VWA010"/>
    <d v="2014-08-13T00:00:00"/>
    <x v="0"/>
    <x v="7"/>
    <x v="7"/>
    <s v="Marcelo"/>
    <x v="5"/>
    <x v="4"/>
    <n v="115750"/>
    <n v="3243"/>
    <n v="118993"/>
    <x v="1"/>
    <x v="33"/>
    <s v="Volkswagen Amarok 2.0 Highline 4X4 16v Turbo"/>
    <x v="0"/>
    <x v="1"/>
    <x v="1"/>
    <x v="1"/>
    <x v="7"/>
    <x v="2"/>
    <x v="3"/>
    <n v="6945"/>
    <n v="0.9176488630090136"/>
    <x v="1"/>
  </r>
  <r>
    <s v="VWG008"/>
    <d v="2014-08-15T00:00:00"/>
    <x v="0"/>
    <x v="7"/>
    <x v="6"/>
    <s v="Ana Carolina"/>
    <x v="5"/>
    <x v="1"/>
    <n v="66650"/>
    <n v="3110"/>
    <n v="69760"/>
    <x v="1"/>
    <x v="29"/>
    <s v="Volkswagen Golf 1.4 TSI Comfortline 16v"/>
    <x v="0"/>
    <x v="0"/>
    <x v="1"/>
    <x v="2"/>
    <x v="6"/>
    <x v="3"/>
    <x v="2"/>
    <n v="3332.5"/>
    <n v="0.68932054177360635"/>
    <x v="1"/>
  </r>
  <r>
    <s v="FOR004"/>
    <d v="2014-08-17T00:00:00"/>
    <x v="0"/>
    <x v="7"/>
    <x v="3"/>
    <s v="Cristina"/>
    <x v="6"/>
    <x v="2"/>
    <n v="76050"/>
    <n v="1992"/>
    <n v="78042"/>
    <x v="4"/>
    <x v="9"/>
    <s v="Ford Ranger 2.5 XLS 4X2 CD 16v"/>
    <x v="0"/>
    <x v="0"/>
    <x v="0"/>
    <x v="0"/>
    <x v="3"/>
    <x v="2"/>
    <x v="3"/>
    <n v="4563"/>
    <n v="0.68624799218319732"/>
    <x v="1"/>
  </r>
  <r>
    <s v="FOE003"/>
    <d v="2014-08-17T00:00:00"/>
    <x v="0"/>
    <x v="7"/>
    <x v="3"/>
    <s v="Mauro"/>
    <x v="0"/>
    <x v="2"/>
    <n v="57800"/>
    <n v="3320"/>
    <n v="61120"/>
    <x v="4"/>
    <x v="31"/>
    <s v="Ford Ecosport 1.6 Freestyle 16v"/>
    <x v="0"/>
    <x v="0"/>
    <x v="1"/>
    <x v="0"/>
    <x v="3"/>
    <x v="2"/>
    <x v="2"/>
    <n v="2890"/>
    <n v="0.88663947902929019"/>
    <x v="1"/>
  </r>
  <r>
    <s v="FID010"/>
    <d v="2014-08-17T00:00:00"/>
    <x v="0"/>
    <x v="7"/>
    <x v="3"/>
    <s v="Antonio"/>
    <x v="5"/>
    <x v="0"/>
    <n v="66850"/>
    <n v="3203"/>
    <n v="70053"/>
    <x v="2"/>
    <x v="4"/>
    <s v="Fiat Ducato Cargo 2.3 Básico"/>
    <x v="0"/>
    <x v="1"/>
    <x v="0"/>
    <x v="1"/>
    <x v="3"/>
    <x v="2"/>
    <x v="2"/>
    <n v="3342.5"/>
    <n v="0.24516036046909184"/>
    <x v="0"/>
  </r>
  <r>
    <s v="VWU001"/>
    <d v="2014-08-18T00:00:00"/>
    <x v="0"/>
    <x v="7"/>
    <x v="4"/>
    <s v="Mônica"/>
    <x v="2"/>
    <x v="0"/>
    <n v="22250"/>
    <n v="2275"/>
    <n v="24525"/>
    <x v="1"/>
    <x v="3"/>
    <s v="Volkswagen Up 1.0 MPI 12v"/>
    <x v="1"/>
    <x v="0"/>
    <x v="0"/>
    <x v="0"/>
    <x v="4"/>
    <x v="3"/>
    <x v="0"/>
    <n v="667.5"/>
    <n v="0.32093921225561722"/>
    <x v="0"/>
  </r>
  <r>
    <s v="FIL008"/>
    <d v="2014-08-19T00:00:00"/>
    <x v="0"/>
    <x v="7"/>
    <x v="2"/>
    <s v="Renato"/>
    <x v="5"/>
    <x v="4"/>
    <n v="52250"/>
    <n v="1546"/>
    <n v="53796"/>
    <x v="2"/>
    <x v="16"/>
    <s v="Fiat Linea Absolut 1.8 16v"/>
    <x v="0"/>
    <x v="0"/>
    <x v="1"/>
    <x v="0"/>
    <x v="2"/>
    <x v="2"/>
    <x v="1"/>
    <n v="2090"/>
    <n v="0.81605884284528851"/>
    <x v="1"/>
  </r>
  <r>
    <s v="CHC005"/>
    <d v="2014-08-20T00:00:00"/>
    <x v="0"/>
    <x v="7"/>
    <x v="7"/>
    <s v="Carlos Augusto"/>
    <x v="6"/>
    <x v="0"/>
    <n v="147900"/>
    <n v="1197"/>
    <n v="149097"/>
    <x v="0"/>
    <x v="27"/>
    <s v="Chevrolet Camaro 6.2 SS Coupé v8"/>
    <x v="1"/>
    <x v="0"/>
    <x v="1"/>
    <x v="2"/>
    <x v="7"/>
    <x v="4"/>
    <x v="3"/>
    <n v="8874"/>
    <n v="0.36976206040464438"/>
    <x v="0"/>
  </r>
  <r>
    <s v="CHS004"/>
    <d v="2014-08-20T00:00:00"/>
    <x v="0"/>
    <x v="7"/>
    <x v="7"/>
    <s v="José Luiz"/>
    <x v="1"/>
    <x v="0"/>
    <n v="128150"/>
    <n v="2118"/>
    <n v="130268"/>
    <x v="0"/>
    <x v="10"/>
    <s v="Chevrolet S10 2.8 High Country 4X4 CD 16v Turbo"/>
    <x v="0"/>
    <x v="1"/>
    <x v="1"/>
    <x v="1"/>
    <x v="7"/>
    <x v="4"/>
    <x v="3"/>
    <n v="7689"/>
    <n v="0.90392700345438304"/>
    <x v="1"/>
  </r>
  <r>
    <s v="CHC003"/>
    <d v="2014-08-20T00:00:00"/>
    <x v="0"/>
    <x v="7"/>
    <x v="6"/>
    <s v="Ana Carolina"/>
    <x v="6"/>
    <x v="0"/>
    <n v="74300"/>
    <n v="3726"/>
    <n v="78026"/>
    <x v="0"/>
    <x v="25"/>
    <s v="Chevrolet Captiva 2.4 SIDI 16v"/>
    <x v="0"/>
    <x v="0"/>
    <x v="1"/>
    <x v="2"/>
    <x v="6"/>
    <x v="3"/>
    <x v="3"/>
    <n v="4458"/>
    <n v="0.50030971714309869"/>
    <x v="1"/>
  </r>
  <r>
    <s v="FIS004"/>
    <d v="2014-08-21T00:00:00"/>
    <x v="0"/>
    <x v="7"/>
    <x v="4"/>
    <s v="Mônica"/>
    <x v="0"/>
    <x v="0"/>
    <n v="33650"/>
    <n v="4539"/>
    <n v="38189"/>
    <x v="2"/>
    <x v="14"/>
    <s v="Fiat Siena El 1.4 8v"/>
    <x v="0"/>
    <x v="0"/>
    <x v="0"/>
    <x v="0"/>
    <x v="4"/>
    <x v="3"/>
    <x v="1"/>
    <n v="1346"/>
    <n v="0.10311814495507542"/>
    <x v="0"/>
  </r>
  <r>
    <s v="FIF005"/>
    <d v="2014-08-21T00:00:00"/>
    <x v="0"/>
    <x v="7"/>
    <x v="3"/>
    <s v="Ana Maria"/>
    <x v="0"/>
    <x v="4"/>
    <n v="40600"/>
    <n v="4256"/>
    <n v="44856"/>
    <x v="2"/>
    <x v="34"/>
    <s v="Fiat Fiorino Furgão Evo 1.4 8v"/>
    <x v="0"/>
    <x v="1"/>
    <x v="0"/>
    <x v="0"/>
    <x v="3"/>
    <x v="2"/>
    <x v="1"/>
    <n v="1624"/>
    <n v="0.15101377579896422"/>
    <x v="0"/>
  </r>
  <r>
    <s v="VWU001"/>
    <d v="2014-08-22T00:00:00"/>
    <x v="0"/>
    <x v="7"/>
    <x v="2"/>
    <s v="Maria Cristina"/>
    <x v="6"/>
    <x v="0"/>
    <n v="22500"/>
    <n v="1626"/>
    <n v="24126"/>
    <x v="1"/>
    <x v="3"/>
    <s v="Volkswagen Up 1.0 MPI 12v"/>
    <x v="1"/>
    <x v="0"/>
    <x v="0"/>
    <x v="0"/>
    <x v="2"/>
    <x v="1"/>
    <x v="0"/>
    <n v="675"/>
    <n v="0.59942897902775039"/>
    <x v="1"/>
  </r>
  <r>
    <s v="FIB007"/>
    <d v="2014-08-23T00:00:00"/>
    <x v="0"/>
    <x v="7"/>
    <x v="2"/>
    <s v="Maria Cristina"/>
    <x v="0"/>
    <x v="2"/>
    <n v="48400"/>
    <n v="3189"/>
    <n v="51589"/>
    <x v="2"/>
    <x v="23"/>
    <s v="Fiat Bravo Essence 1.8 16v"/>
    <x v="0"/>
    <x v="0"/>
    <x v="0"/>
    <x v="0"/>
    <x v="2"/>
    <x v="1"/>
    <x v="1"/>
    <n v="1936"/>
    <n v="0.26759592130202609"/>
    <x v="0"/>
  </r>
  <r>
    <s v="REM007"/>
    <d v="2014-08-23T00:00:00"/>
    <x v="0"/>
    <x v="7"/>
    <x v="6"/>
    <s v="Carlos Roberto"/>
    <x v="5"/>
    <x v="0"/>
    <n v="97200"/>
    <n v="1078"/>
    <n v="98278"/>
    <x v="3"/>
    <x v="8"/>
    <s v="Renault Master 2.3 DCI Minibus 16 Lugares 16v"/>
    <x v="0"/>
    <x v="1"/>
    <x v="0"/>
    <x v="1"/>
    <x v="6"/>
    <x v="3"/>
    <x v="3"/>
    <n v="5832"/>
    <n v="0.48272728011139077"/>
    <x v="0"/>
  </r>
  <r>
    <s v="FOR005"/>
    <d v="2014-08-24T00:00:00"/>
    <x v="0"/>
    <x v="7"/>
    <x v="2"/>
    <s v="João Carlos"/>
    <x v="0"/>
    <x v="3"/>
    <n v="120000"/>
    <n v="2412"/>
    <n v="122412"/>
    <x v="4"/>
    <x v="9"/>
    <s v="Ford Ranger Cab. Dupla 3.2 4X4 20v"/>
    <x v="0"/>
    <x v="1"/>
    <x v="1"/>
    <x v="1"/>
    <x v="2"/>
    <x v="1"/>
    <x v="3"/>
    <n v="7200"/>
    <n v="0.10982729499685917"/>
    <x v="0"/>
  </r>
  <r>
    <s v="FIL008"/>
    <d v="2014-08-24T00:00:00"/>
    <x v="0"/>
    <x v="7"/>
    <x v="7"/>
    <s v="Carlos Augusto"/>
    <x v="3"/>
    <x v="0"/>
    <n v="52300"/>
    <n v="2541"/>
    <n v="54841"/>
    <x v="2"/>
    <x v="16"/>
    <s v="Fiat Linea Absolut 1.8 16v"/>
    <x v="0"/>
    <x v="0"/>
    <x v="1"/>
    <x v="0"/>
    <x v="7"/>
    <x v="4"/>
    <x v="1"/>
    <n v="2092"/>
    <n v="0.64064487239375933"/>
    <x v="1"/>
  </r>
  <r>
    <s v="VWG008"/>
    <d v="2014-08-25T00:00:00"/>
    <x v="0"/>
    <x v="7"/>
    <x v="3"/>
    <s v="Cristina"/>
    <x v="3"/>
    <x v="0"/>
    <n v="66450"/>
    <n v="4275"/>
    <n v="70725"/>
    <x v="1"/>
    <x v="29"/>
    <s v="Volkswagen Golf 1.4 TSI Comfortline 16v"/>
    <x v="0"/>
    <x v="0"/>
    <x v="1"/>
    <x v="2"/>
    <x v="3"/>
    <x v="2"/>
    <x v="2"/>
    <n v="3322.5"/>
    <n v="0.73876211686933513"/>
    <x v="1"/>
  </r>
  <r>
    <s v="FOR005"/>
    <d v="2014-08-25T00:00:00"/>
    <x v="0"/>
    <x v="7"/>
    <x v="7"/>
    <s v="Carolina"/>
    <x v="5"/>
    <x v="4"/>
    <n v="120250"/>
    <n v="2425"/>
    <n v="122675"/>
    <x v="4"/>
    <x v="9"/>
    <s v="Ford Ranger Cab. Dupla 3.2 4X4 20v"/>
    <x v="0"/>
    <x v="1"/>
    <x v="1"/>
    <x v="1"/>
    <x v="7"/>
    <x v="0"/>
    <x v="3"/>
    <n v="7215"/>
    <n v="0.22272333559706964"/>
    <x v="0"/>
  </r>
  <r>
    <s v="FOR005"/>
    <d v="2014-08-25T00:00:00"/>
    <x v="0"/>
    <x v="7"/>
    <x v="1"/>
    <s v="Maria Eduarda"/>
    <x v="5"/>
    <x v="0"/>
    <n v="119800"/>
    <n v="4100"/>
    <n v="123900"/>
    <x v="4"/>
    <x v="9"/>
    <s v="Ford Ranger Cab. Dupla 3.2 4X4 20v"/>
    <x v="0"/>
    <x v="1"/>
    <x v="1"/>
    <x v="1"/>
    <x v="1"/>
    <x v="1"/>
    <x v="3"/>
    <n v="7188"/>
    <n v="0.86655885719999615"/>
    <x v="1"/>
  </r>
  <r>
    <s v="VWS004"/>
    <d v="2014-08-25T00:00:00"/>
    <x v="0"/>
    <x v="7"/>
    <x v="3"/>
    <s v="Cristina"/>
    <x v="0"/>
    <x v="4"/>
    <n v="28800"/>
    <n v="2855"/>
    <n v="31655"/>
    <x v="1"/>
    <x v="26"/>
    <s v="Volkswagen Saveiro Startline 1.6 MI 8v"/>
    <x v="1"/>
    <x v="1"/>
    <x v="0"/>
    <x v="0"/>
    <x v="3"/>
    <x v="2"/>
    <x v="0"/>
    <n v="864"/>
    <n v="0.81501416434301721"/>
    <x v="1"/>
  </r>
  <r>
    <s v="CHO001"/>
    <d v="2014-08-25T00:00:00"/>
    <x v="0"/>
    <x v="7"/>
    <x v="0"/>
    <s v="Wesley"/>
    <x v="6"/>
    <x v="2"/>
    <n v="24950"/>
    <n v="4856"/>
    <n v="29806"/>
    <x v="0"/>
    <x v="0"/>
    <s v="Chevrolet Onix 1.0 MPFI LS 8v"/>
    <x v="0"/>
    <x v="0"/>
    <x v="0"/>
    <x v="0"/>
    <x v="0"/>
    <x v="0"/>
    <x v="0"/>
    <n v="748.5"/>
    <n v="0.29524486339429618"/>
    <x v="0"/>
  </r>
  <r>
    <s v="RED005"/>
    <d v="2014-08-25T00:00:00"/>
    <x v="0"/>
    <x v="7"/>
    <x v="4"/>
    <s v="Mário"/>
    <x v="4"/>
    <x v="4"/>
    <n v="56050"/>
    <n v="4574"/>
    <n v="60624"/>
    <x v="3"/>
    <x v="32"/>
    <s v="Renault Duster Oroch 2.0 Dynamique 16V"/>
    <x v="0"/>
    <x v="1"/>
    <x v="0"/>
    <x v="0"/>
    <x v="4"/>
    <x v="3"/>
    <x v="2"/>
    <n v="2802.5"/>
    <n v="0.99756324430814169"/>
    <x v="1"/>
  </r>
  <r>
    <s v="FID010"/>
    <d v="2014-08-27T00:00:00"/>
    <x v="0"/>
    <x v="7"/>
    <x v="7"/>
    <s v="José Luiz"/>
    <x v="5"/>
    <x v="0"/>
    <n v="67150"/>
    <n v="2034"/>
    <n v="69184"/>
    <x v="2"/>
    <x v="4"/>
    <s v="Fiat Ducato Cargo 2.3 Básico"/>
    <x v="0"/>
    <x v="1"/>
    <x v="0"/>
    <x v="1"/>
    <x v="7"/>
    <x v="4"/>
    <x v="2"/>
    <n v="3357.5"/>
    <n v="0.16544050218790793"/>
    <x v="0"/>
  </r>
  <r>
    <s v="FIU001"/>
    <d v="2014-08-28T00:00:00"/>
    <x v="0"/>
    <x v="7"/>
    <x v="7"/>
    <s v="Roberto"/>
    <x v="1"/>
    <x v="0"/>
    <n v="21600"/>
    <n v="3397"/>
    <n v="24997"/>
    <x v="2"/>
    <x v="11"/>
    <s v="Fiat Uno Evo Vivace 1.0 8v"/>
    <x v="1"/>
    <x v="0"/>
    <x v="0"/>
    <x v="0"/>
    <x v="7"/>
    <x v="4"/>
    <x v="0"/>
    <n v="648"/>
    <n v="1.7524696894700032E-3"/>
    <x v="0"/>
  </r>
  <r>
    <s v="REF006"/>
    <d v="2014-08-28T00:00:00"/>
    <x v="0"/>
    <x v="7"/>
    <x v="1"/>
    <s v="Maria Eduarda"/>
    <x v="4"/>
    <x v="0"/>
    <n v="58550"/>
    <n v="3786"/>
    <n v="62336"/>
    <x v="3"/>
    <x v="13"/>
    <s v="Renaul Fluence 2.0 Dynamique 16v"/>
    <x v="0"/>
    <x v="0"/>
    <x v="1"/>
    <x v="0"/>
    <x v="1"/>
    <x v="1"/>
    <x v="2"/>
    <n v="2927.5"/>
    <n v="0.82383417423061756"/>
    <x v="1"/>
  </r>
  <r>
    <s v="CHC005"/>
    <d v="2014-08-29T00:00:00"/>
    <x v="0"/>
    <x v="7"/>
    <x v="7"/>
    <s v="Roberto"/>
    <x v="0"/>
    <x v="2"/>
    <n v="148300"/>
    <n v="3878"/>
    <n v="152178"/>
    <x v="0"/>
    <x v="27"/>
    <s v="Chevrolet Camaro 6.2 SS Coupé v8"/>
    <x v="1"/>
    <x v="0"/>
    <x v="1"/>
    <x v="2"/>
    <x v="7"/>
    <x v="4"/>
    <x v="3"/>
    <n v="8898"/>
    <n v="0.485405842999651"/>
    <x v="0"/>
  </r>
  <r>
    <s v="CHS004"/>
    <d v="2014-08-29T00:00:00"/>
    <x v="0"/>
    <x v="7"/>
    <x v="8"/>
    <s v="Cristiano"/>
    <x v="5"/>
    <x v="2"/>
    <n v="128050"/>
    <n v="2174"/>
    <n v="130224"/>
    <x v="0"/>
    <x v="10"/>
    <s v="Chevrolet S10 2.8 High Country 4X4 CD 16v Turbo"/>
    <x v="0"/>
    <x v="1"/>
    <x v="1"/>
    <x v="1"/>
    <x v="3"/>
    <x v="2"/>
    <x v="3"/>
    <n v="7683"/>
    <n v="0.56469497716272943"/>
    <x v="1"/>
  </r>
  <r>
    <s v="REF006"/>
    <d v="2014-08-29T00:00:00"/>
    <x v="0"/>
    <x v="7"/>
    <x v="7"/>
    <s v="Amanda"/>
    <x v="1"/>
    <x v="0"/>
    <n v="58450"/>
    <n v="1784"/>
    <n v="60234"/>
    <x v="3"/>
    <x v="13"/>
    <s v="Renaul Fluence 2.0 Dynamique 16v"/>
    <x v="0"/>
    <x v="0"/>
    <x v="1"/>
    <x v="0"/>
    <x v="7"/>
    <x v="4"/>
    <x v="2"/>
    <n v="2922.5"/>
    <n v="0.9149213078966929"/>
    <x v="1"/>
  </r>
  <r>
    <s v="REM007"/>
    <d v="2014-08-29T00:00:00"/>
    <x v="0"/>
    <x v="7"/>
    <x v="4"/>
    <s v="Mônica"/>
    <x v="1"/>
    <x v="4"/>
    <n v="96600"/>
    <n v="3979"/>
    <n v="100579"/>
    <x v="3"/>
    <x v="8"/>
    <s v="Renault Master 2.3 DCI Minibus 16 Lugares 16v"/>
    <x v="0"/>
    <x v="1"/>
    <x v="0"/>
    <x v="1"/>
    <x v="4"/>
    <x v="3"/>
    <x v="3"/>
    <n v="5796"/>
    <n v="0.35077525505366514"/>
    <x v="0"/>
  </r>
  <r>
    <s v="FOE003"/>
    <d v="2014-08-29T00:00:00"/>
    <x v="0"/>
    <x v="7"/>
    <x v="1"/>
    <s v="Luiz Sérgio"/>
    <x v="6"/>
    <x v="0"/>
    <n v="57550"/>
    <n v="4545"/>
    <n v="62095"/>
    <x v="4"/>
    <x v="31"/>
    <s v="Ford Ecosport 1.6 Freestyle 16v"/>
    <x v="0"/>
    <x v="0"/>
    <x v="1"/>
    <x v="0"/>
    <x v="1"/>
    <x v="1"/>
    <x v="2"/>
    <n v="2877.5"/>
    <n v="0.93900482446840261"/>
    <x v="1"/>
  </r>
  <r>
    <s v="FOR005"/>
    <d v="2014-08-29T00:00:00"/>
    <x v="0"/>
    <x v="7"/>
    <x v="7"/>
    <s v="Marcelo"/>
    <x v="6"/>
    <x v="3"/>
    <n v="120300"/>
    <n v="4531"/>
    <n v="124831"/>
    <x v="4"/>
    <x v="9"/>
    <s v="Ford Ranger Cab. Dupla 3.2 4X4 20v"/>
    <x v="0"/>
    <x v="1"/>
    <x v="1"/>
    <x v="1"/>
    <x v="7"/>
    <x v="2"/>
    <x v="3"/>
    <n v="7218"/>
    <n v="0.22357984177003606"/>
    <x v="0"/>
  </r>
  <r>
    <s v="RES001"/>
    <d v="2014-08-30T00:00:00"/>
    <x v="0"/>
    <x v="7"/>
    <x v="3"/>
    <s v="Ana Maria"/>
    <x v="1"/>
    <x v="2"/>
    <n v="23850"/>
    <n v="4761"/>
    <n v="28611"/>
    <x v="3"/>
    <x v="5"/>
    <s v="Renault Sandero 1.0 Authentique 16v"/>
    <x v="0"/>
    <x v="0"/>
    <x v="0"/>
    <x v="0"/>
    <x v="3"/>
    <x v="2"/>
    <x v="0"/>
    <n v="715.5"/>
    <n v="0.83229311734079059"/>
    <x v="1"/>
  </r>
  <r>
    <s v="REM007"/>
    <d v="2014-08-31T00:00:00"/>
    <x v="0"/>
    <x v="7"/>
    <x v="4"/>
    <s v="Mônica"/>
    <x v="0"/>
    <x v="4"/>
    <n v="96550"/>
    <n v="3386"/>
    <n v="99936"/>
    <x v="3"/>
    <x v="8"/>
    <s v="Renault Master 2.3 DCI Minibus 16 Lugares 16v"/>
    <x v="0"/>
    <x v="1"/>
    <x v="0"/>
    <x v="1"/>
    <x v="4"/>
    <x v="3"/>
    <x v="3"/>
    <n v="5793"/>
    <n v="0.92921559369620665"/>
    <x v="1"/>
  </r>
  <r>
    <s v="VWG003"/>
    <d v="2014-09-01T00:00:00"/>
    <x v="0"/>
    <x v="8"/>
    <x v="2"/>
    <s v="João Carlos"/>
    <x v="6"/>
    <x v="2"/>
    <n v="27950"/>
    <n v="1393"/>
    <n v="29343"/>
    <x v="1"/>
    <x v="7"/>
    <s v="Volkswagen Gol 1.0 MI Special 8v"/>
    <x v="0"/>
    <x v="0"/>
    <x v="0"/>
    <x v="0"/>
    <x v="2"/>
    <x v="1"/>
    <x v="0"/>
    <n v="838.5"/>
    <n v="0.34323926891351086"/>
    <x v="0"/>
  </r>
  <r>
    <s v="VWS004"/>
    <d v="2014-09-01T00:00:00"/>
    <x v="0"/>
    <x v="8"/>
    <x v="5"/>
    <s v="Mariana"/>
    <x v="0"/>
    <x v="1"/>
    <n v="28900"/>
    <n v="2965"/>
    <n v="31865"/>
    <x v="1"/>
    <x v="26"/>
    <s v="Volkswagen Saveiro Startline 1.6 MI 8v"/>
    <x v="1"/>
    <x v="1"/>
    <x v="0"/>
    <x v="0"/>
    <x v="5"/>
    <x v="0"/>
    <x v="0"/>
    <n v="867"/>
    <n v="0.15551892535552334"/>
    <x v="0"/>
  </r>
  <r>
    <s v="RES001"/>
    <d v="2014-09-01T00:00:00"/>
    <x v="0"/>
    <x v="8"/>
    <x v="3"/>
    <s v="Renato"/>
    <x v="5"/>
    <x v="3"/>
    <n v="24100"/>
    <n v="3654"/>
    <n v="27754"/>
    <x v="3"/>
    <x v="5"/>
    <s v="Renault Sandero 1.0 Authentique 16v"/>
    <x v="0"/>
    <x v="0"/>
    <x v="0"/>
    <x v="0"/>
    <x v="3"/>
    <x v="2"/>
    <x v="0"/>
    <n v="723"/>
    <n v="0.43957472845892176"/>
    <x v="0"/>
  </r>
  <r>
    <s v="FIB007"/>
    <d v="2014-09-01T00:00:00"/>
    <x v="0"/>
    <x v="8"/>
    <x v="1"/>
    <s v="Maria Eduarda"/>
    <x v="6"/>
    <x v="2"/>
    <n v="48000"/>
    <n v="2274"/>
    <n v="50274"/>
    <x v="2"/>
    <x v="23"/>
    <s v="Fiat Bravo Essence 1.8 16v"/>
    <x v="0"/>
    <x v="0"/>
    <x v="0"/>
    <x v="0"/>
    <x v="1"/>
    <x v="1"/>
    <x v="1"/>
    <n v="1920"/>
    <n v="0.40974133294529341"/>
    <x v="0"/>
  </r>
  <r>
    <s v="VWJ009"/>
    <d v="2014-09-03T00:00:00"/>
    <x v="0"/>
    <x v="8"/>
    <x v="0"/>
    <s v="Otaviano"/>
    <x v="0"/>
    <x v="2"/>
    <n v="69150"/>
    <n v="3865"/>
    <n v="73015"/>
    <x v="1"/>
    <x v="21"/>
    <s v="Volkswagen Jetta 1.4 TSI Comfortline 16v"/>
    <x v="0"/>
    <x v="0"/>
    <x v="1"/>
    <x v="2"/>
    <x v="0"/>
    <x v="0"/>
    <x v="2"/>
    <n v="3457.5"/>
    <n v="0.51769502345365237"/>
    <x v="1"/>
  </r>
  <r>
    <s v="FIU001"/>
    <d v="2014-09-04T00:00:00"/>
    <x v="0"/>
    <x v="8"/>
    <x v="2"/>
    <s v="Lucas"/>
    <x v="0"/>
    <x v="2"/>
    <n v="21850"/>
    <n v="3569"/>
    <n v="25419"/>
    <x v="2"/>
    <x v="11"/>
    <s v="Fiat Uno Evo Vivace 1.0 8v"/>
    <x v="1"/>
    <x v="0"/>
    <x v="0"/>
    <x v="0"/>
    <x v="2"/>
    <x v="1"/>
    <x v="0"/>
    <n v="655.5"/>
    <n v="1.6709378462615134E-2"/>
    <x v="0"/>
  </r>
  <r>
    <s v="RES001"/>
    <d v="2014-09-04T00:00:00"/>
    <x v="0"/>
    <x v="8"/>
    <x v="2"/>
    <s v="Lucas"/>
    <x v="0"/>
    <x v="0"/>
    <n v="24200"/>
    <n v="2133"/>
    <n v="26333"/>
    <x v="3"/>
    <x v="5"/>
    <s v="Renault Sandero 1.0 Authentique 16v"/>
    <x v="0"/>
    <x v="0"/>
    <x v="0"/>
    <x v="0"/>
    <x v="2"/>
    <x v="1"/>
    <x v="0"/>
    <n v="726"/>
    <n v="0.635811184829013"/>
    <x v="1"/>
  </r>
  <r>
    <s v="CHC005"/>
    <d v="2014-09-04T00:00:00"/>
    <x v="0"/>
    <x v="8"/>
    <x v="0"/>
    <s v="Otaviano"/>
    <x v="5"/>
    <x v="2"/>
    <n v="147850"/>
    <n v="2245"/>
    <n v="150095"/>
    <x v="0"/>
    <x v="27"/>
    <s v="Chevrolet Camaro 6.2 SS Coupé v8"/>
    <x v="1"/>
    <x v="0"/>
    <x v="1"/>
    <x v="2"/>
    <x v="0"/>
    <x v="0"/>
    <x v="3"/>
    <n v="8871"/>
    <n v="0.63282459770926491"/>
    <x v="1"/>
  </r>
  <r>
    <s v="REF006"/>
    <d v="2014-09-05T00:00:00"/>
    <x v="0"/>
    <x v="8"/>
    <x v="5"/>
    <s v="Mariana"/>
    <x v="5"/>
    <x v="0"/>
    <n v="58450"/>
    <n v="4979"/>
    <n v="63429"/>
    <x v="3"/>
    <x v="13"/>
    <s v="Renaul Fluence 2.0 Dynamique 16v"/>
    <x v="0"/>
    <x v="0"/>
    <x v="1"/>
    <x v="0"/>
    <x v="5"/>
    <x v="0"/>
    <x v="2"/>
    <n v="2922.5"/>
    <n v="0.88128859404534499"/>
    <x v="1"/>
  </r>
  <r>
    <s v="CHP002"/>
    <d v="2014-09-05T00:00:00"/>
    <x v="0"/>
    <x v="8"/>
    <x v="5"/>
    <s v="Carolina"/>
    <x v="0"/>
    <x v="2"/>
    <n v="33150"/>
    <n v="2701"/>
    <n v="35851"/>
    <x v="0"/>
    <x v="12"/>
    <s v="Chevrolet Prisma 1.0 MPFI LT 8v"/>
    <x v="0"/>
    <x v="0"/>
    <x v="0"/>
    <x v="0"/>
    <x v="5"/>
    <x v="0"/>
    <x v="0"/>
    <n v="994.5"/>
    <n v="0.12057079706367609"/>
    <x v="0"/>
  </r>
  <r>
    <s v="VWA010"/>
    <d v="2014-09-07T00:00:00"/>
    <x v="0"/>
    <x v="8"/>
    <x v="7"/>
    <s v="Amanda"/>
    <x v="0"/>
    <x v="2"/>
    <n v="115750"/>
    <n v="3225"/>
    <n v="118975"/>
    <x v="1"/>
    <x v="33"/>
    <s v="Volkswagen Amarok 2.0 Highline 4X4 16v Turbo"/>
    <x v="0"/>
    <x v="1"/>
    <x v="1"/>
    <x v="1"/>
    <x v="7"/>
    <x v="4"/>
    <x v="3"/>
    <n v="6945"/>
    <n v="0.38958911569304255"/>
    <x v="0"/>
  </r>
  <r>
    <s v="VWU001"/>
    <d v="2014-09-07T00:00:00"/>
    <x v="0"/>
    <x v="8"/>
    <x v="6"/>
    <s v="Aparecida"/>
    <x v="6"/>
    <x v="0"/>
    <n v="22050"/>
    <n v="1396"/>
    <n v="23446"/>
    <x v="1"/>
    <x v="3"/>
    <s v="Volkswagen Up 1.0 MPI 12v"/>
    <x v="1"/>
    <x v="0"/>
    <x v="0"/>
    <x v="0"/>
    <x v="6"/>
    <x v="3"/>
    <x v="0"/>
    <n v="661.5"/>
    <n v="2.2970339759704816E-2"/>
    <x v="0"/>
  </r>
  <r>
    <s v="REC002"/>
    <d v="2014-09-07T00:00:00"/>
    <x v="0"/>
    <x v="8"/>
    <x v="5"/>
    <s v="Carolina"/>
    <x v="4"/>
    <x v="3"/>
    <n v="26500"/>
    <n v="2202"/>
    <n v="28702"/>
    <x v="3"/>
    <x v="22"/>
    <s v="Renault Clio 1.0 Expression 16v"/>
    <x v="0"/>
    <x v="0"/>
    <x v="0"/>
    <x v="0"/>
    <x v="5"/>
    <x v="0"/>
    <x v="0"/>
    <n v="795"/>
    <n v="0.78490995372874195"/>
    <x v="1"/>
  </r>
  <r>
    <s v="FOK001"/>
    <d v="2014-09-07T00:00:00"/>
    <x v="0"/>
    <x v="8"/>
    <x v="1"/>
    <s v="Maria Eduarda"/>
    <x v="0"/>
    <x v="3"/>
    <n v="33400"/>
    <n v="1407"/>
    <n v="34807"/>
    <x v="4"/>
    <x v="28"/>
    <s v="Ford Ka SE 1.5 16v Básico"/>
    <x v="0"/>
    <x v="0"/>
    <x v="0"/>
    <x v="0"/>
    <x v="1"/>
    <x v="1"/>
    <x v="0"/>
    <n v="1002"/>
    <n v="0.18079373528286524"/>
    <x v="0"/>
  </r>
  <r>
    <s v="FIS003"/>
    <d v="2014-09-08T00:00:00"/>
    <x v="0"/>
    <x v="8"/>
    <x v="7"/>
    <s v="Carlos Augusto"/>
    <x v="6"/>
    <x v="4"/>
    <n v="32050"/>
    <n v="2566"/>
    <n v="34616"/>
    <x v="2"/>
    <x v="6"/>
    <s v="Fiat Strada Working 1.4 8v"/>
    <x v="1"/>
    <x v="1"/>
    <x v="0"/>
    <x v="0"/>
    <x v="7"/>
    <x v="4"/>
    <x v="0"/>
    <n v="961.5"/>
    <n v="0.93899104648222731"/>
    <x v="1"/>
  </r>
  <r>
    <s v="RED005"/>
    <d v="2014-09-08T00:00:00"/>
    <x v="0"/>
    <x v="8"/>
    <x v="5"/>
    <s v="Sérgio"/>
    <x v="6"/>
    <x v="3"/>
    <n v="55650"/>
    <n v="3832"/>
    <n v="59482"/>
    <x v="3"/>
    <x v="32"/>
    <s v="Renault Duster Oroch 2.0 Dynamique 16V"/>
    <x v="0"/>
    <x v="1"/>
    <x v="0"/>
    <x v="0"/>
    <x v="5"/>
    <x v="0"/>
    <x v="2"/>
    <n v="2782.5"/>
    <n v="0.27967388708129243"/>
    <x v="0"/>
  </r>
  <r>
    <s v="CHS004"/>
    <d v="2014-09-08T00:00:00"/>
    <x v="0"/>
    <x v="8"/>
    <x v="7"/>
    <s v="Marcelo"/>
    <x v="4"/>
    <x v="0"/>
    <n v="128050"/>
    <n v="4479"/>
    <n v="132529"/>
    <x v="0"/>
    <x v="10"/>
    <s v="Chevrolet S10 2.8 High Country 4X4 CD 16v Turbo"/>
    <x v="0"/>
    <x v="1"/>
    <x v="1"/>
    <x v="1"/>
    <x v="7"/>
    <x v="2"/>
    <x v="3"/>
    <n v="7683"/>
    <n v="0.62316424987426222"/>
    <x v="1"/>
  </r>
  <r>
    <s v="REK004"/>
    <d v="2014-09-09T00:00:00"/>
    <x v="0"/>
    <x v="8"/>
    <x v="3"/>
    <s v="Cristina"/>
    <x v="6"/>
    <x v="0"/>
    <n v="31250"/>
    <n v="1753"/>
    <n v="33003"/>
    <x v="3"/>
    <x v="20"/>
    <s v="Renaul Kangoo 1.6 Express 16v"/>
    <x v="2"/>
    <x v="1"/>
    <x v="0"/>
    <x v="0"/>
    <x v="3"/>
    <x v="2"/>
    <x v="0"/>
    <n v="937.5"/>
    <n v="0.54919663516301509"/>
    <x v="1"/>
  </r>
  <r>
    <s v="FOE003"/>
    <d v="2014-09-10T00:00:00"/>
    <x v="0"/>
    <x v="8"/>
    <x v="0"/>
    <s v="Wesley"/>
    <x v="4"/>
    <x v="4"/>
    <n v="57550"/>
    <n v="1497"/>
    <n v="59047"/>
    <x v="4"/>
    <x v="31"/>
    <s v="Ford Ecosport 1.6 Freestyle 16v"/>
    <x v="0"/>
    <x v="0"/>
    <x v="1"/>
    <x v="0"/>
    <x v="0"/>
    <x v="0"/>
    <x v="2"/>
    <n v="2877.5"/>
    <n v="0.18269407664551124"/>
    <x v="0"/>
  </r>
  <r>
    <s v="CHO001"/>
    <d v="2014-09-11T00:00:00"/>
    <x v="0"/>
    <x v="8"/>
    <x v="3"/>
    <s v="Cristina"/>
    <x v="0"/>
    <x v="4"/>
    <n v="24450"/>
    <n v="3061"/>
    <n v="27511"/>
    <x v="0"/>
    <x v="0"/>
    <s v="Chevrolet Onix 1.0 MPFI LS 8v"/>
    <x v="0"/>
    <x v="0"/>
    <x v="0"/>
    <x v="0"/>
    <x v="3"/>
    <x v="2"/>
    <x v="0"/>
    <n v="733.5"/>
    <n v="0.83248425965778727"/>
    <x v="1"/>
  </r>
  <r>
    <s v="FIS004"/>
    <d v="2014-09-12T00:00:00"/>
    <x v="0"/>
    <x v="8"/>
    <x v="0"/>
    <s v="Maria Amália"/>
    <x v="6"/>
    <x v="2"/>
    <n v="33350"/>
    <n v="1294"/>
    <n v="34644"/>
    <x v="2"/>
    <x v="14"/>
    <s v="Fiat Siena El 1.4 8v"/>
    <x v="0"/>
    <x v="0"/>
    <x v="0"/>
    <x v="0"/>
    <x v="0"/>
    <x v="0"/>
    <x v="0"/>
    <n v="1000.5"/>
    <n v="0.98082035685927627"/>
    <x v="1"/>
  </r>
  <r>
    <s v="REL003"/>
    <d v="2014-09-12T00:00:00"/>
    <x v="0"/>
    <x v="8"/>
    <x v="2"/>
    <s v="Renato"/>
    <x v="0"/>
    <x v="0"/>
    <n v="29200"/>
    <n v="2577"/>
    <n v="31777"/>
    <x v="3"/>
    <x v="30"/>
    <s v="Renault Logan 1.0 Authentique 16v"/>
    <x v="0"/>
    <x v="0"/>
    <x v="0"/>
    <x v="0"/>
    <x v="2"/>
    <x v="2"/>
    <x v="0"/>
    <n v="876"/>
    <n v="0.18520069829430463"/>
    <x v="0"/>
  </r>
  <r>
    <s v="FIB007"/>
    <d v="2014-09-13T00:00:00"/>
    <x v="0"/>
    <x v="8"/>
    <x v="7"/>
    <s v="Amanda"/>
    <x v="4"/>
    <x v="0"/>
    <n v="48000"/>
    <n v="2693"/>
    <n v="50693"/>
    <x v="2"/>
    <x v="23"/>
    <s v="Fiat Bravo Essence 1.8 16v"/>
    <x v="0"/>
    <x v="0"/>
    <x v="0"/>
    <x v="0"/>
    <x v="7"/>
    <x v="4"/>
    <x v="1"/>
    <n v="1920"/>
    <n v="0.94418355773397888"/>
    <x v="1"/>
  </r>
  <r>
    <s v="VWA010"/>
    <d v="2014-09-13T00:00:00"/>
    <x v="0"/>
    <x v="8"/>
    <x v="1"/>
    <s v="Cássio"/>
    <x v="5"/>
    <x v="2"/>
    <n v="115750"/>
    <n v="1435"/>
    <n v="117185"/>
    <x v="1"/>
    <x v="33"/>
    <s v="Volkswagen Amarok 2.0 Highline 4X4 16v Turbo"/>
    <x v="0"/>
    <x v="1"/>
    <x v="1"/>
    <x v="1"/>
    <x v="1"/>
    <x v="1"/>
    <x v="3"/>
    <n v="6945"/>
    <n v="0.54882266770527821"/>
    <x v="1"/>
  </r>
  <r>
    <s v="FIP002"/>
    <d v="2014-09-14T00:00:00"/>
    <x v="0"/>
    <x v="8"/>
    <x v="4"/>
    <s v="Mário"/>
    <x v="5"/>
    <x v="1"/>
    <n v="28100"/>
    <n v="2058"/>
    <n v="30158"/>
    <x v="2"/>
    <x v="2"/>
    <s v="Fiat Palio Fire 1.0 8v"/>
    <x v="0"/>
    <x v="0"/>
    <x v="0"/>
    <x v="0"/>
    <x v="4"/>
    <x v="3"/>
    <x v="0"/>
    <n v="843"/>
    <n v="0.77814928990702581"/>
    <x v="1"/>
  </r>
  <r>
    <s v="FID010"/>
    <d v="2014-09-15T00:00:00"/>
    <x v="0"/>
    <x v="8"/>
    <x v="0"/>
    <s v="Wesley"/>
    <x v="4"/>
    <x v="4"/>
    <n v="67150"/>
    <n v="4665"/>
    <n v="71815"/>
    <x v="2"/>
    <x v="4"/>
    <s v="Fiat Ducato Cargo 2.3 Básico"/>
    <x v="0"/>
    <x v="1"/>
    <x v="0"/>
    <x v="1"/>
    <x v="0"/>
    <x v="0"/>
    <x v="2"/>
    <n v="3357.5"/>
    <n v="0.31994788875800922"/>
    <x v="0"/>
  </r>
  <r>
    <s v="CHS004"/>
    <d v="2014-09-15T00:00:00"/>
    <x v="0"/>
    <x v="8"/>
    <x v="0"/>
    <s v="Wesley"/>
    <x v="5"/>
    <x v="3"/>
    <n v="128000"/>
    <n v="2117"/>
    <n v="130117"/>
    <x v="0"/>
    <x v="10"/>
    <s v="Chevrolet S10 2.8 High Country 4X4 CD 16v Turbo"/>
    <x v="0"/>
    <x v="1"/>
    <x v="1"/>
    <x v="1"/>
    <x v="0"/>
    <x v="0"/>
    <x v="3"/>
    <n v="7680"/>
    <n v="0.5742586448668775"/>
    <x v="1"/>
  </r>
  <r>
    <s v="FID010"/>
    <d v="2014-09-16T00:00:00"/>
    <x v="0"/>
    <x v="8"/>
    <x v="4"/>
    <s v="José Eduardo"/>
    <x v="5"/>
    <x v="2"/>
    <n v="67300"/>
    <n v="4430"/>
    <n v="71730"/>
    <x v="2"/>
    <x v="4"/>
    <s v="Fiat Ducato Cargo 2.3 Básico"/>
    <x v="0"/>
    <x v="1"/>
    <x v="0"/>
    <x v="1"/>
    <x v="4"/>
    <x v="3"/>
    <x v="2"/>
    <n v="3365"/>
    <n v="0.56124864637909855"/>
    <x v="1"/>
  </r>
  <r>
    <s v="FIS006"/>
    <d v="2014-09-16T00:00:00"/>
    <x v="0"/>
    <x v="8"/>
    <x v="3"/>
    <s v="Marcelo"/>
    <x v="4"/>
    <x v="2"/>
    <n v="41650"/>
    <n v="3244"/>
    <n v="44894"/>
    <x v="2"/>
    <x v="6"/>
    <s v="Fiat Strada Working 1.4 MPI 8v"/>
    <x v="2"/>
    <x v="1"/>
    <x v="0"/>
    <x v="0"/>
    <x v="3"/>
    <x v="2"/>
    <x v="1"/>
    <n v="1666"/>
    <n v="0.61556670564020366"/>
    <x v="1"/>
  </r>
  <r>
    <s v="FIS006"/>
    <d v="2014-09-17T00:00:00"/>
    <x v="0"/>
    <x v="8"/>
    <x v="1"/>
    <s v="Luiz Sérgio"/>
    <x v="0"/>
    <x v="2"/>
    <n v="41700"/>
    <n v="4344"/>
    <n v="46044"/>
    <x v="2"/>
    <x v="6"/>
    <s v="Fiat Strada Working 1.4 MPI 8v"/>
    <x v="2"/>
    <x v="1"/>
    <x v="0"/>
    <x v="0"/>
    <x v="1"/>
    <x v="1"/>
    <x v="1"/>
    <n v="1668"/>
    <n v="0.46261276931623591"/>
    <x v="0"/>
  </r>
  <r>
    <s v="CHS004"/>
    <d v="2014-09-17T00:00:00"/>
    <x v="0"/>
    <x v="8"/>
    <x v="7"/>
    <s v="Amanda"/>
    <x v="6"/>
    <x v="0"/>
    <n v="128150"/>
    <n v="4154"/>
    <n v="132304"/>
    <x v="0"/>
    <x v="10"/>
    <s v="Chevrolet S10 2.8 High Country 4X4 CD 16v Turbo"/>
    <x v="0"/>
    <x v="1"/>
    <x v="1"/>
    <x v="1"/>
    <x v="7"/>
    <x v="4"/>
    <x v="3"/>
    <n v="7689"/>
    <n v="0.48333457879877395"/>
    <x v="0"/>
  </r>
  <r>
    <s v="REK004"/>
    <d v="2014-09-18T00:00:00"/>
    <x v="0"/>
    <x v="8"/>
    <x v="0"/>
    <s v="Wesley"/>
    <x v="0"/>
    <x v="0"/>
    <n v="30900"/>
    <n v="4314"/>
    <n v="35214"/>
    <x v="3"/>
    <x v="20"/>
    <s v="Renaul Kangoo 1.6 Express 16v"/>
    <x v="2"/>
    <x v="1"/>
    <x v="0"/>
    <x v="0"/>
    <x v="0"/>
    <x v="0"/>
    <x v="0"/>
    <n v="927"/>
    <n v="0.98712874436151643"/>
    <x v="1"/>
  </r>
  <r>
    <s v="FOR005"/>
    <d v="2014-09-19T00:00:00"/>
    <x v="0"/>
    <x v="8"/>
    <x v="0"/>
    <s v="Maria Amália"/>
    <x v="1"/>
    <x v="4"/>
    <n v="120000"/>
    <n v="4610"/>
    <n v="124610"/>
    <x v="4"/>
    <x v="9"/>
    <s v="Ford Ranger Cab. Dupla 3.2 4X4 20v"/>
    <x v="0"/>
    <x v="1"/>
    <x v="1"/>
    <x v="1"/>
    <x v="0"/>
    <x v="0"/>
    <x v="3"/>
    <n v="7200"/>
    <n v="0.64500817872817073"/>
    <x v="1"/>
  </r>
  <r>
    <s v="VWU001"/>
    <d v="2014-09-22T00:00:00"/>
    <x v="0"/>
    <x v="8"/>
    <x v="2"/>
    <s v="Mônica"/>
    <x v="0"/>
    <x v="2"/>
    <n v="22650"/>
    <n v="4880"/>
    <n v="27530"/>
    <x v="1"/>
    <x v="3"/>
    <s v="Volkswagen Up 1.0 MPI 12v"/>
    <x v="1"/>
    <x v="0"/>
    <x v="0"/>
    <x v="0"/>
    <x v="2"/>
    <x v="3"/>
    <x v="0"/>
    <n v="679.5"/>
    <n v="0.77457194112919825"/>
    <x v="1"/>
  </r>
  <r>
    <s v="VWG008"/>
    <d v="2014-09-22T00:00:00"/>
    <x v="0"/>
    <x v="8"/>
    <x v="7"/>
    <s v="Rodrigo"/>
    <x v="4"/>
    <x v="0"/>
    <n v="66150"/>
    <n v="1610"/>
    <n v="67760"/>
    <x v="1"/>
    <x v="29"/>
    <s v="Volkswagen Golf 1.4 TSI Comfortline 16v"/>
    <x v="0"/>
    <x v="0"/>
    <x v="1"/>
    <x v="2"/>
    <x v="7"/>
    <x v="4"/>
    <x v="2"/>
    <n v="3307.5"/>
    <n v="0.34668545673912643"/>
    <x v="0"/>
  </r>
  <r>
    <s v="REK004"/>
    <d v="2014-09-22T00:00:00"/>
    <x v="0"/>
    <x v="8"/>
    <x v="3"/>
    <s v="Roberta"/>
    <x v="4"/>
    <x v="2"/>
    <n v="31100"/>
    <n v="3910"/>
    <n v="35010"/>
    <x v="3"/>
    <x v="20"/>
    <s v="Renaul Kangoo 1.6 Express 16v"/>
    <x v="2"/>
    <x v="1"/>
    <x v="0"/>
    <x v="0"/>
    <x v="3"/>
    <x v="2"/>
    <x v="0"/>
    <n v="933"/>
    <n v="0.78724163295107041"/>
    <x v="1"/>
  </r>
  <r>
    <s v="VWA010"/>
    <d v="2014-09-23T00:00:00"/>
    <x v="0"/>
    <x v="8"/>
    <x v="1"/>
    <s v="Maria Eduarda"/>
    <x v="6"/>
    <x v="0"/>
    <n v="116050"/>
    <n v="3707"/>
    <n v="119757"/>
    <x v="1"/>
    <x v="33"/>
    <s v="Volkswagen Amarok 2.0 Highline 4X4 16v Turbo"/>
    <x v="0"/>
    <x v="1"/>
    <x v="1"/>
    <x v="1"/>
    <x v="1"/>
    <x v="1"/>
    <x v="3"/>
    <n v="6963"/>
    <n v="0.87841294933036573"/>
    <x v="1"/>
  </r>
  <r>
    <s v="VWG003"/>
    <d v="2014-09-26T00:00:00"/>
    <x v="0"/>
    <x v="8"/>
    <x v="0"/>
    <s v="Maria Amália"/>
    <x v="1"/>
    <x v="1"/>
    <n v="27850"/>
    <n v="4521"/>
    <n v="32371"/>
    <x v="1"/>
    <x v="7"/>
    <s v="Volkswagen Gol 1.0 MI Special 8v"/>
    <x v="0"/>
    <x v="0"/>
    <x v="0"/>
    <x v="0"/>
    <x v="0"/>
    <x v="0"/>
    <x v="0"/>
    <n v="835.5"/>
    <n v="0.46249943760340073"/>
    <x v="0"/>
  </r>
  <r>
    <s v="CHC003"/>
    <d v="2014-09-27T00:00:00"/>
    <x v="0"/>
    <x v="8"/>
    <x v="1"/>
    <s v="Luiz Sérgio"/>
    <x v="4"/>
    <x v="0"/>
    <n v="74300"/>
    <n v="2594"/>
    <n v="76894"/>
    <x v="0"/>
    <x v="25"/>
    <s v="Chevrolet Captiva 2.4 SIDI 16v"/>
    <x v="0"/>
    <x v="0"/>
    <x v="1"/>
    <x v="2"/>
    <x v="1"/>
    <x v="1"/>
    <x v="2"/>
    <n v="3715"/>
    <n v="0.81014150791342443"/>
    <x v="1"/>
  </r>
  <r>
    <s v="VWA010"/>
    <d v="2014-09-27T00:00:00"/>
    <x v="0"/>
    <x v="8"/>
    <x v="7"/>
    <s v="Roberto"/>
    <x v="5"/>
    <x v="2"/>
    <n v="116300"/>
    <n v="2887"/>
    <n v="119187"/>
    <x v="1"/>
    <x v="33"/>
    <s v="Volkswagen Amarok 2.0 Highline 4X4 16v Turbo"/>
    <x v="0"/>
    <x v="1"/>
    <x v="1"/>
    <x v="1"/>
    <x v="7"/>
    <x v="4"/>
    <x v="3"/>
    <n v="6978"/>
    <n v="3.014889826539387E-2"/>
    <x v="0"/>
  </r>
  <r>
    <s v="FIS006"/>
    <d v="2014-09-27T00:00:00"/>
    <x v="0"/>
    <x v="8"/>
    <x v="2"/>
    <s v="Lucas"/>
    <x v="0"/>
    <x v="2"/>
    <n v="41400"/>
    <n v="2302"/>
    <n v="43702"/>
    <x v="2"/>
    <x v="6"/>
    <s v="Fiat Strada Working 1.4 MPI 8v"/>
    <x v="2"/>
    <x v="1"/>
    <x v="0"/>
    <x v="0"/>
    <x v="2"/>
    <x v="1"/>
    <x v="1"/>
    <n v="1656"/>
    <n v="0.99416678631406596"/>
    <x v="1"/>
  </r>
  <r>
    <s v="RES001"/>
    <d v="2014-09-27T00:00:00"/>
    <x v="0"/>
    <x v="8"/>
    <x v="7"/>
    <s v="Carolina"/>
    <x v="6"/>
    <x v="1"/>
    <n v="24250"/>
    <n v="1220"/>
    <n v="25470"/>
    <x v="3"/>
    <x v="5"/>
    <s v="Renault Sandero 1.0 Authentique 16v"/>
    <x v="0"/>
    <x v="0"/>
    <x v="0"/>
    <x v="0"/>
    <x v="7"/>
    <x v="0"/>
    <x v="0"/>
    <n v="727.5"/>
    <n v="0.51651006309153047"/>
    <x v="1"/>
  </r>
  <r>
    <s v="CHP002"/>
    <d v="2014-09-27T00:00:00"/>
    <x v="0"/>
    <x v="8"/>
    <x v="2"/>
    <s v="Ana Lúcia"/>
    <x v="1"/>
    <x v="0"/>
    <n v="32950"/>
    <n v="3558"/>
    <n v="36508"/>
    <x v="0"/>
    <x v="12"/>
    <s v="Chevrolet Prisma 1.0 MPFI LT 8v"/>
    <x v="0"/>
    <x v="0"/>
    <x v="0"/>
    <x v="0"/>
    <x v="2"/>
    <x v="1"/>
    <x v="0"/>
    <n v="988.5"/>
    <n v="0.22035818417573264"/>
    <x v="0"/>
  </r>
  <r>
    <s v="FIF005"/>
    <d v="2014-09-28T00:00:00"/>
    <x v="0"/>
    <x v="8"/>
    <x v="4"/>
    <s v="Mário"/>
    <x v="1"/>
    <x v="0"/>
    <n v="40950"/>
    <n v="1896"/>
    <n v="42846"/>
    <x v="2"/>
    <x v="34"/>
    <s v="Fiat Fiorino Furgão Evo 1.4 8v"/>
    <x v="0"/>
    <x v="1"/>
    <x v="0"/>
    <x v="0"/>
    <x v="4"/>
    <x v="3"/>
    <x v="1"/>
    <n v="1638"/>
    <n v="0.61466868622911564"/>
    <x v="1"/>
  </r>
  <r>
    <s v="FIS006"/>
    <d v="2014-09-28T00:00:00"/>
    <x v="0"/>
    <x v="8"/>
    <x v="5"/>
    <s v="Carolina"/>
    <x v="5"/>
    <x v="2"/>
    <n v="41650"/>
    <n v="1043"/>
    <n v="42693"/>
    <x v="2"/>
    <x v="6"/>
    <s v="Fiat Strada Working 1.4 MPI 8v"/>
    <x v="2"/>
    <x v="1"/>
    <x v="0"/>
    <x v="0"/>
    <x v="5"/>
    <x v="0"/>
    <x v="1"/>
    <n v="1666"/>
    <n v="0.2743711267944291"/>
    <x v="0"/>
  </r>
  <r>
    <s v="REF006"/>
    <d v="2014-09-28T00:00:00"/>
    <x v="0"/>
    <x v="8"/>
    <x v="7"/>
    <s v="Carlos Augusto"/>
    <x v="4"/>
    <x v="0"/>
    <n v="58500"/>
    <n v="4507"/>
    <n v="63007"/>
    <x v="3"/>
    <x v="13"/>
    <s v="Renaul Fluence 2.0 Dynamique 16v"/>
    <x v="0"/>
    <x v="0"/>
    <x v="1"/>
    <x v="0"/>
    <x v="7"/>
    <x v="4"/>
    <x v="2"/>
    <n v="2925"/>
    <n v="0.30604583970552585"/>
    <x v="0"/>
  </r>
  <r>
    <s v="VWS004"/>
    <d v="2014-09-29T00:00:00"/>
    <x v="0"/>
    <x v="8"/>
    <x v="7"/>
    <s v="Rodrigo"/>
    <x v="4"/>
    <x v="1"/>
    <n v="28900"/>
    <n v="3047"/>
    <n v="31947"/>
    <x v="1"/>
    <x v="26"/>
    <s v="Volkswagen Saveiro Startline 1.6 MI 8v"/>
    <x v="1"/>
    <x v="1"/>
    <x v="0"/>
    <x v="0"/>
    <x v="7"/>
    <x v="4"/>
    <x v="0"/>
    <n v="867"/>
    <n v="0.70002941121348616"/>
    <x v="1"/>
  </r>
  <r>
    <s v="FOF002"/>
    <d v="2014-09-29T00:00:00"/>
    <x v="0"/>
    <x v="8"/>
    <x v="6"/>
    <s v="Aparecida"/>
    <x v="5"/>
    <x v="2"/>
    <n v="54150"/>
    <n v="3672"/>
    <n v="57822"/>
    <x v="4"/>
    <x v="18"/>
    <s v="Ford Focus Sedan GLX 16v"/>
    <x v="0"/>
    <x v="0"/>
    <x v="1"/>
    <x v="0"/>
    <x v="6"/>
    <x v="3"/>
    <x v="2"/>
    <n v="2707.5"/>
    <n v="0.7498776441206586"/>
    <x v="1"/>
  </r>
  <r>
    <s v="FIL008"/>
    <d v="2014-09-29T00:00:00"/>
    <x v="0"/>
    <x v="8"/>
    <x v="3"/>
    <s v="Ana Maria"/>
    <x v="4"/>
    <x v="4"/>
    <n v="52200"/>
    <n v="1517"/>
    <n v="53717"/>
    <x v="2"/>
    <x v="16"/>
    <s v="Fiat Linea Absolut 1.8 16v"/>
    <x v="0"/>
    <x v="0"/>
    <x v="1"/>
    <x v="0"/>
    <x v="3"/>
    <x v="2"/>
    <x v="1"/>
    <n v="2088"/>
    <n v="0.90549608362163236"/>
    <x v="1"/>
  </r>
  <r>
    <s v="FOR005"/>
    <d v="2014-09-30T00:00:00"/>
    <x v="0"/>
    <x v="8"/>
    <x v="1"/>
    <s v="Maria Eduarda"/>
    <x v="6"/>
    <x v="3"/>
    <n v="120200"/>
    <n v="4037"/>
    <n v="124237"/>
    <x v="4"/>
    <x v="9"/>
    <s v="Ford Ranger Cab. Dupla 3.2 4X4 20v"/>
    <x v="0"/>
    <x v="1"/>
    <x v="1"/>
    <x v="1"/>
    <x v="1"/>
    <x v="1"/>
    <x v="3"/>
    <n v="7212"/>
    <n v="0.52181535843844307"/>
    <x v="1"/>
  </r>
  <r>
    <s v="VWS004"/>
    <d v="2014-10-01T00:00:00"/>
    <x v="0"/>
    <x v="9"/>
    <x v="5"/>
    <s v="Sérgio"/>
    <x v="0"/>
    <x v="4"/>
    <n v="28550"/>
    <n v="1003"/>
    <n v="29553"/>
    <x v="1"/>
    <x v="26"/>
    <s v="Volkswagen Saveiro Startline 1.6 MI 8v"/>
    <x v="1"/>
    <x v="1"/>
    <x v="0"/>
    <x v="0"/>
    <x v="5"/>
    <x v="0"/>
    <x v="0"/>
    <n v="856.5"/>
    <n v="0.74579139367946956"/>
    <x v="1"/>
  </r>
  <r>
    <s v="REC002"/>
    <d v="2014-10-01T00:00:00"/>
    <x v="0"/>
    <x v="9"/>
    <x v="3"/>
    <s v="Cristina"/>
    <x v="3"/>
    <x v="0"/>
    <n v="25950"/>
    <n v="1656"/>
    <n v="27606"/>
    <x v="3"/>
    <x v="22"/>
    <s v="Renault Clio 1.0 Expression 16v"/>
    <x v="0"/>
    <x v="0"/>
    <x v="0"/>
    <x v="0"/>
    <x v="3"/>
    <x v="2"/>
    <x v="0"/>
    <n v="778.5"/>
    <n v="0.98802637447976804"/>
    <x v="1"/>
  </r>
  <r>
    <s v="VWC006"/>
    <d v="2014-10-03T00:00:00"/>
    <x v="0"/>
    <x v="9"/>
    <x v="7"/>
    <s v="Roberto"/>
    <x v="5"/>
    <x v="3"/>
    <n v="44750"/>
    <n v="2289"/>
    <n v="47039"/>
    <x v="1"/>
    <x v="24"/>
    <s v="Volkswagen Crossfox 1.6 MSI 16v"/>
    <x v="0"/>
    <x v="0"/>
    <x v="0"/>
    <x v="0"/>
    <x v="7"/>
    <x v="4"/>
    <x v="1"/>
    <n v="1790"/>
    <n v="0.40970995342811101"/>
    <x v="0"/>
  </r>
  <r>
    <s v="RED005"/>
    <d v="2014-10-03T00:00:00"/>
    <x v="0"/>
    <x v="9"/>
    <x v="6"/>
    <s v="Ana Carolina"/>
    <x v="5"/>
    <x v="2"/>
    <n v="55800"/>
    <n v="4446"/>
    <n v="60246"/>
    <x v="3"/>
    <x v="32"/>
    <s v="Renault Duster Oroch 2.0 Dynamique 16V"/>
    <x v="0"/>
    <x v="1"/>
    <x v="0"/>
    <x v="0"/>
    <x v="6"/>
    <x v="3"/>
    <x v="2"/>
    <n v="2790"/>
    <n v="0.48879841039366945"/>
    <x v="0"/>
  </r>
  <r>
    <s v="REF006"/>
    <d v="2014-10-05T00:00:00"/>
    <x v="0"/>
    <x v="9"/>
    <x v="8"/>
    <s v="Maria Teresa"/>
    <x v="3"/>
    <x v="1"/>
    <n v="58450"/>
    <n v="4832"/>
    <n v="63282"/>
    <x v="3"/>
    <x v="13"/>
    <s v="Renaul Fluence 2.0 Dynamique 16v"/>
    <x v="0"/>
    <x v="0"/>
    <x v="1"/>
    <x v="0"/>
    <x v="3"/>
    <x v="2"/>
    <x v="2"/>
    <n v="2922.5"/>
    <n v="1.1455364530652466E-2"/>
    <x v="0"/>
  </r>
  <r>
    <s v="REF006"/>
    <d v="2014-10-06T00:00:00"/>
    <x v="0"/>
    <x v="9"/>
    <x v="2"/>
    <s v="Mônica"/>
    <x v="6"/>
    <x v="0"/>
    <n v="58300"/>
    <n v="3971"/>
    <n v="62271"/>
    <x v="3"/>
    <x v="13"/>
    <s v="Renaul Fluence 2.0 Dynamique 16v"/>
    <x v="0"/>
    <x v="0"/>
    <x v="1"/>
    <x v="0"/>
    <x v="2"/>
    <x v="3"/>
    <x v="2"/>
    <n v="2915"/>
    <n v="0.39562511183117754"/>
    <x v="0"/>
  </r>
  <r>
    <s v="VWV005"/>
    <d v="2014-10-08T00:00:00"/>
    <x v="0"/>
    <x v="9"/>
    <x v="6"/>
    <s v="Ana Carolina"/>
    <x v="6"/>
    <x v="4"/>
    <n v="35300"/>
    <n v="4586"/>
    <n v="39886"/>
    <x v="1"/>
    <x v="1"/>
    <s v="Volkswagen Voyage Trendline 1.6 MI 8v"/>
    <x v="0"/>
    <x v="0"/>
    <x v="0"/>
    <x v="0"/>
    <x v="6"/>
    <x v="3"/>
    <x v="1"/>
    <n v="1412"/>
    <n v="1.1421691165967701E-2"/>
    <x v="0"/>
  </r>
  <r>
    <s v="FID010"/>
    <d v="2014-10-08T00:00:00"/>
    <x v="0"/>
    <x v="9"/>
    <x v="0"/>
    <s v="Wesley"/>
    <x v="4"/>
    <x v="2"/>
    <n v="67400"/>
    <n v="3019"/>
    <n v="70419"/>
    <x v="2"/>
    <x v="4"/>
    <s v="Fiat Ducato Cargo 2.3 Básico"/>
    <x v="0"/>
    <x v="1"/>
    <x v="0"/>
    <x v="1"/>
    <x v="0"/>
    <x v="0"/>
    <x v="2"/>
    <n v="3370"/>
    <n v="0.92945955830135363"/>
    <x v="1"/>
  </r>
  <r>
    <s v="FIB007"/>
    <d v="2014-10-08T00:00:00"/>
    <x v="0"/>
    <x v="9"/>
    <x v="3"/>
    <s v="Renato"/>
    <x v="6"/>
    <x v="1"/>
    <n v="47700"/>
    <n v="4769"/>
    <n v="52469"/>
    <x v="2"/>
    <x v="23"/>
    <s v="Fiat Bravo Essence 1.8 16v"/>
    <x v="0"/>
    <x v="0"/>
    <x v="0"/>
    <x v="0"/>
    <x v="3"/>
    <x v="2"/>
    <x v="1"/>
    <n v="1908"/>
    <n v="0.7501705012983505"/>
    <x v="1"/>
  </r>
  <r>
    <s v="REM007"/>
    <d v="2014-10-12T00:00:00"/>
    <x v="0"/>
    <x v="9"/>
    <x v="2"/>
    <s v="Ana Lúcia"/>
    <x v="3"/>
    <x v="4"/>
    <n v="96900"/>
    <n v="4789"/>
    <n v="101689"/>
    <x v="3"/>
    <x v="8"/>
    <s v="Renault Master 2.3 DCI Minibus 16 Lugares 16v"/>
    <x v="0"/>
    <x v="1"/>
    <x v="0"/>
    <x v="1"/>
    <x v="2"/>
    <x v="1"/>
    <x v="3"/>
    <n v="5814"/>
    <n v="0.76359584544021442"/>
    <x v="1"/>
  </r>
  <r>
    <s v="VWJ009"/>
    <d v="2014-10-13T00:00:00"/>
    <x v="0"/>
    <x v="9"/>
    <x v="3"/>
    <s v="Roberta"/>
    <x v="0"/>
    <x v="2"/>
    <n v="68750"/>
    <n v="1598"/>
    <n v="70348"/>
    <x v="1"/>
    <x v="21"/>
    <s v="Volkswagen Jetta 1.4 TSI Comfortline 16v"/>
    <x v="0"/>
    <x v="0"/>
    <x v="1"/>
    <x v="2"/>
    <x v="3"/>
    <x v="2"/>
    <x v="2"/>
    <n v="3437.5"/>
    <n v="0.41173257558221582"/>
    <x v="0"/>
  </r>
  <r>
    <s v="VWC006"/>
    <d v="2014-10-13T00:00:00"/>
    <x v="0"/>
    <x v="9"/>
    <x v="6"/>
    <s v="Ana Carolina"/>
    <x v="0"/>
    <x v="4"/>
    <n v="44500"/>
    <n v="1674"/>
    <n v="46174"/>
    <x v="1"/>
    <x v="24"/>
    <s v="Volkswagen Crossfox 1.6 MSI 16v"/>
    <x v="0"/>
    <x v="0"/>
    <x v="0"/>
    <x v="0"/>
    <x v="6"/>
    <x v="3"/>
    <x v="1"/>
    <n v="1780"/>
    <n v="0.7159782870281387"/>
    <x v="1"/>
  </r>
  <r>
    <s v="FIP002"/>
    <d v="2014-10-13T00:00:00"/>
    <x v="0"/>
    <x v="9"/>
    <x v="7"/>
    <s v="Roberto"/>
    <x v="0"/>
    <x v="2"/>
    <n v="28050"/>
    <n v="2257"/>
    <n v="30307"/>
    <x v="2"/>
    <x v="2"/>
    <s v="Fiat Palio Fire 1.0 8v"/>
    <x v="0"/>
    <x v="0"/>
    <x v="0"/>
    <x v="0"/>
    <x v="7"/>
    <x v="4"/>
    <x v="0"/>
    <n v="841.5"/>
    <n v="0.79623532891098192"/>
    <x v="1"/>
  </r>
  <r>
    <s v="VWF002"/>
    <d v="2014-10-13T00:00:00"/>
    <x v="0"/>
    <x v="9"/>
    <x v="2"/>
    <s v="Ana Lúcia"/>
    <x v="6"/>
    <x v="2"/>
    <n v="27800"/>
    <n v="1347"/>
    <n v="29147"/>
    <x v="1"/>
    <x v="17"/>
    <s v="Volkswagen Fox 1.0 MPI Trendline 12v"/>
    <x v="0"/>
    <x v="0"/>
    <x v="0"/>
    <x v="0"/>
    <x v="2"/>
    <x v="1"/>
    <x v="0"/>
    <n v="834"/>
    <n v="0.84166794309470239"/>
    <x v="1"/>
  </r>
  <r>
    <s v="CHS004"/>
    <d v="2014-10-13T00:00:00"/>
    <x v="0"/>
    <x v="9"/>
    <x v="3"/>
    <s v="José Carlos"/>
    <x v="5"/>
    <x v="4"/>
    <n v="127850"/>
    <n v="2274"/>
    <n v="130124"/>
    <x v="0"/>
    <x v="10"/>
    <s v="Chevrolet S10 2.8 High Country 4X4 CD 16v Turbo"/>
    <x v="0"/>
    <x v="1"/>
    <x v="1"/>
    <x v="1"/>
    <x v="3"/>
    <x v="2"/>
    <x v="3"/>
    <n v="7671"/>
    <n v="0.27097018634479969"/>
    <x v="0"/>
  </r>
  <r>
    <s v="VWC006"/>
    <d v="2014-10-16T00:00:00"/>
    <x v="0"/>
    <x v="9"/>
    <x v="8"/>
    <s v="Maria Teresa"/>
    <x v="4"/>
    <x v="2"/>
    <n v="44850"/>
    <n v="1893"/>
    <n v="46743"/>
    <x v="1"/>
    <x v="24"/>
    <s v="Volkswagen Crossfox 1.6 MSI 16v"/>
    <x v="0"/>
    <x v="0"/>
    <x v="0"/>
    <x v="0"/>
    <x v="3"/>
    <x v="2"/>
    <x v="1"/>
    <n v="1794"/>
    <n v="0.48045588959029684"/>
    <x v="0"/>
  </r>
  <r>
    <s v="FIS003"/>
    <d v="2014-10-19T00:00:00"/>
    <x v="0"/>
    <x v="9"/>
    <x v="0"/>
    <s v="Maria Amália"/>
    <x v="5"/>
    <x v="2"/>
    <n v="32050"/>
    <n v="1596"/>
    <n v="33646"/>
    <x v="2"/>
    <x v="6"/>
    <s v="Fiat Strada Working 1.4 8v"/>
    <x v="1"/>
    <x v="1"/>
    <x v="0"/>
    <x v="0"/>
    <x v="0"/>
    <x v="0"/>
    <x v="0"/>
    <n v="961.5"/>
    <n v="7.8725676088931815E-2"/>
    <x v="0"/>
  </r>
  <r>
    <s v="FIB007"/>
    <d v="2014-10-20T00:00:00"/>
    <x v="0"/>
    <x v="9"/>
    <x v="0"/>
    <s v="Maria Amália"/>
    <x v="6"/>
    <x v="2"/>
    <n v="48050"/>
    <n v="1964"/>
    <n v="50014"/>
    <x v="2"/>
    <x v="23"/>
    <s v="Fiat Bravo Essence 1.8 16v"/>
    <x v="0"/>
    <x v="0"/>
    <x v="0"/>
    <x v="0"/>
    <x v="0"/>
    <x v="0"/>
    <x v="1"/>
    <n v="1922"/>
    <n v="3.8845318387656154E-2"/>
    <x v="0"/>
  </r>
  <r>
    <s v="VWS007"/>
    <d v="2014-10-21T00:00:00"/>
    <x v="0"/>
    <x v="9"/>
    <x v="4"/>
    <s v="Mário"/>
    <x v="0"/>
    <x v="2"/>
    <n v="51700"/>
    <n v="4732"/>
    <n v="56432"/>
    <x v="1"/>
    <x v="19"/>
    <s v="Volkswagen Spacefox Comfortline 1.6 MSI 8v"/>
    <x v="0"/>
    <x v="0"/>
    <x v="0"/>
    <x v="0"/>
    <x v="4"/>
    <x v="3"/>
    <x v="2"/>
    <n v="2585"/>
    <n v="7.7609317413349314E-3"/>
    <x v="0"/>
  </r>
  <r>
    <s v="VWS004"/>
    <d v="2014-10-21T00:00:00"/>
    <x v="0"/>
    <x v="9"/>
    <x v="3"/>
    <s v="Maurício"/>
    <x v="2"/>
    <x v="0"/>
    <n v="29100"/>
    <n v="3870"/>
    <n v="32970"/>
    <x v="1"/>
    <x v="26"/>
    <s v="Volkswagen Saveiro Startline 1.6 MI 8v"/>
    <x v="1"/>
    <x v="1"/>
    <x v="0"/>
    <x v="0"/>
    <x v="3"/>
    <x v="2"/>
    <x v="0"/>
    <n v="873"/>
    <n v="0.82736693780280968"/>
    <x v="1"/>
  </r>
  <r>
    <s v="FOR005"/>
    <d v="2014-10-22T00:00:00"/>
    <x v="0"/>
    <x v="9"/>
    <x v="2"/>
    <s v="Maria Cristina"/>
    <x v="0"/>
    <x v="2"/>
    <n v="120150"/>
    <n v="2187"/>
    <n v="122337"/>
    <x v="4"/>
    <x v="9"/>
    <s v="Ford Ranger Cab. Dupla 3.2 4X4 20v"/>
    <x v="0"/>
    <x v="1"/>
    <x v="1"/>
    <x v="1"/>
    <x v="2"/>
    <x v="1"/>
    <x v="3"/>
    <n v="7209"/>
    <n v="0.77344721964255314"/>
    <x v="1"/>
  </r>
  <r>
    <s v="FID010"/>
    <d v="2014-10-23T00:00:00"/>
    <x v="0"/>
    <x v="9"/>
    <x v="6"/>
    <s v="Daniela"/>
    <x v="0"/>
    <x v="2"/>
    <n v="67150"/>
    <n v="3704"/>
    <n v="70854"/>
    <x v="2"/>
    <x v="4"/>
    <s v="Fiat Ducato Cargo 2.3 Básico"/>
    <x v="0"/>
    <x v="1"/>
    <x v="0"/>
    <x v="1"/>
    <x v="6"/>
    <x v="3"/>
    <x v="2"/>
    <n v="3357.5"/>
    <n v="0.74420310684675495"/>
    <x v="1"/>
  </r>
  <r>
    <s v="VWG008"/>
    <d v="2014-10-23T00:00:00"/>
    <x v="0"/>
    <x v="9"/>
    <x v="5"/>
    <s v="Anselmo"/>
    <x v="0"/>
    <x v="4"/>
    <n v="66800"/>
    <n v="1824"/>
    <n v="68624"/>
    <x v="1"/>
    <x v="29"/>
    <s v="Volkswagen Golf 1.4 TSI Comfortline 16v"/>
    <x v="0"/>
    <x v="0"/>
    <x v="1"/>
    <x v="2"/>
    <x v="5"/>
    <x v="0"/>
    <x v="2"/>
    <n v="3340"/>
    <n v="0.17576209417346964"/>
    <x v="0"/>
  </r>
  <r>
    <s v="VWJ009"/>
    <d v="2014-10-23T00:00:00"/>
    <x v="0"/>
    <x v="9"/>
    <x v="3"/>
    <s v="Roberta"/>
    <x v="6"/>
    <x v="0"/>
    <n v="69100"/>
    <n v="1116"/>
    <n v="70216"/>
    <x v="1"/>
    <x v="21"/>
    <s v="Volkswagen Jetta 1.4 TSI Comfortline 16v"/>
    <x v="0"/>
    <x v="0"/>
    <x v="1"/>
    <x v="2"/>
    <x v="3"/>
    <x v="2"/>
    <x v="2"/>
    <n v="3455"/>
    <n v="0.62751798966318273"/>
    <x v="1"/>
  </r>
  <r>
    <s v="VWV005"/>
    <d v="2014-10-24T00:00:00"/>
    <x v="0"/>
    <x v="9"/>
    <x v="4"/>
    <s v="Mônica"/>
    <x v="0"/>
    <x v="0"/>
    <n v="34850"/>
    <n v="4106"/>
    <n v="38956"/>
    <x v="1"/>
    <x v="1"/>
    <s v="Volkswagen Voyage Trendline 1.6 MI 8v"/>
    <x v="0"/>
    <x v="0"/>
    <x v="0"/>
    <x v="0"/>
    <x v="4"/>
    <x v="3"/>
    <x v="1"/>
    <n v="1394"/>
    <n v="0.19760555550344547"/>
    <x v="0"/>
  </r>
  <r>
    <s v="VWJ009"/>
    <d v="2014-10-25T00:00:00"/>
    <x v="0"/>
    <x v="9"/>
    <x v="4"/>
    <s v="José Eduardo"/>
    <x v="1"/>
    <x v="0"/>
    <n v="68800"/>
    <n v="1894"/>
    <n v="70694"/>
    <x v="1"/>
    <x v="21"/>
    <s v="Volkswagen Jetta 1.4 TSI Comfortline 16v"/>
    <x v="0"/>
    <x v="0"/>
    <x v="1"/>
    <x v="2"/>
    <x v="4"/>
    <x v="3"/>
    <x v="2"/>
    <n v="3440"/>
    <n v="9.392263837807004E-3"/>
    <x v="0"/>
  </r>
  <r>
    <s v="FIS003"/>
    <d v="2014-10-25T00:00:00"/>
    <x v="0"/>
    <x v="9"/>
    <x v="4"/>
    <s v="Mário"/>
    <x v="3"/>
    <x v="3"/>
    <n v="31750"/>
    <n v="1364"/>
    <n v="33114"/>
    <x v="2"/>
    <x v="6"/>
    <s v="Fiat Strada Working 1.4 8v"/>
    <x v="1"/>
    <x v="1"/>
    <x v="0"/>
    <x v="0"/>
    <x v="4"/>
    <x v="3"/>
    <x v="0"/>
    <n v="952.5"/>
    <n v="0.90566954058859006"/>
    <x v="1"/>
  </r>
  <r>
    <s v="CHC003"/>
    <d v="2014-10-26T00:00:00"/>
    <x v="0"/>
    <x v="9"/>
    <x v="6"/>
    <s v="Carlos Roberto"/>
    <x v="6"/>
    <x v="2"/>
    <n v="74600"/>
    <n v="1889"/>
    <n v="76489"/>
    <x v="0"/>
    <x v="25"/>
    <s v="Chevrolet Captiva 2.4 SIDI 16v"/>
    <x v="0"/>
    <x v="0"/>
    <x v="1"/>
    <x v="2"/>
    <x v="6"/>
    <x v="3"/>
    <x v="2"/>
    <n v="3730"/>
    <n v="0.26107308886063896"/>
    <x v="0"/>
  </r>
  <r>
    <s v="REK004"/>
    <d v="2014-10-26T00:00:00"/>
    <x v="0"/>
    <x v="9"/>
    <x v="6"/>
    <s v="Daniela"/>
    <x v="6"/>
    <x v="0"/>
    <n v="31150"/>
    <n v="3341"/>
    <n v="34491"/>
    <x v="3"/>
    <x v="20"/>
    <s v="Renaul Kangoo 1.6 Express 16v"/>
    <x v="2"/>
    <x v="1"/>
    <x v="0"/>
    <x v="0"/>
    <x v="6"/>
    <x v="3"/>
    <x v="0"/>
    <n v="934.5"/>
    <n v="0.73214190580516214"/>
    <x v="1"/>
  </r>
  <r>
    <s v="FOE003"/>
    <d v="2014-10-26T00:00:00"/>
    <x v="0"/>
    <x v="9"/>
    <x v="5"/>
    <s v="Sérgio"/>
    <x v="3"/>
    <x v="4"/>
    <n v="58000"/>
    <n v="4036"/>
    <n v="62036"/>
    <x v="4"/>
    <x v="31"/>
    <s v="Ford Ecosport 1.6 Freestyle 16v"/>
    <x v="0"/>
    <x v="0"/>
    <x v="1"/>
    <x v="0"/>
    <x v="5"/>
    <x v="0"/>
    <x v="2"/>
    <n v="2900"/>
    <n v="0.91029559909845492"/>
    <x v="1"/>
  </r>
  <r>
    <s v="FOR004"/>
    <d v="2014-10-28T00:00:00"/>
    <x v="0"/>
    <x v="9"/>
    <x v="3"/>
    <s v="Marcelo"/>
    <x v="2"/>
    <x v="2"/>
    <n v="75700"/>
    <n v="2029"/>
    <n v="77729"/>
    <x v="4"/>
    <x v="9"/>
    <s v="Ford Ranger 2.5 XLS 4X2 CD 16v"/>
    <x v="0"/>
    <x v="0"/>
    <x v="0"/>
    <x v="0"/>
    <x v="3"/>
    <x v="2"/>
    <x v="3"/>
    <n v="4542"/>
    <n v="0.99898286443156326"/>
    <x v="1"/>
  </r>
  <r>
    <s v="FOE003"/>
    <d v="2014-10-29T00:00:00"/>
    <x v="0"/>
    <x v="9"/>
    <x v="3"/>
    <s v="Maurício"/>
    <x v="4"/>
    <x v="4"/>
    <n v="57300"/>
    <n v="4784"/>
    <n v="62084"/>
    <x v="4"/>
    <x v="31"/>
    <s v="Ford Ecosport 1.6 Freestyle 16v"/>
    <x v="0"/>
    <x v="0"/>
    <x v="1"/>
    <x v="0"/>
    <x v="3"/>
    <x v="2"/>
    <x v="2"/>
    <n v="2865"/>
    <n v="0.51659268956472759"/>
    <x v="1"/>
  </r>
  <r>
    <s v="FOR004"/>
    <d v="2014-11-01T00:00:00"/>
    <x v="0"/>
    <x v="10"/>
    <x v="5"/>
    <s v="Sérgio"/>
    <x v="1"/>
    <x v="4"/>
    <n v="76250"/>
    <n v="2544"/>
    <n v="78794"/>
    <x v="4"/>
    <x v="9"/>
    <s v="Ford Ranger 2.5 XLS 4X2 CD 16v"/>
    <x v="0"/>
    <x v="0"/>
    <x v="0"/>
    <x v="0"/>
    <x v="5"/>
    <x v="0"/>
    <x v="3"/>
    <n v="4575"/>
    <n v="0.7858516870931963"/>
    <x v="1"/>
  </r>
  <r>
    <s v="VWF002"/>
    <d v="2014-11-03T00:00:00"/>
    <x v="0"/>
    <x v="10"/>
    <x v="6"/>
    <s v="Ivete"/>
    <x v="0"/>
    <x v="3"/>
    <n v="28100"/>
    <n v="3423"/>
    <n v="31523"/>
    <x v="1"/>
    <x v="17"/>
    <s v="Volkswagen Fox 1.0 MPI Trendline 12v"/>
    <x v="0"/>
    <x v="0"/>
    <x v="0"/>
    <x v="0"/>
    <x v="6"/>
    <x v="3"/>
    <x v="0"/>
    <n v="843"/>
    <n v="0.26599787933099917"/>
    <x v="0"/>
  </r>
  <r>
    <s v="FIF005"/>
    <d v="2014-11-03T00:00:00"/>
    <x v="0"/>
    <x v="10"/>
    <x v="7"/>
    <s v="Amanda"/>
    <x v="0"/>
    <x v="0"/>
    <n v="40450"/>
    <n v="2760"/>
    <n v="43210"/>
    <x v="2"/>
    <x v="34"/>
    <s v="Fiat Fiorino Furgão Evo 1.4 8v"/>
    <x v="0"/>
    <x v="1"/>
    <x v="0"/>
    <x v="0"/>
    <x v="7"/>
    <x v="4"/>
    <x v="1"/>
    <n v="1618"/>
    <n v="0.29746127840944625"/>
    <x v="0"/>
  </r>
  <r>
    <s v="RES001"/>
    <d v="2014-11-04T00:00:00"/>
    <x v="0"/>
    <x v="10"/>
    <x v="4"/>
    <s v="José Eduardo"/>
    <x v="1"/>
    <x v="3"/>
    <n v="23850"/>
    <n v="4212"/>
    <n v="28062"/>
    <x v="3"/>
    <x v="5"/>
    <s v="Renault Sandero 1.0 Authentique 16v"/>
    <x v="0"/>
    <x v="0"/>
    <x v="0"/>
    <x v="0"/>
    <x v="4"/>
    <x v="3"/>
    <x v="0"/>
    <n v="715.5"/>
    <n v="3.1154654468947395E-2"/>
    <x v="0"/>
  </r>
  <r>
    <s v="FOR005"/>
    <d v="2014-11-04T00:00:00"/>
    <x v="0"/>
    <x v="10"/>
    <x v="7"/>
    <s v="Carolina"/>
    <x v="4"/>
    <x v="4"/>
    <n v="120000"/>
    <n v="1217"/>
    <n v="121217"/>
    <x v="4"/>
    <x v="9"/>
    <s v="Ford Ranger Cab. Dupla 3.2 4X4 20v"/>
    <x v="0"/>
    <x v="1"/>
    <x v="1"/>
    <x v="1"/>
    <x v="7"/>
    <x v="0"/>
    <x v="3"/>
    <n v="7200"/>
    <n v="0.71351958239149282"/>
    <x v="1"/>
  </r>
  <r>
    <s v="VWV005"/>
    <d v="2014-11-05T00:00:00"/>
    <x v="0"/>
    <x v="10"/>
    <x v="7"/>
    <s v="Carlos Augusto"/>
    <x v="0"/>
    <x v="0"/>
    <n v="34850"/>
    <n v="2483"/>
    <n v="37333"/>
    <x v="1"/>
    <x v="1"/>
    <s v="Volkswagen Voyage Trendline 1.6 MI 8v"/>
    <x v="0"/>
    <x v="0"/>
    <x v="0"/>
    <x v="0"/>
    <x v="7"/>
    <x v="4"/>
    <x v="1"/>
    <n v="1394"/>
    <n v="0.58579501397246259"/>
    <x v="1"/>
  </r>
  <r>
    <s v="FIP009"/>
    <d v="2014-11-06T00:00:00"/>
    <x v="0"/>
    <x v="10"/>
    <x v="4"/>
    <s v="Mário"/>
    <x v="3"/>
    <x v="2"/>
    <n v="55850"/>
    <n v="3167"/>
    <n v="59017"/>
    <x v="2"/>
    <x v="15"/>
    <s v="Fiat Punto Evo T-Jet 1.4 Turbo"/>
    <x v="0"/>
    <x v="0"/>
    <x v="1"/>
    <x v="2"/>
    <x v="4"/>
    <x v="3"/>
    <x v="2"/>
    <n v="2792.5"/>
    <n v="0.82640769231431543"/>
    <x v="1"/>
  </r>
  <r>
    <s v="VWC006"/>
    <d v="2014-11-07T00:00:00"/>
    <x v="0"/>
    <x v="10"/>
    <x v="2"/>
    <s v="Ana Lúcia"/>
    <x v="6"/>
    <x v="0"/>
    <n v="44500"/>
    <n v="1607"/>
    <n v="46107"/>
    <x v="1"/>
    <x v="24"/>
    <s v="Volkswagen Crossfox 1.6 MSI 16v"/>
    <x v="0"/>
    <x v="0"/>
    <x v="0"/>
    <x v="0"/>
    <x v="2"/>
    <x v="1"/>
    <x v="1"/>
    <n v="1780"/>
    <n v="0.94188387177040978"/>
    <x v="1"/>
  </r>
  <r>
    <s v="FID010"/>
    <d v="2014-11-07T00:00:00"/>
    <x v="0"/>
    <x v="10"/>
    <x v="6"/>
    <s v="Carlos Roberto"/>
    <x v="6"/>
    <x v="2"/>
    <n v="67000"/>
    <n v="1400"/>
    <n v="68400"/>
    <x v="2"/>
    <x v="4"/>
    <s v="Fiat Ducato Cargo 2.3 Básico"/>
    <x v="0"/>
    <x v="1"/>
    <x v="0"/>
    <x v="1"/>
    <x v="6"/>
    <x v="3"/>
    <x v="2"/>
    <n v="3350"/>
    <n v="0.73190337686422435"/>
    <x v="1"/>
  </r>
  <r>
    <s v="FID010"/>
    <d v="2014-11-07T00:00:00"/>
    <x v="0"/>
    <x v="10"/>
    <x v="6"/>
    <s v="Ana Carolina"/>
    <x v="0"/>
    <x v="3"/>
    <n v="67400"/>
    <n v="3858"/>
    <n v="71258"/>
    <x v="2"/>
    <x v="4"/>
    <s v="Fiat Ducato Cargo 2.3 Básico"/>
    <x v="0"/>
    <x v="1"/>
    <x v="0"/>
    <x v="1"/>
    <x v="6"/>
    <x v="3"/>
    <x v="2"/>
    <n v="3370"/>
    <n v="0.48253827145441353"/>
    <x v="0"/>
  </r>
  <r>
    <s v="VWG008"/>
    <d v="2014-11-07T00:00:00"/>
    <x v="0"/>
    <x v="10"/>
    <x v="3"/>
    <s v="José Carlos"/>
    <x v="0"/>
    <x v="0"/>
    <n v="66200"/>
    <n v="4879"/>
    <n v="71079"/>
    <x v="1"/>
    <x v="29"/>
    <s v="Volkswagen Golf 1.4 TSI Comfortline 16v"/>
    <x v="0"/>
    <x v="0"/>
    <x v="1"/>
    <x v="2"/>
    <x v="3"/>
    <x v="2"/>
    <x v="2"/>
    <n v="3310"/>
    <n v="0.63807888777837107"/>
    <x v="1"/>
  </r>
  <r>
    <s v="VWA010"/>
    <d v="2014-11-07T00:00:00"/>
    <x v="0"/>
    <x v="10"/>
    <x v="7"/>
    <s v="Rodrigo"/>
    <x v="0"/>
    <x v="3"/>
    <n v="116200"/>
    <n v="1180"/>
    <n v="117380"/>
    <x v="1"/>
    <x v="33"/>
    <s v="Volkswagen Amarok 2.0 Highline 4X4 16v Turbo"/>
    <x v="0"/>
    <x v="1"/>
    <x v="1"/>
    <x v="1"/>
    <x v="7"/>
    <x v="4"/>
    <x v="3"/>
    <n v="6972"/>
    <n v="0.58418413465106123"/>
    <x v="1"/>
  </r>
  <r>
    <s v="FIS004"/>
    <d v="2014-11-08T00:00:00"/>
    <x v="0"/>
    <x v="10"/>
    <x v="7"/>
    <s v="Roberto"/>
    <x v="6"/>
    <x v="2"/>
    <n v="33450"/>
    <n v="3795"/>
    <n v="37245"/>
    <x v="2"/>
    <x v="14"/>
    <s v="Fiat Siena El 1.4 8v"/>
    <x v="0"/>
    <x v="0"/>
    <x v="0"/>
    <x v="0"/>
    <x v="7"/>
    <x v="4"/>
    <x v="1"/>
    <n v="1338"/>
    <n v="0.53386665626143415"/>
    <x v="1"/>
  </r>
  <r>
    <s v="RED005"/>
    <d v="2014-11-08T00:00:00"/>
    <x v="0"/>
    <x v="10"/>
    <x v="7"/>
    <s v="Carlos Augusto"/>
    <x v="0"/>
    <x v="2"/>
    <n v="56250"/>
    <n v="1480"/>
    <n v="57730"/>
    <x v="3"/>
    <x v="32"/>
    <s v="Renault Duster Oroch 2.0 Dynamique 16V"/>
    <x v="0"/>
    <x v="1"/>
    <x v="0"/>
    <x v="0"/>
    <x v="7"/>
    <x v="4"/>
    <x v="2"/>
    <n v="2812.5"/>
    <n v="0.84951776538487422"/>
    <x v="1"/>
  </r>
  <r>
    <s v="REK004"/>
    <d v="2014-11-08T00:00:00"/>
    <x v="0"/>
    <x v="10"/>
    <x v="7"/>
    <s v="José Luiz"/>
    <x v="6"/>
    <x v="4"/>
    <n v="31300"/>
    <n v="4984"/>
    <n v="36284"/>
    <x v="3"/>
    <x v="20"/>
    <s v="Renaul Kangoo 1.6 Express 16v"/>
    <x v="2"/>
    <x v="1"/>
    <x v="0"/>
    <x v="0"/>
    <x v="7"/>
    <x v="4"/>
    <x v="0"/>
    <n v="939"/>
    <n v="0.51966942731275667"/>
    <x v="1"/>
  </r>
  <r>
    <s v="FIS003"/>
    <d v="2014-11-11T00:00:00"/>
    <x v="0"/>
    <x v="10"/>
    <x v="3"/>
    <s v="Mauro"/>
    <x v="0"/>
    <x v="1"/>
    <n v="31900"/>
    <n v="4731"/>
    <n v="36631"/>
    <x v="2"/>
    <x v="6"/>
    <s v="Fiat Strada Working 1.4 8v"/>
    <x v="1"/>
    <x v="1"/>
    <x v="0"/>
    <x v="0"/>
    <x v="3"/>
    <x v="2"/>
    <x v="0"/>
    <n v="957"/>
    <n v="0.31867009928388063"/>
    <x v="0"/>
  </r>
  <r>
    <s v="FID010"/>
    <d v="2014-11-11T00:00:00"/>
    <x v="0"/>
    <x v="10"/>
    <x v="6"/>
    <s v="Ana Carolina"/>
    <x v="0"/>
    <x v="2"/>
    <n v="67150"/>
    <n v="3079"/>
    <n v="70229"/>
    <x v="2"/>
    <x v="4"/>
    <s v="Fiat Ducato Cargo 2.3 Básico"/>
    <x v="0"/>
    <x v="1"/>
    <x v="0"/>
    <x v="1"/>
    <x v="6"/>
    <x v="3"/>
    <x v="2"/>
    <n v="3357.5"/>
    <n v="0.58545683025636563"/>
    <x v="1"/>
  </r>
  <r>
    <s v="FIB007"/>
    <d v="2014-11-12T00:00:00"/>
    <x v="0"/>
    <x v="10"/>
    <x v="3"/>
    <s v="Marcelo"/>
    <x v="6"/>
    <x v="0"/>
    <n v="48200"/>
    <n v="4629"/>
    <n v="52829"/>
    <x v="2"/>
    <x v="23"/>
    <s v="Fiat Bravo Essence 1.8 16v"/>
    <x v="0"/>
    <x v="0"/>
    <x v="0"/>
    <x v="0"/>
    <x v="3"/>
    <x v="2"/>
    <x v="1"/>
    <n v="1928"/>
    <n v="0.76144008699871601"/>
    <x v="1"/>
  </r>
  <r>
    <s v="FOR005"/>
    <d v="2014-11-12T00:00:00"/>
    <x v="0"/>
    <x v="10"/>
    <x v="4"/>
    <s v="Raimundo"/>
    <x v="5"/>
    <x v="4"/>
    <n v="120000"/>
    <n v="1439"/>
    <n v="121439"/>
    <x v="4"/>
    <x v="9"/>
    <s v="Ford Ranger Cab. Dupla 3.2 4X4 20v"/>
    <x v="0"/>
    <x v="1"/>
    <x v="1"/>
    <x v="1"/>
    <x v="4"/>
    <x v="3"/>
    <x v="3"/>
    <n v="7200"/>
    <n v="0.20602007918340157"/>
    <x v="0"/>
  </r>
  <r>
    <s v="FOK001"/>
    <d v="2014-11-12T00:00:00"/>
    <x v="0"/>
    <x v="10"/>
    <x v="3"/>
    <s v="Mauro"/>
    <x v="5"/>
    <x v="2"/>
    <n v="33800"/>
    <n v="2858"/>
    <n v="36658"/>
    <x v="4"/>
    <x v="28"/>
    <s v="Ford Ka SE 1.5 16v Básico"/>
    <x v="0"/>
    <x v="0"/>
    <x v="0"/>
    <x v="0"/>
    <x v="3"/>
    <x v="2"/>
    <x v="0"/>
    <n v="1014"/>
    <n v="0.35925032308290261"/>
    <x v="0"/>
  </r>
  <r>
    <s v="RES001"/>
    <d v="2014-11-13T00:00:00"/>
    <x v="0"/>
    <x v="10"/>
    <x v="4"/>
    <s v="Mário"/>
    <x v="3"/>
    <x v="2"/>
    <n v="23700"/>
    <n v="4160"/>
    <n v="27860"/>
    <x v="3"/>
    <x v="5"/>
    <s v="Renault Sandero 1.0 Authentique 16v"/>
    <x v="0"/>
    <x v="0"/>
    <x v="0"/>
    <x v="0"/>
    <x v="4"/>
    <x v="3"/>
    <x v="0"/>
    <n v="711"/>
    <n v="9.5020943831196497E-2"/>
    <x v="0"/>
  </r>
  <r>
    <s v="FIS006"/>
    <d v="2014-11-14T00:00:00"/>
    <x v="0"/>
    <x v="10"/>
    <x v="3"/>
    <s v="Roberta"/>
    <x v="4"/>
    <x v="0"/>
    <n v="41800"/>
    <n v="4001"/>
    <n v="45801"/>
    <x v="2"/>
    <x v="6"/>
    <s v="Fiat Strada Working 1.4 MPI 8v"/>
    <x v="2"/>
    <x v="1"/>
    <x v="0"/>
    <x v="0"/>
    <x v="3"/>
    <x v="2"/>
    <x v="1"/>
    <n v="1672"/>
    <n v="0.38939378568408722"/>
    <x v="0"/>
  </r>
  <r>
    <s v="CHC003"/>
    <d v="2014-11-15T00:00:00"/>
    <x v="0"/>
    <x v="10"/>
    <x v="3"/>
    <s v="José Carlos"/>
    <x v="4"/>
    <x v="4"/>
    <n v="74400"/>
    <n v="4642"/>
    <n v="79042"/>
    <x v="0"/>
    <x v="25"/>
    <s v="Chevrolet Captiva 2.4 SIDI 16v"/>
    <x v="0"/>
    <x v="0"/>
    <x v="1"/>
    <x v="2"/>
    <x v="3"/>
    <x v="2"/>
    <x v="3"/>
    <n v="4464"/>
    <n v="0.34712723984714933"/>
    <x v="0"/>
  </r>
  <r>
    <s v="FIL008"/>
    <d v="2014-11-15T00:00:00"/>
    <x v="0"/>
    <x v="10"/>
    <x v="8"/>
    <s v="Felipe"/>
    <x v="5"/>
    <x v="0"/>
    <n v="51600"/>
    <n v="2048"/>
    <n v="53648"/>
    <x v="2"/>
    <x v="16"/>
    <s v="Fiat Linea Absolut 1.8 16v"/>
    <x v="0"/>
    <x v="0"/>
    <x v="1"/>
    <x v="0"/>
    <x v="3"/>
    <x v="2"/>
    <x v="1"/>
    <n v="2064"/>
    <n v="0.9114808067267206"/>
    <x v="1"/>
  </r>
  <r>
    <s v="REC002"/>
    <d v="2014-11-15T00:00:00"/>
    <x v="0"/>
    <x v="10"/>
    <x v="7"/>
    <s v="Rodrigo"/>
    <x v="1"/>
    <x v="3"/>
    <n v="26450"/>
    <n v="4584"/>
    <n v="31034"/>
    <x v="3"/>
    <x v="22"/>
    <s v="Renault Clio 1.0 Expression 16v"/>
    <x v="0"/>
    <x v="0"/>
    <x v="0"/>
    <x v="0"/>
    <x v="7"/>
    <x v="4"/>
    <x v="0"/>
    <n v="793.5"/>
    <n v="0.32316726228369735"/>
    <x v="0"/>
  </r>
  <r>
    <s v="REF006"/>
    <d v="2014-11-16T00:00:00"/>
    <x v="0"/>
    <x v="10"/>
    <x v="7"/>
    <s v="Rodrigo"/>
    <x v="5"/>
    <x v="2"/>
    <n v="58200"/>
    <n v="3225"/>
    <n v="61425"/>
    <x v="3"/>
    <x v="13"/>
    <s v="Renaul Fluence 2.0 Dynamique 16v"/>
    <x v="0"/>
    <x v="0"/>
    <x v="1"/>
    <x v="0"/>
    <x v="7"/>
    <x v="4"/>
    <x v="2"/>
    <n v="2910"/>
    <n v="3.3398819637204903E-2"/>
    <x v="0"/>
  </r>
  <r>
    <s v="VWA010"/>
    <d v="2014-11-17T00:00:00"/>
    <x v="0"/>
    <x v="10"/>
    <x v="3"/>
    <s v="Marcelo"/>
    <x v="0"/>
    <x v="2"/>
    <n v="115900"/>
    <n v="3874"/>
    <n v="119774"/>
    <x v="1"/>
    <x v="33"/>
    <s v="Volkswagen Amarok 2.0 Highline 4X4 16v Turbo"/>
    <x v="0"/>
    <x v="1"/>
    <x v="1"/>
    <x v="1"/>
    <x v="3"/>
    <x v="2"/>
    <x v="3"/>
    <n v="6954"/>
    <n v="9.6765610900132734E-2"/>
    <x v="0"/>
  </r>
  <r>
    <s v="FOF002"/>
    <d v="2014-11-17T00:00:00"/>
    <x v="0"/>
    <x v="10"/>
    <x v="2"/>
    <s v="João Carlos"/>
    <x v="0"/>
    <x v="1"/>
    <n v="54800"/>
    <n v="1498"/>
    <n v="56298"/>
    <x v="4"/>
    <x v="18"/>
    <s v="Ford Focus Sedan GLX 16v"/>
    <x v="0"/>
    <x v="0"/>
    <x v="1"/>
    <x v="0"/>
    <x v="2"/>
    <x v="1"/>
    <x v="1"/>
    <n v="2192"/>
    <n v="0.95917295802346103"/>
    <x v="1"/>
  </r>
  <r>
    <s v="CHC003"/>
    <d v="2014-11-18T00:00:00"/>
    <x v="0"/>
    <x v="10"/>
    <x v="4"/>
    <s v="José Eduardo"/>
    <x v="1"/>
    <x v="4"/>
    <n v="74150"/>
    <n v="3020"/>
    <n v="77170"/>
    <x v="0"/>
    <x v="25"/>
    <s v="Chevrolet Captiva 2.4 SIDI 16v"/>
    <x v="0"/>
    <x v="0"/>
    <x v="1"/>
    <x v="2"/>
    <x v="4"/>
    <x v="3"/>
    <x v="2"/>
    <n v="3707.5"/>
    <n v="0.84153654884618545"/>
    <x v="1"/>
  </r>
  <r>
    <s v="CHP002"/>
    <d v="2014-11-18T00:00:00"/>
    <x v="0"/>
    <x v="10"/>
    <x v="7"/>
    <s v="José Luiz"/>
    <x v="0"/>
    <x v="1"/>
    <n v="32900"/>
    <n v="2224"/>
    <n v="35124"/>
    <x v="0"/>
    <x v="12"/>
    <s v="Chevrolet Prisma 1.0 MPFI LT 8v"/>
    <x v="0"/>
    <x v="0"/>
    <x v="0"/>
    <x v="0"/>
    <x v="7"/>
    <x v="4"/>
    <x v="0"/>
    <n v="987"/>
    <n v="1.9015348525259341E-2"/>
    <x v="0"/>
  </r>
  <r>
    <s v="VWV005"/>
    <d v="2014-11-18T00:00:00"/>
    <x v="0"/>
    <x v="10"/>
    <x v="5"/>
    <s v="Sérgio"/>
    <x v="0"/>
    <x v="3"/>
    <n v="34900"/>
    <n v="1761"/>
    <n v="36661"/>
    <x v="1"/>
    <x v="1"/>
    <s v="Volkswagen Voyage Trendline 1.6 MI 8v"/>
    <x v="0"/>
    <x v="0"/>
    <x v="0"/>
    <x v="0"/>
    <x v="5"/>
    <x v="0"/>
    <x v="0"/>
    <n v="1047"/>
    <n v="0.57320391180608599"/>
    <x v="1"/>
  </r>
  <r>
    <s v="FOF002"/>
    <d v="2014-11-18T00:00:00"/>
    <x v="0"/>
    <x v="10"/>
    <x v="7"/>
    <s v="Roberto"/>
    <x v="6"/>
    <x v="0"/>
    <n v="54050"/>
    <n v="2354"/>
    <n v="56404"/>
    <x v="4"/>
    <x v="18"/>
    <s v="Ford Focus Sedan GLX 16v"/>
    <x v="0"/>
    <x v="0"/>
    <x v="1"/>
    <x v="0"/>
    <x v="7"/>
    <x v="4"/>
    <x v="2"/>
    <n v="2702.5"/>
    <n v="4.3048287296224522E-2"/>
    <x v="0"/>
  </r>
  <r>
    <s v="CHC005"/>
    <d v="2014-11-19T00:00:00"/>
    <x v="0"/>
    <x v="10"/>
    <x v="7"/>
    <s v="Roberto"/>
    <x v="0"/>
    <x v="0"/>
    <n v="147800"/>
    <n v="1046"/>
    <n v="148846"/>
    <x v="0"/>
    <x v="27"/>
    <s v="Chevrolet Camaro 6.2 SS Coupé v8"/>
    <x v="1"/>
    <x v="0"/>
    <x v="1"/>
    <x v="2"/>
    <x v="7"/>
    <x v="4"/>
    <x v="3"/>
    <n v="8868"/>
    <n v="0.95092227819884301"/>
    <x v="1"/>
  </r>
  <r>
    <s v="FIS006"/>
    <d v="2014-11-20T00:00:00"/>
    <x v="0"/>
    <x v="10"/>
    <x v="1"/>
    <s v="Maria Eduarda"/>
    <x v="0"/>
    <x v="0"/>
    <n v="41800"/>
    <n v="1400"/>
    <n v="43200"/>
    <x v="2"/>
    <x v="6"/>
    <s v="Fiat Strada Working 1.4 MPI 8v"/>
    <x v="2"/>
    <x v="1"/>
    <x v="0"/>
    <x v="0"/>
    <x v="1"/>
    <x v="1"/>
    <x v="1"/>
    <n v="1672"/>
    <n v="0.64208134712748288"/>
    <x v="1"/>
  </r>
  <r>
    <s v="FIS006"/>
    <d v="2014-11-22T00:00:00"/>
    <x v="0"/>
    <x v="10"/>
    <x v="0"/>
    <s v="Maria Amália"/>
    <x v="5"/>
    <x v="2"/>
    <n v="41550"/>
    <n v="3168"/>
    <n v="44718"/>
    <x v="2"/>
    <x v="6"/>
    <s v="Fiat Strada Working 1.4 MPI 8v"/>
    <x v="2"/>
    <x v="1"/>
    <x v="0"/>
    <x v="0"/>
    <x v="0"/>
    <x v="0"/>
    <x v="1"/>
    <n v="1662"/>
    <n v="0.50190793699673741"/>
    <x v="1"/>
  </r>
  <r>
    <s v="FIL008"/>
    <d v="2014-11-24T00:00:00"/>
    <x v="0"/>
    <x v="10"/>
    <x v="7"/>
    <s v="Marcelo"/>
    <x v="0"/>
    <x v="3"/>
    <n v="51550"/>
    <n v="3612"/>
    <n v="55162"/>
    <x v="2"/>
    <x v="16"/>
    <s v="Fiat Linea Absolut 1.8 16v"/>
    <x v="0"/>
    <x v="0"/>
    <x v="1"/>
    <x v="0"/>
    <x v="7"/>
    <x v="2"/>
    <x v="1"/>
    <n v="2062"/>
    <n v="0.63598817197419155"/>
    <x v="1"/>
  </r>
  <r>
    <s v="RED005"/>
    <d v="2014-11-25T00:00:00"/>
    <x v="0"/>
    <x v="10"/>
    <x v="3"/>
    <s v="Renato"/>
    <x v="5"/>
    <x v="2"/>
    <n v="56150"/>
    <n v="3036"/>
    <n v="59186"/>
    <x v="3"/>
    <x v="32"/>
    <s v="Renault Duster Oroch 2.0 Dynamique 16V"/>
    <x v="0"/>
    <x v="1"/>
    <x v="0"/>
    <x v="0"/>
    <x v="3"/>
    <x v="2"/>
    <x v="2"/>
    <n v="2807.5"/>
    <n v="0.37076809507364783"/>
    <x v="0"/>
  </r>
  <r>
    <s v="CHP002"/>
    <d v="2014-11-25T00:00:00"/>
    <x v="0"/>
    <x v="10"/>
    <x v="6"/>
    <s v="Ivete"/>
    <x v="0"/>
    <x v="2"/>
    <n v="32700"/>
    <n v="1778"/>
    <n v="34478"/>
    <x v="0"/>
    <x v="12"/>
    <s v="Chevrolet Prisma 1.0 MPFI LT 8v"/>
    <x v="0"/>
    <x v="0"/>
    <x v="0"/>
    <x v="0"/>
    <x v="6"/>
    <x v="3"/>
    <x v="0"/>
    <n v="981"/>
    <n v="0.37854732357829218"/>
    <x v="0"/>
  </r>
  <r>
    <s v="VWJ009"/>
    <d v="2014-11-26T00:00:00"/>
    <x v="0"/>
    <x v="10"/>
    <x v="4"/>
    <s v="José Eduardo"/>
    <x v="0"/>
    <x v="0"/>
    <n v="68450"/>
    <n v="3800"/>
    <n v="72250"/>
    <x v="1"/>
    <x v="21"/>
    <s v="Volkswagen Jetta 1.4 TSI Comfortline 16v"/>
    <x v="0"/>
    <x v="0"/>
    <x v="1"/>
    <x v="2"/>
    <x v="4"/>
    <x v="3"/>
    <x v="2"/>
    <n v="3422.5"/>
    <n v="0.20698580155474405"/>
    <x v="0"/>
  </r>
  <r>
    <s v="REL003"/>
    <d v="2014-11-27T00:00:00"/>
    <x v="0"/>
    <x v="10"/>
    <x v="1"/>
    <s v="Maria Eduarda"/>
    <x v="1"/>
    <x v="1"/>
    <n v="29550"/>
    <n v="4644"/>
    <n v="34194"/>
    <x v="3"/>
    <x v="30"/>
    <s v="Renault Logan 1.0 Authentique 16v"/>
    <x v="0"/>
    <x v="0"/>
    <x v="0"/>
    <x v="0"/>
    <x v="1"/>
    <x v="1"/>
    <x v="0"/>
    <n v="886.5"/>
    <n v="0.58312026671279238"/>
    <x v="1"/>
  </r>
  <r>
    <s v="CHP002"/>
    <d v="2014-11-27T00:00:00"/>
    <x v="0"/>
    <x v="10"/>
    <x v="7"/>
    <s v="Carlos Augusto"/>
    <x v="5"/>
    <x v="3"/>
    <n v="33000"/>
    <n v="3039"/>
    <n v="36039"/>
    <x v="0"/>
    <x v="12"/>
    <s v="Chevrolet Prisma 1.0 MPFI LT 8v"/>
    <x v="0"/>
    <x v="0"/>
    <x v="0"/>
    <x v="0"/>
    <x v="7"/>
    <x v="4"/>
    <x v="0"/>
    <n v="990"/>
    <n v="0.94100527974823733"/>
    <x v="1"/>
  </r>
  <r>
    <s v="VWF002"/>
    <d v="2014-11-29T00:00:00"/>
    <x v="0"/>
    <x v="10"/>
    <x v="4"/>
    <s v="Raimundo"/>
    <x v="3"/>
    <x v="2"/>
    <n v="27800"/>
    <n v="2407"/>
    <n v="30207"/>
    <x v="1"/>
    <x v="17"/>
    <s v="Volkswagen Fox 1.0 MPI Trendline 12v"/>
    <x v="0"/>
    <x v="0"/>
    <x v="0"/>
    <x v="0"/>
    <x v="4"/>
    <x v="3"/>
    <x v="0"/>
    <n v="834"/>
    <n v="0.53384015734020629"/>
    <x v="1"/>
  </r>
  <r>
    <s v="CHP002"/>
    <d v="2014-11-30T00:00:00"/>
    <x v="0"/>
    <x v="10"/>
    <x v="2"/>
    <s v="Mônica"/>
    <x v="4"/>
    <x v="2"/>
    <n v="33100"/>
    <n v="1105"/>
    <n v="34205"/>
    <x v="0"/>
    <x v="12"/>
    <s v="Chevrolet Prisma 1.0 MPFI LT 8v"/>
    <x v="0"/>
    <x v="0"/>
    <x v="0"/>
    <x v="0"/>
    <x v="2"/>
    <x v="3"/>
    <x v="0"/>
    <n v="993"/>
    <n v="0.43530331479166789"/>
    <x v="0"/>
  </r>
  <r>
    <s v="FIB007"/>
    <d v="2014-11-30T00:00:00"/>
    <x v="0"/>
    <x v="10"/>
    <x v="3"/>
    <s v="Roberta"/>
    <x v="0"/>
    <x v="3"/>
    <n v="48100"/>
    <n v="1221"/>
    <n v="49321"/>
    <x v="2"/>
    <x v="23"/>
    <s v="Fiat Bravo Essence 1.8 16v"/>
    <x v="0"/>
    <x v="0"/>
    <x v="0"/>
    <x v="0"/>
    <x v="3"/>
    <x v="2"/>
    <x v="1"/>
    <n v="1924"/>
    <n v="0.60368050011046259"/>
    <x v="1"/>
  </r>
  <r>
    <s v="CHS004"/>
    <d v="2014-11-30T00:00:00"/>
    <x v="0"/>
    <x v="10"/>
    <x v="5"/>
    <s v="Sérgio"/>
    <x v="0"/>
    <x v="3"/>
    <n v="127850"/>
    <n v="3499"/>
    <n v="131349"/>
    <x v="0"/>
    <x v="10"/>
    <s v="Chevrolet S10 2.8 High Country 4X4 CD 16v Turbo"/>
    <x v="0"/>
    <x v="1"/>
    <x v="1"/>
    <x v="1"/>
    <x v="5"/>
    <x v="0"/>
    <x v="3"/>
    <n v="7671"/>
    <n v="0.6278812334071292"/>
    <x v="1"/>
  </r>
  <r>
    <s v="VWJ009"/>
    <d v="2014-12-01T00:00:00"/>
    <x v="0"/>
    <x v="11"/>
    <x v="6"/>
    <s v="Aparecida"/>
    <x v="6"/>
    <x v="4"/>
    <n v="68800"/>
    <n v="3472"/>
    <n v="72272"/>
    <x v="1"/>
    <x v="21"/>
    <s v="Volkswagen Jetta 1.4 TSI Comfortline 16v"/>
    <x v="0"/>
    <x v="0"/>
    <x v="1"/>
    <x v="2"/>
    <x v="6"/>
    <x v="3"/>
    <x v="2"/>
    <n v="3440"/>
    <n v="0.28200136184785579"/>
    <x v="0"/>
  </r>
  <r>
    <s v="FIS003"/>
    <d v="2014-12-02T00:00:00"/>
    <x v="0"/>
    <x v="11"/>
    <x v="2"/>
    <s v="Maria Cristina"/>
    <x v="0"/>
    <x v="4"/>
    <n v="32100"/>
    <n v="2933"/>
    <n v="35033"/>
    <x v="2"/>
    <x v="6"/>
    <s v="Fiat Strada Working 1.4 8v"/>
    <x v="1"/>
    <x v="1"/>
    <x v="0"/>
    <x v="0"/>
    <x v="2"/>
    <x v="1"/>
    <x v="0"/>
    <n v="963"/>
    <n v="0.25707420439323142"/>
    <x v="0"/>
  </r>
  <r>
    <s v="FIU001"/>
    <d v="2014-12-02T00:00:00"/>
    <x v="0"/>
    <x v="11"/>
    <x v="2"/>
    <s v="João Carlos"/>
    <x v="6"/>
    <x v="0"/>
    <n v="21750"/>
    <n v="1846"/>
    <n v="23596"/>
    <x v="2"/>
    <x v="11"/>
    <s v="Fiat Uno Evo Vivace 1.0 8v"/>
    <x v="1"/>
    <x v="0"/>
    <x v="0"/>
    <x v="0"/>
    <x v="2"/>
    <x v="1"/>
    <x v="0"/>
    <n v="652.5"/>
    <n v="0.30946763805554606"/>
    <x v="0"/>
  </r>
  <r>
    <s v="REM007"/>
    <d v="2014-12-02T00:00:00"/>
    <x v="0"/>
    <x v="11"/>
    <x v="3"/>
    <s v="Renato"/>
    <x v="4"/>
    <x v="2"/>
    <n v="96750"/>
    <n v="4503"/>
    <n v="101253"/>
    <x v="3"/>
    <x v="8"/>
    <s v="Renault Master 2.3 DCI Minibus 16 Lugares 16v"/>
    <x v="0"/>
    <x v="1"/>
    <x v="0"/>
    <x v="1"/>
    <x v="3"/>
    <x v="2"/>
    <x v="3"/>
    <n v="5805"/>
    <n v="0.45611634964873843"/>
    <x v="0"/>
  </r>
  <r>
    <s v="VWG008"/>
    <d v="2014-12-04T00:00:00"/>
    <x v="0"/>
    <x v="11"/>
    <x v="6"/>
    <s v="Aparecida"/>
    <x v="6"/>
    <x v="1"/>
    <n v="66600"/>
    <n v="4228"/>
    <n v="70828"/>
    <x v="1"/>
    <x v="29"/>
    <s v="Volkswagen Golf 1.4 TSI Comfortline 16v"/>
    <x v="0"/>
    <x v="0"/>
    <x v="1"/>
    <x v="2"/>
    <x v="6"/>
    <x v="3"/>
    <x v="2"/>
    <n v="3330"/>
    <n v="0.57817225138571682"/>
    <x v="1"/>
  </r>
  <r>
    <s v="FOE003"/>
    <d v="2014-12-06T00:00:00"/>
    <x v="0"/>
    <x v="11"/>
    <x v="3"/>
    <s v="José Carlos"/>
    <x v="5"/>
    <x v="2"/>
    <n v="57650"/>
    <n v="2199"/>
    <n v="59849"/>
    <x v="4"/>
    <x v="31"/>
    <s v="Ford Ecosport 1.6 Freestyle 16v"/>
    <x v="0"/>
    <x v="0"/>
    <x v="1"/>
    <x v="0"/>
    <x v="3"/>
    <x v="2"/>
    <x v="2"/>
    <n v="2882.5"/>
    <n v="0.66950362486276016"/>
    <x v="1"/>
  </r>
  <r>
    <s v="FIS004"/>
    <d v="2014-12-06T00:00:00"/>
    <x v="0"/>
    <x v="11"/>
    <x v="1"/>
    <s v="Cássio"/>
    <x v="6"/>
    <x v="0"/>
    <n v="33400"/>
    <n v="3623"/>
    <n v="37023"/>
    <x v="2"/>
    <x v="14"/>
    <s v="Fiat Siena El 1.4 8v"/>
    <x v="0"/>
    <x v="0"/>
    <x v="0"/>
    <x v="0"/>
    <x v="1"/>
    <x v="1"/>
    <x v="1"/>
    <n v="1336"/>
    <n v="5.5401510119159475E-2"/>
    <x v="0"/>
  </r>
  <r>
    <s v="FIP009"/>
    <d v="2014-12-08T00:00:00"/>
    <x v="0"/>
    <x v="11"/>
    <x v="3"/>
    <s v="Renato"/>
    <x v="0"/>
    <x v="1"/>
    <n v="56300"/>
    <n v="1534"/>
    <n v="57834"/>
    <x v="2"/>
    <x v="15"/>
    <s v="Fiat Punto Evo T-Jet 1.4 Turbo"/>
    <x v="0"/>
    <x v="0"/>
    <x v="1"/>
    <x v="2"/>
    <x v="3"/>
    <x v="2"/>
    <x v="2"/>
    <n v="2815"/>
    <n v="0.24073841620271019"/>
    <x v="0"/>
  </r>
  <r>
    <s v="FIP009"/>
    <d v="2014-12-09T00:00:00"/>
    <x v="0"/>
    <x v="11"/>
    <x v="3"/>
    <s v="Antonio"/>
    <x v="1"/>
    <x v="0"/>
    <n v="56300"/>
    <n v="4058"/>
    <n v="60358"/>
    <x v="2"/>
    <x v="15"/>
    <s v="Fiat Punto Evo T-Jet 1.4 Turbo"/>
    <x v="0"/>
    <x v="0"/>
    <x v="1"/>
    <x v="2"/>
    <x v="3"/>
    <x v="2"/>
    <x v="2"/>
    <n v="2815"/>
    <n v="3.7806925381443895E-2"/>
    <x v="0"/>
  </r>
  <r>
    <s v="FOR004"/>
    <d v="2014-12-11T00:00:00"/>
    <x v="0"/>
    <x v="11"/>
    <x v="2"/>
    <s v="João Carlos"/>
    <x v="5"/>
    <x v="2"/>
    <n v="76100"/>
    <n v="3140"/>
    <n v="79240"/>
    <x v="4"/>
    <x v="9"/>
    <s v="Ford Ranger 2.5 XLS 4X2 CD 16v"/>
    <x v="0"/>
    <x v="0"/>
    <x v="0"/>
    <x v="0"/>
    <x v="2"/>
    <x v="1"/>
    <x v="3"/>
    <n v="4566"/>
    <n v="0.30488203573268002"/>
    <x v="0"/>
  </r>
  <r>
    <s v="VWG003"/>
    <d v="2014-12-11T00:00:00"/>
    <x v="0"/>
    <x v="11"/>
    <x v="1"/>
    <s v="Luiz Sérgio"/>
    <x v="6"/>
    <x v="0"/>
    <n v="27900"/>
    <n v="2151"/>
    <n v="30051"/>
    <x v="1"/>
    <x v="7"/>
    <s v="Volkswagen Gol 1.0 MI Special 8v"/>
    <x v="0"/>
    <x v="0"/>
    <x v="0"/>
    <x v="0"/>
    <x v="1"/>
    <x v="1"/>
    <x v="0"/>
    <n v="837"/>
    <n v="0.1300654207030616"/>
    <x v="0"/>
  </r>
  <r>
    <s v="VWS007"/>
    <d v="2014-12-11T00:00:00"/>
    <x v="0"/>
    <x v="11"/>
    <x v="7"/>
    <s v="Carolina"/>
    <x v="4"/>
    <x v="2"/>
    <n v="52150"/>
    <n v="4306"/>
    <n v="56456"/>
    <x v="1"/>
    <x v="19"/>
    <s v="Volkswagen Spacefox Comfortline 1.6 MSI 8v"/>
    <x v="0"/>
    <x v="0"/>
    <x v="0"/>
    <x v="0"/>
    <x v="7"/>
    <x v="0"/>
    <x v="2"/>
    <n v="2607.5"/>
    <n v="0.54988719548559151"/>
    <x v="1"/>
  </r>
  <r>
    <s v="FIP002"/>
    <d v="2014-12-12T00:00:00"/>
    <x v="0"/>
    <x v="11"/>
    <x v="3"/>
    <s v="Renato"/>
    <x v="0"/>
    <x v="0"/>
    <n v="27950"/>
    <n v="4005"/>
    <n v="31955"/>
    <x v="2"/>
    <x v="2"/>
    <s v="Fiat Palio Fire 1.0 8v"/>
    <x v="0"/>
    <x v="0"/>
    <x v="0"/>
    <x v="0"/>
    <x v="3"/>
    <x v="2"/>
    <x v="0"/>
    <n v="838.5"/>
    <n v="0.5885593162796271"/>
    <x v="1"/>
  </r>
  <r>
    <s v="FIS003"/>
    <d v="2014-12-12T00:00:00"/>
    <x v="0"/>
    <x v="11"/>
    <x v="2"/>
    <s v="Renato"/>
    <x v="2"/>
    <x v="2"/>
    <n v="31700"/>
    <n v="4760"/>
    <n v="36460"/>
    <x v="2"/>
    <x v="6"/>
    <s v="Fiat Strada Working 1.4 8v"/>
    <x v="1"/>
    <x v="1"/>
    <x v="0"/>
    <x v="0"/>
    <x v="2"/>
    <x v="2"/>
    <x v="0"/>
    <n v="951"/>
    <n v="1.3666226069287503E-2"/>
    <x v="0"/>
  </r>
  <r>
    <s v="VWC006"/>
    <d v="2014-12-12T00:00:00"/>
    <x v="0"/>
    <x v="11"/>
    <x v="4"/>
    <s v="Mário"/>
    <x v="6"/>
    <x v="4"/>
    <n v="44500"/>
    <n v="4546"/>
    <n v="49046"/>
    <x v="1"/>
    <x v="24"/>
    <s v="Volkswagen Crossfox 1.6 MSI 16v"/>
    <x v="0"/>
    <x v="0"/>
    <x v="0"/>
    <x v="0"/>
    <x v="4"/>
    <x v="3"/>
    <x v="1"/>
    <n v="1780"/>
    <n v="0.98122298204396985"/>
    <x v="1"/>
  </r>
  <r>
    <s v="FOR004"/>
    <d v="2014-12-13T00:00:00"/>
    <x v="0"/>
    <x v="11"/>
    <x v="8"/>
    <s v="Cristiano"/>
    <x v="5"/>
    <x v="2"/>
    <n v="75750"/>
    <n v="2223"/>
    <n v="77973"/>
    <x v="4"/>
    <x v="9"/>
    <s v="Ford Ranger 2.5 XLS 4X2 CD 16v"/>
    <x v="0"/>
    <x v="0"/>
    <x v="0"/>
    <x v="0"/>
    <x v="3"/>
    <x v="2"/>
    <x v="3"/>
    <n v="4545"/>
    <n v="0.34264918013599199"/>
    <x v="0"/>
  </r>
  <r>
    <s v="REL003"/>
    <d v="2014-12-13T00:00:00"/>
    <x v="0"/>
    <x v="11"/>
    <x v="5"/>
    <s v="Anselmo"/>
    <x v="2"/>
    <x v="0"/>
    <n v="29500"/>
    <n v="2431"/>
    <n v="31931"/>
    <x v="3"/>
    <x v="30"/>
    <s v="Renault Logan 1.0 Authentique 16v"/>
    <x v="0"/>
    <x v="0"/>
    <x v="0"/>
    <x v="0"/>
    <x v="5"/>
    <x v="0"/>
    <x v="0"/>
    <n v="885"/>
    <n v="0.99219089978942221"/>
    <x v="1"/>
  </r>
  <r>
    <s v="REC002"/>
    <d v="2014-12-13T00:00:00"/>
    <x v="0"/>
    <x v="11"/>
    <x v="0"/>
    <s v="Maria Amália"/>
    <x v="6"/>
    <x v="0"/>
    <n v="26550"/>
    <n v="4101"/>
    <n v="30651"/>
    <x v="3"/>
    <x v="22"/>
    <s v="Renault Clio 1.0 Expression 16v"/>
    <x v="0"/>
    <x v="0"/>
    <x v="0"/>
    <x v="0"/>
    <x v="0"/>
    <x v="0"/>
    <x v="0"/>
    <n v="796.5"/>
    <n v="0.35985391650342097"/>
    <x v="0"/>
  </r>
  <r>
    <s v="VWF002"/>
    <d v="2014-12-14T00:00:00"/>
    <x v="0"/>
    <x v="11"/>
    <x v="4"/>
    <s v="Raimundo"/>
    <x v="0"/>
    <x v="2"/>
    <n v="28100"/>
    <n v="3700"/>
    <n v="31800"/>
    <x v="1"/>
    <x v="17"/>
    <s v="Volkswagen Fox 1.0 MPI Trendline 12v"/>
    <x v="0"/>
    <x v="0"/>
    <x v="0"/>
    <x v="0"/>
    <x v="4"/>
    <x v="3"/>
    <x v="0"/>
    <n v="843"/>
    <n v="0.27172736836212097"/>
    <x v="0"/>
  </r>
  <r>
    <s v="RES001"/>
    <d v="2014-12-14T00:00:00"/>
    <x v="0"/>
    <x v="11"/>
    <x v="2"/>
    <s v="Renato"/>
    <x v="4"/>
    <x v="2"/>
    <n v="23850"/>
    <n v="2835"/>
    <n v="26685"/>
    <x v="3"/>
    <x v="5"/>
    <s v="Renault Sandero 1.0 Authentique 16v"/>
    <x v="0"/>
    <x v="0"/>
    <x v="0"/>
    <x v="0"/>
    <x v="2"/>
    <x v="2"/>
    <x v="0"/>
    <n v="715.5"/>
    <n v="0.11016806359876323"/>
    <x v="0"/>
  </r>
  <r>
    <s v="FOR004"/>
    <d v="2014-12-15T00:00:00"/>
    <x v="0"/>
    <x v="11"/>
    <x v="8"/>
    <s v="Maria Teresa"/>
    <x v="5"/>
    <x v="2"/>
    <n v="75850"/>
    <n v="4616"/>
    <n v="80466"/>
    <x v="4"/>
    <x v="9"/>
    <s v="Ford Ranger 2.5 XLS 4X2 CD 16v"/>
    <x v="0"/>
    <x v="0"/>
    <x v="0"/>
    <x v="0"/>
    <x v="3"/>
    <x v="2"/>
    <x v="3"/>
    <n v="4551"/>
    <n v="0.57076190531754956"/>
    <x v="1"/>
  </r>
  <r>
    <s v="FOR004"/>
    <d v="2014-12-15T00:00:00"/>
    <x v="0"/>
    <x v="11"/>
    <x v="1"/>
    <s v="Maria Eduarda"/>
    <x v="1"/>
    <x v="2"/>
    <n v="75600"/>
    <n v="1765"/>
    <n v="77365"/>
    <x v="4"/>
    <x v="9"/>
    <s v="Ford Ranger 2.5 XLS 4X2 CD 16v"/>
    <x v="0"/>
    <x v="0"/>
    <x v="0"/>
    <x v="0"/>
    <x v="1"/>
    <x v="1"/>
    <x v="3"/>
    <n v="4536"/>
    <n v="9.0365849477409319E-2"/>
    <x v="0"/>
  </r>
  <r>
    <s v="CHP002"/>
    <d v="2014-12-16T00:00:00"/>
    <x v="0"/>
    <x v="11"/>
    <x v="4"/>
    <s v="Mônica"/>
    <x v="4"/>
    <x v="0"/>
    <n v="32650"/>
    <n v="2045"/>
    <n v="34695"/>
    <x v="0"/>
    <x v="12"/>
    <s v="Chevrolet Prisma 1.0 MPFI LT 8v"/>
    <x v="0"/>
    <x v="0"/>
    <x v="0"/>
    <x v="0"/>
    <x v="4"/>
    <x v="3"/>
    <x v="0"/>
    <n v="979.5"/>
    <n v="0.59278189139104531"/>
    <x v="1"/>
  </r>
  <r>
    <s v="VWU001"/>
    <d v="2014-12-16T00:00:00"/>
    <x v="0"/>
    <x v="11"/>
    <x v="0"/>
    <s v="Otaviano"/>
    <x v="0"/>
    <x v="4"/>
    <n v="22200"/>
    <n v="2504"/>
    <n v="24704"/>
    <x v="1"/>
    <x v="3"/>
    <s v="Volkswagen Up 1.0 MPI 12v"/>
    <x v="1"/>
    <x v="0"/>
    <x v="0"/>
    <x v="0"/>
    <x v="0"/>
    <x v="0"/>
    <x v="0"/>
    <n v="666"/>
    <n v="0.21603257172556248"/>
    <x v="0"/>
  </r>
  <r>
    <s v="RED005"/>
    <d v="2014-12-20T00:00:00"/>
    <x v="0"/>
    <x v="11"/>
    <x v="2"/>
    <s v="Mônica"/>
    <x v="1"/>
    <x v="0"/>
    <n v="55950"/>
    <n v="4716"/>
    <n v="60666"/>
    <x v="3"/>
    <x v="32"/>
    <s v="Renault Duster Oroch 2.0 Dynamique 16V"/>
    <x v="0"/>
    <x v="1"/>
    <x v="0"/>
    <x v="0"/>
    <x v="2"/>
    <x v="3"/>
    <x v="2"/>
    <n v="2797.5"/>
    <n v="0.36809326306362322"/>
    <x v="0"/>
  </r>
  <r>
    <s v="REM007"/>
    <d v="2014-12-21T00:00:00"/>
    <x v="0"/>
    <x v="11"/>
    <x v="6"/>
    <s v="Ana Carolina"/>
    <x v="4"/>
    <x v="0"/>
    <n v="96700"/>
    <n v="2015"/>
    <n v="98715"/>
    <x v="3"/>
    <x v="8"/>
    <s v="Renault Master 2.3 DCI Minibus 16 Lugares 16v"/>
    <x v="0"/>
    <x v="1"/>
    <x v="0"/>
    <x v="1"/>
    <x v="6"/>
    <x v="3"/>
    <x v="3"/>
    <n v="5802"/>
    <n v="0.92942464674330538"/>
    <x v="1"/>
  </r>
  <r>
    <s v="FOR004"/>
    <d v="2014-12-22T00:00:00"/>
    <x v="0"/>
    <x v="11"/>
    <x v="3"/>
    <s v="Roberta"/>
    <x v="4"/>
    <x v="0"/>
    <n v="75950"/>
    <n v="4529"/>
    <n v="80479"/>
    <x v="4"/>
    <x v="9"/>
    <s v="Ford Ranger 2.5 XLS 4X2 CD 16v"/>
    <x v="0"/>
    <x v="0"/>
    <x v="0"/>
    <x v="0"/>
    <x v="3"/>
    <x v="2"/>
    <x v="3"/>
    <n v="4557"/>
    <n v="0.49768743407804866"/>
    <x v="0"/>
  </r>
  <r>
    <s v="FOE003"/>
    <d v="2014-12-23T00:00:00"/>
    <x v="0"/>
    <x v="11"/>
    <x v="0"/>
    <s v="Otaviano"/>
    <x v="4"/>
    <x v="4"/>
    <n v="57500"/>
    <n v="1725"/>
    <n v="59225"/>
    <x v="4"/>
    <x v="31"/>
    <s v="Ford Ecosport 1.6 Freestyle 16v"/>
    <x v="0"/>
    <x v="0"/>
    <x v="1"/>
    <x v="0"/>
    <x v="0"/>
    <x v="0"/>
    <x v="2"/>
    <n v="2875"/>
    <n v="0.67833589887168999"/>
    <x v="1"/>
  </r>
  <r>
    <s v="FIL008"/>
    <d v="2014-12-23T00:00:00"/>
    <x v="0"/>
    <x v="11"/>
    <x v="2"/>
    <s v="João Carlos"/>
    <x v="5"/>
    <x v="3"/>
    <n v="52350"/>
    <n v="1738"/>
    <n v="54088"/>
    <x v="2"/>
    <x v="16"/>
    <s v="Fiat Linea Absolut 1.8 16v"/>
    <x v="0"/>
    <x v="0"/>
    <x v="1"/>
    <x v="0"/>
    <x v="2"/>
    <x v="1"/>
    <x v="1"/>
    <n v="2094"/>
    <n v="0.65912966274615825"/>
    <x v="1"/>
  </r>
  <r>
    <s v="RED005"/>
    <d v="2014-12-23T00:00:00"/>
    <x v="0"/>
    <x v="11"/>
    <x v="1"/>
    <s v="Luiz Sérgio"/>
    <x v="1"/>
    <x v="4"/>
    <n v="56300"/>
    <n v="4615"/>
    <n v="60915"/>
    <x v="3"/>
    <x v="32"/>
    <s v="Renault Duster Oroch 2.0 Dynamique 16V"/>
    <x v="0"/>
    <x v="1"/>
    <x v="0"/>
    <x v="0"/>
    <x v="1"/>
    <x v="1"/>
    <x v="2"/>
    <n v="2815"/>
    <n v="0.92226154865802334"/>
    <x v="1"/>
  </r>
  <r>
    <s v="FOF002"/>
    <d v="2014-12-24T00:00:00"/>
    <x v="0"/>
    <x v="11"/>
    <x v="4"/>
    <s v="Raimundo"/>
    <x v="0"/>
    <x v="2"/>
    <n v="54550"/>
    <n v="4034"/>
    <n v="58584"/>
    <x v="4"/>
    <x v="18"/>
    <s v="Ford Focus Sedan GLX 16v"/>
    <x v="0"/>
    <x v="0"/>
    <x v="1"/>
    <x v="0"/>
    <x v="4"/>
    <x v="3"/>
    <x v="2"/>
    <n v="2727.5"/>
    <n v="0.8602078011539801"/>
    <x v="1"/>
  </r>
  <r>
    <s v="VWG008"/>
    <d v="2014-12-24T00:00:00"/>
    <x v="0"/>
    <x v="11"/>
    <x v="4"/>
    <s v="Mário"/>
    <x v="1"/>
    <x v="2"/>
    <n v="66150"/>
    <n v="4715"/>
    <n v="70865"/>
    <x v="1"/>
    <x v="29"/>
    <s v="Volkswagen Golf 1.4 TSI Comfortline 16v"/>
    <x v="0"/>
    <x v="0"/>
    <x v="1"/>
    <x v="2"/>
    <x v="4"/>
    <x v="3"/>
    <x v="2"/>
    <n v="3307.5"/>
    <n v="0.13665979641334144"/>
    <x v="0"/>
  </r>
  <r>
    <s v="FIB007"/>
    <d v="2014-12-24T00:00:00"/>
    <x v="0"/>
    <x v="11"/>
    <x v="4"/>
    <s v="Raimundo"/>
    <x v="1"/>
    <x v="2"/>
    <n v="47950"/>
    <n v="1351"/>
    <n v="49301"/>
    <x v="2"/>
    <x v="23"/>
    <s v="Fiat Bravo Essence 1.8 16v"/>
    <x v="0"/>
    <x v="0"/>
    <x v="0"/>
    <x v="0"/>
    <x v="4"/>
    <x v="3"/>
    <x v="1"/>
    <n v="1918"/>
    <n v="0.43472912182785994"/>
    <x v="0"/>
  </r>
  <r>
    <s v="VWS004"/>
    <d v="2014-12-24T00:00:00"/>
    <x v="0"/>
    <x v="11"/>
    <x v="4"/>
    <s v="Mário"/>
    <x v="0"/>
    <x v="0"/>
    <n v="28750"/>
    <n v="1809"/>
    <n v="30559"/>
    <x v="1"/>
    <x v="26"/>
    <s v="Volkswagen Saveiro Startline 1.6 MI 8v"/>
    <x v="1"/>
    <x v="1"/>
    <x v="0"/>
    <x v="0"/>
    <x v="4"/>
    <x v="3"/>
    <x v="0"/>
    <n v="862.5"/>
    <n v="0.82308929545017395"/>
    <x v="1"/>
  </r>
  <r>
    <s v="CHS004"/>
    <d v="2014-12-25T00:00:00"/>
    <x v="0"/>
    <x v="11"/>
    <x v="4"/>
    <s v="Mário"/>
    <x v="6"/>
    <x v="0"/>
    <n v="127650"/>
    <n v="1200"/>
    <n v="128850"/>
    <x v="0"/>
    <x v="10"/>
    <s v="Chevrolet S10 2.8 High Country 4X4 CD 16v Turbo"/>
    <x v="0"/>
    <x v="1"/>
    <x v="1"/>
    <x v="1"/>
    <x v="4"/>
    <x v="3"/>
    <x v="3"/>
    <n v="7659"/>
    <n v="0.40640626447573597"/>
    <x v="0"/>
  </r>
  <r>
    <s v="REM007"/>
    <d v="2014-12-25T00:00:00"/>
    <x v="0"/>
    <x v="11"/>
    <x v="3"/>
    <s v="Marcelo"/>
    <x v="6"/>
    <x v="4"/>
    <n v="96850"/>
    <n v="1457"/>
    <n v="98307"/>
    <x v="3"/>
    <x v="8"/>
    <s v="Renault Master 2.3 DCI Minibus 16 Lugares 16v"/>
    <x v="0"/>
    <x v="1"/>
    <x v="0"/>
    <x v="1"/>
    <x v="3"/>
    <x v="2"/>
    <x v="3"/>
    <n v="5811"/>
    <n v="0.7657789251607745"/>
    <x v="1"/>
  </r>
  <r>
    <s v="VWF002"/>
    <d v="2014-12-25T00:00:00"/>
    <x v="0"/>
    <x v="11"/>
    <x v="7"/>
    <s v="Célio"/>
    <x v="6"/>
    <x v="0"/>
    <n v="28050"/>
    <n v="4265"/>
    <n v="32315"/>
    <x v="1"/>
    <x v="17"/>
    <s v="Volkswagen Fox 1.0 MPI Trendline 12v"/>
    <x v="0"/>
    <x v="0"/>
    <x v="0"/>
    <x v="0"/>
    <x v="7"/>
    <x v="4"/>
    <x v="0"/>
    <n v="841.5"/>
    <n v="0.8958192043452613"/>
    <x v="1"/>
  </r>
  <r>
    <s v="VWJ009"/>
    <d v="2014-12-26T00:00:00"/>
    <x v="0"/>
    <x v="11"/>
    <x v="6"/>
    <s v="Ivete"/>
    <x v="6"/>
    <x v="2"/>
    <n v="69100"/>
    <n v="1217"/>
    <n v="70317"/>
    <x v="1"/>
    <x v="21"/>
    <s v="Volkswagen Jetta 1.4 TSI Comfortline 16v"/>
    <x v="0"/>
    <x v="0"/>
    <x v="1"/>
    <x v="2"/>
    <x v="6"/>
    <x v="3"/>
    <x v="2"/>
    <n v="3455"/>
    <n v="0.4888691429462606"/>
    <x v="0"/>
  </r>
  <r>
    <s v="CHP002"/>
    <d v="2014-12-27T00:00:00"/>
    <x v="0"/>
    <x v="11"/>
    <x v="7"/>
    <s v="Célio"/>
    <x v="0"/>
    <x v="2"/>
    <n v="33100"/>
    <n v="1897"/>
    <n v="34997"/>
    <x v="0"/>
    <x v="12"/>
    <s v="Chevrolet Prisma 1.0 MPFI LT 8v"/>
    <x v="0"/>
    <x v="0"/>
    <x v="0"/>
    <x v="0"/>
    <x v="7"/>
    <x v="4"/>
    <x v="0"/>
    <n v="993"/>
    <n v="0.74006759456361992"/>
    <x v="1"/>
  </r>
  <r>
    <s v="CHC005"/>
    <d v="2014-12-27T00:00:00"/>
    <x v="0"/>
    <x v="11"/>
    <x v="3"/>
    <s v="Cristina"/>
    <x v="0"/>
    <x v="4"/>
    <n v="147750"/>
    <n v="3198"/>
    <n v="150948"/>
    <x v="0"/>
    <x v="27"/>
    <s v="Chevrolet Camaro 6.2 SS Coupé v8"/>
    <x v="1"/>
    <x v="0"/>
    <x v="1"/>
    <x v="2"/>
    <x v="3"/>
    <x v="2"/>
    <x v="3"/>
    <n v="8865"/>
    <n v="0.93941135561997602"/>
    <x v="1"/>
  </r>
  <r>
    <s v="FOR004"/>
    <d v="2014-12-27T00:00:00"/>
    <x v="0"/>
    <x v="11"/>
    <x v="2"/>
    <s v="Maria Cristina"/>
    <x v="0"/>
    <x v="2"/>
    <n v="75750"/>
    <n v="2072"/>
    <n v="77822"/>
    <x v="4"/>
    <x v="9"/>
    <s v="Ford Ranger 2.5 XLS 4X2 CD 16v"/>
    <x v="0"/>
    <x v="0"/>
    <x v="0"/>
    <x v="0"/>
    <x v="2"/>
    <x v="1"/>
    <x v="3"/>
    <n v="4545"/>
    <n v="9.369952375707194E-2"/>
    <x v="0"/>
  </r>
  <r>
    <s v="CHC003"/>
    <d v="2014-12-27T00:00:00"/>
    <x v="0"/>
    <x v="11"/>
    <x v="0"/>
    <s v="Wesley"/>
    <x v="1"/>
    <x v="0"/>
    <n v="74000"/>
    <n v="2196"/>
    <n v="76196"/>
    <x v="0"/>
    <x v="25"/>
    <s v="Chevrolet Captiva 2.4 SIDI 16v"/>
    <x v="0"/>
    <x v="0"/>
    <x v="1"/>
    <x v="2"/>
    <x v="0"/>
    <x v="0"/>
    <x v="2"/>
    <n v="3700"/>
    <n v="0.46564395980240963"/>
    <x v="0"/>
  </r>
  <r>
    <s v="FIP009"/>
    <d v="2014-12-28T00:00:00"/>
    <x v="0"/>
    <x v="11"/>
    <x v="3"/>
    <s v="José Carlos"/>
    <x v="6"/>
    <x v="4"/>
    <n v="56050"/>
    <n v="3761"/>
    <n v="59811"/>
    <x v="2"/>
    <x v="15"/>
    <s v="Fiat Punto Evo T-Jet 1.4 Turbo"/>
    <x v="0"/>
    <x v="0"/>
    <x v="1"/>
    <x v="2"/>
    <x v="3"/>
    <x v="2"/>
    <x v="2"/>
    <n v="2802.5"/>
    <n v="0.13850516599533388"/>
    <x v="0"/>
  </r>
  <r>
    <s v="VWC006"/>
    <d v="2014-12-28T00:00:00"/>
    <x v="0"/>
    <x v="11"/>
    <x v="7"/>
    <s v="Marcelo"/>
    <x v="5"/>
    <x v="3"/>
    <n v="44500"/>
    <n v="2240"/>
    <n v="46740"/>
    <x v="1"/>
    <x v="24"/>
    <s v="Volkswagen Crossfox 1.6 MSI 16v"/>
    <x v="0"/>
    <x v="0"/>
    <x v="0"/>
    <x v="0"/>
    <x v="7"/>
    <x v="2"/>
    <x v="1"/>
    <n v="1780"/>
    <n v="0.57697478429273463"/>
    <x v="1"/>
  </r>
  <r>
    <s v="VWS004"/>
    <d v="2014-12-29T00:00:00"/>
    <x v="0"/>
    <x v="11"/>
    <x v="7"/>
    <s v="Marcelo"/>
    <x v="6"/>
    <x v="0"/>
    <n v="28600"/>
    <n v="3014"/>
    <n v="31614"/>
    <x v="1"/>
    <x v="26"/>
    <s v="Volkswagen Saveiro Startline 1.6 MI 8v"/>
    <x v="1"/>
    <x v="1"/>
    <x v="0"/>
    <x v="0"/>
    <x v="7"/>
    <x v="2"/>
    <x v="0"/>
    <n v="858"/>
    <n v="0.76887611428689029"/>
    <x v="1"/>
  </r>
  <r>
    <s v="REC002"/>
    <d v="2014-12-29T00:00:00"/>
    <x v="0"/>
    <x v="11"/>
    <x v="3"/>
    <s v="Ana Maria"/>
    <x v="6"/>
    <x v="2"/>
    <n v="26550"/>
    <n v="3437"/>
    <n v="29987"/>
    <x v="3"/>
    <x v="22"/>
    <s v="Renault Clio 1.0 Expression 16v"/>
    <x v="0"/>
    <x v="0"/>
    <x v="0"/>
    <x v="0"/>
    <x v="3"/>
    <x v="2"/>
    <x v="0"/>
    <n v="796.5"/>
    <n v="0.29847548543404578"/>
    <x v="0"/>
  </r>
  <r>
    <s v="FIS003"/>
    <d v="2014-12-29T00:00:00"/>
    <x v="0"/>
    <x v="11"/>
    <x v="6"/>
    <s v="Carlos Roberto"/>
    <x v="1"/>
    <x v="1"/>
    <n v="32050"/>
    <n v="2826"/>
    <n v="34876"/>
    <x v="2"/>
    <x v="6"/>
    <s v="Fiat Strada Working 1.4 8v"/>
    <x v="1"/>
    <x v="1"/>
    <x v="0"/>
    <x v="0"/>
    <x v="6"/>
    <x v="3"/>
    <x v="0"/>
    <n v="961.5"/>
    <n v="0.40188093455595941"/>
    <x v="0"/>
  </r>
  <r>
    <s v="CHP002"/>
    <d v="2014-12-29T00:00:00"/>
    <x v="0"/>
    <x v="11"/>
    <x v="8"/>
    <s v="Felipe"/>
    <x v="6"/>
    <x v="0"/>
    <n v="32600"/>
    <n v="1544"/>
    <n v="34144"/>
    <x v="0"/>
    <x v="12"/>
    <s v="Chevrolet Prisma 1.0 MPFI LT 8v"/>
    <x v="0"/>
    <x v="0"/>
    <x v="0"/>
    <x v="0"/>
    <x v="3"/>
    <x v="2"/>
    <x v="0"/>
    <n v="978"/>
    <n v="0.79073744676575874"/>
    <x v="1"/>
  </r>
  <r>
    <s v="FOF002"/>
    <d v="2014-12-30T00:00:00"/>
    <x v="0"/>
    <x v="11"/>
    <x v="2"/>
    <s v="Lucas"/>
    <x v="0"/>
    <x v="2"/>
    <n v="54300"/>
    <n v="4271"/>
    <n v="58571"/>
    <x v="4"/>
    <x v="18"/>
    <s v="Ford Focus Sedan GLX 16v"/>
    <x v="0"/>
    <x v="0"/>
    <x v="1"/>
    <x v="0"/>
    <x v="2"/>
    <x v="1"/>
    <x v="2"/>
    <n v="2715"/>
    <n v="9.5339894339134867E-2"/>
    <x v="0"/>
  </r>
  <r>
    <s v="FIF005"/>
    <d v="2014-12-31T00:00:00"/>
    <x v="0"/>
    <x v="11"/>
    <x v="3"/>
    <s v="Maurício"/>
    <x v="5"/>
    <x v="0"/>
    <n v="41000"/>
    <n v="3344"/>
    <n v="44344"/>
    <x v="2"/>
    <x v="34"/>
    <s v="Fiat Fiorino Furgão Evo 1.4 8v"/>
    <x v="0"/>
    <x v="1"/>
    <x v="0"/>
    <x v="0"/>
    <x v="3"/>
    <x v="2"/>
    <x v="1"/>
    <n v="1640"/>
    <n v="0.73343152680128421"/>
    <x v="1"/>
  </r>
  <r>
    <s v="VWG008"/>
    <d v="2015-01-01T00:00:00"/>
    <x v="1"/>
    <x v="0"/>
    <x v="8"/>
    <s v="Cristiano"/>
    <x v="5"/>
    <x v="2"/>
    <n v="74600"/>
    <n v="2243"/>
    <n v="76843"/>
    <x v="1"/>
    <x v="29"/>
    <s v="Volkswagen Golf 1.4 TSI Comfortline 16v"/>
    <x v="0"/>
    <x v="0"/>
    <x v="1"/>
    <x v="2"/>
    <x v="3"/>
    <x v="2"/>
    <x v="2"/>
    <n v="3730"/>
    <n v="0.58079563760235697"/>
    <x v="1"/>
  </r>
  <r>
    <s v="CHC003"/>
    <d v="2015-01-01T00:00:00"/>
    <x v="1"/>
    <x v="0"/>
    <x v="5"/>
    <s v="Sérgio"/>
    <x v="3"/>
    <x v="0"/>
    <n v="83700"/>
    <n v="3562"/>
    <n v="87262"/>
    <x v="0"/>
    <x v="25"/>
    <s v="Chevrolet Captiva 2.4 SIDI 16v"/>
    <x v="0"/>
    <x v="0"/>
    <x v="1"/>
    <x v="2"/>
    <x v="5"/>
    <x v="0"/>
    <x v="3"/>
    <n v="5022"/>
    <n v="0.61407954460665559"/>
    <x v="1"/>
  </r>
  <r>
    <s v="FIS004"/>
    <d v="2015-01-03T00:00:00"/>
    <x v="1"/>
    <x v="0"/>
    <x v="5"/>
    <s v="Carolina"/>
    <x v="5"/>
    <x v="1"/>
    <n v="37450"/>
    <n v="4501"/>
    <n v="41951"/>
    <x v="2"/>
    <x v="14"/>
    <s v="Fiat Siena El 1.4 8v"/>
    <x v="0"/>
    <x v="0"/>
    <x v="0"/>
    <x v="0"/>
    <x v="5"/>
    <x v="0"/>
    <x v="1"/>
    <n v="1498"/>
    <n v="0.24671420652731985"/>
    <x v="0"/>
  </r>
  <r>
    <s v="FIS003"/>
    <d v="2015-01-03T00:00:00"/>
    <x v="1"/>
    <x v="0"/>
    <x v="7"/>
    <s v="Carlos Augusto"/>
    <x v="4"/>
    <x v="4"/>
    <n v="35600"/>
    <n v="4243"/>
    <n v="39843"/>
    <x v="2"/>
    <x v="6"/>
    <s v="Fiat Strada Working 1.4 8v"/>
    <x v="1"/>
    <x v="1"/>
    <x v="0"/>
    <x v="0"/>
    <x v="7"/>
    <x v="4"/>
    <x v="1"/>
    <n v="1424"/>
    <n v="0.21850628835079552"/>
    <x v="0"/>
  </r>
  <r>
    <s v="VWG003"/>
    <d v="2015-01-03T00:00:00"/>
    <x v="1"/>
    <x v="0"/>
    <x v="2"/>
    <s v="João Carlos"/>
    <x v="6"/>
    <x v="2"/>
    <n v="31850"/>
    <n v="3634"/>
    <n v="35484"/>
    <x v="1"/>
    <x v="7"/>
    <s v="Volkswagen Gol 1.0 MI Special 8v"/>
    <x v="0"/>
    <x v="0"/>
    <x v="0"/>
    <x v="0"/>
    <x v="2"/>
    <x v="1"/>
    <x v="0"/>
    <n v="955.5"/>
    <n v="0.80577904163197567"/>
    <x v="1"/>
  </r>
  <r>
    <s v="FIS004"/>
    <d v="2015-01-04T00:00:00"/>
    <x v="1"/>
    <x v="0"/>
    <x v="5"/>
    <s v="Carolina"/>
    <x v="6"/>
    <x v="2"/>
    <n v="38100"/>
    <n v="3462"/>
    <n v="41562"/>
    <x v="2"/>
    <x v="14"/>
    <s v="Fiat Siena El 1.4 8v"/>
    <x v="0"/>
    <x v="0"/>
    <x v="0"/>
    <x v="0"/>
    <x v="5"/>
    <x v="0"/>
    <x v="1"/>
    <n v="1524"/>
    <n v="0.38016509422108768"/>
    <x v="0"/>
  </r>
  <r>
    <s v="CHO001"/>
    <d v="2015-01-07T00:00:00"/>
    <x v="1"/>
    <x v="0"/>
    <x v="4"/>
    <s v="Mário"/>
    <x v="5"/>
    <x v="0"/>
    <n v="27900"/>
    <n v="2027"/>
    <n v="29927"/>
    <x v="0"/>
    <x v="0"/>
    <s v="Chevrolet Onix 1.0 MPFI LS 8v"/>
    <x v="0"/>
    <x v="0"/>
    <x v="0"/>
    <x v="0"/>
    <x v="4"/>
    <x v="3"/>
    <x v="0"/>
    <n v="837"/>
    <n v="0.91471262318767266"/>
    <x v="1"/>
  </r>
  <r>
    <s v="FOE003"/>
    <d v="2015-01-07T00:00:00"/>
    <x v="1"/>
    <x v="0"/>
    <x v="1"/>
    <s v="Luiz Sérgio"/>
    <x v="5"/>
    <x v="0"/>
    <n v="65050"/>
    <n v="2227"/>
    <n v="67277"/>
    <x v="4"/>
    <x v="31"/>
    <s v="Ford Ecosport 1.6 Freestyle 16v"/>
    <x v="0"/>
    <x v="0"/>
    <x v="1"/>
    <x v="0"/>
    <x v="1"/>
    <x v="1"/>
    <x v="2"/>
    <n v="3252.5"/>
    <n v="9.3326334885007856E-2"/>
    <x v="0"/>
  </r>
  <r>
    <s v="VWS007"/>
    <d v="2015-01-08T00:00:00"/>
    <x v="1"/>
    <x v="0"/>
    <x v="3"/>
    <s v="Renato"/>
    <x v="5"/>
    <x v="3"/>
    <n v="58250"/>
    <n v="4841"/>
    <n v="63091"/>
    <x v="1"/>
    <x v="19"/>
    <s v="Volkswagen Spacefox Comfortline 1.6 MSI 8v"/>
    <x v="0"/>
    <x v="0"/>
    <x v="0"/>
    <x v="0"/>
    <x v="3"/>
    <x v="2"/>
    <x v="2"/>
    <n v="2912.5"/>
    <n v="0.29971799501204771"/>
    <x v="0"/>
  </r>
  <r>
    <s v="VWG008"/>
    <d v="2015-01-08T00:00:00"/>
    <x v="1"/>
    <x v="0"/>
    <x v="2"/>
    <s v="Ana Lúcia"/>
    <x v="0"/>
    <x v="3"/>
    <n v="74650"/>
    <n v="3274"/>
    <n v="77924"/>
    <x v="1"/>
    <x v="29"/>
    <s v="Volkswagen Golf 1.4 TSI Comfortline 16v"/>
    <x v="0"/>
    <x v="0"/>
    <x v="1"/>
    <x v="2"/>
    <x v="2"/>
    <x v="1"/>
    <x v="3"/>
    <n v="4479"/>
    <n v="0.44951296572085142"/>
    <x v="0"/>
  </r>
  <r>
    <s v="VWG003"/>
    <d v="2015-01-09T00:00:00"/>
    <x v="1"/>
    <x v="0"/>
    <x v="7"/>
    <s v="Célio"/>
    <x v="0"/>
    <x v="2"/>
    <n v="31400"/>
    <n v="1404"/>
    <n v="32804"/>
    <x v="1"/>
    <x v="7"/>
    <s v="Volkswagen Gol 1.0 MI Special 8v"/>
    <x v="0"/>
    <x v="0"/>
    <x v="0"/>
    <x v="0"/>
    <x v="7"/>
    <x v="4"/>
    <x v="0"/>
    <n v="942"/>
    <n v="0.73741431708327232"/>
    <x v="1"/>
  </r>
  <r>
    <s v="FIS004"/>
    <d v="2015-01-13T00:00:00"/>
    <x v="1"/>
    <x v="0"/>
    <x v="3"/>
    <s v="Renato"/>
    <x v="0"/>
    <x v="2"/>
    <n v="37750"/>
    <n v="4424"/>
    <n v="42174"/>
    <x v="2"/>
    <x v="14"/>
    <s v="Fiat Siena El 1.4 8v"/>
    <x v="0"/>
    <x v="0"/>
    <x v="0"/>
    <x v="0"/>
    <x v="3"/>
    <x v="2"/>
    <x v="1"/>
    <n v="1510"/>
    <n v="0.12547115521760246"/>
    <x v="0"/>
  </r>
  <r>
    <s v="REL003"/>
    <d v="2015-01-13T00:00:00"/>
    <x v="1"/>
    <x v="0"/>
    <x v="3"/>
    <s v="José Carlos"/>
    <x v="0"/>
    <x v="0"/>
    <n v="33650"/>
    <n v="3117"/>
    <n v="36767"/>
    <x v="3"/>
    <x v="30"/>
    <s v="Renault Logan 1.0 Authentique 16v"/>
    <x v="0"/>
    <x v="0"/>
    <x v="0"/>
    <x v="0"/>
    <x v="3"/>
    <x v="2"/>
    <x v="0"/>
    <n v="1009.5"/>
    <n v="0.57707996227642522"/>
    <x v="1"/>
  </r>
  <r>
    <s v="FIS006"/>
    <d v="2015-01-14T00:00:00"/>
    <x v="1"/>
    <x v="0"/>
    <x v="6"/>
    <s v="Carlos Roberto"/>
    <x v="5"/>
    <x v="2"/>
    <n v="46650"/>
    <n v="4221"/>
    <n v="50871"/>
    <x v="2"/>
    <x v="6"/>
    <s v="Fiat Strada Working 1.4 MPI 8v"/>
    <x v="2"/>
    <x v="1"/>
    <x v="0"/>
    <x v="0"/>
    <x v="6"/>
    <x v="3"/>
    <x v="1"/>
    <n v="1866"/>
    <n v="5.5554815128238323E-2"/>
    <x v="0"/>
  </r>
  <r>
    <s v="VWJ009"/>
    <d v="2015-01-15T00:00:00"/>
    <x v="1"/>
    <x v="0"/>
    <x v="7"/>
    <s v="Carolina"/>
    <x v="3"/>
    <x v="2"/>
    <n v="77200"/>
    <n v="3466"/>
    <n v="80666"/>
    <x v="1"/>
    <x v="21"/>
    <s v="Volkswagen Jetta 1.4 TSI Comfortline 16v"/>
    <x v="0"/>
    <x v="0"/>
    <x v="1"/>
    <x v="2"/>
    <x v="7"/>
    <x v="0"/>
    <x v="3"/>
    <n v="4632"/>
    <n v="4.825601309922338E-2"/>
    <x v="0"/>
  </r>
  <r>
    <s v="REC002"/>
    <d v="2015-01-15T00:00:00"/>
    <x v="1"/>
    <x v="0"/>
    <x v="7"/>
    <s v="Rodrigo"/>
    <x v="0"/>
    <x v="2"/>
    <n v="30000"/>
    <n v="2699"/>
    <n v="32699"/>
    <x v="3"/>
    <x v="22"/>
    <s v="Renault Clio 1.0 Expression 16v"/>
    <x v="0"/>
    <x v="0"/>
    <x v="0"/>
    <x v="0"/>
    <x v="7"/>
    <x v="4"/>
    <x v="0"/>
    <n v="900"/>
    <n v="0.72062954293593273"/>
    <x v="1"/>
  </r>
  <r>
    <s v="REM007"/>
    <d v="2015-01-17T00:00:00"/>
    <x v="1"/>
    <x v="0"/>
    <x v="4"/>
    <s v="Mário"/>
    <x v="0"/>
    <x v="2"/>
    <n v="109200"/>
    <n v="4883"/>
    <n v="114083"/>
    <x v="3"/>
    <x v="8"/>
    <s v="Renault Master 2.3 DCI Minibus 16 Lugares 16v"/>
    <x v="0"/>
    <x v="1"/>
    <x v="0"/>
    <x v="1"/>
    <x v="4"/>
    <x v="3"/>
    <x v="3"/>
    <n v="6552"/>
    <n v="0.86374009580525579"/>
    <x v="1"/>
  </r>
  <r>
    <s v="RED005"/>
    <d v="2015-01-18T00:00:00"/>
    <x v="1"/>
    <x v="0"/>
    <x v="3"/>
    <s v="Ana Maria"/>
    <x v="5"/>
    <x v="0"/>
    <n v="62900"/>
    <n v="1144"/>
    <n v="64044"/>
    <x v="3"/>
    <x v="32"/>
    <s v="Renault Duster Oroch 2.0 Dynamique 16V"/>
    <x v="0"/>
    <x v="1"/>
    <x v="0"/>
    <x v="0"/>
    <x v="3"/>
    <x v="2"/>
    <x v="2"/>
    <n v="3145"/>
    <n v="0.95919928604699634"/>
    <x v="1"/>
  </r>
  <r>
    <s v="REM007"/>
    <d v="2015-01-18T00:00:00"/>
    <x v="1"/>
    <x v="0"/>
    <x v="4"/>
    <s v="Mário"/>
    <x v="6"/>
    <x v="3"/>
    <n v="108750"/>
    <n v="2605"/>
    <n v="111355"/>
    <x v="3"/>
    <x v="8"/>
    <s v="Renault Master 2.3 DCI Minibus 16 Lugares 16v"/>
    <x v="0"/>
    <x v="1"/>
    <x v="0"/>
    <x v="1"/>
    <x v="4"/>
    <x v="3"/>
    <x v="3"/>
    <n v="6525"/>
    <n v="0.98451137216040463"/>
    <x v="1"/>
  </r>
  <r>
    <s v="VWF002"/>
    <d v="2015-01-19T00:00:00"/>
    <x v="1"/>
    <x v="0"/>
    <x v="3"/>
    <s v="Roberta"/>
    <x v="5"/>
    <x v="0"/>
    <n v="31400"/>
    <n v="3143"/>
    <n v="34543"/>
    <x v="1"/>
    <x v="17"/>
    <s v="Volkswagen Fox 1.0 MPI Trendline 12v"/>
    <x v="0"/>
    <x v="0"/>
    <x v="0"/>
    <x v="0"/>
    <x v="3"/>
    <x v="2"/>
    <x v="0"/>
    <n v="942"/>
    <n v="0.1089922525496186"/>
    <x v="0"/>
  </r>
  <r>
    <s v="FOR005"/>
    <d v="2015-01-19T00:00:00"/>
    <x v="1"/>
    <x v="0"/>
    <x v="7"/>
    <s v="José Luiz"/>
    <x v="6"/>
    <x v="4"/>
    <n v="135350"/>
    <n v="4433"/>
    <n v="139783"/>
    <x v="4"/>
    <x v="9"/>
    <s v="Ford Ranger Cab. Dupla 3.2 4X4 20v"/>
    <x v="0"/>
    <x v="1"/>
    <x v="1"/>
    <x v="1"/>
    <x v="7"/>
    <x v="4"/>
    <x v="3"/>
    <n v="8121"/>
    <n v="0.5335468587156138"/>
    <x v="1"/>
  </r>
  <r>
    <s v="FIU001"/>
    <d v="2015-01-19T00:00:00"/>
    <x v="1"/>
    <x v="0"/>
    <x v="3"/>
    <s v="Mauro"/>
    <x v="6"/>
    <x v="2"/>
    <n v="24300"/>
    <n v="2010"/>
    <n v="26310"/>
    <x v="2"/>
    <x v="11"/>
    <s v="Fiat Uno Evo Vivace 1.0 8v"/>
    <x v="1"/>
    <x v="0"/>
    <x v="0"/>
    <x v="0"/>
    <x v="3"/>
    <x v="2"/>
    <x v="0"/>
    <n v="729"/>
    <n v="0.10103708184372498"/>
    <x v="0"/>
  </r>
  <r>
    <s v="VWC006"/>
    <d v="2015-01-20T00:00:00"/>
    <x v="1"/>
    <x v="0"/>
    <x v="7"/>
    <s v="José Luiz"/>
    <x v="6"/>
    <x v="0"/>
    <n v="50300"/>
    <n v="3906"/>
    <n v="54206"/>
    <x v="1"/>
    <x v="24"/>
    <s v="Volkswagen Crossfox 1.6 MSI 16v"/>
    <x v="0"/>
    <x v="0"/>
    <x v="0"/>
    <x v="0"/>
    <x v="7"/>
    <x v="4"/>
    <x v="1"/>
    <n v="2012"/>
    <n v="0.72356176782565274"/>
    <x v="1"/>
  </r>
  <r>
    <s v="CHO001"/>
    <d v="2015-01-20T00:00:00"/>
    <x v="1"/>
    <x v="0"/>
    <x v="3"/>
    <s v="Maurício"/>
    <x v="5"/>
    <x v="0"/>
    <n v="27500"/>
    <n v="4678"/>
    <n v="32178"/>
    <x v="0"/>
    <x v="0"/>
    <s v="Chevrolet Onix 1.0 MPFI LS 8v"/>
    <x v="0"/>
    <x v="0"/>
    <x v="0"/>
    <x v="0"/>
    <x v="3"/>
    <x v="2"/>
    <x v="0"/>
    <n v="825"/>
    <n v="6.9804447269907435E-2"/>
    <x v="0"/>
  </r>
  <r>
    <s v="CHC003"/>
    <d v="2015-01-21T00:00:00"/>
    <x v="1"/>
    <x v="0"/>
    <x v="0"/>
    <s v="Maria Amália"/>
    <x v="0"/>
    <x v="0"/>
    <n v="83650"/>
    <n v="3924"/>
    <n v="87574"/>
    <x v="0"/>
    <x v="25"/>
    <s v="Chevrolet Captiva 2.4 SIDI 16v"/>
    <x v="0"/>
    <x v="0"/>
    <x v="1"/>
    <x v="2"/>
    <x v="0"/>
    <x v="0"/>
    <x v="3"/>
    <n v="5019"/>
    <n v="0.20277885543311894"/>
    <x v="0"/>
  </r>
  <r>
    <s v="FOF002"/>
    <d v="2015-01-22T00:00:00"/>
    <x v="1"/>
    <x v="0"/>
    <x v="3"/>
    <s v="Cristina"/>
    <x v="0"/>
    <x v="0"/>
    <n v="61550"/>
    <n v="2471"/>
    <n v="64021"/>
    <x v="4"/>
    <x v="18"/>
    <s v="Ford Focus Sedan GLX 16v"/>
    <x v="0"/>
    <x v="0"/>
    <x v="1"/>
    <x v="0"/>
    <x v="3"/>
    <x v="2"/>
    <x v="2"/>
    <n v="3077.5"/>
    <n v="0.35980388352638293"/>
    <x v="0"/>
  </r>
  <r>
    <s v="REL003"/>
    <d v="2015-01-22T00:00:00"/>
    <x v="1"/>
    <x v="0"/>
    <x v="6"/>
    <s v="Aparecida"/>
    <x v="6"/>
    <x v="4"/>
    <n v="33650"/>
    <n v="3501"/>
    <n v="37151"/>
    <x v="3"/>
    <x v="30"/>
    <s v="Renault Logan 1.0 Authentique 16v"/>
    <x v="0"/>
    <x v="0"/>
    <x v="0"/>
    <x v="0"/>
    <x v="6"/>
    <x v="3"/>
    <x v="1"/>
    <n v="1346"/>
    <n v="0.86560132860466898"/>
    <x v="1"/>
  </r>
  <r>
    <s v="FIP002"/>
    <d v="2015-01-22T00:00:00"/>
    <x v="1"/>
    <x v="0"/>
    <x v="7"/>
    <s v="Rodrigo"/>
    <x v="5"/>
    <x v="0"/>
    <n v="31750"/>
    <n v="4967"/>
    <n v="36717"/>
    <x v="2"/>
    <x v="2"/>
    <s v="Fiat Palio Fire 1.0 8v"/>
    <x v="0"/>
    <x v="0"/>
    <x v="0"/>
    <x v="0"/>
    <x v="7"/>
    <x v="4"/>
    <x v="0"/>
    <n v="952.5"/>
    <n v="0.59921609824486821"/>
    <x v="1"/>
  </r>
  <r>
    <s v="VWV005"/>
    <d v="2015-01-22T00:00:00"/>
    <x v="1"/>
    <x v="0"/>
    <x v="5"/>
    <s v="Anselmo"/>
    <x v="0"/>
    <x v="2"/>
    <n v="39600"/>
    <n v="4048"/>
    <n v="43648"/>
    <x v="1"/>
    <x v="1"/>
    <s v="Volkswagen Voyage Trendline 1.6 MI 8v"/>
    <x v="0"/>
    <x v="0"/>
    <x v="0"/>
    <x v="0"/>
    <x v="5"/>
    <x v="0"/>
    <x v="1"/>
    <n v="1584"/>
    <n v="0.25150499085500139"/>
    <x v="0"/>
  </r>
  <r>
    <s v="FIB007"/>
    <d v="2015-01-23T00:00:00"/>
    <x v="1"/>
    <x v="0"/>
    <x v="3"/>
    <s v="Mauro"/>
    <x v="4"/>
    <x v="2"/>
    <n v="54100"/>
    <n v="2980"/>
    <n v="57080"/>
    <x v="2"/>
    <x v="23"/>
    <s v="Fiat Bravo Essence 1.8 16v"/>
    <x v="0"/>
    <x v="0"/>
    <x v="0"/>
    <x v="0"/>
    <x v="3"/>
    <x v="2"/>
    <x v="2"/>
    <n v="2705"/>
    <n v="0.6266051934224578"/>
    <x v="1"/>
  </r>
  <r>
    <s v="FOF002"/>
    <d v="2015-01-24T00:00:00"/>
    <x v="1"/>
    <x v="0"/>
    <x v="6"/>
    <s v="Aparecida"/>
    <x v="1"/>
    <x v="4"/>
    <n v="61350"/>
    <n v="4249"/>
    <n v="65599"/>
    <x v="4"/>
    <x v="18"/>
    <s v="Ford Focus Sedan GLX 16v"/>
    <x v="0"/>
    <x v="0"/>
    <x v="1"/>
    <x v="0"/>
    <x v="6"/>
    <x v="3"/>
    <x v="2"/>
    <n v="3067.5"/>
    <n v="0.2619047995013673"/>
    <x v="0"/>
  </r>
  <r>
    <s v="FIS003"/>
    <d v="2015-01-24T00:00:00"/>
    <x v="1"/>
    <x v="0"/>
    <x v="3"/>
    <s v="Mauro"/>
    <x v="0"/>
    <x v="3"/>
    <n v="36000"/>
    <n v="4505"/>
    <n v="40505"/>
    <x v="2"/>
    <x v="6"/>
    <s v="Fiat Strada Working 1.4 8v"/>
    <x v="1"/>
    <x v="1"/>
    <x v="0"/>
    <x v="0"/>
    <x v="3"/>
    <x v="2"/>
    <x v="1"/>
    <n v="1440"/>
    <n v="6.6759652023557409E-2"/>
    <x v="0"/>
  </r>
  <r>
    <s v="CHC003"/>
    <d v="2015-01-25T00:00:00"/>
    <x v="1"/>
    <x v="0"/>
    <x v="2"/>
    <s v="Ana Lúcia"/>
    <x v="6"/>
    <x v="4"/>
    <n v="83850"/>
    <n v="3568"/>
    <n v="87418"/>
    <x v="0"/>
    <x v="25"/>
    <s v="Chevrolet Captiva 2.4 SIDI 16v"/>
    <x v="0"/>
    <x v="0"/>
    <x v="1"/>
    <x v="2"/>
    <x v="2"/>
    <x v="1"/>
    <x v="3"/>
    <n v="5031"/>
    <n v="0.13413779769751141"/>
    <x v="0"/>
  </r>
  <r>
    <s v="FOR004"/>
    <d v="2015-01-25T00:00:00"/>
    <x v="1"/>
    <x v="0"/>
    <x v="3"/>
    <s v="Marcelo"/>
    <x v="1"/>
    <x v="3"/>
    <n v="85600"/>
    <n v="3693"/>
    <n v="89293"/>
    <x v="4"/>
    <x v="9"/>
    <s v="Ford Ranger 2.5 XLS 4X2 CD 16v"/>
    <x v="0"/>
    <x v="0"/>
    <x v="0"/>
    <x v="0"/>
    <x v="3"/>
    <x v="2"/>
    <x v="3"/>
    <n v="5136"/>
    <n v="0.34914913650096818"/>
    <x v="0"/>
  </r>
  <r>
    <s v="FIP009"/>
    <d v="2015-01-25T00:00:00"/>
    <x v="1"/>
    <x v="0"/>
    <x v="6"/>
    <s v="Ivete"/>
    <x v="4"/>
    <x v="4"/>
    <n v="63100"/>
    <n v="4913"/>
    <n v="68013"/>
    <x v="2"/>
    <x v="15"/>
    <s v="Fiat Punto Evo T-Jet 1.4 Turbo"/>
    <x v="0"/>
    <x v="0"/>
    <x v="1"/>
    <x v="2"/>
    <x v="6"/>
    <x v="3"/>
    <x v="2"/>
    <n v="3155"/>
    <n v="7.8745438753974356E-2"/>
    <x v="0"/>
  </r>
  <r>
    <s v="CHC003"/>
    <d v="2015-01-26T00:00:00"/>
    <x v="1"/>
    <x v="0"/>
    <x v="7"/>
    <s v="José Luiz"/>
    <x v="6"/>
    <x v="2"/>
    <n v="83800"/>
    <n v="2304"/>
    <n v="86104"/>
    <x v="0"/>
    <x v="25"/>
    <s v="Chevrolet Captiva 2.4 SIDI 16v"/>
    <x v="0"/>
    <x v="0"/>
    <x v="1"/>
    <x v="2"/>
    <x v="7"/>
    <x v="4"/>
    <x v="3"/>
    <n v="5028"/>
    <n v="0.40455639474306088"/>
    <x v="0"/>
  </r>
  <r>
    <s v="FOK001"/>
    <d v="2015-01-26T00:00:00"/>
    <x v="1"/>
    <x v="0"/>
    <x v="4"/>
    <s v="Mônica"/>
    <x v="0"/>
    <x v="2"/>
    <n v="37650"/>
    <n v="1587"/>
    <n v="39237"/>
    <x v="4"/>
    <x v="28"/>
    <s v="Ford Ka SE 1.5 16v Básico"/>
    <x v="0"/>
    <x v="0"/>
    <x v="0"/>
    <x v="0"/>
    <x v="4"/>
    <x v="3"/>
    <x v="1"/>
    <n v="1506"/>
    <n v="4.8083143331149193E-2"/>
    <x v="0"/>
  </r>
  <r>
    <s v="FIP009"/>
    <d v="2015-01-27T00:00:00"/>
    <x v="1"/>
    <x v="0"/>
    <x v="8"/>
    <s v="Felipe"/>
    <x v="0"/>
    <x v="0"/>
    <n v="62950"/>
    <n v="1289"/>
    <n v="64239"/>
    <x v="2"/>
    <x v="15"/>
    <s v="Fiat Punto Evo T-Jet 1.4 Turbo"/>
    <x v="0"/>
    <x v="0"/>
    <x v="1"/>
    <x v="2"/>
    <x v="3"/>
    <x v="2"/>
    <x v="2"/>
    <n v="3147.5"/>
    <n v="0.41074618623161047"/>
    <x v="0"/>
  </r>
  <r>
    <s v="FIP009"/>
    <d v="2015-01-28T00:00:00"/>
    <x v="1"/>
    <x v="0"/>
    <x v="3"/>
    <s v="Marcelo"/>
    <x v="0"/>
    <x v="2"/>
    <n v="63400"/>
    <n v="3195"/>
    <n v="66595"/>
    <x v="2"/>
    <x v="15"/>
    <s v="Fiat Punto Evo T-Jet 1.4 Turbo"/>
    <x v="0"/>
    <x v="0"/>
    <x v="1"/>
    <x v="2"/>
    <x v="3"/>
    <x v="2"/>
    <x v="2"/>
    <n v="3170"/>
    <n v="0.9150935154944162"/>
    <x v="1"/>
  </r>
  <r>
    <s v="REC002"/>
    <d v="2015-01-29T00:00:00"/>
    <x v="1"/>
    <x v="0"/>
    <x v="3"/>
    <s v="Maurício"/>
    <x v="5"/>
    <x v="4"/>
    <n v="29500"/>
    <n v="2292"/>
    <n v="31792"/>
    <x v="3"/>
    <x v="22"/>
    <s v="Renault Clio 1.0 Expression 16v"/>
    <x v="0"/>
    <x v="0"/>
    <x v="0"/>
    <x v="0"/>
    <x v="3"/>
    <x v="2"/>
    <x v="0"/>
    <n v="885"/>
    <n v="0.58712896266352799"/>
    <x v="1"/>
  </r>
  <r>
    <s v="CHP002"/>
    <d v="2015-01-29T00:00:00"/>
    <x v="1"/>
    <x v="0"/>
    <x v="3"/>
    <s v="Maurício"/>
    <x v="0"/>
    <x v="3"/>
    <n v="36950"/>
    <n v="2324"/>
    <n v="39274"/>
    <x v="0"/>
    <x v="12"/>
    <s v="Chevrolet Prisma 1.0 MPFI LT 8v"/>
    <x v="0"/>
    <x v="0"/>
    <x v="0"/>
    <x v="0"/>
    <x v="3"/>
    <x v="2"/>
    <x v="1"/>
    <n v="1478"/>
    <n v="0.52345657978367832"/>
    <x v="1"/>
  </r>
  <r>
    <s v="VWG008"/>
    <d v="2015-01-30T00:00:00"/>
    <x v="1"/>
    <x v="0"/>
    <x v="8"/>
    <s v="Cristiano"/>
    <x v="3"/>
    <x v="2"/>
    <n v="74950"/>
    <n v="4348"/>
    <n v="79298"/>
    <x v="1"/>
    <x v="29"/>
    <s v="Volkswagen Golf 1.4 TSI Comfortline 16v"/>
    <x v="0"/>
    <x v="0"/>
    <x v="1"/>
    <x v="2"/>
    <x v="3"/>
    <x v="2"/>
    <x v="3"/>
    <n v="4497"/>
    <n v="0.22189971023327656"/>
    <x v="0"/>
  </r>
  <r>
    <s v="FOE003"/>
    <d v="2015-01-30T00:00:00"/>
    <x v="1"/>
    <x v="0"/>
    <x v="6"/>
    <s v="Aparecida"/>
    <x v="0"/>
    <x v="3"/>
    <n v="64600"/>
    <n v="4975"/>
    <n v="69575"/>
    <x v="4"/>
    <x v="31"/>
    <s v="Ford Ecosport 1.6 Freestyle 16v"/>
    <x v="0"/>
    <x v="0"/>
    <x v="1"/>
    <x v="0"/>
    <x v="6"/>
    <x v="3"/>
    <x v="2"/>
    <n v="3230"/>
    <n v="0.58960650749020582"/>
    <x v="1"/>
  </r>
  <r>
    <s v="FOK001"/>
    <d v="2015-01-31T00:00:00"/>
    <x v="1"/>
    <x v="0"/>
    <x v="6"/>
    <s v="Daniela"/>
    <x v="2"/>
    <x v="4"/>
    <n v="38150"/>
    <n v="2323"/>
    <n v="40473"/>
    <x v="4"/>
    <x v="28"/>
    <s v="Ford Ka SE 1.5 16v Básico"/>
    <x v="0"/>
    <x v="0"/>
    <x v="0"/>
    <x v="0"/>
    <x v="6"/>
    <x v="3"/>
    <x v="1"/>
    <n v="1526"/>
    <n v="0.75014125637251006"/>
    <x v="1"/>
  </r>
  <r>
    <s v="FOR005"/>
    <d v="2015-01-31T00:00:00"/>
    <x v="1"/>
    <x v="0"/>
    <x v="6"/>
    <s v="Ana Carolina"/>
    <x v="2"/>
    <x v="4"/>
    <n v="134750"/>
    <n v="4425"/>
    <n v="139175"/>
    <x v="4"/>
    <x v="9"/>
    <s v="Ford Ranger Cab. Dupla 3.2 4X4 20v"/>
    <x v="0"/>
    <x v="1"/>
    <x v="1"/>
    <x v="1"/>
    <x v="6"/>
    <x v="3"/>
    <x v="3"/>
    <n v="8085"/>
    <n v="0.53320191126931549"/>
    <x v="1"/>
  </r>
  <r>
    <s v="FIU001"/>
    <d v="2015-02-01T00:00:00"/>
    <x v="1"/>
    <x v="1"/>
    <x v="8"/>
    <s v="Maria Teresa"/>
    <x v="5"/>
    <x v="0"/>
    <n v="24450"/>
    <n v="1199"/>
    <n v="25649"/>
    <x v="2"/>
    <x v="11"/>
    <s v="Fiat Uno Evo Vivace 1.0 8v"/>
    <x v="1"/>
    <x v="0"/>
    <x v="0"/>
    <x v="0"/>
    <x v="3"/>
    <x v="2"/>
    <x v="0"/>
    <n v="733.5"/>
    <n v="0.17977840415191762"/>
    <x v="0"/>
  </r>
  <r>
    <s v="FIP009"/>
    <d v="2015-02-01T00:00:00"/>
    <x v="1"/>
    <x v="1"/>
    <x v="2"/>
    <s v="Renato"/>
    <x v="6"/>
    <x v="2"/>
    <n v="63050"/>
    <n v="3163"/>
    <n v="66213"/>
    <x v="2"/>
    <x v="15"/>
    <s v="Fiat Punto Evo T-Jet 1.4 Turbo"/>
    <x v="0"/>
    <x v="0"/>
    <x v="1"/>
    <x v="2"/>
    <x v="2"/>
    <x v="2"/>
    <x v="2"/>
    <n v="3152.5"/>
    <n v="0.16996178551109592"/>
    <x v="0"/>
  </r>
  <r>
    <s v="CHC003"/>
    <d v="2015-02-01T00:00:00"/>
    <x v="1"/>
    <x v="1"/>
    <x v="3"/>
    <s v="Renato"/>
    <x v="4"/>
    <x v="4"/>
    <n v="83250"/>
    <n v="1287"/>
    <n v="84537"/>
    <x v="0"/>
    <x v="25"/>
    <s v="Chevrolet Captiva 2.4 SIDI 16v"/>
    <x v="0"/>
    <x v="0"/>
    <x v="1"/>
    <x v="2"/>
    <x v="3"/>
    <x v="2"/>
    <x v="3"/>
    <n v="4995"/>
    <n v="0.85155894693525458"/>
    <x v="1"/>
  </r>
  <r>
    <s v="FOE003"/>
    <d v="2015-02-02T00:00:00"/>
    <x v="1"/>
    <x v="1"/>
    <x v="4"/>
    <s v="Mário"/>
    <x v="6"/>
    <x v="0"/>
    <n v="64700"/>
    <n v="2057"/>
    <n v="66757"/>
    <x v="4"/>
    <x v="31"/>
    <s v="Ford Ecosport 1.6 Freestyle 16v"/>
    <x v="0"/>
    <x v="0"/>
    <x v="1"/>
    <x v="0"/>
    <x v="4"/>
    <x v="3"/>
    <x v="2"/>
    <n v="3235"/>
    <n v="0.83240238662455346"/>
    <x v="1"/>
  </r>
  <r>
    <s v="VWJ009"/>
    <d v="2015-02-02T00:00:00"/>
    <x v="1"/>
    <x v="1"/>
    <x v="7"/>
    <s v="Amanda"/>
    <x v="5"/>
    <x v="4"/>
    <n v="77600"/>
    <n v="1297"/>
    <n v="78897"/>
    <x v="1"/>
    <x v="21"/>
    <s v="Volkswagen Jetta 1.4 TSI Comfortline 16v"/>
    <x v="0"/>
    <x v="0"/>
    <x v="1"/>
    <x v="2"/>
    <x v="7"/>
    <x v="4"/>
    <x v="3"/>
    <n v="4656"/>
    <n v="0.23272130695764037"/>
    <x v="0"/>
  </r>
  <r>
    <s v="FIP002"/>
    <d v="2015-02-02T00:00:00"/>
    <x v="1"/>
    <x v="1"/>
    <x v="1"/>
    <s v="Luiz Sérgio"/>
    <x v="0"/>
    <x v="4"/>
    <n v="31400"/>
    <n v="4741"/>
    <n v="36141"/>
    <x v="2"/>
    <x v="2"/>
    <s v="Fiat Palio Fire 1.0 8v"/>
    <x v="0"/>
    <x v="0"/>
    <x v="0"/>
    <x v="0"/>
    <x v="1"/>
    <x v="1"/>
    <x v="0"/>
    <n v="942"/>
    <n v="0.42284881995192208"/>
    <x v="0"/>
  </r>
  <r>
    <s v="CHP002"/>
    <d v="2015-02-03T00:00:00"/>
    <x v="1"/>
    <x v="1"/>
    <x v="8"/>
    <s v="Felipe"/>
    <x v="5"/>
    <x v="1"/>
    <n v="36900"/>
    <n v="3270"/>
    <n v="40170"/>
    <x v="0"/>
    <x v="12"/>
    <s v="Chevrolet Prisma 1.0 MPFI LT 8v"/>
    <x v="0"/>
    <x v="0"/>
    <x v="0"/>
    <x v="0"/>
    <x v="3"/>
    <x v="2"/>
    <x v="1"/>
    <n v="1476"/>
    <n v="0.39270186861637135"/>
    <x v="0"/>
  </r>
  <r>
    <s v="FIU001"/>
    <d v="2015-02-05T00:00:00"/>
    <x v="1"/>
    <x v="1"/>
    <x v="3"/>
    <s v="José Carlos"/>
    <x v="0"/>
    <x v="2"/>
    <n v="24250"/>
    <n v="2151"/>
    <n v="26401"/>
    <x v="2"/>
    <x v="11"/>
    <s v="Fiat Uno Evo Vivace 1.0 8v"/>
    <x v="1"/>
    <x v="0"/>
    <x v="0"/>
    <x v="0"/>
    <x v="3"/>
    <x v="2"/>
    <x v="0"/>
    <n v="727.5"/>
    <n v="0.39316489984894398"/>
    <x v="0"/>
  </r>
  <r>
    <s v="VWU001"/>
    <d v="2015-02-05T00:00:00"/>
    <x v="1"/>
    <x v="1"/>
    <x v="7"/>
    <s v="Amanda"/>
    <x v="0"/>
    <x v="4"/>
    <n v="25250"/>
    <n v="2241"/>
    <n v="27491"/>
    <x v="1"/>
    <x v="3"/>
    <s v="Volkswagen Up 1.0 MPI 12v"/>
    <x v="1"/>
    <x v="0"/>
    <x v="0"/>
    <x v="0"/>
    <x v="7"/>
    <x v="4"/>
    <x v="0"/>
    <n v="757.5"/>
    <n v="2.4947595328533835E-2"/>
    <x v="0"/>
  </r>
  <r>
    <s v="FIB007"/>
    <d v="2015-02-06T00:00:00"/>
    <x v="1"/>
    <x v="1"/>
    <x v="5"/>
    <s v="Sérgio"/>
    <x v="6"/>
    <x v="2"/>
    <n v="54150"/>
    <n v="2301"/>
    <n v="56451"/>
    <x v="2"/>
    <x v="23"/>
    <s v="Fiat Bravo Essence 1.8 16v"/>
    <x v="0"/>
    <x v="0"/>
    <x v="0"/>
    <x v="0"/>
    <x v="5"/>
    <x v="0"/>
    <x v="2"/>
    <n v="2707.5"/>
    <n v="0.25853049674002943"/>
    <x v="0"/>
  </r>
  <r>
    <s v="RES001"/>
    <d v="2015-02-07T00:00:00"/>
    <x v="1"/>
    <x v="1"/>
    <x v="5"/>
    <s v="Mariana"/>
    <x v="6"/>
    <x v="4"/>
    <n v="27250"/>
    <n v="1997"/>
    <n v="29247"/>
    <x v="3"/>
    <x v="5"/>
    <s v="Renault Sandero 1.0 Authentique 16v"/>
    <x v="0"/>
    <x v="0"/>
    <x v="0"/>
    <x v="0"/>
    <x v="5"/>
    <x v="0"/>
    <x v="0"/>
    <n v="817.5"/>
    <n v="0.95887491244770351"/>
    <x v="1"/>
  </r>
  <r>
    <s v="VWG008"/>
    <d v="2015-02-08T00:00:00"/>
    <x v="1"/>
    <x v="1"/>
    <x v="0"/>
    <s v="Wesley"/>
    <x v="5"/>
    <x v="2"/>
    <n v="75100"/>
    <n v="3188"/>
    <n v="78288"/>
    <x v="1"/>
    <x v="29"/>
    <s v="Volkswagen Golf 1.4 TSI Comfortline 16v"/>
    <x v="0"/>
    <x v="0"/>
    <x v="1"/>
    <x v="2"/>
    <x v="0"/>
    <x v="0"/>
    <x v="3"/>
    <n v="4506"/>
    <n v="0.53238506826217524"/>
    <x v="1"/>
  </r>
  <r>
    <s v="CHC005"/>
    <d v="2015-02-08T00:00:00"/>
    <x v="1"/>
    <x v="1"/>
    <x v="8"/>
    <s v="Cristiano"/>
    <x v="3"/>
    <x v="2"/>
    <n v="166600"/>
    <n v="2933"/>
    <n v="169533"/>
    <x v="0"/>
    <x v="27"/>
    <s v="Chevrolet Camaro 6.2 SS Coupé v8"/>
    <x v="1"/>
    <x v="0"/>
    <x v="1"/>
    <x v="2"/>
    <x v="3"/>
    <x v="2"/>
    <x v="3"/>
    <n v="9996"/>
    <n v="0.79873336376563342"/>
    <x v="1"/>
  </r>
  <r>
    <s v="REM007"/>
    <d v="2015-02-09T00:00:00"/>
    <x v="1"/>
    <x v="1"/>
    <x v="2"/>
    <s v="Lucas"/>
    <x v="6"/>
    <x v="0"/>
    <n v="108800"/>
    <n v="2937"/>
    <n v="111737"/>
    <x v="3"/>
    <x v="8"/>
    <s v="Renault Master 2.3 DCI Minibus 16 Lugares 16v"/>
    <x v="0"/>
    <x v="1"/>
    <x v="0"/>
    <x v="1"/>
    <x v="2"/>
    <x v="1"/>
    <x v="3"/>
    <n v="6528"/>
    <n v="0.53311394226416664"/>
    <x v="1"/>
  </r>
  <r>
    <s v="CHC003"/>
    <d v="2015-02-09T00:00:00"/>
    <x v="1"/>
    <x v="1"/>
    <x v="7"/>
    <s v="Carolina"/>
    <x v="2"/>
    <x v="0"/>
    <n v="83650"/>
    <n v="1344"/>
    <n v="84994"/>
    <x v="0"/>
    <x v="25"/>
    <s v="Chevrolet Captiva 2.4 SIDI 16v"/>
    <x v="0"/>
    <x v="0"/>
    <x v="1"/>
    <x v="2"/>
    <x v="7"/>
    <x v="0"/>
    <x v="3"/>
    <n v="5019"/>
    <n v="1.5184178955473089E-2"/>
    <x v="0"/>
  </r>
  <r>
    <s v="FOK001"/>
    <d v="2015-02-09T00:00:00"/>
    <x v="1"/>
    <x v="1"/>
    <x v="5"/>
    <s v="Anselmo"/>
    <x v="5"/>
    <x v="0"/>
    <n v="37900"/>
    <n v="3444"/>
    <n v="41344"/>
    <x v="4"/>
    <x v="28"/>
    <s v="Ford Ka SE 1.5 16v Básico"/>
    <x v="0"/>
    <x v="0"/>
    <x v="0"/>
    <x v="0"/>
    <x v="5"/>
    <x v="0"/>
    <x v="1"/>
    <n v="1516"/>
    <n v="0.98289127227984896"/>
    <x v="1"/>
  </r>
  <r>
    <s v="VWA010"/>
    <d v="2015-02-10T00:00:00"/>
    <x v="1"/>
    <x v="1"/>
    <x v="4"/>
    <s v="Raimundo"/>
    <x v="6"/>
    <x v="3"/>
    <n v="130550"/>
    <n v="4934"/>
    <n v="135484"/>
    <x v="1"/>
    <x v="33"/>
    <s v="Volkswagen Amarok 2.0 Highline 4X4 16v Turbo"/>
    <x v="0"/>
    <x v="1"/>
    <x v="1"/>
    <x v="1"/>
    <x v="4"/>
    <x v="3"/>
    <x v="3"/>
    <n v="7833"/>
    <n v="0.41921475549191922"/>
    <x v="0"/>
  </r>
  <r>
    <s v="CHO001"/>
    <d v="2015-02-10T00:00:00"/>
    <x v="1"/>
    <x v="1"/>
    <x v="4"/>
    <s v="Mônica"/>
    <x v="5"/>
    <x v="3"/>
    <n v="28100"/>
    <n v="2849"/>
    <n v="30949"/>
    <x v="0"/>
    <x v="0"/>
    <s v="Chevrolet Onix 1.0 MPFI LS 8v"/>
    <x v="0"/>
    <x v="0"/>
    <x v="0"/>
    <x v="0"/>
    <x v="4"/>
    <x v="3"/>
    <x v="0"/>
    <n v="843"/>
    <n v="0.2575228732347129"/>
    <x v="0"/>
  </r>
  <r>
    <s v="FOE003"/>
    <d v="2015-02-12T00:00:00"/>
    <x v="1"/>
    <x v="1"/>
    <x v="7"/>
    <s v="Rodrigo"/>
    <x v="4"/>
    <x v="4"/>
    <n v="64900"/>
    <n v="4213"/>
    <n v="69113"/>
    <x v="4"/>
    <x v="31"/>
    <s v="Ford Ecosport 1.6 Freestyle 16v"/>
    <x v="0"/>
    <x v="0"/>
    <x v="1"/>
    <x v="0"/>
    <x v="7"/>
    <x v="4"/>
    <x v="2"/>
    <n v="3245"/>
    <n v="0.60116087254190853"/>
    <x v="1"/>
  </r>
  <r>
    <s v="REM007"/>
    <d v="2015-02-13T00:00:00"/>
    <x v="1"/>
    <x v="1"/>
    <x v="3"/>
    <s v="Roberta"/>
    <x v="5"/>
    <x v="2"/>
    <n v="108550"/>
    <n v="3451"/>
    <n v="112001"/>
    <x v="3"/>
    <x v="8"/>
    <s v="Renault Master 2.3 DCI Minibus 16 Lugares 16v"/>
    <x v="0"/>
    <x v="1"/>
    <x v="0"/>
    <x v="1"/>
    <x v="3"/>
    <x v="2"/>
    <x v="3"/>
    <n v="6513"/>
    <n v="0.56959553787931594"/>
    <x v="1"/>
  </r>
  <r>
    <s v="FOR005"/>
    <d v="2015-02-16T00:00:00"/>
    <x v="1"/>
    <x v="1"/>
    <x v="7"/>
    <s v="José Luiz"/>
    <x v="0"/>
    <x v="4"/>
    <n v="134650"/>
    <n v="3039"/>
    <n v="137689"/>
    <x v="4"/>
    <x v="9"/>
    <s v="Ford Ranger Cab. Dupla 3.2 4X4 20v"/>
    <x v="0"/>
    <x v="1"/>
    <x v="1"/>
    <x v="1"/>
    <x v="7"/>
    <x v="4"/>
    <x v="3"/>
    <n v="8079"/>
    <n v="0.14760311979223187"/>
    <x v="0"/>
  </r>
  <r>
    <s v="FOK001"/>
    <d v="2015-02-17T00:00:00"/>
    <x v="1"/>
    <x v="1"/>
    <x v="7"/>
    <s v="Carolina"/>
    <x v="5"/>
    <x v="2"/>
    <n v="37950"/>
    <n v="2909"/>
    <n v="40859"/>
    <x v="4"/>
    <x v="28"/>
    <s v="Ford Ka SE 1.5 16v Básico"/>
    <x v="0"/>
    <x v="0"/>
    <x v="0"/>
    <x v="0"/>
    <x v="7"/>
    <x v="0"/>
    <x v="1"/>
    <n v="1518"/>
    <n v="0.17714913756453857"/>
    <x v="0"/>
  </r>
  <r>
    <s v="FIU001"/>
    <d v="2015-02-19T00:00:00"/>
    <x v="1"/>
    <x v="1"/>
    <x v="8"/>
    <s v="Maria Teresa"/>
    <x v="4"/>
    <x v="0"/>
    <n v="24500"/>
    <n v="1579"/>
    <n v="26079"/>
    <x v="2"/>
    <x v="11"/>
    <s v="Fiat Uno Evo Vivace 1.0 8v"/>
    <x v="1"/>
    <x v="0"/>
    <x v="0"/>
    <x v="0"/>
    <x v="3"/>
    <x v="2"/>
    <x v="0"/>
    <n v="735"/>
    <n v="0.85311066305875338"/>
    <x v="1"/>
  </r>
  <r>
    <s v="CHC003"/>
    <d v="2015-02-19T00:00:00"/>
    <x v="1"/>
    <x v="1"/>
    <x v="0"/>
    <s v="Maria Amália"/>
    <x v="6"/>
    <x v="0"/>
    <n v="83800"/>
    <n v="3862"/>
    <n v="87662"/>
    <x v="0"/>
    <x v="25"/>
    <s v="Chevrolet Captiva 2.4 SIDI 16v"/>
    <x v="0"/>
    <x v="0"/>
    <x v="1"/>
    <x v="2"/>
    <x v="0"/>
    <x v="0"/>
    <x v="3"/>
    <n v="5028"/>
    <n v="0.10451892861375535"/>
    <x v="0"/>
  </r>
  <r>
    <s v="FIB007"/>
    <d v="2015-02-20T00:00:00"/>
    <x v="1"/>
    <x v="1"/>
    <x v="2"/>
    <s v="Renato"/>
    <x v="6"/>
    <x v="2"/>
    <n v="54000"/>
    <n v="4420"/>
    <n v="58420"/>
    <x v="2"/>
    <x v="23"/>
    <s v="Fiat Bravo Essence 1.8 16v"/>
    <x v="0"/>
    <x v="0"/>
    <x v="0"/>
    <x v="0"/>
    <x v="2"/>
    <x v="2"/>
    <x v="2"/>
    <n v="2700"/>
    <n v="0.42770562480562629"/>
    <x v="0"/>
  </r>
  <r>
    <s v="FIS006"/>
    <d v="2015-02-20T00:00:00"/>
    <x v="1"/>
    <x v="1"/>
    <x v="7"/>
    <s v="Rodrigo"/>
    <x v="6"/>
    <x v="2"/>
    <n v="46600"/>
    <n v="3041"/>
    <n v="49641"/>
    <x v="2"/>
    <x v="6"/>
    <s v="Fiat Strada Working 1.4 MPI 8v"/>
    <x v="2"/>
    <x v="1"/>
    <x v="0"/>
    <x v="0"/>
    <x v="7"/>
    <x v="4"/>
    <x v="1"/>
    <n v="1864"/>
    <n v="0.12670399161367862"/>
    <x v="0"/>
  </r>
  <r>
    <s v="REC002"/>
    <d v="2015-02-20T00:00:00"/>
    <x v="1"/>
    <x v="1"/>
    <x v="5"/>
    <s v="Sérgio"/>
    <x v="0"/>
    <x v="0"/>
    <n v="29600"/>
    <n v="1076"/>
    <n v="30676"/>
    <x v="3"/>
    <x v="22"/>
    <s v="Renault Clio 1.0 Expression 16v"/>
    <x v="0"/>
    <x v="0"/>
    <x v="0"/>
    <x v="0"/>
    <x v="5"/>
    <x v="0"/>
    <x v="0"/>
    <n v="888"/>
    <n v="0.37764994026052295"/>
    <x v="0"/>
  </r>
  <r>
    <s v="REF006"/>
    <d v="2015-02-21T00:00:00"/>
    <x v="1"/>
    <x v="1"/>
    <x v="3"/>
    <s v="Maurício"/>
    <x v="4"/>
    <x v="0"/>
    <n v="65300"/>
    <n v="4934"/>
    <n v="70234"/>
    <x v="3"/>
    <x v="13"/>
    <s v="Renaul Fluence 2.0 Dynamique 16v"/>
    <x v="0"/>
    <x v="0"/>
    <x v="1"/>
    <x v="0"/>
    <x v="3"/>
    <x v="2"/>
    <x v="2"/>
    <n v="3265"/>
    <n v="0.36620690271547385"/>
    <x v="0"/>
  </r>
  <r>
    <s v="CHC003"/>
    <d v="2015-02-21T00:00:00"/>
    <x v="1"/>
    <x v="1"/>
    <x v="6"/>
    <s v="Ana Carolina"/>
    <x v="1"/>
    <x v="2"/>
    <n v="83950"/>
    <n v="3111"/>
    <n v="87061"/>
    <x v="0"/>
    <x v="25"/>
    <s v="Chevrolet Captiva 2.4 SIDI 16v"/>
    <x v="0"/>
    <x v="0"/>
    <x v="1"/>
    <x v="2"/>
    <x v="6"/>
    <x v="3"/>
    <x v="3"/>
    <n v="5037"/>
    <n v="0.26205407188369617"/>
    <x v="0"/>
  </r>
  <r>
    <s v="REL003"/>
    <d v="2015-02-22T00:00:00"/>
    <x v="1"/>
    <x v="1"/>
    <x v="0"/>
    <s v="Maria Amália"/>
    <x v="0"/>
    <x v="2"/>
    <n v="33200"/>
    <n v="3533"/>
    <n v="36733"/>
    <x v="3"/>
    <x v="30"/>
    <s v="Renault Logan 1.0 Authentique 16v"/>
    <x v="0"/>
    <x v="0"/>
    <x v="0"/>
    <x v="0"/>
    <x v="0"/>
    <x v="0"/>
    <x v="0"/>
    <n v="996"/>
    <n v="0.8355504958124601"/>
    <x v="1"/>
  </r>
  <r>
    <s v="FIS006"/>
    <d v="2015-02-22T00:00:00"/>
    <x v="1"/>
    <x v="1"/>
    <x v="3"/>
    <s v="Antonio"/>
    <x v="5"/>
    <x v="2"/>
    <n v="46600"/>
    <n v="1601"/>
    <n v="48201"/>
    <x v="2"/>
    <x v="6"/>
    <s v="Fiat Strada Working 1.4 MPI 8v"/>
    <x v="2"/>
    <x v="1"/>
    <x v="0"/>
    <x v="0"/>
    <x v="3"/>
    <x v="2"/>
    <x v="1"/>
    <n v="1864"/>
    <n v="0.53008271219678349"/>
    <x v="1"/>
  </r>
  <r>
    <s v="REF006"/>
    <d v="2015-02-22T00:00:00"/>
    <x v="1"/>
    <x v="1"/>
    <x v="3"/>
    <s v="Roberta"/>
    <x v="1"/>
    <x v="2"/>
    <n v="65450"/>
    <n v="2950"/>
    <n v="68400"/>
    <x v="3"/>
    <x v="13"/>
    <s v="Renaul Fluence 2.0 Dynamique 16v"/>
    <x v="0"/>
    <x v="0"/>
    <x v="1"/>
    <x v="0"/>
    <x v="3"/>
    <x v="2"/>
    <x v="2"/>
    <n v="3272.5"/>
    <n v="0.19104057512760189"/>
    <x v="0"/>
  </r>
  <r>
    <s v="REF006"/>
    <d v="2015-02-22T00:00:00"/>
    <x v="1"/>
    <x v="1"/>
    <x v="3"/>
    <s v="José Carlos"/>
    <x v="6"/>
    <x v="3"/>
    <n v="65750"/>
    <n v="3216"/>
    <n v="68966"/>
    <x v="3"/>
    <x v="13"/>
    <s v="Renaul Fluence 2.0 Dynamique 16v"/>
    <x v="0"/>
    <x v="0"/>
    <x v="1"/>
    <x v="0"/>
    <x v="3"/>
    <x v="2"/>
    <x v="2"/>
    <n v="3287.5"/>
    <n v="0.29228840921646376"/>
    <x v="0"/>
  </r>
  <r>
    <s v="FIP002"/>
    <d v="2015-02-23T00:00:00"/>
    <x v="1"/>
    <x v="1"/>
    <x v="0"/>
    <s v="Otaviano"/>
    <x v="4"/>
    <x v="2"/>
    <n v="31400"/>
    <n v="1417"/>
    <n v="32817"/>
    <x v="2"/>
    <x v="2"/>
    <s v="Fiat Palio Fire 1.0 8v"/>
    <x v="0"/>
    <x v="0"/>
    <x v="0"/>
    <x v="0"/>
    <x v="0"/>
    <x v="0"/>
    <x v="0"/>
    <n v="942"/>
    <n v="0.23676175588591106"/>
    <x v="0"/>
  </r>
  <r>
    <s v="CHC005"/>
    <d v="2015-02-23T00:00:00"/>
    <x v="1"/>
    <x v="1"/>
    <x v="0"/>
    <s v="Maria Amália"/>
    <x v="6"/>
    <x v="0"/>
    <n v="166800"/>
    <n v="1724"/>
    <n v="168524"/>
    <x v="0"/>
    <x v="27"/>
    <s v="Chevrolet Camaro 6.2 SS Coupé v8"/>
    <x v="1"/>
    <x v="0"/>
    <x v="1"/>
    <x v="2"/>
    <x v="0"/>
    <x v="0"/>
    <x v="3"/>
    <n v="10008"/>
    <n v="4.471676891889273E-2"/>
    <x v="0"/>
  </r>
  <r>
    <s v="FOE003"/>
    <d v="2015-02-23T00:00:00"/>
    <x v="1"/>
    <x v="1"/>
    <x v="1"/>
    <s v="Cássio"/>
    <x v="4"/>
    <x v="4"/>
    <n v="64950"/>
    <n v="4385"/>
    <n v="69335"/>
    <x v="4"/>
    <x v="31"/>
    <s v="Ford Ecosport 1.6 Freestyle 16v"/>
    <x v="0"/>
    <x v="0"/>
    <x v="1"/>
    <x v="0"/>
    <x v="1"/>
    <x v="1"/>
    <x v="2"/>
    <n v="3247.5"/>
    <n v="0.3322914025430993"/>
    <x v="0"/>
  </r>
  <r>
    <s v="CHP002"/>
    <d v="2015-02-24T00:00:00"/>
    <x v="1"/>
    <x v="1"/>
    <x v="3"/>
    <s v="Antonio"/>
    <x v="6"/>
    <x v="3"/>
    <n v="36400"/>
    <n v="4086"/>
    <n v="40486"/>
    <x v="0"/>
    <x v="12"/>
    <s v="Chevrolet Prisma 1.0 MPFI LT 8v"/>
    <x v="0"/>
    <x v="0"/>
    <x v="0"/>
    <x v="0"/>
    <x v="3"/>
    <x v="2"/>
    <x v="1"/>
    <n v="1456"/>
    <n v="0.30248774322796973"/>
    <x v="0"/>
  </r>
  <r>
    <s v="FID010"/>
    <d v="2015-02-26T00:00:00"/>
    <x v="1"/>
    <x v="1"/>
    <x v="3"/>
    <s v="José Carlos"/>
    <x v="0"/>
    <x v="3"/>
    <n v="75350"/>
    <n v="4175"/>
    <n v="79525"/>
    <x v="2"/>
    <x v="4"/>
    <s v="Fiat Ducato Cargo 2.3 Básico"/>
    <x v="0"/>
    <x v="1"/>
    <x v="0"/>
    <x v="1"/>
    <x v="3"/>
    <x v="2"/>
    <x v="3"/>
    <n v="4521"/>
    <n v="0.11000940301921656"/>
    <x v="0"/>
  </r>
  <r>
    <s v="VWS007"/>
    <d v="2015-02-26T00:00:00"/>
    <x v="1"/>
    <x v="1"/>
    <x v="4"/>
    <s v="Mário"/>
    <x v="0"/>
    <x v="4"/>
    <n v="58550"/>
    <n v="1389"/>
    <n v="59939"/>
    <x v="1"/>
    <x v="19"/>
    <s v="Volkswagen Spacefox Comfortline 1.6 MSI 8v"/>
    <x v="0"/>
    <x v="0"/>
    <x v="0"/>
    <x v="0"/>
    <x v="4"/>
    <x v="3"/>
    <x v="2"/>
    <n v="2927.5"/>
    <n v="0.22796846052071473"/>
    <x v="0"/>
  </r>
  <r>
    <s v="FIL008"/>
    <d v="2015-02-27T00:00:00"/>
    <x v="1"/>
    <x v="1"/>
    <x v="2"/>
    <s v="Renato"/>
    <x v="1"/>
    <x v="3"/>
    <n v="58500"/>
    <n v="4353"/>
    <n v="62853"/>
    <x v="2"/>
    <x v="16"/>
    <s v="Fiat Linea Absolut 1.8 16v"/>
    <x v="0"/>
    <x v="0"/>
    <x v="1"/>
    <x v="0"/>
    <x v="2"/>
    <x v="2"/>
    <x v="2"/>
    <n v="2925"/>
    <n v="6.7599771110154583E-2"/>
    <x v="0"/>
  </r>
  <r>
    <s v="VWG003"/>
    <d v="2015-03-01T00:00:00"/>
    <x v="1"/>
    <x v="2"/>
    <x v="3"/>
    <s v="Cristina"/>
    <x v="6"/>
    <x v="3"/>
    <n v="31450"/>
    <n v="4826"/>
    <n v="36276"/>
    <x v="1"/>
    <x v="7"/>
    <s v="Volkswagen Gol 1.0 MI Special 8v"/>
    <x v="0"/>
    <x v="0"/>
    <x v="0"/>
    <x v="0"/>
    <x v="3"/>
    <x v="2"/>
    <x v="0"/>
    <n v="943.5"/>
    <n v="0.50457761273932533"/>
    <x v="1"/>
  </r>
  <r>
    <s v="FOR005"/>
    <d v="2015-03-02T00:00:00"/>
    <x v="1"/>
    <x v="2"/>
    <x v="4"/>
    <s v="Raimundo"/>
    <x v="6"/>
    <x v="1"/>
    <n v="135200"/>
    <n v="2492"/>
    <n v="137692"/>
    <x v="4"/>
    <x v="9"/>
    <s v="Ford Ranger Cab. Dupla 3.2 4X4 20v"/>
    <x v="0"/>
    <x v="1"/>
    <x v="1"/>
    <x v="1"/>
    <x v="4"/>
    <x v="3"/>
    <x v="3"/>
    <n v="8112"/>
    <n v="0.38343978458244343"/>
    <x v="0"/>
  </r>
  <r>
    <s v="FIB007"/>
    <d v="2015-03-03T00:00:00"/>
    <x v="1"/>
    <x v="2"/>
    <x v="5"/>
    <s v="Anselmo"/>
    <x v="0"/>
    <x v="0"/>
    <n v="54300"/>
    <n v="1273"/>
    <n v="55573"/>
    <x v="2"/>
    <x v="23"/>
    <s v="Fiat Bravo Essence 1.8 16v"/>
    <x v="0"/>
    <x v="0"/>
    <x v="0"/>
    <x v="0"/>
    <x v="5"/>
    <x v="0"/>
    <x v="1"/>
    <n v="2172"/>
    <n v="0.79499622331699182"/>
    <x v="1"/>
  </r>
  <r>
    <s v="FIS006"/>
    <d v="2015-03-03T00:00:00"/>
    <x v="1"/>
    <x v="2"/>
    <x v="7"/>
    <s v="Roberto"/>
    <x v="1"/>
    <x v="1"/>
    <n v="46500"/>
    <n v="2958"/>
    <n v="49458"/>
    <x v="2"/>
    <x v="6"/>
    <s v="Fiat Strada Working 1.4 MPI 8v"/>
    <x v="2"/>
    <x v="1"/>
    <x v="0"/>
    <x v="0"/>
    <x v="7"/>
    <x v="4"/>
    <x v="1"/>
    <n v="1860"/>
    <n v="0.38395529304815235"/>
    <x v="0"/>
  </r>
  <r>
    <s v="RED005"/>
    <d v="2015-03-04T00:00:00"/>
    <x v="1"/>
    <x v="2"/>
    <x v="1"/>
    <s v="Maria Eduarda"/>
    <x v="2"/>
    <x v="4"/>
    <n v="62900"/>
    <n v="4512"/>
    <n v="67412"/>
    <x v="3"/>
    <x v="32"/>
    <s v="Renault Duster Oroch 2.0 Dynamique 16V"/>
    <x v="0"/>
    <x v="1"/>
    <x v="0"/>
    <x v="0"/>
    <x v="1"/>
    <x v="1"/>
    <x v="2"/>
    <n v="3145"/>
    <n v="0.76555054996421124"/>
    <x v="1"/>
  </r>
  <r>
    <s v="VWG003"/>
    <d v="2015-03-04T00:00:00"/>
    <x v="1"/>
    <x v="2"/>
    <x v="1"/>
    <s v="Luiz Sérgio"/>
    <x v="2"/>
    <x v="0"/>
    <n v="31400"/>
    <n v="1721"/>
    <n v="33121"/>
    <x v="1"/>
    <x v="7"/>
    <s v="Volkswagen Gol 1.0 MI Special 8v"/>
    <x v="0"/>
    <x v="0"/>
    <x v="0"/>
    <x v="0"/>
    <x v="1"/>
    <x v="1"/>
    <x v="0"/>
    <n v="942"/>
    <n v="0.90676775523776554"/>
    <x v="1"/>
  </r>
  <r>
    <s v="VWS007"/>
    <d v="2015-03-05T00:00:00"/>
    <x v="1"/>
    <x v="2"/>
    <x v="5"/>
    <s v="Mariana"/>
    <x v="0"/>
    <x v="1"/>
    <n v="58700"/>
    <n v="2727"/>
    <n v="61427"/>
    <x v="1"/>
    <x v="19"/>
    <s v="Volkswagen Spacefox Comfortline 1.6 MSI 8v"/>
    <x v="0"/>
    <x v="0"/>
    <x v="0"/>
    <x v="0"/>
    <x v="5"/>
    <x v="0"/>
    <x v="2"/>
    <n v="2935"/>
    <n v="0.99321044981163487"/>
    <x v="1"/>
  </r>
  <r>
    <s v="FIS003"/>
    <d v="2015-03-05T00:00:00"/>
    <x v="1"/>
    <x v="2"/>
    <x v="7"/>
    <s v="Amanda"/>
    <x v="4"/>
    <x v="0"/>
    <n v="36100"/>
    <n v="2500"/>
    <n v="38600"/>
    <x v="2"/>
    <x v="6"/>
    <s v="Fiat Strada Working 1.4 8v"/>
    <x v="1"/>
    <x v="1"/>
    <x v="0"/>
    <x v="0"/>
    <x v="7"/>
    <x v="4"/>
    <x v="1"/>
    <n v="1444"/>
    <n v="0.78067950195664515"/>
    <x v="1"/>
  </r>
  <r>
    <s v="CHC003"/>
    <d v="2015-03-07T00:00:00"/>
    <x v="1"/>
    <x v="2"/>
    <x v="3"/>
    <s v="Mauro"/>
    <x v="4"/>
    <x v="4"/>
    <n v="83850"/>
    <n v="3578"/>
    <n v="87428"/>
    <x v="0"/>
    <x v="25"/>
    <s v="Chevrolet Captiva 2.4 SIDI 16v"/>
    <x v="0"/>
    <x v="0"/>
    <x v="1"/>
    <x v="2"/>
    <x v="3"/>
    <x v="2"/>
    <x v="3"/>
    <n v="5031"/>
    <n v="0.73147860110340579"/>
    <x v="1"/>
  </r>
  <r>
    <s v="RES001"/>
    <d v="2015-03-08T00:00:00"/>
    <x v="1"/>
    <x v="2"/>
    <x v="6"/>
    <s v="Carlos Roberto"/>
    <x v="0"/>
    <x v="0"/>
    <n v="26700"/>
    <n v="4057"/>
    <n v="30757"/>
    <x v="3"/>
    <x v="5"/>
    <s v="Renault Sandero 1.0 Authentique 16v"/>
    <x v="0"/>
    <x v="0"/>
    <x v="0"/>
    <x v="0"/>
    <x v="6"/>
    <x v="3"/>
    <x v="0"/>
    <n v="801"/>
    <n v="0.73277761076240688"/>
    <x v="1"/>
  </r>
  <r>
    <s v="REK004"/>
    <d v="2015-03-08T00:00:00"/>
    <x v="1"/>
    <x v="2"/>
    <x v="5"/>
    <s v="Sérgio"/>
    <x v="0"/>
    <x v="0"/>
    <n v="34800"/>
    <n v="4756"/>
    <n v="39556"/>
    <x v="3"/>
    <x v="20"/>
    <s v="Renaul Kangoo 1.6 Express 16v"/>
    <x v="2"/>
    <x v="1"/>
    <x v="0"/>
    <x v="0"/>
    <x v="5"/>
    <x v="0"/>
    <x v="1"/>
    <n v="1392"/>
    <n v="0.95659602012326761"/>
    <x v="1"/>
  </r>
  <r>
    <s v="FIS003"/>
    <d v="2015-03-09T00:00:00"/>
    <x v="1"/>
    <x v="2"/>
    <x v="7"/>
    <s v="José Luiz"/>
    <x v="0"/>
    <x v="1"/>
    <n v="36000"/>
    <n v="1610"/>
    <n v="37610"/>
    <x v="2"/>
    <x v="6"/>
    <s v="Fiat Strada Working 1.4 8v"/>
    <x v="1"/>
    <x v="1"/>
    <x v="0"/>
    <x v="0"/>
    <x v="7"/>
    <x v="4"/>
    <x v="1"/>
    <n v="1440"/>
    <n v="0.8078101029655943"/>
    <x v="1"/>
  </r>
  <r>
    <s v="FIL008"/>
    <d v="2015-03-09T00:00:00"/>
    <x v="1"/>
    <x v="2"/>
    <x v="5"/>
    <s v="Mariana"/>
    <x v="0"/>
    <x v="2"/>
    <n v="58500"/>
    <n v="3035"/>
    <n v="61535"/>
    <x v="2"/>
    <x v="16"/>
    <s v="Fiat Linea Absolut 1.8 16v"/>
    <x v="0"/>
    <x v="0"/>
    <x v="1"/>
    <x v="0"/>
    <x v="5"/>
    <x v="0"/>
    <x v="2"/>
    <n v="2925"/>
    <n v="0.67193653931465769"/>
    <x v="1"/>
  </r>
  <r>
    <s v="VWA010"/>
    <d v="2015-03-13T00:00:00"/>
    <x v="1"/>
    <x v="2"/>
    <x v="2"/>
    <s v="Renato"/>
    <x v="1"/>
    <x v="0"/>
    <n v="130500"/>
    <n v="2657"/>
    <n v="133157"/>
    <x v="1"/>
    <x v="33"/>
    <s v="Volkswagen Amarok 2.0 Highline 4X4 16v Turbo"/>
    <x v="0"/>
    <x v="1"/>
    <x v="1"/>
    <x v="1"/>
    <x v="2"/>
    <x v="2"/>
    <x v="3"/>
    <n v="7830"/>
    <n v="0.70698761833225732"/>
    <x v="1"/>
  </r>
  <r>
    <s v="FID010"/>
    <d v="2015-03-13T00:00:00"/>
    <x v="1"/>
    <x v="2"/>
    <x v="8"/>
    <s v="Cristiano"/>
    <x v="5"/>
    <x v="0"/>
    <n v="75900"/>
    <n v="4985"/>
    <n v="80885"/>
    <x v="2"/>
    <x v="4"/>
    <s v="Fiat Ducato Cargo 2.3 Básico"/>
    <x v="0"/>
    <x v="1"/>
    <x v="0"/>
    <x v="1"/>
    <x v="3"/>
    <x v="2"/>
    <x v="3"/>
    <n v="4554"/>
    <n v="0.65981028725384283"/>
    <x v="1"/>
  </r>
  <r>
    <s v="VWG003"/>
    <d v="2015-03-14T00:00:00"/>
    <x v="1"/>
    <x v="2"/>
    <x v="4"/>
    <s v="José Eduardo"/>
    <x v="0"/>
    <x v="0"/>
    <n v="31850"/>
    <n v="3737"/>
    <n v="35587"/>
    <x v="1"/>
    <x v="7"/>
    <s v="Volkswagen Gol 1.0 MI Special 8v"/>
    <x v="0"/>
    <x v="0"/>
    <x v="0"/>
    <x v="0"/>
    <x v="4"/>
    <x v="3"/>
    <x v="0"/>
    <n v="955.5"/>
    <n v="0.86800612084009043"/>
    <x v="1"/>
  </r>
  <r>
    <s v="RES001"/>
    <d v="2015-03-14T00:00:00"/>
    <x v="1"/>
    <x v="2"/>
    <x v="3"/>
    <s v="Marcelo"/>
    <x v="4"/>
    <x v="4"/>
    <n v="27050"/>
    <n v="4628"/>
    <n v="31678"/>
    <x v="3"/>
    <x v="5"/>
    <s v="Renault Sandero 1.0 Authentique 16v"/>
    <x v="0"/>
    <x v="0"/>
    <x v="0"/>
    <x v="0"/>
    <x v="3"/>
    <x v="2"/>
    <x v="0"/>
    <n v="811.5"/>
    <n v="0.75918807310945735"/>
    <x v="1"/>
  </r>
  <r>
    <s v="VWC006"/>
    <d v="2015-03-14T00:00:00"/>
    <x v="1"/>
    <x v="2"/>
    <x v="7"/>
    <s v="Carolina"/>
    <x v="6"/>
    <x v="4"/>
    <n v="50300"/>
    <n v="4901"/>
    <n v="55201"/>
    <x v="1"/>
    <x v="24"/>
    <s v="Volkswagen Crossfox 1.6 MSI 16v"/>
    <x v="0"/>
    <x v="0"/>
    <x v="0"/>
    <x v="0"/>
    <x v="7"/>
    <x v="0"/>
    <x v="1"/>
    <n v="2012"/>
    <n v="0.98593211732149688"/>
    <x v="1"/>
  </r>
  <r>
    <s v="FIP002"/>
    <d v="2015-03-15T00:00:00"/>
    <x v="1"/>
    <x v="2"/>
    <x v="8"/>
    <s v="Maria Teresa"/>
    <x v="4"/>
    <x v="0"/>
    <n v="31750"/>
    <n v="1686"/>
    <n v="33436"/>
    <x v="2"/>
    <x v="2"/>
    <s v="Fiat Palio Fire 1.0 8v"/>
    <x v="0"/>
    <x v="0"/>
    <x v="0"/>
    <x v="0"/>
    <x v="3"/>
    <x v="2"/>
    <x v="0"/>
    <n v="952.5"/>
    <n v="0.24188396718440763"/>
    <x v="0"/>
  </r>
  <r>
    <s v="CHC003"/>
    <d v="2015-03-15T00:00:00"/>
    <x v="1"/>
    <x v="2"/>
    <x v="2"/>
    <s v="João Carlos"/>
    <x v="6"/>
    <x v="4"/>
    <n v="83950"/>
    <n v="2915"/>
    <n v="86865"/>
    <x v="0"/>
    <x v="25"/>
    <s v="Chevrolet Captiva 2.4 SIDI 16v"/>
    <x v="0"/>
    <x v="0"/>
    <x v="1"/>
    <x v="2"/>
    <x v="2"/>
    <x v="1"/>
    <x v="3"/>
    <n v="5037"/>
    <n v="0.63539695257106654"/>
    <x v="1"/>
  </r>
  <r>
    <s v="FIB007"/>
    <d v="2015-03-15T00:00:00"/>
    <x v="1"/>
    <x v="2"/>
    <x v="7"/>
    <s v="Carlos Augusto"/>
    <x v="0"/>
    <x v="4"/>
    <n v="53750"/>
    <n v="3245"/>
    <n v="56995"/>
    <x v="2"/>
    <x v="23"/>
    <s v="Fiat Bravo Essence 1.8 16v"/>
    <x v="0"/>
    <x v="0"/>
    <x v="0"/>
    <x v="0"/>
    <x v="7"/>
    <x v="4"/>
    <x v="2"/>
    <n v="2687.5"/>
    <n v="0.13752491219785293"/>
    <x v="0"/>
  </r>
  <r>
    <s v="FOF002"/>
    <d v="2015-03-15T00:00:00"/>
    <x v="1"/>
    <x v="2"/>
    <x v="7"/>
    <s v="Amanda"/>
    <x v="5"/>
    <x v="4"/>
    <n v="61350"/>
    <n v="3412"/>
    <n v="64762"/>
    <x v="4"/>
    <x v="18"/>
    <s v="Ford Focus Sedan GLX 16v"/>
    <x v="0"/>
    <x v="0"/>
    <x v="1"/>
    <x v="0"/>
    <x v="7"/>
    <x v="4"/>
    <x v="2"/>
    <n v="3067.5"/>
    <n v="0.92238095073140269"/>
    <x v="1"/>
  </r>
  <r>
    <s v="REK004"/>
    <d v="2015-03-16T00:00:00"/>
    <x v="1"/>
    <x v="2"/>
    <x v="0"/>
    <s v="Wesley"/>
    <x v="0"/>
    <x v="2"/>
    <n v="35050"/>
    <n v="4895"/>
    <n v="39945"/>
    <x v="3"/>
    <x v="20"/>
    <s v="Renaul Kangoo 1.6 Express 16v"/>
    <x v="2"/>
    <x v="1"/>
    <x v="0"/>
    <x v="0"/>
    <x v="0"/>
    <x v="0"/>
    <x v="1"/>
    <n v="1402"/>
    <n v="0.78587372684193479"/>
    <x v="1"/>
  </r>
  <r>
    <s v="REF006"/>
    <d v="2015-03-16T00:00:00"/>
    <x v="1"/>
    <x v="2"/>
    <x v="7"/>
    <s v="Carlos Augusto"/>
    <x v="6"/>
    <x v="1"/>
    <n v="65550"/>
    <n v="3487"/>
    <n v="69037"/>
    <x v="3"/>
    <x v="13"/>
    <s v="Renaul Fluence 2.0 Dynamique 16v"/>
    <x v="0"/>
    <x v="0"/>
    <x v="1"/>
    <x v="0"/>
    <x v="7"/>
    <x v="4"/>
    <x v="2"/>
    <n v="3277.5"/>
    <n v="6.7566293323210579E-3"/>
    <x v="0"/>
  </r>
  <r>
    <s v="VWS007"/>
    <d v="2015-03-16T00:00:00"/>
    <x v="1"/>
    <x v="2"/>
    <x v="2"/>
    <s v="Mônica"/>
    <x v="0"/>
    <x v="3"/>
    <n v="58500"/>
    <n v="2972"/>
    <n v="61472"/>
    <x v="1"/>
    <x v="19"/>
    <s v="Volkswagen Spacefox Comfortline 1.6 MSI 8v"/>
    <x v="0"/>
    <x v="0"/>
    <x v="0"/>
    <x v="0"/>
    <x v="2"/>
    <x v="3"/>
    <x v="2"/>
    <n v="2925"/>
    <n v="0.59163778489066188"/>
    <x v="1"/>
  </r>
  <r>
    <s v="CHO001"/>
    <d v="2015-03-16T00:00:00"/>
    <x v="1"/>
    <x v="2"/>
    <x v="3"/>
    <s v="Mauro"/>
    <x v="0"/>
    <x v="2"/>
    <n v="27850"/>
    <n v="2585"/>
    <n v="30435"/>
    <x v="0"/>
    <x v="0"/>
    <s v="Chevrolet Onix 1.0 MPFI LS 8v"/>
    <x v="0"/>
    <x v="0"/>
    <x v="0"/>
    <x v="0"/>
    <x v="3"/>
    <x v="2"/>
    <x v="0"/>
    <n v="835.5"/>
    <n v="0.38353168144055255"/>
    <x v="0"/>
  </r>
  <r>
    <s v="FIP002"/>
    <d v="2015-03-17T00:00:00"/>
    <x v="1"/>
    <x v="2"/>
    <x v="3"/>
    <s v="Marcelo"/>
    <x v="1"/>
    <x v="4"/>
    <n v="31650"/>
    <n v="2347"/>
    <n v="33997"/>
    <x v="2"/>
    <x v="2"/>
    <s v="Fiat Palio Fire 1.0 8v"/>
    <x v="0"/>
    <x v="0"/>
    <x v="0"/>
    <x v="0"/>
    <x v="3"/>
    <x v="2"/>
    <x v="0"/>
    <n v="949.5"/>
    <n v="0.92280257582795"/>
    <x v="1"/>
  </r>
  <r>
    <s v="VWF002"/>
    <d v="2015-03-17T00:00:00"/>
    <x v="1"/>
    <x v="2"/>
    <x v="7"/>
    <s v="José Luiz"/>
    <x v="2"/>
    <x v="1"/>
    <n v="31600"/>
    <n v="4112"/>
    <n v="35712"/>
    <x v="1"/>
    <x v="17"/>
    <s v="Volkswagen Fox 1.0 MPI Trendline 12v"/>
    <x v="0"/>
    <x v="0"/>
    <x v="0"/>
    <x v="0"/>
    <x v="7"/>
    <x v="4"/>
    <x v="0"/>
    <n v="948"/>
    <n v="0.63693057682222243"/>
    <x v="1"/>
  </r>
  <r>
    <s v="REC002"/>
    <d v="2015-03-18T00:00:00"/>
    <x v="1"/>
    <x v="2"/>
    <x v="1"/>
    <s v="Cássio"/>
    <x v="1"/>
    <x v="1"/>
    <n v="29800"/>
    <n v="1117"/>
    <n v="30917"/>
    <x v="3"/>
    <x v="22"/>
    <s v="Renault Clio 1.0 Expression 16v"/>
    <x v="0"/>
    <x v="0"/>
    <x v="0"/>
    <x v="0"/>
    <x v="1"/>
    <x v="1"/>
    <x v="0"/>
    <n v="894"/>
    <n v="0.85241913788598922"/>
    <x v="1"/>
  </r>
  <r>
    <s v="VWS007"/>
    <d v="2015-03-20T00:00:00"/>
    <x v="1"/>
    <x v="2"/>
    <x v="6"/>
    <s v="Ana Carolina"/>
    <x v="5"/>
    <x v="1"/>
    <n v="58700"/>
    <n v="2430"/>
    <n v="61130"/>
    <x v="1"/>
    <x v="19"/>
    <s v="Volkswagen Spacefox Comfortline 1.6 MSI 8v"/>
    <x v="0"/>
    <x v="0"/>
    <x v="0"/>
    <x v="0"/>
    <x v="6"/>
    <x v="3"/>
    <x v="2"/>
    <n v="2935"/>
    <n v="0.71840608665645411"/>
    <x v="1"/>
  </r>
  <r>
    <s v="CHC005"/>
    <d v="2015-03-21T00:00:00"/>
    <x v="1"/>
    <x v="2"/>
    <x v="4"/>
    <s v="José Eduardo"/>
    <x v="0"/>
    <x v="0"/>
    <n v="166150"/>
    <n v="1812"/>
    <n v="167962"/>
    <x v="0"/>
    <x v="27"/>
    <s v="Chevrolet Camaro 6.2 SS Coupé v8"/>
    <x v="1"/>
    <x v="0"/>
    <x v="1"/>
    <x v="2"/>
    <x v="4"/>
    <x v="3"/>
    <x v="3"/>
    <n v="9969"/>
    <n v="0.90325563769007833"/>
    <x v="1"/>
  </r>
  <r>
    <s v="CHC003"/>
    <d v="2015-03-21T00:00:00"/>
    <x v="1"/>
    <x v="2"/>
    <x v="5"/>
    <s v="Mariana"/>
    <x v="5"/>
    <x v="0"/>
    <n v="83650"/>
    <n v="2480"/>
    <n v="86130"/>
    <x v="0"/>
    <x v="25"/>
    <s v="Chevrolet Captiva 2.4 SIDI 16v"/>
    <x v="0"/>
    <x v="0"/>
    <x v="1"/>
    <x v="2"/>
    <x v="5"/>
    <x v="0"/>
    <x v="3"/>
    <n v="5019"/>
    <n v="0.38313447049964894"/>
    <x v="0"/>
  </r>
  <r>
    <s v="REC002"/>
    <d v="2015-03-21T00:00:00"/>
    <x v="1"/>
    <x v="2"/>
    <x v="2"/>
    <s v="Maria Cristina"/>
    <x v="6"/>
    <x v="2"/>
    <n v="29550"/>
    <n v="1773"/>
    <n v="31323"/>
    <x v="3"/>
    <x v="22"/>
    <s v="Renault Clio 1.0 Expression 16v"/>
    <x v="0"/>
    <x v="0"/>
    <x v="0"/>
    <x v="0"/>
    <x v="2"/>
    <x v="1"/>
    <x v="0"/>
    <n v="886.5"/>
    <n v="0.54179823284121142"/>
    <x v="1"/>
  </r>
  <r>
    <s v="VWG003"/>
    <d v="2015-03-23T00:00:00"/>
    <x v="1"/>
    <x v="2"/>
    <x v="1"/>
    <s v="Maria Eduarda"/>
    <x v="2"/>
    <x v="3"/>
    <n v="31600"/>
    <n v="2226"/>
    <n v="33826"/>
    <x v="1"/>
    <x v="7"/>
    <s v="Volkswagen Gol 1.0 MI Special 8v"/>
    <x v="0"/>
    <x v="0"/>
    <x v="0"/>
    <x v="0"/>
    <x v="1"/>
    <x v="1"/>
    <x v="0"/>
    <n v="948"/>
    <n v="0.49210209562075424"/>
    <x v="0"/>
  </r>
  <r>
    <s v="REK004"/>
    <d v="2015-03-23T00:00:00"/>
    <x v="1"/>
    <x v="2"/>
    <x v="1"/>
    <s v="Luiz Sérgio"/>
    <x v="4"/>
    <x v="2"/>
    <n v="34950"/>
    <n v="4831"/>
    <n v="39781"/>
    <x v="3"/>
    <x v="20"/>
    <s v="Renaul Kangoo 1.6 Express 16v"/>
    <x v="2"/>
    <x v="1"/>
    <x v="0"/>
    <x v="0"/>
    <x v="1"/>
    <x v="1"/>
    <x v="1"/>
    <n v="1398"/>
    <n v="2.2890542644490742E-2"/>
    <x v="0"/>
  </r>
  <r>
    <s v="FID010"/>
    <d v="2015-03-24T00:00:00"/>
    <x v="1"/>
    <x v="2"/>
    <x v="2"/>
    <s v="Renato"/>
    <x v="6"/>
    <x v="3"/>
    <n v="75450"/>
    <n v="2419"/>
    <n v="77869"/>
    <x v="2"/>
    <x v="4"/>
    <s v="Fiat Ducato Cargo 2.3 Básico"/>
    <x v="0"/>
    <x v="1"/>
    <x v="0"/>
    <x v="1"/>
    <x v="2"/>
    <x v="2"/>
    <x v="3"/>
    <n v="4527"/>
    <n v="0.64897578938350819"/>
    <x v="1"/>
  </r>
  <r>
    <s v="REC002"/>
    <d v="2015-03-24T00:00:00"/>
    <x v="1"/>
    <x v="2"/>
    <x v="3"/>
    <s v="Cristina"/>
    <x v="0"/>
    <x v="2"/>
    <n v="29500"/>
    <n v="1548"/>
    <n v="31048"/>
    <x v="3"/>
    <x v="22"/>
    <s v="Renault Clio 1.0 Expression 16v"/>
    <x v="0"/>
    <x v="0"/>
    <x v="0"/>
    <x v="0"/>
    <x v="3"/>
    <x v="2"/>
    <x v="0"/>
    <n v="885"/>
    <n v="0.20896707345217796"/>
    <x v="0"/>
  </r>
  <r>
    <s v="FOR004"/>
    <d v="2015-03-25T00:00:00"/>
    <x v="1"/>
    <x v="2"/>
    <x v="2"/>
    <s v="João Carlos"/>
    <x v="5"/>
    <x v="4"/>
    <n v="85300"/>
    <n v="4190"/>
    <n v="89490"/>
    <x v="4"/>
    <x v="9"/>
    <s v="Ford Ranger 2.5 XLS 4X2 CD 16v"/>
    <x v="0"/>
    <x v="0"/>
    <x v="0"/>
    <x v="0"/>
    <x v="2"/>
    <x v="1"/>
    <x v="3"/>
    <n v="5118"/>
    <n v="0.80821700990582679"/>
    <x v="1"/>
  </r>
  <r>
    <s v="FOE003"/>
    <d v="2015-03-28T00:00:00"/>
    <x v="1"/>
    <x v="2"/>
    <x v="7"/>
    <s v="Amanda"/>
    <x v="0"/>
    <x v="0"/>
    <n v="65000"/>
    <n v="2750"/>
    <n v="67750"/>
    <x v="4"/>
    <x v="31"/>
    <s v="Ford Ecosport 1.6 Freestyle 16v"/>
    <x v="0"/>
    <x v="0"/>
    <x v="1"/>
    <x v="0"/>
    <x v="7"/>
    <x v="4"/>
    <x v="2"/>
    <n v="3250"/>
    <n v="0.74523047904727535"/>
    <x v="1"/>
  </r>
  <r>
    <s v="FOE003"/>
    <d v="2015-03-28T00:00:00"/>
    <x v="1"/>
    <x v="2"/>
    <x v="7"/>
    <s v="Carlos Augusto"/>
    <x v="6"/>
    <x v="0"/>
    <n v="65100"/>
    <n v="2050"/>
    <n v="67150"/>
    <x v="4"/>
    <x v="31"/>
    <s v="Ford Ecosport 1.6 Freestyle 16v"/>
    <x v="0"/>
    <x v="0"/>
    <x v="1"/>
    <x v="0"/>
    <x v="7"/>
    <x v="4"/>
    <x v="2"/>
    <n v="3255"/>
    <n v="0.11912513203878194"/>
    <x v="0"/>
  </r>
  <r>
    <s v="VWG008"/>
    <d v="2015-03-29T00:00:00"/>
    <x v="1"/>
    <x v="2"/>
    <x v="4"/>
    <s v="Raimundo"/>
    <x v="1"/>
    <x v="0"/>
    <n v="74600"/>
    <n v="4363"/>
    <n v="78963"/>
    <x v="1"/>
    <x v="29"/>
    <s v="Volkswagen Golf 1.4 TSI Comfortline 16v"/>
    <x v="0"/>
    <x v="0"/>
    <x v="1"/>
    <x v="2"/>
    <x v="4"/>
    <x v="3"/>
    <x v="3"/>
    <n v="4476"/>
    <n v="0.22071831916492354"/>
    <x v="0"/>
  </r>
  <r>
    <s v="FOR004"/>
    <d v="2015-03-31T00:00:00"/>
    <x v="1"/>
    <x v="2"/>
    <x v="8"/>
    <s v="Felipe"/>
    <x v="6"/>
    <x v="4"/>
    <n v="85500"/>
    <n v="3802"/>
    <n v="89302"/>
    <x v="4"/>
    <x v="9"/>
    <s v="Ford Ranger 2.5 XLS 4X2 CD 16v"/>
    <x v="0"/>
    <x v="0"/>
    <x v="0"/>
    <x v="0"/>
    <x v="3"/>
    <x v="2"/>
    <x v="3"/>
    <n v="5130"/>
    <n v="0.44612636344792617"/>
    <x v="0"/>
  </r>
  <r>
    <s v="FIP002"/>
    <d v="2015-03-31T00:00:00"/>
    <x v="1"/>
    <x v="2"/>
    <x v="8"/>
    <s v="Cristiano"/>
    <x v="0"/>
    <x v="2"/>
    <n v="31150"/>
    <n v="3642"/>
    <n v="34792"/>
    <x v="2"/>
    <x v="2"/>
    <s v="Fiat Palio Fire 1.0 8v"/>
    <x v="0"/>
    <x v="0"/>
    <x v="0"/>
    <x v="0"/>
    <x v="3"/>
    <x v="2"/>
    <x v="0"/>
    <n v="934.5"/>
    <n v="0.26639717364050314"/>
    <x v="0"/>
  </r>
  <r>
    <s v="CHS004"/>
    <d v="2015-03-31T00:00:00"/>
    <x v="1"/>
    <x v="2"/>
    <x v="6"/>
    <s v="Aparecida"/>
    <x v="4"/>
    <x v="2"/>
    <n v="143800"/>
    <n v="1284"/>
    <n v="145084"/>
    <x v="0"/>
    <x v="10"/>
    <s v="Chevrolet S10 2.8 High Country 4X4 CD 16v Turbo"/>
    <x v="0"/>
    <x v="1"/>
    <x v="1"/>
    <x v="1"/>
    <x v="6"/>
    <x v="3"/>
    <x v="3"/>
    <n v="8628"/>
    <n v="0.59426406146691368"/>
    <x v="1"/>
  </r>
  <r>
    <s v="RED005"/>
    <d v="2015-03-31T00:00:00"/>
    <x v="1"/>
    <x v="2"/>
    <x v="3"/>
    <s v="Ana Maria"/>
    <x v="4"/>
    <x v="0"/>
    <n v="62900"/>
    <n v="3244"/>
    <n v="66144"/>
    <x v="3"/>
    <x v="32"/>
    <s v="Renault Duster Oroch 2.0 Dynamique 16V"/>
    <x v="0"/>
    <x v="1"/>
    <x v="0"/>
    <x v="0"/>
    <x v="3"/>
    <x v="2"/>
    <x v="2"/>
    <n v="3145"/>
    <n v="0.82772472772175665"/>
    <x v="1"/>
  </r>
  <r>
    <s v="VWA010"/>
    <d v="2015-04-01T00:00:00"/>
    <x v="1"/>
    <x v="3"/>
    <x v="0"/>
    <s v="Wesley"/>
    <x v="6"/>
    <x v="2"/>
    <n v="130550"/>
    <n v="1728"/>
    <n v="132278"/>
    <x v="1"/>
    <x v="33"/>
    <s v="Volkswagen Amarok 2.0 Highline 4X4 16v Turbo"/>
    <x v="0"/>
    <x v="1"/>
    <x v="1"/>
    <x v="1"/>
    <x v="0"/>
    <x v="0"/>
    <x v="3"/>
    <n v="7833"/>
    <n v="0.25793191802591642"/>
    <x v="0"/>
  </r>
  <r>
    <s v="FIF005"/>
    <d v="2015-04-01T00:00:00"/>
    <x v="1"/>
    <x v="3"/>
    <x v="3"/>
    <s v="Marcelo"/>
    <x v="5"/>
    <x v="4"/>
    <n v="46100"/>
    <n v="4515"/>
    <n v="50615"/>
    <x v="2"/>
    <x v="34"/>
    <s v="Fiat Fiorino Furgão Evo 1.4 8v"/>
    <x v="0"/>
    <x v="1"/>
    <x v="0"/>
    <x v="0"/>
    <x v="3"/>
    <x v="2"/>
    <x v="1"/>
    <n v="1844"/>
    <n v="0.20727877840738687"/>
    <x v="0"/>
  </r>
  <r>
    <s v="FIB007"/>
    <d v="2015-04-03T00:00:00"/>
    <x v="1"/>
    <x v="3"/>
    <x v="7"/>
    <s v="Célio"/>
    <x v="0"/>
    <x v="4"/>
    <n v="53800"/>
    <n v="2765"/>
    <n v="56565"/>
    <x v="2"/>
    <x v="23"/>
    <s v="Fiat Bravo Essence 1.8 16v"/>
    <x v="0"/>
    <x v="0"/>
    <x v="0"/>
    <x v="0"/>
    <x v="7"/>
    <x v="4"/>
    <x v="2"/>
    <n v="2690"/>
    <n v="0.39274767385457998"/>
    <x v="0"/>
  </r>
  <r>
    <s v="FOR005"/>
    <d v="2015-04-03T00:00:00"/>
    <x v="1"/>
    <x v="3"/>
    <x v="2"/>
    <s v="Lucas"/>
    <x v="6"/>
    <x v="4"/>
    <n v="134750"/>
    <n v="2258"/>
    <n v="137008"/>
    <x v="4"/>
    <x v="9"/>
    <s v="Ford Ranger Cab. Dupla 3.2 4X4 20v"/>
    <x v="0"/>
    <x v="1"/>
    <x v="1"/>
    <x v="1"/>
    <x v="2"/>
    <x v="1"/>
    <x v="3"/>
    <n v="8085"/>
    <n v="0.31235808055492026"/>
    <x v="0"/>
  </r>
  <r>
    <s v="VWJ009"/>
    <d v="2015-04-04T00:00:00"/>
    <x v="1"/>
    <x v="3"/>
    <x v="3"/>
    <s v="Renato"/>
    <x v="0"/>
    <x v="2"/>
    <n v="77500"/>
    <n v="3153"/>
    <n v="80653"/>
    <x v="1"/>
    <x v="21"/>
    <s v="Volkswagen Jetta 1.4 TSI Comfortline 16v"/>
    <x v="0"/>
    <x v="0"/>
    <x v="1"/>
    <x v="2"/>
    <x v="3"/>
    <x v="2"/>
    <x v="3"/>
    <n v="4650"/>
    <n v="0.36411030467791033"/>
    <x v="0"/>
  </r>
  <r>
    <s v="VWC006"/>
    <d v="2015-04-07T00:00:00"/>
    <x v="1"/>
    <x v="3"/>
    <x v="1"/>
    <s v="Maria Eduarda"/>
    <x v="5"/>
    <x v="3"/>
    <n v="50350"/>
    <n v="3319"/>
    <n v="53669"/>
    <x v="1"/>
    <x v="24"/>
    <s v="Volkswagen Crossfox 1.6 MSI 16v"/>
    <x v="0"/>
    <x v="0"/>
    <x v="0"/>
    <x v="0"/>
    <x v="1"/>
    <x v="1"/>
    <x v="1"/>
    <n v="2014"/>
    <n v="0.90817164346024937"/>
    <x v="1"/>
  </r>
  <r>
    <s v="FIL008"/>
    <d v="2015-04-08T00:00:00"/>
    <x v="1"/>
    <x v="3"/>
    <x v="2"/>
    <s v="Lucas"/>
    <x v="1"/>
    <x v="0"/>
    <n v="58050"/>
    <n v="1660"/>
    <n v="59710"/>
    <x v="2"/>
    <x v="16"/>
    <s v="Fiat Linea Absolut 1.8 16v"/>
    <x v="0"/>
    <x v="0"/>
    <x v="1"/>
    <x v="0"/>
    <x v="2"/>
    <x v="1"/>
    <x v="2"/>
    <n v="2902.5"/>
    <n v="0.67290728104901842"/>
    <x v="1"/>
  </r>
  <r>
    <s v="FOR005"/>
    <d v="2015-04-09T00:00:00"/>
    <x v="1"/>
    <x v="3"/>
    <x v="4"/>
    <s v="José Eduardo"/>
    <x v="3"/>
    <x v="2"/>
    <n v="134700"/>
    <n v="1255"/>
    <n v="135955"/>
    <x v="4"/>
    <x v="9"/>
    <s v="Ford Ranger Cab. Dupla 3.2 4X4 20v"/>
    <x v="0"/>
    <x v="1"/>
    <x v="1"/>
    <x v="1"/>
    <x v="4"/>
    <x v="3"/>
    <x v="3"/>
    <n v="8082"/>
    <n v="0.63813810964959583"/>
    <x v="1"/>
  </r>
  <r>
    <s v="VWA010"/>
    <d v="2015-04-10T00:00:00"/>
    <x v="1"/>
    <x v="3"/>
    <x v="1"/>
    <s v="Luiz Sérgio"/>
    <x v="0"/>
    <x v="4"/>
    <n v="130700"/>
    <n v="4242"/>
    <n v="134942"/>
    <x v="1"/>
    <x v="33"/>
    <s v="Volkswagen Amarok 2.0 Highline 4X4 16v Turbo"/>
    <x v="0"/>
    <x v="1"/>
    <x v="1"/>
    <x v="1"/>
    <x v="1"/>
    <x v="1"/>
    <x v="3"/>
    <n v="7842"/>
    <n v="0.87800907011982476"/>
    <x v="1"/>
  </r>
  <r>
    <s v="REF006"/>
    <d v="2015-04-10T00:00:00"/>
    <x v="1"/>
    <x v="3"/>
    <x v="1"/>
    <s v="Luiz Sérgio"/>
    <x v="5"/>
    <x v="2"/>
    <n v="65200"/>
    <n v="1127"/>
    <n v="66327"/>
    <x v="3"/>
    <x v="13"/>
    <s v="Renaul Fluence 2.0 Dynamique 16v"/>
    <x v="0"/>
    <x v="0"/>
    <x v="1"/>
    <x v="0"/>
    <x v="1"/>
    <x v="1"/>
    <x v="2"/>
    <n v="3260"/>
    <n v="0.30553101669323213"/>
    <x v="0"/>
  </r>
  <r>
    <s v="FIS003"/>
    <d v="2015-04-10T00:00:00"/>
    <x v="1"/>
    <x v="3"/>
    <x v="1"/>
    <s v="Luiz Sérgio"/>
    <x v="0"/>
    <x v="0"/>
    <n v="35650"/>
    <n v="2007"/>
    <n v="37657"/>
    <x v="2"/>
    <x v="6"/>
    <s v="Fiat Strada Working 1.4 8v"/>
    <x v="1"/>
    <x v="1"/>
    <x v="0"/>
    <x v="0"/>
    <x v="1"/>
    <x v="1"/>
    <x v="1"/>
    <n v="1426"/>
    <n v="0.77186025202826614"/>
    <x v="1"/>
  </r>
  <r>
    <s v="FIL008"/>
    <d v="2015-04-11T00:00:00"/>
    <x v="1"/>
    <x v="3"/>
    <x v="8"/>
    <s v="Maria Teresa"/>
    <x v="0"/>
    <x v="0"/>
    <n v="58550"/>
    <n v="3059"/>
    <n v="61609"/>
    <x v="2"/>
    <x v="16"/>
    <s v="Fiat Linea Absolut 1.8 16v"/>
    <x v="0"/>
    <x v="0"/>
    <x v="1"/>
    <x v="0"/>
    <x v="3"/>
    <x v="2"/>
    <x v="2"/>
    <n v="2927.5"/>
    <n v="0.77361810755618765"/>
    <x v="1"/>
  </r>
  <r>
    <s v="REL003"/>
    <d v="2015-04-12T00:00:00"/>
    <x v="1"/>
    <x v="3"/>
    <x v="6"/>
    <s v="Aparecida"/>
    <x v="0"/>
    <x v="0"/>
    <n v="33500"/>
    <n v="4806"/>
    <n v="38306"/>
    <x v="3"/>
    <x v="30"/>
    <s v="Renault Logan 1.0 Authentique 16v"/>
    <x v="0"/>
    <x v="0"/>
    <x v="0"/>
    <x v="0"/>
    <x v="6"/>
    <x v="3"/>
    <x v="1"/>
    <n v="1340"/>
    <n v="0.53501761962427652"/>
    <x v="1"/>
  </r>
  <r>
    <s v="FIF005"/>
    <d v="2015-04-12T00:00:00"/>
    <x v="1"/>
    <x v="3"/>
    <x v="3"/>
    <s v="Marcelo"/>
    <x v="2"/>
    <x v="0"/>
    <n v="46050"/>
    <n v="1604"/>
    <n v="47654"/>
    <x v="2"/>
    <x v="34"/>
    <s v="Fiat Fiorino Furgão Evo 1.4 8v"/>
    <x v="0"/>
    <x v="1"/>
    <x v="0"/>
    <x v="0"/>
    <x v="3"/>
    <x v="2"/>
    <x v="1"/>
    <n v="1842"/>
    <n v="0.13081047736611706"/>
    <x v="0"/>
  </r>
  <r>
    <s v="FIL008"/>
    <d v="2015-04-12T00:00:00"/>
    <x v="1"/>
    <x v="3"/>
    <x v="7"/>
    <s v="Célio"/>
    <x v="0"/>
    <x v="2"/>
    <n v="58600"/>
    <n v="3636"/>
    <n v="62236"/>
    <x v="2"/>
    <x v="16"/>
    <s v="Fiat Linea Absolut 1.8 16v"/>
    <x v="0"/>
    <x v="0"/>
    <x v="1"/>
    <x v="0"/>
    <x v="7"/>
    <x v="4"/>
    <x v="2"/>
    <n v="2930"/>
    <n v="0.51390351518704724"/>
    <x v="1"/>
  </r>
  <r>
    <s v="CHC003"/>
    <d v="2015-04-13T00:00:00"/>
    <x v="1"/>
    <x v="3"/>
    <x v="6"/>
    <s v="Aparecida"/>
    <x v="4"/>
    <x v="0"/>
    <n v="83500"/>
    <n v="3076"/>
    <n v="86576"/>
    <x v="0"/>
    <x v="25"/>
    <s v="Chevrolet Captiva 2.4 SIDI 16v"/>
    <x v="0"/>
    <x v="0"/>
    <x v="1"/>
    <x v="2"/>
    <x v="6"/>
    <x v="3"/>
    <x v="3"/>
    <n v="5010"/>
    <n v="1.0452415799001425E-2"/>
    <x v="0"/>
  </r>
  <r>
    <s v="VWG003"/>
    <d v="2015-04-13T00:00:00"/>
    <x v="1"/>
    <x v="3"/>
    <x v="0"/>
    <s v="Otaviano"/>
    <x v="0"/>
    <x v="0"/>
    <n v="31350"/>
    <n v="3918"/>
    <n v="35268"/>
    <x v="1"/>
    <x v="7"/>
    <s v="Volkswagen Gol 1.0 MI Special 8v"/>
    <x v="0"/>
    <x v="0"/>
    <x v="0"/>
    <x v="0"/>
    <x v="0"/>
    <x v="0"/>
    <x v="0"/>
    <n v="940.5"/>
    <n v="0.36911723221145443"/>
    <x v="0"/>
  </r>
  <r>
    <s v="FOE003"/>
    <d v="2015-04-14T00:00:00"/>
    <x v="1"/>
    <x v="3"/>
    <x v="6"/>
    <s v="Ivete"/>
    <x v="6"/>
    <x v="2"/>
    <n v="64550"/>
    <n v="3117"/>
    <n v="67667"/>
    <x v="4"/>
    <x v="31"/>
    <s v="Ford Ecosport 1.6 Freestyle 16v"/>
    <x v="0"/>
    <x v="0"/>
    <x v="1"/>
    <x v="0"/>
    <x v="6"/>
    <x v="3"/>
    <x v="2"/>
    <n v="3227.5"/>
    <n v="0.54782806455522215"/>
    <x v="1"/>
  </r>
  <r>
    <s v="VWJ009"/>
    <d v="2015-04-14T00:00:00"/>
    <x v="1"/>
    <x v="3"/>
    <x v="0"/>
    <s v="Otaviano"/>
    <x v="5"/>
    <x v="0"/>
    <n v="77350"/>
    <n v="4323"/>
    <n v="81673"/>
    <x v="1"/>
    <x v="21"/>
    <s v="Volkswagen Jetta 1.4 TSI Comfortline 16v"/>
    <x v="0"/>
    <x v="0"/>
    <x v="1"/>
    <x v="2"/>
    <x v="0"/>
    <x v="0"/>
    <x v="3"/>
    <n v="4641"/>
    <n v="0.51012790459679813"/>
    <x v="1"/>
  </r>
  <r>
    <s v="FOR004"/>
    <d v="2015-04-14T00:00:00"/>
    <x v="1"/>
    <x v="3"/>
    <x v="7"/>
    <s v="Rodrigo"/>
    <x v="6"/>
    <x v="2"/>
    <n v="85450"/>
    <n v="4640"/>
    <n v="90090"/>
    <x v="4"/>
    <x v="9"/>
    <s v="Ford Ranger 2.5 XLS 4X2 CD 16v"/>
    <x v="0"/>
    <x v="0"/>
    <x v="0"/>
    <x v="0"/>
    <x v="7"/>
    <x v="4"/>
    <x v="3"/>
    <n v="5127"/>
    <n v="9.8538650711317843E-2"/>
    <x v="0"/>
  </r>
  <r>
    <s v="FIS006"/>
    <d v="2015-04-15T00:00:00"/>
    <x v="1"/>
    <x v="3"/>
    <x v="7"/>
    <s v="Amanda"/>
    <x v="0"/>
    <x v="0"/>
    <n v="47000"/>
    <n v="1729"/>
    <n v="48729"/>
    <x v="2"/>
    <x v="6"/>
    <s v="Fiat Strada Working 1.4 MPI 8v"/>
    <x v="2"/>
    <x v="1"/>
    <x v="0"/>
    <x v="0"/>
    <x v="7"/>
    <x v="4"/>
    <x v="1"/>
    <n v="1880"/>
    <n v="0.52364028688689712"/>
    <x v="1"/>
  </r>
  <r>
    <s v="FID010"/>
    <d v="2015-04-16T00:00:00"/>
    <x v="1"/>
    <x v="3"/>
    <x v="1"/>
    <s v="Luiz Sérgio"/>
    <x v="0"/>
    <x v="3"/>
    <n v="75650"/>
    <n v="4931"/>
    <n v="80581"/>
    <x v="2"/>
    <x v="4"/>
    <s v="Fiat Ducato Cargo 2.3 Básico"/>
    <x v="0"/>
    <x v="1"/>
    <x v="0"/>
    <x v="1"/>
    <x v="1"/>
    <x v="1"/>
    <x v="3"/>
    <n v="4539"/>
    <n v="0.28733731773092286"/>
    <x v="0"/>
  </r>
  <r>
    <s v="VWA010"/>
    <d v="2015-04-16T00:00:00"/>
    <x v="1"/>
    <x v="3"/>
    <x v="5"/>
    <s v="Carolina"/>
    <x v="1"/>
    <x v="2"/>
    <n v="130250"/>
    <n v="3295"/>
    <n v="133545"/>
    <x v="1"/>
    <x v="33"/>
    <s v="Volkswagen Amarok 2.0 Highline 4X4 16v Turbo"/>
    <x v="0"/>
    <x v="1"/>
    <x v="1"/>
    <x v="1"/>
    <x v="5"/>
    <x v="0"/>
    <x v="3"/>
    <n v="7815"/>
    <n v="0.81399379848222886"/>
    <x v="1"/>
  </r>
  <r>
    <s v="REM007"/>
    <d v="2015-04-17T00:00:00"/>
    <x v="1"/>
    <x v="3"/>
    <x v="2"/>
    <s v="Lucas"/>
    <x v="0"/>
    <x v="0"/>
    <n v="108900"/>
    <n v="1640"/>
    <n v="110540"/>
    <x v="3"/>
    <x v="8"/>
    <s v="Renault Master 2.3 DCI Minibus 16 Lugares 16v"/>
    <x v="0"/>
    <x v="1"/>
    <x v="0"/>
    <x v="1"/>
    <x v="2"/>
    <x v="1"/>
    <x v="3"/>
    <n v="6534"/>
    <n v="0.77015117265756761"/>
    <x v="1"/>
  </r>
  <r>
    <s v="VWF002"/>
    <d v="2015-04-17T00:00:00"/>
    <x v="1"/>
    <x v="3"/>
    <x v="4"/>
    <s v="Raimundo"/>
    <x v="0"/>
    <x v="2"/>
    <n v="31750"/>
    <n v="1563"/>
    <n v="33313"/>
    <x v="1"/>
    <x v="17"/>
    <s v="Volkswagen Fox 1.0 MPI Trendline 12v"/>
    <x v="0"/>
    <x v="0"/>
    <x v="0"/>
    <x v="0"/>
    <x v="4"/>
    <x v="3"/>
    <x v="0"/>
    <n v="952.5"/>
    <n v="1.3058551127583976E-2"/>
    <x v="0"/>
  </r>
  <r>
    <s v="FOR005"/>
    <d v="2015-04-17T00:00:00"/>
    <x v="1"/>
    <x v="3"/>
    <x v="7"/>
    <s v="Roberto"/>
    <x v="4"/>
    <x v="0"/>
    <n v="134900"/>
    <n v="2471"/>
    <n v="137371"/>
    <x v="4"/>
    <x v="9"/>
    <s v="Ford Ranger Cab. Dupla 3.2 4X4 20v"/>
    <x v="0"/>
    <x v="1"/>
    <x v="1"/>
    <x v="1"/>
    <x v="7"/>
    <x v="4"/>
    <x v="3"/>
    <n v="8094"/>
    <n v="0.3944445906181096"/>
    <x v="0"/>
  </r>
  <r>
    <s v="REM007"/>
    <d v="2015-04-18T00:00:00"/>
    <x v="1"/>
    <x v="3"/>
    <x v="7"/>
    <s v="Célio"/>
    <x v="5"/>
    <x v="4"/>
    <n v="108750"/>
    <n v="1314"/>
    <n v="110064"/>
    <x v="3"/>
    <x v="8"/>
    <s v="Renault Master 2.3 DCI Minibus 16 Lugares 16v"/>
    <x v="0"/>
    <x v="1"/>
    <x v="0"/>
    <x v="1"/>
    <x v="7"/>
    <x v="4"/>
    <x v="3"/>
    <n v="6525"/>
    <n v="0.16589527258923989"/>
    <x v="0"/>
  </r>
  <r>
    <s v="CHC005"/>
    <d v="2015-04-20T00:00:00"/>
    <x v="1"/>
    <x v="3"/>
    <x v="1"/>
    <s v="Luiz Sérgio"/>
    <x v="0"/>
    <x v="3"/>
    <n v="166400"/>
    <n v="3256"/>
    <n v="169656"/>
    <x v="0"/>
    <x v="27"/>
    <s v="Chevrolet Camaro 6.2 SS Coupé v8"/>
    <x v="1"/>
    <x v="0"/>
    <x v="1"/>
    <x v="2"/>
    <x v="1"/>
    <x v="1"/>
    <x v="3"/>
    <n v="9984"/>
    <n v="2.7678036609514633E-2"/>
    <x v="0"/>
  </r>
  <r>
    <s v="REF006"/>
    <d v="2015-04-20T00:00:00"/>
    <x v="1"/>
    <x v="3"/>
    <x v="5"/>
    <s v="Carolina"/>
    <x v="6"/>
    <x v="0"/>
    <n v="65950"/>
    <n v="4626"/>
    <n v="70576"/>
    <x v="3"/>
    <x v="13"/>
    <s v="Renaul Fluence 2.0 Dynamique 16v"/>
    <x v="0"/>
    <x v="0"/>
    <x v="1"/>
    <x v="0"/>
    <x v="5"/>
    <x v="0"/>
    <x v="2"/>
    <n v="3297.5"/>
    <n v="0.27071486006989837"/>
    <x v="0"/>
  </r>
  <r>
    <s v="CHC005"/>
    <d v="2015-04-22T00:00:00"/>
    <x v="1"/>
    <x v="3"/>
    <x v="7"/>
    <s v="Célio"/>
    <x v="5"/>
    <x v="2"/>
    <n v="166550"/>
    <n v="3205"/>
    <n v="169755"/>
    <x v="0"/>
    <x v="27"/>
    <s v="Chevrolet Camaro 6.2 SS Coupé v8"/>
    <x v="1"/>
    <x v="0"/>
    <x v="1"/>
    <x v="2"/>
    <x v="7"/>
    <x v="4"/>
    <x v="3"/>
    <n v="9993"/>
    <n v="0.14286253887361966"/>
    <x v="0"/>
  </r>
  <r>
    <s v="FIS004"/>
    <d v="2015-04-22T00:00:00"/>
    <x v="1"/>
    <x v="3"/>
    <x v="2"/>
    <s v="Maria Cristina"/>
    <x v="4"/>
    <x v="2"/>
    <n v="37550"/>
    <n v="2521"/>
    <n v="40071"/>
    <x v="2"/>
    <x v="14"/>
    <s v="Fiat Siena El 1.4 8v"/>
    <x v="0"/>
    <x v="0"/>
    <x v="0"/>
    <x v="0"/>
    <x v="2"/>
    <x v="1"/>
    <x v="1"/>
    <n v="1502"/>
    <n v="0.54875002128479533"/>
    <x v="1"/>
  </r>
  <r>
    <s v="VWS007"/>
    <d v="2015-04-22T00:00:00"/>
    <x v="1"/>
    <x v="3"/>
    <x v="7"/>
    <s v="Marcelo"/>
    <x v="6"/>
    <x v="4"/>
    <n v="58400"/>
    <n v="3893"/>
    <n v="62293"/>
    <x v="1"/>
    <x v="19"/>
    <s v="Volkswagen Spacefox Comfortline 1.6 MSI 8v"/>
    <x v="0"/>
    <x v="0"/>
    <x v="0"/>
    <x v="0"/>
    <x v="7"/>
    <x v="2"/>
    <x v="2"/>
    <n v="2920"/>
    <n v="0.14641155449040771"/>
    <x v="0"/>
  </r>
  <r>
    <s v="FIB007"/>
    <d v="2015-04-23T00:00:00"/>
    <x v="1"/>
    <x v="3"/>
    <x v="8"/>
    <s v="Cristiano"/>
    <x v="0"/>
    <x v="2"/>
    <n v="54100"/>
    <n v="1793"/>
    <n v="55893"/>
    <x v="2"/>
    <x v="23"/>
    <s v="Fiat Bravo Essence 1.8 16v"/>
    <x v="0"/>
    <x v="0"/>
    <x v="0"/>
    <x v="0"/>
    <x v="3"/>
    <x v="2"/>
    <x v="1"/>
    <n v="2164"/>
    <n v="0.15465355345730369"/>
    <x v="0"/>
  </r>
  <r>
    <s v="VWU001"/>
    <d v="2015-04-23T00:00:00"/>
    <x v="1"/>
    <x v="3"/>
    <x v="3"/>
    <s v="Mauro"/>
    <x v="5"/>
    <x v="2"/>
    <n v="25250"/>
    <n v="3835"/>
    <n v="29085"/>
    <x v="1"/>
    <x v="3"/>
    <s v="Volkswagen Up 1.0 MPI 12v"/>
    <x v="1"/>
    <x v="0"/>
    <x v="0"/>
    <x v="0"/>
    <x v="3"/>
    <x v="2"/>
    <x v="0"/>
    <n v="757.5"/>
    <n v="0.40759676620717938"/>
    <x v="0"/>
  </r>
  <r>
    <s v="FID010"/>
    <d v="2015-04-25T00:00:00"/>
    <x v="1"/>
    <x v="3"/>
    <x v="2"/>
    <s v="Mônica"/>
    <x v="5"/>
    <x v="3"/>
    <n v="75350"/>
    <n v="1988"/>
    <n v="77338"/>
    <x v="2"/>
    <x v="4"/>
    <s v="Fiat Ducato Cargo 2.3 Básico"/>
    <x v="0"/>
    <x v="1"/>
    <x v="0"/>
    <x v="1"/>
    <x v="2"/>
    <x v="3"/>
    <x v="3"/>
    <n v="4521"/>
    <n v="0.77516515030300481"/>
    <x v="1"/>
  </r>
  <r>
    <s v="FIL008"/>
    <d v="2015-04-25T00:00:00"/>
    <x v="1"/>
    <x v="3"/>
    <x v="5"/>
    <s v="Anselmo"/>
    <x v="0"/>
    <x v="0"/>
    <n v="58450"/>
    <n v="3123"/>
    <n v="61573"/>
    <x v="2"/>
    <x v="16"/>
    <s v="Fiat Linea Absolut 1.8 16v"/>
    <x v="0"/>
    <x v="0"/>
    <x v="1"/>
    <x v="0"/>
    <x v="5"/>
    <x v="0"/>
    <x v="2"/>
    <n v="2922.5"/>
    <n v="0.49913805141073558"/>
    <x v="0"/>
  </r>
  <r>
    <s v="FOF002"/>
    <d v="2015-04-25T00:00:00"/>
    <x v="1"/>
    <x v="3"/>
    <x v="2"/>
    <s v="Maria Cristina"/>
    <x v="5"/>
    <x v="2"/>
    <n v="61350"/>
    <n v="4932"/>
    <n v="66282"/>
    <x v="4"/>
    <x v="18"/>
    <s v="Ford Focus Sedan GLX 16v"/>
    <x v="0"/>
    <x v="0"/>
    <x v="1"/>
    <x v="0"/>
    <x v="2"/>
    <x v="1"/>
    <x v="2"/>
    <n v="3067.5"/>
    <n v="0.56027645969776274"/>
    <x v="1"/>
  </r>
  <r>
    <s v="REL003"/>
    <d v="2015-04-28T00:00:00"/>
    <x v="1"/>
    <x v="3"/>
    <x v="0"/>
    <s v="Maria Amália"/>
    <x v="0"/>
    <x v="4"/>
    <n v="33250"/>
    <n v="3743"/>
    <n v="36993"/>
    <x v="3"/>
    <x v="30"/>
    <s v="Renault Logan 1.0 Authentique 16v"/>
    <x v="0"/>
    <x v="0"/>
    <x v="0"/>
    <x v="0"/>
    <x v="0"/>
    <x v="0"/>
    <x v="0"/>
    <n v="997.5"/>
    <n v="0.60180462133223411"/>
    <x v="1"/>
  </r>
  <r>
    <s v="FOK001"/>
    <d v="2015-04-28T00:00:00"/>
    <x v="1"/>
    <x v="3"/>
    <x v="7"/>
    <s v="José Luiz"/>
    <x v="5"/>
    <x v="0"/>
    <n v="37750"/>
    <n v="1065"/>
    <n v="38815"/>
    <x v="4"/>
    <x v="28"/>
    <s v="Ford Ka SE 1.5 16v Básico"/>
    <x v="0"/>
    <x v="0"/>
    <x v="0"/>
    <x v="0"/>
    <x v="7"/>
    <x v="4"/>
    <x v="1"/>
    <n v="1510"/>
    <n v="0.48453347640323147"/>
    <x v="0"/>
  </r>
  <r>
    <s v="CHS004"/>
    <d v="2015-04-29T00:00:00"/>
    <x v="1"/>
    <x v="3"/>
    <x v="2"/>
    <s v="Renato"/>
    <x v="0"/>
    <x v="2"/>
    <n v="144000"/>
    <n v="3694"/>
    <n v="147694"/>
    <x v="0"/>
    <x v="10"/>
    <s v="Chevrolet S10 2.8 High Country 4X4 CD 16v Turbo"/>
    <x v="0"/>
    <x v="1"/>
    <x v="1"/>
    <x v="1"/>
    <x v="2"/>
    <x v="2"/>
    <x v="3"/>
    <n v="8640"/>
    <n v="5.3163539643009912E-2"/>
    <x v="0"/>
  </r>
  <r>
    <s v="VWG008"/>
    <d v="2015-04-30T00:00:00"/>
    <x v="1"/>
    <x v="3"/>
    <x v="2"/>
    <s v="Mônica"/>
    <x v="5"/>
    <x v="0"/>
    <n v="74450"/>
    <n v="2060"/>
    <n v="76510"/>
    <x v="1"/>
    <x v="29"/>
    <s v="Volkswagen Golf 1.4 TSI Comfortline 16v"/>
    <x v="0"/>
    <x v="0"/>
    <x v="1"/>
    <x v="2"/>
    <x v="2"/>
    <x v="3"/>
    <x v="2"/>
    <n v="3722.5"/>
    <n v="0.71208904903013681"/>
    <x v="1"/>
  </r>
  <r>
    <s v="FID010"/>
    <d v="2015-04-30T00:00:00"/>
    <x v="1"/>
    <x v="3"/>
    <x v="1"/>
    <s v="Cássio"/>
    <x v="5"/>
    <x v="3"/>
    <n v="75450"/>
    <n v="4749"/>
    <n v="80199"/>
    <x v="2"/>
    <x v="4"/>
    <s v="Fiat Ducato Cargo 2.3 Básico"/>
    <x v="0"/>
    <x v="1"/>
    <x v="0"/>
    <x v="1"/>
    <x v="1"/>
    <x v="1"/>
    <x v="3"/>
    <n v="4527"/>
    <n v="0.94337053780600921"/>
    <x v="1"/>
  </r>
  <r>
    <s v="FIS006"/>
    <d v="2015-05-01T00:00:00"/>
    <x v="1"/>
    <x v="4"/>
    <x v="3"/>
    <s v="Cristina"/>
    <x v="5"/>
    <x v="4"/>
    <n v="47000"/>
    <n v="4384"/>
    <n v="51384"/>
    <x v="2"/>
    <x v="6"/>
    <s v="Fiat Strada Working 1.4 MPI 8v"/>
    <x v="2"/>
    <x v="1"/>
    <x v="0"/>
    <x v="0"/>
    <x v="3"/>
    <x v="2"/>
    <x v="1"/>
    <n v="1880"/>
    <n v="0.24541945953174468"/>
    <x v="0"/>
  </r>
  <r>
    <s v="VWJ009"/>
    <d v="2015-05-02T00:00:00"/>
    <x v="1"/>
    <x v="4"/>
    <x v="1"/>
    <s v="Cássio"/>
    <x v="0"/>
    <x v="0"/>
    <n v="77500"/>
    <n v="1245"/>
    <n v="78745"/>
    <x v="1"/>
    <x v="21"/>
    <s v="Volkswagen Jetta 1.4 TSI Comfortline 16v"/>
    <x v="0"/>
    <x v="0"/>
    <x v="1"/>
    <x v="2"/>
    <x v="1"/>
    <x v="1"/>
    <x v="3"/>
    <n v="4650"/>
    <n v="0.6605557406603153"/>
    <x v="1"/>
  </r>
  <r>
    <s v="REC002"/>
    <d v="2015-05-02T00:00:00"/>
    <x v="1"/>
    <x v="4"/>
    <x v="8"/>
    <s v="Cristiano"/>
    <x v="4"/>
    <x v="4"/>
    <n v="29550"/>
    <n v="1259"/>
    <n v="30809"/>
    <x v="3"/>
    <x v="22"/>
    <s v="Renault Clio 1.0 Expression 16v"/>
    <x v="0"/>
    <x v="0"/>
    <x v="0"/>
    <x v="0"/>
    <x v="3"/>
    <x v="2"/>
    <x v="0"/>
    <n v="886.5"/>
    <n v="7.912114080000722E-2"/>
    <x v="0"/>
  </r>
  <r>
    <s v="FID010"/>
    <d v="2015-05-03T00:00:00"/>
    <x v="1"/>
    <x v="4"/>
    <x v="3"/>
    <s v="Marcelo"/>
    <x v="5"/>
    <x v="3"/>
    <n v="75400"/>
    <n v="4321"/>
    <n v="79721"/>
    <x v="2"/>
    <x v="4"/>
    <s v="Fiat Ducato Cargo 2.3 Básico"/>
    <x v="0"/>
    <x v="1"/>
    <x v="0"/>
    <x v="1"/>
    <x v="3"/>
    <x v="2"/>
    <x v="3"/>
    <n v="4524"/>
    <n v="0.52183124447326701"/>
    <x v="1"/>
  </r>
  <r>
    <s v="REC002"/>
    <d v="2015-05-04T00:00:00"/>
    <x v="1"/>
    <x v="4"/>
    <x v="4"/>
    <s v="Mônica"/>
    <x v="5"/>
    <x v="2"/>
    <n v="29400"/>
    <n v="4796"/>
    <n v="34196"/>
    <x v="3"/>
    <x v="22"/>
    <s v="Renault Clio 1.0 Expression 16v"/>
    <x v="0"/>
    <x v="0"/>
    <x v="0"/>
    <x v="0"/>
    <x v="4"/>
    <x v="3"/>
    <x v="0"/>
    <n v="882"/>
    <n v="0.84550119091081488"/>
    <x v="1"/>
  </r>
  <r>
    <s v="VWS004"/>
    <d v="2015-05-04T00:00:00"/>
    <x v="1"/>
    <x v="4"/>
    <x v="3"/>
    <s v="Antonio"/>
    <x v="5"/>
    <x v="0"/>
    <n v="32200"/>
    <n v="4920"/>
    <n v="37120"/>
    <x v="1"/>
    <x v="26"/>
    <s v="Volkswagen Saveiro Startline 1.6 MI 8v"/>
    <x v="1"/>
    <x v="1"/>
    <x v="0"/>
    <x v="0"/>
    <x v="3"/>
    <x v="2"/>
    <x v="1"/>
    <n v="1288"/>
    <n v="0.84306938892373318"/>
    <x v="1"/>
  </r>
  <r>
    <s v="FID010"/>
    <d v="2015-05-05T00:00:00"/>
    <x v="1"/>
    <x v="4"/>
    <x v="5"/>
    <s v="Mariana"/>
    <x v="6"/>
    <x v="4"/>
    <n v="75350"/>
    <n v="2557"/>
    <n v="77907"/>
    <x v="2"/>
    <x v="4"/>
    <s v="Fiat Ducato Cargo 2.3 Básico"/>
    <x v="0"/>
    <x v="1"/>
    <x v="0"/>
    <x v="1"/>
    <x v="5"/>
    <x v="0"/>
    <x v="3"/>
    <n v="4521"/>
    <n v="0.26549866202543426"/>
    <x v="0"/>
  </r>
  <r>
    <s v="FIP009"/>
    <d v="2015-05-06T00:00:00"/>
    <x v="1"/>
    <x v="4"/>
    <x v="7"/>
    <s v="Célio"/>
    <x v="0"/>
    <x v="0"/>
    <n v="63300"/>
    <n v="3467"/>
    <n v="66767"/>
    <x v="2"/>
    <x v="15"/>
    <s v="Fiat Punto Evo T-Jet 1.4 Turbo"/>
    <x v="0"/>
    <x v="0"/>
    <x v="1"/>
    <x v="2"/>
    <x v="7"/>
    <x v="4"/>
    <x v="2"/>
    <n v="3165"/>
    <n v="0.18995992801615966"/>
    <x v="0"/>
  </r>
  <r>
    <s v="VWS004"/>
    <d v="2015-05-06T00:00:00"/>
    <x v="1"/>
    <x v="4"/>
    <x v="5"/>
    <s v="Sérgio"/>
    <x v="5"/>
    <x v="0"/>
    <n v="32300"/>
    <n v="4990"/>
    <n v="37290"/>
    <x v="1"/>
    <x v="26"/>
    <s v="Volkswagen Saveiro Startline 1.6 MI 8v"/>
    <x v="1"/>
    <x v="1"/>
    <x v="0"/>
    <x v="0"/>
    <x v="5"/>
    <x v="0"/>
    <x v="1"/>
    <n v="1292"/>
    <n v="0.55299695001588989"/>
    <x v="1"/>
  </r>
  <r>
    <s v="VWU001"/>
    <d v="2015-05-07T00:00:00"/>
    <x v="1"/>
    <x v="4"/>
    <x v="5"/>
    <s v="Carolina"/>
    <x v="5"/>
    <x v="4"/>
    <n v="25350"/>
    <n v="3858"/>
    <n v="29208"/>
    <x v="1"/>
    <x v="3"/>
    <s v="Volkswagen Up 1.0 MPI 12v"/>
    <x v="1"/>
    <x v="0"/>
    <x v="0"/>
    <x v="0"/>
    <x v="5"/>
    <x v="0"/>
    <x v="0"/>
    <n v="760.5"/>
    <n v="0.96952512858879059"/>
    <x v="1"/>
  </r>
  <r>
    <s v="REL003"/>
    <d v="2015-05-08T00:00:00"/>
    <x v="1"/>
    <x v="4"/>
    <x v="5"/>
    <s v="Anselmo"/>
    <x v="1"/>
    <x v="2"/>
    <n v="33150"/>
    <n v="2308"/>
    <n v="35458"/>
    <x v="3"/>
    <x v="30"/>
    <s v="Renault Logan 1.0 Authentique 16v"/>
    <x v="0"/>
    <x v="0"/>
    <x v="0"/>
    <x v="0"/>
    <x v="5"/>
    <x v="0"/>
    <x v="0"/>
    <n v="994.5"/>
    <n v="8.6760796181280533E-2"/>
    <x v="0"/>
  </r>
  <r>
    <s v="FIP009"/>
    <d v="2015-05-08T00:00:00"/>
    <x v="1"/>
    <x v="4"/>
    <x v="4"/>
    <s v="Mário"/>
    <x v="6"/>
    <x v="3"/>
    <n v="62650"/>
    <n v="4576"/>
    <n v="67226"/>
    <x v="2"/>
    <x v="15"/>
    <s v="Fiat Punto Evo T-Jet 1.4 Turbo"/>
    <x v="0"/>
    <x v="0"/>
    <x v="1"/>
    <x v="2"/>
    <x v="4"/>
    <x v="3"/>
    <x v="2"/>
    <n v="3132.5"/>
    <n v="0.98628250043200449"/>
    <x v="1"/>
  </r>
  <r>
    <s v="CHC005"/>
    <d v="2015-05-09T00:00:00"/>
    <x v="1"/>
    <x v="4"/>
    <x v="7"/>
    <s v="José Luiz"/>
    <x v="4"/>
    <x v="2"/>
    <n v="166600"/>
    <n v="2313"/>
    <n v="168913"/>
    <x v="0"/>
    <x v="27"/>
    <s v="Chevrolet Camaro 6.2 SS Coupé v8"/>
    <x v="1"/>
    <x v="0"/>
    <x v="1"/>
    <x v="2"/>
    <x v="7"/>
    <x v="4"/>
    <x v="3"/>
    <n v="9996"/>
    <n v="8.6532442405136509E-2"/>
    <x v="0"/>
  </r>
  <r>
    <s v="FOF002"/>
    <d v="2015-05-11T00:00:00"/>
    <x v="1"/>
    <x v="4"/>
    <x v="5"/>
    <s v="Sérgio"/>
    <x v="4"/>
    <x v="1"/>
    <n v="61150"/>
    <n v="4543"/>
    <n v="65693"/>
    <x v="4"/>
    <x v="18"/>
    <s v="Ford Focus Sedan GLX 16v"/>
    <x v="0"/>
    <x v="0"/>
    <x v="1"/>
    <x v="0"/>
    <x v="5"/>
    <x v="0"/>
    <x v="2"/>
    <n v="3057.5"/>
    <n v="8.0482345111892714E-2"/>
    <x v="0"/>
  </r>
  <r>
    <s v="VWV005"/>
    <d v="2015-05-11T00:00:00"/>
    <x v="1"/>
    <x v="4"/>
    <x v="3"/>
    <s v="Cristina"/>
    <x v="1"/>
    <x v="2"/>
    <n v="39650"/>
    <n v="3554"/>
    <n v="43204"/>
    <x v="1"/>
    <x v="1"/>
    <s v="Volkswagen Voyage Trendline 1.6 MI 8v"/>
    <x v="0"/>
    <x v="0"/>
    <x v="0"/>
    <x v="0"/>
    <x v="3"/>
    <x v="2"/>
    <x v="1"/>
    <n v="1586"/>
    <n v="0.70791569804210019"/>
    <x v="1"/>
  </r>
  <r>
    <s v="VWA010"/>
    <d v="2015-05-11T00:00:00"/>
    <x v="1"/>
    <x v="4"/>
    <x v="7"/>
    <s v="Carolina"/>
    <x v="0"/>
    <x v="2"/>
    <n v="130200"/>
    <n v="3614"/>
    <n v="133814"/>
    <x v="1"/>
    <x v="33"/>
    <s v="Volkswagen Amarok 2.0 Highline 4X4 16v Turbo"/>
    <x v="0"/>
    <x v="1"/>
    <x v="1"/>
    <x v="1"/>
    <x v="7"/>
    <x v="0"/>
    <x v="3"/>
    <n v="7812"/>
    <n v="0.94465144581378035"/>
    <x v="1"/>
  </r>
  <r>
    <s v="FIB007"/>
    <d v="2015-05-11T00:00:00"/>
    <x v="1"/>
    <x v="4"/>
    <x v="3"/>
    <s v="José Carlos"/>
    <x v="0"/>
    <x v="4"/>
    <n v="53900"/>
    <n v="1418"/>
    <n v="55318"/>
    <x v="2"/>
    <x v="23"/>
    <s v="Fiat Bravo Essence 1.8 16v"/>
    <x v="0"/>
    <x v="0"/>
    <x v="0"/>
    <x v="0"/>
    <x v="3"/>
    <x v="2"/>
    <x v="1"/>
    <n v="2156"/>
    <n v="0.2415052592947638"/>
    <x v="0"/>
  </r>
  <r>
    <s v="FOE003"/>
    <d v="2015-05-12T00:00:00"/>
    <x v="1"/>
    <x v="4"/>
    <x v="6"/>
    <s v="Daniela"/>
    <x v="6"/>
    <x v="3"/>
    <n v="64800"/>
    <n v="1691"/>
    <n v="66491"/>
    <x v="4"/>
    <x v="31"/>
    <s v="Ford Ecosport 1.6 Freestyle 16v"/>
    <x v="0"/>
    <x v="0"/>
    <x v="1"/>
    <x v="0"/>
    <x v="6"/>
    <x v="3"/>
    <x v="2"/>
    <n v="3240"/>
    <n v="0.9763497402781387"/>
    <x v="1"/>
  </r>
  <r>
    <s v="VWU001"/>
    <d v="2015-05-13T00:00:00"/>
    <x v="1"/>
    <x v="4"/>
    <x v="7"/>
    <s v="Amanda"/>
    <x v="6"/>
    <x v="3"/>
    <n v="25300"/>
    <n v="4326"/>
    <n v="29626"/>
    <x v="1"/>
    <x v="3"/>
    <s v="Volkswagen Up 1.0 MPI 12v"/>
    <x v="1"/>
    <x v="0"/>
    <x v="0"/>
    <x v="0"/>
    <x v="7"/>
    <x v="4"/>
    <x v="0"/>
    <n v="759"/>
    <n v="0.8184161217968986"/>
    <x v="1"/>
  </r>
  <r>
    <s v="FIS004"/>
    <d v="2015-05-13T00:00:00"/>
    <x v="1"/>
    <x v="4"/>
    <x v="3"/>
    <s v="Mauro"/>
    <x v="4"/>
    <x v="2"/>
    <n v="37550"/>
    <n v="1273"/>
    <n v="38823"/>
    <x v="2"/>
    <x v="14"/>
    <s v="Fiat Siena El 1.4 8v"/>
    <x v="0"/>
    <x v="0"/>
    <x v="0"/>
    <x v="0"/>
    <x v="3"/>
    <x v="2"/>
    <x v="1"/>
    <n v="1502"/>
    <n v="0.55833623118621123"/>
    <x v="1"/>
  </r>
  <r>
    <s v="CHO001"/>
    <d v="2015-05-13T00:00:00"/>
    <x v="1"/>
    <x v="4"/>
    <x v="6"/>
    <s v="Ana Carolina"/>
    <x v="4"/>
    <x v="3"/>
    <n v="28050"/>
    <n v="2828"/>
    <n v="30878"/>
    <x v="0"/>
    <x v="0"/>
    <s v="Chevrolet Onix 1.0 MPFI LS 8v"/>
    <x v="0"/>
    <x v="0"/>
    <x v="0"/>
    <x v="0"/>
    <x v="6"/>
    <x v="3"/>
    <x v="0"/>
    <n v="841.5"/>
    <n v="0.9432847653251536"/>
    <x v="1"/>
  </r>
  <r>
    <s v="FOK001"/>
    <d v="2015-05-14T00:00:00"/>
    <x v="1"/>
    <x v="4"/>
    <x v="3"/>
    <s v="Cristina"/>
    <x v="5"/>
    <x v="1"/>
    <n v="37450"/>
    <n v="2937"/>
    <n v="40387"/>
    <x v="4"/>
    <x v="28"/>
    <s v="Ford Ka SE 1.5 16v Básico"/>
    <x v="0"/>
    <x v="0"/>
    <x v="0"/>
    <x v="0"/>
    <x v="3"/>
    <x v="2"/>
    <x v="1"/>
    <n v="1498"/>
    <n v="1.3949017046927017E-2"/>
    <x v="0"/>
  </r>
  <r>
    <s v="FOE003"/>
    <d v="2015-05-14T00:00:00"/>
    <x v="1"/>
    <x v="4"/>
    <x v="7"/>
    <s v="Marcelo"/>
    <x v="4"/>
    <x v="2"/>
    <n v="65200"/>
    <n v="2907"/>
    <n v="68107"/>
    <x v="4"/>
    <x v="31"/>
    <s v="Ford Ecosport 1.6 Freestyle 16v"/>
    <x v="0"/>
    <x v="0"/>
    <x v="1"/>
    <x v="0"/>
    <x v="7"/>
    <x v="2"/>
    <x v="2"/>
    <n v="3260"/>
    <n v="0.54314269243885893"/>
    <x v="1"/>
  </r>
  <r>
    <s v="FIB007"/>
    <d v="2015-05-15T00:00:00"/>
    <x v="1"/>
    <x v="4"/>
    <x v="8"/>
    <s v="Cristiano"/>
    <x v="5"/>
    <x v="2"/>
    <n v="54200"/>
    <n v="4061"/>
    <n v="58261"/>
    <x v="2"/>
    <x v="23"/>
    <s v="Fiat Bravo Essence 1.8 16v"/>
    <x v="0"/>
    <x v="0"/>
    <x v="0"/>
    <x v="0"/>
    <x v="3"/>
    <x v="2"/>
    <x v="2"/>
    <n v="2710"/>
    <n v="0.83744626996919802"/>
    <x v="1"/>
  </r>
  <r>
    <s v="FIU001"/>
    <d v="2015-05-16T00:00:00"/>
    <x v="1"/>
    <x v="4"/>
    <x v="3"/>
    <s v="Ana Maria"/>
    <x v="4"/>
    <x v="0"/>
    <n v="24350"/>
    <n v="3265"/>
    <n v="27615"/>
    <x v="2"/>
    <x v="11"/>
    <s v="Fiat Uno Evo Vivace 1.0 8v"/>
    <x v="1"/>
    <x v="0"/>
    <x v="0"/>
    <x v="0"/>
    <x v="3"/>
    <x v="2"/>
    <x v="0"/>
    <n v="730.5"/>
    <n v="0.26873085846599698"/>
    <x v="0"/>
  </r>
  <r>
    <s v="REL003"/>
    <d v="2015-05-16T00:00:00"/>
    <x v="1"/>
    <x v="4"/>
    <x v="5"/>
    <s v="Sérgio"/>
    <x v="1"/>
    <x v="2"/>
    <n v="33250"/>
    <n v="2456"/>
    <n v="35706"/>
    <x v="3"/>
    <x v="30"/>
    <s v="Renault Logan 1.0 Authentique 16v"/>
    <x v="0"/>
    <x v="0"/>
    <x v="0"/>
    <x v="0"/>
    <x v="5"/>
    <x v="0"/>
    <x v="0"/>
    <n v="997.5"/>
    <n v="0.81544727357823743"/>
    <x v="1"/>
  </r>
  <r>
    <s v="CHS004"/>
    <d v="2015-05-18T00:00:00"/>
    <x v="1"/>
    <x v="4"/>
    <x v="4"/>
    <s v="José Eduardo"/>
    <x v="0"/>
    <x v="2"/>
    <n v="143900"/>
    <n v="3668"/>
    <n v="147568"/>
    <x v="0"/>
    <x v="10"/>
    <s v="Chevrolet S10 2.8 High Country 4X4 CD 16v Turbo"/>
    <x v="0"/>
    <x v="1"/>
    <x v="1"/>
    <x v="1"/>
    <x v="4"/>
    <x v="3"/>
    <x v="3"/>
    <n v="8634"/>
    <n v="0.57359754926226914"/>
    <x v="1"/>
  </r>
  <r>
    <s v="VWS004"/>
    <d v="2015-05-19T00:00:00"/>
    <x v="1"/>
    <x v="4"/>
    <x v="7"/>
    <s v="Roberto"/>
    <x v="1"/>
    <x v="2"/>
    <n v="32150"/>
    <n v="2887"/>
    <n v="35037"/>
    <x v="1"/>
    <x v="26"/>
    <s v="Volkswagen Saveiro Startline 1.6 MI 8v"/>
    <x v="1"/>
    <x v="1"/>
    <x v="0"/>
    <x v="0"/>
    <x v="7"/>
    <x v="4"/>
    <x v="0"/>
    <n v="964.5"/>
    <n v="0.91695828359432441"/>
    <x v="1"/>
  </r>
  <r>
    <s v="CHS004"/>
    <d v="2015-05-20T00:00:00"/>
    <x v="1"/>
    <x v="4"/>
    <x v="3"/>
    <s v="José Carlos"/>
    <x v="6"/>
    <x v="0"/>
    <n v="143750"/>
    <n v="3635"/>
    <n v="147385"/>
    <x v="0"/>
    <x v="10"/>
    <s v="Chevrolet S10 2.8 High Country 4X4 CD 16v Turbo"/>
    <x v="0"/>
    <x v="1"/>
    <x v="1"/>
    <x v="1"/>
    <x v="3"/>
    <x v="2"/>
    <x v="3"/>
    <n v="8625"/>
    <n v="0.18248787996475022"/>
    <x v="0"/>
  </r>
  <r>
    <s v="REM007"/>
    <d v="2015-05-21T00:00:00"/>
    <x v="1"/>
    <x v="4"/>
    <x v="2"/>
    <s v="Mônica"/>
    <x v="6"/>
    <x v="0"/>
    <n v="109000"/>
    <n v="1836"/>
    <n v="110836"/>
    <x v="3"/>
    <x v="8"/>
    <s v="Renault Master 2.3 DCI Minibus 16 Lugares 16v"/>
    <x v="0"/>
    <x v="1"/>
    <x v="0"/>
    <x v="1"/>
    <x v="2"/>
    <x v="3"/>
    <x v="3"/>
    <n v="6540"/>
    <n v="0.2438844108227102"/>
    <x v="0"/>
  </r>
  <r>
    <s v="VWU001"/>
    <d v="2015-05-21T00:00:00"/>
    <x v="1"/>
    <x v="4"/>
    <x v="7"/>
    <s v="Rodrigo"/>
    <x v="0"/>
    <x v="1"/>
    <n v="25550"/>
    <n v="4918"/>
    <n v="30468"/>
    <x v="1"/>
    <x v="3"/>
    <s v="Volkswagen Up 1.0 MPI 12v"/>
    <x v="1"/>
    <x v="0"/>
    <x v="0"/>
    <x v="0"/>
    <x v="7"/>
    <x v="4"/>
    <x v="0"/>
    <n v="766.5"/>
    <n v="0.69591041593621972"/>
    <x v="1"/>
  </r>
  <r>
    <s v="RED005"/>
    <d v="2015-05-22T00:00:00"/>
    <x v="1"/>
    <x v="4"/>
    <x v="0"/>
    <s v="Wesley"/>
    <x v="5"/>
    <x v="0"/>
    <n v="62800"/>
    <n v="2530"/>
    <n v="65330"/>
    <x v="3"/>
    <x v="32"/>
    <s v="Renault Duster Oroch 2.0 Dynamique 16V"/>
    <x v="0"/>
    <x v="1"/>
    <x v="0"/>
    <x v="0"/>
    <x v="0"/>
    <x v="0"/>
    <x v="2"/>
    <n v="3140"/>
    <n v="9.6992807042315984E-2"/>
    <x v="0"/>
  </r>
  <r>
    <s v="FIP002"/>
    <d v="2015-05-23T00:00:00"/>
    <x v="1"/>
    <x v="4"/>
    <x v="7"/>
    <s v="Roberto"/>
    <x v="0"/>
    <x v="2"/>
    <n v="31150"/>
    <n v="4700"/>
    <n v="35850"/>
    <x v="2"/>
    <x v="2"/>
    <s v="Fiat Palio Fire 1.0 8v"/>
    <x v="0"/>
    <x v="0"/>
    <x v="0"/>
    <x v="0"/>
    <x v="7"/>
    <x v="4"/>
    <x v="0"/>
    <n v="934.5"/>
    <n v="0.89825207176536881"/>
    <x v="1"/>
  </r>
  <r>
    <s v="FOR005"/>
    <d v="2015-05-23T00:00:00"/>
    <x v="1"/>
    <x v="4"/>
    <x v="7"/>
    <s v="Carlos Augusto"/>
    <x v="5"/>
    <x v="0"/>
    <n v="134600"/>
    <n v="2754"/>
    <n v="137354"/>
    <x v="4"/>
    <x v="9"/>
    <s v="Ford Ranger Cab. Dupla 3.2 4X4 20v"/>
    <x v="0"/>
    <x v="1"/>
    <x v="1"/>
    <x v="1"/>
    <x v="7"/>
    <x v="4"/>
    <x v="3"/>
    <n v="8076"/>
    <n v="0.41673780997131848"/>
    <x v="0"/>
  </r>
  <r>
    <s v="REK004"/>
    <d v="2015-05-23T00:00:00"/>
    <x v="1"/>
    <x v="4"/>
    <x v="4"/>
    <s v="José Eduardo"/>
    <x v="5"/>
    <x v="0"/>
    <n v="35000"/>
    <n v="2307"/>
    <n v="37307"/>
    <x v="3"/>
    <x v="20"/>
    <s v="Renaul Kangoo 1.6 Express 16v"/>
    <x v="2"/>
    <x v="1"/>
    <x v="0"/>
    <x v="0"/>
    <x v="4"/>
    <x v="3"/>
    <x v="1"/>
    <n v="1400"/>
    <n v="8.6876765865309527E-2"/>
    <x v="0"/>
  </r>
  <r>
    <s v="VWC006"/>
    <d v="2015-05-23T00:00:00"/>
    <x v="1"/>
    <x v="4"/>
    <x v="3"/>
    <s v="Roberta"/>
    <x v="6"/>
    <x v="0"/>
    <n v="50450"/>
    <n v="4343"/>
    <n v="54793"/>
    <x v="1"/>
    <x v="24"/>
    <s v="Volkswagen Crossfox 1.6 MSI 16v"/>
    <x v="0"/>
    <x v="0"/>
    <x v="0"/>
    <x v="0"/>
    <x v="3"/>
    <x v="2"/>
    <x v="1"/>
    <n v="2018"/>
    <n v="0.15997662495820625"/>
    <x v="0"/>
  </r>
  <r>
    <s v="VWG003"/>
    <d v="2015-05-24T00:00:00"/>
    <x v="1"/>
    <x v="4"/>
    <x v="3"/>
    <s v="Maurício"/>
    <x v="5"/>
    <x v="0"/>
    <n v="31700"/>
    <n v="4411"/>
    <n v="36111"/>
    <x v="1"/>
    <x v="7"/>
    <s v="Volkswagen Gol 1.0 MI Special 8v"/>
    <x v="0"/>
    <x v="0"/>
    <x v="0"/>
    <x v="0"/>
    <x v="3"/>
    <x v="2"/>
    <x v="0"/>
    <n v="951"/>
    <n v="0.80254302909716169"/>
    <x v="1"/>
  </r>
  <r>
    <s v="CHC003"/>
    <d v="2015-05-24T00:00:00"/>
    <x v="1"/>
    <x v="4"/>
    <x v="5"/>
    <s v="Anselmo"/>
    <x v="5"/>
    <x v="2"/>
    <n v="83800"/>
    <n v="1795"/>
    <n v="85595"/>
    <x v="0"/>
    <x v="25"/>
    <s v="Chevrolet Captiva 2.4 SIDI 16v"/>
    <x v="0"/>
    <x v="0"/>
    <x v="1"/>
    <x v="2"/>
    <x v="5"/>
    <x v="0"/>
    <x v="3"/>
    <n v="5028"/>
    <n v="0.94031039855457399"/>
    <x v="1"/>
  </r>
  <r>
    <s v="CHO001"/>
    <d v="2015-05-25T00:00:00"/>
    <x v="1"/>
    <x v="4"/>
    <x v="2"/>
    <s v="João Carlos"/>
    <x v="6"/>
    <x v="3"/>
    <n v="27850"/>
    <n v="4969"/>
    <n v="32819"/>
    <x v="0"/>
    <x v="0"/>
    <s v="Chevrolet Onix 1.0 MPFI LS 8v"/>
    <x v="0"/>
    <x v="0"/>
    <x v="0"/>
    <x v="0"/>
    <x v="2"/>
    <x v="1"/>
    <x v="0"/>
    <n v="835.5"/>
    <n v="0.25950544386147772"/>
    <x v="0"/>
  </r>
  <r>
    <s v="CHP002"/>
    <d v="2015-05-25T00:00:00"/>
    <x v="1"/>
    <x v="4"/>
    <x v="4"/>
    <s v="Raimundo"/>
    <x v="0"/>
    <x v="3"/>
    <n v="37050"/>
    <n v="3851"/>
    <n v="40901"/>
    <x v="0"/>
    <x v="12"/>
    <s v="Chevrolet Prisma 1.0 MPFI LT 8v"/>
    <x v="0"/>
    <x v="0"/>
    <x v="0"/>
    <x v="0"/>
    <x v="4"/>
    <x v="3"/>
    <x v="1"/>
    <n v="1482"/>
    <n v="0.1699429136560964"/>
    <x v="0"/>
  </r>
  <r>
    <s v="VWS007"/>
    <d v="2015-05-25T00:00:00"/>
    <x v="1"/>
    <x v="4"/>
    <x v="2"/>
    <s v="Renato"/>
    <x v="5"/>
    <x v="0"/>
    <n v="58800"/>
    <n v="3149"/>
    <n v="61949"/>
    <x v="1"/>
    <x v="19"/>
    <s v="Volkswagen Spacefox Comfortline 1.6 MSI 8v"/>
    <x v="0"/>
    <x v="0"/>
    <x v="0"/>
    <x v="0"/>
    <x v="2"/>
    <x v="2"/>
    <x v="2"/>
    <n v="2940"/>
    <n v="0.20227169767127917"/>
    <x v="0"/>
  </r>
  <r>
    <s v="VWU001"/>
    <d v="2015-05-26T00:00:00"/>
    <x v="1"/>
    <x v="4"/>
    <x v="0"/>
    <s v="Otaviano"/>
    <x v="0"/>
    <x v="0"/>
    <n v="25450"/>
    <n v="3548"/>
    <n v="28998"/>
    <x v="1"/>
    <x v="3"/>
    <s v="Volkswagen Up 1.0 MPI 12v"/>
    <x v="1"/>
    <x v="0"/>
    <x v="0"/>
    <x v="0"/>
    <x v="0"/>
    <x v="0"/>
    <x v="0"/>
    <n v="763.5"/>
    <n v="0.73595370619369382"/>
    <x v="1"/>
  </r>
  <r>
    <s v="CHC003"/>
    <d v="2015-05-29T00:00:00"/>
    <x v="1"/>
    <x v="4"/>
    <x v="8"/>
    <s v="Maria Teresa"/>
    <x v="0"/>
    <x v="2"/>
    <n v="83250"/>
    <n v="1988"/>
    <n v="85238"/>
    <x v="0"/>
    <x v="25"/>
    <s v="Chevrolet Captiva 2.4 SIDI 16v"/>
    <x v="0"/>
    <x v="0"/>
    <x v="1"/>
    <x v="2"/>
    <x v="3"/>
    <x v="2"/>
    <x v="3"/>
    <n v="4995"/>
    <n v="0.84099286647559746"/>
    <x v="1"/>
  </r>
  <r>
    <s v="FIP002"/>
    <d v="2015-05-30T00:00:00"/>
    <x v="1"/>
    <x v="4"/>
    <x v="7"/>
    <s v="José Luiz"/>
    <x v="5"/>
    <x v="0"/>
    <n v="31800"/>
    <n v="2024"/>
    <n v="33824"/>
    <x v="2"/>
    <x v="2"/>
    <s v="Fiat Palio Fire 1.0 8v"/>
    <x v="0"/>
    <x v="0"/>
    <x v="0"/>
    <x v="0"/>
    <x v="7"/>
    <x v="4"/>
    <x v="0"/>
    <n v="954"/>
    <n v="0.60735786501660849"/>
    <x v="1"/>
  </r>
  <r>
    <s v="FOK001"/>
    <d v="2015-05-31T00:00:00"/>
    <x v="1"/>
    <x v="4"/>
    <x v="6"/>
    <s v="Carlos Roberto"/>
    <x v="5"/>
    <x v="4"/>
    <n v="37750"/>
    <n v="3058"/>
    <n v="40808"/>
    <x v="4"/>
    <x v="28"/>
    <s v="Ford Ka SE 1.5 16v Básico"/>
    <x v="0"/>
    <x v="0"/>
    <x v="0"/>
    <x v="0"/>
    <x v="6"/>
    <x v="3"/>
    <x v="1"/>
    <n v="1510"/>
    <n v="0.86712948832061587"/>
    <x v="1"/>
  </r>
  <r>
    <s v="VWA010"/>
    <d v="2015-06-02T00:00:00"/>
    <x v="1"/>
    <x v="5"/>
    <x v="6"/>
    <s v="Aparecida"/>
    <x v="0"/>
    <x v="0"/>
    <n v="130800"/>
    <n v="4909"/>
    <n v="135709"/>
    <x v="1"/>
    <x v="33"/>
    <s v="Volkswagen Amarok 2.0 Highline 4X4 16v Turbo"/>
    <x v="0"/>
    <x v="1"/>
    <x v="1"/>
    <x v="1"/>
    <x v="6"/>
    <x v="3"/>
    <x v="3"/>
    <n v="7848"/>
    <n v="0.19736652038868821"/>
    <x v="0"/>
  </r>
  <r>
    <s v="CHC005"/>
    <d v="2015-06-02T00:00:00"/>
    <x v="1"/>
    <x v="5"/>
    <x v="6"/>
    <s v="Daniela"/>
    <x v="0"/>
    <x v="1"/>
    <n v="166150"/>
    <n v="4379"/>
    <n v="170529"/>
    <x v="0"/>
    <x v="27"/>
    <s v="Chevrolet Camaro 6.2 SS Coupé v8"/>
    <x v="1"/>
    <x v="0"/>
    <x v="1"/>
    <x v="2"/>
    <x v="6"/>
    <x v="3"/>
    <x v="3"/>
    <n v="9969"/>
    <n v="0.12812522432213894"/>
    <x v="0"/>
  </r>
  <r>
    <s v="VWF002"/>
    <d v="2015-06-03T00:00:00"/>
    <x v="1"/>
    <x v="5"/>
    <x v="6"/>
    <s v="Ivete"/>
    <x v="1"/>
    <x v="0"/>
    <n v="31250"/>
    <n v="3983"/>
    <n v="35233"/>
    <x v="1"/>
    <x v="17"/>
    <s v="Volkswagen Fox 1.0 MPI Trendline 12v"/>
    <x v="0"/>
    <x v="0"/>
    <x v="0"/>
    <x v="0"/>
    <x v="6"/>
    <x v="3"/>
    <x v="0"/>
    <n v="937.5"/>
    <n v="0.74580858449722109"/>
    <x v="1"/>
  </r>
  <r>
    <s v="REK004"/>
    <d v="2015-06-04T00:00:00"/>
    <x v="1"/>
    <x v="5"/>
    <x v="3"/>
    <s v="Renato"/>
    <x v="5"/>
    <x v="1"/>
    <n v="35150"/>
    <n v="2145"/>
    <n v="37295"/>
    <x v="3"/>
    <x v="20"/>
    <s v="Renaul Kangoo 1.6 Express 16v"/>
    <x v="2"/>
    <x v="1"/>
    <x v="0"/>
    <x v="0"/>
    <x v="3"/>
    <x v="2"/>
    <x v="1"/>
    <n v="1406"/>
    <n v="0.32013258213183499"/>
    <x v="0"/>
  </r>
  <r>
    <s v="VWS007"/>
    <d v="2015-06-04T00:00:00"/>
    <x v="1"/>
    <x v="5"/>
    <x v="0"/>
    <s v="Wesley"/>
    <x v="0"/>
    <x v="0"/>
    <n v="58800"/>
    <n v="2524"/>
    <n v="61324"/>
    <x v="1"/>
    <x v="19"/>
    <s v="Volkswagen Spacefox Comfortline 1.6 MSI 8v"/>
    <x v="0"/>
    <x v="0"/>
    <x v="0"/>
    <x v="0"/>
    <x v="0"/>
    <x v="0"/>
    <x v="2"/>
    <n v="2940"/>
    <n v="0.13763739733846736"/>
    <x v="0"/>
  </r>
  <r>
    <s v="FIS004"/>
    <d v="2015-06-05T00:00:00"/>
    <x v="1"/>
    <x v="5"/>
    <x v="0"/>
    <s v="Wesley"/>
    <x v="2"/>
    <x v="4"/>
    <n v="38000"/>
    <n v="1401"/>
    <n v="39401"/>
    <x v="2"/>
    <x v="14"/>
    <s v="Fiat Siena El 1.4 8v"/>
    <x v="0"/>
    <x v="0"/>
    <x v="0"/>
    <x v="0"/>
    <x v="0"/>
    <x v="0"/>
    <x v="1"/>
    <n v="1520"/>
    <n v="0.26872326306473615"/>
    <x v="0"/>
  </r>
  <r>
    <s v="FIP002"/>
    <d v="2015-06-06T00:00:00"/>
    <x v="1"/>
    <x v="5"/>
    <x v="6"/>
    <s v="Ana Carolina"/>
    <x v="1"/>
    <x v="0"/>
    <n v="31250"/>
    <n v="1765"/>
    <n v="33015"/>
    <x v="2"/>
    <x v="2"/>
    <s v="Fiat Palio Fire 1.0 8v"/>
    <x v="0"/>
    <x v="0"/>
    <x v="0"/>
    <x v="0"/>
    <x v="6"/>
    <x v="3"/>
    <x v="0"/>
    <n v="937.5"/>
    <n v="0.90301551851584372"/>
    <x v="1"/>
  </r>
  <r>
    <s v="FIB007"/>
    <d v="2015-06-07T00:00:00"/>
    <x v="1"/>
    <x v="5"/>
    <x v="6"/>
    <s v="Ivete"/>
    <x v="4"/>
    <x v="2"/>
    <n v="53750"/>
    <n v="1690"/>
    <n v="55440"/>
    <x v="2"/>
    <x v="23"/>
    <s v="Fiat Bravo Essence 1.8 16v"/>
    <x v="0"/>
    <x v="0"/>
    <x v="0"/>
    <x v="0"/>
    <x v="6"/>
    <x v="3"/>
    <x v="1"/>
    <n v="2150"/>
    <n v="3.90478754597939E-2"/>
    <x v="0"/>
  </r>
  <r>
    <s v="REK004"/>
    <d v="2015-06-08T00:00:00"/>
    <x v="1"/>
    <x v="5"/>
    <x v="7"/>
    <s v="Carlos Augusto"/>
    <x v="5"/>
    <x v="1"/>
    <n v="34800"/>
    <n v="2578"/>
    <n v="37378"/>
    <x v="3"/>
    <x v="20"/>
    <s v="Renaul Kangoo 1.6 Express 16v"/>
    <x v="2"/>
    <x v="1"/>
    <x v="0"/>
    <x v="0"/>
    <x v="7"/>
    <x v="4"/>
    <x v="1"/>
    <n v="1392"/>
    <n v="0.21605299143868173"/>
    <x v="0"/>
  </r>
  <r>
    <s v="FIS006"/>
    <d v="2015-06-08T00:00:00"/>
    <x v="1"/>
    <x v="5"/>
    <x v="8"/>
    <s v="Cristiano"/>
    <x v="6"/>
    <x v="4"/>
    <n v="46500"/>
    <n v="3594"/>
    <n v="50094"/>
    <x v="2"/>
    <x v="6"/>
    <s v="Fiat Strada Working 1.4 MPI 8v"/>
    <x v="2"/>
    <x v="1"/>
    <x v="0"/>
    <x v="0"/>
    <x v="3"/>
    <x v="2"/>
    <x v="1"/>
    <n v="1860"/>
    <n v="0.41488331715338089"/>
    <x v="0"/>
  </r>
  <r>
    <s v="REF006"/>
    <d v="2015-06-08T00:00:00"/>
    <x v="1"/>
    <x v="5"/>
    <x v="5"/>
    <s v="Mariana"/>
    <x v="0"/>
    <x v="4"/>
    <n v="66000"/>
    <n v="2189"/>
    <n v="68189"/>
    <x v="3"/>
    <x v="13"/>
    <s v="Renaul Fluence 2.0 Dynamique 16v"/>
    <x v="0"/>
    <x v="0"/>
    <x v="1"/>
    <x v="0"/>
    <x v="5"/>
    <x v="0"/>
    <x v="2"/>
    <n v="3300"/>
    <n v="0.50754963676796738"/>
    <x v="1"/>
  </r>
  <r>
    <s v="FIS003"/>
    <d v="2015-06-10T00:00:00"/>
    <x v="1"/>
    <x v="5"/>
    <x v="7"/>
    <s v="Carlos Augusto"/>
    <x v="0"/>
    <x v="2"/>
    <n v="36400"/>
    <n v="2806"/>
    <n v="39206"/>
    <x v="2"/>
    <x v="6"/>
    <s v="Fiat Strada Working 1.4 8v"/>
    <x v="1"/>
    <x v="1"/>
    <x v="0"/>
    <x v="0"/>
    <x v="7"/>
    <x v="4"/>
    <x v="1"/>
    <n v="1456"/>
    <n v="0.70656169471636499"/>
    <x v="1"/>
  </r>
  <r>
    <s v="VWJ009"/>
    <d v="2015-06-10T00:00:00"/>
    <x v="1"/>
    <x v="5"/>
    <x v="1"/>
    <s v="Luiz Sérgio"/>
    <x v="4"/>
    <x v="0"/>
    <n v="77650"/>
    <n v="1150"/>
    <n v="78800"/>
    <x v="1"/>
    <x v="21"/>
    <s v="Volkswagen Jetta 1.4 TSI Comfortline 16v"/>
    <x v="0"/>
    <x v="0"/>
    <x v="1"/>
    <x v="2"/>
    <x v="1"/>
    <x v="1"/>
    <x v="3"/>
    <n v="4659"/>
    <n v="0.11812933027657184"/>
    <x v="0"/>
  </r>
  <r>
    <s v="CHC005"/>
    <d v="2015-06-11T00:00:00"/>
    <x v="1"/>
    <x v="5"/>
    <x v="7"/>
    <s v="Célio"/>
    <x v="1"/>
    <x v="0"/>
    <n v="166700"/>
    <n v="1643"/>
    <n v="168343"/>
    <x v="0"/>
    <x v="27"/>
    <s v="Chevrolet Camaro 6.2 SS Coupé v8"/>
    <x v="1"/>
    <x v="0"/>
    <x v="1"/>
    <x v="2"/>
    <x v="7"/>
    <x v="4"/>
    <x v="3"/>
    <n v="10002"/>
    <n v="0.13983349089502986"/>
    <x v="0"/>
  </r>
  <r>
    <s v="REC002"/>
    <d v="2015-06-11T00:00:00"/>
    <x v="1"/>
    <x v="5"/>
    <x v="2"/>
    <s v="Ana Lúcia"/>
    <x v="0"/>
    <x v="2"/>
    <n v="29800"/>
    <n v="1762"/>
    <n v="31562"/>
    <x v="3"/>
    <x v="22"/>
    <s v="Renault Clio 1.0 Expression 16v"/>
    <x v="0"/>
    <x v="0"/>
    <x v="0"/>
    <x v="0"/>
    <x v="2"/>
    <x v="1"/>
    <x v="0"/>
    <n v="894"/>
    <n v="0.55722997875755187"/>
    <x v="1"/>
  </r>
  <r>
    <s v="FOR004"/>
    <d v="2015-06-12T00:00:00"/>
    <x v="1"/>
    <x v="5"/>
    <x v="6"/>
    <s v="Ana Carolina"/>
    <x v="0"/>
    <x v="2"/>
    <n v="85750"/>
    <n v="4641"/>
    <n v="90391"/>
    <x v="4"/>
    <x v="9"/>
    <s v="Ford Ranger 2.5 XLS 4X2 CD 16v"/>
    <x v="0"/>
    <x v="0"/>
    <x v="0"/>
    <x v="0"/>
    <x v="6"/>
    <x v="3"/>
    <x v="3"/>
    <n v="5145"/>
    <n v="0.21596111786363698"/>
    <x v="0"/>
  </r>
  <r>
    <s v="FOR005"/>
    <d v="2015-06-14T00:00:00"/>
    <x v="1"/>
    <x v="5"/>
    <x v="3"/>
    <s v="José Carlos"/>
    <x v="6"/>
    <x v="3"/>
    <n v="135300"/>
    <n v="2972"/>
    <n v="138272"/>
    <x v="4"/>
    <x v="9"/>
    <s v="Ford Ranger Cab. Dupla 3.2 4X4 20v"/>
    <x v="0"/>
    <x v="1"/>
    <x v="1"/>
    <x v="1"/>
    <x v="3"/>
    <x v="2"/>
    <x v="3"/>
    <n v="8118"/>
    <n v="5.0379346613948862E-2"/>
    <x v="0"/>
  </r>
  <r>
    <s v="REL003"/>
    <d v="2015-06-14T00:00:00"/>
    <x v="1"/>
    <x v="5"/>
    <x v="2"/>
    <s v="Lucas"/>
    <x v="0"/>
    <x v="2"/>
    <n v="33400"/>
    <n v="1930"/>
    <n v="35330"/>
    <x v="3"/>
    <x v="30"/>
    <s v="Renault Logan 1.0 Authentique 16v"/>
    <x v="0"/>
    <x v="0"/>
    <x v="0"/>
    <x v="0"/>
    <x v="2"/>
    <x v="1"/>
    <x v="0"/>
    <n v="1002"/>
    <n v="1.7328056980542864E-2"/>
    <x v="0"/>
  </r>
  <r>
    <s v="VWS004"/>
    <d v="2015-06-15T00:00:00"/>
    <x v="1"/>
    <x v="5"/>
    <x v="0"/>
    <s v="Wesley"/>
    <x v="3"/>
    <x v="0"/>
    <n v="32750"/>
    <n v="3850"/>
    <n v="36600"/>
    <x v="1"/>
    <x v="26"/>
    <s v="Volkswagen Saveiro Startline 1.6 MI 8v"/>
    <x v="1"/>
    <x v="1"/>
    <x v="0"/>
    <x v="0"/>
    <x v="0"/>
    <x v="0"/>
    <x v="0"/>
    <n v="982.5"/>
    <n v="0.59133759121938501"/>
    <x v="1"/>
  </r>
  <r>
    <s v="RES001"/>
    <d v="2015-06-15T00:00:00"/>
    <x v="1"/>
    <x v="5"/>
    <x v="3"/>
    <s v="Cristina"/>
    <x v="0"/>
    <x v="2"/>
    <n v="27250"/>
    <n v="1828"/>
    <n v="29078"/>
    <x v="3"/>
    <x v="5"/>
    <s v="Renault Sandero 1.0 Authentique 16v"/>
    <x v="0"/>
    <x v="0"/>
    <x v="0"/>
    <x v="0"/>
    <x v="3"/>
    <x v="2"/>
    <x v="0"/>
    <n v="817.5"/>
    <n v="0.63976056205097609"/>
    <x v="1"/>
  </r>
  <r>
    <s v="CHO001"/>
    <d v="2015-06-15T00:00:00"/>
    <x v="1"/>
    <x v="5"/>
    <x v="6"/>
    <s v="Ivete"/>
    <x v="5"/>
    <x v="4"/>
    <n v="27750"/>
    <n v="4698"/>
    <n v="32448"/>
    <x v="0"/>
    <x v="0"/>
    <s v="Chevrolet Onix 1.0 MPFI LS 8v"/>
    <x v="0"/>
    <x v="0"/>
    <x v="0"/>
    <x v="0"/>
    <x v="6"/>
    <x v="3"/>
    <x v="0"/>
    <n v="832.5"/>
    <n v="0.77815894585948386"/>
    <x v="1"/>
  </r>
  <r>
    <s v="REM007"/>
    <d v="2015-06-16T00:00:00"/>
    <x v="1"/>
    <x v="5"/>
    <x v="8"/>
    <s v="Maria Teresa"/>
    <x v="0"/>
    <x v="0"/>
    <n v="108900"/>
    <n v="3051"/>
    <n v="111951"/>
    <x v="3"/>
    <x v="8"/>
    <s v="Renault Master 2.3 DCI Minibus 16 Lugares 16v"/>
    <x v="0"/>
    <x v="1"/>
    <x v="0"/>
    <x v="1"/>
    <x v="3"/>
    <x v="2"/>
    <x v="3"/>
    <n v="6534"/>
    <n v="0.30559754199609046"/>
    <x v="0"/>
  </r>
  <r>
    <s v="FIB007"/>
    <d v="2015-06-17T00:00:00"/>
    <x v="1"/>
    <x v="5"/>
    <x v="2"/>
    <s v="Maria Cristina"/>
    <x v="2"/>
    <x v="3"/>
    <n v="54200"/>
    <n v="1122"/>
    <n v="55322"/>
    <x v="2"/>
    <x v="23"/>
    <s v="Fiat Bravo Essence 1.8 16v"/>
    <x v="0"/>
    <x v="0"/>
    <x v="0"/>
    <x v="0"/>
    <x v="2"/>
    <x v="1"/>
    <x v="1"/>
    <n v="2168"/>
    <n v="0.77883410816026577"/>
    <x v="1"/>
  </r>
  <r>
    <s v="FOE003"/>
    <d v="2015-06-18T00:00:00"/>
    <x v="1"/>
    <x v="5"/>
    <x v="7"/>
    <s v="Marcelo"/>
    <x v="0"/>
    <x v="1"/>
    <n v="64700"/>
    <n v="3086"/>
    <n v="67786"/>
    <x v="4"/>
    <x v="31"/>
    <s v="Ford Ecosport 1.6 Freestyle 16v"/>
    <x v="0"/>
    <x v="0"/>
    <x v="1"/>
    <x v="0"/>
    <x v="7"/>
    <x v="2"/>
    <x v="2"/>
    <n v="3235"/>
    <n v="0.37210807221574155"/>
    <x v="0"/>
  </r>
  <r>
    <s v="FOR005"/>
    <d v="2015-06-18T00:00:00"/>
    <x v="1"/>
    <x v="5"/>
    <x v="7"/>
    <s v="Roberto"/>
    <x v="0"/>
    <x v="0"/>
    <n v="135050"/>
    <n v="3957"/>
    <n v="139007"/>
    <x v="4"/>
    <x v="9"/>
    <s v="Ford Ranger Cab. Dupla 3.2 4X4 20v"/>
    <x v="0"/>
    <x v="1"/>
    <x v="1"/>
    <x v="1"/>
    <x v="7"/>
    <x v="4"/>
    <x v="3"/>
    <n v="8103"/>
    <n v="0.1796515286805348"/>
    <x v="0"/>
  </r>
  <r>
    <s v="FIP002"/>
    <d v="2015-06-21T00:00:00"/>
    <x v="1"/>
    <x v="5"/>
    <x v="5"/>
    <s v="Sérgio"/>
    <x v="0"/>
    <x v="3"/>
    <n v="31300"/>
    <n v="2770"/>
    <n v="34070"/>
    <x v="2"/>
    <x v="2"/>
    <s v="Fiat Palio Fire 1.0 8v"/>
    <x v="0"/>
    <x v="0"/>
    <x v="0"/>
    <x v="0"/>
    <x v="5"/>
    <x v="0"/>
    <x v="0"/>
    <n v="939"/>
    <n v="0.29130744575118062"/>
    <x v="0"/>
  </r>
  <r>
    <s v="FIS006"/>
    <d v="2015-06-22T00:00:00"/>
    <x v="1"/>
    <x v="5"/>
    <x v="1"/>
    <s v="Cássio"/>
    <x v="0"/>
    <x v="2"/>
    <n v="46650"/>
    <n v="2037"/>
    <n v="48687"/>
    <x v="2"/>
    <x v="6"/>
    <s v="Fiat Strada Working 1.4 MPI 8v"/>
    <x v="2"/>
    <x v="1"/>
    <x v="0"/>
    <x v="0"/>
    <x v="1"/>
    <x v="1"/>
    <x v="1"/>
    <n v="1866"/>
    <n v="0.62570609740247307"/>
    <x v="1"/>
  </r>
  <r>
    <s v="FOR005"/>
    <d v="2015-06-24T00:00:00"/>
    <x v="1"/>
    <x v="5"/>
    <x v="7"/>
    <s v="Célio"/>
    <x v="6"/>
    <x v="0"/>
    <n v="134950"/>
    <n v="4004"/>
    <n v="138954"/>
    <x v="4"/>
    <x v="9"/>
    <s v="Ford Ranger Cab. Dupla 3.2 4X4 20v"/>
    <x v="0"/>
    <x v="1"/>
    <x v="1"/>
    <x v="1"/>
    <x v="7"/>
    <x v="4"/>
    <x v="3"/>
    <n v="8097"/>
    <n v="0.32812230769923062"/>
    <x v="0"/>
  </r>
  <r>
    <s v="FIL008"/>
    <d v="2015-06-24T00:00:00"/>
    <x v="1"/>
    <x v="5"/>
    <x v="3"/>
    <s v="José Carlos"/>
    <x v="6"/>
    <x v="0"/>
    <n v="58650"/>
    <n v="3770"/>
    <n v="62420"/>
    <x v="2"/>
    <x v="16"/>
    <s v="Fiat Linea Absolut 1.8 16v"/>
    <x v="0"/>
    <x v="0"/>
    <x v="1"/>
    <x v="0"/>
    <x v="3"/>
    <x v="2"/>
    <x v="2"/>
    <n v="2932.5"/>
    <n v="0.86837242304737328"/>
    <x v="1"/>
  </r>
  <r>
    <s v="FOE003"/>
    <d v="2015-06-24T00:00:00"/>
    <x v="1"/>
    <x v="5"/>
    <x v="6"/>
    <s v="Aparecida"/>
    <x v="0"/>
    <x v="3"/>
    <n v="64900"/>
    <n v="1264"/>
    <n v="66164"/>
    <x v="4"/>
    <x v="31"/>
    <s v="Ford Ecosport 1.6 Freestyle 16v"/>
    <x v="0"/>
    <x v="0"/>
    <x v="1"/>
    <x v="0"/>
    <x v="6"/>
    <x v="3"/>
    <x v="2"/>
    <n v="3245"/>
    <n v="0.13337769272428829"/>
    <x v="0"/>
  </r>
  <r>
    <s v="FOF002"/>
    <d v="2015-06-25T00:00:00"/>
    <x v="1"/>
    <x v="5"/>
    <x v="8"/>
    <s v="Felipe"/>
    <x v="0"/>
    <x v="1"/>
    <n v="60850"/>
    <n v="3733"/>
    <n v="64583"/>
    <x v="4"/>
    <x v="18"/>
    <s v="Ford Focus Sedan GLX 16v"/>
    <x v="0"/>
    <x v="0"/>
    <x v="1"/>
    <x v="0"/>
    <x v="3"/>
    <x v="2"/>
    <x v="2"/>
    <n v="3042.5"/>
    <n v="0.92163225865067555"/>
    <x v="1"/>
  </r>
  <r>
    <s v="VWU001"/>
    <d v="2015-06-28T00:00:00"/>
    <x v="1"/>
    <x v="5"/>
    <x v="5"/>
    <s v="Anselmo"/>
    <x v="6"/>
    <x v="4"/>
    <n v="25150"/>
    <n v="1725"/>
    <n v="26875"/>
    <x v="1"/>
    <x v="3"/>
    <s v="Volkswagen Up 1.0 MPI 12v"/>
    <x v="1"/>
    <x v="0"/>
    <x v="0"/>
    <x v="0"/>
    <x v="5"/>
    <x v="0"/>
    <x v="0"/>
    <n v="754.5"/>
    <n v="0.99715560208873621"/>
    <x v="1"/>
  </r>
  <r>
    <s v="VWV005"/>
    <d v="2015-06-28T00:00:00"/>
    <x v="1"/>
    <x v="5"/>
    <x v="7"/>
    <s v="Rodrigo"/>
    <x v="5"/>
    <x v="2"/>
    <n v="39900"/>
    <n v="4751"/>
    <n v="44651"/>
    <x v="1"/>
    <x v="1"/>
    <s v="Volkswagen Voyage Trendline 1.6 MI 8v"/>
    <x v="0"/>
    <x v="0"/>
    <x v="0"/>
    <x v="0"/>
    <x v="7"/>
    <x v="4"/>
    <x v="1"/>
    <n v="1596"/>
    <n v="0.90314871347655945"/>
    <x v="1"/>
  </r>
  <r>
    <s v="VWA010"/>
    <d v="2015-06-29T00:00:00"/>
    <x v="1"/>
    <x v="5"/>
    <x v="6"/>
    <s v="Ivete"/>
    <x v="5"/>
    <x v="4"/>
    <n v="130700"/>
    <n v="1107"/>
    <n v="131807"/>
    <x v="1"/>
    <x v="33"/>
    <s v="Volkswagen Amarok 2.0 Highline 4X4 16v Turbo"/>
    <x v="0"/>
    <x v="1"/>
    <x v="1"/>
    <x v="1"/>
    <x v="6"/>
    <x v="3"/>
    <x v="3"/>
    <n v="7842"/>
    <n v="0.72448285889089237"/>
    <x v="1"/>
  </r>
  <r>
    <s v="CHC005"/>
    <d v="2015-06-29T00:00:00"/>
    <x v="1"/>
    <x v="5"/>
    <x v="1"/>
    <s v="Luiz Sérgio"/>
    <x v="5"/>
    <x v="4"/>
    <n v="166550"/>
    <n v="3356"/>
    <n v="169906"/>
    <x v="0"/>
    <x v="27"/>
    <s v="Chevrolet Camaro 6.2 SS Coupé v8"/>
    <x v="1"/>
    <x v="0"/>
    <x v="1"/>
    <x v="2"/>
    <x v="1"/>
    <x v="1"/>
    <x v="3"/>
    <n v="9993"/>
    <n v="0.76979765844056269"/>
    <x v="1"/>
  </r>
  <r>
    <s v="VWU001"/>
    <d v="2015-06-29T00:00:00"/>
    <x v="1"/>
    <x v="5"/>
    <x v="8"/>
    <s v="Cristiano"/>
    <x v="6"/>
    <x v="2"/>
    <n v="25000"/>
    <n v="2874"/>
    <n v="27874"/>
    <x v="1"/>
    <x v="3"/>
    <s v="Volkswagen Up 1.0 MPI 12v"/>
    <x v="1"/>
    <x v="0"/>
    <x v="0"/>
    <x v="0"/>
    <x v="3"/>
    <x v="2"/>
    <x v="0"/>
    <n v="750"/>
    <n v="0.97182029950051585"/>
    <x v="1"/>
  </r>
  <r>
    <s v="CHC005"/>
    <d v="2015-06-29T00:00:00"/>
    <x v="1"/>
    <x v="5"/>
    <x v="5"/>
    <s v="Anselmo"/>
    <x v="4"/>
    <x v="3"/>
    <n v="166550"/>
    <n v="4638"/>
    <n v="171188"/>
    <x v="0"/>
    <x v="27"/>
    <s v="Chevrolet Camaro 6.2 SS Coupé v8"/>
    <x v="1"/>
    <x v="0"/>
    <x v="1"/>
    <x v="2"/>
    <x v="5"/>
    <x v="0"/>
    <x v="3"/>
    <n v="9993"/>
    <n v="0.79279549177400555"/>
    <x v="1"/>
  </r>
  <r>
    <s v="FOK001"/>
    <d v="2015-06-29T00:00:00"/>
    <x v="1"/>
    <x v="5"/>
    <x v="1"/>
    <s v="Maria Eduarda"/>
    <x v="0"/>
    <x v="0"/>
    <n v="37950"/>
    <n v="2184"/>
    <n v="40134"/>
    <x v="4"/>
    <x v="28"/>
    <s v="Ford Ka SE 1.5 16v Básico"/>
    <x v="0"/>
    <x v="0"/>
    <x v="0"/>
    <x v="0"/>
    <x v="1"/>
    <x v="1"/>
    <x v="1"/>
    <n v="1518"/>
    <n v="0.44970717674573285"/>
    <x v="0"/>
  </r>
  <r>
    <s v="CHP002"/>
    <d v="2015-06-29T00:00:00"/>
    <x v="1"/>
    <x v="5"/>
    <x v="0"/>
    <s v="Wesley"/>
    <x v="5"/>
    <x v="2"/>
    <n v="36650"/>
    <n v="2868"/>
    <n v="39518"/>
    <x v="0"/>
    <x v="12"/>
    <s v="Chevrolet Prisma 1.0 MPFI LT 8v"/>
    <x v="0"/>
    <x v="0"/>
    <x v="0"/>
    <x v="0"/>
    <x v="0"/>
    <x v="0"/>
    <x v="1"/>
    <n v="1466"/>
    <n v="0.90138365184021352"/>
    <x v="1"/>
  </r>
  <r>
    <s v="VWU001"/>
    <d v="2015-06-30T00:00:00"/>
    <x v="1"/>
    <x v="5"/>
    <x v="4"/>
    <s v="Raimundo"/>
    <x v="0"/>
    <x v="2"/>
    <n v="25600"/>
    <n v="3936"/>
    <n v="29536"/>
    <x v="1"/>
    <x v="3"/>
    <s v="Volkswagen Up 1.0 MPI 12v"/>
    <x v="1"/>
    <x v="0"/>
    <x v="0"/>
    <x v="0"/>
    <x v="4"/>
    <x v="3"/>
    <x v="0"/>
    <n v="768"/>
    <n v="0.11296310979545261"/>
    <x v="0"/>
  </r>
  <r>
    <s v="FIS006"/>
    <d v="2015-06-30T00:00:00"/>
    <x v="1"/>
    <x v="5"/>
    <x v="4"/>
    <s v="Mário"/>
    <x v="4"/>
    <x v="2"/>
    <n v="46450"/>
    <n v="4187"/>
    <n v="50637"/>
    <x v="2"/>
    <x v="6"/>
    <s v="Fiat Strada Working 1.4 MPI 8v"/>
    <x v="2"/>
    <x v="1"/>
    <x v="0"/>
    <x v="0"/>
    <x v="4"/>
    <x v="3"/>
    <x v="1"/>
    <n v="1858"/>
    <n v="0.15047180333662397"/>
    <x v="0"/>
  </r>
  <r>
    <s v="FIU001"/>
    <d v="2015-07-01T00:00:00"/>
    <x v="1"/>
    <x v="6"/>
    <x v="7"/>
    <s v="Amanda"/>
    <x v="5"/>
    <x v="0"/>
    <n v="24450"/>
    <n v="3729"/>
    <n v="28179"/>
    <x v="2"/>
    <x v="11"/>
    <s v="Fiat Uno Evo Vivace 1.0 8v"/>
    <x v="1"/>
    <x v="0"/>
    <x v="0"/>
    <x v="0"/>
    <x v="7"/>
    <x v="4"/>
    <x v="0"/>
    <n v="733.5"/>
    <n v="0.59431660156432375"/>
    <x v="1"/>
  </r>
  <r>
    <s v="FIL008"/>
    <d v="2015-07-04T00:00:00"/>
    <x v="1"/>
    <x v="6"/>
    <x v="4"/>
    <s v="Mônica"/>
    <x v="4"/>
    <x v="2"/>
    <n v="58900"/>
    <n v="2476"/>
    <n v="61376"/>
    <x v="2"/>
    <x v="16"/>
    <s v="Fiat Linea Absolut 1.8 16v"/>
    <x v="0"/>
    <x v="0"/>
    <x v="1"/>
    <x v="0"/>
    <x v="4"/>
    <x v="3"/>
    <x v="2"/>
    <n v="2945"/>
    <n v="0.17395951979512325"/>
    <x v="0"/>
  </r>
  <r>
    <s v="FID010"/>
    <d v="2015-07-04T00:00:00"/>
    <x v="1"/>
    <x v="6"/>
    <x v="3"/>
    <s v="Maurício"/>
    <x v="5"/>
    <x v="1"/>
    <n v="75900"/>
    <n v="1571"/>
    <n v="77471"/>
    <x v="2"/>
    <x v="4"/>
    <s v="Fiat Ducato Cargo 2.3 Básico"/>
    <x v="0"/>
    <x v="1"/>
    <x v="0"/>
    <x v="1"/>
    <x v="3"/>
    <x v="2"/>
    <x v="3"/>
    <n v="4554"/>
    <n v="0.45648732523270291"/>
    <x v="0"/>
  </r>
  <r>
    <s v="VWC006"/>
    <d v="2015-07-04T00:00:00"/>
    <x v="1"/>
    <x v="6"/>
    <x v="4"/>
    <s v="Mário"/>
    <x v="5"/>
    <x v="0"/>
    <n v="50700"/>
    <n v="3960"/>
    <n v="54660"/>
    <x v="1"/>
    <x v="24"/>
    <s v="Volkswagen Crossfox 1.6 MSI 16v"/>
    <x v="0"/>
    <x v="0"/>
    <x v="0"/>
    <x v="0"/>
    <x v="4"/>
    <x v="3"/>
    <x v="1"/>
    <n v="2028"/>
    <n v="0.62235355406177861"/>
    <x v="1"/>
  </r>
  <r>
    <s v="RES001"/>
    <d v="2015-07-05T00:00:00"/>
    <x v="1"/>
    <x v="6"/>
    <x v="4"/>
    <s v="Mônica"/>
    <x v="5"/>
    <x v="3"/>
    <n v="27000"/>
    <n v="2047"/>
    <n v="29047"/>
    <x v="3"/>
    <x v="5"/>
    <s v="Renault Sandero 1.0 Authentique 16v"/>
    <x v="0"/>
    <x v="0"/>
    <x v="0"/>
    <x v="0"/>
    <x v="4"/>
    <x v="3"/>
    <x v="0"/>
    <n v="810"/>
    <n v="0.37041690217816126"/>
    <x v="0"/>
  </r>
  <r>
    <s v="VWS004"/>
    <d v="2015-07-06T00:00:00"/>
    <x v="1"/>
    <x v="6"/>
    <x v="6"/>
    <s v="Carlos Roberto"/>
    <x v="6"/>
    <x v="0"/>
    <n v="32100"/>
    <n v="3596"/>
    <n v="35696"/>
    <x v="1"/>
    <x v="26"/>
    <s v="Volkswagen Saveiro Startline 1.6 MI 8v"/>
    <x v="1"/>
    <x v="1"/>
    <x v="0"/>
    <x v="0"/>
    <x v="6"/>
    <x v="3"/>
    <x v="0"/>
    <n v="963"/>
    <n v="0.23116256121134504"/>
    <x v="0"/>
  </r>
  <r>
    <s v="RES001"/>
    <d v="2015-07-07T00:00:00"/>
    <x v="1"/>
    <x v="6"/>
    <x v="0"/>
    <s v="Wesley"/>
    <x v="4"/>
    <x v="2"/>
    <n v="26750"/>
    <n v="4530"/>
    <n v="31280"/>
    <x v="3"/>
    <x v="5"/>
    <s v="Renault Sandero 1.0 Authentique 16v"/>
    <x v="0"/>
    <x v="0"/>
    <x v="0"/>
    <x v="0"/>
    <x v="0"/>
    <x v="0"/>
    <x v="0"/>
    <n v="802.5"/>
    <n v="2.4143822036750532E-2"/>
    <x v="0"/>
  </r>
  <r>
    <s v="FOR004"/>
    <d v="2015-07-08T00:00:00"/>
    <x v="1"/>
    <x v="6"/>
    <x v="1"/>
    <s v="Cássio"/>
    <x v="5"/>
    <x v="2"/>
    <n v="85450"/>
    <n v="4505"/>
    <n v="89955"/>
    <x v="4"/>
    <x v="9"/>
    <s v="Ford Ranger 2.5 XLS 4X2 CD 16v"/>
    <x v="0"/>
    <x v="0"/>
    <x v="0"/>
    <x v="0"/>
    <x v="1"/>
    <x v="1"/>
    <x v="3"/>
    <n v="5127"/>
    <n v="0.78955997935941447"/>
    <x v="1"/>
  </r>
  <r>
    <s v="FOR005"/>
    <d v="2015-07-08T00:00:00"/>
    <x v="1"/>
    <x v="6"/>
    <x v="4"/>
    <s v="Mônica"/>
    <x v="6"/>
    <x v="0"/>
    <n v="134950"/>
    <n v="2722"/>
    <n v="137672"/>
    <x v="4"/>
    <x v="9"/>
    <s v="Ford Ranger Cab. Dupla 3.2 4X4 20v"/>
    <x v="0"/>
    <x v="1"/>
    <x v="1"/>
    <x v="1"/>
    <x v="4"/>
    <x v="3"/>
    <x v="3"/>
    <n v="8097"/>
    <n v="0.53811151140281532"/>
    <x v="1"/>
  </r>
  <r>
    <s v="FOE003"/>
    <d v="2015-07-08T00:00:00"/>
    <x v="1"/>
    <x v="6"/>
    <x v="3"/>
    <s v="Ana Maria"/>
    <x v="0"/>
    <x v="4"/>
    <n v="64700"/>
    <n v="3509"/>
    <n v="68209"/>
    <x v="4"/>
    <x v="31"/>
    <s v="Ford Ecosport 1.6 Freestyle 16v"/>
    <x v="0"/>
    <x v="0"/>
    <x v="1"/>
    <x v="0"/>
    <x v="3"/>
    <x v="2"/>
    <x v="2"/>
    <n v="3235"/>
    <n v="0.54651378446561927"/>
    <x v="1"/>
  </r>
  <r>
    <s v="RES001"/>
    <d v="2015-07-08T00:00:00"/>
    <x v="1"/>
    <x v="6"/>
    <x v="2"/>
    <s v="Lucas"/>
    <x v="0"/>
    <x v="0"/>
    <n v="27050"/>
    <n v="3721"/>
    <n v="30771"/>
    <x v="3"/>
    <x v="5"/>
    <s v="Renault Sandero 1.0 Authentique 16v"/>
    <x v="0"/>
    <x v="0"/>
    <x v="0"/>
    <x v="0"/>
    <x v="2"/>
    <x v="1"/>
    <x v="0"/>
    <n v="811.5"/>
    <n v="0.56284877171872594"/>
    <x v="1"/>
  </r>
  <r>
    <s v="FIS004"/>
    <d v="2015-07-08T00:00:00"/>
    <x v="1"/>
    <x v="6"/>
    <x v="7"/>
    <s v="José Luiz"/>
    <x v="5"/>
    <x v="2"/>
    <n v="37850"/>
    <n v="2404"/>
    <n v="40254"/>
    <x v="2"/>
    <x v="14"/>
    <s v="Fiat Siena El 1.4 8v"/>
    <x v="0"/>
    <x v="0"/>
    <x v="0"/>
    <x v="0"/>
    <x v="7"/>
    <x v="4"/>
    <x v="1"/>
    <n v="1514"/>
    <n v="0.70902921990911905"/>
    <x v="1"/>
  </r>
  <r>
    <s v="FIU001"/>
    <d v="2015-07-09T00:00:00"/>
    <x v="1"/>
    <x v="6"/>
    <x v="7"/>
    <s v="Carolina"/>
    <x v="0"/>
    <x v="2"/>
    <n v="24050"/>
    <n v="2642"/>
    <n v="26692"/>
    <x v="2"/>
    <x v="11"/>
    <s v="Fiat Uno Evo Vivace 1.0 8v"/>
    <x v="1"/>
    <x v="0"/>
    <x v="0"/>
    <x v="0"/>
    <x v="7"/>
    <x v="0"/>
    <x v="0"/>
    <n v="721.5"/>
    <n v="0.48014338057494882"/>
    <x v="0"/>
  </r>
  <r>
    <s v="CHO001"/>
    <d v="2015-07-10T00:00:00"/>
    <x v="1"/>
    <x v="6"/>
    <x v="3"/>
    <s v="Antonio"/>
    <x v="5"/>
    <x v="0"/>
    <n v="27750"/>
    <n v="1620"/>
    <n v="29370"/>
    <x v="0"/>
    <x v="0"/>
    <s v="Chevrolet Onix 1.0 MPFI LS 8v"/>
    <x v="0"/>
    <x v="0"/>
    <x v="0"/>
    <x v="0"/>
    <x v="3"/>
    <x v="2"/>
    <x v="0"/>
    <n v="832.5"/>
    <n v="0.55034850749669062"/>
    <x v="1"/>
  </r>
  <r>
    <s v="FID010"/>
    <d v="2015-07-10T00:00:00"/>
    <x v="1"/>
    <x v="6"/>
    <x v="3"/>
    <s v="Maurício"/>
    <x v="6"/>
    <x v="0"/>
    <n v="75550"/>
    <n v="4544"/>
    <n v="80094"/>
    <x v="2"/>
    <x v="4"/>
    <s v="Fiat Ducato Cargo 2.3 Básico"/>
    <x v="0"/>
    <x v="1"/>
    <x v="0"/>
    <x v="1"/>
    <x v="3"/>
    <x v="2"/>
    <x v="3"/>
    <n v="4533"/>
    <n v="0.76735738747164484"/>
    <x v="1"/>
  </r>
  <r>
    <s v="VWC006"/>
    <d v="2015-07-14T00:00:00"/>
    <x v="1"/>
    <x v="6"/>
    <x v="4"/>
    <s v="José Eduardo"/>
    <x v="4"/>
    <x v="1"/>
    <n v="50350"/>
    <n v="4692"/>
    <n v="55042"/>
    <x v="1"/>
    <x v="24"/>
    <s v="Volkswagen Crossfox 1.6 MSI 16v"/>
    <x v="0"/>
    <x v="0"/>
    <x v="0"/>
    <x v="0"/>
    <x v="4"/>
    <x v="3"/>
    <x v="1"/>
    <n v="2014"/>
    <n v="0.37555947870740641"/>
    <x v="0"/>
  </r>
  <r>
    <s v="VWG008"/>
    <d v="2015-07-14T00:00:00"/>
    <x v="1"/>
    <x v="6"/>
    <x v="7"/>
    <s v="Marcelo"/>
    <x v="6"/>
    <x v="4"/>
    <n v="74500"/>
    <n v="3743"/>
    <n v="78243"/>
    <x v="1"/>
    <x v="29"/>
    <s v="Volkswagen Golf 1.4 TSI Comfortline 16v"/>
    <x v="0"/>
    <x v="0"/>
    <x v="1"/>
    <x v="2"/>
    <x v="7"/>
    <x v="2"/>
    <x v="3"/>
    <n v="4470"/>
    <n v="0.22920372254643762"/>
    <x v="0"/>
  </r>
  <r>
    <s v="CHC005"/>
    <d v="2015-07-15T00:00:00"/>
    <x v="1"/>
    <x v="6"/>
    <x v="5"/>
    <s v="Carolina"/>
    <x v="5"/>
    <x v="2"/>
    <n v="166450"/>
    <n v="3887"/>
    <n v="170337"/>
    <x v="0"/>
    <x v="27"/>
    <s v="Chevrolet Camaro 6.2 SS Coupé v8"/>
    <x v="1"/>
    <x v="0"/>
    <x v="1"/>
    <x v="2"/>
    <x v="5"/>
    <x v="0"/>
    <x v="3"/>
    <n v="9987"/>
    <n v="0.3290916990158575"/>
    <x v="0"/>
  </r>
  <r>
    <s v="FIU001"/>
    <d v="2015-07-16T00:00:00"/>
    <x v="1"/>
    <x v="6"/>
    <x v="4"/>
    <s v="Mônica"/>
    <x v="0"/>
    <x v="0"/>
    <n v="23950"/>
    <n v="2346"/>
    <n v="26296"/>
    <x v="2"/>
    <x v="11"/>
    <s v="Fiat Uno Evo Vivace 1.0 8v"/>
    <x v="1"/>
    <x v="0"/>
    <x v="0"/>
    <x v="0"/>
    <x v="4"/>
    <x v="3"/>
    <x v="0"/>
    <n v="718.5"/>
    <n v="0.70433423188716837"/>
    <x v="1"/>
  </r>
  <r>
    <s v="RED005"/>
    <d v="2015-07-17T00:00:00"/>
    <x v="1"/>
    <x v="6"/>
    <x v="7"/>
    <s v="Rodrigo"/>
    <x v="4"/>
    <x v="0"/>
    <n v="63050"/>
    <n v="4351"/>
    <n v="67401"/>
    <x v="3"/>
    <x v="32"/>
    <s v="Renault Duster Oroch 2.0 Dynamique 16V"/>
    <x v="0"/>
    <x v="1"/>
    <x v="0"/>
    <x v="0"/>
    <x v="7"/>
    <x v="4"/>
    <x v="2"/>
    <n v="3152.5"/>
    <n v="3.1890879865684958E-2"/>
    <x v="0"/>
  </r>
  <r>
    <s v="VWJ009"/>
    <d v="2015-07-17T00:00:00"/>
    <x v="1"/>
    <x v="6"/>
    <x v="3"/>
    <s v="Renato"/>
    <x v="0"/>
    <x v="4"/>
    <n v="77600"/>
    <n v="1472"/>
    <n v="79072"/>
    <x v="1"/>
    <x v="21"/>
    <s v="Volkswagen Jetta 1.4 TSI Comfortline 16v"/>
    <x v="0"/>
    <x v="0"/>
    <x v="1"/>
    <x v="2"/>
    <x v="3"/>
    <x v="2"/>
    <x v="3"/>
    <n v="4656"/>
    <n v="0.48181473253379331"/>
    <x v="0"/>
  </r>
  <r>
    <s v="VWS007"/>
    <d v="2015-07-18T00:00:00"/>
    <x v="1"/>
    <x v="6"/>
    <x v="0"/>
    <s v="Otaviano"/>
    <x v="4"/>
    <x v="0"/>
    <n v="58750"/>
    <n v="2729"/>
    <n v="61479"/>
    <x v="1"/>
    <x v="19"/>
    <s v="Volkswagen Spacefox Comfortline 1.6 MSI 8v"/>
    <x v="0"/>
    <x v="0"/>
    <x v="0"/>
    <x v="0"/>
    <x v="0"/>
    <x v="0"/>
    <x v="2"/>
    <n v="2937.5"/>
    <n v="0.86079302097707666"/>
    <x v="1"/>
  </r>
  <r>
    <s v="CHS004"/>
    <d v="2015-07-19T00:00:00"/>
    <x v="1"/>
    <x v="6"/>
    <x v="3"/>
    <s v="Marcelo"/>
    <x v="0"/>
    <x v="2"/>
    <n v="143850"/>
    <n v="1664"/>
    <n v="145514"/>
    <x v="0"/>
    <x v="10"/>
    <s v="Chevrolet S10 2.8 High Country 4X4 CD 16v Turbo"/>
    <x v="0"/>
    <x v="1"/>
    <x v="1"/>
    <x v="1"/>
    <x v="3"/>
    <x v="2"/>
    <x v="3"/>
    <n v="8631"/>
    <n v="0.85643345949073946"/>
    <x v="1"/>
  </r>
  <r>
    <s v="REF006"/>
    <d v="2015-07-19T00:00:00"/>
    <x v="1"/>
    <x v="6"/>
    <x v="2"/>
    <s v="João Carlos"/>
    <x v="0"/>
    <x v="2"/>
    <n v="65550"/>
    <n v="3176"/>
    <n v="68726"/>
    <x v="3"/>
    <x v="13"/>
    <s v="Renaul Fluence 2.0 Dynamique 16v"/>
    <x v="0"/>
    <x v="0"/>
    <x v="1"/>
    <x v="0"/>
    <x v="2"/>
    <x v="1"/>
    <x v="2"/>
    <n v="3277.5"/>
    <n v="0.17720616337713141"/>
    <x v="0"/>
  </r>
  <r>
    <s v="FID010"/>
    <d v="2015-07-20T00:00:00"/>
    <x v="1"/>
    <x v="6"/>
    <x v="0"/>
    <s v="Otaviano"/>
    <x v="6"/>
    <x v="3"/>
    <n v="75200"/>
    <n v="2457"/>
    <n v="77657"/>
    <x v="2"/>
    <x v="4"/>
    <s v="Fiat Ducato Cargo 2.3 Básico"/>
    <x v="0"/>
    <x v="1"/>
    <x v="0"/>
    <x v="1"/>
    <x v="0"/>
    <x v="0"/>
    <x v="3"/>
    <n v="4512"/>
    <n v="0.35824199084110653"/>
    <x v="0"/>
  </r>
  <r>
    <s v="FID010"/>
    <d v="2015-07-21T00:00:00"/>
    <x v="1"/>
    <x v="6"/>
    <x v="2"/>
    <s v="Maria Cristina"/>
    <x v="0"/>
    <x v="2"/>
    <n v="75550"/>
    <n v="1855"/>
    <n v="77405"/>
    <x v="2"/>
    <x v="4"/>
    <s v="Fiat Ducato Cargo 2.3 Básico"/>
    <x v="0"/>
    <x v="1"/>
    <x v="0"/>
    <x v="1"/>
    <x v="2"/>
    <x v="1"/>
    <x v="3"/>
    <n v="4533"/>
    <n v="0.88330260938187255"/>
    <x v="1"/>
  </r>
  <r>
    <s v="FIL008"/>
    <d v="2015-07-21T00:00:00"/>
    <x v="1"/>
    <x v="6"/>
    <x v="5"/>
    <s v="Anselmo"/>
    <x v="4"/>
    <x v="4"/>
    <n v="58600"/>
    <n v="3170"/>
    <n v="61770"/>
    <x v="2"/>
    <x v="16"/>
    <s v="Fiat Linea Absolut 1.8 16v"/>
    <x v="0"/>
    <x v="0"/>
    <x v="1"/>
    <x v="0"/>
    <x v="5"/>
    <x v="0"/>
    <x v="2"/>
    <n v="2930"/>
    <n v="0.57058448743568013"/>
    <x v="1"/>
  </r>
  <r>
    <s v="FOF002"/>
    <d v="2015-07-22T00:00:00"/>
    <x v="1"/>
    <x v="6"/>
    <x v="3"/>
    <s v="Maurício"/>
    <x v="1"/>
    <x v="4"/>
    <n v="60950"/>
    <n v="3891"/>
    <n v="64841"/>
    <x v="4"/>
    <x v="18"/>
    <s v="Ford Focus Sedan GLX 16v"/>
    <x v="0"/>
    <x v="0"/>
    <x v="1"/>
    <x v="0"/>
    <x v="3"/>
    <x v="2"/>
    <x v="2"/>
    <n v="3047.5"/>
    <n v="0.39070999221443664"/>
    <x v="0"/>
  </r>
  <r>
    <s v="CHO001"/>
    <d v="2015-07-22T00:00:00"/>
    <x v="1"/>
    <x v="6"/>
    <x v="1"/>
    <s v="Luiz Sérgio"/>
    <x v="6"/>
    <x v="0"/>
    <n v="28050"/>
    <n v="2017"/>
    <n v="30067"/>
    <x v="0"/>
    <x v="0"/>
    <s v="Chevrolet Onix 1.0 MPFI LS 8v"/>
    <x v="0"/>
    <x v="0"/>
    <x v="0"/>
    <x v="0"/>
    <x v="1"/>
    <x v="1"/>
    <x v="0"/>
    <n v="841.5"/>
    <n v="0.22393758093190266"/>
    <x v="0"/>
  </r>
  <r>
    <s v="RED005"/>
    <d v="2015-07-24T00:00:00"/>
    <x v="1"/>
    <x v="6"/>
    <x v="4"/>
    <s v="Raimundo"/>
    <x v="5"/>
    <x v="1"/>
    <n v="63000"/>
    <n v="3431"/>
    <n v="66431"/>
    <x v="3"/>
    <x v="32"/>
    <s v="Renault Duster Oroch 2.0 Dynamique 16V"/>
    <x v="0"/>
    <x v="1"/>
    <x v="0"/>
    <x v="0"/>
    <x v="4"/>
    <x v="3"/>
    <x v="2"/>
    <n v="3150"/>
    <n v="0.32065599240393189"/>
    <x v="0"/>
  </r>
  <r>
    <s v="CHS004"/>
    <d v="2015-07-24T00:00:00"/>
    <x v="1"/>
    <x v="6"/>
    <x v="6"/>
    <s v="Ana Carolina"/>
    <x v="5"/>
    <x v="0"/>
    <n v="144200"/>
    <n v="2727"/>
    <n v="146927"/>
    <x v="0"/>
    <x v="10"/>
    <s v="Chevrolet S10 2.8 High Country 4X4 CD 16v Turbo"/>
    <x v="0"/>
    <x v="1"/>
    <x v="1"/>
    <x v="1"/>
    <x v="6"/>
    <x v="3"/>
    <x v="3"/>
    <n v="8652"/>
    <n v="0.79959979969989503"/>
    <x v="1"/>
  </r>
  <r>
    <s v="FOE003"/>
    <d v="2015-07-24T00:00:00"/>
    <x v="1"/>
    <x v="6"/>
    <x v="3"/>
    <s v="Renato"/>
    <x v="0"/>
    <x v="4"/>
    <n v="64900"/>
    <n v="4726"/>
    <n v="69626"/>
    <x v="4"/>
    <x v="31"/>
    <s v="Ford Ecosport 1.6 Freestyle 16v"/>
    <x v="0"/>
    <x v="0"/>
    <x v="1"/>
    <x v="0"/>
    <x v="3"/>
    <x v="2"/>
    <x v="2"/>
    <n v="3245"/>
    <n v="0.21647772342733934"/>
    <x v="0"/>
  </r>
  <r>
    <s v="REC002"/>
    <d v="2015-07-26T00:00:00"/>
    <x v="1"/>
    <x v="6"/>
    <x v="8"/>
    <s v="Maria Teresa"/>
    <x v="6"/>
    <x v="2"/>
    <n v="29500"/>
    <n v="1498"/>
    <n v="30998"/>
    <x v="3"/>
    <x v="22"/>
    <s v="Renault Clio 1.0 Expression 16v"/>
    <x v="0"/>
    <x v="0"/>
    <x v="0"/>
    <x v="0"/>
    <x v="3"/>
    <x v="2"/>
    <x v="0"/>
    <n v="885"/>
    <n v="0.41891842774065136"/>
    <x v="0"/>
  </r>
  <r>
    <s v="RES001"/>
    <d v="2015-07-27T00:00:00"/>
    <x v="1"/>
    <x v="6"/>
    <x v="6"/>
    <s v="Carlos Roberto"/>
    <x v="3"/>
    <x v="0"/>
    <n v="26850"/>
    <n v="3204"/>
    <n v="30054"/>
    <x v="3"/>
    <x v="5"/>
    <s v="Renault Sandero 1.0 Authentique 16v"/>
    <x v="0"/>
    <x v="0"/>
    <x v="0"/>
    <x v="0"/>
    <x v="6"/>
    <x v="3"/>
    <x v="0"/>
    <n v="805.5"/>
    <n v="2.6799902332387819E-2"/>
    <x v="0"/>
  </r>
  <r>
    <s v="VWU001"/>
    <d v="2015-07-27T00:00:00"/>
    <x v="1"/>
    <x v="6"/>
    <x v="8"/>
    <s v="Maria Teresa"/>
    <x v="2"/>
    <x v="2"/>
    <n v="25600"/>
    <n v="2607"/>
    <n v="28207"/>
    <x v="1"/>
    <x v="3"/>
    <s v="Volkswagen Up 1.0 MPI 12v"/>
    <x v="1"/>
    <x v="0"/>
    <x v="0"/>
    <x v="0"/>
    <x v="3"/>
    <x v="2"/>
    <x v="0"/>
    <n v="768"/>
    <n v="0.75372908765158109"/>
    <x v="1"/>
  </r>
  <r>
    <s v="FIS003"/>
    <d v="2015-07-29T00:00:00"/>
    <x v="1"/>
    <x v="6"/>
    <x v="7"/>
    <s v="Marcelo"/>
    <x v="6"/>
    <x v="3"/>
    <n v="36350"/>
    <n v="1528"/>
    <n v="37878"/>
    <x v="2"/>
    <x v="6"/>
    <s v="Fiat Strada Working 1.4 8v"/>
    <x v="1"/>
    <x v="1"/>
    <x v="0"/>
    <x v="0"/>
    <x v="7"/>
    <x v="2"/>
    <x v="1"/>
    <n v="1454"/>
    <n v="0.97674408321117245"/>
    <x v="1"/>
  </r>
  <r>
    <s v="REF006"/>
    <d v="2015-07-29T00:00:00"/>
    <x v="1"/>
    <x v="6"/>
    <x v="6"/>
    <s v="Daniela"/>
    <x v="6"/>
    <x v="4"/>
    <n v="65850"/>
    <n v="3154"/>
    <n v="69004"/>
    <x v="3"/>
    <x v="13"/>
    <s v="Renaul Fluence 2.0 Dynamique 16v"/>
    <x v="0"/>
    <x v="0"/>
    <x v="1"/>
    <x v="0"/>
    <x v="6"/>
    <x v="3"/>
    <x v="2"/>
    <n v="3292.5"/>
    <n v="0.92325467938708827"/>
    <x v="1"/>
  </r>
  <r>
    <s v="CHC003"/>
    <d v="2015-07-30T00:00:00"/>
    <x v="1"/>
    <x v="6"/>
    <x v="3"/>
    <s v="Ana Maria"/>
    <x v="3"/>
    <x v="0"/>
    <n v="83700"/>
    <n v="2589"/>
    <n v="86289"/>
    <x v="0"/>
    <x v="25"/>
    <s v="Chevrolet Captiva 2.4 SIDI 16v"/>
    <x v="0"/>
    <x v="0"/>
    <x v="1"/>
    <x v="2"/>
    <x v="3"/>
    <x v="2"/>
    <x v="3"/>
    <n v="5022"/>
    <n v="0.21050834293035248"/>
    <x v="0"/>
  </r>
  <r>
    <s v="RED005"/>
    <d v="2015-07-30T00:00:00"/>
    <x v="1"/>
    <x v="6"/>
    <x v="4"/>
    <s v="Raimundo"/>
    <x v="6"/>
    <x v="0"/>
    <n v="63000"/>
    <n v="3800"/>
    <n v="66800"/>
    <x v="3"/>
    <x v="32"/>
    <s v="Renault Duster Oroch 2.0 Dynamique 16V"/>
    <x v="0"/>
    <x v="1"/>
    <x v="0"/>
    <x v="0"/>
    <x v="4"/>
    <x v="3"/>
    <x v="2"/>
    <n v="3150"/>
    <n v="5.582399342945963E-2"/>
    <x v="0"/>
  </r>
  <r>
    <s v="VWV005"/>
    <d v="2015-07-31T00:00:00"/>
    <x v="1"/>
    <x v="6"/>
    <x v="6"/>
    <s v="Carlos Roberto"/>
    <x v="0"/>
    <x v="1"/>
    <n v="39300"/>
    <n v="2391"/>
    <n v="41691"/>
    <x v="1"/>
    <x v="1"/>
    <s v="Volkswagen Voyage Trendline 1.6 MI 8v"/>
    <x v="0"/>
    <x v="0"/>
    <x v="0"/>
    <x v="0"/>
    <x v="6"/>
    <x v="3"/>
    <x v="1"/>
    <n v="1572"/>
    <n v="0.34314410963242131"/>
    <x v="0"/>
  </r>
  <r>
    <s v="CHC005"/>
    <d v="2015-08-02T00:00:00"/>
    <x v="1"/>
    <x v="7"/>
    <x v="2"/>
    <s v="Lucas"/>
    <x v="5"/>
    <x v="4"/>
    <n v="166450"/>
    <n v="4714"/>
    <n v="171164"/>
    <x v="0"/>
    <x v="27"/>
    <s v="Chevrolet Camaro 6.2 SS Coupé v8"/>
    <x v="1"/>
    <x v="0"/>
    <x v="1"/>
    <x v="2"/>
    <x v="2"/>
    <x v="1"/>
    <x v="3"/>
    <n v="9987"/>
    <n v="0.1784056370046016"/>
    <x v="0"/>
  </r>
  <r>
    <s v="FIU001"/>
    <d v="2015-08-02T00:00:00"/>
    <x v="1"/>
    <x v="7"/>
    <x v="5"/>
    <s v="Carolina"/>
    <x v="5"/>
    <x v="2"/>
    <n v="24350"/>
    <n v="4850"/>
    <n v="29200"/>
    <x v="2"/>
    <x v="11"/>
    <s v="Fiat Uno Evo Vivace 1.0 8v"/>
    <x v="1"/>
    <x v="0"/>
    <x v="0"/>
    <x v="0"/>
    <x v="5"/>
    <x v="0"/>
    <x v="0"/>
    <n v="730.5"/>
    <n v="0.16302087631217244"/>
    <x v="0"/>
  </r>
  <r>
    <s v="REK004"/>
    <d v="2015-08-02T00:00:00"/>
    <x v="1"/>
    <x v="7"/>
    <x v="5"/>
    <s v="Sérgio"/>
    <x v="1"/>
    <x v="1"/>
    <n v="35300"/>
    <n v="1895"/>
    <n v="37195"/>
    <x v="3"/>
    <x v="20"/>
    <s v="Renaul Kangoo 1.6 Express 16v"/>
    <x v="2"/>
    <x v="1"/>
    <x v="0"/>
    <x v="0"/>
    <x v="5"/>
    <x v="0"/>
    <x v="1"/>
    <n v="1412"/>
    <n v="0.1526028756762868"/>
    <x v="0"/>
  </r>
  <r>
    <s v="VWA010"/>
    <d v="2015-08-05T00:00:00"/>
    <x v="1"/>
    <x v="7"/>
    <x v="1"/>
    <s v="Maria Eduarda"/>
    <x v="0"/>
    <x v="0"/>
    <n v="130850"/>
    <n v="4323"/>
    <n v="135173"/>
    <x v="1"/>
    <x v="33"/>
    <s v="Volkswagen Amarok 2.0 Highline 4X4 16v Turbo"/>
    <x v="0"/>
    <x v="1"/>
    <x v="1"/>
    <x v="1"/>
    <x v="1"/>
    <x v="1"/>
    <x v="3"/>
    <n v="7851"/>
    <n v="0.22590527181788594"/>
    <x v="0"/>
  </r>
  <r>
    <s v="FID010"/>
    <d v="2015-08-07T00:00:00"/>
    <x v="1"/>
    <x v="7"/>
    <x v="0"/>
    <s v="Maria Amália"/>
    <x v="1"/>
    <x v="0"/>
    <n v="75150"/>
    <n v="1574"/>
    <n v="76724"/>
    <x v="2"/>
    <x v="4"/>
    <s v="Fiat Ducato Cargo 2.3 Básico"/>
    <x v="0"/>
    <x v="1"/>
    <x v="0"/>
    <x v="1"/>
    <x v="0"/>
    <x v="0"/>
    <x v="2"/>
    <n v="3757.5"/>
    <n v="0.90264630732249762"/>
    <x v="1"/>
  </r>
  <r>
    <s v="VWA010"/>
    <d v="2015-08-07T00:00:00"/>
    <x v="1"/>
    <x v="7"/>
    <x v="0"/>
    <s v="Otaviano"/>
    <x v="0"/>
    <x v="1"/>
    <n v="130100"/>
    <n v="3732"/>
    <n v="133832"/>
    <x v="1"/>
    <x v="33"/>
    <s v="Volkswagen Amarok 2.0 Highline 4X4 16v Turbo"/>
    <x v="0"/>
    <x v="1"/>
    <x v="1"/>
    <x v="1"/>
    <x v="0"/>
    <x v="0"/>
    <x v="3"/>
    <n v="7806"/>
    <n v="0.5614830421104483"/>
    <x v="1"/>
  </r>
  <r>
    <s v="FIP009"/>
    <d v="2015-08-08T00:00:00"/>
    <x v="1"/>
    <x v="7"/>
    <x v="7"/>
    <s v="Roberto"/>
    <x v="5"/>
    <x v="2"/>
    <n v="62850"/>
    <n v="2435"/>
    <n v="65285"/>
    <x v="2"/>
    <x v="15"/>
    <s v="Fiat Punto Evo T-Jet 1.4 Turbo"/>
    <x v="0"/>
    <x v="0"/>
    <x v="1"/>
    <x v="2"/>
    <x v="7"/>
    <x v="4"/>
    <x v="2"/>
    <n v="3142.5"/>
    <n v="0.68891787887034839"/>
    <x v="1"/>
  </r>
  <r>
    <s v="REM007"/>
    <d v="2015-08-09T00:00:00"/>
    <x v="1"/>
    <x v="7"/>
    <x v="5"/>
    <s v="Anselmo"/>
    <x v="5"/>
    <x v="0"/>
    <n v="109100"/>
    <n v="2335"/>
    <n v="111435"/>
    <x v="3"/>
    <x v="8"/>
    <s v="Renault Master 2.3 DCI Minibus 16 Lugares 16v"/>
    <x v="0"/>
    <x v="1"/>
    <x v="0"/>
    <x v="1"/>
    <x v="5"/>
    <x v="0"/>
    <x v="3"/>
    <n v="6546"/>
    <n v="0.8638107198587669"/>
    <x v="1"/>
  </r>
  <r>
    <s v="FIP002"/>
    <d v="2015-08-09T00:00:00"/>
    <x v="1"/>
    <x v="7"/>
    <x v="7"/>
    <s v="Rodrigo"/>
    <x v="0"/>
    <x v="2"/>
    <n v="31450"/>
    <n v="4654"/>
    <n v="36104"/>
    <x v="2"/>
    <x v="2"/>
    <s v="Fiat Palio Fire 1.0 8v"/>
    <x v="0"/>
    <x v="0"/>
    <x v="0"/>
    <x v="0"/>
    <x v="7"/>
    <x v="4"/>
    <x v="0"/>
    <n v="943.5"/>
    <n v="0.15924398980999552"/>
    <x v="0"/>
  </r>
  <r>
    <s v="CHS004"/>
    <d v="2015-08-09T00:00:00"/>
    <x v="1"/>
    <x v="7"/>
    <x v="3"/>
    <s v="Maurício"/>
    <x v="0"/>
    <x v="2"/>
    <n v="144250"/>
    <n v="2740"/>
    <n v="146990"/>
    <x v="0"/>
    <x v="10"/>
    <s v="Chevrolet S10 2.8 High Country 4X4 CD 16v Turbo"/>
    <x v="0"/>
    <x v="1"/>
    <x v="1"/>
    <x v="1"/>
    <x v="3"/>
    <x v="2"/>
    <x v="3"/>
    <n v="8655"/>
    <n v="0.12397291563636294"/>
    <x v="0"/>
  </r>
  <r>
    <s v="VWU001"/>
    <d v="2015-08-10T00:00:00"/>
    <x v="1"/>
    <x v="7"/>
    <x v="3"/>
    <s v="Renato"/>
    <x v="0"/>
    <x v="3"/>
    <n v="25500"/>
    <n v="4731"/>
    <n v="30231"/>
    <x v="1"/>
    <x v="3"/>
    <s v="Volkswagen Up 1.0 MPI 12v"/>
    <x v="1"/>
    <x v="0"/>
    <x v="0"/>
    <x v="0"/>
    <x v="3"/>
    <x v="2"/>
    <x v="0"/>
    <n v="765"/>
    <n v="2.5340179458884605E-2"/>
    <x v="0"/>
  </r>
  <r>
    <s v="FIP002"/>
    <d v="2015-08-11T00:00:00"/>
    <x v="1"/>
    <x v="7"/>
    <x v="2"/>
    <s v="Lucas"/>
    <x v="6"/>
    <x v="3"/>
    <n v="31600"/>
    <n v="1957"/>
    <n v="33557"/>
    <x v="2"/>
    <x v="2"/>
    <s v="Fiat Palio Fire 1.0 8v"/>
    <x v="0"/>
    <x v="0"/>
    <x v="0"/>
    <x v="0"/>
    <x v="2"/>
    <x v="1"/>
    <x v="0"/>
    <n v="948"/>
    <n v="0.19746006475643257"/>
    <x v="0"/>
  </r>
  <r>
    <s v="FIF005"/>
    <d v="2015-08-11T00:00:00"/>
    <x v="1"/>
    <x v="7"/>
    <x v="7"/>
    <s v="José Luiz"/>
    <x v="0"/>
    <x v="0"/>
    <n v="45700"/>
    <n v="1976"/>
    <n v="47676"/>
    <x v="2"/>
    <x v="34"/>
    <s v="Fiat Fiorino Furgão Evo 1.4 8v"/>
    <x v="0"/>
    <x v="1"/>
    <x v="0"/>
    <x v="0"/>
    <x v="7"/>
    <x v="4"/>
    <x v="1"/>
    <n v="1828"/>
    <n v="0.76953386318382522"/>
    <x v="1"/>
  </r>
  <r>
    <s v="REF006"/>
    <d v="2015-08-12T00:00:00"/>
    <x v="1"/>
    <x v="7"/>
    <x v="4"/>
    <s v="Raimundo"/>
    <x v="5"/>
    <x v="0"/>
    <n v="65750"/>
    <n v="3075"/>
    <n v="68825"/>
    <x v="3"/>
    <x v="13"/>
    <s v="Renaul Fluence 2.0 Dynamique 16v"/>
    <x v="0"/>
    <x v="0"/>
    <x v="1"/>
    <x v="0"/>
    <x v="4"/>
    <x v="3"/>
    <x v="2"/>
    <n v="3287.5"/>
    <n v="0.81422675671718403"/>
    <x v="1"/>
  </r>
  <r>
    <s v="FIP009"/>
    <d v="2015-08-13T00:00:00"/>
    <x v="1"/>
    <x v="7"/>
    <x v="2"/>
    <s v="Maria Cristina"/>
    <x v="4"/>
    <x v="0"/>
    <n v="63100"/>
    <n v="2105"/>
    <n v="65205"/>
    <x v="2"/>
    <x v="15"/>
    <s v="Fiat Punto Evo T-Jet 1.4 Turbo"/>
    <x v="0"/>
    <x v="0"/>
    <x v="1"/>
    <x v="2"/>
    <x v="2"/>
    <x v="1"/>
    <x v="2"/>
    <n v="3155"/>
    <n v="0.34165239955375548"/>
    <x v="0"/>
  </r>
  <r>
    <s v="RED005"/>
    <d v="2015-08-13T00:00:00"/>
    <x v="1"/>
    <x v="7"/>
    <x v="1"/>
    <s v="Luiz Sérgio"/>
    <x v="4"/>
    <x v="2"/>
    <n v="63400"/>
    <n v="4658"/>
    <n v="68058"/>
    <x v="3"/>
    <x v="32"/>
    <s v="Renault Duster Oroch 2.0 Dynamique 16V"/>
    <x v="0"/>
    <x v="1"/>
    <x v="0"/>
    <x v="0"/>
    <x v="1"/>
    <x v="1"/>
    <x v="2"/>
    <n v="3170"/>
    <n v="0.41773156980878279"/>
    <x v="0"/>
  </r>
  <r>
    <s v="FIS006"/>
    <d v="2015-08-14T00:00:00"/>
    <x v="1"/>
    <x v="7"/>
    <x v="4"/>
    <s v="Mário"/>
    <x v="5"/>
    <x v="1"/>
    <n v="46450"/>
    <n v="3642"/>
    <n v="50092"/>
    <x v="2"/>
    <x v="6"/>
    <s v="Fiat Strada Working 1.4 MPI 8v"/>
    <x v="2"/>
    <x v="1"/>
    <x v="0"/>
    <x v="0"/>
    <x v="4"/>
    <x v="3"/>
    <x v="1"/>
    <n v="1858"/>
    <n v="0.19033085563701152"/>
    <x v="0"/>
  </r>
  <r>
    <s v="VWG008"/>
    <d v="2015-08-14T00:00:00"/>
    <x v="1"/>
    <x v="7"/>
    <x v="2"/>
    <s v="Mônica"/>
    <x v="4"/>
    <x v="2"/>
    <n v="74900"/>
    <n v="1458"/>
    <n v="76358"/>
    <x v="1"/>
    <x v="29"/>
    <s v="Volkswagen Golf 1.4 TSI Comfortline 16v"/>
    <x v="0"/>
    <x v="0"/>
    <x v="1"/>
    <x v="2"/>
    <x v="2"/>
    <x v="3"/>
    <x v="2"/>
    <n v="3745"/>
    <n v="0.48915575700307068"/>
    <x v="0"/>
  </r>
  <r>
    <s v="VWS004"/>
    <d v="2015-08-14T00:00:00"/>
    <x v="1"/>
    <x v="7"/>
    <x v="3"/>
    <s v="Maurício"/>
    <x v="6"/>
    <x v="0"/>
    <n v="32300"/>
    <n v="1694"/>
    <n v="33994"/>
    <x v="1"/>
    <x v="26"/>
    <s v="Volkswagen Saveiro Startline 1.6 MI 8v"/>
    <x v="1"/>
    <x v="1"/>
    <x v="0"/>
    <x v="0"/>
    <x v="3"/>
    <x v="2"/>
    <x v="0"/>
    <n v="969"/>
    <n v="0.51726998831949667"/>
    <x v="1"/>
  </r>
  <r>
    <s v="CHC005"/>
    <d v="2015-08-15T00:00:00"/>
    <x v="1"/>
    <x v="7"/>
    <x v="7"/>
    <s v="Célio"/>
    <x v="5"/>
    <x v="0"/>
    <n v="166350"/>
    <n v="4470"/>
    <n v="170820"/>
    <x v="0"/>
    <x v="27"/>
    <s v="Chevrolet Camaro 6.2 SS Coupé v8"/>
    <x v="1"/>
    <x v="0"/>
    <x v="1"/>
    <x v="2"/>
    <x v="7"/>
    <x v="4"/>
    <x v="3"/>
    <n v="9981"/>
    <n v="0.72405053056965141"/>
    <x v="1"/>
  </r>
  <r>
    <s v="VWV005"/>
    <d v="2015-08-17T00:00:00"/>
    <x v="1"/>
    <x v="7"/>
    <x v="0"/>
    <s v="Wesley"/>
    <x v="2"/>
    <x v="0"/>
    <n v="39450"/>
    <n v="3093"/>
    <n v="42543"/>
    <x v="1"/>
    <x v="1"/>
    <s v="Volkswagen Voyage Trendline 1.6 MI 8v"/>
    <x v="0"/>
    <x v="0"/>
    <x v="0"/>
    <x v="0"/>
    <x v="0"/>
    <x v="0"/>
    <x v="1"/>
    <n v="1578"/>
    <n v="0.27921956837140938"/>
    <x v="0"/>
  </r>
  <r>
    <s v="FIF005"/>
    <d v="2015-08-18T00:00:00"/>
    <x v="1"/>
    <x v="7"/>
    <x v="3"/>
    <s v="Maurício"/>
    <x v="6"/>
    <x v="0"/>
    <n v="45800"/>
    <n v="1466"/>
    <n v="47266"/>
    <x v="2"/>
    <x v="34"/>
    <s v="Fiat Fiorino Furgão Evo 1.4 8v"/>
    <x v="0"/>
    <x v="1"/>
    <x v="0"/>
    <x v="0"/>
    <x v="3"/>
    <x v="2"/>
    <x v="1"/>
    <n v="1832"/>
    <n v="0.51865151222732453"/>
    <x v="1"/>
  </r>
  <r>
    <s v="REK004"/>
    <d v="2015-08-18T00:00:00"/>
    <x v="1"/>
    <x v="7"/>
    <x v="7"/>
    <s v="Roberto"/>
    <x v="0"/>
    <x v="0"/>
    <n v="35200"/>
    <n v="2792"/>
    <n v="37992"/>
    <x v="3"/>
    <x v="20"/>
    <s v="Renaul Kangoo 1.6 Express 16v"/>
    <x v="2"/>
    <x v="1"/>
    <x v="0"/>
    <x v="0"/>
    <x v="7"/>
    <x v="4"/>
    <x v="1"/>
    <n v="1408"/>
    <n v="0.73158004215526395"/>
    <x v="1"/>
  </r>
  <r>
    <s v="VWG003"/>
    <d v="2015-08-19T00:00:00"/>
    <x v="1"/>
    <x v="7"/>
    <x v="6"/>
    <s v="Daniela"/>
    <x v="6"/>
    <x v="2"/>
    <n v="31550"/>
    <n v="2733"/>
    <n v="34283"/>
    <x v="1"/>
    <x v="7"/>
    <s v="Volkswagen Gol 1.0 MI Special 8v"/>
    <x v="0"/>
    <x v="0"/>
    <x v="0"/>
    <x v="0"/>
    <x v="6"/>
    <x v="3"/>
    <x v="0"/>
    <n v="946.5"/>
    <n v="0.67659664232125349"/>
    <x v="1"/>
  </r>
  <r>
    <s v="FIB007"/>
    <d v="2015-08-19T00:00:00"/>
    <x v="1"/>
    <x v="7"/>
    <x v="1"/>
    <s v="Maria Eduarda"/>
    <x v="4"/>
    <x v="0"/>
    <n v="53950"/>
    <n v="4878"/>
    <n v="58828"/>
    <x v="2"/>
    <x v="23"/>
    <s v="Fiat Bravo Essence 1.8 16v"/>
    <x v="0"/>
    <x v="0"/>
    <x v="0"/>
    <x v="0"/>
    <x v="1"/>
    <x v="1"/>
    <x v="2"/>
    <n v="2697.5"/>
    <n v="0.40968911974210714"/>
    <x v="0"/>
  </r>
  <r>
    <s v="FOE003"/>
    <d v="2015-08-20T00:00:00"/>
    <x v="1"/>
    <x v="7"/>
    <x v="1"/>
    <s v="Luiz Sérgio"/>
    <x v="0"/>
    <x v="2"/>
    <n v="64450"/>
    <n v="4523"/>
    <n v="68973"/>
    <x v="4"/>
    <x v="31"/>
    <s v="Ford Ecosport 1.6 Freestyle 16v"/>
    <x v="0"/>
    <x v="0"/>
    <x v="1"/>
    <x v="0"/>
    <x v="1"/>
    <x v="1"/>
    <x v="2"/>
    <n v="3222.5"/>
    <n v="0.799911011382896"/>
    <x v="1"/>
  </r>
  <r>
    <s v="CHP002"/>
    <d v="2015-08-20T00:00:00"/>
    <x v="1"/>
    <x v="7"/>
    <x v="3"/>
    <s v="Cristina"/>
    <x v="5"/>
    <x v="3"/>
    <n v="37150"/>
    <n v="2906"/>
    <n v="40056"/>
    <x v="0"/>
    <x v="12"/>
    <s v="Chevrolet Prisma 1.0 MPFI LT 8v"/>
    <x v="0"/>
    <x v="0"/>
    <x v="0"/>
    <x v="0"/>
    <x v="3"/>
    <x v="2"/>
    <x v="1"/>
    <n v="1486"/>
    <n v="0.6861239917046037"/>
    <x v="1"/>
  </r>
  <r>
    <s v="FOK001"/>
    <d v="2015-08-20T00:00:00"/>
    <x v="1"/>
    <x v="7"/>
    <x v="4"/>
    <s v="Mário"/>
    <x v="4"/>
    <x v="0"/>
    <n v="37650"/>
    <n v="1412"/>
    <n v="39062"/>
    <x v="4"/>
    <x v="28"/>
    <s v="Ford Ka SE 1.5 16v Básico"/>
    <x v="0"/>
    <x v="0"/>
    <x v="0"/>
    <x v="0"/>
    <x v="4"/>
    <x v="3"/>
    <x v="1"/>
    <n v="1506"/>
    <n v="0.55561077806894243"/>
    <x v="1"/>
  </r>
  <r>
    <s v="REC002"/>
    <d v="2015-08-20T00:00:00"/>
    <x v="1"/>
    <x v="7"/>
    <x v="3"/>
    <s v="Roberta"/>
    <x v="4"/>
    <x v="3"/>
    <n v="29400"/>
    <n v="3537"/>
    <n v="32937"/>
    <x v="3"/>
    <x v="22"/>
    <s v="Renault Clio 1.0 Expression 16v"/>
    <x v="0"/>
    <x v="0"/>
    <x v="0"/>
    <x v="0"/>
    <x v="3"/>
    <x v="2"/>
    <x v="0"/>
    <n v="882"/>
    <n v="0.36011478740727287"/>
    <x v="0"/>
  </r>
  <r>
    <s v="FOF002"/>
    <d v="2015-08-20T00:00:00"/>
    <x v="1"/>
    <x v="7"/>
    <x v="0"/>
    <s v="Maria Amália"/>
    <x v="5"/>
    <x v="2"/>
    <n v="61250"/>
    <n v="2308"/>
    <n v="63558"/>
    <x v="4"/>
    <x v="18"/>
    <s v="Ford Focus Sedan GLX 16v"/>
    <x v="0"/>
    <x v="0"/>
    <x v="1"/>
    <x v="0"/>
    <x v="0"/>
    <x v="0"/>
    <x v="2"/>
    <n v="3062.5"/>
    <n v="0.18902044146741762"/>
    <x v="0"/>
  </r>
  <r>
    <s v="FIS006"/>
    <d v="2015-08-21T00:00:00"/>
    <x v="1"/>
    <x v="7"/>
    <x v="2"/>
    <s v="Maria Cristina"/>
    <x v="4"/>
    <x v="0"/>
    <n v="46600"/>
    <n v="3123"/>
    <n v="49723"/>
    <x v="2"/>
    <x v="6"/>
    <s v="Fiat Strada Working 1.4 MPI 8v"/>
    <x v="2"/>
    <x v="1"/>
    <x v="0"/>
    <x v="0"/>
    <x v="2"/>
    <x v="1"/>
    <x v="1"/>
    <n v="1864"/>
    <n v="0.88348308945236875"/>
    <x v="1"/>
  </r>
  <r>
    <s v="FIP002"/>
    <d v="2015-08-22T00:00:00"/>
    <x v="1"/>
    <x v="7"/>
    <x v="6"/>
    <s v="Daniela"/>
    <x v="6"/>
    <x v="0"/>
    <n v="31500"/>
    <n v="1100"/>
    <n v="32600"/>
    <x v="2"/>
    <x v="2"/>
    <s v="Fiat Palio Fire 1.0 8v"/>
    <x v="0"/>
    <x v="0"/>
    <x v="0"/>
    <x v="0"/>
    <x v="6"/>
    <x v="3"/>
    <x v="0"/>
    <n v="945"/>
    <n v="0.45905782536559636"/>
    <x v="0"/>
  </r>
  <r>
    <s v="CHO001"/>
    <d v="2015-08-23T00:00:00"/>
    <x v="1"/>
    <x v="7"/>
    <x v="7"/>
    <s v="Célio"/>
    <x v="4"/>
    <x v="2"/>
    <n v="28150"/>
    <n v="2620"/>
    <n v="30770"/>
    <x v="0"/>
    <x v="0"/>
    <s v="Chevrolet Onix 1.0 MPFI LS 8v"/>
    <x v="0"/>
    <x v="0"/>
    <x v="0"/>
    <x v="0"/>
    <x v="7"/>
    <x v="4"/>
    <x v="0"/>
    <n v="844.5"/>
    <n v="0.37160749378223323"/>
    <x v="0"/>
  </r>
  <r>
    <s v="FOK001"/>
    <d v="2015-08-24T00:00:00"/>
    <x v="1"/>
    <x v="7"/>
    <x v="6"/>
    <s v="Daniela"/>
    <x v="6"/>
    <x v="2"/>
    <n v="37750"/>
    <n v="3578"/>
    <n v="41328"/>
    <x v="4"/>
    <x v="28"/>
    <s v="Ford Ka SE 1.5 16v Básico"/>
    <x v="0"/>
    <x v="0"/>
    <x v="0"/>
    <x v="0"/>
    <x v="6"/>
    <x v="3"/>
    <x v="1"/>
    <n v="1510"/>
    <n v="0.99668307928213995"/>
    <x v="1"/>
  </r>
  <r>
    <s v="REL003"/>
    <d v="2015-08-24T00:00:00"/>
    <x v="1"/>
    <x v="7"/>
    <x v="3"/>
    <s v="Renato"/>
    <x v="0"/>
    <x v="3"/>
    <n v="33500"/>
    <n v="3473"/>
    <n v="36973"/>
    <x v="3"/>
    <x v="30"/>
    <s v="Renault Logan 1.0 Authentique 16v"/>
    <x v="0"/>
    <x v="0"/>
    <x v="0"/>
    <x v="0"/>
    <x v="3"/>
    <x v="2"/>
    <x v="0"/>
    <n v="1005"/>
    <n v="0.38095995242752134"/>
    <x v="0"/>
  </r>
  <r>
    <s v="FOR004"/>
    <d v="2015-08-27T00:00:00"/>
    <x v="1"/>
    <x v="7"/>
    <x v="7"/>
    <s v="Amanda"/>
    <x v="5"/>
    <x v="3"/>
    <n v="85400"/>
    <n v="1486"/>
    <n v="86886"/>
    <x v="4"/>
    <x v="9"/>
    <s v="Ford Ranger 2.5 XLS 4X2 CD 16v"/>
    <x v="0"/>
    <x v="0"/>
    <x v="0"/>
    <x v="0"/>
    <x v="7"/>
    <x v="4"/>
    <x v="3"/>
    <n v="5124"/>
    <n v="0.86337047482997664"/>
    <x v="1"/>
  </r>
  <r>
    <s v="CHS004"/>
    <d v="2015-08-28T00:00:00"/>
    <x v="1"/>
    <x v="7"/>
    <x v="5"/>
    <s v="Sérgio"/>
    <x v="1"/>
    <x v="2"/>
    <n v="144000"/>
    <n v="4773"/>
    <n v="148773"/>
    <x v="0"/>
    <x v="10"/>
    <s v="Chevrolet S10 2.8 High Country 4X4 CD 16v Turbo"/>
    <x v="0"/>
    <x v="1"/>
    <x v="1"/>
    <x v="1"/>
    <x v="5"/>
    <x v="0"/>
    <x v="3"/>
    <n v="8640"/>
    <n v="0.14839078353177326"/>
    <x v="0"/>
  </r>
  <r>
    <s v="VWA010"/>
    <d v="2015-08-28T00:00:00"/>
    <x v="1"/>
    <x v="7"/>
    <x v="6"/>
    <s v="Ana Carolina"/>
    <x v="0"/>
    <x v="2"/>
    <n v="130550"/>
    <n v="2068"/>
    <n v="132618"/>
    <x v="1"/>
    <x v="33"/>
    <s v="Volkswagen Amarok 2.0 Highline 4X4 16v Turbo"/>
    <x v="0"/>
    <x v="1"/>
    <x v="1"/>
    <x v="1"/>
    <x v="6"/>
    <x v="3"/>
    <x v="3"/>
    <n v="7833"/>
    <n v="0.56387454530404624"/>
    <x v="1"/>
  </r>
  <r>
    <s v="FIP009"/>
    <d v="2015-08-28T00:00:00"/>
    <x v="1"/>
    <x v="7"/>
    <x v="2"/>
    <s v="Lucas"/>
    <x v="0"/>
    <x v="0"/>
    <n v="63300"/>
    <n v="3703"/>
    <n v="67003"/>
    <x v="2"/>
    <x v="15"/>
    <s v="Fiat Punto Evo T-Jet 1.4 Turbo"/>
    <x v="0"/>
    <x v="0"/>
    <x v="1"/>
    <x v="2"/>
    <x v="2"/>
    <x v="1"/>
    <x v="2"/>
    <n v="3165"/>
    <n v="0.30897631231182082"/>
    <x v="0"/>
  </r>
  <r>
    <s v="FIP009"/>
    <d v="2015-08-29T00:00:00"/>
    <x v="1"/>
    <x v="7"/>
    <x v="2"/>
    <s v="Ana Lúcia"/>
    <x v="0"/>
    <x v="1"/>
    <n v="62900"/>
    <n v="1891"/>
    <n v="64791"/>
    <x v="2"/>
    <x v="15"/>
    <s v="Fiat Punto Evo T-Jet 1.4 Turbo"/>
    <x v="0"/>
    <x v="0"/>
    <x v="1"/>
    <x v="2"/>
    <x v="2"/>
    <x v="1"/>
    <x v="2"/>
    <n v="3145"/>
    <n v="0.36106331709821865"/>
    <x v="0"/>
  </r>
  <r>
    <s v="VWF002"/>
    <d v="2015-08-30T00:00:00"/>
    <x v="1"/>
    <x v="7"/>
    <x v="2"/>
    <s v="Ana Lúcia"/>
    <x v="5"/>
    <x v="1"/>
    <n v="31450"/>
    <n v="4609"/>
    <n v="36059"/>
    <x v="1"/>
    <x v="17"/>
    <s v="Volkswagen Fox 1.0 MPI Trendline 12v"/>
    <x v="0"/>
    <x v="0"/>
    <x v="0"/>
    <x v="0"/>
    <x v="2"/>
    <x v="1"/>
    <x v="0"/>
    <n v="943.5"/>
    <n v="0.68576087508618877"/>
    <x v="1"/>
  </r>
  <r>
    <s v="VWF002"/>
    <d v="2015-08-31T00:00:00"/>
    <x v="1"/>
    <x v="7"/>
    <x v="7"/>
    <s v="Célio"/>
    <x v="0"/>
    <x v="2"/>
    <n v="31700"/>
    <n v="1776"/>
    <n v="33476"/>
    <x v="1"/>
    <x v="17"/>
    <s v="Volkswagen Fox 1.0 MPI Trendline 12v"/>
    <x v="0"/>
    <x v="0"/>
    <x v="0"/>
    <x v="0"/>
    <x v="7"/>
    <x v="4"/>
    <x v="0"/>
    <n v="951"/>
    <n v="0.76901985368180081"/>
    <x v="1"/>
  </r>
  <r>
    <s v="VWG008"/>
    <d v="2015-08-31T00:00:00"/>
    <x v="1"/>
    <x v="7"/>
    <x v="4"/>
    <s v="Mônica"/>
    <x v="4"/>
    <x v="4"/>
    <n v="74350"/>
    <n v="2810"/>
    <n v="77160"/>
    <x v="1"/>
    <x v="29"/>
    <s v="Volkswagen Golf 1.4 TSI Comfortline 16v"/>
    <x v="0"/>
    <x v="0"/>
    <x v="1"/>
    <x v="2"/>
    <x v="4"/>
    <x v="3"/>
    <x v="2"/>
    <n v="3717.5"/>
    <n v="0.55925573294947661"/>
    <x v="1"/>
  </r>
  <r>
    <s v="FOE003"/>
    <d v="2015-09-01T00:00:00"/>
    <x v="1"/>
    <x v="8"/>
    <x v="7"/>
    <s v="Carolina"/>
    <x v="5"/>
    <x v="4"/>
    <n v="65000"/>
    <n v="1880"/>
    <n v="66880"/>
    <x v="4"/>
    <x v="31"/>
    <s v="Ford Ecosport 1.6 Freestyle 16v"/>
    <x v="0"/>
    <x v="0"/>
    <x v="1"/>
    <x v="0"/>
    <x v="7"/>
    <x v="0"/>
    <x v="2"/>
    <n v="3250"/>
    <n v="0.58054741079944527"/>
    <x v="1"/>
  </r>
  <r>
    <s v="VWV005"/>
    <d v="2015-09-01T00:00:00"/>
    <x v="1"/>
    <x v="8"/>
    <x v="2"/>
    <s v="Mônica"/>
    <x v="5"/>
    <x v="2"/>
    <n v="39950"/>
    <n v="3562"/>
    <n v="43512"/>
    <x v="1"/>
    <x v="1"/>
    <s v="Volkswagen Voyage Trendline 1.6 MI 8v"/>
    <x v="0"/>
    <x v="0"/>
    <x v="0"/>
    <x v="0"/>
    <x v="2"/>
    <x v="3"/>
    <x v="1"/>
    <n v="1598"/>
    <n v="0.31198305930568981"/>
    <x v="0"/>
  </r>
  <r>
    <s v="REF006"/>
    <d v="2015-09-02T00:00:00"/>
    <x v="1"/>
    <x v="8"/>
    <x v="2"/>
    <s v="Maria Cristina"/>
    <x v="2"/>
    <x v="4"/>
    <n v="65900"/>
    <n v="2995"/>
    <n v="68895"/>
    <x v="3"/>
    <x v="13"/>
    <s v="Renaul Fluence 2.0 Dynamique 16v"/>
    <x v="0"/>
    <x v="0"/>
    <x v="1"/>
    <x v="0"/>
    <x v="2"/>
    <x v="1"/>
    <x v="2"/>
    <n v="3295"/>
    <n v="0.20425748788018594"/>
    <x v="0"/>
  </r>
  <r>
    <s v="VWG003"/>
    <d v="2015-09-03T00:00:00"/>
    <x v="1"/>
    <x v="8"/>
    <x v="4"/>
    <s v="Mário"/>
    <x v="6"/>
    <x v="0"/>
    <n v="31000"/>
    <n v="4367"/>
    <n v="35367"/>
    <x v="1"/>
    <x v="7"/>
    <s v="Volkswagen Gol 1.0 MI Special 8v"/>
    <x v="0"/>
    <x v="0"/>
    <x v="0"/>
    <x v="0"/>
    <x v="4"/>
    <x v="3"/>
    <x v="0"/>
    <n v="930"/>
    <n v="6.0539804892865853E-2"/>
    <x v="0"/>
  </r>
  <r>
    <s v="CHC003"/>
    <d v="2015-09-03T00:00:00"/>
    <x v="1"/>
    <x v="8"/>
    <x v="3"/>
    <s v="Ana Maria"/>
    <x v="4"/>
    <x v="3"/>
    <n v="83950"/>
    <n v="3727"/>
    <n v="87677"/>
    <x v="0"/>
    <x v="25"/>
    <s v="Chevrolet Captiva 2.4 SIDI 16v"/>
    <x v="0"/>
    <x v="0"/>
    <x v="1"/>
    <x v="2"/>
    <x v="3"/>
    <x v="2"/>
    <x v="3"/>
    <n v="5037"/>
    <n v="6.1492819833333053E-2"/>
    <x v="0"/>
  </r>
  <r>
    <s v="CHC003"/>
    <d v="2015-09-03T00:00:00"/>
    <x v="1"/>
    <x v="8"/>
    <x v="2"/>
    <s v="Renato"/>
    <x v="3"/>
    <x v="3"/>
    <n v="83500"/>
    <n v="3048"/>
    <n v="86548"/>
    <x v="0"/>
    <x v="25"/>
    <s v="Chevrolet Captiva 2.4 SIDI 16v"/>
    <x v="0"/>
    <x v="0"/>
    <x v="1"/>
    <x v="2"/>
    <x v="2"/>
    <x v="2"/>
    <x v="3"/>
    <n v="5010"/>
    <n v="0.8968807551529635"/>
    <x v="1"/>
  </r>
  <r>
    <s v="FIL008"/>
    <d v="2015-09-04T00:00:00"/>
    <x v="1"/>
    <x v="8"/>
    <x v="7"/>
    <s v="José Luiz"/>
    <x v="0"/>
    <x v="3"/>
    <n v="58500"/>
    <n v="4699"/>
    <n v="63199"/>
    <x v="2"/>
    <x v="16"/>
    <s v="Fiat Linea Absolut 1.8 16v"/>
    <x v="0"/>
    <x v="0"/>
    <x v="1"/>
    <x v="0"/>
    <x v="7"/>
    <x v="4"/>
    <x v="2"/>
    <n v="2925"/>
    <n v="0.27518196416794416"/>
    <x v="0"/>
  </r>
  <r>
    <s v="CHO001"/>
    <d v="2015-09-04T00:00:00"/>
    <x v="1"/>
    <x v="8"/>
    <x v="2"/>
    <s v="Renato"/>
    <x v="6"/>
    <x v="1"/>
    <n v="28050"/>
    <n v="4887"/>
    <n v="32937"/>
    <x v="0"/>
    <x v="0"/>
    <s v="Chevrolet Onix 1.0 MPFI LS 8v"/>
    <x v="0"/>
    <x v="0"/>
    <x v="0"/>
    <x v="0"/>
    <x v="2"/>
    <x v="2"/>
    <x v="0"/>
    <n v="841.5"/>
    <n v="0.53959480931032211"/>
    <x v="1"/>
  </r>
  <r>
    <s v="REC002"/>
    <d v="2015-09-05T00:00:00"/>
    <x v="1"/>
    <x v="8"/>
    <x v="3"/>
    <s v="Renato"/>
    <x v="0"/>
    <x v="2"/>
    <n v="29750"/>
    <n v="3827"/>
    <n v="33577"/>
    <x v="3"/>
    <x v="22"/>
    <s v="Renault Clio 1.0 Expression 16v"/>
    <x v="0"/>
    <x v="0"/>
    <x v="0"/>
    <x v="0"/>
    <x v="3"/>
    <x v="2"/>
    <x v="0"/>
    <n v="892.5"/>
    <n v="0.34775868586625841"/>
    <x v="0"/>
  </r>
  <r>
    <s v="VWA010"/>
    <d v="2015-09-05T00:00:00"/>
    <x v="1"/>
    <x v="8"/>
    <x v="5"/>
    <s v="Sérgio"/>
    <x v="6"/>
    <x v="0"/>
    <n v="130400"/>
    <n v="1318"/>
    <n v="131718"/>
    <x v="1"/>
    <x v="33"/>
    <s v="Volkswagen Amarok 2.0 Highline 4X4 16v Turbo"/>
    <x v="0"/>
    <x v="1"/>
    <x v="1"/>
    <x v="1"/>
    <x v="5"/>
    <x v="0"/>
    <x v="3"/>
    <n v="7824"/>
    <n v="0.54100836512679629"/>
    <x v="1"/>
  </r>
  <r>
    <s v="VWG008"/>
    <d v="2015-09-06T00:00:00"/>
    <x v="1"/>
    <x v="8"/>
    <x v="7"/>
    <s v="Rodrigo"/>
    <x v="4"/>
    <x v="0"/>
    <n v="74750"/>
    <n v="3936"/>
    <n v="78686"/>
    <x v="1"/>
    <x v="29"/>
    <s v="Volkswagen Golf 1.4 TSI Comfortline 16v"/>
    <x v="0"/>
    <x v="0"/>
    <x v="1"/>
    <x v="2"/>
    <x v="7"/>
    <x v="4"/>
    <x v="3"/>
    <n v="4485"/>
    <n v="0.40179184470409146"/>
    <x v="0"/>
  </r>
  <r>
    <s v="CHC003"/>
    <d v="2015-09-06T00:00:00"/>
    <x v="1"/>
    <x v="8"/>
    <x v="6"/>
    <s v="Daniela"/>
    <x v="5"/>
    <x v="2"/>
    <n v="83600"/>
    <n v="4522"/>
    <n v="88122"/>
    <x v="0"/>
    <x v="25"/>
    <s v="Chevrolet Captiva 2.4 SIDI 16v"/>
    <x v="0"/>
    <x v="0"/>
    <x v="1"/>
    <x v="2"/>
    <x v="6"/>
    <x v="3"/>
    <x v="3"/>
    <n v="5016"/>
    <n v="0.60424987441126721"/>
    <x v="1"/>
  </r>
  <r>
    <s v="FIP002"/>
    <d v="2015-09-06T00:00:00"/>
    <x v="1"/>
    <x v="8"/>
    <x v="2"/>
    <s v="Ana Lúcia"/>
    <x v="6"/>
    <x v="2"/>
    <n v="31450"/>
    <n v="3659"/>
    <n v="35109"/>
    <x v="2"/>
    <x v="2"/>
    <s v="Fiat Palio Fire 1.0 8v"/>
    <x v="0"/>
    <x v="0"/>
    <x v="0"/>
    <x v="0"/>
    <x v="2"/>
    <x v="1"/>
    <x v="0"/>
    <n v="943.5"/>
    <n v="0.2254002779840493"/>
    <x v="0"/>
  </r>
  <r>
    <s v="VWG003"/>
    <d v="2015-09-07T00:00:00"/>
    <x v="1"/>
    <x v="8"/>
    <x v="6"/>
    <s v="Ivete"/>
    <x v="6"/>
    <x v="0"/>
    <n v="31350"/>
    <n v="3456"/>
    <n v="34806"/>
    <x v="1"/>
    <x v="7"/>
    <s v="Volkswagen Gol 1.0 MI Special 8v"/>
    <x v="0"/>
    <x v="0"/>
    <x v="0"/>
    <x v="0"/>
    <x v="6"/>
    <x v="3"/>
    <x v="0"/>
    <n v="940.5"/>
    <n v="0.30550675015221662"/>
    <x v="0"/>
  </r>
  <r>
    <s v="FIS004"/>
    <d v="2015-09-07T00:00:00"/>
    <x v="1"/>
    <x v="8"/>
    <x v="5"/>
    <s v="Carolina"/>
    <x v="5"/>
    <x v="0"/>
    <n v="37750"/>
    <n v="1957"/>
    <n v="39707"/>
    <x v="2"/>
    <x v="14"/>
    <s v="Fiat Siena El 1.4 8v"/>
    <x v="0"/>
    <x v="0"/>
    <x v="0"/>
    <x v="0"/>
    <x v="5"/>
    <x v="0"/>
    <x v="1"/>
    <n v="1510"/>
    <n v="0.77519039380140153"/>
    <x v="1"/>
  </r>
  <r>
    <s v="RES001"/>
    <d v="2015-09-09T00:00:00"/>
    <x v="1"/>
    <x v="8"/>
    <x v="7"/>
    <s v="Rodrigo"/>
    <x v="6"/>
    <x v="0"/>
    <n v="27000"/>
    <n v="2292"/>
    <n v="29292"/>
    <x v="3"/>
    <x v="5"/>
    <s v="Renault Sandero 1.0 Authentique 16v"/>
    <x v="0"/>
    <x v="0"/>
    <x v="0"/>
    <x v="0"/>
    <x v="7"/>
    <x v="4"/>
    <x v="0"/>
    <n v="810"/>
    <n v="0.61794394842253253"/>
    <x v="1"/>
  </r>
  <r>
    <s v="FOE003"/>
    <d v="2015-09-10T00:00:00"/>
    <x v="1"/>
    <x v="8"/>
    <x v="3"/>
    <s v="Roberta"/>
    <x v="6"/>
    <x v="3"/>
    <n v="64550"/>
    <n v="1306"/>
    <n v="65856"/>
    <x v="4"/>
    <x v="31"/>
    <s v="Ford Ecosport 1.6 Freestyle 16v"/>
    <x v="0"/>
    <x v="0"/>
    <x v="1"/>
    <x v="0"/>
    <x v="3"/>
    <x v="2"/>
    <x v="2"/>
    <n v="3227.5"/>
    <n v="0.93027195144923025"/>
    <x v="1"/>
  </r>
  <r>
    <s v="RED005"/>
    <d v="2015-09-12T00:00:00"/>
    <x v="1"/>
    <x v="8"/>
    <x v="2"/>
    <s v="Ana Lúcia"/>
    <x v="0"/>
    <x v="2"/>
    <n v="62950"/>
    <n v="4735"/>
    <n v="67685"/>
    <x v="3"/>
    <x v="32"/>
    <s v="Renault Duster Oroch 2.0 Dynamique 16V"/>
    <x v="0"/>
    <x v="1"/>
    <x v="0"/>
    <x v="0"/>
    <x v="2"/>
    <x v="1"/>
    <x v="2"/>
    <n v="3147.5"/>
    <n v="0.86804476001674535"/>
    <x v="1"/>
  </r>
  <r>
    <s v="FIL008"/>
    <d v="2015-09-13T00:00:00"/>
    <x v="1"/>
    <x v="8"/>
    <x v="4"/>
    <s v="José Eduardo"/>
    <x v="5"/>
    <x v="3"/>
    <n v="58300"/>
    <n v="2052"/>
    <n v="60352"/>
    <x v="2"/>
    <x v="16"/>
    <s v="Fiat Linea Absolut 1.8 16v"/>
    <x v="0"/>
    <x v="0"/>
    <x v="1"/>
    <x v="0"/>
    <x v="4"/>
    <x v="3"/>
    <x v="2"/>
    <n v="2915"/>
    <n v="0.17643115631138495"/>
    <x v="0"/>
  </r>
  <r>
    <s v="FOK001"/>
    <d v="2015-09-14T00:00:00"/>
    <x v="1"/>
    <x v="8"/>
    <x v="0"/>
    <s v="Otaviano"/>
    <x v="0"/>
    <x v="0"/>
    <n v="38050"/>
    <n v="2801"/>
    <n v="40851"/>
    <x v="4"/>
    <x v="28"/>
    <s v="Ford Ka SE 1.5 16v Básico"/>
    <x v="0"/>
    <x v="0"/>
    <x v="0"/>
    <x v="0"/>
    <x v="0"/>
    <x v="0"/>
    <x v="1"/>
    <n v="1522"/>
    <n v="0.49668655148553037"/>
    <x v="0"/>
  </r>
  <r>
    <s v="VWG003"/>
    <d v="2015-09-15T00:00:00"/>
    <x v="1"/>
    <x v="8"/>
    <x v="3"/>
    <s v="Antonio"/>
    <x v="4"/>
    <x v="3"/>
    <n v="31400"/>
    <n v="2143"/>
    <n v="33543"/>
    <x v="1"/>
    <x v="7"/>
    <s v="Volkswagen Gol 1.0 MI Special 8v"/>
    <x v="0"/>
    <x v="0"/>
    <x v="0"/>
    <x v="0"/>
    <x v="3"/>
    <x v="2"/>
    <x v="0"/>
    <n v="942"/>
    <n v="0.94705122567110289"/>
    <x v="1"/>
  </r>
  <r>
    <s v="FOF002"/>
    <d v="2015-09-16T00:00:00"/>
    <x v="1"/>
    <x v="8"/>
    <x v="3"/>
    <s v="Antonio"/>
    <x v="1"/>
    <x v="2"/>
    <n v="61100"/>
    <n v="4340"/>
    <n v="65440"/>
    <x v="4"/>
    <x v="18"/>
    <s v="Ford Focus Sedan GLX 16v"/>
    <x v="0"/>
    <x v="0"/>
    <x v="1"/>
    <x v="0"/>
    <x v="3"/>
    <x v="2"/>
    <x v="2"/>
    <n v="3055"/>
    <n v="0.45699392513232023"/>
    <x v="0"/>
  </r>
  <r>
    <s v="FIU001"/>
    <d v="2015-09-17T00:00:00"/>
    <x v="1"/>
    <x v="8"/>
    <x v="3"/>
    <s v="Maurício"/>
    <x v="0"/>
    <x v="1"/>
    <n v="23850"/>
    <n v="3863"/>
    <n v="27713"/>
    <x v="2"/>
    <x v="11"/>
    <s v="Fiat Uno Evo Vivace 1.0 8v"/>
    <x v="1"/>
    <x v="0"/>
    <x v="0"/>
    <x v="0"/>
    <x v="3"/>
    <x v="2"/>
    <x v="0"/>
    <n v="715.5"/>
    <n v="0.46792497880194567"/>
    <x v="0"/>
  </r>
  <r>
    <s v="FOE003"/>
    <d v="2015-09-17T00:00:00"/>
    <x v="1"/>
    <x v="8"/>
    <x v="8"/>
    <s v="Cristiano"/>
    <x v="5"/>
    <x v="3"/>
    <n v="64850"/>
    <n v="4022"/>
    <n v="68872"/>
    <x v="4"/>
    <x v="31"/>
    <s v="Ford Ecosport 1.6 Freestyle 16v"/>
    <x v="0"/>
    <x v="0"/>
    <x v="1"/>
    <x v="0"/>
    <x v="3"/>
    <x v="2"/>
    <x v="2"/>
    <n v="3242.5"/>
    <n v="0.88217514794421159"/>
    <x v="1"/>
  </r>
  <r>
    <s v="VWV005"/>
    <d v="2015-09-17T00:00:00"/>
    <x v="1"/>
    <x v="8"/>
    <x v="1"/>
    <s v="Maria Eduarda"/>
    <x v="0"/>
    <x v="2"/>
    <n v="39250"/>
    <n v="3200"/>
    <n v="42450"/>
    <x v="1"/>
    <x v="1"/>
    <s v="Volkswagen Voyage Trendline 1.6 MI 8v"/>
    <x v="0"/>
    <x v="0"/>
    <x v="0"/>
    <x v="0"/>
    <x v="1"/>
    <x v="1"/>
    <x v="1"/>
    <n v="1570"/>
    <n v="0.86877844849078845"/>
    <x v="1"/>
  </r>
  <r>
    <s v="FIU001"/>
    <d v="2015-09-18T00:00:00"/>
    <x v="1"/>
    <x v="8"/>
    <x v="2"/>
    <s v="Maria Cristina"/>
    <x v="6"/>
    <x v="4"/>
    <n v="24150"/>
    <n v="4695"/>
    <n v="28845"/>
    <x v="2"/>
    <x v="11"/>
    <s v="Fiat Uno Evo Vivace 1.0 8v"/>
    <x v="1"/>
    <x v="0"/>
    <x v="0"/>
    <x v="0"/>
    <x v="2"/>
    <x v="1"/>
    <x v="0"/>
    <n v="724.5"/>
    <n v="0.7963425469567732"/>
    <x v="1"/>
  </r>
  <r>
    <s v="CHC003"/>
    <d v="2015-09-18T00:00:00"/>
    <x v="1"/>
    <x v="8"/>
    <x v="7"/>
    <s v="José Luiz"/>
    <x v="6"/>
    <x v="4"/>
    <n v="83200"/>
    <n v="4032"/>
    <n v="87232"/>
    <x v="0"/>
    <x v="25"/>
    <s v="Chevrolet Captiva 2.4 SIDI 16v"/>
    <x v="0"/>
    <x v="0"/>
    <x v="1"/>
    <x v="2"/>
    <x v="7"/>
    <x v="4"/>
    <x v="3"/>
    <n v="4992"/>
    <n v="0.24181812174702907"/>
    <x v="0"/>
  </r>
  <r>
    <s v="REK004"/>
    <d v="2015-09-20T00:00:00"/>
    <x v="1"/>
    <x v="8"/>
    <x v="3"/>
    <s v="Roberta"/>
    <x v="4"/>
    <x v="3"/>
    <n v="34800"/>
    <n v="4989"/>
    <n v="39789"/>
    <x v="3"/>
    <x v="20"/>
    <s v="Renaul Kangoo 1.6 Express 16v"/>
    <x v="2"/>
    <x v="1"/>
    <x v="0"/>
    <x v="0"/>
    <x v="3"/>
    <x v="2"/>
    <x v="1"/>
    <n v="1392"/>
    <n v="0.30583622274260791"/>
    <x v="0"/>
  </r>
  <r>
    <s v="VWC006"/>
    <d v="2015-09-20T00:00:00"/>
    <x v="1"/>
    <x v="8"/>
    <x v="4"/>
    <s v="José Eduardo"/>
    <x v="0"/>
    <x v="4"/>
    <n v="50750"/>
    <n v="4880"/>
    <n v="55630"/>
    <x v="1"/>
    <x v="24"/>
    <s v="Volkswagen Crossfox 1.6 MSI 16v"/>
    <x v="0"/>
    <x v="0"/>
    <x v="0"/>
    <x v="0"/>
    <x v="4"/>
    <x v="3"/>
    <x v="1"/>
    <n v="2030"/>
    <n v="0.63584638695970475"/>
    <x v="1"/>
  </r>
  <r>
    <s v="REM007"/>
    <d v="2015-09-21T00:00:00"/>
    <x v="1"/>
    <x v="8"/>
    <x v="7"/>
    <s v="Marcelo"/>
    <x v="4"/>
    <x v="4"/>
    <n v="108850"/>
    <n v="3539"/>
    <n v="112389"/>
    <x v="3"/>
    <x v="8"/>
    <s v="Renault Master 2.3 DCI Minibus 16 Lugares 16v"/>
    <x v="0"/>
    <x v="1"/>
    <x v="0"/>
    <x v="1"/>
    <x v="7"/>
    <x v="2"/>
    <x v="3"/>
    <n v="6531"/>
    <n v="0.2664769870538623"/>
    <x v="0"/>
  </r>
  <r>
    <s v="FIS006"/>
    <d v="2015-09-21T00:00:00"/>
    <x v="1"/>
    <x v="8"/>
    <x v="3"/>
    <s v="José Carlos"/>
    <x v="6"/>
    <x v="2"/>
    <n v="46650"/>
    <n v="1023"/>
    <n v="47673"/>
    <x v="2"/>
    <x v="6"/>
    <s v="Fiat Strada Working 1.4 MPI 8v"/>
    <x v="2"/>
    <x v="1"/>
    <x v="0"/>
    <x v="0"/>
    <x v="3"/>
    <x v="2"/>
    <x v="1"/>
    <n v="1866"/>
    <n v="0.62159000040106005"/>
    <x v="1"/>
  </r>
  <r>
    <s v="FIS006"/>
    <d v="2015-09-24T00:00:00"/>
    <x v="1"/>
    <x v="8"/>
    <x v="8"/>
    <s v="Maria Teresa"/>
    <x v="5"/>
    <x v="3"/>
    <n v="47150"/>
    <n v="2291"/>
    <n v="49441"/>
    <x v="2"/>
    <x v="6"/>
    <s v="Fiat Strada Working 1.4 MPI 8v"/>
    <x v="2"/>
    <x v="1"/>
    <x v="0"/>
    <x v="0"/>
    <x v="3"/>
    <x v="2"/>
    <x v="1"/>
    <n v="1886"/>
    <n v="0.85494806703876147"/>
    <x v="1"/>
  </r>
  <r>
    <s v="CHS004"/>
    <d v="2015-09-24T00:00:00"/>
    <x v="1"/>
    <x v="8"/>
    <x v="3"/>
    <s v="Antonio"/>
    <x v="6"/>
    <x v="3"/>
    <n v="144050"/>
    <n v="1357"/>
    <n v="145407"/>
    <x v="0"/>
    <x v="10"/>
    <s v="Chevrolet S10 2.8 High Country 4X4 CD 16v Turbo"/>
    <x v="0"/>
    <x v="1"/>
    <x v="1"/>
    <x v="1"/>
    <x v="3"/>
    <x v="2"/>
    <x v="3"/>
    <n v="8643"/>
    <n v="1.5490993864597284E-2"/>
    <x v="0"/>
  </r>
  <r>
    <s v="FIP002"/>
    <d v="2015-09-24T00:00:00"/>
    <x v="1"/>
    <x v="8"/>
    <x v="2"/>
    <s v="Maria Cristina"/>
    <x v="6"/>
    <x v="3"/>
    <n v="31850"/>
    <n v="2092"/>
    <n v="33942"/>
    <x v="2"/>
    <x v="2"/>
    <s v="Fiat Palio Fire 1.0 8v"/>
    <x v="0"/>
    <x v="0"/>
    <x v="0"/>
    <x v="0"/>
    <x v="2"/>
    <x v="1"/>
    <x v="0"/>
    <n v="955.5"/>
    <n v="0.9734250898349216"/>
    <x v="1"/>
  </r>
  <r>
    <s v="VWA010"/>
    <d v="2015-09-25T00:00:00"/>
    <x v="1"/>
    <x v="8"/>
    <x v="1"/>
    <s v="Maria Eduarda"/>
    <x v="0"/>
    <x v="4"/>
    <n v="130650"/>
    <n v="3851"/>
    <n v="134501"/>
    <x v="1"/>
    <x v="33"/>
    <s v="Volkswagen Amarok 2.0 Highline 4X4 16v Turbo"/>
    <x v="0"/>
    <x v="1"/>
    <x v="1"/>
    <x v="1"/>
    <x v="1"/>
    <x v="1"/>
    <x v="3"/>
    <n v="7839"/>
    <n v="0.72753656642862441"/>
    <x v="1"/>
  </r>
  <r>
    <s v="FID010"/>
    <d v="2015-09-25T00:00:00"/>
    <x v="1"/>
    <x v="8"/>
    <x v="3"/>
    <s v="Roberta"/>
    <x v="0"/>
    <x v="0"/>
    <n v="75600"/>
    <n v="1298"/>
    <n v="76898"/>
    <x v="2"/>
    <x v="4"/>
    <s v="Fiat Ducato Cargo 2.3 Básico"/>
    <x v="0"/>
    <x v="1"/>
    <x v="0"/>
    <x v="1"/>
    <x v="3"/>
    <x v="2"/>
    <x v="2"/>
    <n v="3780"/>
    <n v="0.90325056384468938"/>
    <x v="1"/>
  </r>
  <r>
    <s v="FIS006"/>
    <d v="2015-09-25T00:00:00"/>
    <x v="1"/>
    <x v="8"/>
    <x v="3"/>
    <s v="Renato"/>
    <x v="0"/>
    <x v="2"/>
    <n v="46400"/>
    <n v="4535"/>
    <n v="50935"/>
    <x v="2"/>
    <x v="6"/>
    <s v="Fiat Strada Working 1.4 MPI 8v"/>
    <x v="2"/>
    <x v="1"/>
    <x v="0"/>
    <x v="0"/>
    <x v="3"/>
    <x v="2"/>
    <x v="1"/>
    <n v="1856"/>
    <n v="0.40258456971616696"/>
    <x v="0"/>
  </r>
  <r>
    <s v="FIB007"/>
    <d v="2015-09-26T00:00:00"/>
    <x v="1"/>
    <x v="8"/>
    <x v="4"/>
    <s v="José Eduardo"/>
    <x v="0"/>
    <x v="2"/>
    <n v="54200"/>
    <n v="1988"/>
    <n v="56188"/>
    <x v="2"/>
    <x v="23"/>
    <s v="Fiat Bravo Essence 1.8 16v"/>
    <x v="0"/>
    <x v="0"/>
    <x v="0"/>
    <x v="0"/>
    <x v="4"/>
    <x v="3"/>
    <x v="1"/>
    <n v="2168"/>
    <n v="0.32659790167892255"/>
    <x v="0"/>
  </r>
  <r>
    <s v="VWG003"/>
    <d v="2015-09-27T00:00:00"/>
    <x v="1"/>
    <x v="8"/>
    <x v="7"/>
    <s v="José Luiz"/>
    <x v="0"/>
    <x v="4"/>
    <n v="31350"/>
    <n v="2717"/>
    <n v="34067"/>
    <x v="1"/>
    <x v="7"/>
    <s v="Volkswagen Gol 1.0 MI Special 8v"/>
    <x v="0"/>
    <x v="0"/>
    <x v="0"/>
    <x v="0"/>
    <x v="7"/>
    <x v="4"/>
    <x v="0"/>
    <n v="940.5"/>
    <n v="0.40861817654623567"/>
    <x v="0"/>
  </r>
  <r>
    <s v="VWC006"/>
    <d v="2015-09-27T00:00:00"/>
    <x v="1"/>
    <x v="8"/>
    <x v="3"/>
    <s v="José Carlos"/>
    <x v="6"/>
    <x v="0"/>
    <n v="50650"/>
    <n v="4048"/>
    <n v="54698"/>
    <x v="1"/>
    <x v="24"/>
    <s v="Volkswagen Crossfox 1.6 MSI 16v"/>
    <x v="0"/>
    <x v="0"/>
    <x v="0"/>
    <x v="0"/>
    <x v="3"/>
    <x v="2"/>
    <x v="1"/>
    <n v="2026"/>
    <n v="0.83391362514063416"/>
    <x v="1"/>
  </r>
  <r>
    <s v="VWG008"/>
    <d v="2015-09-28T00:00:00"/>
    <x v="1"/>
    <x v="8"/>
    <x v="5"/>
    <s v="Anselmo"/>
    <x v="6"/>
    <x v="2"/>
    <n v="74600"/>
    <n v="1017"/>
    <n v="75617"/>
    <x v="1"/>
    <x v="29"/>
    <s v="Volkswagen Golf 1.4 TSI Comfortline 16v"/>
    <x v="0"/>
    <x v="0"/>
    <x v="1"/>
    <x v="2"/>
    <x v="5"/>
    <x v="0"/>
    <x v="2"/>
    <n v="3730"/>
    <n v="0.44961941961646984"/>
    <x v="0"/>
  </r>
  <r>
    <s v="FIB007"/>
    <d v="2015-09-28T00:00:00"/>
    <x v="1"/>
    <x v="8"/>
    <x v="5"/>
    <s v="Carolina"/>
    <x v="5"/>
    <x v="2"/>
    <n v="54250"/>
    <n v="1338"/>
    <n v="55588"/>
    <x v="2"/>
    <x v="23"/>
    <s v="Fiat Bravo Essence 1.8 16v"/>
    <x v="0"/>
    <x v="0"/>
    <x v="0"/>
    <x v="0"/>
    <x v="5"/>
    <x v="0"/>
    <x v="1"/>
    <n v="2170"/>
    <n v="0.27683938540371106"/>
    <x v="0"/>
  </r>
  <r>
    <s v="FIP002"/>
    <d v="2015-09-28T00:00:00"/>
    <x v="1"/>
    <x v="8"/>
    <x v="5"/>
    <s v="Mariana"/>
    <x v="0"/>
    <x v="1"/>
    <n v="31950"/>
    <n v="4176"/>
    <n v="36126"/>
    <x v="2"/>
    <x v="2"/>
    <s v="Fiat Palio Fire 1.0 8v"/>
    <x v="0"/>
    <x v="0"/>
    <x v="0"/>
    <x v="0"/>
    <x v="5"/>
    <x v="0"/>
    <x v="0"/>
    <n v="958.5"/>
    <n v="0.90243277833910318"/>
    <x v="1"/>
  </r>
  <r>
    <s v="VWS004"/>
    <d v="2015-09-29T00:00:00"/>
    <x v="1"/>
    <x v="8"/>
    <x v="2"/>
    <s v="Renato"/>
    <x v="0"/>
    <x v="0"/>
    <n v="32300"/>
    <n v="2403"/>
    <n v="34703"/>
    <x v="1"/>
    <x v="26"/>
    <s v="Volkswagen Saveiro Startline 1.6 MI 8v"/>
    <x v="1"/>
    <x v="1"/>
    <x v="0"/>
    <x v="0"/>
    <x v="2"/>
    <x v="2"/>
    <x v="0"/>
    <n v="969"/>
    <n v="0.88125240797235271"/>
    <x v="1"/>
  </r>
  <r>
    <s v="VWS007"/>
    <d v="2015-09-30T00:00:00"/>
    <x v="1"/>
    <x v="8"/>
    <x v="3"/>
    <s v="Renato"/>
    <x v="4"/>
    <x v="2"/>
    <n v="58600"/>
    <n v="1543"/>
    <n v="60143"/>
    <x v="1"/>
    <x v="19"/>
    <s v="Volkswagen Spacefox Comfortline 1.6 MSI 8v"/>
    <x v="0"/>
    <x v="0"/>
    <x v="0"/>
    <x v="0"/>
    <x v="3"/>
    <x v="2"/>
    <x v="2"/>
    <n v="2930"/>
    <n v="0.32019770719120172"/>
    <x v="0"/>
  </r>
  <r>
    <s v="VWG003"/>
    <d v="2015-09-30T00:00:00"/>
    <x v="1"/>
    <x v="8"/>
    <x v="0"/>
    <s v="Wesley"/>
    <x v="0"/>
    <x v="4"/>
    <n v="31550"/>
    <n v="3314"/>
    <n v="34864"/>
    <x v="1"/>
    <x v="7"/>
    <s v="Volkswagen Gol 1.0 MI Special 8v"/>
    <x v="0"/>
    <x v="0"/>
    <x v="0"/>
    <x v="0"/>
    <x v="0"/>
    <x v="0"/>
    <x v="0"/>
    <n v="946.5"/>
    <n v="0.95758913827947767"/>
    <x v="1"/>
  </r>
  <r>
    <s v="CHO001"/>
    <d v="2015-10-01T00:00:00"/>
    <x v="1"/>
    <x v="9"/>
    <x v="1"/>
    <s v="Luiz Sérgio"/>
    <x v="0"/>
    <x v="2"/>
    <n v="27700"/>
    <n v="1481"/>
    <n v="29181"/>
    <x v="0"/>
    <x v="0"/>
    <s v="Chevrolet Onix 1.0 MPFI LS 8v"/>
    <x v="0"/>
    <x v="0"/>
    <x v="0"/>
    <x v="0"/>
    <x v="1"/>
    <x v="1"/>
    <x v="0"/>
    <n v="831"/>
    <n v="0.75766349013785994"/>
    <x v="1"/>
  </r>
  <r>
    <s v="RED005"/>
    <d v="2015-10-01T00:00:00"/>
    <x v="1"/>
    <x v="9"/>
    <x v="7"/>
    <s v="Carlos Augusto"/>
    <x v="0"/>
    <x v="2"/>
    <n v="62600"/>
    <n v="2440"/>
    <n v="65040"/>
    <x v="3"/>
    <x v="32"/>
    <s v="Renault Duster Oroch 2.0 Dynamique 16V"/>
    <x v="0"/>
    <x v="1"/>
    <x v="0"/>
    <x v="0"/>
    <x v="7"/>
    <x v="4"/>
    <x v="2"/>
    <n v="3130"/>
    <n v="0.25819467811761176"/>
    <x v="0"/>
  </r>
  <r>
    <s v="REF006"/>
    <d v="2015-10-02T00:00:00"/>
    <x v="1"/>
    <x v="9"/>
    <x v="5"/>
    <s v="Sérgio"/>
    <x v="1"/>
    <x v="0"/>
    <n v="65750"/>
    <n v="3653"/>
    <n v="69403"/>
    <x v="3"/>
    <x v="13"/>
    <s v="Renaul Fluence 2.0 Dynamique 16v"/>
    <x v="0"/>
    <x v="0"/>
    <x v="1"/>
    <x v="0"/>
    <x v="5"/>
    <x v="0"/>
    <x v="2"/>
    <n v="3287.5"/>
    <n v="0.18556620887739872"/>
    <x v="0"/>
  </r>
  <r>
    <s v="FOR005"/>
    <d v="2015-10-02T00:00:00"/>
    <x v="1"/>
    <x v="9"/>
    <x v="4"/>
    <s v="Mário"/>
    <x v="5"/>
    <x v="2"/>
    <n v="134850"/>
    <n v="1398"/>
    <n v="136248"/>
    <x v="4"/>
    <x v="9"/>
    <s v="Ford Ranger Cab. Dupla 3.2 4X4 20v"/>
    <x v="0"/>
    <x v="1"/>
    <x v="1"/>
    <x v="1"/>
    <x v="4"/>
    <x v="3"/>
    <x v="3"/>
    <n v="8091"/>
    <n v="2.93499799581943E-2"/>
    <x v="0"/>
  </r>
  <r>
    <s v="FIL008"/>
    <d v="2015-10-05T00:00:00"/>
    <x v="1"/>
    <x v="9"/>
    <x v="6"/>
    <s v="Daniela"/>
    <x v="0"/>
    <x v="2"/>
    <n v="58550"/>
    <n v="4558"/>
    <n v="63108"/>
    <x v="2"/>
    <x v="16"/>
    <s v="Fiat Linea Absolut 1.8 16v"/>
    <x v="0"/>
    <x v="0"/>
    <x v="1"/>
    <x v="0"/>
    <x v="6"/>
    <x v="3"/>
    <x v="2"/>
    <n v="2927.5"/>
    <n v="0.83724499905353644"/>
    <x v="1"/>
  </r>
  <r>
    <s v="VWG003"/>
    <d v="2015-10-05T00:00:00"/>
    <x v="1"/>
    <x v="9"/>
    <x v="1"/>
    <s v="Luiz Sérgio"/>
    <x v="5"/>
    <x v="2"/>
    <n v="31600"/>
    <n v="3798"/>
    <n v="35398"/>
    <x v="1"/>
    <x v="7"/>
    <s v="Volkswagen Gol 1.0 MI Special 8v"/>
    <x v="0"/>
    <x v="0"/>
    <x v="0"/>
    <x v="0"/>
    <x v="1"/>
    <x v="1"/>
    <x v="0"/>
    <n v="948"/>
    <n v="0.9968793713473153"/>
    <x v="1"/>
  </r>
  <r>
    <s v="CHS004"/>
    <d v="2015-10-07T00:00:00"/>
    <x v="1"/>
    <x v="9"/>
    <x v="6"/>
    <s v="Aparecida"/>
    <x v="6"/>
    <x v="2"/>
    <n v="144000"/>
    <n v="4306"/>
    <n v="148306"/>
    <x v="0"/>
    <x v="10"/>
    <s v="Chevrolet S10 2.8 High Country 4X4 CD 16v Turbo"/>
    <x v="0"/>
    <x v="1"/>
    <x v="1"/>
    <x v="1"/>
    <x v="6"/>
    <x v="3"/>
    <x v="3"/>
    <n v="8640"/>
    <n v="0.6821366323540623"/>
    <x v="1"/>
  </r>
  <r>
    <s v="FID010"/>
    <d v="2015-10-08T00:00:00"/>
    <x v="1"/>
    <x v="9"/>
    <x v="6"/>
    <s v="Carlos Roberto"/>
    <x v="3"/>
    <x v="2"/>
    <n v="75550"/>
    <n v="1394"/>
    <n v="76944"/>
    <x v="2"/>
    <x v="4"/>
    <s v="Fiat Ducato Cargo 2.3 Básico"/>
    <x v="0"/>
    <x v="1"/>
    <x v="0"/>
    <x v="1"/>
    <x v="6"/>
    <x v="3"/>
    <x v="2"/>
    <n v="3777.5"/>
    <n v="0.3616050166830444"/>
    <x v="0"/>
  </r>
  <r>
    <s v="VWS007"/>
    <d v="2015-10-08T00:00:00"/>
    <x v="1"/>
    <x v="9"/>
    <x v="4"/>
    <s v="Raimundo"/>
    <x v="4"/>
    <x v="2"/>
    <n v="58400"/>
    <n v="1862"/>
    <n v="60262"/>
    <x v="1"/>
    <x v="19"/>
    <s v="Volkswagen Spacefox Comfortline 1.6 MSI 8v"/>
    <x v="0"/>
    <x v="0"/>
    <x v="0"/>
    <x v="0"/>
    <x v="4"/>
    <x v="3"/>
    <x v="2"/>
    <n v="2920"/>
    <n v="0.74653127777694317"/>
    <x v="1"/>
  </r>
  <r>
    <s v="FIB007"/>
    <d v="2015-10-08T00:00:00"/>
    <x v="1"/>
    <x v="9"/>
    <x v="1"/>
    <s v="Luiz Sérgio"/>
    <x v="5"/>
    <x v="0"/>
    <n v="54300"/>
    <n v="1179"/>
    <n v="55479"/>
    <x v="2"/>
    <x v="23"/>
    <s v="Fiat Bravo Essence 1.8 16v"/>
    <x v="0"/>
    <x v="0"/>
    <x v="0"/>
    <x v="0"/>
    <x v="1"/>
    <x v="1"/>
    <x v="1"/>
    <n v="2172"/>
    <n v="0.87251393723884318"/>
    <x v="1"/>
  </r>
  <r>
    <s v="FIS006"/>
    <d v="2015-10-09T00:00:00"/>
    <x v="1"/>
    <x v="9"/>
    <x v="7"/>
    <s v="Carolina"/>
    <x v="6"/>
    <x v="1"/>
    <n v="46650"/>
    <n v="1644"/>
    <n v="48294"/>
    <x v="2"/>
    <x v="6"/>
    <s v="Fiat Strada Working 1.4 MPI 8v"/>
    <x v="2"/>
    <x v="1"/>
    <x v="0"/>
    <x v="0"/>
    <x v="7"/>
    <x v="0"/>
    <x v="1"/>
    <n v="1866"/>
    <n v="0.32424246907431747"/>
    <x v="0"/>
  </r>
  <r>
    <s v="VWJ009"/>
    <d v="2015-10-09T00:00:00"/>
    <x v="1"/>
    <x v="9"/>
    <x v="1"/>
    <s v="Luiz Sérgio"/>
    <x v="0"/>
    <x v="2"/>
    <n v="77300"/>
    <n v="1727"/>
    <n v="79027"/>
    <x v="1"/>
    <x v="21"/>
    <s v="Volkswagen Jetta 1.4 TSI Comfortline 16v"/>
    <x v="0"/>
    <x v="0"/>
    <x v="1"/>
    <x v="2"/>
    <x v="1"/>
    <x v="1"/>
    <x v="3"/>
    <n v="4638"/>
    <n v="0.54202790211049279"/>
    <x v="1"/>
  </r>
  <r>
    <s v="FOR005"/>
    <d v="2015-10-09T00:00:00"/>
    <x v="1"/>
    <x v="9"/>
    <x v="5"/>
    <s v="Mariana"/>
    <x v="0"/>
    <x v="2"/>
    <n v="134800"/>
    <n v="2506"/>
    <n v="137306"/>
    <x v="4"/>
    <x v="9"/>
    <s v="Ford Ranger Cab. Dupla 3.2 4X4 20v"/>
    <x v="0"/>
    <x v="1"/>
    <x v="1"/>
    <x v="1"/>
    <x v="5"/>
    <x v="0"/>
    <x v="3"/>
    <n v="8088"/>
    <n v="0.14517885918970166"/>
    <x v="0"/>
  </r>
  <r>
    <s v="FIP009"/>
    <d v="2015-10-09T00:00:00"/>
    <x v="1"/>
    <x v="9"/>
    <x v="7"/>
    <s v="José Luiz"/>
    <x v="0"/>
    <x v="4"/>
    <n v="62950"/>
    <n v="2195"/>
    <n v="65145"/>
    <x v="2"/>
    <x v="15"/>
    <s v="Fiat Punto Evo T-Jet 1.4 Turbo"/>
    <x v="0"/>
    <x v="0"/>
    <x v="1"/>
    <x v="2"/>
    <x v="7"/>
    <x v="4"/>
    <x v="2"/>
    <n v="3147.5"/>
    <n v="0.56563547419646543"/>
    <x v="1"/>
  </r>
  <r>
    <s v="REF006"/>
    <d v="2015-10-10T00:00:00"/>
    <x v="1"/>
    <x v="9"/>
    <x v="7"/>
    <s v="Rodrigo"/>
    <x v="6"/>
    <x v="4"/>
    <n v="65500"/>
    <n v="2477"/>
    <n v="67977"/>
    <x v="3"/>
    <x v="13"/>
    <s v="Renaul Fluence 2.0 Dynamique 16v"/>
    <x v="0"/>
    <x v="0"/>
    <x v="1"/>
    <x v="0"/>
    <x v="7"/>
    <x v="4"/>
    <x v="2"/>
    <n v="3275"/>
    <n v="0.96955694443059948"/>
    <x v="1"/>
  </r>
  <r>
    <s v="FIL008"/>
    <d v="2015-10-11T00:00:00"/>
    <x v="1"/>
    <x v="9"/>
    <x v="2"/>
    <s v="Renato"/>
    <x v="6"/>
    <x v="2"/>
    <n v="58650"/>
    <n v="3841"/>
    <n v="62491"/>
    <x v="2"/>
    <x v="16"/>
    <s v="Fiat Linea Absolut 1.8 16v"/>
    <x v="0"/>
    <x v="0"/>
    <x v="1"/>
    <x v="0"/>
    <x v="2"/>
    <x v="2"/>
    <x v="2"/>
    <n v="2932.5"/>
    <n v="0.42596674683781655"/>
    <x v="0"/>
  </r>
  <r>
    <s v="FIB007"/>
    <d v="2015-10-11T00:00:00"/>
    <x v="1"/>
    <x v="9"/>
    <x v="7"/>
    <s v="Rodrigo"/>
    <x v="6"/>
    <x v="2"/>
    <n v="53850"/>
    <n v="3206"/>
    <n v="57056"/>
    <x v="2"/>
    <x v="23"/>
    <s v="Fiat Bravo Essence 1.8 16v"/>
    <x v="0"/>
    <x v="0"/>
    <x v="0"/>
    <x v="0"/>
    <x v="7"/>
    <x v="4"/>
    <x v="2"/>
    <n v="2692.5"/>
    <n v="0.76065278181836604"/>
    <x v="1"/>
  </r>
  <r>
    <s v="CHP002"/>
    <d v="2015-10-11T00:00:00"/>
    <x v="1"/>
    <x v="9"/>
    <x v="3"/>
    <s v="Marcelo"/>
    <x v="5"/>
    <x v="3"/>
    <n v="36850"/>
    <n v="4640"/>
    <n v="41490"/>
    <x v="0"/>
    <x v="12"/>
    <s v="Chevrolet Prisma 1.0 MPFI LT 8v"/>
    <x v="0"/>
    <x v="0"/>
    <x v="0"/>
    <x v="0"/>
    <x v="3"/>
    <x v="2"/>
    <x v="1"/>
    <n v="1474"/>
    <n v="0.26836193551698789"/>
    <x v="0"/>
  </r>
  <r>
    <s v="FIL008"/>
    <d v="2015-10-12T00:00:00"/>
    <x v="1"/>
    <x v="9"/>
    <x v="8"/>
    <s v="Maria Teresa"/>
    <x v="1"/>
    <x v="0"/>
    <n v="58600"/>
    <n v="3957"/>
    <n v="62557"/>
    <x v="2"/>
    <x v="16"/>
    <s v="Fiat Linea Absolut 1.8 16v"/>
    <x v="0"/>
    <x v="0"/>
    <x v="1"/>
    <x v="0"/>
    <x v="3"/>
    <x v="2"/>
    <x v="2"/>
    <n v="2930"/>
    <n v="0.8036644541675525"/>
    <x v="1"/>
  </r>
  <r>
    <s v="FIB007"/>
    <d v="2015-10-12T00:00:00"/>
    <x v="1"/>
    <x v="9"/>
    <x v="8"/>
    <s v="Felipe"/>
    <x v="4"/>
    <x v="2"/>
    <n v="54050"/>
    <n v="4662"/>
    <n v="58712"/>
    <x v="2"/>
    <x v="23"/>
    <s v="Fiat Bravo Essence 1.8 16v"/>
    <x v="0"/>
    <x v="0"/>
    <x v="0"/>
    <x v="0"/>
    <x v="3"/>
    <x v="2"/>
    <x v="2"/>
    <n v="2702.5"/>
    <n v="0.18516458765844096"/>
    <x v="0"/>
  </r>
  <r>
    <s v="FOF002"/>
    <d v="2015-10-13T00:00:00"/>
    <x v="1"/>
    <x v="9"/>
    <x v="7"/>
    <s v="Célio"/>
    <x v="0"/>
    <x v="2"/>
    <n v="61400"/>
    <n v="3432"/>
    <n v="64832"/>
    <x v="4"/>
    <x v="18"/>
    <s v="Ford Focus Sedan GLX 16v"/>
    <x v="0"/>
    <x v="0"/>
    <x v="1"/>
    <x v="0"/>
    <x v="7"/>
    <x v="4"/>
    <x v="2"/>
    <n v="3070"/>
    <n v="0.37873050355293347"/>
    <x v="0"/>
  </r>
  <r>
    <s v="FIL008"/>
    <d v="2015-10-13T00:00:00"/>
    <x v="1"/>
    <x v="9"/>
    <x v="2"/>
    <s v="Mônica"/>
    <x v="0"/>
    <x v="2"/>
    <n v="58500"/>
    <n v="2758"/>
    <n v="61258"/>
    <x v="2"/>
    <x v="16"/>
    <s v="Fiat Linea Absolut 1.8 16v"/>
    <x v="0"/>
    <x v="0"/>
    <x v="1"/>
    <x v="0"/>
    <x v="2"/>
    <x v="3"/>
    <x v="2"/>
    <n v="2925"/>
    <n v="0.625895918638397"/>
    <x v="1"/>
  </r>
  <r>
    <s v="FIP002"/>
    <d v="2015-10-15T00:00:00"/>
    <x v="1"/>
    <x v="9"/>
    <x v="4"/>
    <s v="Mário"/>
    <x v="6"/>
    <x v="0"/>
    <n v="31500"/>
    <n v="4202"/>
    <n v="35702"/>
    <x v="2"/>
    <x v="2"/>
    <s v="Fiat Palio Fire 1.0 8v"/>
    <x v="0"/>
    <x v="0"/>
    <x v="0"/>
    <x v="0"/>
    <x v="4"/>
    <x v="3"/>
    <x v="0"/>
    <n v="945"/>
    <n v="0.41614140123880533"/>
    <x v="0"/>
  </r>
  <r>
    <s v="REC002"/>
    <d v="2015-10-15T00:00:00"/>
    <x v="1"/>
    <x v="9"/>
    <x v="5"/>
    <s v="Mariana"/>
    <x v="5"/>
    <x v="4"/>
    <n v="29900"/>
    <n v="2122"/>
    <n v="32022"/>
    <x v="3"/>
    <x v="22"/>
    <s v="Renault Clio 1.0 Expression 16v"/>
    <x v="0"/>
    <x v="0"/>
    <x v="0"/>
    <x v="0"/>
    <x v="5"/>
    <x v="0"/>
    <x v="0"/>
    <n v="897"/>
    <n v="0.20985373771276963"/>
    <x v="0"/>
  </r>
  <r>
    <s v="REM007"/>
    <d v="2015-10-15T00:00:00"/>
    <x v="1"/>
    <x v="9"/>
    <x v="5"/>
    <s v="Mariana"/>
    <x v="6"/>
    <x v="2"/>
    <n v="108650"/>
    <n v="4649"/>
    <n v="113299"/>
    <x v="3"/>
    <x v="8"/>
    <s v="Renault Master 2.3 DCI Minibus 16 Lugares 16v"/>
    <x v="0"/>
    <x v="1"/>
    <x v="0"/>
    <x v="1"/>
    <x v="5"/>
    <x v="0"/>
    <x v="3"/>
    <n v="6519"/>
    <n v="0.78622131551905594"/>
    <x v="1"/>
  </r>
  <r>
    <s v="FOE003"/>
    <d v="2015-10-15T00:00:00"/>
    <x v="1"/>
    <x v="9"/>
    <x v="2"/>
    <s v="Renato"/>
    <x v="6"/>
    <x v="4"/>
    <n v="64950"/>
    <n v="2681"/>
    <n v="67631"/>
    <x v="4"/>
    <x v="31"/>
    <s v="Ford Ecosport 1.6 Freestyle 16v"/>
    <x v="0"/>
    <x v="0"/>
    <x v="1"/>
    <x v="0"/>
    <x v="2"/>
    <x v="2"/>
    <x v="2"/>
    <n v="3247.5"/>
    <n v="0.10776654030558026"/>
    <x v="0"/>
  </r>
  <r>
    <s v="FIP009"/>
    <d v="2015-10-16T00:00:00"/>
    <x v="1"/>
    <x v="9"/>
    <x v="8"/>
    <s v="Cristiano"/>
    <x v="0"/>
    <x v="0"/>
    <n v="63000"/>
    <n v="2741"/>
    <n v="65741"/>
    <x v="2"/>
    <x v="15"/>
    <s v="Fiat Punto Evo T-Jet 1.4 Turbo"/>
    <x v="0"/>
    <x v="0"/>
    <x v="1"/>
    <x v="2"/>
    <x v="3"/>
    <x v="2"/>
    <x v="2"/>
    <n v="3150"/>
    <n v="0.64590292686871387"/>
    <x v="1"/>
  </r>
  <r>
    <s v="VWG003"/>
    <d v="2015-10-16T00:00:00"/>
    <x v="1"/>
    <x v="9"/>
    <x v="7"/>
    <s v="Marcelo"/>
    <x v="5"/>
    <x v="2"/>
    <n v="31100"/>
    <n v="3356"/>
    <n v="34456"/>
    <x v="1"/>
    <x v="7"/>
    <s v="Volkswagen Gol 1.0 MI Special 8v"/>
    <x v="0"/>
    <x v="0"/>
    <x v="0"/>
    <x v="0"/>
    <x v="7"/>
    <x v="2"/>
    <x v="0"/>
    <n v="933"/>
    <n v="9.1319558253194932E-2"/>
    <x v="0"/>
  </r>
  <r>
    <s v="CHC003"/>
    <d v="2015-10-16T00:00:00"/>
    <x v="1"/>
    <x v="9"/>
    <x v="3"/>
    <s v="Mauro"/>
    <x v="1"/>
    <x v="0"/>
    <n v="83500"/>
    <n v="3222"/>
    <n v="86722"/>
    <x v="0"/>
    <x v="25"/>
    <s v="Chevrolet Captiva 2.4 SIDI 16v"/>
    <x v="0"/>
    <x v="0"/>
    <x v="1"/>
    <x v="2"/>
    <x v="3"/>
    <x v="2"/>
    <x v="3"/>
    <n v="5010"/>
    <n v="0.83983375217757827"/>
    <x v="1"/>
  </r>
  <r>
    <s v="VWU001"/>
    <d v="2015-10-19T00:00:00"/>
    <x v="1"/>
    <x v="9"/>
    <x v="2"/>
    <s v="Maria Cristina"/>
    <x v="6"/>
    <x v="2"/>
    <n v="25200"/>
    <n v="2807"/>
    <n v="28007"/>
    <x v="1"/>
    <x v="3"/>
    <s v="Volkswagen Up 1.0 MPI 12v"/>
    <x v="1"/>
    <x v="0"/>
    <x v="0"/>
    <x v="0"/>
    <x v="2"/>
    <x v="1"/>
    <x v="0"/>
    <n v="756"/>
    <n v="0.53419708066349714"/>
    <x v="1"/>
  </r>
  <r>
    <s v="FIU001"/>
    <d v="2015-10-19T00:00:00"/>
    <x v="1"/>
    <x v="9"/>
    <x v="5"/>
    <s v="Sérgio"/>
    <x v="6"/>
    <x v="2"/>
    <n v="24050"/>
    <n v="4882"/>
    <n v="28932"/>
    <x v="2"/>
    <x v="11"/>
    <s v="Fiat Uno Evo Vivace 1.0 8v"/>
    <x v="1"/>
    <x v="0"/>
    <x v="0"/>
    <x v="0"/>
    <x v="5"/>
    <x v="0"/>
    <x v="0"/>
    <n v="721.5"/>
    <n v="0.35037471090926542"/>
    <x v="0"/>
  </r>
  <r>
    <s v="VWC006"/>
    <d v="2015-10-22T00:00:00"/>
    <x v="1"/>
    <x v="9"/>
    <x v="5"/>
    <s v="Anselmo"/>
    <x v="5"/>
    <x v="3"/>
    <n v="50400"/>
    <n v="2678"/>
    <n v="53078"/>
    <x v="1"/>
    <x v="24"/>
    <s v="Volkswagen Crossfox 1.6 MSI 16v"/>
    <x v="0"/>
    <x v="0"/>
    <x v="0"/>
    <x v="0"/>
    <x v="5"/>
    <x v="0"/>
    <x v="1"/>
    <n v="2016"/>
    <n v="0.35898317413357234"/>
    <x v="0"/>
  </r>
  <r>
    <s v="REC002"/>
    <d v="2015-10-22T00:00:00"/>
    <x v="1"/>
    <x v="9"/>
    <x v="0"/>
    <s v="Maria Amália"/>
    <x v="0"/>
    <x v="3"/>
    <n v="29600"/>
    <n v="2171"/>
    <n v="31771"/>
    <x v="3"/>
    <x v="22"/>
    <s v="Renault Clio 1.0 Expression 16v"/>
    <x v="0"/>
    <x v="0"/>
    <x v="0"/>
    <x v="0"/>
    <x v="0"/>
    <x v="0"/>
    <x v="0"/>
    <n v="888"/>
    <n v="0.71125068781490008"/>
    <x v="1"/>
  </r>
  <r>
    <s v="FIP002"/>
    <d v="2015-10-22T00:00:00"/>
    <x v="1"/>
    <x v="9"/>
    <x v="6"/>
    <s v="Aparecida"/>
    <x v="0"/>
    <x v="2"/>
    <n v="31400"/>
    <n v="2557"/>
    <n v="33957"/>
    <x v="2"/>
    <x v="2"/>
    <s v="Fiat Palio Fire 1.0 8v"/>
    <x v="0"/>
    <x v="0"/>
    <x v="0"/>
    <x v="0"/>
    <x v="6"/>
    <x v="3"/>
    <x v="0"/>
    <n v="942"/>
    <n v="0.50486109382699296"/>
    <x v="1"/>
  </r>
  <r>
    <s v="VWA010"/>
    <d v="2015-10-25T00:00:00"/>
    <x v="1"/>
    <x v="9"/>
    <x v="2"/>
    <s v="Mônica"/>
    <x v="2"/>
    <x v="0"/>
    <n v="130500"/>
    <n v="4985"/>
    <n v="135485"/>
    <x v="1"/>
    <x v="33"/>
    <s v="Volkswagen Amarok 2.0 Highline 4X4 16v Turbo"/>
    <x v="0"/>
    <x v="1"/>
    <x v="1"/>
    <x v="1"/>
    <x v="2"/>
    <x v="3"/>
    <x v="3"/>
    <n v="7830"/>
    <n v="0.64935807262051759"/>
    <x v="1"/>
  </r>
  <r>
    <s v="RES001"/>
    <d v="2015-10-26T00:00:00"/>
    <x v="1"/>
    <x v="9"/>
    <x v="8"/>
    <s v="Maria Teresa"/>
    <x v="6"/>
    <x v="3"/>
    <n v="27300"/>
    <n v="2183"/>
    <n v="29483"/>
    <x v="3"/>
    <x v="5"/>
    <s v="Renault Sandero 1.0 Authentique 16v"/>
    <x v="0"/>
    <x v="0"/>
    <x v="0"/>
    <x v="0"/>
    <x v="3"/>
    <x v="2"/>
    <x v="0"/>
    <n v="819"/>
    <n v="0.90169753641900496"/>
    <x v="1"/>
  </r>
  <r>
    <s v="FIU001"/>
    <d v="2015-10-27T00:00:00"/>
    <x v="1"/>
    <x v="9"/>
    <x v="8"/>
    <s v="Maria Teresa"/>
    <x v="6"/>
    <x v="0"/>
    <n v="24350"/>
    <n v="3839"/>
    <n v="28189"/>
    <x v="2"/>
    <x v="11"/>
    <s v="Fiat Uno Evo Vivace 1.0 8v"/>
    <x v="1"/>
    <x v="0"/>
    <x v="0"/>
    <x v="0"/>
    <x v="3"/>
    <x v="2"/>
    <x v="0"/>
    <n v="730.5"/>
    <n v="0.71129415636476789"/>
    <x v="1"/>
  </r>
  <r>
    <s v="FIP002"/>
    <d v="2015-10-28T00:00:00"/>
    <x v="1"/>
    <x v="9"/>
    <x v="0"/>
    <s v="Maria Amália"/>
    <x v="4"/>
    <x v="3"/>
    <n v="31750"/>
    <n v="2210"/>
    <n v="33960"/>
    <x v="2"/>
    <x v="2"/>
    <s v="Fiat Palio Fire 1.0 8v"/>
    <x v="0"/>
    <x v="0"/>
    <x v="0"/>
    <x v="0"/>
    <x v="0"/>
    <x v="0"/>
    <x v="0"/>
    <n v="952.5"/>
    <n v="0.76378378447321416"/>
    <x v="1"/>
  </r>
  <r>
    <s v="REL003"/>
    <d v="2015-10-28T00:00:00"/>
    <x v="1"/>
    <x v="9"/>
    <x v="3"/>
    <s v="Roberta"/>
    <x v="5"/>
    <x v="0"/>
    <n v="33600"/>
    <n v="2398"/>
    <n v="35998"/>
    <x v="3"/>
    <x v="30"/>
    <s v="Renault Logan 1.0 Authentique 16v"/>
    <x v="0"/>
    <x v="0"/>
    <x v="0"/>
    <x v="0"/>
    <x v="3"/>
    <x v="2"/>
    <x v="0"/>
    <n v="1008"/>
    <n v="0.38384541328244165"/>
    <x v="0"/>
  </r>
  <r>
    <s v="VWC006"/>
    <d v="2015-10-31T00:00:00"/>
    <x v="1"/>
    <x v="9"/>
    <x v="5"/>
    <s v="Mariana"/>
    <x v="0"/>
    <x v="2"/>
    <n v="50800"/>
    <n v="4245"/>
    <n v="55045"/>
    <x v="1"/>
    <x v="24"/>
    <s v="Volkswagen Crossfox 1.6 MSI 16v"/>
    <x v="0"/>
    <x v="0"/>
    <x v="0"/>
    <x v="0"/>
    <x v="5"/>
    <x v="0"/>
    <x v="1"/>
    <n v="2032"/>
    <n v="0.14682433854175003"/>
    <x v="0"/>
  </r>
  <r>
    <s v="FOE003"/>
    <d v="2015-10-31T00:00:00"/>
    <x v="1"/>
    <x v="9"/>
    <x v="7"/>
    <s v="Carolina"/>
    <x v="6"/>
    <x v="0"/>
    <n v="65000"/>
    <n v="1928"/>
    <n v="66928"/>
    <x v="4"/>
    <x v="31"/>
    <s v="Ford Ecosport 1.6 Freestyle 16v"/>
    <x v="0"/>
    <x v="0"/>
    <x v="1"/>
    <x v="0"/>
    <x v="7"/>
    <x v="0"/>
    <x v="2"/>
    <n v="3250"/>
    <n v="0.45692074459834059"/>
    <x v="0"/>
  </r>
  <r>
    <s v="FIP009"/>
    <d v="2015-10-31T00:00:00"/>
    <x v="1"/>
    <x v="9"/>
    <x v="1"/>
    <s v="Cássio"/>
    <x v="4"/>
    <x v="0"/>
    <n v="62600"/>
    <n v="2348"/>
    <n v="64948"/>
    <x v="2"/>
    <x v="15"/>
    <s v="Fiat Punto Evo T-Jet 1.4 Turbo"/>
    <x v="0"/>
    <x v="0"/>
    <x v="1"/>
    <x v="2"/>
    <x v="1"/>
    <x v="1"/>
    <x v="2"/>
    <n v="3130"/>
    <n v="0.89977619466361414"/>
    <x v="1"/>
  </r>
  <r>
    <s v="REC002"/>
    <d v="2015-10-31T00:00:00"/>
    <x v="1"/>
    <x v="9"/>
    <x v="7"/>
    <s v="Marcelo"/>
    <x v="3"/>
    <x v="2"/>
    <n v="29700"/>
    <n v="2693"/>
    <n v="32393"/>
    <x v="3"/>
    <x v="22"/>
    <s v="Renault Clio 1.0 Expression 16v"/>
    <x v="0"/>
    <x v="0"/>
    <x v="0"/>
    <x v="0"/>
    <x v="7"/>
    <x v="2"/>
    <x v="0"/>
    <n v="891"/>
    <n v="0.86967241571735232"/>
    <x v="1"/>
  </r>
  <r>
    <s v="FOE003"/>
    <d v="2015-11-01T00:00:00"/>
    <x v="1"/>
    <x v="10"/>
    <x v="6"/>
    <s v="Carlos Roberto"/>
    <x v="5"/>
    <x v="1"/>
    <n v="64600"/>
    <n v="4373"/>
    <n v="68973"/>
    <x v="4"/>
    <x v="31"/>
    <s v="Ford Ecosport 1.6 Freestyle 16v"/>
    <x v="0"/>
    <x v="0"/>
    <x v="1"/>
    <x v="0"/>
    <x v="6"/>
    <x v="3"/>
    <x v="2"/>
    <n v="3230"/>
    <n v="8.3183624354742289E-2"/>
    <x v="0"/>
  </r>
  <r>
    <s v="CHS004"/>
    <d v="2015-11-01T00:00:00"/>
    <x v="1"/>
    <x v="10"/>
    <x v="7"/>
    <s v="Rodrigo"/>
    <x v="0"/>
    <x v="4"/>
    <n v="143800"/>
    <n v="1604"/>
    <n v="145404"/>
    <x v="0"/>
    <x v="10"/>
    <s v="Chevrolet S10 2.8 High Country 4X4 CD 16v Turbo"/>
    <x v="0"/>
    <x v="1"/>
    <x v="1"/>
    <x v="1"/>
    <x v="7"/>
    <x v="4"/>
    <x v="3"/>
    <n v="8628"/>
    <n v="0.62109391466765385"/>
    <x v="1"/>
  </r>
  <r>
    <s v="VWS004"/>
    <d v="2015-11-03T00:00:00"/>
    <x v="1"/>
    <x v="10"/>
    <x v="0"/>
    <s v="Wesley"/>
    <x v="0"/>
    <x v="2"/>
    <n v="32300"/>
    <n v="3864"/>
    <n v="36164"/>
    <x v="1"/>
    <x v="26"/>
    <s v="Volkswagen Saveiro Startline 1.6 MI 8v"/>
    <x v="1"/>
    <x v="1"/>
    <x v="0"/>
    <x v="0"/>
    <x v="0"/>
    <x v="0"/>
    <x v="0"/>
    <n v="969"/>
    <n v="0.49778280849465301"/>
    <x v="0"/>
  </r>
  <r>
    <s v="FIB007"/>
    <d v="2015-11-04T00:00:00"/>
    <x v="1"/>
    <x v="10"/>
    <x v="6"/>
    <s v="Aparecida"/>
    <x v="6"/>
    <x v="2"/>
    <n v="54200"/>
    <n v="2833"/>
    <n v="57033"/>
    <x v="2"/>
    <x v="23"/>
    <s v="Fiat Bravo Essence 1.8 16v"/>
    <x v="0"/>
    <x v="0"/>
    <x v="0"/>
    <x v="0"/>
    <x v="6"/>
    <x v="3"/>
    <x v="2"/>
    <n v="2710"/>
    <n v="0.17655981992211184"/>
    <x v="0"/>
  </r>
  <r>
    <s v="FIB007"/>
    <d v="2015-11-04T00:00:00"/>
    <x v="1"/>
    <x v="10"/>
    <x v="7"/>
    <s v="Marcelo"/>
    <x v="5"/>
    <x v="2"/>
    <n v="54200"/>
    <n v="4191"/>
    <n v="58391"/>
    <x v="2"/>
    <x v="23"/>
    <s v="Fiat Bravo Essence 1.8 16v"/>
    <x v="0"/>
    <x v="0"/>
    <x v="0"/>
    <x v="0"/>
    <x v="7"/>
    <x v="2"/>
    <x v="2"/>
    <n v="2710"/>
    <n v="0.10181057551028699"/>
    <x v="0"/>
  </r>
  <r>
    <s v="VWV005"/>
    <d v="2015-11-05T00:00:00"/>
    <x v="1"/>
    <x v="10"/>
    <x v="6"/>
    <s v="Aparecida"/>
    <x v="5"/>
    <x v="2"/>
    <n v="39600"/>
    <n v="1134"/>
    <n v="40734"/>
    <x v="1"/>
    <x v="1"/>
    <s v="Volkswagen Voyage Trendline 1.6 MI 8v"/>
    <x v="0"/>
    <x v="0"/>
    <x v="0"/>
    <x v="0"/>
    <x v="6"/>
    <x v="3"/>
    <x v="1"/>
    <n v="1584"/>
    <n v="0.20691116350093444"/>
    <x v="0"/>
  </r>
  <r>
    <s v="REL003"/>
    <d v="2015-11-06T00:00:00"/>
    <x v="1"/>
    <x v="10"/>
    <x v="3"/>
    <s v="Antonio"/>
    <x v="6"/>
    <x v="0"/>
    <n v="33500"/>
    <n v="1067"/>
    <n v="34567"/>
    <x v="3"/>
    <x v="30"/>
    <s v="Renault Logan 1.0 Authentique 16v"/>
    <x v="0"/>
    <x v="0"/>
    <x v="0"/>
    <x v="0"/>
    <x v="3"/>
    <x v="2"/>
    <x v="0"/>
    <n v="1005"/>
    <n v="0.32896181444123473"/>
    <x v="0"/>
  </r>
  <r>
    <s v="REL003"/>
    <d v="2015-11-06T00:00:00"/>
    <x v="1"/>
    <x v="10"/>
    <x v="5"/>
    <s v="Mariana"/>
    <x v="5"/>
    <x v="2"/>
    <n v="33650"/>
    <n v="2607"/>
    <n v="36257"/>
    <x v="3"/>
    <x v="30"/>
    <s v="Renault Logan 1.0 Authentique 16v"/>
    <x v="0"/>
    <x v="0"/>
    <x v="0"/>
    <x v="0"/>
    <x v="5"/>
    <x v="0"/>
    <x v="0"/>
    <n v="1009.5"/>
    <n v="0.35253818675528198"/>
    <x v="0"/>
  </r>
  <r>
    <s v="RED005"/>
    <d v="2015-11-07T00:00:00"/>
    <x v="1"/>
    <x v="10"/>
    <x v="6"/>
    <s v="Aparecida"/>
    <x v="4"/>
    <x v="2"/>
    <n v="63050"/>
    <n v="2124"/>
    <n v="65174"/>
    <x v="3"/>
    <x v="32"/>
    <s v="Renault Duster Oroch 2.0 Dynamique 16V"/>
    <x v="0"/>
    <x v="1"/>
    <x v="0"/>
    <x v="0"/>
    <x v="6"/>
    <x v="3"/>
    <x v="2"/>
    <n v="3152.5"/>
    <n v="0.51109756366866532"/>
    <x v="1"/>
  </r>
  <r>
    <s v="VWF002"/>
    <d v="2015-11-08T00:00:00"/>
    <x v="1"/>
    <x v="10"/>
    <x v="7"/>
    <s v="José Luiz"/>
    <x v="1"/>
    <x v="0"/>
    <n v="31250"/>
    <n v="4834"/>
    <n v="36084"/>
    <x v="1"/>
    <x v="17"/>
    <s v="Volkswagen Fox 1.0 MPI Trendline 12v"/>
    <x v="0"/>
    <x v="0"/>
    <x v="0"/>
    <x v="0"/>
    <x v="7"/>
    <x v="4"/>
    <x v="0"/>
    <n v="937.5"/>
    <n v="0.76782299567378265"/>
    <x v="1"/>
  </r>
  <r>
    <s v="VWC006"/>
    <d v="2015-11-08T00:00:00"/>
    <x v="1"/>
    <x v="10"/>
    <x v="3"/>
    <s v="José Carlos"/>
    <x v="0"/>
    <x v="0"/>
    <n v="50650"/>
    <n v="4240"/>
    <n v="54890"/>
    <x v="1"/>
    <x v="24"/>
    <s v="Volkswagen Crossfox 1.6 MSI 16v"/>
    <x v="0"/>
    <x v="0"/>
    <x v="0"/>
    <x v="0"/>
    <x v="3"/>
    <x v="2"/>
    <x v="1"/>
    <n v="2026"/>
    <n v="0.16623788800381026"/>
    <x v="0"/>
  </r>
  <r>
    <s v="FOF002"/>
    <d v="2015-11-09T00:00:00"/>
    <x v="1"/>
    <x v="10"/>
    <x v="5"/>
    <s v="Mariana"/>
    <x v="0"/>
    <x v="0"/>
    <n v="61400"/>
    <n v="3019"/>
    <n v="64419"/>
    <x v="4"/>
    <x v="18"/>
    <s v="Ford Focus Sedan GLX 16v"/>
    <x v="0"/>
    <x v="0"/>
    <x v="1"/>
    <x v="0"/>
    <x v="5"/>
    <x v="0"/>
    <x v="2"/>
    <n v="3070"/>
    <n v="0.28716224072834579"/>
    <x v="0"/>
  </r>
  <r>
    <s v="FIS004"/>
    <d v="2015-11-09T00:00:00"/>
    <x v="1"/>
    <x v="10"/>
    <x v="2"/>
    <s v="Mônica"/>
    <x v="6"/>
    <x v="0"/>
    <n v="37650"/>
    <n v="1965"/>
    <n v="39615"/>
    <x v="2"/>
    <x v="14"/>
    <s v="Fiat Siena El 1.4 8v"/>
    <x v="0"/>
    <x v="0"/>
    <x v="0"/>
    <x v="0"/>
    <x v="2"/>
    <x v="3"/>
    <x v="1"/>
    <n v="1506"/>
    <n v="0.72880171971805474"/>
    <x v="1"/>
  </r>
  <r>
    <s v="RED005"/>
    <d v="2015-11-11T00:00:00"/>
    <x v="1"/>
    <x v="10"/>
    <x v="8"/>
    <s v="Cristiano"/>
    <x v="6"/>
    <x v="4"/>
    <n v="62900"/>
    <n v="1559"/>
    <n v="64459"/>
    <x v="3"/>
    <x v="32"/>
    <s v="Renault Duster Oroch 2.0 Dynamique 16V"/>
    <x v="0"/>
    <x v="1"/>
    <x v="0"/>
    <x v="0"/>
    <x v="3"/>
    <x v="2"/>
    <x v="2"/>
    <n v="3145"/>
    <n v="0.32745986307387231"/>
    <x v="0"/>
  </r>
  <r>
    <s v="FOK001"/>
    <d v="2015-11-11T00:00:00"/>
    <x v="1"/>
    <x v="10"/>
    <x v="7"/>
    <s v="Carlos Augusto"/>
    <x v="3"/>
    <x v="1"/>
    <n v="37500"/>
    <n v="2957"/>
    <n v="40457"/>
    <x v="4"/>
    <x v="28"/>
    <s v="Ford Ka SE 1.5 16v Básico"/>
    <x v="0"/>
    <x v="0"/>
    <x v="0"/>
    <x v="0"/>
    <x v="7"/>
    <x v="4"/>
    <x v="1"/>
    <n v="1500"/>
    <n v="0.27550326207443293"/>
    <x v="0"/>
  </r>
  <r>
    <s v="VWG003"/>
    <d v="2015-11-12T00:00:00"/>
    <x v="1"/>
    <x v="10"/>
    <x v="6"/>
    <s v="Aparecida"/>
    <x v="6"/>
    <x v="4"/>
    <n v="31450"/>
    <n v="3885"/>
    <n v="35335"/>
    <x v="1"/>
    <x v="7"/>
    <s v="Volkswagen Gol 1.0 MI Special 8v"/>
    <x v="0"/>
    <x v="0"/>
    <x v="0"/>
    <x v="0"/>
    <x v="6"/>
    <x v="3"/>
    <x v="0"/>
    <n v="943.5"/>
    <n v="0.22626992232458196"/>
    <x v="0"/>
  </r>
  <r>
    <s v="FOF002"/>
    <d v="2015-11-13T00:00:00"/>
    <x v="1"/>
    <x v="10"/>
    <x v="6"/>
    <s v="Ana Carolina"/>
    <x v="5"/>
    <x v="0"/>
    <n v="61100"/>
    <n v="4318"/>
    <n v="65418"/>
    <x v="4"/>
    <x v="18"/>
    <s v="Ford Focus Sedan GLX 16v"/>
    <x v="0"/>
    <x v="0"/>
    <x v="1"/>
    <x v="0"/>
    <x v="6"/>
    <x v="3"/>
    <x v="2"/>
    <n v="3055"/>
    <n v="0.29593228236582703"/>
    <x v="0"/>
  </r>
  <r>
    <s v="RES001"/>
    <d v="2015-11-14T00:00:00"/>
    <x v="1"/>
    <x v="10"/>
    <x v="1"/>
    <s v="Maria Eduarda"/>
    <x v="4"/>
    <x v="2"/>
    <n v="26600"/>
    <n v="3780"/>
    <n v="30380"/>
    <x v="3"/>
    <x v="5"/>
    <s v="Renault Sandero 1.0 Authentique 16v"/>
    <x v="0"/>
    <x v="0"/>
    <x v="0"/>
    <x v="0"/>
    <x v="1"/>
    <x v="1"/>
    <x v="0"/>
    <n v="798"/>
    <n v="0.30509490999630418"/>
    <x v="0"/>
  </r>
  <r>
    <s v="FIS006"/>
    <d v="2015-11-15T00:00:00"/>
    <x v="1"/>
    <x v="10"/>
    <x v="1"/>
    <s v="Cássio"/>
    <x v="0"/>
    <x v="0"/>
    <n v="46850"/>
    <n v="1002"/>
    <n v="47852"/>
    <x v="2"/>
    <x v="6"/>
    <s v="Fiat Strada Working 1.4 MPI 8v"/>
    <x v="2"/>
    <x v="1"/>
    <x v="0"/>
    <x v="0"/>
    <x v="1"/>
    <x v="1"/>
    <x v="1"/>
    <n v="1874"/>
    <n v="0.59666934264668703"/>
    <x v="1"/>
  </r>
  <r>
    <s v="CHP002"/>
    <d v="2015-11-16T00:00:00"/>
    <x v="1"/>
    <x v="10"/>
    <x v="1"/>
    <s v="Luiz Sérgio"/>
    <x v="1"/>
    <x v="0"/>
    <n v="36800"/>
    <n v="1535"/>
    <n v="38335"/>
    <x v="0"/>
    <x v="12"/>
    <s v="Chevrolet Prisma 1.0 MPFI LT 8v"/>
    <x v="0"/>
    <x v="0"/>
    <x v="0"/>
    <x v="0"/>
    <x v="1"/>
    <x v="1"/>
    <x v="1"/>
    <n v="1472"/>
    <n v="0.81318803076315116"/>
    <x v="1"/>
  </r>
  <r>
    <s v="CHC005"/>
    <d v="2015-11-17T00:00:00"/>
    <x v="1"/>
    <x v="10"/>
    <x v="1"/>
    <s v="Maria Eduarda"/>
    <x v="4"/>
    <x v="2"/>
    <n v="166200"/>
    <n v="4786"/>
    <n v="170986"/>
    <x v="0"/>
    <x v="27"/>
    <s v="Chevrolet Camaro 6.2 SS Coupé v8"/>
    <x v="1"/>
    <x v="0"/>
    <x v="1"/>
    <x v="2"/>
    <x v="1"/>
    <x v="1"/>
    <x v="3"/>
    <n v="9972"/>
    <n v="0.96201900437568266"/>
    <x v="1"/>
  </r>
  <r>
    <s v="REF006"/>
    <d v="2015-11-18T00:00:00"/>
    <x v="1"/>
    <x v="10"/>
    <x v="7"/>
    <s v="Roberto"/>
    <x v="0"/>
    <x v="1"/>
    <n v="65650"/>
    <n v="4911"/>
    <n v="70561"/>
    <x v="3"/>
    <x v="13"/>
    <s v="Renaul Fluence 2.0 Dynamique 16v"/>
    <x v="0"/>
    <x v="0"/>
    <x v="1"/>
    <x v="0"/>
    <x v="7"/>
    <x v="4"/>
    <x v="2"/>
    <n v="3282.5"/>
    <n v="0.61437204462214001"/>
    <x v="1"/>
  </r>
  <r>
    <s v="VWG008"/>
    <d v="2015-11-20T00:00:00"/>
    <x v="1"/>
    <x v="10"/>
    <x v="5"/>
    <s v="Sérgio"/>
    <x v="0"/>
    <x v="0"/>
    <n v="74750"/>
    <n v="4112"/>
    <n v="78862"/>
    <x v="1"/>
    <x v="29"/>
    <s v="Volkswagen Golf 1.4 TSI Comfortline 16v"/>
    <x v="0"/>
    <x v="0"/>
    <x v="1"/>
    <x v="2"/>
    <x v="5"/>
    <x v="0"/>
    <x v="3"/>
    <n v="4485"/>
    <n v="0.33858723395438273"/>
    <x v="0"/>
  </r>
  <r>
    <s v="RED005"/>
    <d v="2015-11-21T00:00:00"/>
    <x v="1"/>
    <x v="10"/>
    <x v="1"/>
    <s v="Maria Eduarda"/>
    <x v="4"/>
    <x v="3"/>
    <n v="63150"/>
    <n v="3728"/>
    <n v="66878"/>
    <x v="3"/>
    <x v="32"/>
    <s v="Renault Duster Oroch 2.0 Dynamique 16V"/>
    <x v="0"/>
    <x v="1"/>
    <x v="0"/>
    <x v="0"/>
    <x v="1"/>
    <x v="1"/>
    <x v="2"/>
    <n v="3157.5"/>
    <n v="0.67956937229240755"/>
    <x v="1"/>
  </r>
  <r>
    <s v="VWS007"/>
    <d v="2015-11-21T00:00:00"/>
    <x v="1"/>
    <x v="10"/>
    <x v="8"/>
    <s v="Cristiano"/>
    <x v="0"/>
    <x v="4"/>
    <n v="58400"/>
    <n v="4806"/>
    <n v="63206"/>
    <x v="1"/>
    <x v="19"/>
    <s v="Volkswagen Spacefox Comfortline 1.6 MSI 8v"/>
    <x v="0"/>
    <x v="0"/>
    <x v="0"/>
    <x v="0"/>
    <x v="3"/>
    <x v="2"/>
    <x v="2"/>
    <n v="2920"/>
    <n v="0.95928623944487712"/>
    <x v="1"/>
  </r>
  <r>
    <s v="VWU001"/>
    <d v="2015-11-21T00:00:00"/>
    <x v="1"/>
    <x v="10"/>
    <x v="7"/>
    <s v="Rodrigo"/>
    <x v="0"/>
    <x v="4"/>
    <n v="25100"/>
    <n v="1154"/>
    <n v="26254"/>
    <x v="1"/>
    <x v="3"/>
    <s v="Volkswagen Up 1.0 MPI 12v"/>
    <x v="1"/>
    <x v="0"/>
    <x v="0"/>
    <x v="0"/>
    <x v="7"/>
    <x v="4"/>
    <x v="0"/>
    <n v="753"/>
    <n v="0.21989340531634791"/>
    <x v="0"/>
  </r>
  <r>
    <s v="VWJ009"/>
    <d v="2015-11-22T00:00:00"/>
    <x v="1"/>
    <x v="10"/>
    <x v="7"/>
    <s v="Marcelo"/>
    <x v="5"/>
    <x v="0"/>
    <n v="77100"/>
    <n v="3462"/>
    <n v="80562"/>
    <x v="1"/>
    <x v="21"/>
    <s v="Volkswagen Jetta 1.4 TSI Comfortline 16v"/>
    <x v="0"/>
    <x v="0"/>
    <x v="1"/>
    <x v="2"/>
    <x v="7"/>
    <x v="2"/>
    <x v="3"/>
    <n v="4626"/>
    <n v="0.35231310657798925"/>
    <x v="0"/>
  </r>
  <r>
    <s v="RED005"/>
    <d v="2015-11-22T00:00:00"/>
    <x v="1"/>
    <x v="10"/>
    <x v="1"/>
    <s v="Luiz Sérgio"/>
    <x v="1"/>
    <x v="0"/>
    <n v="63150"/>
    <n v="3568"/>
    <n v="66718"/>
    <x v="3"/>
    <x v="32"/>
    <s v="Renault Duster Oroch 2.0 Dynamique 16V"/>
    <x v="0"/>
    <x v="1"/>
    <x v="0"/>
    <x v="0"/>
    <x v="1"/>
    <x v="1"/>
    <x v="2"/>
    <n v="3157.5"/>
    <n v="0.6243832975739535"/>
    <x v="1"/>
  </r>
  <r>
    <s v="VWG008"/>
    <d v="2015-11-22T00:00:00"/>
    <x v="1"/>
    <x v="10"/>
    <x v="0"/>
    <s v="Maria Amália"/>
    <x v="6"/>
    <x v="4"/>
    <n v="74650"/>
    <n v="3967"/>
    <n v="78617"/>
    <x v="1"/>
    <x v="29"/>
    <s v="Volkswagen Golf 1.4 TSI Comfortline 16v"/>
    <x v="0"/>
    <x v="0"/>
    <x v="1"/>
    <x v="2"/>
    <x v="0"/>
    <x v="0"/>
    <x v="3"/>
    <n v="4479"/>
    <n v="0.63691442116951313"/>
    <x v="1"/>
  </r>
  <r>
    <s v="CHP002"/>
    <d v="2015-11-23T00:00:00"/>
    <x v="1"/>
    <x v="10"/>
    <x v="6"/>
    <s v="Daniela"/>
    <x v="4"/>
    <x v="2"/>
    <n v="36850"/>
    <n v="1037"/>
    <n v="37887"/>
    <x v="0"/>
    <x v="12"/>
    <s v="Chevrolet Prisma 1.0 MPFI LT 8v"/>
    <x v="0"/>
    <x v="0"/>
    <x v="0"/>
    <x v="0"/>
    <x v="6"/>
    <x v="3"/>
    <x v="1"/>
    <n v="1474"/>
    <n v="0.83093826278622185"/>
    <x v="1"/>
  </r>
  <r>
    <s v="REM007"/>
    <d v="2015-11-23T00:00:00"/>
    <x v="1"/>
    <x v="10"/>
    <x v="5"/>
    <s v="Mariana"/>
    <x v="0"/>
    <x v="0"/>
    <n v="108750"/>
    <n v="2716"/>
    <n v="111466"/>
    <x v="3"/>
    <x v="8"/>
    <s v="Renault Master 2.3 DCI Minibus 16 Lugares 16v"/>
    <x v="0"/>
    <x v="1"/>
    <x v="0"/>
    <x v="1"/>
    <x v="5"/>
    <x v="0"/>
    <x v="3"/>
    <n v="6525"/>
    <n v="0.96743464980620641"/>
    <x v="1"/>
  </r>
  <r>
    <s v="FIL008"/>
    <d v="2015-11-23T00:00:00"/>
    <x v="1"/>
    <x v="10"/>
    <x v="3"/>
    <s v="Ana Maria"/>
    <x v="5"/>
    <x v="3"/>
    <n v="58550"/>
    <n v="1404"/>
    <n v="59954"/>
    <x v="2"/>
    <x v="16"/>
    <s v="Fiat Linea Absolut 1.8 16v"/>
    <x v="0"/>
    <x v="0"/>
    <x v="1"/>
    <x v="0"/>
    <x v="3"/>
    <x v="2"/>
    <x v="2"/>
    <n v="2927.5"/>
    <n v="0.14539266151627184"/>
    <x v="0"/>
  </r>
  <r>
    <s v="FIF005"/>
    <d v="2015-11-23T00:00:00"/>
    <x v="1"/>
    <x v="10"/>
    <x v="7"/>
    <s v="Amanda"/>
    <x v="4"/>
    <x v="0"/>
    <n v="46000"/>
    <n v="2980"/>
    <n v="48980"/>
    <x v="2"/>
    <x v="34"/>
    <s v="Fiat Fiorino Furgão Evo 1.4 8v"/>
    <x v="0"/>
    <x v="1"/>
    <x v="0"/>
    <x v="0"/>
    <x v="7"/>
    <x v="4"/>
    <x v="1"/>
    <n v="1840"/>
    <n v="0.51823963574983167"/>
    <x v="1"/>
  </r>
  <r>
    <s v="FOK001"/>
    <d v="2015-11-24T00:00:00"/>
    <x v="1"/>
    <x v="10"/>
    <x v="3"/>
    <s v="Cristina"/>
    <x v="0"/>
    <x v="4"/>
    <n v="38000"/>
    <n v="1703"/>
    <n v="39703"/>
    <x v="4"/>
    <x v="28"/>
    <s v="Ford Ka SE 1.5 16v Básico"/>
    <x v="0"/>
    <x v="0"/>
    <x v="0"/>
    <x v="0"/>
    <x v="3"/>
    <x v="2"/>
    <x v="1"/>
    <n v="1520"/>
    <n v="0.414802955191025"/>
    <x v="0"/>
  </r>
  <r>
    <s v="FOR004"/>
    <d v="2015-11-24T00:00:00"/>
    <x v="1"/>
    <x v="10"/>
    <x v="3"/>
    <s v="Renato"/>
    <x v="0"/>
    <x v="4"/>
    <n v="85450"/>
    <n v="3964"/>
    <n v="89414"/>
    <x v="4"/>
    <x v="9"/>
    <s v="Ford Ranger 2.5 XLS 4X2 CD 16v"/>
    <x v="0"/>
    <x v="0"/>
    <x v="0"/>
    <x v="0"/>
    <x v="3"/>
    <x v="2"/>
    <x v="3"/>
    <n v="5127"/>
    <n v="0.14620601206375566"/>
    <x v="0"/>
  </r>
  <r>
    <s v="RES001"/>
    <d v="2015-11-24T00:00:00"/>
    <x v="1"/>
    <x v="10"/>
    <x v="6"/>
    <s v="Aparecida"/>
    <x v="0"/>
    <x v="0"/>
    <n v="27300"/>
    <n v="3304"/>
    <n v="30604"/>
    <x v="3"/>
    <x v="5"/>
    <s v="Renault Sandero 1.0 Authentique 16v"/>
    <x v="0"/>
    <x v="0"/>
    <x v="0"/>
    <x v="0"/>
    <x v="6"/>
    <x v="3"/>
    <x v="0"/>
    <n v="819"/>
    <n v="0.28251370381680957"/>
    <x v="0"/>
  </r>
  <r>
    <s v="CHP002"/>
    <d v="2015-11-25T00:00:00"/>
    <x v="1"/>
    <x v="10"/>
    <x v="5"/>
    <s v="Mariana"/>
    <x v="0"/>
    <x v="2"/>
    <n v="36900"/>
    <n v="3983"/>
    <n v="40883"/>
    <x v="0"/>
    <x v="12"/>
    <s v="Chevrolet Prisma 1.0 MPFI LT 8v"/>
    <x v="0"/>
    <x v="0"/>
    <x v="0"/>
    <x v="0"/>
    <x v="5"/>
    <x v="0"/>
    <x v="1"/>
    <n v="1476"/>
    <n v="0.58514670077019681"/>
    <x v="1"/>
  </r>
  <r>
    <s v="VWS004"/>
    <d v="2015-11-25T00:00:00"/>
    <x v="1"/>
    <x v="10"/>
    <x v="4"/>
    <s v="José Eduardo"/>
    <x v="1"/>
    <x v="4"/>
    <n v="32600"/>
    <n v="3692"/>
    <n v="36292"/>
    <x v="1"/>
    <x v="26"/>
    <s v="Volkswagen Saveiro Startline 1.6 MI 8v"/>
    <x v="1"/>
    <x v="1"/>
    <x v="0"/>
    <x v="0"/>
    <x v="4"/>
    <x v="3"/>
    <x v="0"/>
    <n v="978"/>
    <n v="0.62188477656891794"/>
    <x v="1"/>
  </r>
  <r>
    <s v="VWG003"/>
    <d v="2015-11-25T00:00:00"/>
    <x v="1"/>
    <x v="10"/>
    <x v="3"/>
    <s v="José Carlos"/>
    <x v="2"/>
    <x v="2"/>
    <n v="31450"/>
    <n v="4701"/>
    <n v="36151"/>
    <x v="1"/>
    <x v="7"/>
    <s v="Volkswagen Gol 1.0 MI Special 8v"/>
    <x v="0"/>
    <x v="0"/>
    <x v="0"/>
    <x v="0"/>
    <x v="3"/>
    <x v="2"/>
    <x v="0"/>
    <n v="943.5"/>
    <n v="0.5358172615691168"/>
    <x v="1"/>
  </r>
  <r>
    <s v="REK004"/>
    <d v="2015-11-25T00:00:00"/>
    <x v="1"/>
    <x v="10"/>
    <x v="3"/>
    <s v="Marcelo"/>
    <x v="5"/>
    <x v="1"/>
    <n v="34950"/>
    <n v="3411"/>
    <n v="38361"/>
    <x v="3"/>
    <x v="20"/>
    <s v="Renaul Kangoo 1.6 Express 16v"/>
    <x v="2"/>
    <x v="1"/>
    <x v="0"/>
    <x v="0"/>
    <x v="3"/>
    <x v="2"/>
    <x v="1"/>
    <n v="1398"/>
    <n v="0.10006229025314668"/>
    <x v="0"/>
  </r>
  <r>
    <s v="FOF002"/>
    <d v="2015-11-28T00:00:00"/>
    <x v="1"/>
    <x v="10"/>
    <x v="6"/>
    <s v="Carlos Roberto"/>
    <x v="6"/>
    <x v="4"/>
    <n v="61300"/>
    <n v="4985"/>
    <n v="66285"/>
    <x v="4"/>
    <x v="18"/>
    <s v="Ford Focus Sedan GLX 16v"/>
    <x v="0"/>
    <x v="0"/>
    <x v="1"/>
    <x v="0"/>
    <x v="6"/>
    <x v="3"/>
    <x v="2"/>
    <n v="3065"/>
    <n v="0.45053084960697726"/>
    <x v="0"/>
  </r>
  <r>
    <s v="FIU001"/>
    <d v="2015-11-29T00:00:00"/>
    <x v="1"/>
    <x v="10"/>
    <x v="1"/>
    <s v="Maria Eduarda"/>
    <x v="0"/>
    <x v="0"/>
    <n v="24750"/>
    <n v="3620"/>
    <n v="28370"/>
    <x v="2"/>
    <x v="11"/>
    <s v="Fiat Uno Evo Vivace 1.0 8v"/>
    <x v="1"/>
    <x v="0"/>
    <x v="0"/>
    <x v="0"/>
    <x v="1"/>
    <x v="1"/>
    <x v="0"/>
    <n v="742.5"/>
    <n v="0.20665490357515165"/>
    <x v="0"/>
  </r>
  <r>
    <s v="FIL008"/>
    <d v="2015-11-30T00:00:00"/>
    <x v="1"/>
    <x v="10"/>
    <x v="3"/>
    <s v="Marcelo"/>
    <x v="5"/>
    <x v="0"/>
    <n v="58300"/>
    <n v="1323"/>
    <n v="59623"/>
    <x v="2"/>
    <x v="16"/>
    <s v="Fiat Linea Absolut 1.8 16v"/>
    <x v="0"/>
    <x v="0"/>
    <x v="1"/>
    <x v="0"/>
    <x v="3"/>
    <x v="2"/>
    <x v="2"/>
    <n v="2915"/>
    <n v="0.94967176669727627"/>
    <x v="1"/>
  </r>
  <r>
    <s v="FOK001"/>
    <d v="2015-12-01T00:00:00"/>
    <x v="1"/>
    <x v="11"/>
    <x v="2"/>
    <s v="João Carlos"/>
    <x v="0"/>
    <x v="3"/>
    <n v="37750"/>
    <n v="3316"/>
    <n v="41066"/>
    <x v="4"/>
    <x v="28"/>
    <s v="Ford Ka SE 1.5 16v Básico"/>
    <x v="0"/>
    <x v="0"/>
    <x v="0"/>
    <x v="0"/>
    <x v="2"/>
    <x v="1"/>
    <x v="1"/>
    <n v="1510"/>
    <n v="0.49325844249374162"/>
    <x v="0"/>
  </r>
  <r>
    <s v="FOF002"/>
    <d v="2015-12-03T00:00:00"/>
    <x v="1"/>
    <x v="11"/>
    <x v="7"/>
    <s v="Marcelo"/>
    <x v="0"/>
    <x v="0"/>
    <n v="61600"/>
    <n v="2200"/>
    <n v="63800"/>
    <x v="4"/>
    <x v="18"/>
    <s v="Ford Focus Sedan GLX 16v"/>
    <x v="0"/>
    <x v="0"/>
    <x v="1"/>
    <x v="0"/>
    <x v="7"/>
    <x v="2"/>
    <x v="2"/>
    <n v="3080"/>
    <n v="2.9435440445987247E-2"/>
    <x v="0"/>
  </r>
  <r>
    <s v="VWC006"/>
    <d v="2015-12-03T00:00:00"/>
    <x v="1"/>
    <x v="11"/>
    <x v="2"/>
    <s v="Renato"/>
    <x v="3"/>
    <x v="0"/>
    <n v="50250"/>
    <n v="2668"/>
    <n v="52918"/>
    <x v="1"/>
    <x v="24"/>
    <s v="Volkswagen Crossfox 1.6 MSI 16v"/>
    <x v="0"/>
    <x v="0"/>
    <x v="0"/>
    <x v="0"/>
    <x v="2"/>
    <x v="2"/>
    <x v="1"/>
    <n v="2010"/>
    <n v="0.77241186228227421"/>
    <x v="1"/>
  </r>
  <r>
    <s v="FIF005"/>
    <d v="2015-12-05T00:00:00"/>
    <x v="1"/>
    <x v="11"/>
    <x v="5"/>
    <s v="Carolina"/>
    <x v="0"/>
    <x v="2"/>
    <n v="46100"/>
    <n v="3937"/>
    <n v="50037"/>
    <x v="2"/>
    <x v="34"/>
    <s v="Fiat Fiorino Furgão Evo 1.4 8v"/>
    <x v="0"/>
    <x v="1"/>
    <x v="0"/>
    <x v="0"/>
    <x v="5"/>
    <x v="0"/>
    <x v="1"/>
    <n v="1844"/>
    <n v="0.88128497539147965"/>
    <x v="1"/>
  </r>
  <r>
    <s v="REM007"/>
    <d v="2015-12-06T00:00:00"/>
    <x v="1"/>
    <x v="11"/>
    <x v="6"/>
    <s v="Carlos Roberto"/>
    <x v="4"/>
    <x v="2"/>
    <n v="108900"/>
    <n v="3422"/>
    <n v="112322"/>
    <x v="3"/>
    <x v="8"/>
    <s v="Renault Master 2.3 DCI Minibus 16 Lugares 16v"/>
    <x v="0"/>
    <x v="1"/>
    <x v="0"/>
    <x v="1"/>
    <x v="6"/>
    <x v="3"/>
    <x v="3"/>
    <n v="6534"/>
    <n v="0.48286894172563632"/>
    <x v="0"/>
  </r>
  <r>
    <s v="REL003"/>
    <d v="2015-12-06T00:00:00"/>
    <x v="1"/>
    <x v="11"/>
    <x v="3"/>
    <s v="Cristina"/>
    <x v="5"/>
    <x v="1"/>
    <n v="33500"/>
    <n v="4998"/>
    <n v="38498"/>
    <x v="3"/>
    <x v="30"/>
    <s v="Renault Logan 1.0 Authentique 16v"/>
    <x v="0"/>
    <x v="0"/>
    <x v="0"/>
    <x v="0"/>
    <x v="3"/>
    <x v="2"/>
    <x v="1"/>
    <n v="1340"/>
    <n v="0.74621855362608025"/>
    <x v="1"/>
  </r>
  <r>
    <s v="FIF005"/>
    <d v="2015-12-07T00:00:00"/>
    <x v="1"/>
    <x v="11"/>
    <x v="7"/>
    <s v="Rodrigo"/>
    <x v="6"/>
    <x v="2"/>
    <n v="45850"/>
    <n v="3105"/>
    <n v="48955"/>
    <x v="2"/>
    <x v="34"/>
    <s v="Fiat Fiorino Furgão Evo 1.4 8v"/>
    <x v="0"/>
    <x v="1"/>
    <x v="0"/>
    <x v="0"/>
    <x v="7"/>
    <x v="4"/>
    <x v="1"/>
    <n v="1834"/>
    <n v="0.30591716910987959"/>
    <x v="0"/>
  </r>
  <r>
    <s v="REM007"/>
    <d v="2015-12-07T00:00:00"/>
    <x v="1"/>
    <x v="11"/>
    <x v="7"/>
    <s v="José Luiz"/>
    <x v="5"/>
    <x v="0"/>
    <n v="108700"/>
    <n v="3136"/>
    <n v="111836"/>
    <x v="3"/>
    <x v="8"/>
    <s v="Renault Master 2.3 DCI Minibus 16 Lugares 16v"/>
    <x v="0"/>
    <x v="1"/>
    <x v="0"/>
    <x v="1"/>
    <x v="7"/>
    <x v="4"/>
    <x v="3"/>
    <n v="6522"/>
    <n v="0.22807868208181051"/>
    <x v="0"/>
  </r>
  <r>
    <s v="REM007"/>
    <d v="2015-12-07T00:00:00"/>
    <x v="1"/>
    <x v="11"/>
    <x v="1"/>
    <s v="Luiz Sérgio"/>
    <x v="0"/>
    <x v="2"/>
    <n v="109200"/>
    <n v="3415"/>
    <n v="112615"/>
    <x v="3"/>
    <x v="8"/>
    <s v="Renault Master 2.3 DCI Minibus 16 Lugares 16v"/>
    <x v="0"/>
    <x v="1"/>
    <x v="0"/>
    <x v="1"/>
    <x v="1"/>
    <x v="1"/>
    <x v="3"/>
    <n v="6552"/>
    <n v="0.20469393264720864"/>
    <x v="0"/>
  </r>
  <r>
    <s v="FOE003"/>
    <d v="2015-12-07T00:00:00"/>
    <x v="1"/>
    <x v="11"/>
    <x v="4"/>
    <s v="Raimundo"/>
    <x v="0"/>
    <x v="0"/>
    <n v="64600"/>
    <n v="2785"/>
    <n v="67385"/>
    <x v="4"/>
    <x v="31"/>
    <s v="Ford Ecosport 1.6 Freestyle 16v"/>
    <x v="0"/>
    <x v="0"/>
    <x v="1"/>
    <x v="0"/>
    <x v="4"/>
    <x v="3"/>
    <x v="2"/>
    <n v="3230"/>
    <n v="0.8867855118060417"/>
    <x v="1"/>
  </r>
  <r>
    <s v="REF006"/>
    <d v="2015-12-08T00:00:00"/>
    <x v="1"/>
    <x v="11"/>
    <x v="1"/>
    <s v="Cássio"/>
    <x v="6"/>
    <x v="2"/>
    <n v="65350"/>
    <n v="4920"/>
    <n v="70270"/>
    <x v="3"/>
    <x v="13"/>
    <s v="Renaul Fluence 2.0 Dynamique 16v"/>
    <x v="0"/>
    <x v="0"/>
    <x v="1"/>
    <x v="0"/>
    <x v="1"/>
    <x v="1"/>
    <x v="2"/>
    <n v="3267.5"/>
    <n v="0.78857367615614726"/>
    <x v="1"/>
  </r>
  <r>
    <s v="FIS003"/>
    <d v="2015-12-08T00:00:00"/>
    <x v="1"/>
    <x v="11"/>
    <x v="1"/>
    <s v="Cássio"/>
    <x v="5"/>
    <x v="2"/>
    <n v="36050"/>
    <n v="2922"/>
    <n v="38972"/>
    <x v="2"/>
    <x v="6"/>
    <s v="Fiat Strada Working 1.4 8v"/>
    <x v="1"/>
    <x v="1"/>
    <x v="0"/>
    <x v="0"/>
    <x v="1"/>
    <x v="1"/>
    <x v="1"/>
    <n v="1442"/>
    <n v="0.26022609242248634"/>
    <x v="0"/>
  </r>
  <r>
    <s v="CHP002"/>
    <d v="2015-12-09T00:00:00"/>
    <x v="1"/>
    <x v="11"/>
    <x v="2"/>
    <s v="Maria Cristina"/>
    <x v="5"/>
    <x v="0"/>
    <n v="36500"/>
    <n v="3496"/>
    <n v="39996"/>
    <x v="0"/>
    <x v="12"/>
    <s v="Chevrolet Prisma 1.0 MPFI LT 8v"/>
    <x v="0"/>
    <x v="0"/>
    <x v="0"/>
    <x v="0"/>
    <x v="2"/>
    <x v="1"/>
    <x v="1"/>
    <n v="1460"/>
    <n v="0.12487692810822135"/>
    <x v="0"/>
  </r>
  <r>
    <s v="VWU001"/>
    <d v="2015-12-09T00:00:00"/>
    <x v="1"/>
    <x v="11"/>
    <x v="5"/>
    <s v="Anselmo"/>
    <x v="6"/>
    <x v="2"/>
    <n v="25400"/>
    <n v="1870"/>
    <n v="27270"/>
    <x v="1"/>
    <x v="3"/>
    <s v="Volkswagen Up 1.0 MPI 12v"/>
    <x v="1"/>
    <x v="0"/>
    <x v="0"/>
    <x v="0"/>
    <x v="5"/>
    <x v="0"/>
    <x v="0"/>
    <n v="762"/>
    <n v="2.565823030921548E-2"/>
    <x v="0"/>
  </r>
  <r>
    <s v="CHP002"/>
    <d v="2015-12-09T00:00:00"/>
    <x v="1"/>
    <x v="11"/>
    <x v="3"/>
    <s v="Ana Maria"/>
    <x v="4"/>
    <x v="0"/>
    <n v="36750"/>
    <n v="2097"/>
    <n v="38847"/>
    <x v="0"/>
    <x v="12"/>
    <s v="Chevrolet Prisma 1.0 MPFI LT 8v"/>
    <x v="0"/>
    <x v="0"/>
    <x v="0"/>
    <x v="0"/>
    <x v="3"/>
    <x v="2"/>
    <x v="1"/>
    <n v="1470"/>
    <n v="0.99138918751449756"/>
    <x v="1"/>
  </r>
  <r>
    <s v="FOR005"/>
    <d v="2015-12-09T00:00:00"/>
    <x v="1"/>
    <x v="11"/>
    <x v="3"/>
    <s v="Ana Maria"/>
    <x v="6"/>
    <x v="1"/>
    <n v="135100"/>
    <n v="3332"/>
    <n v="138432"/>
    <x v="4"/>
    <x v="9"/>
    <s v="Ford Ranger Cab. Dupla 3.2 4X4 20v"/>
    <x v="0"/>
    <x v="1"/>
    <x v="1"/>
    <x v="1"/>
    <x v="3"/>
    <x v="2"/>
    <x v="3"/>
    <n v="8106"/>
    <n v="0.99660494690602874"/>
    <x v="1"/>
  </r>
  <r>
    <s v="REM007"/>
    <d v="2015-12-10T00:00:00"/>
    <x v="1"/>
    <x v="11"/>
    <x v="4"/>
    <s v="Mário"/>
    <x v="6"/>
    <x v="2"/>
    <n v="108900"/>
    <n v="1537"/>
    <n v="110437"/>
    <x v="3"/>
    <x v="8"/>
    <s v="Renault Master 2.3 DCI Minibus 16 Lugares 16v"/>
    <x v="0"/>
    <x v="1"/>
    <x v="0"/>
    <x v="1"/>
    <x v="4"/>
    <x v="3"/>
    <x v="3"/>
    <n v="6534"/>
    <n v="0.99219273822018539"/>
    <x v="1"/>
  </r>
  <r>
    <s v="VWA010"/>
    <d v="2015-12-10T00:00:00"/>
    <x v="1"/>
    <x v="11"/>
    <x v="3"/>
    <s v="Mauro"/>
    <x v="4"/>
    <x v="2"/>
    <n v="130100"/>
    <n v="3381"/>
    <n v="133481"/>
    <x v="1"/>
    <x v="33"/>
    <s v="Volkswagen Amarok 2.0 Highline 4X4 16v Turbo"/>
    <x v="0"/>
    <x v="1"/>
    <x v="1"/>
    <x v="1"/>
    <x v="3"/>
    <x v="2"/>
    <x v="3"/>
    <n v="7806"/>
    <n v="0.97588306757429755"/>
    <x v="1"/>
  </r>
  <r>
    <s v="VWC006"/>
    <d v="2015-12-10T00:00:00"/>
    <x v="1"/>
    <x v="11"/>
    <x v="3"/>
    <s v="Ana Maria"/>
    <x v="0"/>
    <x v="2"/>
    <n v="50350"/>
    <n v="4920"/>
    <n v="55270"/>
    <x v="1"/>
    <x v="24"/>
    <s v="Volkswagen Crossfox 1.6 MSI 16v"/>
    <x v="0"/>
    <x v="0"/>
    <x v="0"/>
    <x v="0"/>
    <x v="3"/>
    <x v="2"/>
    <x v="1"/>
    <n v="2014"/>
    <n v="0.18799887606315263"/>
    <x v="0"/>
  </r>
  <r>
    <s v="VWV005"/>
    <d v="2015-12-12T00:00:00"/>
    <x v="1"/>
    <x v="11"/>
    <x v="7"/>
    <s v="Amanda"/>
    <x v="0"/>
    <x v="0"/>
    <n v="39700"/>
    <n v="4935"/>
    <n v="44635"/>
    <x v="1"/>
    <x v="1"/>
    <s v="Volkswagen Voyage Trendline 1.6 MI 8v"/>
    <x v="0"/>
    <x v="0"/>
    <x v="0"/>
    <x v="0"/>
    <x v="7"/>
    <x v="4"/>
    <x v="1"/>
    <n v="1588"/>
    <n v="0.20526287947095134"/>
    <x v="0"/>
  </r>
  <r>
    <s v="CHP002"/>
    <d v="2015-12-13T00:00:00"/>
    <x v="1"/>
    <x v="11"/>
    <x v="2"/>
    <s v="Mônica"/>
    <x v="5"/>
    <x v="2"/>
    <n v="36950"/>
    <n v="1665"/>
    <n v="38615"/>
    <x v="0"/>
    <x v="12"/>
    <s v="Chevrolet Prisma 1.0 MPFI LT 8v"/>
    <x v="0"/>
    <x v="0"/>
    <x v="0"/>
    <x v="0"/>
    <x v="2"/>
    <x v="3"/>
    <x v="1"/>
    <n v="1478"/>
    <n v="0.11122915386745201"/>
    <x v="0"/>
  </r>
  <r>
    <s v="FIS004"/>
    <d v="2015-12-13T00:00:00"/>
    <x v="1"/>
    <x v="11"/>
    <x v="7"/>
    <s v="Célio"/>
    <x v="0"/>
    <x v="1"/>
    <n v="37900"/>
    <n v="1611"/>
    <n v="39511"/>
    <x v="2"/>
    <x v="14"/>
    <s v="Fiat Siena El 1.4 8v"/>
    <x v="0"/>
    <x v="0"/>
    <x v="0"/>
    <x v="0"/>
    <x v="7"/>
    <x v="4"/>
    <x v="1"/>
    <n v="1516"/>
    <n v="0.2047741828508555"/>
    <x v="0"/>
  </r>
  <r>
    <s v="FIP002"/>
    <d v="2015-12-13T00:00:00"/>
    <x v="1"/>
    <x v="11"/>
    <x v="3"/>
    <s v="Maurício"/>
    <x v="6"/>
    <x v="4"/>
    <n v="31550"/>
    <n v="2709"/>
    <n v="34259"/>
    <x v="2"/>
    <x v="2"/>
    <s v="Fiat Palio Fire 1.0 8v"/>
    <x v="0"/>
    <x v="0"/>
    <x v="0"/>
    <x v="0"/>
    <x v="3"/>
    <x v="2"/>
    <x v="0"/>
    <n v="946.5"/>
    <n v="0.14086920960846785"/>
    <x v="0"/>
  </r>
  <r>
    <s v="REF006"/>
    <d v="2015-12-14T00:00:00"/>
    <x v="1"/>
    <x v="11"/>
    <x v="7"/>
    <s v="Rodrigo"/>
    <x v="2"/>
    <x v="0"/>
    <n v="65450"/>
    <n v="4952"/>
    <n v="70402"/>
    <x v="3"/>
    <x v="13"/>
    <s v="Renaul Fluence 2.0 Dynamique 16v"/>
    <x v="0"/>
    <x v="0"/>
    <x v="1"/>
    <x v="0"/>
    <x v="7"/>
    <x v="4"/>
    <x v="2"/>
    <n v="3272.5"/>
    <n v="0.69821012378586933"/>
    <x v="1"/>
  </r>
  <r>
    <s v="RED005"/>
    <d v="2015-12-14T00:00:00"/>
    <x v="1"/>
    <x v="11"/>
    <x v="7"/>
    <s v="Carlos Augusto"/>
    <x v="5"/>
    <x v="0"/>
    <n v="62850"/>
    <n v="1702"/>
    <n v="64552"/>
    <x v="3"/>
    <x v="32"/>
    <s v="Renault Duster Oroch 2.0 Dynamique 16V"/>
    <x v="0"/>
    <x v="1"/>
    <x v="0"/>
    <x v="0"/>
    <x v="7"/>
    <x v="4"/>
    <x v="2"/>
    <n v="3142.5"/>
    <n v="0.90945968446762282"/>
    <x v="1"/>
  </r>
  <r>
    <s v="FIS004"/>
    <d v="2015-12-14T00:00:00"/>
    <x v="1"/>
    <x v="11"/>
    <x v="0"/>
    <s v="Wesley"/>
    <x v="5"/>
    <x v="1"/>
    <n v="37700"/>
    <n v="1105"/>
    <n v="38805"/>
    <x v="2"/>
    <x v="14"/>
    <s v="Fiat Siena El 1.4 8v"/>
    <x v="0"/>
    <x v="0"/>
    <x v="0"/>
    <x v="0"/>
    <x v="0"/>
    <x v="0"/>
    <x v="1"/>
    <n v="1508"/>
    <n v="0.74816783552438382"/>
    <x v="1"/>
  </r>
  <r>
    <s v="REF006"/>
    <d v="2015-12-15T00:00:00"/>
    <x v="1"/>
    <x v="11"/>
    <x v="2"/>
    <s v="Maria Cristina"/>
    <x v="0"/>
    <x v="4"/>
    <n v="65750"/>
    <n v="2545"/>
    <n v="68295"/>
    <x v="3"/>
    <x v="13"/>
    <s v="Renaul Fluence 2.0 Dynamique 16v"/>
    <x v="0"/>
    <x v="0"/>
    <x v="1"/>
    <x v="0"/>
    <x v="2"/>
    <x v="1"/>
    <x v="2"/>
    <n v="3287.5"/>
    <n v="0.70043055652660813"/>
    <x v="1"/>
  </r>
  <r>
    <s v="RES001"/>
    <d v="2015-12-16T00:00:00"/>
    <x v="1"/>
    <x v="11"/>
    <x v="4"/>
    <s v="Raimundo"/>
    <x v="3"/>
    <x v="4"/>
    <n v="27050"/>
    <n v="4211"/>
    <n v="31261"/>
    <x v="3"/>
    <x v="5"/>
    <s v="Renault Sandero 1.0 Authentique 16v"/>
    <x v="0"/>
    <x v="0"/>
    <x v="0"/>
    <x v="0"/>
    <x v="4"/>
    <x v="3"/>
    <x v="0"/>
    <n v="811.5"/>
    <n v="0.66320777482502524"/>
    <x v="1"/>
  </r>
  <r>
    <s v="FOK001"/>
    <d v="2015-12-17T00:00:00"/>
    <x v="1"/>
    <x v="11"/>
    <x v="8"/>
    <s v="Maria Teresa"/>
    <x v="1"/>
    <x v="0"/>
    <n v="37950"/>
    <n v="3432"/>
    <n v="41382"/>
    <x v="4"/>
    <x v="28"/>
    <s v="Ford Ka SE 1.5 16v Básico"/>
    <x v="0"/>
    <x v="0"/>
    <x v="0"/>
    <x v="0"/>
    <x v="3"/>
    <x v="2"/>
    <x v="1"/>
    <n v="1518"/>
    <n v="0.55275138912384925"/>
    <x v="1"/>
  </r>
  <r>
    <s v="FOK001"/>
    <d v="2015-12-17T00:00:00"/>
    <x v="1"/>
    <x v="11"/>
    <x v="3"/>
    <s v="Roberta"/>
    <x v="4"/>
    <x v="4"/>
    <n v="37850"/>
    <n v="3572"/>
    <n v="41422"/>
    <x v="4"/>
    <x v="28"/>
    <s v="Ford Ka SE 1.5 16v Básico"/>
    <x v="0"/>
    <x v="0"/>
    <x v="0"/>
    <x v="0"/>
    <x v="3"/>
    <x v="2"/>
    <x v="1"/>
    <n v="1514"/>
    <n v="0.83241982936506154"/>
    <x v="1"/>
  </r>
  <r>
    <s v="FOE003"/>
    <d v="2015-12-17T00:00:00"/>
    <x v="1"/>
    <x v="11"/>
    <x v="4"/>
    <s v="Mônica"/>
    <x v="5"/>
    <x v="2"/>
    <n v="64650"/>
    <n v="2341"/>
    <n v="66991"/>
    <x v="4"/>
    <x v="31"/>
    <s v="Ford Ecosport 1.6 Freestyle 16v"/>
    <x v="0"/>
    <x v="0"/>
    <x v="1"/>
    <x v="0"/>
    <x v="4"/>
    <x v="3"/>
    <x v="2"/>
    <n v="3232.5"/>
    <n v="0.74141994106649423"/>
    <x v="1"/>
  </r>
  <r>
    <s v="FOR004"/>
    <d v="2015-12-17T00:00:00"/>
    <x v="1"/>
    <x v="11"/>
    <x v="3"/>
    <s v="Mauro"/>
    <x v="0"/>
    <x v="2"/>
    <n v="85700"/>
    <n v="1501"/>
    <n v="87201"/>
    <x v="4"/>
    <x v="9"/>
    <s v="Ford Ranger 2.5 XLS 4X2 CD 16v"/>
    <x v="0"/>
    <x v="0"/>
    <x v="0"/>
    <x v="0"/>
    <x v="3"/>
    <x v="2"/>
    <x v="3"/>
    <n v="5142"/>
    <n v="0.27334585938292827"/>
    <x v="0"/>
  </r>
  <r>
    <s v="VWC006"/>
    <d v="2015-12-18T00:00:00"/>
    <x v="1"/>
    <x v="11"/>
    <x v="2"/>
    <s v="Renato"/>
    <x v="5"/>
    <x v="2"/>
    <n v="50150"/>
    <n v="3662"/>
    <n v="53812"/>
    <x v="1"/>
    <x v="24"/>
    <s v="Volkswagen Crossfox 1.6 MSI 16v"/>
    <x v="0"/>
    <x v="0"/>
    <x v="0"/>
    <x v="0"/>
    <x v="2"/>
    <x v="2"/>
    <x v="1"/>
    <n v="2006"/>
    <n v="0.39090905542993409"/>
    <x v="0"/>
  </r>
  <r>
    <s v="FIF005"/>
    <d v="2015-12-18T00:00:00"/>
    <x v="1"/>
    <x v="11"/>
    <x v="7"/>
    <s v="Célio"/>
    <x v="4"/>
    <x v="4"/>
    <n v="45550"/>
    <n v="1556"/>
    <n v="47106"/>
    <x v="2"/>
    <x v="34"/>
    <s v="Fiat Fiorino Furgão Evo 1.4 8v"/>
    <x v="0"/>
    <x v="1"/>
    <x v="0"/>
    <x v="0"/>
    <x v="7"/>
    <x v="4"/>
    <x v="1"/>
    <n v="1822"/>
    <n v="0.47976102609176235"/>
    <x v="0"/>
  </r>
  <r>
    <s v="FIU001"/>
    <d v="2015-12-18T00:00:00"/>
    <x v="1"/>
    <x v="11"/>
    <x v="7"/>
    <s v="Célio"/>
    <x v="4"/>
    <x v="3"/>
    <n v="24400"/>
    <n v="2004"/>
    <n v="26404"/>
    <x v="2"/>
    <x v="11"/>
    <s v="Fiat Uno Evo Vivace 1.0 8v"/>
    <x v="1"/>
    <x v="0"/>
    <x v="0"/>
    <x v="0"/>
    <x v="7"/>
    <x v="4"/>
    <x v="0"/>
    <n v="732"/>
    <n v="0.29364366191143343"/>
    <x v="0"/>
  </r>
  <r>
    <s v="FOE003"/>
    <d v="2015-12-20T00:00:00"/>
    <x v="1"/>
    <x v="11"/>
    <x v="1"/>
    <s v="Cássio"/>
    <x v="0"/>
    <x v="0"/>
    <n v="64500"/>
    <n v="1060"/>
    <n v="65560"/>
    <x v="4"/>
    <x v="31"/>
    <s v="Ford Ecosport 1.6 Freestyle 16v"/>
    <x v="0"/>
    <x v="0"/>
    <x v="1"/>
    <x v="0"/>
    <x v="1"/>
    <x v="1"/>
    <x v="2"/>
    <n v="3225"/>
    <n v="3.4485897531027855E-2"/>
    <x v="0"/>
  </r>
  <r>
    <s v="VWG008"/>
    <d v="2015-12-20T00:00:00"/>
    <x v="1"/>
    <x v="11"/>
    <x v="6"/>
    <s v="Ivete"/>
    <x v="0"/>
    <x v="0"/>
    <n v="74650"/>
    <n v="3863"/>
    <n v="78513"/>
    <x v="1"/>
    <x v="29"/>
    <s v="Volkswagen Golf 1.4 TSI Comfortline 16v"/>
    <x v="0"/>
    <x v="0"/>
    <x v="1"/>
    <x v="2"/>
    <x v="6"/>
    <x v="3"/>
    <x v="3"/>
    <n v="4479"/>
    <n v="0.11932717408953569"/>
    <x v="0"/>
  </r>
  <r>
    <s v="RED005"/>
    <d v="2015-12-20T00:00:00"/>
    <x v="1"/>
    <x v="11"/>
    <x v="7"/>
    <s v="José Luiz"/>
    <x v="0"/>
    <x v="1"/>
    <n v="62700"/>
    <n v="1147"/>
    <n v="63847"/>
    <x v="3"/>
    <x v="32"/>
    <s v="Renault Duster Oroch 2.0 Dynamique 16V"/>
    <x v="0"/>
    <x v="1"/>
    <x v="0"/>
    <x v="0"/>
    <x v="7"/>
    <x v="4"/>
    <x v="2"/>
    <n v="3135"/>
    <n v="0.65525007976929195"/>
    <x v="1"/>
  </r>
  <r>
    <s v="RED005"/>
    <d v="2015-12-20T00:00:00"/>
    <x v="1"/>
    <x v="11"/>
    <x v="7"/>
    <s v="Amanda"/>
    <x v="4"/>
    <x v="0"/>
    <n v="63100"/>
    <n v="2136"/>
    <n v="65236"/>
    <x v="3"/>
    <x v="32"/>
    <s v="Renault Duster Oroch 2.0 Dynamique 16V"/>
    <x v="0"/>
    <x v="1"/>
    <x v="0"/>
    <x v="0"/>
    <x v="7"/>
    <x v="4"/>
    <x v="2"/>
    <n v="3155"/>
    <n v="0.38636149158066208"/>
    <x v="0"/>
  </r>
  <r>
    <s v="FOF002"/>
    <d v="2015-12-21T00:00:00"/>
    <x v="1"/>
    <x v="11"/>
    <x v="1"/>
    <s v="Luiz Sérgio"/>
    <x v="6"/>
    <x v="4"/>
    <n v="61450"/>
    <n v="2988"/>
    <n v="64438"/>
    <x v="4"/>
    <x v="18"/>
    <s v="Ford Focus Sedan GLX 16v"/>
    <x v="0"/>
    <x v="0"/>
    <x v="1"/>
    <x v="0"/>
    <x v="1"/>
    <x v="1"/>
    <x v="2"/>
    <n v="3072.5"/>
    <n v="0.84970813191016581"/>
    <x v="1"/>
  </r>
  <r>
    <s v="VWG003"/>
    <d v="2015-12-21T00:00:00"/>
    <x v="1"/>
    <x v="11"/>
    <x v="7"/>
    <s v="Carolina"/>
    <x v="0"/>
    <x v="0"/>
    <n v="31650"/>
    <n v="1158"/>
    <n v="32808"/>
    <x v="1"/>
    <x v="7"/>
    <s v="Volkswagen Gol 1.0 MI Special 8v"/>
    <x v="0"/>
    <x v="0"/>
    <x v="0"/>
    <x v="0"/>
    <x v="7"/>
    <x v="0"/>
    <x v="0"/>
    <n v="949.5"/>
    <n v="0.56492053184887414"/>
    <x v="1"/>
  </r>
  <r>
    <s v="FIB007"/>
    <d v="2015-12-21T00:00:00"/>
    <x v="1"/>
    <x v="11"/>
    <x v="2"/>
    <s v="Lucas"/>
    <x v="4"/>
    <x v="3"/>
    <n v="54250"/>
    <n v="1672"/>
    <n v="55922"/>
    <x v="2"/>
    <x v="23"/>
    <s v="Fiat Bravo Essence 1.8 16v"/>
    <x v="0"/>
    <x v="0"/>
    <x v="0"/>
    <x v="0"/>
    <x v="2"/>
    <x v="1"/>
    <x v="1"/>
    <n v="2170"/>
    <n v="0.11650202289060783"/>
    <x v="0"/>
  </r>
  <r>
    <s v="CHO001"/>
    <d v="2015-12-23T00:00:00"/>
    <x v="1"/>
    <x v="11"/>
    <x v="3"/>
    <s v="Ana Maria"/>
    <x v="1"/>
    <x v="2"/>
    <n v="27950"/>
    <n v="4455"/>
    <n v="32405"/>
    <x v="0"/>
    <x v="0"/>
    <s v="Chevrolet Onix 1.0 MPFI LS 8v"/>
    <x v="0"/>
    <x v="0"/>
    <x v="0"/>
    <x v="0"/>
    <x v="3"/>
    <x v="2"/>
    <x v="0"/>
    <n v="838.5"/>
    <n v="0.13908175851175644"/>
    <x v="0"/>
  </r>
  <r>
    <s v="RES001"/>
    <d v="2015-12-23T00:00:00"/>
    <x v="1"/>
    <x v="11"/>
    <x v="3"/>
    <s v="Roberta"/>
    <x v="6"/>
    <x v="2"/>
    <n v="26700"/>
    <n v="1658"/>
    <n v="28358"/>
    <x v="3"/>
    <x v="5"/>
    <s v="Renault Sandero 1.0 Authentique 16v"/>
    <x v="0"/>
    <x v="0"/>
    <x v="0"/>
    <x v="0"/>
    <x v="3"/>
    <x v="2"/>
    <x v="0"/>
    <n v="801"/>
    <n v="0.18406877209621891"/>
    <x v="0"/>
  </r>
  <r>
    <s v="FIF005"/>
    <d v="2015-12-23T00:00:00"/>
    <x v="1"/>
    <x v="11"/>
    <x v="4"/>
    <s v="Raimundo"/>
    <x v="0"/>
    <x v="0"/>
    <n v="46100"/>
    <n v="3591"/>
    <n v="49691"/>
    <x v="2"/>
    <x v="34"/>
    <s v="Fiat Fiorino Furgão Evo 1.4 8v"/>
    <x v="0"/>
    <x v="1"/>
    <x v="0"/>
    <x v="0"/>
    <x v="4"/>
    <x v="3"/>
    <x v="1"/>
    <n v="1844"/>
    <n v="0.43264773880720497"/>
    <x v="0"/>
  </r>
  <r>
    <s v="FOE003"/>
    <d v="2015-12-24T00:00:00"/>
    <x v="1"/>
    <x v="11"/>
    <x v="5"/>
    <s v="Anselmo"/>
    <x v="6"/>
    <x v="0"/>
    <n v="64700"/>
    <n v="2244"/>
    <n v="66944"/>
    <x v="4"/>
    <x v="31"/>
    <s v="Ford Ecosport 1.6 Freestyle 16v"/>
    <x v="0"/>
    <x v="0"/>
    <x v="1"/>
    <x v="0"/>
    <x v="5"/>
    <x v="0"/>
    <x v="2"/>
    <n v="3235"/>
    <n v="0.18832136885650519"/>
    <x v="0"/>
  </r>
  <r>
    <s v="FIP009"/>
    <d v="2015-12-25T00:00:00"/>
    <x v="1"/>
    <x v="11"/>
    <x v="1"/>
    <s v="Maria Eduarda"/>
    <x v="6"/>
    <x v="2"/>
    <n v="63250"/>
    <n v="3006"/>
    <n v="66256"/>
    <x v="2"/>
    <x v="15"/>
    <s v="Fiat Punto Evo T-Jet 1.4 Turbo"/>
    <x v="0"/>
    <x v="0"/>
    <x v="1"/>
    <x v="2"/>
    <x v="1"/>
    <x v="1"/>
    <x v="2"/>
    <n v="3162.5"/>
    <n v="0.67899196719703825"/>
    <x v="1"/>
  </r>
  <r>
    <s v="FID010"/>
    <d v="2015-12-25T00:00:00"/>
    <x v="1"/>
    <x v="11"/>
    <x v="5"/>
    <s v="Sérgio"/>
    <x v="5"/>
    <x v="0"/>
    <n v="75600"/>
    <n v="4365"/>
    <n v="79965"/>
    <x v="2"/>
    <x v="4"/>
    <s v="Fiat Ducato Cargo 2.3 Básico"/>
    <x v="0"/>
    <x v="1"/>
    <x v="0"/>
    <x v="1"/>
    <x v="5"/>
    <x v="0"/>
    <x v="3"/>
    <n v="4536"/>
    <n v="0.9154391469971459"/>
    <x v="1"/>
  </r>
  <r>
    <s v="FIP002"/>
    <d v="2015-12-26T00:00:00"/>
    <x v="1"/>
    <x v="11"/>
    <x v="7"/>
    <s v="Célio"/>
    <x v="6"/>
    <x v="4"/>
    <n v="31650"/>
    <n v="4458"/>
    <n v="36108"/>
    <x v="2"/>
    <x v="2"/>
    <s v="Fiat Palio Fire 1.0 8v"/>
    <x v="0"/>
    <x v="0"/>
    <x v="0"/>
    <x v="0"/>
    <x v="7"/>
    <x v="4"/>
    <x v="0"/>
    <n v="949.5"/>
    <n v="2.0156248482016963E-2"/>
    <x v="0"/>
  </r>
  <r>
    <s v="FIS006"/>
    <d v="2015-12-26T00:00:00"/>
    <x v="1"/>
    <x v="11"/>
    <x v="6"/>
    <s v="Aparecida"/>
    <x v="6"/>
    <x v="2"/>
    <n v="47150"/>
    <n v="1427"/>
    <n v="48577"/>
    <x v="2"/>
    <x v="6"/>
    <s v="Fiat Strada Working 1.4 MPI 8v"/>
    <x v="2"/>
    <x v="1"/>
    <x v="0"/>
    <x v="0"/>
    <x v="6"/>
    <x v="3"/>
    <x v="1"/>
    <n v="1886"/>
    <n v="0.7921726716645866"/>
    <x v="1"/>
  </r>
  <r>
    <s v="VWC006"/>
    <d v="2015-12-27T00:00:00"/>
    <x v="1"/>
    <x v="11"/>
    <x v="6"/>
    <s v="Aparecida"/>
    <x v="0"/>
    <x v="3"/>
    <n v="50250"/>
    <n v="3089"/>
    <n v="53339"/>
    <x v="1"/>
    <x v="24"/>
    <s v="Volkswagen Crossfox 1.6 MSI 16v"/>
    <x v="0"/>
    <x v="0"/>
    <x v="0"/>
    <x v="0"/>
    <x v="6"/>
    <x v="3"/>
    <x v="1"/>
    <n v="2010"/>
    <n v="9.418578543429533E-2"/>
    <x v="0"/>
  </r>
  <r>
    <s v="FIB007"/>
    <d v="2015-12-29T00:00:00"/>
    <x v="1"/>
    <x v="11"/>
    <x v="7"/>
    <s v="Carlos Augusto"/>
    <x v="5"/>
    <x v="4"/>
    <n v="54250"/>
    <n v="2514"/>
    <n v="56764"/>
    <x v="2"/>
    <x v="23"/>
    <s v="Fiat Bravo Essence 1.8 16v"/>
    <x v="0"/>
    <x v="0"/>
    <x v="0"/>
    <x v="0"/>
    <x v="7"/>
    <x v="4"/>
    <x v="2"/>
    <n v="2712.5"/>
    <n v="0.10592300449773809"/>
    <x v="0"/>
  </r>
  <r>
    <s v="REC002"/>
    <d v="2015-12-30T00:00:00"/>
    <x v="1"/>
    <x v="11"/>
    <x v="7"/>
    <s v="Roberto"/>
    <x v="6"/>
    <x v="4"/>
    <n v="29800"/>
    <n v="2856"/>
    <n v="32656"/>
    <x v="3"/>
    <x v="22"/>
    <s v="Renault Clio 1.0 Expression 16v"/>
    <x v="0"/>
    <x v="0"/>
    <x v="0"/>
    <x v="0"/>
    <x v="7"/>
    <x v="4"/>
    <x v="0"/>
    <n v="894"/>
    <n v="0.93053033106519389"/>
    <x v="1"/>
  </r>
  <r>
    <s v="REK004"/>
    <d v="2015-12-31T00:00:00"/>
    <x v="1"/>
    <x v="11"/>
    <x v="7"/>
    <s v="Marcelo"/>
    <x v="6"/>
    <x v="2"/>
    <n v="35200"/>
    <n v="4740"/>
    <n v="39940"/>
    <x v="3"/>
    <x v="20"/>
    <s v="Renaul Kangoo 1.6 Express 16v"/>
    <x v="2"/>
    <x v="1"/>
    <x v="0"/>
    <x v="0"/>
    <x v="7"/>
    <x v="2"/>
    <x v="1"/>
    <n v="1408"/>
    <n v="0.85161223814432152"/>
    <x v="1"/>
  </r>
  <r>
    <s v="FOE003"/>
    <d v="2016-01-02T00:00:00"/>
    <x v="2"/>
    <x v="0"/>
    <x v="3"/>
    <s v="Maurício"/>
    <x v="1"/>
    <x v="0"/>
    <n v="72150"/>
    <n v="1344"/>
    <n v="73494"/>
    <x v="4"/>
    <x v="31"/>
    <s v="Ford Ecosport 1.6 Freestyle 16v"/>
    <x v="0"/>
    <x v="0"/>
    <x v="1"/>
    <x v="0"/>
    <x v="3"/>
    <x v="2"/>
    <x v="2"/>
    <n v="3607.5"/>
    <n v="0.32192301346078656"/>
    <x v="0"/>
  </r>
  <r>
    <s v="VWS007"/>
    <d v="2016-01-02T00:00:00"/>
    <x v="2"/>
    <x v="0"/>
    <x v="5"/>
    <s v="Anselmo"/>
    <x v="0"/>
    <x v="2"/>
    <n v="65100"/>
    <n v="3487"/>
    <n v="68587"/>
    <x v="1"/>
    <x v="19"/>
    <s v="Volkswagen Spacefox Comfortline 1.6 MSI 8v"/>
    <x v="0"/>
    <x v="0"/>
    <x v="0"/>
    <x v="0"/>
    <x v="5"/>
    <x v="0"/>
    <x v="2"/>
    <n v="3255"/>
    <n v="0.96666067371455056"/>
    <x v="1"/>
  </r>
  <r>
    <s v="FIL008"/>
    <d v="2016-01-02T00:00:00"/>
    <x v="2"/>
    <x v="0"/>
    <x v="1"/>
    <s v="Luiz Sérgio"/>
    <x v="6"/>
    <x v="2"/>
    <n v="64750"/>
    <n v="4501"/>
    <n v="69251"/>
    <x v="2"/>
    <x v="16"/>
    <s v="Fiat Linea Absolut 1.8 16v"/>
    <x v="0"/>
    <x v="0"/>
    <x v="1"/>
    <x v="0"/>
    <x v="1"/>
    <x v="1"/>
    <x v="2"/>
    <n v="3237.5"/>
    <n v="0.95084940779528082"/>
    <x v="1"/>
  </r>
  <r>
    <s v="VWJ009"/>
    <d v="2016-01-03T00:00:00"/>
    <x v="2"/>
    <x v="0"/>
    <x v="2"/>
    <s v="Renato"/>
    <x v="5"/>
    <x v="2"/>
    <n v="86050"/>
    <n v="4864"/>
    <n v="90914"/>
    <x v="1"/>
    <x v="21"/>
    <s v="Volkswagen Jetta 1.4 TSI Comfortline 16v"/>
    <x v="0"/>
    <x v="0"/>
    <x v="1"/>
    <x v="2"/>
    <x v="2"/>
    <x v="2"/>
    <x v="3"/>
    <n v="5163"/>
    <n v="0.14421584836403645"/>
    <x v="0"/>
  </r>
  <r>
    <s v="CHP002"/>
    <d v="2016-01-04T00:00:00"/>
    <x v="2"/>
    <x v="0"/>
    <x v="3"/>
    <s v="Mauro"/>
    <x v="0"/>
    <x v="3"/>
    <n v="41000"/>
    <n v="1570"/>
    <n v="42570"/>
    <x v="0"/>
    <x v="12"/>
    <s v="Chevrolet Prisma 1.0 MPFI LT 8v"/>
    <x v="0"/>
    <x v="0"/>
    <x v="0"/>
    <x v="0"/>
    <x v="3"/>
    <x v="2"/>
    <x v="1"/>
    <n v="1640"/>
    <n v="0.95313571810402709"/>
    <x v="1"/>
  </r>
  <r>
    <s v="FOE003"/>
    <d v="2016-01-04T00:00:00"/>
    <x v="2"/>
    <x v="0"/>
    <x v="3"/>
    <s v="Cristina"/>
    <x v="4"/>
    <x v="2"/>
    <n v="71850"/>
    <n v="2693"/>
    <n v="74543"/>
    <x v="4"/>
    <x v="31"/>
    <s v="Ford Ecosport 1.6 Freestyle 16v"/>
    <x v="0"/>
    <x v="0"/>
    <x v="1"/>
    <x v="0"/>
    <x v="3"/>
    <x v="2"/>
    <x v="2"/>
    <n v="3592.5"/>
    <n v="0.4154669695605836"/>
    <x v="0"/>
  </r>
  <r>
    <s v="FOK001"/>
    <d v="2016-01-04T00:00:00"/>
    <x v="2"/>
    <x v="0"/>
    <x v="6"/>
    <s v="Daniela"/>
    <x v="5"/>
    <x v="0"/>
    <n v="41650"/>
    <n v="4170"/>
    <n v="45820"/>
    <x v="4"/>
    <x v="28"/>
    <s v="Ford Ka SE 1.5 16v Básico"/>
    <x v="0"/>
    <x v="0"/>
    <x v="0"/>
    <x v="0"/>
    <x v="6"/>
    <x v="3"/>
    <x v="1"/>
    <n v="1666"/>
    <n v="0.20970803741817737"/>
    <x v="0"/>
  </r>
  <r>
    <s v="VWS004"/>
    <d v="2016-01-05T00:00:00"/>
    <x v="2"/>
    <x v="0"/>
    <x v="3"/>
    <s v="Renato"/>
    <x v="6"/>
    <x v="2"/>
    <n v="35650"/>
    <n v="2581"/>
    <n v="38231"/>
    <x v="1"/>
    <x v="26"/>
    <s v="Volkswagen Saveiro Startline 1.6 MI 8v"/>
    <x v="1"/>
    <x v="1"/>
    <x v="0"/>
    <x v="0"/>
    <x v="3"/>
    <x v="2"/>
    <x v="1"/>
    <n v="1426"/>
    <n v="0.49987883795978449"/>
    <x v="0"/>
  </r>
  <r>
    <s v="FIS004"/>
    <d v="2016-01-06T00:00:00"/>
    <x v="2"/>
    <x v="0"/>
    <x v="2"/>
    <s v="João Carlos"/>
    <x v="3"/>
    <x v="2"/>
    <n v="41750"/>
    <n v="3727"/>
    <n v="45477"/>
    <x v="2"/>
    <x v="14"/>
    <s v="Fiat Siena El 1.4 8v"/>
    <x v="0"/>
    <x v="0"/>
    <x v="0"/>
    <x v="0"/>
    <x v="2"/>
    <x v="1"/>
    <x v="1"/>
    <n v="1670"/>
    <n v="0.77237720544095023"/>
    <x v="1"/>
  </r>
  <r>
    <s v="FIS003"/>
    <d v="2016-01-07T00:00:00"/>
    <x v="2"/>
    <x v="0"/>
    <x v="2"/>
    <s v="Ana Lúcia"/>
    <x v="0"/>
    <x v="0"/>
    <n v="39850"/>
    <n v="4672"/>
    <n v="44522"/>
    <x v="2"/>
    <x v="6"/>
    <s v="Fiat Strada Working 1.4 8v"/>
    <x v="1"/>
    <x v="1"/>
    <x v="0"/>
    <x v="0"/>
    <x v="2"/>
    <x v="1"/>
    <x v="1"/>
    <n v="1594"/>
    <n v="8.8632239070084051E-2"/>
    <x v="0"/>
  </r>
  <r>
    <s v="VWV005"/>
    <d v="2016-01-08T00:00:00"/>
    <x v="2"/>
    <x v="0"/>
    <x v="6"/>
    <s v="Ivete"/>
    <x v="4"/>
    <x v="2"/>
    <n v="44250"/>
    <n v="3532"/>
    <n v="47782"/>
    <x v="1"/>
    <x v="1"/>
    <s v="Volkswagen Voyage Trendline 1.6 MI 8v"/>
    <x v="0"/>
    <x v="0"/>
    <x v="0"/>
    <x v="0"/>
    <x v="6"/>
    <x v="3"/>
    <x v="1"/>
    <n v="1770"/>
    <n v="0.71533672544888072"/>
    <x v="1"/>
  </r>
  <r>
    <s v="VWC006"/>
    <d v="2016-01-09T00:00:00"/>
    <x v="2"/>
    <x v="0"/>
    <x v="6"/>
    <s v="Daniela"/>
    <x v="0"/>
    <x v="3"/>
    <n v="56000"/>
    <n v="2758"/>
    <n v="58758"/>
    <x v="1"/>
    <x v="24"/>
    <s v="Volkswagen Crossfox 1.6 MSI 16v"/>
    <x v="0"/>
    <x v="0"/>
    <x v="0"/>
    <x v="0"/>
    <x v="6"/>
    <x v="3"/>
    <x v="2"/>
    <n v="2800"/>
    <n v="0.46812211231706763"/>
    <x v="0"/>
  </r>
  <r>
    <s v="FIP002"/>
    <d v="2016-01-09T00:00:00"/>
    <x v="2"/>
    <x v="0"/>
    <x v="2"/>
    <s v="João Carlos"/>
    <x v="3"/>
    <x v="1"/>
    <n v="35350"/>
    <n v="1750"/>
    <n v="37100"/>
    <x v="2"/>
    <x v="2"/>
    <s v="Fiat Palio Fire 1.0 8v"/>
    <x v="0"/>
    <x v="0"/>
    <x v="0"/>
    <x v="0"/>
    <x v="2"/>
    <x v="1"/>
    <x v="1"/>
    <n v="1414"/>
    <n v="0.54604128121679707"/>
    <x v="1"/>
  </r>
  <r>
    <s v="CHS004"/>
    <d v="2016-01-10T00:00:00"/>
    <x v="2"/>
    <x v="0"/>
    <x v="4"/>
    <s v="Raimundo"/>
    <x v="0"/>
    <x v="0"/>
    <n v="160300"/>
    <n v="2410"/>
    <n v="162710"/>
    <x v="0"/>
    <x v="10"/>
    <s v="Chevrolet S10 2.8 High Country 4X4 CD 16v Turbo"/>
    <x v="0"/>
    <x v="1"/>
    <x v="1"/>
    <x v="1"/>
    <x v="4"/>
    <x v="3"/>
    <x v="3"/>
    <n v="9618"/>
    <n v="0.97074393740424136"/>
    <x v="1"/>
  </r>
  <r>
    <s v="CHP002"/>
    <d v="2016-01-14T00:00:00"/>
    <x v="2"/>
    <x v="0"/>
    <x v="8"/>
    <s v="Cristiano"/>
    <x v="0"/>
    <x v="0"/>
    <n v="41050"/>
    <n v="4678"/>
    <n v="45728"/>
    <x v="0"/>
    <x v="12"/>
    <s v="Chevrolet Prisma 1.0 MPFI LT 8v"/>
    <x v="0"/>
    <x v="0"/>
    <x v="0"/>
    <x v="0"/>
    <x v="3"/>
    <x v="2"/>
    <x v="1"/>
    <n v="1642"/>
    <n v="0.56558268124497624"/>
    <x v="1"/>
  </r>
  <r>
    <s v="FIP009"/>
    <d v="2016-01-15T00:00:00"/>
    <x v="2"/>
    <x v="0"/>
    <x v="4"/>
    <s v="José Eduardo"/>
    <x v="5"/>
    <x v="4"/>
    <n v="69950"/>
    <n v="3189"/>
    <n v="73139"/>
    <x v="2"/>
    <x v="15"/>
    <s v="Fiat Punto Evo T-Jet 1.4 Turbo"/>
    <x v="0"/>
    <x v="0"/>
    <x v="1"/>
    <x v="2"/>
    <x v="4"/>
    <x v="3"/>
    <x v="2"/>
    <n v="3497.5"/>
    <n v="6.1092502931641646E-2"/>
    <x v="0"/>
  </r>
  <r>
    <s v="CHO001"/>
    <d v="2016-01-15T00:00:00"/>
    <x v="2"/>
    <x v="0"/>
    <x v="3"/>
    <s v="Antonio"/>
    <x v="0"/>
    <x v="1"/>
    <n v="30800"/>
    <n v="4839"/>
    <n v="35639"/>
    <x v="0"/>
    <x v="0"/>
    <s v="Chevrolet Onix 1.0 MPFI LS 8v"/>
    <x v="0"/>
    <x v="0"/>
    <x v="0"/>
    <x v="0"/>
    <x v="3"/>
    <x v="2"/>
    <x v="0"/>
    <n v="924"/>
    <n v="0.80152573706653241"/>
    <x v="1"/>
  </r>
  <r>
    <s v="REL003"/>
    <d v="2016-01-16T00:00:00"/>
    <x v="2"/>
    <x v="0"/>
    <x v="4"/>
    <s v="Raimundo"/>
    <x v="0"/>
    <x v="2"/>
    <n v="36650"/>
    <n v="4162"/>
    <n v="40812"/>
    <x v="3"/>
    <x v="30"/>
    <s v="Renault Logan 1.0 Authentique 16v"/>
    <x v="0"/>
    <x v="0"/>
    <x v="0"/>
    <x v="0"/>
    <x v="4"/>
    <x v="3"/>
    <x v="1"/>
    <n v="1466"/>
    <n v="0.49975796346541401"/>
    <x v="0"/>
  </r>
  <r>
    <s v="CHO001"/>
    <d v="2016-01-16T00:00:00"/>
    <x v="2"/>
    <x v="0"/>
    <x v="2"/>
    <s v="Lucas"/>
    <x v="3"/>
    <x v="2"/>
    <n v="31050"/>
    <n v="3141"/>
    <n v="34191"/>
    <x v="0"/>
    <x v="0"/>
    <s v="Chevrolet Onix 1.0 MPFI LS 8v"/>
    <x v="0"/>
    <x v="0"/>
    <x v="0"/>
    <x v="0"/>
    <x v="2"/>
    <x v="1"/>
    <x v="0"/>
    <n v="931.5"/>
    <n v="0.69194449004342062"/>
    <x v="1"/>
  </r>
  <r>
    <s v="VWJ009"/>
    <d v="2016-01-17T00:00:00"/>
    <x v="2"/>
    <x v="0"/>
    <x v="7"/>
    <s v="José Luiz"/>
    <x v="6"/>
    <x v="0"/>
    <n v="85750"/>
    <n v="2963"/>
    <n v="88713"/>
    <x v="1"/>
    <x v="21"/>
    <s v="Volkswagen Jetta 1.4 TSI Comfortline 16v"/>
    <x v="0"/>
    <x v="0"/>
    <x v="1"/>
    <x v="2"/>
    <x v="7"/>
    <x v="4"/>
    <x v="3"/>
    <n v="5145"/>
    <n v="0.30852355123894454"/>
    <x v="0"/>
  </r>
  <r>
    <s v="VWJ009"/>
    <d v="2016-01-18T00:00:00"/>
    <x v="2"/>
    <x v="0"/>
    <x v="7"/>
    <s v="Marcelo"/>
    <x v="0"/>
    <x v="3"/>
    <n v="85950"/>
    <n v="2107"/>
    <n v="88057"/>
    <x v="1"/>
    <x v="21"/>
    <s v="Volkswagen Jetta 1.4 TSI Comfortline 16v"/>
    <x v="0"/>
    <x v="0"/>
    <x v="1"/>
    <x v="2"/>
    <x v="7"/>
    <x v="2"/>
    <x v="3"/>
    <n v="5157"/>
    <n v="0.30166044333095682"/>
    <x v="0"/>
  </r>
  <r>
    <s v="FOK001"/>
    <d v="2016-01-18T00:00:00"/>
    <x v="2"/>
    <x v="0"/>
    <x v="6"/>
    <s v="Ana Carolina"/>
    <x v="0"/>
    <x v="0"/>
    <n v="42350"/>
    <n v="3921"/>
    <n v="46271"/>
    <x v="4"/>
    <x v="28"/>
    <s v="Ford Ka SE 1.5 16v Básico"/>
    <x v="0"/>
    <x v="0"/>
    <x v="0"/>
    <x v="0"/>
    <x v="6"/>
    <x v="3"/>
    <x v="1"/>
    <n v="1694"/>
    <n v="0.68438805671613112"/>
    <x v="1"/>
  </r>
  <r>
    <s v="VWG003"/>
    <d v="2016-01-18T00:00:00"/>
    <x v="2"/>
    <x v="0"/>
    <x v="4"/>
    <s v="Mário"/>
    <x v="0"/>
    <x v="0"/>
    <n v="35450"/>
    <n v="2317"/>
    <n v="37767"/>
    <x v="1"/>
    <x v="7"/>
    <s v="Volkswagen Gol 1.0 MI Special 8v"/>
    <x v="0"/>
    <x v="0"/>
    <x v="0"/>
    <x v="0"/>
    <x v="4"/>
    <x v="3"/>
    <x v="1"/>
    <n v="1418"/>
    <n v="0.83093034654433384"/>
    <x v="1"/>
  </r>
  <r>
    <s v="VWC006"/>
    <d v="2016-01-19T00:00:00"/>
    <x v="2"/>
    <x v="0"/>
    <x v="2"/>
    <s v="Renato"/>
    <x v="3"/>
    <x v="3"/>
    <n v="55850"/>
    <n v="1130"/>
    <n v="56980"/>
    <x v="1"/>
    <x v="24"/>
    <s v="Volkswagen Crossfox 1.6 MSI 16v"/>
    <x v="0"/>
    <x v="0"/>
    <x v="0"/>
    <x v="0"/>
    <x v="2"/>
    <x v="2"/>
    <x v="2"/>
    <n v="2792.5"/>
    <n v="0.75798908376972618"/>
    <x v="1"/>
  </r>
  <r>
    <s v="VWF002"/>
    <d v="2016-01-19T00:00:00"/>
    <x v="2"/>
    <x v="0"/>
    <x v="7"/>
    <s v="José Luiz"/>
    <x v="6"/>
    <x v="1"/>
    <n v="34850"/>
    <n v="3673"/>
    <n v="38523"/>
    <x v="1"/>
    <x v="17"/>
    <s v="Volkswagen Fox 1.0 MPI Trendline 12v"/>
    <x v="0"/>
    <x v="0"/>
    <x v="0"/>
    <x v="0"/>
    <x v="7"/>
    <x v="4"/>
    <x v="1"/>
    <n v="1394"/>
    <n v="0.48873475356434226"/>
    <x v="0"/>
  </r>
  <r>
    <s v="FIP002"/>
    <d v="2016-01-20T00:00:00"/>
    <x v="2"/>
    <x v="0"/>
    <x v="6"/>
    <s v="Aparecida"/>
    <x v="0"/>
    <x v="4"/>
    <n v="35000"/>
    <n v="2488"/>
    <n v="37488"/>
    <x v="2"/>
    <x v="2"/>
    <s v="Fiat Palio Fire 1.0 8v"/>
    <x v="0"/>
    <x v="0"/>
    <x v="0"/>
    <x v="0"/>
    <x v="6"/>
    <x v="3"/>
    <x v="1"/>
    <n v="1400"/>
    <n v="0.53876026465499782"/>
    <x v="1"/>
  </r>
  <r>
    <s v="VWJ009"/>
    <d v="2016-01-20T00:00:00"/>
    <x v="2"/>
    <x v="0"/>
    <x v="8"/>
    <s v="Cristiano"/>
    <x v="6"/>
    <x v="3"/>
    <n v="85800"/>
    <n v="3048"/>
    <n v="88848"/>
    <x v="1"/>
    <x v="21"/>
    <s v="Volkswagen Jetta 1.4 TSI Comfortline 16v"/>
    <x v="0"/>
    <x v="0"/>
    <x v="1"/>
    <x v="2"/>
    <x v="3"/>
    <x v="2"/>
    <x v="3"/>
    <n v="5148"/>
    <n v="0.58094069528437253"/>
    <x v="1"/>
  </r>
  <r>
    <s v="CHS004"/>
    <d v="2016-01-20T00:00:00"/>
    <x v="2"/>
    <x v="0"/>
    <x v="1"/>
    <s v="Maria Eduarda"/>
    <x v="0"/>
    <x v="2"/>
    <n v="160400"/>
    <n v="1865"/>
    <n v="162265"/>
    <x v="0"/>
    <x v="10"/>
    <s v="Chevrolet S10 2.8 High Country 4X4 CD 16v Turbo"/>
    <x v="0"/>
    <x v="1"/>
    <x v="1"/>
    <x v="1"/>
    <x v="1"/>
    <x v="1"/>
    <x v="3"/>
    <n v="9624"/>
    <n v="0.5462420431646714"/>
    <x v="1"/>
  </r>
  <r>
    <s v="CHC005"/>
    <d v="2016-01-22T00:00:00"/>
    <x v="2"/>
    <x v="0"/>
    <x v="3"/>
    <s v="Mauro"/>
    <x v="1"/>
    <x v="2"/>
    <n v="184700"/>
    <n v="2565"/>
    <n v="187265"/>
    <x v="0"/>
    <x v="27"/>
    <s v="Chevrolet Camaro 6.2 SS Coupé v8"/>
    <x v="1"/>
    <x v="0"/>
    <x v="1"/>
    <x v="2"/>
    <x v="3"/>
    <x v="2"/>
    <x v="3"/>
    <n v="11082"/>
    <n v="0.35074195887462328"/>
    <x v="0"/>
  </r>
  <r>
    <s v="CHS004"/>
    <d v="2016-01-23T00:00:00"/>
    <x v="2"/>
    <x v="0"/>
    <x v="3"/>
    <s v="Ana Maria"/>
    <x v="5"/>
    <x v="4"/>
    <n v="159550"/>
    <n v="1330"/>
    <n v="160880"/>
    <x v="0"/>
    <x v="10"/>
    <s v="Chevrolet S10 2.8 High Country 4X4 CD 16v Turbo"/>
    <x v="0"/>
    <x v="1"/>
    <x v="1"/>
    <x v="1"/>
    <x v="3"/>
    <x v="2"/>
    <x v="3"/>
    <n v="9573"/>
    <n v="0.43519865136370001"/>
    <x v="0"/>
  </r>
  <r>
    <s v="FIS004"/>
    <d v="2016-01-23T00:00:00"/>
    <x v="2"/>
    <x v="0"/>
    <x v="2"/>
    <s v="João Carlos"/>
    <x v="5"/>
    <x v="4"/>
    <n v="41950"/>
    <n v="1098"/>
    <n v="43048"/>
    <x v="2"/>
    <x v="14"/>
    <s v="Fiat Siena El 1.4 8v"/>
    <x v="0"/>
    <x v="0"/>
    <x v="0"/>
    <x v="0"/>
    <x v="2"/>
    <x v="1"/>
    <x v="1"/>
    <n v="1678"/>
    <n v="9.958303305301025E-2"/>
    <x v="0"/>
  </r>
  <r>
    <s v="VWG003"/>
    <d v="2016-01-23T00:00:00"/>
    <x v="2"/>
    <x v="0"/>
    <x v="5"/>
    <s v="Anselmo"/>
    <x v="5"/>
    <x v="2"/>
    <n v="35000"/>
    <n v="2805"/>
    <n v="37805"/>
    <x v="1"/>
    <x v="7"/>
    <s v="Volkswagen Gol 1.0 MI Special 8v"/>
    <x v="0"/>
    <x v="0"/>
    <x v="0"/>
    <x v="0"/>
    <x v="5"/>
    <x v="0"/>
    <x v="1"/>
    <n v="1400"/>
    <n v="0.25491703732633825"/>
    <x v="0"/>
  </r>
  <r>
    <s v="REF006"/>
    <d v="2016-01-24T00:00:00"/>
    <x v="2"/>
    <x v="0"/>
    <x v="0"/>
    <s v="Maria Amália"/>
    <x v="1"/>
    <x v="4"/>
    <n v="73250"/>
    <n v="3708"/>
    <n v="76958"/>
    <x v="3"/>
    <x v="13"/>
    <s v="Renaul Fluence 2.0 Dynamique 16v"/>
    <x v="0"/>
    <x v="0"/>
    <x v="1"/>
    <x v="0"/>
    <x v="0"/>
    <x v="0"/>
    <x v="2"/>
    <n v="3662.5"/>
    <n v="0.93528434538062866"/>
    <x v="1"/>
  </r>
  <r>
    <s v="VWC006"/>
    <d v="2016-01-25T00:00:00"/>
    <x v="2"/>
    <x v="0"/>
    <x v="3"/>
    <s v="Roberta"/>
    <x v="0"/>
    <x v="0"/>
    <n v="55700"/>
    <n v="2481"/>
    <n v="58181"/>
    <x v="1"/>
    <x v="24"/>
    <s v="Volkswagen Crossfox 1.6 MSI 16v"/>
    <x v="0"/>
    <x v="0"/>
    <x v="0"/>
    <x v="0"/>
    <x v="3"/>
    <x v="2"/>
    <x v="2"/>
    <n v="2785"/>
    <n v="0.46463543477684049"/>
    <x v="0"/>
  </r>
  <r>
    <s v="REK004"/>
    <d v="2016-01-25T00:00:00"/>
    <x v="2"/>
    <x v="0"/>
    <x v="2"/>
    <s v="João Carlos"/>
    <x v="6"/>
    <x v="2"/>
    <n v="38950"/>
    <n v="2704"/>
    <n v="41654"/>
    <x v="3"/>
    <x v="20"/>
    <s v="Renaul Kangoo 1.6 Express 16v"/>
    <x v="2"/>
    <x v="1"/>
    <x v="0"/>
    <x v="0"/>
    <x v="2"/>
    <x v="1"/>
    <x v="1"/>
    <n v="1558"/>
    <n v="0.38164513156825913"/>
    <x v="0"/>
  </r>
  <r>
    <s v="VWF002"/>
    <d v="2016-01-25T00:00:00"/>
    <x v="2"/>
    <x v="0"/>
    <x v="7"/>
    <s v="Carolina"/>
    <x v="0"/>
    <x v="3"/>
    <n v="35450"/>
    <n v="4111"/>
    <n v="39561"/>
    <x v="1"/>
    <x v="17"/>
    <s v="Volkswagen Fox 1.0 MPI Trendline 12v"/>
    <x v="0"/>
    <x v="0"/>
    <x v="0"/>
    <x v="0"/>
    <x v="7"/>
    <x v="0"/>
    <x v="1"/>
    <n v="1418"/>
    <n v="4.8576580848813326E-2"/>
    <x v="0"/>
  </r>
  <r>
    <s v="FIS003"/>
    <d v="2016-01-25T00:00:00"/>
    <x v="2"/>
    <x v="0"/>
    <x v="3"/>
    <s v="Ana Maria"/>
    <x v="5"/>
    <x v="2"/>
    <n v="40200"/>
    <n v="2090"/>
    <n v="42290"/>
    <x v="2"/>
    <x v="6"/>
    <s v="Fiat Strada Working 1.4 8v"/>
    <x v="1"/>
    <x v="1"/>
    <x v="0"/>
    <x v="0"/>
    <x v="3"/>
    <x v="2"/>
    <x v="1"/>
    <n v="1608"/>
    <n v="0.13103418011732129"/>
    <x v="0"/>
  </r>
  <r>
    <s v="FIU001"/>
    <d v="2016-01-26T00:00:00"/>
    <x v="2"/>
    <x v="0"/>
    <x v="2"/>
    <s v="Renato"/>
    <x v="0"/>
    <x v="2"/>
    <n v="27100"/>
    <n v="2197"/>
    <n v="29297"/>
    <x v="2"/>
    <x v="11"/>
    <s v="Fiat Uno Evo Vivace 1.0 8v"/>
    <x v="1"/>
    <x v="0"/>
    <x v="0"/>
    <x v="0"/>
    <x v="2"/>
    <x v="2"/>
    <x v="0"/>
    <n v="813"/>
    <n v="0.39930665604737897"/>
    <x v="0"/>
  </r>
  <r>
    <s v="FID010"/>
    <d v="2016-01-26T00:00:00"/>
    <x v="2"/>
    <x v="0"/>
    <x v="8"/>
    <s v="Cristiano"/>
    <x v="0"/>
    <x v="1"/>
    <n v="83800"/>
    <n v="3440"/>
    <n v="87240"/>
    <x v="2"/>
    <x v="4"/>
    <s v="Fiat Ducato Cargo 2.3 Básico"/>
    <x v="0"/>
    <x v="1"/>
    <x v="0"/>
    <x v="1"/>
    <x v="3"/>
    <x v="2"/>
    <x v="3"/>
    <n v="5028"/>
    <n v="0.47643108175901283"/>
    <x v="0"/>
  </r>
  <r>
    <s v="FIS003"/>
    <d v="2016-01-27T00:00:00"/>
    <x v="2"/>
    <x v="0"/>
    <x v="2"/>
    <s v="Renato"/>
    <x v="6"/>
    <x v="0"/>
    <n v="40300"/>
    <n v="4906"/>
    <n v="45206"/>
    <x v="2"/>
    <x v="6"/>
    <s v="Fiat Strada Working 1.4 8v"/>
    <x v="1"/>
    <x v="1"/>
    <x v="0"/>
    <x v="0"/>
    <x v="2"/>
    <x v="2"/>
    <x v="1"/>
    <n v="1612"/>
    <n v="0.23650125983939566"/>
    <x v="0"/>
  </r>
  <r>
    <s v="FIL008"/>
    <d v="2016-01-27T00:00:00"/>
    <x v="2"/>
    <x v="0"/>
    <x v="6"/>
    <s v="Ana Carolina"/>
    <x v="5"/>
    <x v="0"/>
    <n v="64850"/>
    <n v="4149"/>
    <n v="68999"/>
    <x v="2"/>
    <x v="16"/>
    <s v="Fiat Linea Absolut 1.8 16v"/>
    <x v="0"/>
    <x v="0"/>
    <x v="1"/>
    <x v="0"/>
    <x v="6"/>
    <x v="3"/>
    <x v="2"/>
    <n v="3242.5"/>
    <n v="0.87013247556524931"/>
    <x v="1"/>
  </r>
  <r>
    <s v="VWC006"/>
    <d v="2016-01-28T00:00:00"/>
    <x v="2"/>
    <x v="0"/>
    <x v="8"/>
    <s v="Felipe"/>
    <x v="0"/>
    <x v="4"/>
    <n v="55850"/>
    <n v="1979"/>
    <n v="57829"/>
    <x v="1"/>
    <x v="24"/>
    <s v="Volkswagen Crossfox 1.6 MSI 16v"/>
    <x v="0"/>
    <x v="0"/>
    <x v="0"/>
    <x v="0"/>
    <x v="3"/>
    <x v="2"/>
    <x v="2"/>
    <n v="2792.5"/>
    <n v="0.37007996131204068"/>
    <x v="0"/>
  </r>
  <r>
    <s v="FIP002"/>
    <d v="2016-01-28T00:00:00"/>
    <x v="2"/>
    <x v="0"/>
    <x v="4"/>
    <s v="Mônica"/>
    <x v="0"/>
    <x v="0"/>
    <n v="35200"/>
    <n v="3174"/>
    <n v="38374"/>
    <x v="2"/>
    <x v="2"/>
    <s v="Fiat Palio Fire 1.0 8v"/>
    <x v="0"/>
    <x v="0"/>
    <x v="0"/>
    <x v="0"/>
    <x v="4"/>
    <x v="3"/>
    <x v="1"/>
    <n v="1408"/>
    <n v="0.72299952000519241"/>
    <x v="1"/>
  </r>
  <r>
    <s v="VWU001"/>
    <d v="2016-01-28T00:00:00"/>
    <x v="2"/>
    <x v="0"/>
    <x v="6"/>
    <s v="Carlos Roberto"/>
    <x v="0"/>
    <x v="3"/>
    <n v="27950"/>
    <n v="4618"/>
    <n v="32568"/>
    <x v="1"/>
    <x v="3"/>
    <s v="Volkswagen Up 1.0 MPI 12v"/>
    <x v="1"/>
    <x v="0"/>
    <x v="0"/>
    <x v="0"/>
    <x v="6"/>
    <x v="3"/>
    <x v="0"/>
    <n v="838.5"/>
    <n v="0.15450730181974698"/>
    <x v="0"/>
  </r>
  <r>
    <s v="CHC003"/>
    <d v="2016-01-28T00:00:00"/>
    <x v="2"/>
    <x v="0"/>
    <x v="3"/>
    <s v="José Carlos"/>
    <x v="6"/>
    <x v="2"/>
    <n v="92650"/>
    <n v="3143"/>
    <n v="95793"/>
    <x v="0"/>
    <x v="25"/>
    <s v="Chevrolet Captiva 2.4 SIDI 16v"/>
    <x v="0"/>
    <x v="0"/>
    <x v="1"/>
    <x v="2"/>
    <x v="3"/>
    <x v="2"/>
    <x v="3"/>
    <n v="5559"/>
    <n v="0.72073224173892858"/>
    <x v="1"/>
  </r>
  <r>
    <s v="VWJ009"/>
    <d v="2016-01-28T00:00:00"/>
    <x v="2"/>
    <x v="0"/>
    <x v="3"/>
    <s v="Mauro"/>
    <x v="0"/>
    <x v="3"/>
    <n v="86050"/>
    <n v="4134"/>
    <n v="90184"/>
    <x v="1"/>
    <x v="21"/>
    <s v="Volkswagen Jetta 1.4 TSI Comfortline 16v"/>
    <x v="0"/>
    <x v="0"/>
    <x v="1"/>
    <x v="2"/>
    <x v="3"/>
    <x v="2"/>
    <x v="3"/>
    <n v="5163"/>
    <n v="0.25076997105533722"/>
    <x v="0"/>
  </r>
  <r>
    <s v="FOR004"/>
    <d v="2016-01-29T00:00:00"/>
    <x v="2"/>
    <x v="0"/>
    <x v="8"/>
    <s v="Cristiano"/>
    <x v="0"/>
    <x v="2"/>
    <n v="95100"/>
    <n v="1009"/>
    <n v="96109"/>
    <x v="4"/>
    <x v="9"/>
    <s v="Ford Ranger 2.5 XLS 4X2 CD 16v"/>
    <x v="0"/>
    <x v="0"/>
    <x v="0"/>
    <x v="0"/>
    <x v="3"/>
    <x v="2"/>
    <x v="3"/>
    <n v="5706"/>
    <n v="0.19421921074121223"/>
    <x v="0"/>
  </r>
  <r>
    <s v="REM007"/>
    <d v="2016-01-30T00:00:00"/>
    <x v="2"/>
    <x v="0"/>
    <x v="7"/>
    <s v="Carlos Augusto"/>
    <x v="5"/>
    <x v="0"/>
    <n v="121100"/>
    <n v="3484"/>
    <n v="124584"/>
    <x v="3"/>
    <x v="8"/>
    <s v="Renault Master 2.3 DCI Minibus 16 Lugares 16v"/>
    <x v="0"/>
    <x v="1"/>
    <x v="0"/>
    <x v="1"/>
    <x v="7"/>
    <x v="4"/>
    <x v="3"/>
    <n v="7266"/>
    <n v="5.7202958528512607E-2"/>
    <x v="0"/>
  </r>
  <r>
    <s v="FIS003"/>
    <d v="2016-01-30T00:00:00"/>
    <x v="2"/>
    <x v="0"/>
    <x v="8"/>
    <s v="Cristiano"/>
    <x v="5"/>
    <x v="2"/>
    <n v="40150"/>
    <n v="4310"/>
    <n v="44460"/>
    <x v="2"/>
    <x v="6"/>
    <s v="Fiat Strada Working 1.4 8v"/>
    <x v="1"/>
    <x v="1"/>
    <x v="0"/>
    <x v="0"/>
    <x v="3"/>
    <x v="2"/>
    <x v="1"/>
    <n v="1606"/>
    <n v="0.5792863823376998"/>
    <x v="1"/>
  </r>
  <r>
    <s v="REF006"/>
    <d v="2016-01-31T00:00:00"/>
    <x v="2"/>
    <x v="0"/>
    <x v="5"/>
    <s v="Sérgio"/>
    <x v="5"/>
    <x v="2"/>
    <n v="73150"/>
    <n v="3059"/>
    <n v="76209"/>
    <x v="3"/>
    <x v="13"/>
    <s v="Renaul Fluence 2.0 Dynamique 16v"/>
    <x v="0"/>
    <x v="0"/>
    <x v="1"/>
    <x v="0"/>
    <x v="5"/>
    <x v="0"/>
    <x v="2"/>
    <n v="3657.5"/>
    <n v="0.88075238786672816"/>
    <x v="1"/>
  </r>
  <r>
    <s v="REK004"/>
    <d v="2016-02-01T00:00:00"/>
    <x v="2"/>
    <x v="1"/>
    <x v="3"/>
    <s v="Maurício"/>
    <x v="5"/>
    <x v="2"/>
    <n v="39050"/>
    <n v="2415"/>
    <n v="41465"/>
    <x v="3"/>
    <x v="20"/>
    <s v="Renaul Kangoo 1.6 Express 16v"/>
    <x v="2"/>
    <x v="1"/>
    <x v="0"/>
    <x v="0"/>
    <x v="3"/>
    <x v="2"/>
    <x v="1"/>
    <n v="1562"/>
    <n v="0.24857864959564929"/>
    <x v="0"/>
  </r>
  <r>
    <s v="FOK001"/>
    <d v="2016-02-03T00:00:00"/>
    <x v="2"/>
    <x v="1"/>
    <x v="1"/>
    <s v="Cássio"/>
    <x v="5"/>
    <x v="0"/>
    <n v="41700"/>
    <n v="4600"/>
    <n v="46300"/>
    <x v="4"/>
    <x v="28"/>
    <s v="Ford Ka SE 1.5 16v Básico"/>
    <x v="0"/>
    <x v="0"/>
    <x v="0"/>
    <x v="0"/>
    <x v="1"/>
    <x v="1"/>
    <x v="1"/>
    <n v="1668"/>
    <n v="1.697104797557511E-2"/>
    <x v="0"/>
  </r>
  <r>
    <s v="VWJ009"/>
    <d v="2016-02-03T00:00:00"/>
    <x v="2"/>
    <x v="1"/>
    <x v="6"/>
    <s v="Ana Carolina"/>
    <x v="4"/>
    <x v="3"/>
    <n v="86100"/>
    <n v="3256"/>
    <n v="89356"/>
    <x v="1"/>
    <x v="21"/>
    <s v="Volkswagen Jetta 1.4 TSI Comfortline 16v"/>
    <x v="0"/>
    <x v="0"/>
    <x v="1"/>
    <x v="2"/>
    <x v="6"/>
    <x v="3"/>
    <x v="3"/>
    <n v="5166"/>
    <n v="0.28502940679203226"/>
    <x v="0"/>
  </r>
  <r>
    <s v="FID010"/>
    <d v="2016-02-03T00:00:00"/>
    <x v="2"/>
    <x v="1"/>
    <x v="3"/>
    <s v="José Carlos"/>
    <x v="4"/>
    <x v="0"/>
    <n v="84000"/>
    <n v="2775"/>
    <n v="86775"/>
    <x v="2"/>
    <x v="4"/>
    <s v="Fiat Ducato Cargo 2.3 Básico"/>
    <x v="0"/>
    <x v="1"/>
    <x v="0"/>
    <x v="1"/>
    <x v="3"/>
    <x v="2"/>
    <x v="3"/>
    <n v="5040"/>
    <n v="8.6762575007398882E-2"/>
    <x v="0"/>
  </r>
  <r>
    <s v="VWS004"/>
    <d v="2016-02-04T00:00:00"/>
    <x v="2"/>
    <x v="1"/>
    <x v="7"/>
    <s v="Rodrigo"/>
    <x v="5"/>
    <x v="0"/>
    <n v="36100"/>
    <n v="3389"/>
    <n v="39489"/>
    <x v="1"/>
    <x v="26"/>
    <s v="Volkswagen Saveiro Startline 1.6 MI 8v"/>
    <x v="1"/>
    <x v="1"/>
    <x v="0"/>
    <x v="0"/>
    <x v="7"/>
    <x v="4"/>
    <x v="1"/>
    <n v="1444"/>
    <n v="0.72912081039004062"/>
    <x v="1"/>
  </r>
  <r>
    <s v="REC002"/>
    <d v="2016-02-04T00:00:00"/>
    <x v="2"/>
    <x v="1"/>
    <x v="8"/>
    <s v="Felipe"/>
    <x v="5"/>
    <x v="2"/>
    <n v="32600"/>
    <n v="4185"/>
    <n v="36785"/>
    <x v="3"/>
    <x v="22"/>
    <s v="Renault Clio 1.0 Expression 16v"/>
    <x v="0"/>
    <x v="0"/>
    <x v="0"/>
    <x v="0"/>
    <x v="3"/>
    <x v="2"/>
    <x v="0"/>
    <n v="978"/>
    <n v="0.4511102081514477"/>
    <x v="0"/>
  </r>
  <r>
    <s v="FID010"/>
    <d v="2016-02-04T00:00:00"/>
    <x v="2"/>
    <x v="1"/>
    <x v="7"/>
    <s v="Roberto"/>
    <x v="4"/>
    <x v="4"/>
    <n v="84200"/>
    <n v="3791"/>
    <n v="87991"/>
    <x v="2"/>
    <x v="4"/>
    <s v="Fiat Ducato Cargo 2.3 Básico"/>
    <x v="0"/>
    <x v="1"/>
    <x v="0"/>
    <x v="1"/>
    <x v="7"/>
    <x v="4"/>
    <x v="3"/>
    <n v="5052"/>
    <n v="0.19454327793537793"/>
    <x v="0"/>
  </r>
  <r>
    <s v="FOE003"/>
    <d v="2016-02-05T00:00:00"/>
    <x v="2"/>
    <x v="1"/>
    <x v="7"/>
    <s v="José Luiz"/>
    <x v="5"/>
    <x v="0"/>
    <n v="72400"/>
    <n v="2524"/>
    <n v="74924"/>
    <x v="4"/>
    <x v="31"/>
    <s v="Ford Ecosport 1.6 Freestyle 16v"/>
    <x v="0"/>
    <x v="0"/>
    <x v="1"/>
    <x v="0"/>
    <x v="7"/>
    <x v="4"/>
    <x v="2"/>
    <n v="3620"/>
    <n v="0.59980729483059014"/>
    <x v="1"/>
  </r>
  <r>
    <s v="FOK001"/>
    <d v="2016-02-05T00:00:00"/>
    <x v="2"/>
    <x v="1"/>
    <x v="6"/>
    <s v="Carlos Roberto"/>
    <x v="1"/>
    <x v="4"/>
    <n v="41950"/>
    <n v="1405"/>
    <n v="43355"/>
    <x v="4"/>
    <x v="28"/>
    <s v="Ford Ka SE 1.5 16v Básico"/>
    <x v="0"/>
    <x v="0"/>
    <x v="0"/>
    <x v="0"/>
    <x v="6"/>
    <x v="3"/>
    <x v="1"/>
    <n v="1678"/>
    <n v="0.82757479363473818"/>
    <x v="1"/>
  </r>
  <r>
    <s v="CHO001"/>
    <d v="2016-02-05T00:00:00"/>
    <x v="2"/>
    <x v="1"/>
    <x v="2"/>
    <s v="Mônica"/>
    <x v="5"/>
    <x v="0"/>
    <n v="30900"/>
    <n v="2634"/>
    <n v="33534"/>
    <x v="0"/>
    <x v="0"/>
    <s v="Chevrolet Onix 1.0 MPFI LS 8v"/>
    <x v="0"/>
    <x v="0"/>
    <x v="0"/>
    <x v="0"/>
    <x v="2"/>
    <x v="3"/>
    <x v="0"/>
    <n v="927"/>
    <n v="0.89149340935586641"/>
    <x v="1"/>
  </r>
  <r>
    <s v="FOK001"/>
    <d v="2016-02-05T00:00:00"/>
    <x v="2"/>
    <x v="1"/>
    <x v="3"/>
    <s v="Maurício"/>
    <x v="6"/>
    <x v="3"/>
    <n v="41650"/>
    <n v="4659"/>
    <n v="46309"/>
    <x v="4"/>
    <x v="28"/>
    <s v="Ford Ka SE 1.5 16v Básico"/>
    <x v="0"/>
    <x v="0"/>
    <x v="0"/>
    <x v="0"/>
    <x v="3"/>
    <x v="2"/>
    <x v="1"/>
    <n v="1666"/>
    <n v="0.54505220453490144"/>
    <x v="1"/>
  </r>
  <r>
    <s v="VWU001"/>
    <d v="2016-02-06T00:00:00"/>
    <x v="2"/>
    <x v="1"/>
    <x v="7"/>
    <s v="Roberto"/>
    <x v="0"/>
    <x v="2"/>
    <n v="28100"/>
    <n v="2776"/>
    <n v="30876"/>
    <x v="1"/>
    <x v="3"/>
    <s v="Volkswagen Up 1.0 MPI 12v"/>
    <x v="1"/>
    <x v="0"/>
    <x v="0"/>
    <x v="0"/>
    <x v="7"/>
    <x v="4"/>
    <x v="0"/>
    <n v="843"/>
    <n v="0.96197409041317838"/>
    <x v="1"/>
  </r>
  <r>
    <s v="FIU001"/>
    <d v="2016-02-06T00:00:00"/>
    <x v="2"/>
    <x v="1"/>
    <x v="7"/>
    <s v="Marcelo"/>
    <x v="4"/>
    <x v="0"/>
    <n v="26850"/>
    <n v="4256"/>
    <n v="31106"/>
    <x v="2"/>
    <x v="11"/>
    <s v="Fiat Uno Evo Vivace 1.0 8v"/>
    <x v="1"/>
    <x v="0"/>
    <x v="0"/>
    <x v="0"/>
    <x v="7"/>
    <x v="2"/>
    <x v="0"/>
    <n v="805.5"/>
    <n v="0.56970831964617052"/>
    <x v="1"/>
  </r>
  <r>
    <s v="VWC006"/>
    <d v="2016-02-07T00:00:00"/>
    <x v="2"/>
    <x v="1"/>
    <x v="7"/>
    <s v="Célio"/>
    <x v="5"/>
    <x v="0"/>
    <n v="56100"/>
    <n v="4482"/>
    <n v="60582"/>
    <x v="1"/>
    <x v="24"/>
    <s v="Volkswagen Crossfox 1.6 MSI 16v"/>
    <x v="0"/>
    <x v="0"/>
    <x v="0"/>
    <x v="0"/>
    <x v="7"/>
    <x v="4"/>
    <x v="2"/>
    <n v="2805"/>
    <n v="0.84459984248718234"/>
    <x v="1"/>
  </r>
  <r>
    <s v="FIS006"/>
    <d v="2016-02-07T00:00:00"/>
    <x v="2"/>
    <x v="1"/>
    <x v="1"/>
    <s v="Luiz Sérgio"/>
    <x v="1"/>
    <x v="2"/>
    <n v="52450"/>
    <n v="1755"/>
    <n v="54205"/>
    <x v="2"/>
    <x v="6"/>
    <s v="Fiat Strada Working 1.4 MPI 8v"/>
    <x v="2"/>
    <x v="1"/>
    <x v="0"/>
    <x v="0"/>
    <x v="1"/>
    <x v="1"/>
    <x v="1"/>
    <n v="2098"/>
    <n v="0.56433425544031623"/>
    <x v="1"/>
  </r>
  <r>
    <s v="CHO001"/>
    <d v="2016-02-08T00:00:00"/>
    <x v="2"/>
    <x v="1"/>
    <x v="8"/>
    <s v="Felipe"/>
    <x v="0"/>
    <x v="4"/>
    <n v="31250"/>
    <n v="2572"/>
    <n v="33822"/>
    <x v="0"/>
    <x v="0"/>
    <s v="Chevrolet Onix 1.0 MPFI LS 8v"/>
    <x v="0"/>
    <x v="0"/>
    <x v="0"/>
    <x v="0"/>
    <x v="3"/>
    <x v="2"/>
    <x v="0"/>
    <n v="937.5"/>
    <n v="0.66811840267298672"/>
    <x v="1"/>
  </r>
  <r>
    <s v="FIS004"/>
    <d v="2016-02-11T00:00:00"/>
    <x v="2"/>
    <x v="1"/>
    <x v="1"/>
    <s v="Cássio"/>
    <x v="5"/>
    <x v="3"/>
    <n v="42050"/>
    <n v="4358"/>
    <n v="46408"/>
    <x v="2"/>
    <x v="14"/>
    <s v="Fiat Siena El 1.4 8v"/>
    <x v="0"/>
    <x v="0"/>
    <x v="0"/>
    <x v="0"/>
    <x v="1"/>
    <x v="1"/>
    <x v="1"/>
    <n v="1682"/>
    <n v="0.11818752908994794"/>
    <x v="0"/>
  </r>
  <r>
    <s v="CHC003"/>
    <d v="2016-02-12T00:00:00"/>
    <x v="2"/>
    <x v="1"/>
    <x v="0"/>
    <s v="Otaviano"/>
    <x v="6"/>
    <x v="0"/>
    <n v="93100"/>
    <n v="1438"/>
    <n v="94538"/>
    <x v="0"/>
    <x v="25"/>
    <s v="Chevrolet Captiva 2.4 SIDI 16v"/>
    <x v="0"/>
    <x v="0"/>
    <x v="1"/>
    <x v="2"/>
    <x v="0"/>
    <x v="0"/>
    <x v="3"/>
    <n v="5586"/>
    <n v="0.53426265927695793"/>
    <x v="1"/>
  </r>
  <r>
    <s v="VWG003"/>
    <d v="2016-02-12T00:00:00"/>
    <x v="2"/>
    <x v="1"/>
    <x v="3"/>
    <s v="Antonio"/>
    <x v="5"/>
    <x v="2"/>
    <n v="35100"/>
    <n v="1604"/>
    <n v="36704"/>
    <x v="1"/>
    <x v="7"/>
    <s v="Volkswagen Gol 1.0 MI Special 8v"/>
    <x v="0"/>
    <x v="0"/>
    <x v="0"/>
    <x v="0"/>
    <x v="3"/>
    <x v="2"/>
    <x v="0"/>
    <n v="1053"/>
    <n v="0.70386181106039403"/>
    <x v="1"/>
  </r>
  <r>
    <s v="VWV005"/>
    <d v="2016-02-13T00:00:00"/>
    <x v="2"/>
    <x v="1"/>
    <x v="7"/>
    <s v="Amanda"/>
    <x v="5"/>
    <x v="2"/>
    <n v="43900"/>
    <n v="1393"/>
    <n v="45293"/>
    <x v="1"/>
    <x v="1"/>
    <s v="Volkswagen Voyage Trendline 1.6 MI 8v"/>
    <x v="0"/>
    <x v="0"/>
    <x v="0"/>
    <x v="0"/>
    <x v="7"/>
    <x v="4"/>
    <x v="1"/>
    <n v="1756"/>
    <n v="0.67712906546757046"/>
    <x v="1"/>
  </r>
  <r>
    <s v="RED005"/>
    <d v="2016-02-13T00:00:00"/>
    <x v="2"/>
    <x v="1"/>
    <x v="3"/>
    <s v="Mauro"/>
    <x v="5"/>
    <x v="2"/>
    <n v="69900"/>
    <n v="4145"/>
    <n v="74045"/>
    <x v="3"/>
    <x v="32"/>
    <s v="Renault Duster Oroch 2.0 Dynamique 16V"/>
    <x v="0"/>
    <x v="1"/>
    <x v="0"/>
    <x v="0"/>
    <x v="3"/>
    <x v="2"/>
    <x v="2"/>
    <n v="3495"/>
    <n v="0.14300670760823725"/>
    <x v="0"/>
  </r>
  <r>
    <s v="VWS007"/>
    <d v="2016-02-13T00:00:00"/>
    <x v="2"/>
    <x v="1"/>
    <x v="4"/>
    <s v="José Eduardo"/>
    <x v="6"/>
    <x v="0"/>
    <n v="64950"/>
    <n v="2356"/>
    <n v="67306"/>
    <x v="1"/>
    <x v="19"/>
    <s v="Volkswagen Spacefox Comfortline 1.6 MSI 8v"/>
    <x v="0"/>
    <x v="0"/>
    <x v="0"/>
    <x v="0"/>
    <x v="4"/>
    <x v="3"/>
    <x v="2"/>
    <n v="3247.5"/>
    <n v="0.8965867217148592"/>
    <x v="1"/>
  </r>
  <r>
    <s v="CHS004"/>
    <d v="2016-02-14T00:00:00"/>
    <x v="2"/>
    <x v="1"/>
    <x v="6"/>
    <s v="Aparecida"/>
    <x v="0"/>
    <x v="2"/>
    <n v="160300"/>
    <n v="4364"/>
    <n v="164664"/>
    <x v="0"/>
    <x v="10"/>
    <s v="Chevrolet S10 2.8 High Country 4X4 CD 16v Turbo"/>
    <x v="0"/>
    <x v="1"/>
    <x v="1"/>
    <x v="1"/>
    <x v="6"/>
    <x v="3"/>
    <x v="3"/>
    <n v="9618"/>
    <n v="0.21442930829451853"/>
    <x v="0"/>
  </r>
  <r>
    <s v="FIP009"/>
    <d v="2016-02-14T00:00:00"/>
    <x v="2"/>
    <x v="1"/>
    <x v="5"/>
    <s v="Anselmo"/>
    <x v="2"/>
    <x v="0"/>
    <n v="70250"/>
    <n v="3513"/>
    <n v="73763"/>
    <x v="2"/>
    <x v="15"/>
    <s v="Fiat Punto Evo T-Jet 1.4 Turbo"/>
    <x v="0"/>
    <x v="0"/>
    <x v="1"/>
    <x v="2"/>
    <x v="5"/>
    <x v="0"/>
    <x v="2"/>
    <n v="3512.5"/>
    <n v="0.89147824463037695"/>
    <x v="1"/>
  </r>
  <r>
    <s v="REL003"/>
    <d v="2016-02-14T00:00:00"/>
    <x v="2"/>
    <x v="1"/>
    <x v="5"/>
    <s v="Sérgio"/>
    <x v="0"/>
    <x v="0"/>
    <n v="36850"/>
    <n v="3128"/>
    <n v="39978"/>
    <x v="3"/>
    <x v="30"/>
    <s v="Renault Logan 1.0 Authentique 16v"/>
    <x v="0"/>
    <x v="0"/>
    <x v="0"/>
    <x v="0"/>
    <x v="5"/>
    <x v="0"/>
    <x v="1"/>
    <n v="1474"/>
    <n v="0.44071261698413294"/>
    <x v="0"/>
  </r>
  <r>
    <s v="REM007"/>
    <d v="2016-02-14T00:00:00"/>
    <x v="2"/>
    <x v="1"/>
    <x v="8"/>
    <s v="Cristiano"/>
    <x v="0"/>
    <x v="1"/>
    <n v="121350"/>
    <n v="3376"/>
    <n v="124726"/>
    <x v="3"/>
    <x v="8"/>
    <s v="Renault Master 2.3 DCI Minibus 16 Lugares 16v"/>
    <x v="0"/>
    <x v="1"/>
    <x v="0"/>
    <x v="1"/>
    <x v="3"/>
    <x v="2"/>
    <x v="3"/>
    <n v="7281"/>
    <n v="0.46295357237707524"/>
    <x v="0"/>
  </r>
  <r>
    <s v="VWS004"/>
    <d v="2016-02-15T00:00:00"/>
    <x v="2"/>
    <x v="1"/>
    <x v="1"/>
    <s v="Luiz Sérgio"/>
    <x v="0"/>
    <x v="2"/>
    <n v="36100"/>
    <n v="4039"/>
    <n v="40139"/>
    <x v="1"/>
    <x v="26"/>
    <s v="Volkswagen Saveiro Startline 1.6 MI 8v"/>
    <x v="1"/>
    <x v="1"/>
    <x v="0"/>
    <x v="0"/>
    <x v="1"/>
    <x v="1"/>
    <x v="1"/>
    <n v="1444"/>
    <n v="0.74294748145292866"/>
    <x v="1"/>
  </r>
  <r>
    <s v="VWS004"/>
    <d v="2016-02-15T00:00:00"/>
    <x v="2"/>
    <x v="1"/>
    <x v="3"/>
    <s v="Marcelo"/>
    <x v="6"/>
    <x v="0"/>
    <n v="35700"/>
    <n v="1894"/>
    <n v="37594"/>
    <x v="1"/>
    <x v="26"/>
    <s v="Volkswagen Saveiro Startline 1.6 MI 8v"/>
    <x v="1"/>
    <x v="1"/>
    <x v="0"/>
    <x v="0"/>
    <x v="3"/>
    <x v="2"/>
    <x v="1"/>
    <n v="1428"/>
    <n v="0.10562582877726566"/>
    <x v="0"/>
  </r>
  <r>
    <s v="FOR005"/>
    <d v="2016-02-15T00:00:00"/>
    <x v="2"/>
    <x v="1"/>
    <x v="6"/>
    <s v="Ana Carolina"/>
    <x v="6"/>
    <x v="3"/>
    <n v="150400"/>
    <n v="4682"/>
    <n v="155082"/>
    <x v="4"/>
    <x v="9"/>
    <s v="Ford Ranger Cab. Dupla 3.2 4X4 20v"/>
    <x v="0"/>
    <x v="1"/>
    <x v="1"/>
    <x v="1"/>
    <x v="6"/>
    <x v="3"/>
    <x v="3"/>
    <n v="9024"/>
    <n v="0.66567378661859489"/>
    <x v="1"/>
  </r>
  <r>
    <s v="FIL008"/>
    <d v="2016-02-15T00:00:00"/>
    <x v="2"/>
    <x v="1"/>
    <x v="3"/>
    <s v="Roberta"/>
    <x v="1"/>
    <x v="1"/>
    <n v="65050"/>
    <n v="4876"/>
    <n v="69926"/>
    <x v="2"/>
    <x v="16"/>
    <s v="Fiat Linea Absolut 1.8 16v"/>
    <x v="0"/>
    <x v="0"/>
    <x v="1"/>
    <x v="0"/>
    <x v="3"/>
    <x v="2"/>
    <x v="2"/>
    <n v="3252.5"/>
    <n v="0.84453782012897438"/>
    <x v="1"/>
  </r>
  <r>
    <s v="VWU001"/>
    <d v="2016-02-16T00:00:00"/>
    <x v="2"/>
    <x v="1"/>
    <x v="6"/>
    <s v="Ivete"/>
    <x v="6"/>
    <x v="2"/>
    <n v="27900"/>
    <n v="4037"/>
    <n v="31937"/>
    <x v="1"/>
    <x v="3"/>
    <s v="Volkswagen Up 1.0 MPI 12v"/>
    <x v="1"/>
    <x v="0"/>
    <x v="0"/>
    <x v="0"/>
    <x v="6"/>
    <x v="3"/>
    <x v="0"/>
    <n v="837"/>
    <n v="0.37729901558593804"/>
    <x v="0"/>
  </r>
  <r>
    <s v="FIP002"/>
    <d v="2016-02-16T00:00:00"/>
    <x v="2"/>
    <x v="1"/>
    <x v="8"/>
    <s v="Maria Teresa"/>
    <x v="0"/>
    <x v="2"/>
    <n v="34850"/>
    <n v="2722"/>
    <n v="37572"/>
    <x v="2"/>
    <x v="2"/>
    <s v="Fiat Palio Fire 1.0 8v"/>
    <x v="0"/>
    <x v="0"/>
    <x v="0"/>
    <x v="0"/>
    <x v="3"/>
    <x v="2"/>
    <x v="1"/>
    <n v="1394"/>
    <n v="0.48623197268984836"/>
    <x v="0"/>
  </r>
  <r>
    <s v="FIP009"/>
    <d v="2016-02-17T00:00:00"/>
    <x v="2"/>
    <x v="1"/>
    <x v="6"/>
    <s v="Aparecida"/>
    <x v="5"/>
    <x v="2"/>
    <n v="70250"/>
    <n v="3018"/>
    <n v="73268"/>
    <x v="2"/>
    <x v="15"/>
    <s v="Fiat Punto Evo T-Jet 1.4 Turbo"/>
    <x v="0"/>
    <x v="0"/>
    <x v="1"/>
    <x v="2"/>
    <x v="6"/>
    <x v="3"/>
    <x v="2"/>
    <n v="3512.5"/>
    <n v="0.12714704970230678"/>
    <x v="0"/>
  </r>
  <r>
    <s v="FIL008"/>
    <d v="2016-02-17T00:00:00"/>
    <x v="2"/>
    <x v="1"/>
    <x v="3"/>
    <s v="Cristina"/>
    <x v="0"/>
    <x v="4"/>
    <n v="65100"/>
    <n v="2906"/>
    <n v="68006"/>
    <x v="2"/>
    <x v="16"/>
    <s v="Fiat Linea Absolut 1.8 16v"/>
    <x v="0"/>
    <x v="0"/>
    <x v="1"/>
    <x v="0"/>
    <x v="3"/>
    <x v="2"/>
    <x v="2"/>
    <n v="3255"/>
    <n v="0.96152975408431596"/>
    <x v="1"/>
  </r>
  <r>
    <s v="VWC006"/>
    <d v="2016-02-17T00:00:00"/>
    <x v="2"/>
    <x v="1"/>
    <x v="8"/>
    <s v="Maria Teresa"/>
    <x v="5"/>
    <x v="0"/>
    <n v="55950"/>
    <n v="3510"/>
    <n v="59460"/>
    <x v="1"/>
    <x v="24"/>
    <s v="Volkswagen Crossfox 1.6 MSI 16v"/>
    <x v="0"/>
    <x v="0"/>
    <x v="0"/>
    <x v="0"/>
    <x v="3"/>
    <x v="2"/>
    <x v="2"/>
    <n v="2797.5"/>
    <n v="0.71378601329111779"/>
    <x v="1"/>
  </r>
  <r>
    <s v="VWJ009"/>
    <d v="2016-02-18T00:00:00"/>
    <x v="2"/>
    <x v="1"/>
    <x v="6"/>
    <s v="Ana Carolina"/>
    <x v="2"/>
    <x v="2"/>
    <n v="86150"/>
    <n v="4645"/>
    <n v="90795"/>
    <x v="1"/>
    <x v="21"/>
    <s v="Volkswagen Jetta 1.4 TSI Comfortline 16v"/>
    <x v="0"/>
    <x v="0"/>
    <x v="1"/>
    <x v="2"/>
    <x v="6"/>
    <x v="3"/>
    <x v="3"/>
    <n v="5169"/>
    <n v="0.69519452689923089"/>
    <x v="1"/>
  </r>
  <r>
    <s v="VWS007"/>
    <d v="2016-02-18T00:00:00"/>
    <x v="2"/>
    <x v="1"/>
    <x v="6"/>
    <s v="Ivete"/>
    <x v="0"/>
    <x v="0"/>
    <n v="65200"/>
    <n v="2206"/>
    <n v="67406"/>
    <x v="1"/>
    <x v="19"/>
    <s v="Volkswagen Spacefox Comfortline 1.6 MSI 8v"/>
    <x v="0"/>
    <x v="0"/>
    <x v="0"/>
    <x v="0"/>
    <x v="6"/>
    <x v="3"/>
    <x v="2"/>
    <n v="3260"/>
    <n v="0.70203169747350347"/>
    <x v="1"/>
  </r>
  <r>
    <s v="VWG003"/>
    <d v="2016-02-19T00:00:00"/>
    <x v="2"/>
    <x v="1"/>
    <x v="5"/>
    <s v="Carolina"/>
    <x v="4"/>
    <x v="3"/>
    <n v="34850"/>
    <n v="3705"/>
    <n v="38555"/>
    <x v="1"/>
    <x v="7"/>
    <s v="Volkswagen Gol 1.0 MI Special 8v"/>
    <x v="0"/>
    <x v="0"/>
    <x v="0"/>
    <x v="0"/>
    <x v="5"/>
    <x v="0"/>
    <x v="1"/>
    <n v="1394"/>
    <n v="0.12547909707086119"/>
    <x v="0"/>
  </r>
  <r>
    <s v="FOE003"/>
    <d v="2016-02-19T00:00:00"/>
    <x v="2"/>
    <x v="1"/>
    <x v="6"/>
    <s v="Carlos Roberto"/>
    <x v="0"/>
    <x v="1"/>
    <n v="71700"/>
    <n v="3666"/>
    <n v="75366"/>
    <x v="4"/>
    <x v="31"/>
    <s v="Ford Ecosport 1.6 Freestyle 16v"/>
    <x v="0"/>
    <x v="0"/>
    <x v="1"/>
    <x v="0"/>
    <x v="6"/>
    <x v="3"/>
    <x v="2"/>
    <n v="3585"/>
    <n v="0.1936294558428365"/>
    <x v="0"/>
  </r>
  <r>
    <s v="CHC005"/>
    <d v="2016-02-21T00:00:00"/>
    <x v="2"/>
    <x v="1"/>
    <x v="3"/>
    <s v="Cristina"/>
    <x v="5"/>
    <x v="4"/>
    <n v="184800"/>
    <n v="2345"/>
    <n v="187145"/>
    <x v="0"/>
    <x v="27"/>
    <s v="Chevrolet Camaro 6.2 SS Coupé v8"/>
    <x v="1"/>
    <x v="0"/>
    <x v="1"/>
    <x v="2"/>
    <x v="3"/>
    <x v="2"/>
    <x v="3"/>
    <n v="11088"/>
    <n v="0.39000219869893149"/>
    <x v="0"/>
  </r>
  <r>
    <s v="FIL008"/>
    <d v="2016-02-22T00:00:00"/>
    <x v="2"/>
    <x v="1"/>
    <x v="8"/>
    <s v="Felipe"/>
    <x v="5"/>
    <x v="2"/>
    <n v="65150"/>
    <n v="2317"/>
    <n v="67467"/>
    <x v="2"/>
    <x v="16"/>
    <s v="Fiat Linea Absolut 1.8 16v"/>
    <x v="0"/>
    <x v="0"/>
    <x v="1"/>
    <x v="0"/>
    <x v="3"/>
    <x v="2"/>
    <x v="2"/>
    <n v="3257.5"/>
    <n v="3.1172754723193474E-2"/>
    <x v="0"/>
  </r>
  <r>
    <s v="FID010"/>
    <d v="2016-02-22T00:00:00"/>
    <x v="2"/>
    <x v="1"/>
    <x v="6"/>
    <s v="Ana Carolina"/>
    <x v="0"/>
    <x v="3"/>
    <n v="84100"/>
    <n v="1411"/>
    <n v="85511"/>
    <x v="2"/>
    <x v="4"/>
    <s v="Fiat Ducato Cargo 2.3 Básico"/>
    <x v="0"/>
    <x v="1"/>
    <x v="0"/>
    <x v="1"/>
    <x v="6"/>
    <x v="3"/>
    <x v="3"/>
    <n v="5046"/>
    <n v="0.22075731317547956"/>
    <x v="0"/>
  </r>
  <r>
    <s v="FID010"/>
    <d v="2016-02-22T00:00:00"/>
    <x v="2"/>
    <x v="1"/>
    <x v="2"/>
    <s v="Mônica"/>
    <x v="0"/>
    <x v="2"/>
    <n v="84350"/>
    <n v="3967"/>
    <n v="88317"/>
    <x v="2"/>
    <x v="4"/>
    <s v="Fiat Ducato Cargo 2.3 Básico"/>
    <x v="0"/>
    <x v="1"/>
    <x v="0"/>
    <x v="1"/>
    <x v="2"/>
    <x v="3"/>
    <x v="3"/>
    <n v="5061"/>
    <n v="0.12548289360733839"/>
    <x v="0"/>
  </r>
  <r>
    <s v="VWV005"/>
    <d v="2016-02-26T00:00:00"/>
    <x v="2"/>
    <x v="1"/>
    <x v="4"/>
    <s v="José Eduardo"/>
    <x v="2"/>
    <x v="0"/>
    <n v="43900"/>
    <n v="1679"/>
    <n v="45579"/>
    <x v="1"/>
    <x v="1"/>
    <s v="Volkswagen Voyage Trendline 1.6 MI 8v"/>
    <x v="0"/>
    <x v="0"/>
    <x v="0"/>
    <x v="0"/>
    <x v="4"/>
    <x v="3"/>
    <x v="1"/>
    <n v="1756"/>
    <n v="0.62657926121101681"/>
    <x v="1"/>
  </r>
  <r>
    <s v="RED005"/>
    <d v="2016-02-28T00:00:00"/>
    <x v="2"/>
    <x v="1"/>
    <x v="7"/>
    <s v="Carlos Augusto"/>
    <x v="0"/>
    <x v="0"/>
    <n v="70000"/>
    <n v="2922"/>
    <n v="72922"/>
    <x v="3"/>
    <x v="32"/>
    <s v="Renault Duster Oroch 2.0 Dynamique 16V"/>
    <x v="0"/>
    <x v="1"/>
    <x v="0"/>
    <x v="0"/>
    <x v="7"/>
    <x v="4"/>
    <x v="2"/>
    <n v="3500"/>
    <n v="0.11204559035228825"/>
    <x v="0"/>
  </r>
  <r>
    <s v="FIF005"/>
    <d v="2016-02-28T00:00:00"/>
    <x v="2"/>
    <x v="1"/>
    <x v="6"/>
    <s v="Aparecida"/>
    <x v="4"/>
    <x v="2"/>
    <n v="51050"/>
    <n v="3472"/>
    <n v="54522"/>
    <x v="2"/>
    <x v="34"/>
    <s v="Fiat Fiorino Furgão Evo 1.4 8v"/>
    <x v="0"/>
    <x v="1"/>
    <x v="0"/>
    <x v="0"/>
    <x v="6"/>
    <x v="3"/>
    <x v="1"/>
    <n v="2042"/>
    <n v="0.47455941442146871"/>
    <x v="0"/>
  </r>
  <r>
    <s v="FOF002"/>
    <d v="2016-03-01T00:00:00"/>
    <x v="2"/>
    <x v="2"/>
    <x v="7"/>
    <s v="Amanda"/>
    <x v="0"/>
    <x v="2"/>
    <n v="68150"/>
    <n v="4366"/>
    <n v="72516"/>
    <x v="4"/>
    <x v="18"/>
    <s v="Ford Focus Sedan GLX 16v"/>
    <x v="0"/>
    <x v="0"/>
    <x v="1"/>
    <x v="0"/>
    <x v="7"/>
    <x v="4"/>
    <x v="2"/>
    <n v="3407.5"/>
    <n v="0.83620034849094238"/>
    <x v="1"/>
  </r>
  <r>
    <s v="FIP009"/>
    <d v="2016-03-02T00:00:00"/>
    <x v="2"/>
    <x v="2"/>
    <x v="6"/>
    <s v="Ivete"/>
    <x v="6"/>
    <x v="2"/>
    <n v="70000"/>
    <n v="3225"/>
    <n v="73225"/>
    <x v="2"/>
    <x v="15"/>
    <s v="Fiat Punto Evo T-Jet 1.4 Turbo"/>
    <x v="0"/>
    <x v="0"/>
    <x v="1"/>
    <x v="2"/>
    <x v="6"/>
    <x v="3"/>
    <x v="2"/>
    <n v="3500"/>
    <n v="0.80455588633406716"/>
    <x v="1"/>
  </r>
  <r>
    <s v="VWV005"/>
    <d v="2016-03-02T00:00:00"/>
    <x v="2"/>
    <x v="2"/>
    <x v="3"/>
    <s v="José Carlos"/>
    <x v="4"/>
    <x v="2"/>
    <n v="43700"/>
    <n v="1798"/>
    <n v="45498"/>
    <x v="1"/>
    <x v="1"/>
    <s v="Volkswagen Voyage Trendline 1.6 MI 8v"/>
    <x v="0"/>
    <x v="0"/>
    <x v="0"/>
    <x v="0"/>
    <x v="3"/>
    <x v="2"/>
    <x v="1"/>
    <n v="1748"/>
    <n v="0.67101446477277882"/>
    <x v="1"/>
  </r>
  <r>
    <s v="FOR005"/>
    <d v="2016-03-02T00:00:00"/>
    <x v="2"/>
    <x v="2"/>
    <x v="6"/>
    <s v="Carlos Roberto"/>
    <x v="5"/>
    <x v="0"/>
    <n v="149950"/>
    <n v="3533"/>
    <n v="153483"/>
    <x v="4"/>
    <x v="9"/>
    <s v="Ford Ranger Cab. Dupla 3.2 4X4 20v"/>
    <x v="0"/>
    <x v="1"/>
    <x v="1"/>
    <x v="1"/>
    <x v="6"/>
    <x v="3"/>
    <x v="3"/>
    <n v="8997"/>
    <n v="0.70186521331866514"/>
    <x v="1"/>
  </r>
  <r>
    <s v="CHC005"/>
    <d v="2016-03-03T00:00:00"/>
    <x v="2"/>
    <x v="2"/>
    <x v="2"/>
    <s v="Lucas"/>
    <x v="4"/>
    <x v="0"/>
    <n v="185250"/>
    <n v="1037"/>
    <n v="186287"/>
    <x v="0"/>
    <x v="27"/>
    <s v="Chevrolet Camaro 6.2 SS Coupé v8"/>
    <x v="1"/>
    <x v="0"/>
    <x v="1"/>
    <x v="2"/>
    <x v="2"/>
    <x v="1"/>
    <x v="3"/>
    <n v="11115"/>
    <n v="0.28461782321548917"/>
    <x v="0"/>
  </r>
  <r>
    <s v="VWA010"/>
    <d v="2016-03-03T00:00:00"/>
    <x v="2"/>
    <x v="2"/>
    <x v="6"/>
    <s v="Ivete"/>
    <x v="5"/>
    <x v="0"/>
    <n v="144950"/>
    <n v="4843"/>
    <n v="149793"/>
    <x v="1"/>
    <x v="33"/>
    <s v="Volkswagen Amarok 2.0 Highline 4X4 16v Turbo"/>
    <x v="0"/>
    <x v="1"/>
    <x v="1"/>
    <x v="1"/>
    <x v="6"/>
    <x v="3"/>
    <x v="3"/>
    <n v="8697"/>
    <n v="0.8258943161116421"/>
    <x v="1"/>
  </r>
  <r>
    <s v="FIS006"/>
    <d v="2016-03-04T00:00:00"/>
    <x v="2"/>
    <x v="2"/>
    <x v="2"/>
    <s v="Renato"/>
    <x v="4"/>
    <x v="2"/>
    <n v="52000"/>
    <n v="1844"/>
    <n v="53844"/>
    <x v="2"/>
    <x v="6"/>
    <s v="Fiat Strada Working 1.4 MPI 8v"/>
    <x v="2"/>
    <x v="1"/>
    <x v="0"/>
    <x v="0"/>
    <x v="2"/>
    <x v="2"/>
    <x v="1"/>
    <n v="2080"/>
    <n v="0.70209319829106942"/>
    <x v="1"/>
  </r>
  <r>
    <s v="REM007"/>
    <d v="2016-03-04T00:00:00"/>
    <x v="2"/>
    <x v="2"/>
    <x v="1"/>
    <s v="Luiz Sérgio"/>
    <x v="2"/>
    <x v="0"/>
    <n v="120700"/>
    <n v="3367"/>
    <n v="124067"/>
    <x v="3"/>
    <x v="8"/>
    <s v="Renault Master 2.3 DCI Minibus 16 Lugares 16v"/>
    <x v="0"/>
    <x v="1"/>
    <x v="0"/>
    <x v="1"/>
    <x v="1"/>
    <x v="1"/>
    <x v="3"/>
    <n v="7242"/>
    <n v="0.64839784505236797"/>
    <x v="1"/>
  </r>
  <r>
    <s v="FIF005"/>
    <d v="2016-03-05T00:00:00"/>
    <x v="2"/>
    <x v="2"/>
    <x v="7"/>
    <s v="Célio"/>
    <x v="6"/>
    <x v="3"/>
    <n v="50900"/>
    <n v="1359"/>
    <n v="52259"/>
    <x v="2"/>
    <x v="34"/>
    <s v="Fiat Fiorino Furgão Evo 1.4 8v"/>
    <x v="0"/>
    <x v="1"/>
    <x v="0"/>
    <x v="0"/>
    <x v="7"/>
    <x v="4"/>
    <x v="1"/>
    <n v="2036"/>
    <n v="0.55530040411059767"/>
    <x v="1"/>
  </r>
  <r>
    <s v="FIF005"/>
    <d v="2016-03-05T00:00:00"/>
    <x v="2"/>
    <x v="2"/>
    <x v="2"/>
    <s v="Lucas"/>
    <x v="0"/>
    <x v="2"/>
    <n v="51050"/>
    <n v="1668"/>
    <n v="52718"/>
    <x v="2"/>
    <x v="34"/>
    <s v="Fiat Fiorino Furgão Evo 1.4 8v"/>
    <x v="0"/>
    <x v="1"/>
    <x v="0"/>
    <x v="0"/>
    <x v="2"/>
    <x v="1"/>
    <x v="1"/>
    <n v="2042"/>
    <n v="0.25831357494849411"/>
    <x v="0"/>
  </r>
  <r>
    <s v="VWS004"/>
    <d v="2016-03-05T00:00:00"/>
    <x v="2"/>
    <x v="2"/>
    <x v="3"/>
    <s v="José Carlos"/>
    <x v="5"/>
    <x v="0"/>
    <n v="35800"/>
    <n v="2167"/>
    <n v="37967"/>
    <x v="1"/>
    <x v="26"/>
    <s v="Volkswagen Saveiro Startline 1.6 MI 8v"/>
    <x v="1"/>
    <x v="1"/>
    <x v="0"/>
    <x v="0"/>
    <x v="3"/>
    <x v="2"/>
    <x v="1"/>
    <n v="1432"/>
    <n v="0.4905091554347934"/>
    <x v="0"/>
  </r>
  <r>
    <s v="CHC003"/>
    <d v="2016-03-06T00:00:00"/>
    <x v="2"/>
    <x v="2"/>
    <x v="7"/>
    <s v="Rodrigo"/>
    <x v="6"/>
    <x v="0"/>
    <n v="92900"/>
    <n v="1572"/>
    <n v="94472"/>
    <x v="0"/>
    <x v="25"/>
    <s v="Chevrolet Captiva 2.4 SIDI 16v"/>
    <x v="0"/>
    <x v="0"/>
    <x v="1"/>
    <x v="2"/>
    <x v="7"/>
    <x v="4"/>
    <x v="3"/>
    <n v="5574"/>
    <n v="0.92203109009285977"/>
    <x v="1"/>
  </r>
  <r>
    <s v="FIF005"/>
    <d v="2016-03-06T00:00:00"/>
    <x v="2"/>
    <x v="2"/>
    <x v="6"/>
    <s v="Aparecida"/>
    <x v="6"/>
    <x v="2"/>
    <n v="51000"/>
    <n v="2550"/>
    <n v="53550"/>
    <x v="2"/>
    <x v="34"/>
    <s v="Fiat Fiorino Furgão Evo 1.4 8v"/>
    <x v="0"/>
    <x v="1"/>
    <x v="0"/>
    <x v="0"/>
    <x v="6"/>
    <x v="3"/>
    <x v="1"/>
    <n v="2040"/>
    <n v="0.1299645235435872"/>
    <x v="0"/>
  </r>
  <r>
    <s v="VWJ009"/>
    <d v="2016-03-07T00:00:00"/>
    <x v="2"/>
    <x v="2"/>
    <x v="1"/>
    <s v="Maria Eduarda"/>
    <x v="1"/>
    <x v="2"/>
    <n v="85900"/>
    <n v="2215"/>
    <n v="88115"/>
    <x v="1"/>
    <x v="21"/>
    <s v="Volkswagen Jetta 1.4 TSI Comfortline 16v"/>
    <x v="0"/>
    <x v="0"/>
    <x v="1"/>
    <x v="2"/>
    <x v="1"/>
    <x v="1"/>
    <x v="3"/>
    <n v="5154"/>
    <n v="0.50362093351018655"/>
    <x v="1"/>
  </r>
  <r>
    <s v="RES001"/>
    <d v="2016-03-08T00:00:00"/>
    <x v="2"/>
    <x v="2"/>
    <x v="5"/>
    <s v="Mariana"/>
    <x v="5"/>
    <x v="2"/>
    <n v="29600"/>
    <n v="3709"/>
    <n v="33309"/>
    <x v="3"/>
    <x v="5"/>
    <s v="Renault Sandero 1.0 Authentique 16v"/>
    <x v="0"/>
    <x v="0"/>
    <x v="0"/>
    <x v="0"/>
    <x v="5"/>
    <x v="0"/>
    <x v="0"/>
    <n v="888"/>
    <n v="2.9089802423999552E-2"/>
    <x v="0"/>
  </r>
  <r>
    <s v="VWJ009"/>
    <d v="2016-03-08T00:00:00"/>
    <x v="2"/>
    <x v="2"/>
    <x v="3"/>
    <s v="Renato"/>
    <x v="6"/>
    <x v="0"/>
    <n v="85750"/>
    <n v="4100"/>
    <n v="89850"/>
    <x v="1"/>
    <x v="21"/>
    <s v="Volkswagen Jetta 1.4 TSI Comfortline 16v"/>
    <x v="0"/>
    <x v="0"/>
    <x v="1"/>
    <x v="2"/>
    <x v="3"/>
    <x v="2"/>
    <x v="3"/>
    <n v="5145"/>
    <n v="0.91322007631567315"/>
    <x v="1"/>
  </r>
  <r>
    <s v="FIS006"/>
    <d v="2016-03-09T00:00:00"/>
    <x v="2"/>
    <x v="2"/>
    <x v="0"/>
    <s v="Maria Amália"/>
    <x v="0"/>
    <x v="0"/>
    <n v="51750"/>
    <n v="2178"/>
    <n v="53928"/>
    <x v="2"/>
    <x v="6"/>
    <s v="Fiat Strada Working 1.4 MPI 8v"/>
    <x v="2"/>
    <x v="1"/>
    <x v="0"/>
    <x v="0"/>
    <x v="0"/>
    <x v="0"/>
    <x v="1"/>
    <n v="2070"/>
    <n v="0.971557124038952"/>
    <x v="1"/>
  </r>
  <r>
    <s v="FIF005"/>
    <d v="2016-03-12T00:00:00"/>
    <x v="2"/>
    <x v="2"/>
    <x v="7"/>
    <s v="Amanda"/>
    <x v="6"/>
    <x v="0"/>
    <n v="50650"/>
    <n v="2104"/>
    <n v="52754"/>
    <x v="2"/>
    <x v="34"/>
    <s v="Fiat Fiorino Furgão Evo 1.4 8v"/>
    <x v="0"/>
    <x v="1"/>
    <x v="0"/>
    <x v="0"/>
    <x v="7"/>
    <x v="4"/>
    <x v="1"/>
    <n v="2026"/>
    <n v="0.75742934865757328"/>
    <x v="1"/>
  </r>
  <r>
    <s v="CHO001"/>
    <d v="2016-03-12T00:00:00"/>
    <x v="2"/>
    <x v="2"/>
    <x v="3"/>
    <s v="Renato"/>
    <x v="4"/>
    <x v="2"/>
    <n v="30900"/>
    <n v="2232"/>
    <n v="33132"/>
    <x v="0"/>
    <x v="0"/>
    <s v="Chevrolet Onix 1.0 MPFI LS 8v"/>
    <x v="0"/>
    <x v="0"/>
    <x v="0"/>
    <x v="0"/>
    <x v="3"/>
    <x v="2"/>
    <x v="0"/>
    <n v="927"/>
    <n v="0.49927962687764299"/>
    <x v="0"/>
  </r>
  <r>
    <s v="FIS004"/>
    <d v="2016-03-13T00:00:00"/>
    <x v="2"/>
    <x v="2"/>
    <x v="8"/>
    <s v="Maria Teresa"/>
    <x v="0"/>
    <x v="2"/>
    <n v="42100"/>
    <n v="1267"/>
    <n v="43367"/>
    <x v="2"/>
    <x v="14"/>
    <s v="Fiat Siena El 1.4 8v"/>
    <x v="0"/>
    <x v="0"/>
    <x v="0"/>
    <x v="0"/>
    <x v="3"/>
    <x v="2"/>
    <x v="1"/>
    <n v="1684"/>
    <n v="0.23842707287446924"/>
    <x v="0"/>
  </r>
  <r>
    <s v="VWJ009"/>
    <d v="2016-03-13T00:00:00"/>
    <x v="2"/>
    <x v="2"/>
    <x v="4"/>
    <s v="Raimundo"/>
    <x v="6"/>
    <x v="2"/>
    <n v="85850"/>
    <n v="4726"/>
    <n v="90576"/>
    <x v="1"/>
    <x v="21"/>
    <s v="Volkswagen Jetta 1.4 TSI Comfortline 16v"/>
    <x v="0"/>
    <x v="0"/>
    <x v="1"/>
    <x v="2"/>
    <x v="4"/>
    <x v="3"/>
    <x v="3"/>
    <n v="5151"/>
    <n v="0.91605179939235182"/>
    <x v="1"/>
  </r>
  <r>
    <s v="FIS003"/>
    <d v="2016-03-14T00:00:00"/>
    <x v="2"/>
    <x v="2"/>
    <x v="7"/>
    <s v="Carlos Augusto"/>
    <x v="5"/>
    <x v="0"/>
    <n v="40050"/>
    <n v="1166"/>
    <n v="41216"/>
    <x v="2"/>
    <x v="6"/>
    <s v="Fiat Strada Working 1.4 8v"/>
    <x v="1"/>
    <x v="1"/>
    <x v="0"/>
    <x v="0"/>
    <x v="7"/>
    <x v="4"/>
    <x v="1"/>
    <n v="1602"/>
    <n v="0.14977993078053925"/>
    <x v="0"/>
  </r>
  <r>
    <s v="VWC006"/>
    <d v="2016-03-17T00:00:00"/>
    <x v="2"/>
    <x v="2"/>
    <x v="7"/>
    <s v="Carlos Augusto"/>
    <x v="4"/>
    <x v="2"/>
    <n v="56250"/>
    <n v="4056"/>
    <n v="60306"/>
    <x v="1"/>
    <x v="24"/>
    <s v="Volkswagen Crossfox 1.6 MSI 16v"/>
    <x v="0"/>
    <x v="0"/>
    <x v="0"/>
    <x v="0"/>
    <x v="7"/>
    <x v="4"/>
    <x v="2"/>
    <n v="2812.5"/>
    <n v="0.69376725083858115"/>
    <x v="1"/>
  </r>
  <r>
    <s v="FIS006"/>
    <d v="2016-03-18T00:00:00"/>
    <x v="2"/>
    <x v="2"/>
    <x v="8"/>
    <s v="Felipe"/>
    <x v="0"/>
    <x v="0"/>
    <n v="51900"/>
    <n v="4155"/>
    <n v="56055"/>
    <x v="2"/>
    <x v="6"/>
    <s v="Fiat Strada Working 1.4 MPI 8v"/>
    <x v="2"/>
    <x v="1"/>
    <x v="0"/>
    <x v="0"/>
    <x v="3"/>
    <x v="2"/>
    <x v="1"/>
    <n v="2076"/>
    <n v="0.64225951099873502"/>
    <x v="1"/>
  </r>
  <r>
    <s v="FOR004"/>
    <d v="2016-03-19T00:00:00"/>
    <x v="2"/>
    <x v="2"/>
    <x v="8"/>
    <s v="Felipe"/>
    <x v="0"/>
    <x v="2"/>
    <n v="95000"/>
    <n v="1822"/>
    <n v="96822"/>
    <x v="4"/>
    <x v="9"/>
    <s v="Ford Ranger 2.5 XLS 4X2 CD 16v"/>
    <x v="0"/>
    <x v="0"/>
    <x v="0"/>
    <x v="0"/>
    <x v="3"/>
    <x v="2"/>
    <x v="3"/>
    <n v="5700"/>
    <n v="0.32957569711356222"/>
    <x v="0"/>
  </r>
  <r>
    <s v="VWV005"/>
    <d v="2016-03-19T00:00:00"/>
    <x v="2"/>
    <x v="2"/>
    <x v="7"/>
    <s v="Carolina"/>
    <x v="6"/>
    <x v="0"/>
    <n v="43900"/>
    <n v="4233"/>
    <n v="48133"/>
    <x v="1"/>
    <x v="1"/>
    <s v="Volkswagen Voyage Trendline 1.6 MI 8v"/>
    <x v="0"/>
    <x v="0"/>
    <x v="0"/>
    <x v="0"/>
    <x v="7"/>
    <x v="0"/>
    <x v="1"/>
    <n v="1756"/>
    <n v="0.15364301863761759"/>
    <x v="0"/>
  </r>
  <r>
    <s v="REF006"/>
    <d v="2016-03-19T00:00:00"/>
    <x v="2"/>
    <x v="2"/>
    <x v="3"/>
    <s v="Cristina"/>
    <x v="0"/>
    <x v="0"/>
    <n v="72800"/>
    <n v="3756"/>
    <n v="76556"/>
    <x v="3"/>
    <x v="13"/>
    <s v="Renaul Fluence 2.0 Dynamique 16v"/>
    <x v="0"/>
    <x v="0"/>
    <x v="1"/>
    <x v="0"/>
    <x v="3"/>
    <x v="2"/>
    <x v="2"/>
    <n v="3640"/>
    <n v="0.36477983992769375"/>
    <x v="0"/>
  </r>
  <r>
    <s v="VWS004"/>
    <d v="2016-03-19T00:00:00"/>
    <x v="2"/>
    <x v="2"/>
    <x v="3"/>
    <s v="Antonio"/>
    <x v="2"/>
    <x v="4"/>
    <n v="35600"/>
    <n v="4824"/>
    <n v="40424"/>
    <x v="1"/>
    <x v="26"/>
    <s v="Volkswagen Saveiro Startline 1.6 MI 8v"/>
    <x v="1"/>
    <x v="1"/>
    <x v="0"/>
    <x v="0"/>
    <x v="3"/>
    <x v="2"/>
    <x v="1"/>
    <n v="1424"/>
    <n v="1.8372586936863413E-3"/>
    <x v="0"/>
  </r>
  <r>
    <s v="FOK001"/>
    <d v="2016-03-19T00:00:00"/>
    <x v="2"/>
    <x v="2"/>
    <x v="6"/>
    <s v="Aparecida"/>
    <x v="5"/>
    <x v="4"/>
    <n v="42100"/>
    <n v="3612"/>
    <n v="45712"/>
    <x v="4"/>
    <x v="28"/>
    <s v="Ford Ka SE 1.5 16v Básico"/>
    <x v="0"/>
    <x v="0"/>
    <x v="0"/>
    <x v="0"/>
    <x v="6"/>
    <x v="3"/>
    <x v="1"/>
    <n v="1684"/>
    <n v="0.20446608178525516"/>
    <x v="0"/>
  </r>
  <r>
    <s v="VWJ009"/>
    <d v="2016-03-20T00:00:00"/>
    <x v="2"/>
    <x v="2"/>
    <x v="2"/>
    <s v="Maria Cristina"/>
    <x v="4"/>
    <x v="4"/>
    <n v="85550"/>
    <n v="2023"/>
    <n v="87573"/>
    <x v="1"/>
    <x v="21"/>
    <s v="Volkswagen Jetta 1.4 TSI Comfortline 16v"/>
    <x v="0"/>
    <x v="0"/>
    <x v="1"/>
    <x v="2"/>
    <x v="2"/>
    <x v="1"/>
    <x v="3"/>
    <n v="5133"/>
    <n v="0.25245100131838161"/>
    <x v="0"/>
  </r>
  <r>
    <s v="CHC003"/>
    <d v="2016-03-20T00:00:00"/>
    <x v="2"/>
    <x v="2"/>
    <x v="2"/>
    <s v="João Carlos"/>
    <x v="1"/>
    <x v="4"/>
    <n v="93300"/>
    <n v="1013"/>
    <n v="94313"/>
    <x v="0"/>
    <x v="25"/>
    <s v="Chevrolet Captiva 2.4 SIDI 16v"/>
    <x v="0"/>
    <x v="0"/>
    <x v="1"/>
    <x v="2"/>
    <x v="2"/>
    <x v="1"/>
    <x v="3"/>
    <n v="5598"/>
    <n v="0.32753493046738902"/>
    <x v="0"/>
  </r>
  <r>
    <s v="VWA010"/>
    <d v="2016-03-20T00:00:00"/>
    <x v="2"/>
    <x v="2"/>
    <x v="7"/>
    <s v="José Luiz"/>
    <x v="1"/>
    <x v="0"/>
    <n v="145150"/>
    <n v="1977"/>
    <n v="147127"/>
    <x v="1"/>
    <x v="33"/>
    <s v="Volkswagen Amarok 2.0 Highline 4X4 16v Turbo"/>
    <x v="0"/>
    <x v="1"/>
    <x v="1"/>
    <x v="1"/>
    <x v="7"/>
    <x v="4"/>
    <x v="3"/>
    <n v="8709"/>
    <n v="0.56073479380492808"/>
    <x v="1"/>
  </r>
  <r>
    <s v="FIB007"/>
    <d v="2016-03-20T00:00:00"/>
    <x v="2"/>
    <x v="2"/>
    <x v="2"/>
    <s v="Maria Cristina"/>
    <x v="0"/>
    <x v="2"/>
    <n v="60000"/>
    <n v="4912"/>
    <n v="64912"/>
    <x v="2"/>
    <x v="23"/>
    <s v="Fiat Bravo Essence 1.8 16v"/>
    <x v="0"/>
    <x v="0"/>
    <x v="0"/>
    <x v="0"/>
    <x v="2"/>
    <x v="1"/>
    <x v="2"/>
    <n v="3000"/>
    <n v="0.21970939599895356"/>
    <x v="0"/>
  </r>
  <r>
    <s v="FIU001"/>
    <d v="2016-03-22T00:00:00"/>
    <x v="2"/>
    <x v="2"/>
    <x v="8"/>
    <s v="Felipe"/>
    <x v="0"/>
    <x v="2"/>
    <n v="27000"/>
    <n v="3828"/>
    <n v="30828"/>
    <x v="2"/>
    <x v="11"/>
    <s v="Fiat Uno Evo Vivace 1.0 8v"/>
    <x v="1"/>
    <x v="0"/>
    <x v="0"/>
    <x v="0"/>
    <x v="3"/>
    <x v="2"/>
    <x v="0"/>
    <n v="810"/>
    <n v="0.94268178750885734"/>
    <x v="1"/>
  </r>
  <r>
    <s v="FOE003"/>
    <d v="2016-03-23T00:00:00"/>
    <x v="2"/>
    <x v="2"/>
    <x v="3"/>
    <s v="Marcelo"/>
    <x v="6"/>
    <x v="0"/>
    <n v="71900"/>
    <n v="4045"/>
    <n v="75945"/>
    <x v="4"/>
    <x v="31"/>
    <s v="Ford Ecosport 1.6 Freestyle 16v"/>
    <x v="0"/>
    <x v="0"/>
    <x v="1"/>
    <x v="0"/>
    <x v="3"/>
    <x v="2"/>
    <x v="2"/>
    <n v="3595"/>
    <n v="0.87848122924495542"/>
    <x v="1"/>
  </r>
  <r>
    <s v="FOF002"/>
    <d v="2016-03-24T00:00:00"/>
    <x v="2"/>
    <x v="2"/>
    <x v="6"/>
    <s v="Carlos Roberto"/>
    <x v="2"/>
    <x v="0"/>
    <n v="68100"/>
    <n v="2992"/>
    <n v="71092"/>
    <x v="4"/>
    <x v="18"/>
    <s v="Ford Focus Sedan GLX 16v"/>
    <x v="0"/>
    <x v="0"/>
    <x v="1"/>
    <x v="0"/>
    <x v="6"/>
    <x v="3"/>
    <x v="2"/>
    <n v="3405"/>
    <n v="0.32326865676942684"/>
    <x v="0"/>
  </r>
  <r>
    <s v="CHO001"/>
    <d v="2016-03-24T00:00:00"/>
    <x v="2"/>
    <x v="2"/>
    <x v="1"/>
    <s v="Luiz Sérgio"/>
    <x v="0"/>
    <x v="0"/>
    <n v="31100"/>
    <n v="3404"/>
    <n v="34504"/>
    <x v="0"/>
    <x v="0"/>
    <s v="Chevrolet Onix 1.0 MPFI LS 8v"/>
    <x v="0"/>
    <x v="0"/>
    <x v="0"/>
    <x v="0"/>
    <x v="1"/>
    <x v="1"/>
    <x v="0"/>
    <n v="933"/>
    <n v="0.53761545360908636"/>
    <x v="1"/>
  </r>
  <r>
    <s v="REM007"/>
    <d v="2016-03-24T00:00:00"/>
    <x v="2"/>
    <x v="2"/>
    <x v="7"/>
    <s v="Rodrigo"/>
    <x v="4"/>
    <x v="1"/>
    <n v="120600"/>
    <n v="4505"/>
    <n v="125105"/>
    <x v="3"/>
    <x v="8"/>
    <s v="Renault Master 2.3 DCI Minibus 16 Lugares 16v"/>
    <x v="0"/>
    <x v="1"/>
    <x v="0"/>
    <x v="1"/>
    <x v="7"/>
    <x v="4"/>
    <x v="3"/>
    <n v="7236"/>
    <n v="0.63960938651096511"/>
    <x v="1"/>
  </r>
  <r>
    <s v="FOK001"/>
    <d v="2016-03-25T00:00:00"/>
    <x v="2"/>
    <x v="2"/>
    <x v="2"/>
    <s v="Ana Lúcia"/>
    <x v="6"/>
    <x v="2"/>
    <n v="42250"/>
    <n v="4245"/>
    <n v="46495"/>
    <x v="4"/>
    <x v="28"/>
    <s v="Ford Ka SE 1.5 16v Básico"/>
    <x v="0"/>
    <x v="0"/>
    <x v="0"/>
    <x v="0"/>
    <x v="2"/>
    <x v="1"/>
    <x v="1"/>
    <n v="1690"/>
    <n v="0.39247406944282076"/>
    <x v="0"/>
  </r>
  <r>
    <s v="REF006"/>
    <d v="2016-03-26T00:00:00"/>
    <x v="2"/>
    <x v="2"/>
    <x v="6"/>
    <s v="Ana Carolina"/>
    <x v="6"/>
    <x v="0"/>
    <n v="73000"/>
    <n v="4351"/>
    <n v="77351"/>
    <x v="3"/>
    <x v="13"/>
    <s v="Renaul Fluence 2.0 Dynamique 16v"/>
    <x v="0"/>
    <x v="0"/>
    <x v="1"/>
    <x v="0"/>
    <x v="6"/>
    <x v="3"/>
    <x v="3"/>
    <n v="4380"/>
    <n v="0.64513099782407801"/>
    <x v="1"/>
  </r>
  <r>
    <s v="FOK001"/>
    <d v="2016-03-27T00:00:00"/>
    <x v="2"/>
    <x v="2"/>
    <x v="7"/>
    <s v="Carolina"/>
    <x v="4"/>
    <x v="2"/>
    <n v="42050"/>
    <n v="2255"/>
    <n v="44305"/>
    <x v="4"/>
    <x v="28"/>
    <s v="Ford Ka SE 1.5 16v Básico"/>
    <x v="0"/>
    <x v="0"/>
    <x v="0"/>
    <x v="0"/>
    <x v="7"/>
    <x v="0"/>
    <x v="1"/>
    <n v="1682"/>
    <n v="6.4785760857530753E-2"/>
    <x v="0"/>
  </r>
  <r>
    <s v="REF006"/>
    <d v="2016-03-28T00:00:00"/>
    <x v="2"/>
    <x v="2"/>
    <x v="2"/>
    <s v="Renato"/>
    <x v="4"/>
    <x v="2"/>
    <n v="73200"/>
    <n v="4522"/>
    <n v="77722"/>
    <x v="3"/>
    <x v="13"/>
    <s v="Renaul Fluence 2.0 Dynamique 16v"/>
    <x v="0"/>
    <x v="0"/>
    <x v="1"/>
    <x v="0"/>
    <x v="2"/>
    <x v="2"/>
    <x v="3"/>
    <n v="4392"/>
    <n v="0.33510375131624925"/>
    <x v="0"/>
  </r>
  <r>
    <s v="REM007"/>
    <d v="2016-03-28T00:00:00"/>
    <x v="2"/>
    <x v="2"/>
    <x v="0"/>
    <s v="Maria Amália"/>
    <x v="4"/>
    <x v="2"/>
    <n v="121100"/>
    <n v="3657"/>
    <n v="124757"/>
    <x v="3"/>
    <x v="8"/>
    <s v="Renault Master 2.3 DCI Minibus 16 Lugares 16v"/>
    <x v="0"/>
    <x v="1"/>
    <x v="0"/>
    <x v="1"/>
    <x v="0"/>
    <x v="0"/>
    <x v="3"/>
    <n v="7266"/>
    <n v="0.33244899256734595"/>
    <x v="0"/>
  </r>
  <r>
    <s v="VWJ009"/>
    <d v="2016-03-28T00:00:00"/>
    <x v="2"/>
    <x v="2"/>
    <x v="3"/>
    <s v="Ana Maria"/>
    <x v="6"/>
    <x v="3"/>
    <n v="86200"/>
    <n v="1973"/>
    <n v="88173"/>
    <x v="1"/>
    <x v="21"/>
    <s v="Volkswagen Jetta 1.4 TSI Comfortline 16v"/>
    <x v="0"/>
    <x v="0"/>
    <x v="1"/>
    <x v="2"/>
    <x v="3"/>
    <x v="2"/>
    <x v="3"/>
    <n v="5172"/>
    <n v="0.57208698874902308"/>
    <x v="1"/>
  </r>
  <r>
    <s v="CHC003"/>
    <d v="2016-03-29T00:00:00"/>
    <x v="2"/>
    <x v="2"/>
    <x v="3"/>
    <s v="Antonio"/>
    <x v="5"/>
    <x v="0"/>
    <n v="92750"/>
    <n v="2084"/>
    <n v="94834"/>
    <x v="0"/>
    <x v="25"/>
    <s v="Chevrolet Captiva 2.4 SIDI 16v"/>
    <x v="0"/>
    <x v="0"/>
    <x v="1"/>
    <x v="2"/>
    <x v="3"/>
    <x v="2"/>
    <x v="3"/>
    <n v="5565"/>
    <n v="0.57022770707040449"/>
    <x v="1"/>
  </r>
  <r>
    <s v="VWG008"/>
    <d v="2016-03-30T00:00:00"/>
    <x v="2"/>
    <x v="2"/>
    <x v="1"/>
    <s v="Luiz Sérgio"/>
    <x v="0"/>
    <x v="4"/>
    <n v="83250"/>
    <n v="2574"/>
    <n v="85824"/>
    <x v="1"/>
    <x v="29"/>
    <s v="Volkswagen Golf 1.4 TSI Comfortline 16v"/>
    <x v="0"/>
    <x v="0"/>
    <x v="1"/>
    <x v="2"/>
    <x v="1"/>
    <x v="1"/>
    <x v="3"/>
    <n v="4995"/>
    <n v="0.75531238818322888"/>
    <x v="1"/>
  </r>
  <r>
    <s v="REM007"/>
    <d v="2016-03-30T00:00:00"/>
    <x v="2"/>
    <x v="2"/>
    <x v="8"/>
    <s v="Maria Teresa"/>
    <x v="0"/>
    <x v="2"/>
    <n v="120700"/>
    <n v="4234"/>
    <n v="124934"/>
    <x v="3"/>
    <x v="8"/>
    <s v="Renault Master 2.3 DCI Minibus 16 Lugares 16v"/>
    <x v="0"/>
    <x v="1"/>
    <x v="0"/>
    <x v="1"/>
    <x v="3"/>
    <x v="2"/>
    <x v="3"/>
    <n v="7242"/>
    <n v="0.47928039472516643"/>
    <x v="0"/>
  </r>
  <r>
    <s v="FIF005"/>
    <d v="2016-03-30T00:00:00"/>
    <x v="2"/>
    <x v="2"/>
    <x v="7"/>
    <s v="Carlos Augusto"/>
    <x v="5"/>
    <x v="0"/>
    <n v="51150"/>
    <n v="3922"/>
    <n v="55072"/>
    <x v="2"/>
    <x v="34"/>
    <s v="Fiat Fiorino Furgão Evo 1.4 8v"/>
    <x v="0"/>
    <x v="1"/>
    <x v="0"/>
    <x v="0"/>
    <x v="7"/>
    <x v="4"/>
    <x v="1"/>
    <n v="2046"/>
    <n v="0.47560981636662492"/>
    <x v="0"/>
  </r>
  <r>
    <s v="FOE003"/>
    <d v="2016-04-01T00:00:00"/>
    <x v="2"/>
    <x v="3"/>
    <x v="8"/>
    <s v="Felipe"/>
    <x v="6"/>
    <x v="4"/>
    <n v="71750"/>
    <n v="3102"/>
    <n v="74852"/>
    <x v="4"/>
    <x v="31"/>
    <s v="Ford Ecosport 1.6 Freestyle 16v"/>
    <x v="0"/>
    <x v="0"/>
    <x v="1"/>
    <x v="0"/>
    <x v="3"/>
    <x v="2"/>
    <x v="2"/>
    <n v="3587.5"/>
    <n v="0.67151955965511478"/>
    <x v="1"/>
  </r>
  <r>
    <s v="VWJ009"/>
    <d v="2016-04-01T00:00:00"/>
    <x v="2"/>
    <x v="3"/>
    <x v="8"/>
    <s v="Cristiano"/>
    <x v="0"/>
    <x v="3"/>
    <n v="85800"/>
    <n v="4403"/>
    <n v="90203"/>
    <x v="1"/>
    <x v="21"/>
    <s v="Volkswagen Jetta 1.4 TSI Comfortline 16v"/>
    <x v="0"/>
    <x v="0"/>
    <x v="1"/>
    <x v="2"/>
    <x v="3"/>
    <x v="2"/>
    <x v="3"/>
    <n v="5148"/>
    <n v="9.9285316234121707E-2"/>
    <x v="0"/>
  </r>
  <r>
    <s v="FOK001"/>
    <d v="2016-04-01T00:00:00"/>
    <x v="2"/>
    <x v="3"/>
    <x v="6"/>
    <s v="Ana Carolina"/>
    <x v="0"/>
    <x v="0"/>
    <n v="41850"/>
    <n v="2860"/>
    <n v="44710"/>
    <x v="4"/>
    <x v="28"/>
    <s v="Ford Ka SE 1.5 16v Básico"/>
    <x v="0"/>
    <x v="0"/>
    <x v="0"/>
    <x v="0"/>
    <x v="6"/>
    <x v="3"/>
    <x v="1"/>
    <n v="1674"/>
    <n v="0.39644537186084566"/>
    <x v="0"/>
  </r>
  <r>
    <s v="FOR004"/>
    <d v="2016-04-01T00:00:00"/>
    <x v="2"/>
    <x v="3"/>
    <x v="3"/>
    <s v="Mauro"/>
    <x v="0"/>
    <x v="0"/>
    <n v="94550"/>
    <n v="1425"/>
    <n v="95975"/>
    <x v="4"/>
    <x v="9"/>
    <s v="Ford Ranger 2.5 XLS 4X2 CD 16v"/>
    <x v="0"/>
    <x v="0"/>
    <x v="0"/>
    <x v="0"/>
    <x v="3"/>
    <x v="2"/>
    <x v="3"/>
    <n v="5673"/>
    <n v="2.9965452863818711E-2"/>
    <x v="0"/>
  </r>
  <r>
    <s v="FOE003"/>
    <d v="2016-04-04T00:00:00"/>
    <x v="2"/>
    <x v="3"/>
    <x v="5"/>
    <s v="Sérgio"/>
    <x v="1"/>
    <x v="3"/>
    <n v="71850"/>
    <n v="2430"/>
    <n v="74280"/>
    <x v="4"/>
    <x v="31"/>
    <s v="Ford Ecosport 1.6 Freestyle 16v"/>
    <x v="0"/>
    <x v="0"/>
    <x v="1"/>
    <x v="0"/>
    <x v="5"/>
    <x v="0"/>
    <x v="2"/>
    <n v="3592.5"/>
    <n v="0.38893566345280767"/>
    <x v="0"/>
  </r>
  <r>
    <s v="REF006"/>
    <d v="2016-04-04T00:00:00"/>
    <x v="2"/>
    <x v="3"/>
    <x v="7"/>
    <s v="Roberto"/>
    <x v="6"/>
    <x v="4"/>
    <n v="73050"/>
    <n v="2682"/>
    <n v="75732"/>
    <x v="3"/>
    <x v="13"/>
    <s v="Renaul Fluence 2.0 Dynamique 16v"/>
    <x v="0"/>
    <x v="0"/>
    <x v="1"/>
    <x v="0"/>
    <x v="7"/>
    <x v="4"/>
    <x v="2"/>
    <n v="3652.5"/>
    <n v="0.69193907254000153"/>
    <x v="1"/>
  </r>
  <r>
    <s v="FIS003"/>
    <d v="2016-04-05T00:00:00"/>
    <x v="2"/>
    <x v="3"/>
    <x v="6"/>
    <s v="Ana Carolina"/>
    <x v="0"/>
    <x v="2"/>
    <n v="40150"/>
    <n v="4717"/>
    <n v="44867"/>
    <x v="2"/>
    <x v="6"/>
    <s v="Fiat Strada Working 1.4 8v"/>
    <x v="1"/>
    <x v="1"/>
    <x v="0"/>
    <x v="0"/>
    <x v="6"/>
    <x v="3"/>
    <x v="1"/>
    <n v="1606"/>
    <n v="0.63336786098469411"/>
    <x v="1"/>
  </r>
  <r>
    <s v="RES001"/>
    <d v="2016-04-05T00:00:00"/>
    <x v="2"/>
    <x v="3"/>
    <x v="3"/>
    <s v="Maurício"/>
    <x v="6"/>
    <x v="2"/>
    <n v="30250"/>
    <n v="2174"/>
    <n v="32424"/>
    <x v="3"/>
    <x v="5"/>
    <s v="Renault Sandero 1.0 Authentique 16v"/>
    <x v="0"/>
    <x v="0"/>
    <x v="0"/>
    <x v="0"/>
    <x v="3"/>
    <x v="2"/>
    <x v="0"/>
    <n v="907.5"/>
    <n v="0.2955978993771588"/>
    <x v="0"/>
  </r>
  <r>
    <s v="VWJ009"/>
    <d v="2016-04-05T00:00:00"/>
    <x v="2"/>
    <x v="3"/>
    <x v="4"/>
    <s v="Raimundo"/>
    <x v="5"/>
    <x v="4"/>
    <n v="85700"/>
    <n v="1474"/>
    <n v="87174"/>
    <x v="1"/>
    <x v="21"/>
    <s v="Volkswagen Jetta 1.4 TSI Comfortline 16v"/>
    <x v="0"/>
    <x v="0"/>
    <x v="1"/>
    <x v="2"/>
    <x v="4"/>
    <x v="3"/>
    <x v="3"/>
    <n v="5142"/>
    <n v="0.90896268324412532"/>
    <x v="1"/>
  </r>
  <r>
    <s v="CHC005"/>
    <d v="2016-04-07T00:00:00"/>
    <x v="2"/>
    <x v="3"/>
    <x v="6"/>
    <s v="Daniela"/>
    <x v="6"/>
    <x v="0"/>
    <n v="185350"/>
    <n v="4481"/>
    <n v="189831"/>
    <x v="0"/>
    <x v="27"/>
    <s v="Chevrolet Camaro 6.2 SS Coupé v8"/>
    <x v="1"/>
    <x v="0"/>
    <x v="1"/>
    <x v="2"/>
    <x v="6"/>
    <x v="3"/>
    <x v="3"/>
    <n v="11121"/>
    <n v="0.2559054811745442"/>
    <x v="0"/>
  </r>
  <r>
    <s v="CHC005"/>
    <d v="2016-04-07T00:00:00"/>
    <x v="2"/>
    <x v="3"/>
    <x v="5"/>
    <s v="Carolina"/>
    <x v="6"/>
    <x v="0"/>
    <n v="184600"/>
    <n v="2582"/>
    <n v="187182"/>
    <x v="0"/>
    <x v="27"/>
    <s v="Chevrolet Camaro 6.2 SS Coupé v8"/>
    <x v="1"/>
    <x v="0"/>
    <x v="1"/>
    <x v="2"/>
    <x v="5"/>
    <x v="0"/>
    <x v="3"/>
    <n v="11076"/>
    <n v="0.12713513342995902"/>
    <x v="0"/>
  </r>
  <r>
    <s v="FIP009"/>
    <d v="2016-04-07T00:00:00"/>
    <x v="2"/>
    <x v="3"/>
    <x v="8"/>
    <s v="Felipe"/>
    <x v="6"/>
    <x v="2"/>
    <n v="70200"/>
    <n v="3154"/>
    <n v="73354"/>
    <x v="2"/>
    <x v="15"/>
    <s v="Fiat Punto Evo T-Jet 1.4 Turbo"/>
    <x v="0"/>
    <x v="0"/>
    <x v="1"/>
    <x v="2"/>
    <x v="3"/>
    <x v="2"/>
    <x v="2"/>
    <n v="3510"/>
    <n v="3.8167414738874611E-2"/>
    <x v="0"/>
  </r>
  <r>
    <s v="FIF005"/>
    <d v="2016-04-10T00:00:00"/>
    <x v="2"/>
    <x v="3"/>
    <x v="5"/>
    <s v="Mariana"/>
    <x v="0"/>
    <x v="4"/>
    <n v="51050"/>
    <n v="3236"/>
    <n v="54286"/>
    <x v="2"/>
    <x v="34"/>
    <s v="Fiat Fiorino Furgão Evo 1.4 8v"/>
    <x v="0"/>
    <x v="1"/>
    <x v="0"/>
    <x v="0"/>
    <x v="5"/>
    <x v="0"/>
    <x v="1"/>
    <n v="2042"/>
    <n v="1.3177377643611923E-2"/>
    <x v="0"/>
  </r>
  <r>
    <s v="CHO001"/>
    <d v="2016-04-10T00:00:00"/>
    <x v="2"/>
    <x v="3"/>
    <x v="2"/>
    <s v="João Carlos"/>
    <x v="0"/>
    <x v="2"/>
    <n v="31100"/>
    <n v="4631"/>
    <n v="35731"/>
    <x v="0"/>
    <x v="0"/>
    <s v="Chevrolet Onix 1.0 MPFI LS 8v"/>
    <x v="0"/>
    <x v="0"/>
    <x v="0"/>
    <x v="0"/>
    <x v="2"/>
    <x v="1"/>
    <x v="0"/>
    <n v="933"/>
    <n v="0.54649297080305081"/>
    <x v="1"/>
  </r>
  <r>
    <s v="VWG008"/>
    <d v="2016-04-12T00:00:00"/>
    <x v="2"/>
    <x v="3"/>
    <x v="6"/>
    <s v="Daniela"/>
    <x v="1"/>
    <x v="1"/>
    <n v="82800"/>
    <n v="2238"/>
    <n v="85038"/>
    <x v="1"/>
    <x v="29"/>
    <s v="Volkswagen Golf 1.4 TSI Comfortline 16v"/>
    <x v="0"/>
    <x v="0"/>
    <x v="1"/>
    <x v="2"/>
    <x v="6"/>
    <x v="3"/>
    <x v="3"/>
    <n v="4968"/>
    <n v="0.7026423940913018"/>
    <x v="1"/>
  </r>
  <r>
    <s v="RED005"/>
    <d v="2016-04-12T00:00:00"/>
    <x v="2"/>
    <x v="3"/>
    <x v="6"/>
    <s v="Daniela"/>
    <x v="0"/>
    <x v="0"/>
    <n v="69700"/>
    <n v="1088"/>
    <n v="70788"/>
    <x v="3"/>
    <x v="32"/>
    <s v="Renault Duster Oroch 2.0 Dynamique 16V"/>
    <x v="0"/>
    <x v="1"/>
    <x v="0"/>
    <x v="0"/>
    <x v="6"/>
    <x v="3"/>
    <x v="2"/>
    <n v="3485"/>
    <n v="3.8464879635006596E-2"/>
    <x v="0"/>
  </r>
  <r>
    <s v="FIS003"/>
    <d v="2016-04-12T00:00:00"/>
    <x v="2"/>
    <x v="3"/>
    <x v="8"/>
    <s v="Felipe"/>
    <x v="5"/>
    <x v="3"/>
    <n v="39900"/>
    <n v="2893"/>
    <n v="42793"/>
    <x v="2"/>
    <x v="6"/>
    <s v="Fiat Strada Working 1.4 8v"/>
    <x v="1"/>
    <x v="1"/>
    <x v="0"/>
    <x v="0"/>
    <x v="3"/>
    <x v="2"/>
    <x v="1"/>
    <n v="1596"/>
    <n v="5.1024985057779117E-2"/>
    <x v="0"/>
  </r>
  <r>
    <s v="VWS004"/>
    <d v="2016-04-12T00:00:00"/>
    <x v="2"/>
    <x v="3"/>
    <x v="6"/>
    <s v="Daniela"/>
    <x v="5"/>
    <x v="2"/>
    <n v="36000"/>
    <n v="4433"/>
    <n v="40433"/>
    <x v="1"/>
    <x v="26"/>
    <s v="Volkswagen Saveiro Startline 1.6 MI 8v"/>
    <x v="1"/>
    <x v="1"/>
    <x v="0"/>
    <x v="0"/>
    <x v="6"/>
    <x v="3"/>
    <x v="1"/>
    <n v="1440"/>
    <n v="0.51842305554003598"/>
    <x v="1"/>
  </r>
  <r>
    <s v="FOR005"/>
    <d v="2016-04-12T00:00:00"/>
    <x v="2"/>
    <x v="3"/>
    <x v="2"/>
    <s v="Renato"/>
    <x v="5"/>
    <x v="2"/>
    <n v="149900"/>
    <n v="1504"/>
    <n v="151404"/>
    <x v="4"/>
    <x v="9"/>
    <s v="Ford Ranger Cab. Dupla 3.2 4X4 20v"/>
    <x v="0"/>
    <x v="1"/>
    <x v="1"/>
    <x v="1"/>
    <x v="2"/>
    <x v="2"/>
    <x v="3"/>
    <n v="8994"/>
    <n v="0.61434798483473618"/>
    <x v="1"/>
  </r>
  <r>
    <s v="CHC005"/>
    <d v="2016-04-14T00:00:00"/>
    <x v="2"/>
    <x v="3"/>
    <x v="7"/>
    <s v="Marcelo"/>
    <x v="0"/>
    <x v="0"/>
    <n v="185100"/>
    <n v="4305"/>
    <n v="189405"/>
    <x v="0"/>
    <x v="27"/>
    <s v="Chevrolet Camaro 6.2 SS Coupé v8"/>
    <x v="1"/>
    <x v="0"/>
    <x v="1"/>
    <x v="2"/>
    <x v="7"/>
    <x v="2"/>
    <x v="3"/>
    <n v="11106"/>
    <n v="0.1885056231117368"/>
    <x v="0"/>
  </r>
  <r>
    <s v="FIS004"/>
    <d v="2016-04-14T00:00:00"/>
    <x v="2"/>
    <x v="3"/>
    <x v="7"/>
    <s v="José Luiz"/>
    <x v="6"/>
    <x v="0"/>
    <n v="42000"/>
    <n v="2359"/>
    <n v="44359"/>
    <x v="2"/>
    <x v="14"/>
    <s v="Fiat Siena El 1.4 8v"/>
    <x v="0"/>
    <x v="0"/>
    <x v="0"/>
    <x v="0"/>
    <x v="7"/>
    <x v="4"/>
    <x v="1"/>
    <n v="1680"/>
    <n v="0.41074298713856516"/>
    <x v="0"/>
  </r>
  <r>
    <s v="FOR004"/>
    <d v="2016-04-15T00:00:00"/>
    <x v="2"/>
    <x v="3"/>
    <x v="2"/>
    <s v="Renato"/>
    <x v="5"/>
    <x v="1"/>
    <n v="94850"/>
    <n v="1020"/>
    <n v="95870"/>
    <x v="4"/>
    <x v="9"/>
    <s v="Ford Ranger 2.5 XLS 4X2 CD 16v"/>
    <x v="0"/>
    <x v="0"/>
    <x v="0"/>
    <x v="0"/>
    <x v="2"/>
    <x v="2"/>
    <x v="3"/>
    <n v="5691"/>
    <n v="0.73700285597564785"/>
    <x v="1"/>
  </r>
  <r>
    <s v="CHO001"/>
    <d v="2016-04-17T00:00:00"/>
    <x v="2"/>
    <x v="3"/>
    <x v="3"/>
    <s v="Maurício"/>
    <x v="5"/>
    <x v="2"/>
    <n v="31100"/>
    <n v="1052"/>
    <n v="32152"/>
    <x v="0"/>
    <x v="0"/>
    <s v="Chevrolet Onix 1.0 MPFI LS 8v"/>
    <x v="0"/>
    <x v="0"/>
    <x v="0"/>
    <x v="0"/>
    <x v="3"/>
    <x v="2"/>
    <x v="0"/>
    <n v="933"/>
    <n v="0.9169531790152905"/>
    <x v="1"/>
  </r>
  <r>
    <s v="REM007"/>
    <d v="2016-04-18T00:00:00"/>
    <x v="2"/>
    <x v="3"/>
    <x v="7"/>
    <s v="Marcelo"/>
    <x v="6"/>
    <x v="2"/>
    <n v="120950"/>
    <n v="1389"/>
    <n v="122339"/>
    <x v="3"/>
    <x v="8"/>
    <s v="Renault Master 2.3 DCI Minibus 16 Lugares 16v"/>
    <x v="0"/>
    <x v="1"/>
    <x v="0"/>
    <x v="1"/>
    <x v="7"/>
    <x v="2"/>
    <x v="3"/>
    <n v="7257"/>
    <n v="0.3975705296721172"/>
    <x v="0"/>
  </r>
  <r>
    <s v="CHS004"/>
    <d v="2016-04-19T00:00:00"/>
    <x v="2"/>
    <x v="3"/>
    <x v="5"/>
    <s v="Sérgio"/>
    <x v="5"/>
    <x v="2"/>
    <n v="160050"/>
    <n v="3261"/>
    <n v="163311"/>
    <x v="0"/>
    <x v="10"/>
    <s v="Chevrolet S10 2.8 High Country 4X4 CD 16v Turbo"/>
    <x v="0"/>
    <x v="1"/>
    <x v="1"/>
    <x v="1"/>
    <x v="5"/>
    <x v="0"/>
    <x v="3"/>
    <n v="9603"/>
    <n v="0.79112713029194959"/>
    <x v="1"/>
  </r>
  <r>
    <s v="FIS004"/>
    <d v="2016-04-19T00:00:00"/>
    <x v="2"/>
    <x v="3"/>
    <x v="7"/>
    <s v="Rodrigo"/>
    <x v="5"/>
    <x v="2"/>
    <n v="41800"/>
    <n v="1974"/>
    <n v="43774"/>
    <x v="2"/>
    <x v="14"/>
    <s v="Fiat Siena El 1.4 8v"/>
    <x v="0"/>
    <x v="0"/>
    <x v="0"/>
    <x v="0"/>
    <x v="7"/>
    <x v="4"/>
    <x v="1"/>
    <n v="1672"/>
    <n v="0.754545002130114"/>
    <x v="1"/>
  </r>
  <r>
    <s v="FIF005"/>
    <d v="2016-04-21T00:00:00"/>
    <x v="2"/>
    <x v="3"/>
    <x v="5"/>
    <s v="Carolina"/>
    <x v="6"/>
    <x v="3"/>
    <n v="50750"/>
    <n v="4122"/>
    <n v="54872"/>
    <x v="2"/>
    <x v="34"/>
    <s v="Fiat Fiorino Furgão Evo 1.4 8v"/>
    <x v="0"/>
    <x v="1"/>
    <x v="0"/>
    <x v="0"/>
    <x v="5"/>
    <x v="0"/>
    <x v="1"/>
    <n v="2030"/>
    <n v="0.33505076837495473"/>
    <x v="0"/>
  </r>
  <r>
    <s v="CHS004"/>
    <d v="2016-04-22T00:00:00"/>
    <x v="2"/>
    <x v="3"/>
    <x v="4"/>
    <s v="Raimundo"/>
    <x v="4"/>
    <x v="0"/>
    <n v="160100"/>
    <n v="1409"/>
    <n v="161509"/>
    <x v="0"/>
    <x v="10"/>
    <s v="Chevrolet S10 2.8 High Country 4X4 CD 16v Turbo"/>
    <x v="0"/>
    <x v="1"/>
    <x v="1"/>
    <x v="1"/>
    <x v="4"/>
    <x v="3"/>
    <x v="3"/>
    <n v="9606"/>
    <n v="0.97134751452661472"/>
    <x v="1"/>
  </r>
  <r>
    <s v="FIS003"/>
    <d v="2016-04-22T00:00:00"/>
    <x v="2"/>
    <x v="3"/>
    <x v="0"/>
    <s v="Wesley"/>
    <x v="0"/>
    <x v="0"/>
    <n v="40100"/>
    <n v="2334"/>
    <n v="42434"/>
    <x v="2"/>
    <x v="6"/>
    <s v="Fiat Strada Working 1.4 8v"/>
    <x v="1"/>
    <x v="1"/>
    <x v="0"/>
    <x v="0"/>
    <x v="0"/>
    <x v="0"/>
    <x v="1"/>
    <n v="1604"/>
    <n v="0.93632086410015858"/>
    <x v="1"/>
  </r>
  <r>
    <s v="FIS004"/>
    <d v="2016-04-23T00:00:00"/>
    <x v="2"/>
    <x v="3"/>
    <x v="3"/>
    <s v="Ana Maria"/>
    <x v="6"/>
    <x v="4"/>
    <n v="42150"/>
    <n v="1137"/>
    <n v="43287"/>
    <x v="2"/>
    <x v="14"/>
    <s v="Fiat Siena El 1.4 8v"/>
    <x v="0"/>
    <x v="0"/>
    <x v="0"/>
    <x v="0"/>
    <x v="3"/>
    <x v="2"/>
    <x v="1"/>
    <n v="1686"/>
    <n v="0.47541797742034214"/>
    <x v="0"/>
  </r>
  <r>
    <s v="RES001"/>
    <d v="2016-04-23T00:00:00"/>
    <x v="2"/>
    <x v="3"/>
    <x v="0"/>
    <s v="Wesley"/>
    <x v="0"/>
    <x v="3"/>
    <n v="30100"/>
    <n v="1358"/>
    <n v="31458"/>
    <x v="3"/>
    <x v="5"/>
    <s v="Renault Sandero 1.0 Authentique 16v"/>
    <x v="0"/>
    <x v="0"/>
    <x v="0"/>
    <x v="0"/>
    <x v="0"/>
    <x v="0"/>
    <x v="0"/>
    <n v="903"/>
    <n v="0.98999661020468765"/>
    <x v="1"/>
  </r>
  <r>
    <s v="REF006"/>
    <d v="2016-04-23T00:00:00"/>
    <x v="2"/>
    <x v="3"/>
    <x v="5"/>
    <s v="Anselmo"/>
    <x v="0"/>
    <x v="0"/>
    <n v="72850"/>
    <n v="1358"/>
    <n v="74208"/>
    <x v="3"/>
    <x v="13"/>
    <s v="Renaul Fluence 2.0 Dynamique 16v"/>
    <x v="0"/>
    <x v="0"/>
    <x v="1"/>
    <x v="0"/>
    <x v="5"/>
    <x v="0"/>
    <x v="2"/>
    <n v="3642.5"/>
    <n v="0.82470865446362118"/>
    <x v="1"/>
  </r>
  <r>
    <s v="FIS003"/>
    <d v="2016-04-25T00:00:00"/>
    <x v="2"/>
    <x v="3"/>
    <x v="4"/>
    <s v="Raimundo"/>
    <x v="0"/>
    <x v="0"/>
    <n v="39950"/>
    <n v="4898"/>
    <n v="44848"/>
    <x v="2"/>
    <x v="6"/>
    <s v="Fiat Strada Working 1.4 8v"/>
    <x v="1"/>
    <x v="1"/>
    <x v="0"/>
    <x v="0"/>
    <x v="4"/>
    <x v="3"/>
    <x v="1"/>
    <n v="1598"/>
    <n v="0.64071619354221787"/>
    <x v="1"/>
  </r>
  <r>
    <s v="FIS004"/>
    <d v="2016-04-25T00:00:00"/>
    <x v="2"/>
    <x v="3"/>
    <x v="2"/>
    <s v="João Carlos"/>
    <x v="6"/>
    <x v="3"/>
    <n v="41700"/>
    <n v="3392"/>
    <n v="45092"/>
    <x v="2"/>
    <x v="14"/>
    <s v="Fiat Siena El 1.4 8v"/>
    <x v="0"/>
    <x v="0"/>
    <x v="0"/>
    <x v="0"/>
    <x v="2"/>
    <x v="1"/>
    <x v="1"/>
    <n v="1668"/>
    <n v="0.10039764181729297"/>
    <x v="0"/>
  </r>
  <r>
    <s v="RES001"/>
    <d v="2016-04-26T00:00:00"/>
    <x v="2"/>
    <x v="3"/>
    <x v="4"/>
    <s v="José Eduardo"/>
    <x v="3"/>
    <x v="0"/>
    <n v="29850"/>
    <n v="1054"/>
    <n v="30904"/>
    <x v="3"/>
    <x v="5"/>
    <s v="Renault Sandero 1.0 Authentique 16v"/>
    <x v="0"/>
    <x v="0"/>
    <x v="0"/>
    <x v="0"/>
    <x v="4"/>
    <x v="3"/>
    <x v="0"/>
    <n v="895.5"/>
    <n v="0.66586984725011045"/>
    <x v="1"/>
  </r>
  <r>
    <s v="VWG003"/>
    <d v="2016-04-27T00:00:00"/>
    <x v="2"/>
    <x v="3"/>
    <x v="7"/>
    <s v="Rodrigo"/>
    <x v="5"/>
    <x v="0"/>
    <n v="35000"/>
    <n v="3368"/>
    <n v="38368"/>
    <x v="1"/>
    <x v="7"/>
    <s v="Volkswagen Gol 1.0 MI Special 8v"/>
    <x v="0"/>
    <x v="0"/>
    <x v="0"/>
    <x v="0"/>
    <x v="7"/>
    <x v="4"/>
    <x v="1"/>
    <n v="1400"/>
    <n v="6.8035263599844312E-2"/>
    <x v="0"/>
  </r>
  <r>
    <s v="RED005"/>
    <d v="2016-04-27T00:00:00"/>
    <x v="2"/>
    <x v="3"/>
    <x v="3"/>
    <s v="Cristina"/>
    <x v="4"/>
    <x v="4"/>
    <n v="70350"/>
    <n v="4029"/>
    <n v="74379"/>
    <x v="3"/>
    <x v="32"/>
    <s v="Renault Duster Oroch 2.0 Dynamique 16V"/>
    <x v="0"/>
    <x v="1"/>
    <x v="0"/>
    <x v="0"/>
    <x v="3"/>
    <x v="2"/>
    <x v="2"/>
    <n v="3517.5"/>
    <n v="3.1850984334876285E-2"/>
    <x v="0"/>
  </r>
  <r>
    <s v="VWF002"/>
    <d v="2016-04-27T00:00:00"/>
    <x v="2"/>
    <x v="3"/>
    <x v="2"/>
    <s v="João Carlos"/>
    <x v="6"/>
    <x v="3"/>
    <n v="34950"/>
    <n v="3313"/>
    <n v="38263"/>
    <x v="1"/>
    <x v="17"/>
    <s v="Volkswagen Fox 1.0 MPI Trendline 12v"/>
    <x v="0"/>
    <x v="0"/>
    <x v="0"/>
    <x v="0"/>
    <x v="2"/>
    <x v="1"/>
    <x v="1"/>
    <n v="1398"/>
    <n v="0.70747813289401962"/>
    <x v="1"/>
  </r>
  <r>
    <s v="FID010"/>
    <d v="2016-04-27T00:00:00"/>
    <x v="2"/>
    <x v="3"/>
    <x v="2"/>
    <s v="Lucas"/>
    <x v="4"/>
    <x v="0"/>
    <n v="83900"/>
    <n v="4535"/>
    <n v="88435"/>
    <x v="2"/>
    <x v="4"/>
    <s v="Fiat Ducato Cargo 2.3 Básico"/>
    <x v="0"/>
    <x v="1"/>
    <x v="0"/>
    <x v="1"/>
    <x v="2"/>
    <x v="1"/>
    <x v="3"/>
    <n v="5034"/>
    <n v="9.2996375212909835E-2"/>
    <x v="0"/>
  </r>
  <r>
    <s v="VWU001"/>
    <d v="2016-04-28T00:00:00"/>
    <x v="2"/>
    <x v="3"/>
    <x v="5"/>
    <s v="Mariana"/>
    <x v="4"/>
    <x v="4"/>
    <n v="28150"/>
    <n v="4312"/>
    <n v="32462"/>
    <x v="1"/>
    <x v="3"/>
    <s v="Volkswagen Up 1.0 MPI 12v"/>
    <x v="1"/>
    <x v="0"/>
    <x v="0"/>
    <x v="0"/>
    <x v="5"/>
    <x v="0"/>
    <x v="0"/>
    <n v="844.5"/>
    <n v="0.10530413599000504"/>
    <x v="0"/>
  </r>
  <r>
    <s v="VWS007"/>
    <d v="2016-04-28T00:00:00"/>
    <x v="2"/>
    <x v="3"/>
    <x v="8"/>
    <s v="Cristiano"/>
    <x v="0"/>
    <x v="4"/>
    <n v="65250"/>
    <n v="2746"/>
    <n v="67996"/>
    <x v="1"/>
    <x v="19"/>
    <s v="Volkswagen Spacefox Comfortline 1.6 MSI 8v"/>
    <x v="0"/>
    <x v="0"/>
    <x v="0"/>
    <x v="0"/>
    <x v="3"/>
    <x v="2"/>
    <x v="2"/>
    <n v="3262.5"/>
    <n v="0.95070726375594139"/>
    <x v="1"/>
  </r>
  <r>
    <s v="FIF005"/>
    <d v="2016-04-28T00:00:00"/>
    <x v="2"/>
    <x v="3"/>
    <x v="1"/>
    <s v="Cássio"/>
    <x v="6"/>
    <x v="4"/>
    <n v="51000"/>
    <n v="2258"/>
    <n v="53258"/>
    <x v="2"/>
    <x v="34"/>
    <s v="Fiat Fiorino Furgão Evo 1.4 8v"/>
    <x v="0"/>
    <x v="1"/>
    <x v="0"/>
    <x v="0"/>
    <x v="1"/>
    <x v="1"/>
    <x v="1"/>
    <n v="2040"/>
    <n v="0.46077223003877898"/>
    <x v="0"/>
  </r>
  <r>
    <s v="FOK001"/>
    <d v="2016-04-28T00:00:00"/>
    <x v="2"/>
    <x v="3"/>
    <x v="5"/>
    <s v="Anselmo"/>
    <x v="0"/>
    <x v="2"/>
    <n v="42200"/>
    <n v="4096"/>
    <n v="46296"/>
    <x v="4"/>
    <x v="28"/>
    <s v="Ford Ka SE 1.5 16v Básico"/>
    <x v="0"/>
    <x v="0"/>
    <x v="0"/>
    <x v="0"/>
    <x v="5"/>
    <x v="0"/>
    <x v="1"/>
    <n v="1688"/>
    <n v="0.62388637085626197"/>
    <x v="1"/>
  </r>
  <r>
    <s v="FIF005"/>
    <d v="2016-04-29T00:00:00"/>
    <x v="2"/>
    <x v="3"/>
    <x v="5"/>
    <s v="Anselmo"/>
    <x v="6"/>
    <x v="3"/>
    <n v="51300"/>
    <n v="1813"/>
    <n v="53113"/>
    <x v="2"/>
    <x v="34"/>
    <s v="Fiat Fiorino Furgão Evo 1.4 8v"/>
    <x v="0"/>
    <x v="1"/>
    <x v="0"/>
    <x v="0"/>
    <x v="5"/>
    <x v="0"/>
    <x v="1"/>
    <n v="2052"/>
    <n v="0.23739193297801164"/>
    <x v="0"/>
  </r>
  <r>
    <s v="VWJ009"/>
    <d v="2016-04-29T00:00:00"/>
    <x v="2"/>
    <x v="3"/>
    <x v="1"/>
    <s v="Luiz Sérgio"/>
    <x v="0"/>
    <x v="2"/>
    <n v="86300"/>
    <n v="1865"/>
    <n v="88165"/>
    <x v="1"/>
    <x v="21"/>
    <s v="Volkswagen Jetta 1.4 TSI Comfortline 16v"/>
    <x v="0"/>
    <x v="0"/>
    <x v="1"/>
    <x v="2"/>
    <x v="1"/>
    <x v="1"/>
    <x v="3"/>
    <n v="5178"/>
    <n v="0.52757946426401825"/>
    <x v="1"/>
  </r>
  <r>
    <s v="FIL008"/>
    <d v="2016-04-30T00:00:00"/>
    <x v="2"/>
    <x v="3"/>
    <x v="4"/>
    <s v="Raimundo"/>
    <x v="5"/>
    <x v="4"/>
    <n v="65200"/>
    <n v="2137"/>
    <n v="67337"/>
    <x v="2"/>
    <x v="16"/>
    <s v="Fiat Linea Absolut 1.8 16v"/>
    <x v="0"/>
    <x v="0"/>
    <x v="1"/>
    <x v="0"/>
    <x v="4"/>
    <x v="3"/>
    <x v="2"/>
    <n v="3260"/>
    <n v="0.36877343681118147"/>
    <x v="0"/>
  </r>
  <r>
    <s v="CHC003"/>
    <d v="2016-05-01T00:00:00"/>
    <x v="2"/>
    <x v="4"/>
    <x v="4"/>
    <s v="Mônica"/>
    <x v="0"/>
    <x v="0"/>
    <n v="92950"/>
    <n v="1920"/>
    <n v="94870"/>
    <x v="0"/>
    <x v="25"/>
    <s v="Chevrolet Captiva 2.4 SIDI 16v"/>
    <x v="0"/>
    <x v="0"/>
    <x v="1"/>
    <x v="2"/>
    <x v="4"/>
    <x v="3"/>
    <x v="3"/>
    <n v="5577"/>
    <n v="0.89088406362146333"/>
    <x v="1"/>
  </r>
  <r>
    <s v="VWS007"/>
    <d v="2016-05-02T00:00:00"/>
    <x v="2"/>
    <x v="4"/>
    <x v="1"/>
    <s v="Maria Eduarda"/>
    <x v="0"/>
    <x v="3"/>
    <n v="65250"/>
    <n v="2835"/>
    <n v="68085"/>
    <x v="1"/>
    <x v="19"/>
    <s v="Volkswagen Spacefox Comfortline 1.6 MSI 8v"/>
    <x v="0"/>
    <x v="0"/>
    <x v="0"/>
    <x v="0"/>
    <x v="1"/>
    <x v="1"/>
    <x v="2"/>
    <n v="3262.5"/>
    <n v="7.3445219580757073E-2"/>
    <x v="0"/>
  </r>
  <r>
    <s v="FOR004"/>
    <d v="2016-05-02T00:00:00"/>
    <x v="2"/>
    <x v="4"/>
    <x v="5"/>
    <s v="Mariana"/>
    <x v="0"/>
    <x v="4"/>
    <n v="94850"/>
    <n v="1153"/>
    <n v="96003"/>
    <x v="4"/>
    <x v="9"/>
    <s v="Ford Ranger 2.5 XLS 4X2 CD 16v"/>
    <x v="0"/>
    <x v="0"/>
    <x v="0"/>
    <x v="0"/>
    <x v="5"/>
    <x v="0"/>
    <x v="3"/>
    <n v="5691"/>
    <n v="0.95989855004469793"/>
    <x v="1"/>
  </r>
  <r>
    <s v="FIS003"/>
    <d v="2016-05-03T00:00:00"/>
    <x v="2"/>
    <x v="4"/>
    <x v="7"/>
    <s v="Rodrigo"/>
    <x v="5"/>
    <x v="2"/>
    <n v="39900"/>
    <n v="4662"/>
    <n v="44562"/>
    <x v="2"/>
    <x v="6"/>
    <s v="Fiat Strada Working 1.4 8v"/>
    <x v="1"/>
    <x v="1"/>
    <x v="0"/>
    <x v="0"/>
    <x v="7"/>
    <x v="4"/>
    <x v="1"/>
    <n v="1596"/>
    <n v="0.26488778147142744"/>
    <x v="0"/>
  </r>
  <r>
    <s v="VWG003"/>
    <d v="2016-05-05T00:00:00"/>
    <x v="2"/>
    <x v="4"/>
    <x v="8"/>
    <s v="Cristiano"/>
    <x v="0"/>
    <x v="4"/>
    <n v="35250"/>
    <n v="2032"/>
    <n v="37282"/>
    <x v="1"/>
    <x v="7"/>
    <s v="Volkswagen Gol 1.0 MI Special 8v"/>
    <x v="0"/>
    <x v="0"/>
    <x v="0"/>
    <x v="0"/>
    <x v="3"/>
    <x v="2"/>
    <x v="1"/>
    <n v="1410"/>
    <n v="0.49006308591461883"/>
    <x v="0"/>
  </r>
  <r>
    <s v="REC002"/>
    <d v="2016-05-05T00:00:00"/>
    <x v="2"/>
    <x v="4"/>
    <x v="1"/>
    <s v="Maria Eduarda"/>
    <x v="6"/>
    <x v="2"/>
    <n v="33400"/>
    <n v="2850"/>
    <n v="36250"/>
    <x v="3"/>
    <x v="22"/>
    <s v="Renault Clio 1.0 Expression 16v"/>
    <x v="0"/>
    <x v="0"/>
    <x v="0"/>
    <x v="0"/>
    <x v="1"/>
    <x v="1"/>
    <x v="0"/>
    <n v="1002"/>
    <n v="0.26062156458414232"/>
    <x v="0"/>
  </r>
  <r>
    <s v="REF006"/>
    <d v="2016-05-06T00:00:00"/>
    <x v="2"/>
    <x v="4"/>
    <x v="2"/>
    <s v="Maria Cristina"/>
    <x v="0"/>
    <x v="4"/>
    <n v="73150"/>
    <n v="1416"/>
    <n v="74566"/>
    <x v="3"/>
    <x v="13"/>
    <s v="Renaul Fluence 2.0 Dynamique 16v"/>
    <x v="0"/>
    <x v="0"/>
    <x v="1"/>
    <x v="0"/>
    <x v="2"/>
    <x v="1"/>
    <x v="2"/>
    <n v="3657.5"/>
    <n v="0.66619982694564384"/>
    <x v="1"/>
  </r>
  <r>
    <s v="CHS004"/>
    <d v="2016-05-07T00:00:00"/>
    <x v="2"/>
    <x v="4"/>
    <x v="5"/>
    <s v="Carolina"/>
    <x v="4"/>
    <x v="3"/>
    <n v="159850"/>
    <n v="4865"/>
    <n v="164715"/>
    <x v="0"/>
    <x v="10"/>
    <s v="Chevrolet S10 2.8 High Country 4X4 CD 16v Turbo"/>
    <x v="0"/>
    <x v="1"/>
    <x v="1"/>
    <x v="1"/>
    <x v="5"/>
    <x v="0"/>
    <x v="3"/>
    <n v="9591"/>
    <n v="0.92174086157313584"/>
    <x v="1"/>
  </r>
  <r>
    <s v="FIS003"/>
    <d v="2016-05-07T00:00:00"/>
    <x v="2"/>
    <x v="4"/>
    <x v="5"/>
    <s v="Mariana"/>
    <x v="4"/>
    <x v="3"/>
    <n v="40400"/>
    <n v="2919"/>
    <n v="43319"/>
    <x v="2"/>
    <x v="6"/>
    <s v="Fiat Strada Working 1.4 8v"/>
    <x v="1"/>
    <x v="1"/>
    <x v="0"/>
    <x v="0"/>
    <x v="5"/>
    <x v="0"/>
    <x v="1"/>
    <n v="1616"/>
    <n v="0.41617030995719617"/>
    <x v="0"/>
  </r>
  <r>
    <s v="FID010"/>
    <d v="2016-05-08T00:00:00"/>
    <x v="2"/>
    <x v="4"/>
    <x v="3"/>
    <s v="Mauro"/>
    <x v="5"/>
    <x v="4"/>
    <n v="83700"/>
    <n v="3035"/>
    <n v="86735"/>
    <x v="2"/>
    <x v="4"/>
    <s v="Fiat Ducato Cargo 2.3 Básico"/>
    <x v="0"/>
    <x v="1"/>
    <x v="0"/>
    <x v="1"/>
    <x v="3"/>
    <x v="2"/>
    <x v="3"/>
    <n v="5022"/>
    <n v="0.71654336839753363"/>
    <x v="1"/>
  </r>
  <r>
    <s v="VWU001"/>
    <d v="2016-05-10T00:00:00"/>
    <x v="2"/>
    <x v="4"/>
    <x v="4"/>
    <s v="José Eduardo"/>
    <x v="6"/>
    <x v="4"/>
    <n v="27900"/>
    <n v="3704"/>
    <n v="31604"/>
    <x v="1"/>
    <x v="3"/>
    <s v="Volkswagen Up 1.0 MPI 12v"/>
    <x v="1"/>
    <x v="0"/>
    <x v="0"/>
    <x v="0"/>
    <x v="4"/>
    <x v="3"/>
    <x v="0"/>
    <n v="837"/>
    <n v="0.23266637755216396"/>
    <x v="0"/>
  </r>
  <r>
    <s v="FIS004"/>
    <d v="2016-05-10T00:00:00"/>
    <x v="2"/>
    <x v="4"/>
    <x v="4"/>
    <s v="Mônica"/>
    <x v="6"/>
    <x v="3"/>
    <n v="41900"/>
    <n v="4152"/>
    <n v="46052"/>
    <x v="2"/>
    <x v="14"/>
    <s v="Fiat Siena El 1.4 8v"/>
    <x v="0"/>
    <x v="0"/>
    <x v="0"/>
    <x v="0"/>
    <x v="4"/>
    <x v="3"/>
    <x v="1"/>
    <n v="1676"/>
    <n v="0.57521210870482586"/>
    <x v="1"/>
  </r>
  <r>
    <s v="VWC006"/>
    <d v="2016-05-10T00:00:00"/>
    <x v="2"/>
    <x v="4"/>
    <x v="1"/>
    <s v="Cássio"/>
    <x v="5"/>
    <x v="0"/>
    <n v="55850"/>
    <n v="3674"/>
    <n v="59524"/>
    <x v="1"/>
    <x v="24"/>
    <s v="Volkswagen Crossfox 1.6 MSI 16v"/>
    <x v="0"/>
    <x v="0"/>
    <x v="0"/>
    <x v="0"/>
    <x v="1"/>
    <x v="1"/>
    <x v="2"/>
    <n v="2792.5"/>
    <n v="0.74490310798627468"/>
    <x v="1"/>
  </r>
  <r>
    <s v="REM007"/>
    <d v="2016-05-10T00:00:00"/>
    <x v="2"/>
    <x v="4"/>
    <x v="4"/>
    <s v="José Eduardo"/>
    <x v="0"/>
    <x v="2"/>
    <n v="120700"/>
    <n v="4459"/>
    <n v="125159"/>
    <x v="3"/>
    <x v="8"/>
    <s v="Renault Master 2.3 DCI Minibus 16 Lugares 16v"/>
    <x v="0"/>
    <x v="1"/>
    <x v="0"/>
    <x v="1"/>
    <x v="4"/>
    <x v="3"/>
    <x v="3"/>
    <n v="7242"/>
    <n v="0.36208233719788602"/>
    <x v="0"/>
  </r>
  <r>
    <s v="VWV005"/>
    <d v="2016-05-11T00:00:00"/>
    <x v="2"/>
    <x v="4"/>
    <x v="3"/>
    <s v="Antonio"/>
    <x v="5"/>
    <x v="0"/>
    <n v="44200"/>
    <n v="3055"/>
    <n v="47255"/>
    <x v="1"/>
    <x v="1"/>
    <s v="Volkswagen Voyage Trendline 1.6 MI 8v"/>
    <x v="0"/>
    <x v="0"/>
    <x v="0"/>
    <x v="0"/>
    <x v="3"/>
    <x v="2"/>
    <x v="1"/>
    <n v="1768"/>
    <n v="0.6971458618981512"/>
    <x v="1"/>
  </r>
  <r>
    <s v="FIU001"/>
    <d v="2016-05-13T00:00:00"/>
    <x v="2"/>
    <x v="4"/>
    <x v="4"/>
    <s v="Mônica"/>
    <x v="5"/>
    <x v="0"/>
    <n v="26850"/>
    <n v="1400"/>
    <n v="28250"/>
    <x v="2"/>
    <x v="11"/>
    <s v="Fiat Uno Evo Vivace 1.0 8v"/>
    <x v="1"/>
    <x v="0"/>
    <x v="0"/>
    <x v="0"/>
    <x v="4"/>
    <x v="3"/>
    <x v="0"/>
    <n v="805.5"/>
    <n v="0.72931606403054483"/>
    <x v="1"/>
  </r>
  <r>
    <s v="REF006"/>
    <d v="2016-05-14T00:00:00"/>
    <x v="2"/>
    <x v="4"/>
    <x v="3"/>
    <s v="José Carlos"/>
    <x v="5"/>
    <x v="2"/>
    <n v="72900"/>
    <n v="2547"/>
    <n v="75447"/>
    <x v="3"/>
    <x v="13"/>
    <s v="Renaul Fluence 2.0 Dynamique 16v"/>
    <x v="0"/>
    <x v="0"/>
    <x v="1"/>
    <x v="0"/>
    <x v="3"/>
    <x v="2"/>
    <x v="2"/>
    <n v="3645"/>
    <n v="0.33860437215240874"/>
    <x v="0"/>
  </r>
  <r>
    <s v="FOR004"/>
    <d v="2016-05-16T00:00:00"/>
    <x v="2"/>
    <x v="4"/>
    <x v="0"/>
    <s v="Otaviano"/>
    <x v="0"/>
    <x v="2"/>
    <n v="94900"/>
    <n v="2006"/>
    <n v="96906"/>
    <x v="4"/>
    <x v="9"/>
    <s v="Ford Ranger 2.5 XLS 4X2 CD 16v"/>
    <x v="0"/>
    <x v="0"/>
    <x v="0"/>
    <x v="0"/>
    <x v="0"/>
    <x v="0"/>
    <x v="3"/>
    <n v="5694"/>
    <n v="0.41746443250098469"/>
    <x v="0"/>
  </r>
  <r>
    <s v="VWC006"/>
    <d v="2016-05-16T00:00:00"/>
    <x v="2"/>
    <x v="4"/>
    <x v="6"/>
    <s v="Aparecida"/>
    <x v="0"/>
    <x v="2"/>
    <n v="56150"/>
    <n v="4450"/>
    <n v="60600"/>
    <x v="1"/>
    <x v="24"/>
    <s v="Volkswagen Crossfox 1.6 MSI 16v"/>
    <x v="0"/>
    <x v="0"/>
    <x v="0"/>
    <x v="0"/>
    <x v="6"/>
    <x v="3"/>
    <x v="2"/>
    <n v="2807.5"/>
    <n v="0.55077856711613882"/>
    <x v="1"/>
  </r>
  <r>
    <s v="VWS004"/>
    <d v="2016-05-17T00:00:00"/>
    <x v="2"/>
    <x v="4"/>
    <x v="3"/>
    <s v="José Carlos"/>
    <x v="4"/>
    <x v="2"/>
    <n v="35950"/>
    <n v="3759"/>
    <n v="39709"/>
    <x v="1"/>
    <x v="26"/>
    <s v="Volkswagen Saveiro Startline 1.6 MI 8v"/>
    <x v="1"/>
    <x v="1"/>
    <x v="0"/>
    <x v="0"/>
    <x v="3"/>
    <x v="2"/>
    <x v="1"/>
    <n v="1438"/>
    <n v="8.8130932342322041E-2"/>
    <x v="0"/>
  </r>
  <r>
    <s v="CHC003"/>
    <d v="2016-05-17T00:00:00"/>
    <x v="2"/>
    <x v="4"/>
    <x v="7"/>
    <s v="Roberto"/>
    <x v="5"/>
    <x v="0"/>
    <n v="93000"/>
    <n v="1979"/>
    <n v="94979"/>
    <x v="0"/>
    <x v="25"/>
    <s v="Chevrolet Captiva 2.4 SIDI 16v"/>
    <x v="0"/>
    <x v="0"/>
    <x v="1"/>
    <x v="2"/>
    <x v="7"/>
    <x v="4"/>
    <x v="3"/>
    <n v="5580"/>
    <n v="0.87969070108593006"/>
    <x v="1"/>
  </r>
  <r>
    <s v="VWJ009"/>
    <d v="2016-05-19T00:00:00"/>
    <x v="2"/>
    <x v="4"/>
    <x v="4"/>
    <s v="José Eduardo"/>
    <x v="3"/>
    <x v="2"/>
    <n v="86050"/>
    <n v="1574"/>
    <n v="87624"/>
    <x v="1"/>
    <x v="21"/>
    <s v="Volkswagen Jetta 1.4 TSI Comfortline 16v"/>
    <x v="0"/>
    <x v="0"/>
    <x v="1"/>
    <x v="2"/>
    <x v="4"/>
    <x v="3"/>
    <x v="3"/>
    <n v="5163"/>
    <n v="0.73772320744475495"/>
    <x v="1"/>
  </r>
  <r>
    <s v="FOR005"/>
    <d v="2016-05-19T00:00:00"/>
    <x v="2"/>
    <x v="4"/>
    <x v="3"/>
    <s v="Maurício"/>
    <x v="4"/>
    <x v="3"/>
    <n v="149700"/>
    <n v="1390"/>
    <n v="151090"/>
    <x v="4"/>
    <x v="9"/>
    <s v="Ford Ranger Cab. Dupla 3.2 4X4 20v"/>
    <x v="0"/>
    <x v="1"/>
    <x v="1"/>
    <x v="1"/>
    <x v="3"/>
    <x v="2"/>
    <x v="3"/>
    <n v="8982"/>
    <n v="7.0508265900662295E-2"/>
    <x v="0"/>
  </r>
  <r>
    <s v="VWU001"/>
    <d v="2016-05-19T00:00:00"/>
    <x v="2"/>
    <x v="4"/>
    <x v="3"/>
    <s v="Maurício"/>
    <x v="0"/>
    <x v="0"/>
    <n v="27900"/>
    <n v="1407"/>
    <n v="29307"/>
    <x v="1"/>
    <x v="3"/>
    <s v="Volkswagen Up 1.0 MPI 12v"/>
    <x v="1"/>
    <x v="0"/>
    <x v="0"/>
    <x v="0"/>
    <x v="3"/>
    <x v="2"/>
    <x v="0"/>
    <n v="837"/>
    <n v="0.16479917576760014"/>
    <x v="0"/>
  </r>
  <r>
    <s v="VWS007"/>
    <d v="2016-05-20T00:00:00"/>
    <x v="2"/>
    <x v="4"/>
    <x v="6"/>
    <s v="Ana Carolina"/>
    <x v="6"/>
    <x v="2"/>
    <n v="65150"/>
    <n v="3716"/>
    <n v="68866"/>
    <x v="1"/>
    <x v="19"/>
    <s v="Volkswagen Spacefox Comfortline 1.6 MSI 8v"/>
    <x v="0"/>
    <x v="0"/>
    <x v="0"/>
    <x v="0"/>
    <x v="6"/>
    <x v="3"/>
    <x v="2"/>
    <n v="3257.5"/>
    <n v="0.25194951484536265"/>
    <x v="0"/>
  </r>
  <r>
    <s v="VWA010"/>
    <d v="2016-05-20T00:00:00"/>
    <x v="2"/>
    <x v="4"/>
    <x v="3"/>
    <s v="José Carlos"/>
    <x v="0"/>
    <x v="4"/>
    <n v="144750"/>
    <n v="4786"/>
    <n v="149536"/>
    <x v="1"/>
    <x v="33"/>
    <s v="Volkswagen Amarok 2.0 Highline 4X4 16v Turbo"/>
    <x v="0"/>
    <x v="1"/>
    <x v="1"/>
    <x v="1"/>
    <x v="3"/>
    <x v="2"/>
    <x v="3"/>
    <n v="8685"/>
    <n v="0.26339968864964308"/>
    <x v="0"/>
  </r>
  <r>
    <s v="FOF002"/>
    <d v="2016-05-20T00:00:00"/>
    <x v="2"/>
    <x v="4"/>
    <x v="5"/>
    <s v="Sérgio"/>
    <x v="5"/>
    <x v="2"/>
    <n v="68100"/>
    <n v="3000"/>
    <n v="71100"/>
    <x v="4"/>
    <x v="18"/>
    <s v="Ford Focus Sedan GLX 16v"/>
    <x v="0"/>
    <x v="0"/>
    <x v="1"/>
    <x v="0"/>
    <x v="5"/>
    <x v="0"/>
    <x v="2"/>
    <n v="3405"/>
    <n v="0.7245922101310418"/>
    <x v="1"/>
  </r>
  <r>
    <s v="VWS004"/>
    <d v="2016-05-20T00:00:00"/>
    <x v="2"/>
    <x v="4"/>
    <x v="0"/>
    <s v="Wesley"/>
    <x v="5"/>
    <x v="2"/>
    <n v="35950"/>
    <n v="1698"/>
    <n v="37648"/>
    <x v="1"/>
    <x v="26"/>
    <s v="Volkswagen Saveiro Startline 1.6 MI 8v"/>
    <x v="1"/>
    <x v="1"/>
    <x v="0"/>
    <x v="0"/>
    <x v="0"/>
    <x v="0"/>
    <x v="1"/>
    <n v="1438"/>
    <n v="0.74699016322707301"/>
    <x v="1"/>
  </r>
  <r>
    <s v="VWF002"/>
    <d v="2016-05-21T00:00:00"/>
    <x v="2"/>
    <x v="4"/>
    <x v="7"/>
    <s v="Carlos Augusto"/>
    <x v="5"/>
    <x v="3"/>
    <n v="35050"/>
    <n v="1031"/>
    <n v="36081"/>
    <x v="1"/>
    <x v="17"/>
    <s v="Volkswagen Fox 1.0 MPI Trendline 12v"/>
    <x v="0"/>
    <x v="0"/>
    <x v="0"/>
    <x v="0"/>
    <x v="7"/>
    <x v="4"/>
    <x v="0"/>
    <n v="1051.5"/>
    <n v="0.8577677006170934"/>
    <x v="1"/>
  </r>
  <r>
    <s v="VWV005"/>
    <d v="2016-05-22T00:00:00"/>
    <x v="2"/>
    <x v="4"/>
    <x v="6"/>
    <s v="Carlos Roberto"/>
    <x v="3"/>
    <x v="2"/>
    <n v="44050"/>
    <n v="4399"/>
    <n v="48449"/>
    <x v="1"/>
    <x v="1"/>
    <s v="Volkswagen Voyage Trendline 1.6 MI 8v"/>
    <x v="0"/>
    <x v="0"/>
    <x v="0"/>
    <x v="0"/>
    <x v="6"/>
    <x v="3"/>
    <x v="1"/>
    <n v="1762"/>
    <n v="0.4115968697758377"/>
    <x v="0"/>
  </r>
  <r>
    <s v="FOE003"/>
    <d v="2016-05-22T00:00:00"/>
    <x v="2"/>
    <x v="4"/>
    <x v="6"/>
    <s v="Ana Carolina"/>
    <x v="3"/>
    <x v="4"/>
    <n v="72200"/>
    <n v="3702"/>
    <n v="75902"/>
    <x v="4"/>
    <x v="31"/>
    <s v="Ford Ecosport 1.6 Freestyle 16v"/>
    <x v="0"/>
    <x v="0"/>
    <x v="1"/>
    <x v="0"/>
    <x v="6"/>
    <x v="3"/>
    <x v="2"/>
    <n v="3610"/>
    <n v="0.73038994880876962"/>
    <x v="1"/>
  </r>
  <r>
    <s v="FOR005"/>
    <d v="2016-05-22T00:00:00"/>
    <x v="2"/>
    <x v="4"/>
    <x v="2"/>
    <s v="Lucas"/>
    <x v="5"/>
    <x v="1"/>
    <n v="149800"/>
    <n v="3200"/>
    <n v="153000"/>
    <x v="4"/>
    <x v="9"/>
    <s v="Ford Ranger Cab. Dupla 3.2 4X4 20v"/>
    <x v="0"/>
    <x v="1"/>
    <x v="1"/>
    <x v="1"/>
    <x v="2"/>
    <x v="1"/>
    <x v="3"/>
    <n v="8988"/>
    <n v="0.64506497916070049"/>
    <x v="1"/>
  </r>
  <r>
    <s v="REL003"/>
    <d v="2016-05-22T00:00:00"/>
    <x v="2"/>
    <x v="4"/>
    <x v="8"/>
    <s v="Felipe"/>
    <x v="6"/>
    <x v="0"/>
    <n v="36850"/>
    <n v="1986"/>
    <n v="38836"/>
    <x v="3"/>
    <x v="30"/>
    <s v="Renault Logan 1.0 Authentique 16v"/>
    <x v="0"/>
    <x v="0"/>
    <x v="0"/>
    <x v="0"/>
    <x v="3"/>
    <x v="2"/>
    <x v="1"/>
    <n v="1474"/>
    <n v="0.83273961294104326"/>
    <x v="1"/>
  </r>
  <r>
    <s v="REM007"/>
    <d v="2016-05-22T00:00:00"/>
    <x v="2"/>
    <x v="4"/>
    <x v="3"/>
    <s v="José Carlos"/>
    <x v="1"/>
    <x v="4"/>
    <n v="120950"/>
    <n v="2246"/>
    <n v="123196"/>
    <x v="3"/>
    <x v="8"/>
    <s v="Renault Master 2.3 DCI Minibus 16 Lugares 16v"/>
    <x v="0"/>
    <x v="1"/>
    <x v="0"/>
    <x v="1"/>
    <x v="3"/>
    <x v="2"/>
    <x v="3"/>
    <n v="7257"/>
    <n v="0.24507501872492723"/>
    <x v="0"/>
  </r>
  <r>
    <s v="FOR004"/>
    <d v="2016-05-23T00:00:00"/>
    <x v="2"/>
    <x v="4"/>
    <x v="7"/>
    <s v="Carolina"/>
    <x v="2"/>
    <x v="3"/>
    <n v="94950"/>
    <n v="4578"/>
    <n v="99528"/>
    <x v="4"/>
    <x v="9"/>
    <s v="Ford Ranger 2.5 XLS 4X2 CD 16v"/>
    <x v="0"/>
    <x v="0"/>
    <x v="0"/>
    <x v="0"/>
    <x v="7"/>
    <x v="0"/>
    <x v="3"/>
    <n v="5697"/>
    <n v="8.870992022040762E-2"/>
    <x v="0"/>
  </r>
  <r>
    <s v="FIS004"/>
    <d v="2016-05-23T00:00:00"/>
    <x v="2"/>
    <x v="4"/>
    <x v="6"/>
    <s v="Ivete"/>
    <x v="6"/>
    <x v="3"/>
    <n v="41800"/>
    <n v="2722"/>
    <n v="44522"/>
    <x v="2"/>
    <x v="14"/>
    <s v="Fiat Siena El 1.4 8v"/>
    <x v="0"/>
    <x v="0"/>
    <x v="0"/>
    <x v="0"/>
    <x v="6"/>
    <x v="3"/>
    <x v="1"/>
    <n v="1672"/>
    <n v="5.0152984005470289E-2"/>
    <x v="0"/>
  </r>
  <r>
    <s v="CHC005"/>
    <d v="2016-05-24T00:00:00"/>
    <x v="2"/>
    <x v="4"/>
    <x v="3"/>
    <s v="Maurício"/>
    <x v="5"/>
    <x v="0"/>
    <n v="184600"/>
    <n v="4159"/>
    <n v="188759"/>
    <x v="0"/>
    <x v="27"/>
    <s v="Chevrolet Camaro 6.2 SS Coupé v8"/>
    <x v="1"/>
    <x v="0"/>
    <x v="1"/>
    <x v="2"/>
    <x v="3"/>
    <x v="2"/>
    <x v="3"/>
    <n v="11076"/>
    <n v="0.94011901642201423"/>
    <x v="1"/>
  </r>
  <r>
    <s v="VWA010"/>
    <d v="2016-05-24T00:00:00"/>
    <x v="2"/>
    <x v="4"/>
    <x v="5"/>
    <s v="Carolina"/>
    <x v="4"/>
    <x v="0"/>
    <n v="145050"/>
    <n v="2074"/>
    <n v="147124"/>
    <x v="1"/>
    <x v="33"/>
    <s v="Volkswagen Amarok 2.0 Highline 4X4 16v Turbo"/>
    <x v="0"/>
    <x v="1"/>
    <x v="1"/>
    <x v="1"/>
    <x v="5"/>
    <x v="0"/>
    <x v="3"/>
    <n v="8703"/>
    <n v="0.63758575480318891"/>
    <x v="1"/>
  </r>
  <r>
    <s v="CHC003"/>
    <d v="2016-05-27T00:00:00"/>
    <x v="2"/>
    <x v="4"/>
    <x v="7"/>
    <s v="Roberto"/>
    <x v="0"/>
    <x v="4"/>
    <n v="92750"/>
    <n v="2691"/>
    <n v="95441"/>
    <x v="0"/>
    <x v="25"/>
    <s v="Chevrolet Captiva 2.4 SIDI 16v"/>
    <x v="0"/>
    <x v="0"/>
    <x v="1"/>
    <x v="2"/>
    <x v="7"/>
    <x v="4"/>
    <x v="3"/>
    <n v="5565"/>
    <n v="0.74448739120014351"/>
    <x v="1"/>
  </r>
  <r>
    <s v="VWS004"/>
    <d v="2016-05-27T00:00:00"/>
    <x v="2"/>
    <x v="4"/>
    <x v="8"/>
    <s v="Maria Teresa"/>
    <x v="6"/>
    <x v="3"/>
    <n v="36000"/>
    <n v="1713"/>
    <n v="37713"/>
    <x v="1"/>
    <x v="26"/>
    <s v="Volkswagen Saveiro Startline 1.6 MI 8v"/>
    <x v="1"/>
    <x v="1"/>
    <x v="0"/>
    <x v="0"/>
    <x v="3"/>
    <x v="2"/>
    <x v="1"/>
    <n v="1440"/>
    <n v="0.86475895944273051"/>
    <x v="1"/>
  </r>
  <r>
    <s v="REK004"/>
    <d v="2016-05-27T00:00:00"/>
    <x v="2"/>
    <x v="4"/>
    <x v="7"/>
    <s v="Carolina"/>
    <x v="4"/>
    <x v="4"/>
    <n v="38750"/>
    <n v="2645"/>
    <n v="41395"/>
    <x v="3"/>
    <x v="20"/>
    <s v="Renaul Kangoo 1.6 Express 16v"/>
    <x v="2"/>
    <x v="1"/>
    <x v="0"/>
    <x v="0"/>
    <x v="7"/>
    <x v="0"/>
    <x v="1"/>
    <n v="1550"/>
    <n v="0.76338284637936527"/>
    <x v="1"/>
  </r>
  <r>
    <s v="VWG008"/>
    <d v="2016-05-28T00:00:00"/>
    <x v="2"/>
    <x v="4"/>
    <x v="3"/>
    <s v="Ana Maria"/>
    <x v="5"/>
    <x v="4"/>
    <n v="83000"/>
    <n v="4823"/>
    <n v="87823"/>
    <x v="1"/>
    <x v="29"/>
    <s v="Volkswagen Golf 1.4 TSI Comfortline 16v"/>
    <x v="0"/>
    <x v="0"/>
    <x v="1"/>
    <x v="2"/>
    <x v="3"/>
    <x v="2"/>
    <x v="3"/>
    <n v="4980"/>
    <n v="0.46218602706780004"/>
    <x v="0"/>
  </r>
  <r>
    <s v="RES001"/>
    <d v="2016-05-28T00:00:00"/>
    <x v="2"/>
    <x v="4"/>
    <x v="1"/>
    <s v="Maria Eduarda"/>
    <x v="5"/>
    <x v="4"/>
    <n v="30100"/>
    <n v="2605"/>
    <n v="32705"/>
    <x v="3"/>
    <x v="5"/>
    <s v="Renault Sandero 1.0 Authentique 16v"/>
    <x v="0"/>
    <x v="0"/>
    <x v="0"/>
    <x v="0"/>
    <x v="1"/>
    <x v="1"/>
    <x v="0"/>
    <n v="903"/>
    <n v="0.38359907799567983"/>
    <x v="0"/>
  </r>
  <r>
    <s v="CHO001"/>
    <d v="2016-05-28T00:00:00"/>
    <x v="2"/>
    <x v="4"/>
    <x v="3"/>
    <s v="Marcelo"/>
    <x v="6"/>
    <x v="0"/>
    <n v="30850"/>
    <n v="2750"/>
    <n v="33600"/>
    <x v="0"/>
    <x v="0"/>
    <s v="Chevrolet Onix 1.0 MPFI LS 8v"/>
    <x v="0"/>
    <x v="0"/>
    <x v="0"/>
    <x v="0"/>
    <x v="3"/>
    <x v="2"/>
    <x v="0"/>
    <n v="925.5"/>
    <n v="0.77810703580179574"/>
    <x v="1"/>
  </r>
  <r>
    <s v="FIB007"/>
    <d v="2016-05-30T00:00:00"/>
    <x v="2"/>
    <x v="4"/>
    <x v="6"/>
    <s v="Ana Carolina"/>
    <x v="0"/>
    <x v="2"/>
    <n v="59950"/>
    <n v="3877"/>
    <n v="63827"/>
    <x v="2"/>
    <x v="23"/>
    <s v="Fiat Bravo Essence 1.8 16v"/>
    <x v="0"/>
    <x v="0"/>
    <x v="0"/>
    <x v="0"/>
    <x v="6"/>
    <x v="3"/>
    <x v="2"/>
    <n v="2997.5"/>
    <n v="5.7585996136807836E-2"/>
    <x v="0"/>
  </r>
  <r>
    <s v="FOR005"/>
    <d v="2016-05-31T00:00:00"/>
    <x v="2"/>
    <x v="4"/>
    <x v="2"/>
    <s v="Mônica"/>
    <x v="5"/>
    <x v="1"/>
    <n v="150150"/>
    <n v="1880"/>
    <n v="152030"/>
    <x v="4"/>
    <x v="9"/>
    <s v="Ford Ranger Cab. Dupla 3.2 4X4 20v"/>
    <x v="0"/>
    <x v="1"/>
    <x v="1"/>
    <x v="1"/>
    <x v="2"/>
    <x v="3"/>
    <x v="3"/>
    <n v="9009"/>
    <n v="2.3054159257120529E-3"/>
    <x v="0"/>
  </r>
  <r>
    <s v="CHC005"/>
    <d v="2016-05-31T00:00:00"/>
    <x v="2"/>
    <x v="4"/>
    <x v="7"/>
    <s v="Carolina"/>
    <x v="5"/>
    <x v="2"/>
    <n v="185050"/>
    <n v="3332"/>
    <n v="188382"/>
    <x v="0"/>
    <x v="27"/>
    <s v="Chevrolet Camaro 6.2 SS Coupé v8"/>
    <x v="1"/>
    <x v="0"/>
    <x v="1"/>
    <x v="2"/>
    <x v="7"/>
    <x v="0"/>
    <x v="3"/>
    <n v="11103"/>
    <n v="0.75300306303100806"/>
    <x v="1"/>
  </r>
  <r>
    <s v="RED005"/>
    <d v="2016-06-03T00:00:00"/>
    <x v="2"/>
    <x v="5"/>
    <x v="7"/>
    <s v="Carolina"/>
    <x v="0"/>
    <x v="4"/>
    <n v="70100"/>
    <n v="4177"/>
    <n v="74277"/>
    <x v="3"/>
    <x v="32"/>
    <s v="Renault Duster Oroch 2.0 Dynamique 16V"/>
    <x v="0"/>
    <x v="1"/>
    <x v="0"/>
    <x v="0"/>
    <x v="7"/>
    <x v="0"/>
    <x v="2"/>
    <n v="3505"/>
    <n v="0.3821879920466747"/>
    <x v="0"/>
  </r>
  <r>
    <s v="FIS004"/>
    <d v="2016-06-05T00:00:00"/>
    <x v="2"/>
    <x v="5"/>
    <x v="7"/>
    <s v="Carlos Augusto"/>
    <x v="5"/>
    <x v="0"/>
    <n v="41950"/>
    <n v="4835"/>
    <n v="46785"/>
    <x v="2"/>
    <x v="14"/>
    <s v="Fiat Siena El 1.4 8v"/>
    <x v="0"/>
    <x v="0"/>
    <x v="0"/>
    <x v="0"/>
    <x v="7"/>
    <x v="4"/>
    <x v="1"/>
    <n v="1678"/>
    <n v="0.45564610718546722"/>
    <x v="0"/>
  </r>
  <r>
    <s v="FIF005"/>
    <d v="2016-06-06T00:00:00"/>
    <x v="2"/>
    <x v="5"/>
    <x v="7"/>
    <s v="Carolina"/>
    <x v="0"/>
    <x v="2"/>
    <n v="50700"/>
    <n v="1819"/>
    <n v="52519"/>
    <x v="2"/>
    <x v="34"/>
    <s v="Fiat Fiorino Furgão Evo 1.4 8v"/>
    <x v="0"/>
    <x v="1"/>
    <x v="0"/>
    <x v="0"/>
    <x v="7"/>
    <x v="0"/>
    <x v="1"/>
    <n v="2028"/>
    <n v="0.37196681852078384"/>
    <x v="0"/>
  </r>
  <r>
    <s v="VWJ009"/>
    <d v="2016-06-08T00:00:00"/>
    <x v="2"/>
    <x v="5"/>
    <x v="5"/>
    <s v="Carolina"/>
    <x v="5"/>
    <x v="4"/>
    <n v="86250"/>
    <n v="3857"/>
    <n v="90107"/>
    <x v="1"/>
    <x v="21"/>
    <s v="Volkswagen Jetta 1.4 TSI Comfortline 16v"/>
    <x v="0"/>
    <x v="0"/>
    <x v="1"/>
    <x v="2"/>
    <x v="5"/>
    <x v="0"/>
    <x v="3"/>
    <n v="5175"/>
    <n v="0.30615950855713314"/>
    <x v="0"/>
  </r>
  <r>
    <s v="CHS004"/>
    <d v="2016-06-09T00:00:00"/>
    <x v="2"/>
    <x v="5"/>
    <x v="7"/>
    <s v="Carolina"/>
    <x v="6"/>
    <x v="2"/>
    <n v="160200"/>
    <n v="2516"/>
    <n v="162716"/>
    <x v="0"/>
    <x v="10"/>
    <s v="Chevrolet S10 2.8 High Country 4X4 CD 16v Turbo"/>
    <x v="0"/>
    <x v="1"/>
    <x v="1"/>
    <x v="1"/>
    <x v="7"/>
    <x v="0"/>
    <x v="3"/>
    <n v="9612"/>
    <n v="0.63029347203219932"/>
    <x v="1"/>
  </r>
  <r>
    <s v="CHC005"/>
    <d v="2016-06-09T00:00:00"/>
    <x v="2"/>
    <x v="5"/>
    <x v="3"/>
    <s v="Cristina"/>
    <x v="2"/>
    <x v="4"/>
    <n v="184650"/>
    <n v="4780"/>
    <n v="189430"/>
    <x v="0"/>
    <x v="27"/>
    <s v="Chevrolet Camaro 6.2 SS Coupé v8"/>
    <x v="1"/>
    <x v="0"/>
    <x v="1"/>
    <x v="2"/>
    <x v="3"/>
    <x v="2"/>
    <x v="3"/>
    <n v="11079"/>
    <n v="0.55203951082753"/>
    <x v="1"/>
  </r>
  <r>
    <s v="VWC006"/>
    <d v="2016-06-10T00:00:00"/>
    <x v="2"/>
    <x v="5"/>
    <x v="7"/>
    <s v="Marcelo"/>
    <x v="6"/>
    <x v="0"/>
    <n v="55750"/>
    <n v="2957"/>
    <n v="58707"/>
    <x v="1"/>
    <x v="24"/>
    <s v="Volkswagen Crossfox 1.6 MSI 16v"/>
    <x v="0"/>
    <x v="0"/>
    <x v="0"/>
    <x v="0"/>
    <x v="7"/>
    <x v="2"/>
    <x v="2"/>
    <n v="2787.5"/>
    <n v="0.89198688738606258"/>
    <x v="1"/>
  </r>
  <r>
    <s v="FOR004"/>
    <d v="2016-06-10T00:00:00"/>
    <x v="2"/>
    <x v="5"/>
    <x v="3"/>
    <s v="Renato"/>
    <x v="1"/>
    <x v="2"/>
    <n v="94550"/>
    <n v="2548"/>
    <n v="97098"/>
    <x v="4"/>
    <x v="9"/>
    <s v="Ford Ranger 2.5 XLS 4X2 CD 16v"/>
    <x v="0"/>
    <x v="0"/>
    <x v="0"/>
    <x v="0"/>
    <x v="3"/>
    <x v="2"/>
    <x v="3"/>
    <n v="5673"/>
    <n v="0.4947049233572115"/>
    <x v="0"/>
  </r>
  <r>
    <s v="FIF005"/>
    <d v="2016-06-13T00:00:00"/>
    <x v="2"/>
    <x v="5"/>
    <x v="2"/>
    <s v="Ana Lúcia"/>
    <x v="6"/>
    <x v="3"/>
    <n v="50700"/>
    <n v="1225"/>
    <n v="51925"/>
    <x v="2"/>
    <x v="34"/>
    <s v="Fiat Fiorino Furgão Evo 1.4 8v"/>
    <x v="0"/>
    <x v="1"/>
    <x v="0"/>
    <x v="0"/>
    <x v="2"/>
    <x v="1"/>
    <x v="1"/>
    <n v="2028"/>
    <n v="0.29770118011985958"/>
    <x v="0"/>
  </r>
  <r>
    <s v="RES001"/>
    <d v="2016-06-13T00:00:00"/>
    <x v="2"/>
    <x v="5"/>
    <x v="1"/>
    <s v="Maria Eduarda"/>
    <x v="0"/>
    <x v="2"/>
    <n v="30050"/>
    <n v="1152"/>
    <n v="31202"/>
    <x v="3"/>
    <x v="5"/>
    <s v="Renault Sandero 1.0 Authentique 16v"/>
    <x v="0"/>
    <x v="0"/>
    <x v="0"/>
    <x v="0"/>
    <x v="1"/>
    <x v="1"/>
    <x v="0"/>
    <n v="901.5"/>
    <n v="4.3254283276970631E-2"/>
    <x v="0"/>
  </r>
  <r>
    <s v="VWG008"/>
    <d v="2016-06-14T00:00:00"/>
    <x v="2"/>
    <x v="5"/>
    <x v="7"/>
    <s v="Célio"/>
    <x v="6"/>
    <x v="4"/>
    <n v="83100"/>
    <n v="4840"/>
    <n v="87940"/>
    <x v="1"/>
    <x v="29"/>
    <s v="Volkswagen Golf 1.4 TSI Comfortline 16v"/>
    <x v="0"/>
    <x v="0"/>
    <x v="1"/>
    <x v="2"/>
    <x v="7"/>
    <x v="4"/>
    <x v="3"/>
    <n v="4986"/>
    <n v="0.12432904966377144"/>
    <x v="0"/>
  </r>
  <r>
    <s v="REC002"/>
    <d v="2016-06-14T00:00:00"/>
    <x v="2"/>
    <x v="5"/>
    <x v="3"/>
    <s v="Roberta"/>
    <x v="0"/>
    <x v="2"/>
    <n v="32900"/>
    <n v="3601"/>
    <n v="36501"/>
    <x v="3"/>
    <x v="22"/>
    <s v="Renault Clio 1.0 Expression 16v"/>
    <x v="0"/>
    <x v="0"/>
    <x v="0"/>
    <x v="0"/>
    <x v="3"/>
    <x v="2"/>
    <x v="0"/>
    <n v="987"/>
    <n v="0.87285682506526674"/>
    <x v="1"/>
  </r>
  <r>
    <s v="FOE003"/>
    <d v="2016-06-15T00:00:00"/>
    <x v="2"/>
    <x v="5"/>
    <x v="0"/>
    <s v="Otaviano"/>
    <x v="4"/>
    <x v="2"/>
    <n v="72000"/>
    <n v="4133"/>
    <n v="76133"/>
    <x v="4"/>
    <x v="31"/>
    <s v="Ford Ecosport 1.6 Freestyle 16v"/>
    <x v="0"/>
    <x v="0"/>
    <x v="1"/>
    <x v="0"/>
    <x v="0"/>
    <x v="0"/>
    <x v="2"/>
    <n v="3600"/>
    <n v="0.36790625395621462"/>
    <x v="0"/>
  </r>
  <r>
    <s v="FOR004"/>
    <d v="2016-06-19T00:00:00"/>
    <x v="2"/>
    <x v="5"/>
    <x v="4"/>
    <s v="Raimundo"/>
    <x v="5"/>
    <x v="2"/>
    <n v="95400"/>
    <n v="4364"/>
    <n v="99764"/>
    <x v="4"/>
    <x v="9"/>
    <s v="Ford Ranger 2.5 XLS 4X2 CD 16v"/>
    <x v="0"/>
    <x v="0"/>
    <x v="0"/>
    <x v="0"/>
    <x v="4"/>
    <x v="3"/>
    <x v="3"/>
    <n v="5724"/>
    <n v="0.78734157224527634"/>
    <x v="1"/>
  </r>
  <r>
    <s v="FOK001"/>
    <d v="2016-06-19T00:00:00"/>
    <x v="2"/>
    <x v="5"/>
    <x v="3"/>
    <s v="Maurício"/>
    <x v="5"/>
    <x v="4"/>
    <n v="41850"/>
    <n v="4830"/>
    <n v="46680"/>
    <x v="4"/>
    <x v="28"/>
    <s v="Ford Ka SE 1.5 16v Básico"/>
    <x v="0"/>
    <x v="0"/>
    <x v="0"/>
    <x v="0"/>
    <x v="3"/>
    <x v="2"/>
    <x v="1"/>
    <n v="1674"/>
    <n v="0.6312335471768088"/>
    <x v="1"/>
  </r>
  <r>
    <s v="FIL008"/>
    <d v="2016-06-20T00:00:00"/>
    <x v="2"/>
    <x v="5"/>
    <x v="3"/>
    <s v="Ana Maria"/>
    <x v="4"/>
    <x v="0"/>
    <n v="64550"/>
    <n v="4725"/>
    <n v="69275"/>
    <x v="2"/>
    <x v="16"/>
    <s v="Fiat Linea Absolut 1.8 16v"/>
    <x v="0"/>
    <x v="0"/>
    <x v="1"/>
    <x v="0"/>
    <x v="3"/>
    <x v="2"/>
    <x v="2"/>
    <n v="3227.5"/>
    <n v="0.86767440702192222"/>
    <x v="1"/>
  </r>
  <r>
    <s v="CHC003"/>
    <d v="2016-06-22T00:00:00"/>
    <x v="2"/>
    <x v="5"/>
    <x v="5"/>
    <s v="Anselmo"/>
    <x v="0"/>
    <x v="0"/>
    <n v="92800"/>
    <n v="4942"/>
    <n v="97742"/>
    <x v="0"/>
    <x v="25"/>
    <s v="Chevrolet Captiva 2.4 SIDI 16v"/>
    <x v="0"/>
    <x v="0"/>
    <x v="1"/>
    <x v="2"/>
    <x v="5"/>
    <x v="0"/>
    <x v="3"/>
    <n v="5568"/>
    <n v="0.1091494784267384"/>
    <x v="0"/>
  </r>
  <r>
    <s v="VWU001"/>
    <d v="2016-06-22T00:00:00"/>
    <x v="2"/>
    <x v="5"/>
    <x v="2"/>
    <s v="Renato"/>
    <x v="0"/>
    <x v="0"/>
    <n v="28050"/>
    <n v="1814"/>
    <n v="29864"/>
    <x v="1"/>
    <x v="3"/>
    <s v="Volkswagen Up 1.0 MPI 12v"/>
    <x v="1"/>
    <x v="0"/>
    <x v="0"/>
    <x v="0"/>
    <x v="2"/>
    <x v="2"/>
    <x v="0"/>
    <n v="841.5"/>
    <n v="0.47220654015997732"/>
    <x v="0"/>
  </r>
  <r>
    <s v="FOR005"/>
    <d v="2016-06-22T00:00:00"/>
    <x v="2"/>
    <x v="5"/>
    <x v="2"/>
    <s v="Mônica"/>
    <x v="0"/>
    <x v="0"/>
    <n v="150100"/>
    <n v="2735"/>
    <n v="152835"/>
    <x v="4"/>
    <x v="9"/>
    <s v="Ford Ranger Cab. Dupla 3.2 4X4 20v"/>
    <x v="0"/>
    <x v="1"/>
    <x v="1"/>
    <x v="1"/>
    <x v="2"/>
    <x v="3"/>
    <x v="3"/>
    <n v="9006"/>
    <n v="0.54091760681053513"/>
    <x v="1"/>
  </r>
  <r>
    <s v="FOK001"/>
    <d v="2016-06-22T00:00:00"/>
    <x v="2"/>
    <x v="5"/>
    <x v="5"/>
    <s v="Mariana"/>
    <x v="1"/>
    <x v="2"/>
    <n v="41900"/>
    <n v="2815"/>
    <n v="44715"/>
    <x v="4"/>
    <x v="28"/>
    <s v="Ford Ka SE 1.5 16v Básico"/>
    <x v="0"/>
    <x v="0"/>
    <x v="0"/>
    <x v="0"/>
    <x v="5"/>
    <x v="0"/>
    <x v="1"/>
    <n v="1676"/>
    <n v="0.79489459832892506"/>
    <x v="1"/>
  </r>
  <r>
    <s v="FOF002"/>
    <d v="2016-06-23T00:00:00"/>
    <x v="2"/>
    <x v="5"/>
    <x v="8"/>
    <s v="Felipe"/>
    <x v="6"/>
    <x v="0"/>
    <n v="68000"/>
    <n v="3323"/>
    <n v="71323"/>
    <x v="4"/>
    <x v="18"/>
    <s v="Ford Focus Sedan GLX 16v"/>
    <x v="0"/>
    <x v="0"/>
    <x v="1"/>
    <x v="0"/>
    <x v="3"/>
    <x v="2"/>
    <x v="2"/>
    <n v="3400"/>
    <n v="0.9275081138720308"/>
    <x v="1"/>
  </r>
  <r>
    <s v="FOE003"/>
    <d v="2016-06-24T00:00:00"/>
    <x v="2"/>
    <x v="5"/>
    <x v="6"/>
    <s v="Carlos Roberto"/>
    <x v="0"/>
    <x v="3"/>
    <n v="71900"/>
    <n v="4717"/>
    <n v="76617"/>
    <x v="4"/>
    <x v="31"/>
    <s v="Ford Ecosport 1.6 Freestyle 16v"/>
    <x v="0"/>
    <x v="0"/>
    <x v="1"/>
    <x v="0"/>
    <x v="6"/>
    <x v="3"/>
    <x v="2"/>
    <n v="3595"/>
    <n v="0.82099729954311496"/>
    <x v="1"/>
  </r>
  <r>
    <s v="VWV005"/>
    <d v="2016-06-24T00:00:00"/>
    <x v="2"/>
    <x v="5"/>
    <x v="6"/>
    <s v="Carlos Roberto"/>
    <x v="5"/>
    <x v="2"/>
    <n v="43950"/>
    <n v="4183"/>
    <n v="48133"/>
    <x v="1"/>
    <x v="1"/>
    <s v="Volkswagen Voyage Trendline 1.6 MI 8v"/>
    <x v="0"/>
    <x v="0"/>
    <x v="0"/>
    <x v="0"/>
    <x v="6"/>
    <x v="3"/>
    <x v="1"/>
    <n v="1758"/>
    <n v="2.2901801868761798E-2"/>
    <x v="0"/>
  </r>
  <r>
    <s v="FIP009"/>
    <d v="2016-06-24T00:00:00"/>
    <x v="2"/>
    <x v="5"/>
    <x v="0"/>
    <s v="Otaviano"/>
    <x v="4"/>
    <x v="4"/>
    <n v="70150"/>
    <n v="1938"/>
    <n v="72088"/>
    <x v="2"/>
    <x v="15"/>
    <s v="Fiat Punto Evo T-Jet 1.4 Turbo"/>
    <x v="0"/>
    <x v="0"/>
    <x v="1"/>
    <x v="2"/>
    <x v="0"/>
    <x v="0"/>
    <x v="2"/>
    <n v="3507.5"/>
    <n v="0.50713290763419727"/>
    <x v="1"/>
  </r>
  <r>
    <s v="VWS007"/>
    <d v="2016-06-25T00:00:00"/>
    <x v="2"/>
    <x v="5"/>
    <x v="2"/>
    <s v="Renato"/>
    <x v="0"/>
    <x v="4"/>
    <n v="64900"/>
    <n v="4910"/>
    <n v="69810"/>
    <x v="1"/>
    <x v="19"/>
    <s v="Volkswagen Spacefox Comfortline 1.6 MSI 8v"/>
    <x v="0"/>
    <x v="0"/>
    <x v="0"/>
    <x v="0"/>
    <x v="2"/>
    <x v="2"/>
    <x v="2"/>
    <n v="3245"/>
    <n v="0.37131176766534885"/>
    <x v="0"/>
  </r>
  <r>
    <s v="CHS004"/>
    <d v="2016-06-25T00:00:00"/>
    <x v="2"/>
    <x v="5"/>
    <x v="8"/>
    <s v="Maria Teresa"/>
    <x v="6"/>
    <x v="0"/>
    <n v="160250"/>
    <n v="2253"/>
    <n v="162503"/>
    <x v="0"/>
    <x v="10"/>
    <s v="Chevrolet S10 2.8 High Country 4X4 CD 16v Turbo"/>
    <x v="0"/>
    <x v="1"/>
    <x v="1"/>
    <x v="1"/>
    <x v="3"/>
    <x v="2"/>
    <x v="3"/>
    <n v="9615"/>
    <n v="0.39267445606769735"/>
    <x v="0"/>
  </r>
  <r>
    <s v="FOK001"/>
    <d v="2016-06-25T00:00:00"/>
    <x v="2"/>
    <x v="5"/>
    <x v="5"/>
    <s v="Carolina"/>
    <x v="5"/>
    <x v="2"/>
    <n v="42250"/>
    <n v="1440"/>
    <n v="43690"/>
    <x v="4"/>
    <x v="28"/>
    <s v="Ford Ka SE 1.5 16v Básico"/>
    <x v="0"/>
    <x v="0"/>
    <x v="0"/>
    <x v="0"/>
    <x v="5"/>
    <x v="0"/>
    <x v="1"/>
    <n v="1690"/>
    <n v="0.41671717884797471"/>
    <x v="0"/>
  </r>
  <r>
    <s v="REL003"/>
    <d v="2016-06-26T00:00:00"/>
    <x v="2"/>
    <x v="5"/>
    <x v="0"/>
    <s v="Otaviano"/>
    <x v="4"/>
    <x v="0"/>
    <n v="36750"/>
    <n v="3366"/>
    <n v="40116"/>
    <x v="3"/>
    <x v="30"/>
    <s v="Renault Logan 1.0 Authentique 16v"/>
    <x v="0"/>
    <x v="0"/>
    <x v="0"/>
    <x v="0"/>
    <x v="0"/>
    <x v="0"/>
    <x v="1"/>
    <n v="1470"/>
    <n v="0.22253671485117485"/>
    <x v="0"/>
  </r>
  <r>
    <s v="CHS004"/>
    <d v="2016-06-27T00:00:00"/>
    <x v="2"/>
    <x v="5"/>
    <x v="7"/>
    <s v="Roberto"/>
    <x v="3"/>
    <x v="4"/>
    <n v="160200"/>
    <n v="1771"/>
    <n v="161971"/>
    <x v="0"/>
    <x v="10"/>
    <s v="Chevrolet S10 2.8 High Country 4X4 CD 16v Turbo"/>
    <x v="0"/>
    <x v="1"/>
    <x v="1"/>
    <x v="1"/>
    <x v="7"/>
    <x v="4"/>
    <x v="3"/>
    <n v="9612"/>
    <n v="0.98296025161769252"/>
    <x v="1"/>
  </r>
  <r>
    <s v="FIS006"/>
    <d v="2016-06-27T00:00:00"/>
    <x v="2"/>
    <x v="5"/>
    <x v="3"/>
    <s v="Antonio"/>
    <x v="0"/>
    <x v="3"/>
    <n v="51850"/>
    <n v="2635"/>
    <n v="54485"/>
    <x v="2"/>
    <x v="6"/>
    <s v="Fiat Strada Working 1.4 MPI 8v"/>
    <x v="2"/>
    <x v="1"/>
    <x v="0"/>
    <x v="0"/>
    <x v="3"/>
    <x v="2"/>
    <x v="1"/>
    <n v="2074"/>
    <n v="0.66982849485698548"/>
    <x v="1"/>
  </r>
  <r>
    <s v="VWF002"/>
    <d v="2016-06-28T00:00:00"/>
    <x v="2"/>
    <x v="5"/>
    <x v="1"/>
    <s v="Cássio"/>
    <x v="6"/>
    <x v="2"/>
    <n v="34900"/>
    <n v="3708"/>
    <n v="38608"/>
    <x v="1"/>
    <x v="17"/>
    <s v="Volkswagen Fox 1.0 MPI Trendline 12v"/>
    <x v="0"/>
    <x v="0"/>
    <x v="0"/>
    <x v="0"/>
    <x v="1"/>
    <x v="1"/>
    <x v="1"/>
    <n v="1396"/>
    <n v="0.43724235307296849"/>
    <x v="0"/>
  </r>
  <r>
    <s v="CHP002"/>
    <d v="2016-06-30T00:00:00"/>
    <x v="2"/>
    <x v="5"/>
    <x v="7"/>
    <s v="Carolina"/>
    <x v="6"/>
    <x v="0"/>
    <n v="41100"/>
    <n v="2181"/>
    <n v="43281"/>
    <x v="0"/>
    <x v="12"/>
    <s v="Chevrolet Prisma 1.0 MPFI LT 8v"/>
    <x v="0"/>
    <x v="0"/>
    <x v="0"/>
    <x v="0"/>
    <x v="7"/>
    <x v="0"/>
    <x v="1"/>
    <n v="1644"/>
    <n v="0.89442789968775027"/>
    <x v="1"/>
  </r>
  <r>
    <s v="FIS004"/>
    <d v="2016-07-01T00:00:00"/>
    <x v="2"/>
    <x v="6"/>
    <x v="4"/>
    <s v="Mônica"/>
    <x v="0"/>
    <x v="0"/>
    <n v="42300"/>
    <n v="2697"/>
    <n v="44997"/>
    <x v="2"/>
    <x v="14"/>
    <s v="Fiat Siena El 1.4 8v"/>
    <x v="0"/>
    <x v="0"/>
    <x v="0"/>
    <x v="0"/>
    <x v="4"/>
    <x v="3"/>
    <x v="1"/>
    <n v="1692"/>
    <n v="0.92483119802774449"/>
    <x v="1"/>
  </r>
  <r>
    <s v="REM007"/>
    <d v="2016-07-01T00:00:00"/>
    <x v="2"/>
    <x v="6"/>
    <x v="7"/>
    <s v="Marcelo"/>
    <x v="3"/>
    <x v="2"/>
    <n v="120600"/>
    <n v="4591"/>
    <n v="125191"/>
    <x v="3"/>
    <x v="8"/>
    <s v="Renault Master 2.3 DCI Minibus 16 Lugares 16v"/>
    <x v="0"/>
    <x v="1"/>
    <x v="0"/>
    <x v="1"/>
    <x v="7"/>
    <x v="2"/>
    <x v="3"/>
    <n v="7236"/>
    <n v="0.29002522644122375"/>
    <x v="0"/>
  </r>
  <r>
    <s v="FID010"/>
    <d v="2016-07-01T00:00:00"/>
    <x v="2"/>
    <x v="6"/>
    <x v="4"/>
    <s v="Mário"/>
    <x v="6"/>
    <x v="1"/>
    <n v="83900"/>
    <n v="2002"/>
    <n v="85902"/>
    <x v="2"/>
    <x v="4"/>
    <s v="Fiat Ducato Cargo 2.3 Básico"/>
    <x v="0"/>
    <x v="1"/>
    <x v="0"/>
    <x v="1"/>
    <x v="4"/>
    <x v="3"/>
    <x v="3"/>
    <n v="5034"/>
    <n v="0.60440020617302515"/>
    <x v="1"/>
  </r>
  <r>
    <s v="FIS006"/>
    <d v="2016-07-01T00:00:00"/>
    <x v="2"/>
    <x v="6"/>
    <x v="7"/>
    <s v="Marcelo"/>
    <x v="4"/>
    <x v="3"/>
    <n v="51650"/>
    <n v="4533"/>
    <n v="56183"/>
    <x v="2"/>
    <x v="6"/>
    <s v="Fiat Strada Working 1.4 MPI 8v"/>
    <x v="2"/>
    <x v="1"/>
    <x v="0"/>
    <x v="0"/>
    <x v="7"/>
    <x v="2"/>
    <x v="1"/>
    <n v="2066"/>
    <n v="0.64081386087500203"/>
    <x v="1"/>
  </r>
  <r>
    <s v="CHC003"/>
    <d v="2016-07-01T00:00:00"/>
    <x v="2"/>
    <x v="6"/>
    <x v="3"/>
    <s v="José Carlos"/>
    <x v="0"/>
    <x v="4"/>
    <n v="93250"/>
    <n v="1911"/>
    <n v="95161"/>
    <x v="0"/>
    <x v="25"/>
    <s v="Chevrolet Captiva 2.4 SIDI 16v"/>
    <x v="0"/>
    <x v="0"/>
    <x v="1"/>
    <x v="2"/>
    <x v="3"/>
    <x v="2"/>
    <x v="3"/>
    <n v="5595"/>
    <n v="0.19821968683890051"/>
    <x v="0"/>
  </r>
  <r>
    <s v="VWA010"/>
    <d v="2016-07-02T00:00:00"/>
    <x v="2"/>
    <x v="6"/>
    <x v="7"/>
    <s v="Carlos Augusto"/>
    <x v="0"/>
    <x v="1"/>
    <n v="145000"/>
    <n v="2083"/>
    <n v="147083"/>
    <x v="1"/>
    <x v="33"/>
    <s v="Volkswagen Amarok 2.0 Highline 4X4 16v Turbo"/>
    <x v="0"/>
    <x v="1"/>
    <x v="1"/>
    <x v="1"/>
    <x v="7"/>
    <x v="4"/>
    <x v="3"/>
    <n v="8700"/>
    <n v="0.62215230130690724"/>
    <x v="1"/>
  </r>
  <r>
    <s v="CHS004"/>
    <d v="2016-07-03T00:00:00"/>
    <x v="2"/>
    <x v="6"/>
    <x v="5"/>
    <s v="Sérgio"/>
    <x v="5"/>
    <x v="4"/>
    <n v="160150"/>
    <n v="1848"/>
    <n v="161998"/>
    <x v="0"/>
    <x v="10"/>
    <s v="Chevrolet S10 2.8 High Country 4X4 CD 16v Turbo"/>
    <x v="0"/>
    <x v="1"/>
    <x v="1"/>
    <x v="1"/>
    <x v="5"/>
    <x v="0"/>
    <x v="3"/>
    <n v="9609"/>
    <n v="0.50503601483303873"/>
    <x v="1"/>
  </r>
  <r>
    <s v="FIF005"/>
    <d v="2016-07-04T00:00:00"/>
    <x v="2"/>
    <x v="6"/>
    <x v="1"/>
    <s v="Cássio"/>
    <x v="5"/>
    <x v="4"/>
    <n v="51150"/>
    <n v="3783"/>
    <n v="54933"/>
    <x v="2"/>
    <x v="34"/>
    <s v="Fiat Fiorino Furgão Evo 1.4 8v"/>
    <x v="0"/>
    <x v="1"/>
    <x v="0"/>
    <x v="0"/>
    <x v="1"/>
    <x v="1"/>
    <x v="1"/>
    <n v="2046"/>
    <n v="0.23993157047775182"/>
    <x v="0"/>
  </r>
  <r>
    <s v="VWG003"/>
    <d v="2016-07-04T00:00:00"/>
    <x v="2"/>
    <x v="6"/>
    <x v="3"/>
    <s v="Maurício"/>
    <x v="0"/>
    <x v="4"/>
    <n v="34550"/>
    <n v="4453"/>
    <n v="39003"/>
    <x v="1"/>
    <x v="7"/>
    <s v="Volkswagen Gol 1.0 MI Special 8v"/>
    <x v="0"/>
    <x v="0"/>
    <x v="0"/>
    <x v="0"/>
    <x v="3"/>
    <x v="2"/>
    <x v="1"/>
    <n v="1382"/>
    <n v="9.6476702530159011E-2"/>
    <x v="0"/>
  </r>
  <r>
    <s v="FIL008"/>
    <d v="2016-07-04T00:00:00"/>
    <x v="2"/>
    <x v="6"/>
    <x v="7"/>
    <s v="Roberto"/>
    <x v="6"/>
    <x v="2"/>
    <n v="64700"/>
    <n v="4545"/>
    <n v="69245"/>
    <x v="2"/>
    <x v="16"/>
    <s v="Fiat Linea Absolut 1.8 16v"/>
    <x v="0"/>
    <x v="0"/>
    <x v="1"/>
    <x v="0"/>
    <x v="7"/>
    <x v="4"/>
    <x v="2"/>
    <n v="3235"/>
    <n v="0.81632001270368693"/>
    <x v="1"/>
  </r>
  <r>
    <s v="CHC005"/>
    <d v="2016-07-04T00:00:00"/>
    <x v="2"/>
    <x v="6"/>
    <x v="5"/>
    <s v="Anselmo"/>
    <x v="6"/>
    <x v="0"/>
    <n v="185050"/>
    <n v="4206"/>
    <n v="189256"/>
    <x v="0"/>
    <x v="27"/>
    <s v="Chevrolet Camaro 6.2 SS Coupé v8"/>
    <x v="1"/>
    <x v="0"/>
    <x v="1"/>
    <x v="2"/>
    <x v="5"/>
    <x v="0"/>
    <x v="3"/>
    <n v="11103"/>
    <n v="0.60755421156415446"/>
    <x v="1"/>
  </r>
  <r>
    <s v="VWS004"/>
    <d v="2016-07-06T00:00:00"/>
    <x v="2"/>
    <x v="6"/>
    <x v="4"/>
    <s v="Mônica"/>
    <x v="0"/>
    <x v="4"/>
    <n v="36400"/>
    <n v="3695"/>
    <n v="40095"/>
    <x v="1"/>
    <x v="26"/>
    <s v="Volkswagen Saveiro Startline 1.6 MI 8v"/>
    <x v="1"/>
    <x v="1"/>
    <x v="0"/>
    <x v="0"/>
    <x v="4"/>
    <x v="3"/>
    <x v="1"/>
    <n v="1456"/>
    <n v="0.45495894293066064"/>
    <x v="0"/>
  </r>
  <r>
    <s v="FID010"/>
    <d v="2016-07-09T00:00:00"/>
    <x v="2"/>
    <x v="6"/>
    <x v="6"/>
    <s v="Daniela"/>
    <x v="0"/>
    <x v="3"/>
    <n v="84150"/>
    <n v="2011"/>
    <n v="86161"/>
    <x v="2"/>
    <x v="4"/>
    <s v="Fiat Ducato Cargo 2.3 Básico"/>
    <x v="0"/>
    <x v="1"/>
    <x v="0"/>
    <x v="1"/>
    <x v="6"/>
    <x v="3"/>
    <x v="3"/>
    <n v="5049"/>
    <n v="0.87746991397695151"/>
    <x v="1"/>
  </r>
  <r>
    <s v="REF006"/>
    <d v="2016-07-10T00:00:00"/>
    <x v="2"/>
    <x v="6"/>
    <x v="8"/>
    <s v="Felipe"/>
    <x v="4"/>
    <x v="0"/>
    <n v="73000"/>
    <n v="3224"/>
    <n v="76224"/>
    <x v="3"/>
    <x v="13"/>
    <s v="Renaul Fluence 2.0 Dynamique 16v"/>
    <x v="0"/>
    <x v="0"/>
    <x v="1"/>
    <x v="0"/>
    <x v="3"/>
    <x v="2"/>
    <x v="2"/>
    <n v="3650"/>
    <n v="0.19092912282372318"/>
    <x v="0"/>
  </r>
  <r>
    <s v="VWS007"/>
    <d v="2016-07-10T00:00:00"/>
    <x v="2"/>
    <x v="6"/>
    <x v="7"/>
    <s v="Amanda"/>
    <x v="5"/>
    <x v="4"/>
    <n v="65200"/>
    <n v="1918"/>
    <n v="67118"/>
    <x v="1"/>
    <x v="19"/>
    <s v="Volkswagen Spacefox Comfortline 1.6 MSI 8v"/>
    <x v="0"/>
    <x v="0"/>
    <x v="0"/>
    <x v="0"/>
    <x v="7"/>
    <x v="4"/>
    <x v="2"/>
    <n v="3260"/>
    <n v="0.92194589177237163"/>
    <x v="1"/>
  </r>
  <r>
    <s v="REL003"/>
    <d v="2016-07-12T00:00:00"/>
    <x v="2"/>
    <x v="6"/>
    <x v="7"/>
    <s v="Carlos Augusto"/>
    <x v="1"/>
    <x v="4"/>
    <n v="36750"/>
    <n v="4830"/>
    <n v="41580"/>
    <x v="3"/>
    <x v="30"/>
    <s v="Renault Logan 1.0 Authentique 16v"/>
    <x v="0"/>
    <x v="0"/>
    <x v="0"/>
    <x v="0"/>
    <x v="7"/>
    <x v="4"/>
    <x v="1"/>
    <n v="1470"/>
    <n v="0.28119381204303068"/>
    <x v="0"/>
  </r>
  <r>
    <s v="VWG003"/>
    <d v="2016-07-13T00:00:00"/>
    <x v="2"/>
    <x v="6"/>
    <x v="6"/>
    <s v="Carlos Roberto"/>
    <x v="6"/>
    <x v="2"/>
    <n v="35050"/>
    <n v="1120"/>
    <n v="36170"/>
    <x v="1"/>
    <x v="7"/>
    <s v="Volkswagen Gol 1.0 MI Special 8v"/>
    <x v="0"/>
    <x v="0"/>
    <x v="0"/>
    <x v="0"/>
    <x v="6"/>
    <x v="3"/>
    <x v="0"/>
    <n v="1051.5"/>
    <n v="0.35896482102524713"/>
    <x v="0"/>
  </r>
  <r>
    <s v="FOR004"/>
    <d v="2016-07-13T00:00:00"/>
    <x v="2"/>
    <x v="6"/>
    <x v="1"/>
    <s v="Luiz Sérgio"/>
    <x v="4"/>
    <x v="4"/>
    <n v="95200"/>
    <n v="3356"/>
    <n v="98556"/>
    <x v="4"/>
    <x v="9"/>
    <s v="Ford Ranger 2.5 XLS 4X2 CD 16v"/>
    <x v="0"/>
    <x v="0"/>
    <x v="0"/>
    <x v="0"/>
    <x v="1"/>
    <x v="1"/>
    <x v="3"/>
    <n v="5712"/>
    <n v="0.29394726934560911"/>
    <x v="0"/>
  </r>
  <r>
    <s v="REM007"/>
    <d v="2016-07-13T00:00:00"/>
    <x v="2"/>
    <x v="6"/>
    <x v="3"/>
    <s v="Roberta"/>
    <x v="0"/>
    <x v="0"/>
    <n v="120850"/>
    <n v="2084"/>
    <n v="122934"/>
    <x v="3"/>
    <x v="8"/>
    <s v="Renault Master 2.3 DCI Minibus 16 Lugares 16v"/>
    <x v="0"/>
    <x v="1"/>
    <x v="0"/>
    <x v="1"/>
    <x v="3"/>
    <x v="2"/>
    <x v="3"/>
    <n v="7251"/>
    <n v="0.72929541241810447"/>
    <x v="1"/>
  </r>
  <r>
    <s v="FIL008"/>
    <d v="2016-07-15T00:00:00"/>
    <x v="2"/>
    <x v="6"/>
    <x v="1"/>
    <s v="Cássio"/>
    <x v="2"/>
    <x v="4"/>
    <n v="64950"/>
    <n v="2641"/>
    <n v="67591"/>
    <x v="2"/>
    <x v="16"/>
    <s v="Fiat Linea Absolut 1.8 16v"/>
    <x v="0"/>
    <x v="0"/>
    <x v="1"/>
    <x v="0"/>
    <x v="1"/>
    <x v="1"/>
    <x v="2"/>
    <n v="3247.5"/>
    <n v="6.6871189543451739E-2"/>
    <x v="0"/>
  </r>
  <r>
    <s v="FIU001"/>
    <d v="2016-07-16T00:00:00"/>
    <x v="2"/>
    <x v="6"/>
    <x v="8"/>
    <s v="Felipe"/>
    <x v="6"/>
    <x v="4"/>
    <n v="27000"/>
    <n v="2493"/>
    <n v="29493"/>
    <x v="2"/>
    <x v="11"/>
    <s v="Fiat Uno Evo Vivace 1.0 8v"/>
    <x v="1"/>
    <x v="0"/>
    <x v="0"/>
    <x v="0"/>
    <x v="3"/>
    <x v="2"/>
    <x v="0"/>
    <n v="810"/>
    <n v="0.70952758738283417"/>
    <x v="1"/>
  </r>
  <r>
    <s v="FOR004"/>
    <d v="2016-07-16T00:00:00"/>
    <x v="2"/>
    <x v="6"/>
    <x v="7"/>
    <s v="Carlos Augusto"/>
    <x v="5"/>
    <x v="2"/>
    <n v="94750"/>
    <n v="4816"/>
    <n v="99566"/>
    <x v="4"/>
    <x v="9"/>
    <s v="Ford Ranger 2.5 XLS 4X2 CD 16v"/>
    <x v="0"/>
    <x v="0"/>
    <x v="0"/>
    <x v="0"/>
    <x v="7"/>
    <x v="4"/>
    <x v="3"/>
    <n v="5685"/>
    <n v="0.89864055621374428"/>
    <x v="1"/>
  </r>
  <r>
    <s v="REF006"/>
    <d v="2016-07-19T00:00:00"/>
    <x v="2"/>
    <x v="6"/>
    <x v="3"/>
    <s v="José Carlos"/>
    <x v="5"/>
    <x v="3"/>
    <n v="73100"/>
    <n v="3287"/>
    <n v="76387"/>
    <x v="3"/>
    <x v="13"/>
    <s v="Renaul Fluence 2.0 Dynamique 16v"/>
    <x v="0"/>
    <x v="0"/>
    <x v="1"/>
    <x v="0"/>
    <x v="3"/>
    <x v="2"/>
    <x v="2"/>
    <n v="3655"/>
    <n v="0.53872626160212156"/>
    <x v="1"/>
  </r>
  <r>
    <s v="VWF002"/>
    <d v="2016-07-19T00:00:00"/>
    <x v="2"/>
    <x v="6"/>
    <x v="3"/>
    <s v="Marcelo"/>
    <x v="0"/>
    <x v="2"/>
    <n v="34800"/>
    <n v="4804"/>
    <n v="39604"/>
    <x v="1"/>
    <x v="17"/>
    <s v="Volkswagen Fox 1.0 MPI Trendline 12v"/>
    <x v="0"/>
    <x v="0"/>
    <x v="0"/>
    <x v="0"/>
    <x v="3"/>
    <x v="2"/>
    <x v="1"/>
    <n v="1392"/>
    <n v="0.35667776845240862"/>
    <x v="0"/>
  </r>
  <r>
    <s v="VWS007"/>
    <d v="2016-07-19T00:00:00"/>
    <x v="2"/>
    <x v="6"/>
    <x v="2"/>
    <s v="João Carlos"/>
    <x v="6"/>
    <x v="2"/>
    <n v="65150"/>
    <n v="4397"/>
    <n v="69547"/>
    <x v="1"/>
    <x v="19"/>
    <s v="Volkswagen Spacefox Comfortline 1.6 MSI 8v"/>
    <x v="0"/>
    <x v="0"/>
    <x v="0"/>
    <x v="0"/>
    <x v="2"/>
    <x v="1"/>
    <x v="2"/>
    <n v="3257.5"/>
    <n v="8.4181670604358272E-2"/>
    <x v="0"/>
  </r>
  <r>
    <s v="VWV005"/>
    <d v="2016-07-20T00:00:00"/>
    <x v="2"/>
    <x v="6"/>
    <x v="6"/>
    <s v="Ivete"/>
    <x v="0"/>
    <x v="4"/>
    <n v="43500"/>
    <n v="3132"/>
    <n v="46632"/>
    <x v="1"/>
    <x v="1"/>
    <s v="Volkswagen Voyage Trendline 1.6 MI 8v"/>
    <x v="0"/>
    <x v="0"/>
    <x v="0"/>
    <x v="0"/>
    <x v="6"/>
    <x v="3"/>
    <x v="1"/>
    <n v="1740"/>
    <n v="0.64213455312053425"/>
    <x v="1"/>
  </r>
  <r>
    <s v="VWF002"/>
    <d v="2016-07-20T00:00:00"/>
    <x v="2"/>
    <x v="6"/>
    <x v="3"/>
    <s v="Ana Maria"/>
    <x v="4"/>
    <x v="2"/>
    <n v="34650"/>
    <n v="2298"/>
    <n v="36948"/>
    <x v="1"/>
    <x v="17"/>
    <s v="Volkswagen Fox 1.0 MPI Trendline 12v"/>
    <x v="0"/>
    <x v="0"/>
    <x v="0"/>
    <x v="0"/>
    <x v="3"/>
    <x v="2"/>
    <x v="0"/>
    <n v="1039.5"/>
    <n v="0.57557086393962187"/>
    <x v="1"/>
  </r>
  <r>
    <s v="REL003"/>
    <d v="2016-07-21T00:00:00"/>
    <x v="2"/>
    <x v="6"/>
    <x v="6"/>
    <s v="Carlos Roberto"/>
    <x v="2"/>
    <x v="3"/>
    <n v="37300"/>
    <n v="1966"/>
    <n v="39266"/>
    <x v="3"/>
    <x v="30"/>
    <s v="Renault Logan 1.0 Authentique 16v"/>
    <x v="0"/>
    <x v="0"/>
    <x v="0"/>
    <x v="0"/>
    <x v="6"/>
    <x v="3"/>
    <x v="1"/>
    <n v="1492"/>
    <n v="0.54806917745064443"/>
    <x v="1"/>
  </r>
  <r>
    <s v="FIB007"/>
    <d v="2016-07-21T00:00:00"/>
    <x v="2"/>
    <x v="6"/>
    <x v="1"/>
    <s v="Maria Eduarda"/>
    <x v="5"/>
    <x v="2"/>
    <n v="60150"/>
    <n v="3918"/>
    <n v="64068"/>
    <x v="2"/>
    <x v="23"/>
    <s v="Fiat Bravo Essence 1.8 16v"/>
    <x v="0"/>
    <x v="0"/>
    <x v="0"/>
    <x v="0"/>
    <x v="1"/>
    <x v="1"/>
    <x v="2"/>
    <n v="3007.5"/>
    <n v="0.81026880015165959"/>
    <x v="1"/>
  </r>
  <r>
    <s v="FIS003"/>
    <d v="2016-07-21T00:00:00"/>
    <x v="2"/>
    <x v="6"/>
    <x v="6"/>
    <s v="Aparecida"/>
    <x v="4"/>
    <x v="2"/>
    <n v="40250"/>
    <n v="1840"/>
    <n v="42090"/>
    <x v="2"/>
    <x v="6"/>
    <s v="Fiat Strada Working 1.4 8v"/>
    <x v="1"/>
    <x v="1"/>
    <x v="0"/>
    <x v="0"/>
    <x v="6"/>
    <x v="3"/>
    <x v="1"/>
    <n v="1610"/>
    <n v="0.53735591077122646"/>
    <x v="1"/>
  </r>
  <r>
    <s v="CHO001"/>
    <d v="2016-07-24T00:00:00"/>
    <x v="2"/>
    <x v="6"/>
    <x v="3"/>
    <s v="Marcelo"/>
    <x v="0"/>
    <x v="3"/>
    <n v="31100"/>
    <n v="3242"/>
    <n v="34342"/>
    <x v="0"/>
    <x v="0"/>
    <s v="Chevrolet Onix 1.0 MPFI LS 8v"/>
    <x v="0"/>
    <x v="0"/>
    <x v="0"/>
    <x v="0"/>
    <x v="3"/>
    <x v="2"/>
    <x v="0"/>
    <n v="933"/>
    <n v="0.56314770857018781"/>
    <x v="1"/>
  </r>
  <r>
    <s v="FOK001"/>
    <d v="2016-07-25T00:00:00"/>
    <x v="2"/>
    <x v="6"/>
    <x v="3"/>
    <s v="José Carlos"/>
    <x v="5"/>
    <x v="4"/>
    <n v="42100"/>
    <n v="1879"/>
    <n v="43979"/>
    <x v="4"/>
    <x v="28"/>
    <s v="Ford Ka SE 1.5 16v Básico"/>
    <x v="0"/>
    <x v="0"/>
    <x v="0"/>
    <x v="0"/>
    <x v="3"/>
    <x v="2"/>
    <x v="1"/>
    <n v="1684"/>
    <n v="0.14666751872127295"/>
    <x v="0"/>
  </r>
  <r>
    <s v="RED005"/>
    <d v="2016-07-25T00:00:00"/>
    <x v="2"/>
    <x v="6"/>
    <x v="7"/>
    <s v="Carlos Augusto"/>
    <x v="4"/>
    <x v="4"/>
    <n v="70050"/>
    <n v="4309"/>
    <n v="74359"/>
    <x v="3"/>
    <x v="32"/>
    <s v="Renault Duster Oroch 2.0 Dynamique 16V"/>
    <x v="0"/>
    <x v="1"/>
    <x v="0"/>
    <x v="0"/>
    <x v="7"/>
    <x v="4"/>
    <x v="2"/>
    <n v="3502.5"/>
    <n v="0.34455445657696315"/>
    <x v="0"/>
  </r>
  <r>
    <s v="CHC005"/>
    <d v="2016-07-30T00:00:00"/>
    <x v="2"/>
    <x v="6"/>
    <x v="4"/>
    <s v="Mário"/>
    <x v="6"/>
    <x v="2"/>
    <n v="184850"/>
    <n v="4245"/>
    <n v="189095"/>
    <x v="0"/>
    <x v="27"/>
    <s v="Chevrolet Camaro 6.2 SS Coupé v8"/>
    <x v="1"/>
    <x v="0"/>
    <x v="1"/>
    <x v="2"/>
    <x v="4"/>
    <x v="3"/>
    <x v="3"/>
    <n v="11091"/>
    <n v="0.30922493725513339"/>
    <x v="0"/>
  </r>
  <r>
    <s v="FOR004"/>
    <d v="2016-07-31T00:00:00"/>
    <x v="2"/>
    <x v="6"/>
    <x v="7"/>
    <s v="José Luiz"/>
    <x v="5"/>
    <x v="2"/>
    <n v="95200"/>
    <n v="3079"/>
    <n v="98279"/>
    <x v="4"/>
    <x v="9"/>
    <s v="Ford Ranger 2.5 XLS 4X2 CD 16v"/>
    <x v="0"/>
    <x v="0"/>
    <x v="0"/>
    <x v="0"/>
    <x v="7"/>
    <x v="4"/>
    <x v="3"/>
    <n v="5712"/>
    <n v="0.48062690183549511"/>
    <x v="0"/>
  </r>
  <r>
    <s v="VWA010"/>
    <d v="2016-07-31T00:00:00"/>
    <x v="2"/>
    <x v="6"/>
    <x v="2"/>
    <s v="Maria Cristina"/>
    <x v="6"/>
    <x v="4"/>
    <n v="145000"/>
    <n v="1678"/>
    <n v="146678"/>
    <x v="1"/>
    <x v="33"/>
    <s v="Volkswagen Amarok 2.0 Highline 4X4 16v Turbo"/>
    <x v="0"/>
    <x v="1"/>
    <x v="1"/>
    <x v="1"/>
    <x v="2"/>
    <x v="1"/>
    <x v="3"/>
    <n v="8700"/>
    <n v="0.74122266226505051"/>
    <x v="1"/>
  </r>
  <r>
    <s v="CHC003"/>
    <d v="2016-08-01T00:00:00"/>
    <x v="2"/>
    <x v="7"/>
    <x v="2"/>
    <s v="Renato"/>
    <x v="6"/>
    <x v="2"/>
    <n v="92550"/>
    <n v="4718"/>
    <n v="97268"/>
    <x v="0"/>
    <x v="25"/>
    <s v="Chevrolet Captiva 2.4 SIDI 16v"/>
    <x v="0"/>
    <x v="0"/>
    <x v="1"/>
    <x v="2"/>
    <x v="2"/>
    <x v="2"/>
    <x v="3"/>
    <n v="5553"/>
    <n v="2.244983661102589E-2"/>
    <x v="0"/>
  </r>
  <r>
    <s v="FIP002"/>
    <d v="2016-08-02T00:00:00"/>
    <x v="2"/>
    <x v="7"/>
    <x v="1"/>
    <s v="Luiz Sérgio"/>
    <x v="0"/>
    <x v="2"/>
    <n v="34950"/>
    <n v="3201"/>
    <n v="38151"/>
    <x v="2"/>
    <x v="2"/>
    <s v="Fiat Palio Fire 1.0 8v"/>
    <x v="0"/>
    <x v="0"/>
    <x v="0"/>
    <x v="0"/>
    <x v="1"/>
    <x v="1"/>
    <x v="1"/>
    <n v="1398"/>
    <n v="4.8531030327328958E-2"/>
    <x v="0"/>
  </r>
  <r>
    <s v="FOR005"/>
    <d v="2016-08-02T00:00:00"/>
    <x v="2"/>
    <x v="7"/>
    <x v="3"/>
    <s v="Roberta"/>
    <x v="5"/>
    <x v="0"/>
    <n v="149900"/>
    <n v="2854"/>
    <n v="152754"/>
    <x v="4"/>
    <x v="9"/>
    <s v="Ford Ranger Cab. Dupla 3.2 4X4 20v"/>
    <x v="0"/>
    <x v="1"/>
    <x v="1"/>
    <x v="1"/>
    <x v="3"/>
    <x v="2"/>
    <x v="3"/>
    <n v="8994"/>
    <n v="0.51120810513906556"/>
    <x v="1"/>
  </r>
  <r>
    <s v="FOE003"/>
    <d v="2016-08-03T00:00:00"/>
    <x v="2"/>
    <x v="7"/>
    <x v="5"/>
    <s v="Anselmo"/>
    <x v="6"/>
    <x v="3"/>
    <n v="72050"/>
    <n v="4490"/>
    <n v="76540"/>
    <x v="4"/>
    <x v="31"/>
    <s v="Ford Ecosport 1.6 Freestyle 16v"/>
    <x v="0"/>
    <x v="0"/>
    <x v="1"/>
    <x v="0"/>
    <x v="5"/>
    <x v="0"/>
    <x v="2"/>
    <n v="3602.5"/>
    <n v="0.45286618939268691"/>
    <x v="0"/>
  </r>
  <r>
    <s v="CHC003"/>
    <d v="2016-08-03T00:00:00"/>
    <x v="2"/>
    <x v="7"/>
    <x v="5"/>
    <s v="Sérgio"/>
    <x v="5"/>
    <x v="2"/>
    <n v="92850"/>
    <n v="3310"/>
    <n v="96160"/>
    <x v="0"/>
    <x v="25"/>
    <s v="Chevrolet Captiva 2.4 SIDI 16v"/>
    <x v="0"/>
    <x v="0"/>
    <x v="1"/>
    <x v="2"/>
    <x v="5"/>
    <x v="0"/>
    <x v="3"/>
    <n v="5571"/>
    <n v="0.3585089525945992"/>
    <x v="0"/>
  </r>
  <r>
    <s v="REF006"/>
    <d v="2016-08-04T00:00:00"/>
    <x v="2"/>
    <x v="7"/>
    <x v="0"/>
    <s v="Otaviano"/>
    <x v="0"/>
    <x v="4"/>
    <n v="72950"/>
    <n v="3769"/>
    <n v="76719"/>
    <x v="3"/>
    <x v="13"/>
    <s v="Renaul Fluence 2.0 Dynamique 16v"/>
    <x v="0"/>
    <x v="0"/>
    <x v="1"/>
    <x v="0"/>
    <x v="0"/>
    <x v="0"/>
    <x v="2"/>
    <n v="3647.5"/>
    <n v="0.60558376768863931"/>
    <x v="1"/>
  </r>
  <r>
    <s v="RES001"/>
    <d v="2016-08-05T00:00:00"/>
    <x v="2"/>
    <x v="7"/>
    <x v="2"/>
    <s v="Ana Lúcia"/>
    <x v="4"/>
    <x v="2"/>
    <n v="30000"/>
    <n v="1929"/>
    <n v="31929"/>
    <x v="3"/>
    <x v="5"/>
    <s v="Renault Sandero 1.0 Authentique 16v"/>
    <x v="0"/>
    <x v="0"/>
    <x v="0"/>
    <x v="0"/>
    <x v="2"/>
    <x v="1"/>
    <x v="0"/>
    <n v="900"/>
    <n v="0.73857296199471367"/>
    <x v="1"/>
  </r>
  <r>
    <s v="VWS007"/>
    <d v="2016-08-05T00:00:00"/>
    <x v="2"/>
    <x v="7"/>
    <x v="7"/>
    <s v="Marcelo"/>
    <x v="0"/>
    <x v="0"/>
    <n v="65350"/>
    <n v="2716"/>
    <n v="68066"/>
    <x v="1"/>
    <x v="19"/>
    <s v="Volkswagen Spacefox Comfortline 1.6 MSI 8v"/>
    <x v="0"/>
    <x v="0"/>
    <x v="0"/>
    <x v="0"/>
    <x v="7"/>
    <x v="2"/>
    <x v="2"/>
    <n v="3267.5"/>
    <n v="0.75374345795891406"/>
    <x v="1"/>
  </r>
  <r>
    <s v="REF006"/>
    <d v="2016-08-07T00:00:00"/>
    <x v="2"/>
    <x v="7"/>
    <x v="3"/>
    <s v="José Carlos"/>
    <x v="4"/>
    <x v="3"/>
    <n v="73000"/>
    <n v="4863"/>
    <n v="77863"/>
    <x v="3"/>
    <x v="13"/>
    <s v="Renaul Fluence 2.0 Dynamique 16v"/>
    <x v="0"/>
    <x v="0"/>
    <x v="1"/>
    <x v="0"/>
    <x v="3"/>
    <x v="2"/>
    <x v="3"/>
    <n v="4380"/>
    <n v="0.1079745512027175"/>
    <x v="0"/>
  </r>
  <r>
    <s v="REM007"/>
    <d v="2016-08-07T00:00:00"/>
    <x v="2"/>
    <x v="7"/>
    <x v="5"/>
    <s v="Carolina"/>
    <x v="5"/>
    <x v="2"/>
    <n v="121050"/>
    <n v="4617"/>
    <n v="125667"/>
    <x v="3"/>
    <x v="8"/>
    <s v="Renault Master 2.3 DCI Minibus 16 Lugares 16v"/>
    <x v="0"/>
    <x v="1"/>
    <x v="0"/>
    <x v="1"/>
    <x v="5"/>
    <x v="0"/>
    <x v="3"/>
    <n v="7263"/>
    <n v="0.21855523261174337"/>
    <x v="0"/>
  </r>
  <r>
    <s v="FIP009"/>
    <d v="2016-08-10T00:00:00"/>
    <x v="2"/>
    <x v="7"/>
    <x v="5"/>
    <s v="Anselmo"/>
    <x v="1"/>
    <x v="2"/>
    <n v="69700"/>
    <n v="1697"/>
    <n v="71397"/>
    <x v="2"/>
    <x v="15"/>
    <s v="Fiat Punto Evo T-Jet 1.4 Turbo"/>
    <x v="0"/>
    <x v="0"/>
    <x v="1"/>
    <x v="2"/>
    <x v="5"/>
    <x v="0"/>
    <x v="2"/>
    <n v="3485"/>
    <n v="0.33563961430249717"/>
    <x v="0"/>
  </r>
  <r>
    <s v="FOR005"/>
    <d v="2016-08-11T00:00:00"/>
    <x v="2"/>
    <x v="7"/>
    <x v="5"/>
    <s v="Sérgio"/>
    <x v="0"/>
    <x v="2"/>
    <n v="150250"/>
    <n v="3645"/>
    <n v="153895"/>
    <x v="4"/>
    <x v="9"/>
    <s v="Ford Ranger Cab. Dupla 3.2 4X4 20v"/>
    <x v="0"/>
    <x v="1"/>
    <x v="1"/>
    <x v="1"/>
    <x v="5"/>
    <x v="0"/>
    <x v="3"/>
    <n v="9015"/>
    <n v="0.13372988213493017"/>
    <x v="0"/>
  </r>
  <r>
    <s v="FIS006"/>
    <d v="2016-08-13T00:00:00"/>
    <x v="2"/>
    <x v="7"/>
    <x v="3"/>
    <s v="Mauro"/>
    <x v="0"/>
    <x v="1"/>
    <n v="52050"/>
    <n v="1046"/>
    <n v="53096"/>
    <x v="2"/>
    <x v="6"/>
    <s v="Fiat Strada Working 1.4 MPI 8v"/>
    <x v="2"/>
    <x v="1"/>
    <x v="0"/>
    <x v="0"/>
    <x v="3"/>
    <x v="2"/>
    <x v="1"/>
    <n v="2082"/>
    <n v="0.13055733364567038"/>
    <x v="0"/>
  </r>
  <r>
    <s v="VWU001"/>
    <d v="2016-08-13T00:00:00"/>
    <x v="2"/>
    <x v="7"/>
    <x v="1"/>
    <s v="Maria Eduarda"/>
    <x v="0"/>
    <x v="0"/>
    <n v="28250"/>
    <n v="2108"/>
    <n v="30358"/>
    <x v="1"/>
    <x v="3"/>
    <s v="Volkswagen Up 1.0 MPI 12v"/>
    <x v="1"/>
    <x v="0"/>
    <x v="0"/>
    <x v="0"/>
    <x v="1"/>
    <x v="1"/>
    <x v="0"/>
    <n v="847.5"/>
    <n v="0.75684186898024841"/>
    <x v="1"/>
  </r>
  <r>
    <s v="FIL008"/>
    <d v="2016-08-14T00:00:00"/>
    <x v="2"/>
    <x v="7"/>
    <x v="7"/>
    <s v="Rodrigo"/>
    <x v="0"/>
    <x v="2"/>
    <n v="64750"/>
    <n v="1500"/>
    <n v="66250"/>
    <x v="2"/>
    <x v="16"/>
    <s v="Fiat Linea Absolut 1.8 16v"/>
    <x v="0"/>
    <x v="0"/>
    <x v="1"/>
    <x v="0"/>
    <x v="7"/>
    <x v="4"/>
    <x v="2"/>
    <n v="3237.5"/>
    <n v="0.73973886330599847"/>
    <x v="1"/>
  </r>
  <r>
    <s v="FOF002"/>
    <d v="2016-08-14T00:00:00"/>
    <x v="2"/>
    <x v="7"/>
    <x v="6"/>
    <s v="Daniela"/>
    <x v="0"/>
    <x v="4"/>
    <n v="67700"/>
    <n v="2219"/>
    <n v="69919"/>
    <x v="4"/>
    <x v="18"/>
    <s v="Ford Focus Sedan GLX 16v"/>
    <x v="0"/>
    <x v="0"/>
    <x v="1"/>
    <x v="0"/>
    <x v="6"/>
    <x v="3"/>
    <x v="2"/>
    <n v="3385"/>
    <n v="0.27076581552194701"/>
    <x v="0"/>
  </r>
  <r>
    <s v="VWA010"/>
    <d v="2016-08-15T00:00:00"/>
    <x v="2"/>
    <x v="7"/>
    <x v="1"/>
    <s v="Luiz Sérgio"/>
    <x v="5"/>
    <x v="1"/>
    <n v="145250"/>
    <n v="1287"/>
    <n v="146537"/>
    <x v="1"/>
    <x v="33"/>
    <s v="Volkswagen Amarok 2.0 Highline 4X4 16v Turbo"/>
    <x v="0"/>
    <x v="1"/>
    <x v="1"/>
    <x v="1"/>
    <x v="1"/>
    <x v="1"/>
    <x v="3"/>
    <n v="8715"/>
    <n v="0.1541786134029639"/>
    <x v="0"/>
  </r>
  <r>
    <s v="CHC003"/>
    <d v="2016-08-15T00:00:00"/>
    <x v="2"/>
    <x v="7"/>
    <x v="2"/>
    <s v="Mônica"/>
    <x v="0"/>
    <x v="3"/>
    <n v="93050"/>
    <n v="1086"/>
    <n v="94136"/>
    <x v="0"/>
    <x v="25"/>
    <s v="Chevrolet Captiva 2.4 SIDI 16v"/>
    <x v="0"/>
    <x v="0"/>
    <x v="1"/>
    <x v="2"/>
    <x v="2"/>
    <x v="3"/>
    <x v="3"/>
    <n v="5583"/>
    <n v="0.96261755934107007"/>
    <x v="1"/>
  </r>
  <r>
    <s v="FOK001"/>
    <d v="2016-08-15T00:00:00"/>
    <x v="2"/>
    <x v="7"/>
    <x v="5"/>
    <s v="Sérgio"/>
    <x v="0"/>
    <x v="2"/>
    <n v="41850"/>
    <n v="3147"/>
    <n v="44997"/>
    <x v="4"/>
    <x v="28"/>
    <s v="Ford Ka SE 1.5 16v Básico"/>
    <x v="0"/>
    <x v="0"/>
    <x v="0"/>
    <x v="0"/>
    <x v="5"/>
    <x v="0"/>
    <x v="1"/>
    <n v="1674"/>
    <n v="0.678727582878772"/>
    <x v="1"/>
  </r>
  <r>
    <s v="FID010"/>
    <d v="2016-08-18T00:00:00"/>
    <x v="2"/>
    <x v="7"/>
    <x v="4"/>
    <s v="Raimundo"/>
    <x v="4"/>
    <x v="2"/>
    <n v="84150"/>
    <n v="1860"/>
    <n v="86010"/>
    <x v="2"/>
    <x v="4"/>
    <s v="Fiat Ducato Cargo 2.3 Básico"/>
    <x v="0"/>
    <x v="1"/>
    <x v="0"/>
    <x v="1"/>
    <x v="4"/>
    <x v="3"/>
    <x v="3"/>
    <n v="5049"/>
    <n v="0.90458868532655234"/>
    <x v="1"/>
  </r>
  <r>
    <s v="FIS006"/>
    <d v="2016-08-18T00:00:00"/>
    <x v="2"/>
    <x v="7"/>
    <x v="3"/>
    <s v="Ana Maria"/>
    <x v="0"/>
    <x v="2"/>
    <n v="52100"/>
    <n v="1430"/>
    <n v="53530"/>
    <x v="2"/>
    <x v="6"/>
    <s v="Fiat Strada Working 1.4 MPI 8v"/>
    <x v="2"/>
    <x v="1"/>
    <x v="0"/>
    <x v="0"/>
    <x v="3"/>
    <x v="2"/>
    <x v="1"/>
    <n v="2084"/>
    <n v="0.17004634261599105"/>
    <x v="0"/>
  </r>
  <r>
    <s v="VWU001"/>
    <d v="2016-08-19T00:00:00"/>
    <x v="2"/>
    <x v="7"/>
    <x v="2"/>
    <s v="João Carlos"/>
    <x v="1"/>
    <x v="0"/>
    <n v="28350"/>
    <n v="2732"/>
    <n v="31082"/>
    <x v="1"/>
    <x v="3"/>
    <s v="Volkswagen Up 1.0 MPI 12v"/>
    <x v="1"/>
    <x v="0"/>
    <x v="0"/>
    <x v="0"/>
    <x v="2"/>
    <x v="1"/>
    <x v="0"/>
    <n v="850.5"/>
    <n v="0.86539743275632963"/>
    <x v="1"/>
  </r>
  <r>
    <s v="VWS004"/>
    <d v="2016-08-19T00:00:00"/>
    <x v="2"/>
    <x v="7"/>
    <x v="5"/>
    <s v="Carolina"/>
    <x v="6"/>
    <x v="2"/>
    <n v="35950"/>
    <n v="4692"/>
    <n v="40642"/>
    <x v="1"/>
    <x v="26"/>
    <s v="Volkswagen Saveiro Startline 1.6 MI 8v"/>
    <x v="1"/>
    <x v="1"/>
    <x v="0"/>
    <x v="0"/>
    <x v="5"/>
    <x v="0"/>
    <x v="1"/>
    <n v="1438"/>
    <n v="0.41390352482623582"/>
    <x v="0"/>
  </r>
  <r>
    <s v="FIP009"/>
    <d v="2016-08-21T00:00:00"/>
    <x v="2"/>
    <x v="7"/>
    <x v="3"/>
    <s v="Marcelo"/>
    <x v="6"/>
    <x v="0"/>
    <n v="70250"/>
    <n v="4472"/>
    <n v="74722"/>
    <x v="2"/>
    <x v="15"/>
    <s v="Fiat Punto Evo T-Jet 1.4 Turbo"/>
    <x v="0"/>
    <x v="0"/>
    <x v="1"/>
    <x v="2"/>
    <x v="3"/>
    <x v="2"/>
    <x v="2"/>
    <n v="3512.5"/>
    <n v="6.4536764782172046E-2"/>
    <x v="0"/>
  </r>
  <r>
    <s v="FIF005"/>
    <d v="2016-08-21T00:00:00"/>
    <x v="2"/>
    <x v="7"/>
    <x v="8"/>
    <s v="Cristiano"/>
    <x v="0"/>
    <x v="2"/>
    <n v="50850"/>
    <n v="4685"/>
    <n v="55535"/>
    <x v="2"/>
    <x v="34"/>
    <s v="Fiat Fiorino Furgão Evo 1.4 8v"/>
    <x v="0"/>
    <x v="1"/>
    <x v="0"/>
    <x v="0"/>
    <x v="3"/>
    <x v="2"/>
    <x v="1"/>
    <n v="2034"/>
    <n v="0.4662138761329529"/>
    <x v="0"/>
  </r>
  <r>
    <s v="FIU001"/>
    <d v="2016-08-21T00:00:00"/>
    <x v="2"/>
    <x v="7"/>
    <x v="1"/>
    <s v="Maria Eduarda"/>
    <x v="5"/>
    <x v="4"/>
    <n v="27100"/>
    <n v="3130"/>
    <n v="30230"/>
    <x v="2"/>
    <x v="11"/>
    <s v="Fiat Uno Evo Vivace 1.0 8v"/>
    <x v="1"/>
    <x v="0"/>
    <x v="0"/>
    <x v="0"/>
    <x v="1"/>
    <x v="1"/>
    <x v="0"/>
    <n v="813"/>
    <n v="0.6166135289783653"/>
    <x v="1"/>
  </r>
  <r>
    <s v="REL003"/>
    <d v="2016-08-21T00:00:00"/>
    <x v="2"/>
    <x v="7"/>
    <x v="1"/>
    <s v="Maria Eduarda"/>
    <x v="0"/>
    <x v="3"/>
    <n v="36900"/>
    <n v="1754"/>
    <n v="38654"/>
    <x v="3"/>
    <x v="30"/>
    <s v="Renault Logan 1.0 Authentique 16v"/>
    <x v="0"/>
    <x v="0"/>
    <x v="0"/>
    <x v="0"/>
    <x v="1"/>
    <x v="1"/>
    <x v="1"/>
    <n v="1476"/>
    <n v="0.63279608713127489"/>
    <x v="1"/>
  </r>
  <r>
    <s v="VWS004"/>
    <d v="2016-08-21T00:00:00"/>
    <x v="2"/>
    <x v="7"/>
    <x v="3"/>
    <s v="Ana Maria"/>
    <x v="0"/>
    <x v="2"/>
    <n v="35900"/>
    <n v="1760"/>
    <n v="37660"/>
    <x v="1"/>
    <x v="26"/>
    <s v="Volkswagen Saveiro Startline 1.6 MI 8v"/>
    <x v="1"/>
    <x v="1"/>
    <x v="0"/>
    <x v="0"/>
    <x v="3"/>
    <x v="2"/>
    <x v="1"/>
    <n v="1436"/>
    <n v="0.17621732092286335"/>
    <x v="0"/>
  </r>
  <r>
    <s v="FIU001"/>
    <d v="2016-08-22T00:00:00"/>
    <x v="2"/>
    <x v="7"/>
    <x v="7"/>
    <s v="Carlos Augusto"/>
    <x v="1"/>
    <x v="3"/>
    <n v="26850"/>
    <n v="4538"/>
    <n v="31388"/>
    <x v="2"/>
    <x v="11"/>
    <s v="Fiat Uno Evo Vivace 1.0 8v"/>
    <x v="1"/>
    <x v="0"/>
    <x v="0"/>
    <x v="0"/>
    <x v="7"/>
    <x v="4"/>
    <x v="0"/>
    <n v="805.5"/>
    <n v="0.71063726428460205"/>
    <x v="1"/>
  </r>
  <r>
    <s v="FOF002"/>
    <d v="2016-08-24T00:00:00"/>
    <x v="2"/>
    <x v="7"/>
    <x v="3"/>
    <s v="Cristina"/>
    <x v="6"/>
    <x v="3"/>
    <n v="67900"/>
    <n v="3883"/>
    <n v="71783"/>
    <x v="4"/>
    <x v="18"/>
    <s v="Ford Focus Sedan GLX 16v"/>
    <x v="0"/>
    <x v="0"/>
    <x v="1"/>
    <x v="0"/>
    <x v="3"/>
    <x v="2"/>
    <x v="2"/>
    <n v="3395"/>
    <n v="0.55352108951356316"/>
    <x v="1"/>
  </r>
  <r>
    <s v="VWS007"/>
    <d v="2016-08-25T00:00:00"/>
    <x v="2"/>
    <x v="7"/>
    <x v="3"/>
    <s v="Roberta"/>
    <x v="5"/>
    <x v="2"/>
    <n v="65150"/>
    <n v="2009"/>
    <n v="67159"/>
    <x v="1"/>
    <x v="19"/>
    <s v="Volkswagen Spacefox Comfortline 1.6 MSI 8v"/>
    <x v="0"/>
    <x v="0"/>
    <x v="0"/>
    <x v="0"/>
    <x v="3"/>
    <x v="2"/>
    <x v="2"/>
    <n v="3257.5"/>
    <n v="0.91787493131955844"/>
    <x v="1"/>
  </r>
  <r>
    <s v="VWV005"/>
    <d v="2016-08-25T00:00:00"/>
    <x v="2"/>
    <x v="7"/>
    <x v="7"/>
    <s v="Amanda"/>
    <x v="5"/>
    <x v="4"/>
    <n v="43750"/>
    <n v="1532"/>
    <n v="45282"/>
    <x v="1"/>
    <x v="1"/>
    <s v="Volkswagen Voyage Trendline 1.6 MI 8v"/>
    <x v="0"/>
    <x v="0"/>
    <x v="0"/>
    <x v="0"/>
    <x v="7"/>
    <x v="4"/>
    <x v="1"/>
    <n v="1750"/>
    <n v="0.26339993219049646"/>
    <x v="0"/>
  </r>
  <r>
    <s v="FOF002"/>
    <d v="2016-08-26T00:00:00"/>
    <x v="2"/>
    <x v="7"/>
    <x v="3"/>
    <s v="Maurício"/>
    <x v="6"/>
    <x v="0"/>
    <n v="67700"/>
    <n v="1010"/>
    <n v="68710"/>
    <x v="4"/>
    <x v="18"/>
    <s v="Ford Focus Sedan GLX 16v"/>
    <x v="0"/>
    <x v="0"/>
    <x v="1"/>
    <x v="0"/>
    <x v="3"/>
    <x v="2"/>
    <x v="2"/>
    <n v="3385"/>
    <n v="0.79699285970860756"/>
    <x v="1"/>
  </r>
  <r>
    <s v="VWG008"/>
    <d v="2016-08-27T00:00:00"/>
    <x v="2"/>
    <x v="7"/>
    <x v="6"/>
    <s v="Daniela"/>
    <x v="5"/>
    <x v="4"/>
    <n v="82700"/>
    <n v="3216"/>
    <n v="85916"/>
    <x v="1"/>
    <x v="29"/>
    <s v="Volkswagen Golf 1.4 TSI Comfortline 16v"/>
    <x v="0"/>
    <x v="0"/>
    <x v="1"/>
    <x v="2"/>
    <x v="6"/>
    <x v="3"/>
    <x v="3"/>
    <n v="4962"/>
    <n v="0.16699460948211822"/>
    <x v="0"/>
  </r>
  <r>
    <s v="VWV005"/>
    <d v="2016-08-27T00:00:00"/>
    <x v="2"/>
    <x v="7"/>
    <x v="5"/>
    <s v="Anselmo"/>
    <x v="0"/>
    <x v="2"/>
    <n v="44400"/>
    <n v="2398"/>
    <n v="46798"/>
    <x v="1"/>
    <x v="1"/>
    <s v="Volkswagen Voyage Trendline 1.6 MI 8v"/>
    <x v="0"/>
    <x v="0"/>
    <x v="0"/>
    <x v="0"/>
    <x v="5"/>
    <x v="0"/>
    <x v="1"/>
    <n v="1776"/>
    <n v="0.63481454301384022"/>
    <x v="1"/>
  </r>
  <r>
    <s v="REM007"/>
    <d v="2016-08-27T00:00:00"/>
    <x v="2"/>
    <x v="7"/>
    <x v="3"/>
    <s v="José Carlos"/>
    <x v="5"/>
    <x v="0"/>
    <n v="120600"/>
    <n v="4064"/>
    <n v="124664"/>
    <x v="3"/>
    <x v="8"/>
    <s v="Renault Master 2.3 DCI Minibus 16 Lugares 16v"/>
    <x v="0"/>
    <x v="1"/>
    <x v="0"/>
    <x v="1"/>
    <x v="3"/>
    <x v="2"/>
    <x v="3"/>
    <n v="7236"/>
    <n v="0.87601294968091559"/>
    <x v="1"/>
  </r>
  <r>
    <s v="RED005"/>
    <d v="2016-08-28T00:00:00"/>
    <x v="2"/>
    <x v="7"/>
    <x v="7"/>
    <s v="José Luiz"/>
    <x v="0"/>
    <x v="2"/>
    <n v="70150"/>
    <n v="1184"/>
    <n v="71334"/>
    <x v="3"/>
    <x v="32"/>
    <s v="Renault Duster Oroch 2.0 Dynamique 16V"/>
    <x v="0"/>
    <x v="1"/>
    <x v="0"/>
    <x v="0"/>
    <x v="7"/>
    <x v="4"/>
    <x v="2"/>
    <n v="3507.5"/>
    <n v="0.75276758277451972"/>
    <x v="1"/>
  </r>
  <r>
    <s v="VWJ009"/>
    <d v="2016-08-29T00:00:00"/>
    <x v="2"/>
    <x v="7"/>
    <x v="2"/>
    <s v="Lucas"/>
    <x v="0"/>
    <x v="4"/>
    <n v="86150"/>
    <n v="3911"/>
    <n v="90061"/>
    <x v="1"/>
    <x v="21"/>
    <s v="Volkswagen Jetta 1.4 TSI Comfortline 16v"/>
    <x v="0"/>
    <x v="0"/>
    <x v="1"/>
    <x v="2"/>
    <x v="2"/>
    <x v="1"/>
    <x v="3"/>
    <n v="5169"/>
    <n v="0.67204282091559975"/>
    <x v="1"/>
  </r>
  <r>
    <s v="FOF002"/>
    <d v="2016-08-29T00:00:00"/>
    <x v="2"/>
    <x v="7"/>
    <x v="7"/>
    <s v="Marcelo"/>
    <x v="0"/>
    <x v="3"/>
    <n v="67950"/>
    <n v="4841"/>
    <n v="72791"/>
    <x v="4"/>
    <x v="18"/>
    <s v="Ford Focus Sedan GLX 16v"/>
    <x v="0"/>
    <x v="0"/>
    <x v="1"/>
    <x v="0"/>
    <x v="7"/>
    <x v="2"/>
    <x v="2"/>
    <n v="3397.5"/>
    <n v="6.6312784825597326E-2"/>
    <x v="0"/>
  </r>
  <r>
    <s v="FIU001"/>
    <d v="2016-08-31T00:00:00"/>
    <x v="2"/>
    <x v="7"/>
    <x v="6"/>
    <s v="Carlos Roberto"/>
    <x v="0"/>
    <x v="3"/>
    <n v="26750"/>
    <n v="1646"/>
    <n v="28396"/>
    <x v="2"/>
    <x v="11"/>
    <s v="Fiat Uno Evo Vivace 1.0 8v"/>
    <x v="1"/>
    <x v="0"/>
    <x v="0"/>
    <x v="0"/>
    <x v="6"/>
    <x v="3"/>
    <x v="0"/>
    <n v="802.5"/>
    <n v="0.55984226873137166"/>
    <x v="1"/>
  </r>
  <r>
    <s v="CHP002"/>
    <d v="2016-09-01T00:00:00"/>
    <x v="2"/>
    <x v="8"/>
    <x v="4"/>
    <s v="José Eduardo"/>
    <x v="0"/>
    <x v="2"/>
    <n v="40850"/>
    <n v="2280"/>
    <n v="43130"/>
    <x v="0"/>
    <x v="12"/>
    <s v="Chevrolet Prisma 1.0 MPFI LT 8v"/>
    <x v="0"/>
    <x v="0"/>
    <x v="0"/>
    <x v="0"/>
    <x v="4"/>
    <x v="3"/>
    <x v="1"/>
    <n v="1634"/>
    <n v="0.42328824774515267"/>
    <x v="0"/>
  </r>
  <r>
    <s v="FIB007"/>
    <d v="2016-09-01T00:00:00"/>
    <x v="2"/>
    <x v="8"/>
    <x v="7"/>
    <s v="José Luiz"/>
    <x v="0"/>
    <x v="2"/>
    <n v="59800"/>
    <n v="1818"/>
    <n v="61618"/>
    <x v="2"/>
    <x v="23"/>
    <s v="Fiat Bravo Essence 1.8 16v"/>
    <x v="0"/>
    <x v="0"/>
    <x v="0"/>
    <x v="0"/>
    <x v="7"/>
    <x v="4"/>
    <x v="2"/>
    <n v="2990"/>
    <n v="5.9061171514476263E-2"/>
    <x v="0"/>
  </r>
  <r>
    <s v="FIB007"/>
    <d v="2016-09-01T00:00:00"/>
    <x v="2"/>
    <x v="8"/>
    <x v="7"/>
    <s v="José Luiz"/>
    <x v="5"/>
    <x v="0"/>
    <n v="60400"/>
    <n v="3255"/>
    <n v="63655"/>
    <x v="2"/>
    <x v="23"/>
    <s v="Fiat Bravo Essence 1.8 16v"/>
    <x v="0"/>
    <x v="0"/>
    <x v="0"/>
    <x v="0"/>
    <x v="7"/>
    <x v="4"/>
    <x v="2"/>
    <n v="3020"/>
    <n v="0.42961611432471131"/>
    <x v="0"/>
  </r>
  <r>
    <s v="REC002"/>
    <d v="2016-09-01T00:00:00"/>
    <x v="2"/>
    <x v="8"/>
    <x v="6"/>
    <s v="Ivete"/>
    <x v="3"/>
    <x v="0"/>
    <n v="33100"/>
    <n v="1255"/>
    <n v="34355"/>
    <x v="3"/>
    <x v="22"/>
    <s v="Renault Clio 1.0 Expression 16v"/>
    <x v="0"/>
    <x v="0"/>
    <x v="0"/>
    <x v="0"/>
    <x v="6"/>
    <x v="3"/>
    <x v="0"/>
    <n v="993"/>
    <n v="0.55313877973386028"/>
    <x v="1"/>
  </r>
  <r>
    <s v="REC002"/>
    <d v="2016-09-02T00:00:00"/>
    <x v="2"/>
    <x v="8"/>
    <x v="8"/>
    <s v="Maria Teresa"/>
    <x v="5"/>
    <x v="2"/>
    <n v="32950"/>
    <n v="4855"/>
    <n v="37805"/>
    <x v="3"/>
    <x v="22"/>
    <s v="Renault Clio 1.0 Expression 16v"/>
    <x v="0"/>
    <x v="0"/>
    <x v="0"/>
    <x v="0"/>
    <x v="3"/>
    <x v="2"/>
    <x v="1"/>
    <n v="1318"/>
    <n v="0.91566389469227938"/>
    <x v="1"/>
  </r>
  <r>
    <s v="VWC006"/>
    <d v="2016-09-02T00:00:00"/>
    <x v="2"/>
    <x v="8"/>
    <x v="3"/>
    <s v="Roberta"/>
    <x v="0"/>
    <x v="3"/>
    <n v="56100"/>
    <n v="1809"/>
    <n v="57909"/>
    <x v="1"/>
    <x v="24"/>
    <s v="Volkswagen Crossfox 1.6 MSI 16v"/>
    <x v="0"/>
    <x v="0"/>
    <x v="0"/>
    <x v="0"/>
    <x v="3"/>
    <x v="2"/>
    <x v="2"/>
    <n v="2805"/>
    <n v="0.68111775893770055"/>
    <x v="1"/>
  </r>
  <r>
    <s v="RED005"/>
    <d v="2016-09-02T00:00:00"/>
    <x v="2"/>
    <x v="8"/>
    <x v="3"/>
    <s v="Antonio"/>
    <x v="2"/>
    <x v="0"/>
    <n v="69700"/>
    <n v="3451"/>
    <n v="73151"/>
    <x v="3"/>
    <x v="32"/>
    <s v="Renault Duster Oroch 2.0 Dynamique 16V"/>
    <x v="0"/>
    <x v="1"/>
    <x v="0"/>
    <x v="0"/>
    <x v="3"/>
    <x v="2"/>
    <x v="2"/>
    <n v="3485"/>
    <n v="0.53372564890129759"/>
    <x v="1"/>
  </r>
  <r>
    <s v="FIL008"/>
    <d v="2016-09-03T00:00:00"/>
    <x v="2"/>
    <x v="8"/>
    <x v="7"/>
    <s v="Amanda"/>
    <x v="0"/>
    <x v="3"/>
    <n v="65000"/>
    <n v="4871"/>
    <n v="69871"/>
    <x v="2"/>
    <x v="16"/>
    <s v="Fiat Linea Absolut 1.8 16v"/>
    <x v="0"/>
    <x v="0"/>
    <x v="1"/>
    <x v="0"/>
    <x v="7"/>
    <x v="4"/>
    <x v="2"/>
    <n v="3250"/>
    <n v="0.77732549131723372"/>
    <x v="1"/>
  </r>
  <r>
    <s v="FIB007"/>
    <d v="2016-09-03T00:00:00"/>
    <x v="2"/>
    <x v="8"/>
    <x v="3"/>
    <s v="Roberta"/>
    <x v="0"/>
    <x v="4"/>
    <n v="59650"/>
    <n v="2932"/>
    <n v="62582"/>
    <x v="2"/>
    <x v="23"/>
    <s v="Fiat Bravo Essence 1.8 16v"/>
    <x v="0"/>
    <x v="0"/>
    <x v="0"/>
    <x v="0"/>
    <x v="3"/>
    <x v="2"/>
    <x v="2"/>
    <n v="2982.5"/>
    <n v="0.48335175099007399"/>
    <x v="0"/>
  </r>
  <r>
    <s v="FID010"/>
    <d v="2016-09-03T00:00:00"/>
    <x v="2"/>
    <x v="8"/>
    <x v="7"/>
    <s v="José Luiz"/>
    <x v="5"/>
    <x v="0"/>
    <n v="84350"/>
    <n v="3271"/>
    <n v="87621"/>
    <x v="2"/>
    <x v="4"/>
    <s v="Fiat Ducato Cargo 2.3 Básico"/>
    <x v="0"/>
    <x v="1"/>
    <x v="0"/>
    <x v="1"/>
    <x v="7"/>
    <x v="4"/>
    <x v="3"/>
    <n v="5061"/>
    <n v="0.3569006707318596"/>
    <x v="0"/>
  </r>
  <r>
    <s v="FIS003"/>
    <d v="2016-09-03T00:00:00"/>
    <x v="2"/>
    <x v="8"/>
    <x v="0"/>
    <s v="Otaviano"/>
    <x v="6"/>
    <x v="2"/>
    <n v="40050"/>
    <n v="4865"/>
    <n v="44915"/>
    <x v="2"/>
    <x v="6"/>
    <s v="Fiat Strada Working 1.4 8v"/>
    <x v="1"/>
    <x v="1"/>
    <x v="0"/>
    <x v="0"/>
    <x v="0"/>
    <x v="0"/>
    <x v="1"/>
    <n v="1602"/>
    <n v="0.1191175529356662"/>
    <x v="0"/>
  </r>
  <r>
    <s v="FIU001"/>
    <d v="2016-09-03T00:00:00"/>
    <x v="2"/>
    <x v="8"/>
    <x v="3"/>
    <s v="Maurício"/>
    <x v="0"/>
    <x v="3"/>
    <n v="26950"/>
    <n v="2729"/>
    <n v="29679"/>
    <x v="2"/>
    <x v="11"/>
    <s v="Fiat Uno Evo Vivace 1.0 8v"/>
    <x v="1"/>
    <x v="0"/>
    <x v="0"/>
    <x v="0"/>
    <x v="3"/>
    <x v="2"/>
    <x v="0"/>
    <n v="808.5"/>
    <n v="0.1116643753422724"/>
    <x v="0"/>
  </r>
  <r>
    <s v="FOR004"/>
    <d v="2016-09-04T00:00:00"/>
    <x v="2"/>
    <x v="8"/>
    <x v="7"/>
    <s v="Célio"/>
    <x v="0"/>
    <x v="2"/>
    <n v="95250"/>
    <n v="2382"/>
    <n v="97632"/>
    <x v="4"/>
    <x v="9"/>
    <s v="Ford Ranger 2.5 XLS 4X2 CD 16v"/>
    <x v="0"/>
    <x v="0"/>
    <x v="0"/>
    <x v="0"/>
    <x v="7"/>
    <x v="4"/>
    <x v="3"/>
    <n v="5715"/>
    <n v="0.23099040576768592"/>
    <x v="0"/>
  </r>
  <r>
    <s v="FOR005"/>
    <d v="2016-09-04T00:00:00"/>
    <x v="2"/>
    <x v="8"/>
    <x v="7"/>
    <s v="Rodrigo"/>
    <x v="0"/>
    <x v="4"/>
    <n v="150150"/>
    <n v="3540"/>
    <n v="153690"/>
    <x v="4"/>
    <x v="9"/>
    <s v="Ford Ranger Cab. Dupla 3.2 4X4 20v"/>
    <x v="0"/>
    <x v="1"/>
    <x v="1"/>
    <x v="1"/>
    <x v="7"/>
    <x v="4"/>
    <x v="3"/>
    <n v="9009"/>
    <n v="0.31481431299579066"/>
    <x v="0"/>
  </r>
  <r>
    <s v="VWC006"/>
    <d v="2016-09-05T00:00:00"/>
    <x v="2"/>
    <x v="8"/>
    <x v="3"/>
    <s v="Roberta"/>
    <x v="0"/>
    <x v="4"/>
    <n v="56250"/>
    <n v="1339"/>
    <n v="57589"/>
    <x v="1"/>
    <x v="24"/>
    <s v="Volkswagen Crossfox 1.6 MSI 16v"/>
    <x v="0"/>
    <x v="0"/>
    <x v="0"/>
    <x v="0"/>
    <x v="3"/>
    <x v="2"/>
    <x v="2"/>
    <n v="2812.5"/>
    <n v="0.15275840980594904"/>
    <x v="0"/>
  </r>
  <r>
    <s v="FIS006"/>
    <d v="2016-09-06T00:00:00"/>
    <x v="2"/>
    <x v="8"/>
    <x v="6"/>
    <s v="Carlos Roberto"/>
    <x v="6"/>
    <x v="0"/>
    <n v="52100"/>
    <n v="2672"/>
    <n v="54772"/>
    <x v="2"/>
    <x v="6"/>
    <s v="Fiat Strada Working 1.4 MPI 8v"/>
    <x v="2"/>
    <x v="1"/>
    <x v="0"/>
    <x v="0"/>
    <x v="6"/>
    <x v="3"/>
    <x v="1"/>
    <n v="2084"/>
    <n v="0.53650902935141187"/>
    <x v="1"/>
  </r>
  <r>
    <s v="CHO001"/>
    <d v="2016-09-07T00:00:00"/>
    <x v="2"/>
    <x v="8"/>
    <x v="1"/>
    <s v="Cássio"/>
    <x v="4"/>
    <x v="2"/>
    <n v="30750"/>
    <n v="3350"/>
    <n v="34100"/>
    <x v="0"/>
    <x v="0"/>
    <s v="Chevrolet Onix 1.0 MPFI LS 8v"/>
    <x v="0"/>
    <x v="0"/>
    <x v="0"/>
    <x v="0"/>
    <x v="1"/>
    <x v="1"/>
    <x v="0"/>
    <n v="922.5"/>
    <n v="0.51257498912167498"/>
    <x v="1"/>
  </r>
  <r>
    <s v="FIU001"/>
    <d v="2016-09-07T00:00:00"/>
    <x v="2"/>
    <x v="8"/>
    <x v="0"/>
    <s v="Wesley"/>
    <x v="0"/>
    <x v="2"/>
    <n v="26750"/>
    <n v="4353"/>
    <n v="31103"/>
    <x v="2"/>
    <x v="11"/>
    <s v="Fiat Uno Evo Vivace 1.0 8v"/>
    <x v="1"/>
    <x v="0"/>
    <x v="0"/>
    <x v="0"/>
    <x v="0"/>
    <x v="0"/>
    <x v="0"/>
    <n v="802.5"/>
    <n v="0.71508857780838786"/>
    <x v="1"/>
  </r>
  <r>
    <s v="FIB007"/>
    <d v="2016-09-07T00:00:00"/>
    <x v="2"/>
    <x v="8"/>
    <x v="6"/>
    <s v="Carlos Roberto"/>
    <x v="5"/>
    <x v="2"/>
    <n v="59600"/>
    <n v="2138"/>
    <n v="61738"/>
    <x v="2"/>
    <x v="23"/>
    <s v="Fiat Bravo Essence 1.8 16v"/>
    <x v="0"/>
    <x v="0"/>
    <x v="0"/>
    <x v="0"/>
    <x v="6"/>
    <x v="3"/>
    <x v="2"/>
    <n v="2980"/>
    <n v="0.83585155049145765"/>
    <x v="1"/>
  </r>
  <r>
    <s v="CHS004"/>
    <d v="2016-09-07T00:00:00"/>
    <x v="2"/>
    <x v="8"/>
    <x v="7"/>
    <s v="Carolina"/>
    <x v="5"/>
    <x v="4"/>
    <n v="159750"/>
    <n v="4314"/>
    <n v="164064"/>
    <x v="0"/>
    <x v="10"/>
    <s v="Chevrolet S10 2.8 High Country 4X4 CD 16v Turbo"/>
    <x v="0"/>
    <x v="1"/>
    <x v="1"/>
    <x v="1"/>
    <x v="7"/>
    <x v="0"/>
    <x v="3"/>
    <n v="9585"/>
    <n v="0.98230117791439464"/>
    <x v="1"/>
  </r>
  <r>
    <s v="REC002"/>
    <d v="2016-09-08T00:00:00"/>
    <x v="2"/>
    <x v="8"/>
    <x v="4"/>
    <s v="Raimundo"/>
    <x v="1"/>
    <x v="4"/>
    <n v="32800"/>
    <n v="1099"/>
    <n v="33899"/>
    <x v="3"/>
    <x v="22"/>
    <s v="Renault Clio 1.0 Expression 16v"/>
    <x v="0"/>
    <x v="0"/>
    <x v="0"/>
    <x v="0"/>
    <x v="4"/>
    <x v="3"/>
    <x v="0"/>
    <n v="984"/>
    <n v="0.85443475370036193"/>
    <x v="1"/>
  </r>
  <r>
    <s v="REM007"/>
    <d v="2016-09-08T00:00:00"/>
    <x v="2"/>
    <x v="8"/>
    <x v="2"/>
    <s v="Lucas"/>
    <x v="5"/>
    <x v="3"/>
    <n v="120700"/>
    <n v="4264"/>
    <n v="124964"/>
    <x v="3"/>
    <x v="8"/>
    <s v="Renault Master 2.3 DCI Minibus 16 Lugares 16v"/>
    <x v="0"/>
    <x v="1"/>
    <x v="0"/>
    <x v="1"/>
    <x v="2"/>
    <x v="1"/>
    <x v="3"/>
    <n v="7242"/>
    <n v="0.35836585255263648"/>
    <x v="0"/>
  </r>
  <r>
    <s v="FIS006"/>
    <d v="2016-09-09T00:00:00"/>
    <x v="2"/>
    <x v="8"/>
    <x v="4"/>
    <s v="Mário"/>
    <x v="0"/>
    <x v="2"/>
    <n v="52300"/>
    <n v="4993"/>
    <n v="57293"/>
    <x v="2"/>
    <x v="6"/>
    <s v="Fiat Strada Working 1.4 MPI 8v"/>
    <x v="2"/>
    <x v="1"/>
    <x v="0"/>
    <x v="0"/>
    <x v="4"/>
    <x v="3"/>
    <x v="2"/>
    <n v="2615"/>
    <n v="0.15015251848388114"/>
    <x v="0"/>
  </r>
  <r>
    <s v="VWA010"/>
    <d v="2016-09-09T00:00:00"/>
    <x v="2"/>
    <x v="8"/>
    <x v="3"/>
    <s v="Marcelo"/>
    <x v="1"/>
    <x v="0"/>
    <n v="145000"/>
    <n v="3998"/>
    <n v="148998"/>
    <x v="1"/>
    <x v="33"/>
    <s v="Volkswagen Amarok 2.0 Highline 4X4 16v Turbo"/>
    <x v="0"/>
    <x v="1"/>
    <x v="1"/>
    <x v="1"/>
    <x v="3"/>
    <x v="2"/>
    <x v="3"/>
    <n v="8700"/>
    <n v="0.32933341773661479"/>
    <x v="0"/>
  </r>
  <r>
    <s v="FOE003"/>
    <d v="2016-09-09T00:00:00"/>
    <x v="2"/>
    <x v="8"/>
    <x v="7"/>
    <s v="Célio"/>
    <x v="5"/>
    <x v="2"/>
    <n v="71700"/>
    <n v="3921"/>
    <n v="75621"/>
    <x v="4"/>
    <x v="31"/>
    <s v="Ford Ecosport 1.6 Freestyle 16v"/>
    <x v="0"/>
    <x v="0"/>
    <x v="1"/>
    <x v="0"/>
    <x v="7"/>
    <x v="4"/>
    <x v="2"/>
    <n v="3585"/>
    <n v="0.47826721075841561"/>
    <x v="0"/>
  </r>
  <r>
    <s v="REL003"/>
    <d v="2016-09-10T00:00:00"/>
    <x v="2"/>
    <x v="8"/>
    <x v="6"/>
    <s v="Ivete"/>
    <x v="0"/>
    <x v="4"/>
    <n v="36900"/>
    <n v="4145"/>
    <n v="41045"/>
    <x v="3"/>
    <x v="30"/>
    <s v="Renault Logan 1.0 Authentique 16v"/>
    <x v="0"/>
    <x v="0"/>
    <x v="0"/>
    <x v="0"/>
    <x v="6"/>
    <x v="3"/>
    <x v="1"/>
    <n v="1476"/>
    <n v="0.14864751191281131"/>
    <x v="0"/>
  </r>
  <r>
    <s v="VWC006"/>
    <d v="2016-09-13T00:00:00"/>
    <x v="2"/>
    <x v="8"/>
    <x v="7"/>
    <s v="Carolina"/>
    <x v="0"/>
    <x v="2"/>
    <n v="56000"/>
    <n v="2533"/>
    <n v="58533"/>
    <x v="1"/>
    <x v="24"/>
    <s v="Volkswagen Crossfox 1.6 MSI 16v"/>
    <x v="0"/>
    <x v="0"/>
    <x v="0"/>
    <x v="0"/>
    <x v="7"/>
    <x v="0"/>
    <x v="2"/>
    <n v="2800"/>
    <n v="8.0286427438392496E-3"/>
    <x v="0"/>
  </r>
  <r>
    <s v="FIF005"/>
    <d v="2016-09-14T00:00:00"/>
    <x v="2"/>
    <x v="8"/>
    <x v="3"/>
    <s v="José Carlos"/>
    <x v="0"/>
    <x v="2"/>
    <n v="50800"/>
    <n v="4126"/>
    <n v="54926"/>
    <x v="2"/>
    <x v="34"/>
    <s v="Fiat Fiorino Furgão Evo 1.4 8v"/>
    <x v="0"/>
    <x v="1"/>
    <x v="0"/>
    <x v="0"/>
    <x v="3"/>
    <x v="2"/>
    <x v="1"/>
    <n v="2032"/>
    <n v="9.0483410326057764E-2"/>
    <x v="0"/>
  </r>
  <r>
    <s v="REF006"/>
    <d v="2016-09-14T00:00:00"/>
    <x v="2"/>
    <x v="8"/>
    <x v="5"/>
    <s v="Mariana"/>
    <x v="0"/>
    <x v="0"/>
    <n v="73050"/>
    <n v="3052"/>
    <n v="76102"/>
    <x v="3"/>
    <x v="13"/>
    <s v="Renaul Fluence 2.0 Dynamique 16v"/>
    <x v="0"/>
    <x v="0"/>
    <x v="1"/>
    <x v="0"/>
    <x v="5"/>
    <x v="0"/>
    <x v="2"/>
    <n v="3652.5"/>
    <n v="0.36499548534163995"/>
    <x v="0"/>
  </r>
  <r>
    <s v="REC002"/>
    <d v="2016-09-15T00:00:00"/>
    <x v="2"/>
    <x v="8"/>
    <x v="0"/>
    <s v="Otaviano"/>
    <x v="6"/>
    <x v="0"/>
    <n v="32850"/>
    <n v="1772"/>
    <n v="34622"/>
    <x v="3"/>
    <x v="22"/>
    <s v="Renault Clio 1.0 Expression 16v"/>
    <x v="0"/>
    <x v="0"/>
    <x v="0"/>
    <x v="0"/>
    <x v="0"/>
    <x v="0"/>
    <x v="0"/>
    <n v="985.5"/>
    <n v="0.56148153476486051"/>
    <x v="1"/>
  </r>
  <r>
    <s v="VWV005"/>
    <d v="2016-09-15T00:00:00"/>
    <x v="2"/>
    <x v="8"/>
    <x v="4"/>
    <s v="Raimundo"/>
    <x v="5"/>
    <x v="0"/>
    <n v="43900"/>
    <n v="4126"/>
    <n v="48026"/>
    <x v="1"/>
    <x v="1"/>
    <s v="Volkswagen Voyage Trendline 1.6 MI 8v"/>
    <x v="0"/>
    <x v="0"/>
    <x v="0"/>
    <x v="0"/>
    <x v="4"/>
    <x v="3"/>
    <x v="1"/>
    <n v="1756"/>
    <n v="0.871828171364883"/>
    <x v="1"/>
  </r>
  <r>
    <s v="CHS004"/>
    <d v="2016-09-16T00:00:00"/>
    <x v="2"/>
    <x v="8"/>
    <x v="5"/>
    <s v="Sérgio"/>
    <x v="0"/>
    <x v="2"/>
    <n v="160150"/>
    <n v="4317"/>
    <n v="164467"/>
    <x v="0"/>
    <x v="10"/>
    <s v="Chevrolet S10 2.8 High Country 4X4 CD 16v Turbo"/>
    <x v="0"/>
    <x v="1"/>
    <x v="1"/>
    <x v="1"/>
    <x v="5"/>
    <x v="0"/>
    <x v="3"/>
    <n v="9609"/>
    <n v="0.61223785561147981"/>
    <x v="1"/>
  </r>
  <r>
    <s v="VWS004"/>
    <d v="2016-09-16T00:00:00"/>
    <x v="2"/>
    <x v="8"/>
    <x v="3"/>
    <s v="Mauro"/>
    <x v="0"/>
    <x v="3"/>
    <n v="36100"/>
    <n v="2979"/>
    <n v="39079"/>
    <x v="1"/>
    <x v="26"/>
    <s v="Volkswagen Saveiro Startline 1.6 MI 8v"/>
    <x v="1"/>
    <x v="1"/>
    <x v="0"/>
    <x v="0"/>
    <x v="3"/>
    <x v="2"/>
    <x v="1"/>
    <n v="1444"/>
    <n v="0.32032766114935635"/>
    <x v="0"/>
  </r>
  <r>
    <s v="VWG008"/>
    <d v="2016-09-17T00:00:00"/>
    <x v="2"/>
    <x v="8"/>
    <x v="5"/>
    <s v="Sérgio"/>
    <x v="5"/>
    <x v="4"/>
    <n v="82900"/>
    <n v="1838"/>
    <n v="84738"/>
    <x v="1"/>
    <x v="29"/>
    <s v="Volkswagen Golf 1.4 TSI Comfortline 16v"/>
    <x v="0"/>
    <x v="0"/>
    <x v="1"/>
    <x v="2"/>
    <x v="5"/>
    <x v="0"/>
    <x v="3"/>
    <n v="4974"/>
    <n v="0.92108157133733926"/>
    <x v="1"/>
  </r>
  <r>
    <s v="FOE003"/>
    <d v="2016-09-17T00:00:00"/>
    <x v="2"/>
    <x v="8"/>
    <x v="1"/>
    <s v="Cássio"/>
    <x v="0"/>
    <x v="0"/>
    <n v="72300"/>
    <n v="4455"/>
    <n v="76755"/>
    <x v="4"/>
    <x v="31"/>
    <s v="Ford Ecosport 1.6 Freestyle 16v"/>
    <x v="0"/>
    <x v="0"/>
    <x v="1"/>
    <x v="0"/>
    <x v="1"/>
    <x v="1"/>
    <x v="2"/>
    <n v="3615"/>
    <n v="0.17311434548958873"/>
    <x v="0"/>
  </r>
  <r>
    <s v="FIS006"/>
    <d v="2016-09-18T00:00:00"/>
    <x v="2"/>
    <x v="8"/>
    <x v="5"/>
    <s v="Mariana"/>
    <x v="5"/>
    <x v="2"/>
    <n v="51650"/>
    <n v="4445"/>
    <n v="56095"/>
    <x v="2"/>
    <x v="6"/>
    <s v="Fiat Strada Working 1.4 MPI 8v"/>
    <x v="2"/>
    <x v="1"/>
    <x v="0"/>
    <x v="0"/>
    <x v="5"/>
    <x v="0"/>
    <x v="1"/>
    <n v="2066"/>
    <n v="0.97743689454041272"/>
    <x v="1"/>
  </r>
  <r>
    <s v="REF006"/>
    <d v="2016-09-20T00:00:00"/>
    <x v="2"/>
    <x v="8"/>
    <x v="7"/>
    <s v="Carolina"/>
    <x v="0"/>
    <x v="0"/>
    <n v="72750"/>
    <n v="2462"/>
    <n v="75212"/>
    <x v="3"/>
    <x v="13"/>
    <s v="Renaul Fluence 2.0 Dynamique 16v"/>
    <x v="0"/>
    <x v="0"/>
    <x v="1"/>
    <x v="0"/>
    <x v="7"/>
    <x v="0"/>
    <x v="2"/>
    <n v="3637.5"/>
    <n v="0.11886456614307341"/>
    <x v="0"/>
  </r>
  <r>
    <s v="REL003"/>
    <d v="2016-09-20T00:00:00"/>
    <x v="2"/>
    <x v="8"/>
    <x v="3"/>
    <s v="José Carlos"/>
    <x v="0"/>
    <x v="0"/>
    <n v="36800"/>
    <n v="4610"/>
    <n v="41410"/>
    <x v="3"/>
    <x v="30"/>
    <s v="Renault Logan 1.0 Authentique 16v"/>
    <x v="0"/>
    <x v="0"/>
    <x v="0"/>
    <x v="0"/>
    <x v="3"/>
    <x v="2"/>
    <x v="1"/>
    <n v="1472"/>
    <n v="0.86477949557117162"/>
    <x v="1"/>
  </r>
  <r>
    <s v="VWF002"/>
    <d v="2016-09-20T00:00:00"/>
    <x v="2"/>
    <x v="8"/>
    <x v="5"/>
    <s v="Sérgio"/>
    <x v="6"/>
    <x v="2"/>
    <n v="34850"/>
    <n v="3757"/>
    <n v="38607"/>
    <x v="1"/>
    <x v="17"/>
    <s v="Volkswagen Fox 1.0 MPI Trendline 12v"/>
    <x v="0"/>
    <x v="0"/>
    <x v="0"/>
    <x v="0"/>
    <x v="5"/>
    <x v="0"/>
    <x v="1"/>
    <n v="1394"/>
    <n v="0.46186283578251619"/>
    <x v="0"/>
  </r>
  <r>
    <s v="REC002"/>
    <d v="2016-09-21T00:00:00"/>
    <x v="2"/>
    <x v="8"/>
    <x v="7"/>
    <s v="José Luiz"/>
    <x v="2"/>
    <x v="3"/>
    <n v="33000"/>
    <n v="3725"/>
    <n v="36725"/>
    <x v="3"/>
    <x v="22"/>
    <s v="Renault Clio 1.0 Expression 16v"/>
    <x v="0"/>
    <x v="0"/>
    <x v="0"/>
    <x v="0"/>
    <x v="7"/>
    <x v="4"/>
    <x v="0"/>
    <n v="990"/>
    <n v="0.45078576004634879"/>
    <x v="0"/>
  </r>
  <r>
    <s v="VWA010"/>
    <d v="2016-09-21T00:00:00"/>
    <x v="2"/>
    <x v="8"/>
    <x v="8"/>
    <s v="Maria Teresa"/>
    <x v="5"/>
    <x v="3"/>
    <n v="144650"/>
    <n v="2049"/>
    <n v="146699"/>
    <x v="1"/>
    <x v="33"/>
    <s v="Volkswagen Amarok 2.0 Highline 4X4 16v Turbo"/>
    <x v="0"/>
    <x v="1"/>
    <x v="1"/>
    <x v="1"/>
    <x v="3"/>
    <x v="2"/>
    <x v="3"/>
    <n v="8679"/>
    <n v="0.63038072345330409"/>
    <x v="1"/>
  </r>
  <r>
    <s v="VWC006"/>
    <d v="2016-09-22T00:00:00"/>
    <x v="2"/>
    <x v="8"/>
    <x v="2"/>
    <s v="Ana Lúcia"/>
    <x v="6"/>
    <x v="0"/>
    <n v="56200"/>
    <n v="2002"/>
    <n v="58202"/>
    <x v="1"/>
    <x v="24"/>
    <s v="Volkswagen Crossfox 1.6 MSI 16v"/>
    <x v="0"/>
    <x v="0"/>
    <x v="0"/>
    <x v="0"/>
    <x v="2"/>
    <x v="1"/>
    <x v="2"/>
    <n v="2810"/>
    <n v="0.92476692186890497"/>
    <x v="1"/>
  </r>
  <r>
    <s v="VWJ009"/>
    <d v="2016-09-22T00:00:00"/>
    <x v="2"/>
    <x v="8"/>
    <x v="3"/>
    <s v="Maurício"/>
    <x v="4"/>
    <x v="2"/>
    <n v="85900"/>
    <n v="2829"/>
    <n v="88729"/>
    <x v="1"/>
    <x v="21"/>
    <s v="Volkswagen Jetta 1.4 TSI Comfortline 16v"/>
    <x v="0"/>
    <x v="0"/>
    <x v="1"/>
    <x v="2"/>
    <x v="3"/>
    <x v="2"/>
    <x v="3"/>
    <n v="5154"/>
    <n v="0.88015304872773259"/>
    <x v="1"/>
  </r>
  <r>
    <s v="FOR004"/>
    <d v="2016-09-24T00:00:00"/>
    <x v="2"/>
    <x v="8"/>
    <x v="5"/>
    <s v="Sérgio"/>
    <x v="5"/>
    <x v="0"/>
    <n v="94950"/>
    <n v="3024"/>
    <n v="97974"/>
    <x v="4"/>
    <x v="9"/>
    <s v="Ford Ranger 2.5 XLS 4X2 CD 16v"/>
    <x v="0"/>
    <x v="0"/>
    <x v="0"/>
    <x v="0"/>
    <x v="5"/>
    <x v="0"/>
    <x v="3"/>
    <n v="5697"/>
    <n v="0.205271211548369"/>
    <x v="0"/>
  </r>
  <r>
    <s v="REL003"/>
    <d v="2016-09-26T00:00:00"/>
    <x v="2"/>
    <x v="8"/>
    <x v="7"/>
    <s v="Carolina"/>
    <x v="0"/>
    <x v="3"/>
    <n v="36900"/>
    <n v="2634"/>
    <n v="39534"/>
    <x v="3"/>
    <x v="30"/>
    <s v="Renault Logan 1.0 Authentique 16v"/>
    <x v="0"/>
    <x v="0"/>
    <x v="0"/>
    <x v="0"/>
    <x v="7"/>
    <x v="0"/>
    <x v="1"/>
    <n v="1476"/>
    <n v="0.54519547733720186"/>
    <x v="1"/>
  </r>
  <r>
    <s v="FOR004"/>
    <d v="2016-09-26T00:00:00"/>
    <x v="2"/>
    <x v="8"/>
    <x v="2"/>
    <s v="Lucas"/>
    <x v="1"/>
    <x v="4"/>
    <n v="95300"/>
    <n v="3299"/>
    <n v="98599"/>
    <x v="4"/>
    <x v="9"/>
    <s v="Ford Ranger 2.5 XLS 4X2 CD 16v"/>
    <x v="0"/>
    <x v="0"/>
    <x v="0"/>
    <x v="0"/>
    <x v="2"/>
    <x v="1"/>
    <x v="3"/>
    <n v="5718"/>
    <n v="0.2074225764756196"/>
    <x v="0"/>
  </r>
  <r>
    <s v="FIS003"/>
    <d v="2016-09-26T00:00:00"/>
    <x v="2"/>
    <x v="8"/>
    <x v="1"/>
    <s v="Maria Eduarda"/>
    <x v="5"/>
    <x v="2"/>
    <n v="40150"/>
    <n v="3603"/>
    <n v="43753"/>
    <x v="2"/>
    <x v="6"/>
    <s v="Fiat Strada Working 1.4 8v"/>
    <x v="1"/>
    <x v="1"/>
    <x v="0"/>
    <x v="0"/>
    <x v="1"/>
    <x v="1"/>
    <x v="1"/>
    <n v="1606"/>
    <n v="0.68889754670155123"/>
    <x v="1"/>
  </r>
  <r>
    <s v="FIP002"/>
    <d v="2016-09-26T00:00:00"/>
    <x v="2"/>
    <x v="8"/>
    <x v="3"/>
    <s v="Maurício"/>
    <x v="1"/>
    <x v="4"/>
    <n v="35100"/>
    <n v="4924"/>
    <n v="40024"/>
    <x v="2"/>
    <x v="2"/>
    <s v="Fiat Palio Fire 1.0 8v"/>
    <x v="0"/>
    <x v="0"/>
    <x v="0"/>
    <x v="0"/>
    <x v="3"/>
    <x v="2"/>
    <x v="1"/>
    <n v="1404"/>
    <n v="0.28877067020571356"/>
    <x v="0"/>
  </r>
  <r>
    <s v="REL003"/>
    <d v="2016-09-28T00:00:00"/>
    <x v="2"/>
    <x v="8"/>
    <x v="2"/>
    <s v="Lucas"/>
    <x v="2"/>
    <x v="3"/>
    <n v="37100"/>
    <n v="2189"/>
    <n v="39289"/>
    <x v="3"/>
    <x v="30"/>
    <s v="Renault Logan 1.0 Authentique 16v"/>
    <x v="0"/>
    <x v="0"/>
    <x v="0"/>
    <x v="0"/>
    <x v="2"/>
    <x v="1"/>
    <x v="1"/>
    <n v="1484"/>
    <n v="0.89396331500912241"/>
    <x v="1"/>
  </r>
  <r>
    <s v="FOK001"/>
    <d v="2016-09-28T00:00:00"/>
    <x v="2"/>
    <x v="8"/>
    <x v="8"/>
    <s v="Felipe"/>
    <x v="6"/>
    <x v="2"/>
    <n v="41850"/>
    <n v="2515"/>
    <n v="44365"/>
    <x v="4"/>
    <x v="28"/>
    <s v="Ford Ka SE 1.5 16v Básico"/>
    <x v="0"/>
    <x v="0"/>
    <x v="0"/>
    <x v="0"/>
    <x v="3"/>
    <x v="2"/>
    <x v="1"/>
    <n v="1674"/>
    <n v="0.39013429702731517"/>
    <x v="0"/>
  </r>
  <r>
    <s v="VWV005"/>
    <d v="2016-09-29T00:00:00"/>
    <x v="2"/>
    <x v="8"/>
    <x v="3"/>
    <s v="José Carlos"/>
    <x v="0"/>
    <x v="2"/>
    <n v="43650"/>
    <n v="2594"/>
    <n v="46244"/>
    <x v="1"/>
    <x v="1"/>
    <s v="Volkswagen Voyage Trendline 1.6 MI 8v"/>
    <x v="0"/>
    <x v="0"/>
    <x v="0"/>
    <x v="0"/>
    <x v="3"/>
    <x v="2"/>
    <x v="1"/>
    <n v="1746"/>
    <n v="0.22823356754529922"/>
    <x v="0"/>
  </r>
  <r>
    <s v="REM007"/>
    <d v="2016-09-30T00:00:00"/>
    <x v="2"/>
    <x v="8"/>
    <x v="3"/>
    <s v="Mauro"/>
    <x v="0"/>
    <x v="0"/>
    <n v="121050"/>
    <n v="1160"/>
    <n v="122210"/>
    <x v="3"/>
    <x v="8"/>
    <s v="Renault Master 2.3 DCI Minibus 16 Lugares 16v"/>
    <x v="0"/>
    <x v="1"/>
    <x v="0"/>
    <x v="1"/>
    <x v="3"/>
    <x v="2"/>
    <x v="3"/>
    <n v="7263"/>
    <n v="0.72653110219469808"/>
    <x v="1"/>
  </r>
  <r>
    <s v="FIS004"/>
    <d v="2016-10-01T00:00:00"/>
    <x v="2"/>
    <x v="9"/>
    <x v="8"/>
    <s v="Maria Teresa"/>
    <x v="1"/>
    <x v="2"/>
    <n v="42050"/>
    <n v="1929"/>
    <n v="43979"/>
    <x v="2"/>
    <x v="14"/>
    <s v="Fiat Siena El 1.4 8v"/>
    <x v="0"/>
    <x v="0"/>
    <x v="0"/>
    <x v="0"/>
    <x v="3"/>
    <x v="2"/>
    <x v="1"/>
    <n v="1682"/>
    <n v="0.93036830980813523"/>
    <x v="1"/>
  </r>
  <r>
    <s v="VWG003"/>
    <d v="2016-10-03T00:00:00"/>
    <x v="2"/>
    <x v="9"/>
    <x v="6"/>
    <s v="Daniela"/>
    <x v="5"/>
    <x v="0"/>
    <n v="35000"/>
    <n v="3398"/>
    <n v="38398"/>
    <x v="1"/>
    <x v="7"/>
    <s v="Volkswagen Gol 1.0 MI Special 8v"/>
    <x v="0"/>
    <x v="0"/>
    <x v="0"/>
    <x v="0"/>
    <x v="6"/>
    <x v="3"/>
    <x v="1"/>
    <n v="1400"/>
    <n v="8.6923466104512792E-2"/>
    <x v="0"/>
  </r>
  <r>
    <s v="FIL008"/>
    <d v="2016-10-03T00:00:00"/>
    <x v="2"/>
    <x v="9"/>
    <x v="3"/>
    <s v="Mauro"/>
    <x v="6"/>
    <x v="1"/>
    <n v="64850"/>
    <n v="1764"/>
    <n v="66614"/>
    <x v="2"/>
    <x v="16"/>
    <s v="Fiat Linea Absolut 1.8 16v"/>
    <x v="0"/>
    <x v="0"/>
    <x v="1"/>
    <x v="0"/>
    <x v="3"/>
    <x v="2"/>
    <x v="2"/>
    <n v="3242.5"/>
    <n v="0.3185644137293866"/>
    <x v="0"/>
  </r>
  <r>
    <s v="REF006"/>
    <d v="2016-10-04T00:00:00"/>
    <x v="2"/>
    <x v="9"/>
    <x v="4"/>
    <s v="Mário"/>
    <x v="0"/>
    <x v="3"/>
    <n v="73150"/>
    <n v="2239"/>
    <n v="75389"/>
    <x v="3"/>
    <x v="13"/>
    <s v="Renaul Fluence 2.0 Dynamique 16v"/>
    <x v="0"/>
    <x v="0"/>
    <x v="1"/>
    <x v="0"/>
    <x v="4"/>
    <x v="3"/>
    <x v="2"/>
    <n v="3657.5"/>
    <n v="0.91902722787066704"/>
    <x v="1"/>
  </r>
  <r>
    <s v="RES001"/>
    <d v="2016-10-04T00:00:00"/>
    <x v="2"/>
    <x v="9"/>
    <x v="3"/>
    <s v="Ana Maria"/>
    <x v="5"/>
    <x v="2"/>
    <n v="30250"/>
    <n v="4194"/>
    <n v="34444"/>
    <x v="3"/>
    <x v="5"/>
    <s v="Renault Sandero 1.0 Authentique 16v"/>
    <x v="0"/>
    <x v="0"/>
    <x v="0"/>
    <x v="0"/>
    <x v="3"/>
    <x v="2"/>
    <x v="0"/>
    <n v="907.5"/>
    <n v="0.34131809339919972"/>
    <x v="0"/>
  </r>
  <r>
    <s v="REF006"/>
    <d v="2016-10-05T00:00:00"/>
    <x v="2"/>
    <x v="9"/>
    <x v="0"/>
    <s v="Wesley"/>
    <x v="4"/>
    <x v="0"/>
    <n v="72950"/>
    <n v="1026"/>
    <n v="73976"/>
    <x v="3"/>
    <x v="13"/>
    <s v="Renaul Fluence 2.0 Dynamique 16v"/>
    <x v="0"/>
    <x v="0"/>
    <x v="1"/>
    <x v="0"/>
    <x v="0"/>
    <x v="0"/>
    <x v="2"/>
    <n v="3647.5"/>
    <n v="0.63416380325060517"/>
    <x v="1"/>
  </r>
  <r>
    <s v="FOF002"/>
    <d v="2016-10-06T00:00:00"/>
    <x v="2"/>
    <x v="9"/>
    <x v="8"/>
    <s v="Felipe"/>
    <x v="6"/>
    <x v="2"/>
    <n v="68000"/>
    <n v="1578"/>
    <n v="69578"/>
    <x v="4"/>
    <x v="18"/>
    <s v="Ford Focus Sedan GLX 16v"/>
    <x v="0"/>
    <x v="0"/>
    <x v="1"/>
    <x v="0"/>
    <x v="3"/>
    <x v="2"/>
    <x v="2"/>
    <n v="3400"/>
    <n v="4.0903437436047678E-2"/>
    <x v="0"/>
  </r>
  <r>
    <s v="FOK001"/>
    <d v="2016-10-07T00:00:00"/>
    <x v="2"/>
    <x v="9"/>
    <x v="6"/>
    <s v="Aparecida"/>
    <x v="0"/>
    <x v="3"/>
    <n v="42200"/>
    <n v="3843"/>
    <n v="46043"/>
    <x v="4"/>
    <x v="28"/>
    <s v="Ford Ka SE 1.5 16v Básico"/>
    <x v="0"/>
    <x v="0"/>
    <x v="0"/>
    <x v="0"/>
    <x v="6"/>
    <x v="3"/>
    <x v="1"/>
    <n v="1688"/>
    <n v="0.65261483502230366"/>
    <x v="1"/>
  </r>
  <r>
    <s v="FIS003"/>
    <d v="2016-10-07T00:00:00"/>
    <x v="2"/>
    <x v="9"/>
    <x v="1"/>
    <s v="Luiz Sérgio"/>
    <x v="4"/>
    <x v="4"/>
    <n v="40200"/>
    <n v="2339"/>
    <n v="42539"/>
    <x v="2"/>
    <x v="6"/>
    <s v="Fiat Strada Working 1.4 8v"/>
    <x v="1"/>
    <x v="1"/>
    <x v="0"/>
    <x v="0"/>
    <x v="1"/>
    <x v="1"/>
    <x v="1"/>
    <n v="1608"/>
    <n v="0.17572601333992835"/>
    <x v="0"/>
  </r>
  <r>
    <s v="REF006"/>
    <d v="2016-10-07T00:00:00"/>
    <x v="2"/>
    <x v="9"/>
    <x v="7"/>
    <s v="Amanda"/>
    <x v="6"/>
    <x v="2"/>
    <n v="72600"/>
    <n v="3097"/>
    <n v="75697"/>
    <x v="3"/>
    <x v="13"/>
    <s v="Renaul Fluence 2.0 Dynamique 16v"/>
    <x v="0"/>
    <x v="0"/>
    <x v="1"/>
    <x v="0"/>
    <x v="7"/>
    <x v="4"/>
    <x v="2"/>
    <n v="3630"/>
    <n v="4.1456117779694553E-2"/>
    <x v="0"/>
  </r>
  <r>
    <s v="REM007"/>
    <d v="2016-10-07T00:00:00"/>
    <x v="2"/>
    <x v="9"/>
    <x v="2"/>
    <s v="Mônica"/>
    <x v="3"/>
    <x v="1"/>
    <n v="120700"/>
    <n v="2361"/>
    <n v="123061"/>
    <x v="3"/>
    <x v="8"/>
    <s v="Renault Master 2.3 DCI Minibus 16 Lugares 16v"/>
    <x v="0"/>
    <x v="1"/>
    <x v="0"/>
    <x v="1"/>
    <x v="2"/>
    <x v="3"/>
    <x v="3"/>
    <n v="7242"/>
    <n v="0.58811191636515403"/>
    <x v="1"/>
  </r>
  <r>
    <s v="VWF002"/>
    <d v="2016-10-07T00:00:00"/>
    <x v="2"/>
    <x v="9"/>
    <x v="7"/>
    <s v="Amanda"/>
    <x v="5"/>
    <x v="3"/>
    <n v="35300"/>
    <n v="2318"/>
    <n v="37618"/>
    <x v="1"/>
    <x v="17"/>
    <s v="Volkswagen Fox 1.0 MPI Trendline 12v"/>
    <x v="0"/>
    <x v="0"/>
    <x v="0"/>
    <x v="0"/>
    <x v="7"/>
    <x v="4"/>
    <x v="1"/>
    <n v="1412"/>
    <n v="0.25660051184548088"/>
    <x v="0"/>
  </r>
  <r>
    <s v="CHO001"/>
    <d v="2016-10-08T00:00:00"/>
    <x v="2"/>
    <x v="9"/>
    <x v="6"/>
    <s v="Ana Carolina"/>
    <x v="6"/>
    <x v="0"/>
    <n v="31000"/>
    <n v="2934"/>
    <n v="33934"/>
    <x v="0"/>
    <x v="0"/>
    <s v="Chevrolet Onix 1.0 MPFI LS 8v"/>
    <x v="0"/>
    <x v="0"/>
    <x v="0"/>
    <x v="0"/>
    <x v="6"/>
    <x v="3"/>
    <x v="0"/>
    <n v="930"/>
    <n v="0.76203557930981536"/>
    <x v="1"/>
  </r>
  <r>
    <s v="VWF002"/>
    <d v="2016-10-08T00:00:00"/>
    <x v="2"/>
    <x v="9"/>
    <x v="5"/>
    <s v="Sérgio"/>
    <x v="0"/>
    <x v="3"/>
    <n v="34800"/>
    <n v="2472"/>
    <n v="37272"/>
    <x v="1"/>
    <x v="17"/>
    <s v="Volkswagen Fox 1.0 MPI Trendline 12v"/>
    <x v="0"/>
    <x v="0"/>
    <x v="0"/>
    <x v="0"/>
    <x v="5"/>
    <x v="0"/>
    <x v="1"/>
    <n v="1392"/>
    <n v="0.89052553143842406"/>
    <x v="1"/>
  </r>
  <r>
    <s v="FIB007"/>
    <d v="2016-10-08T00:00:00"/>
    <x v="2"/>
    <x v="9"/>
    <x v="3"/>
    <s v="Renato"/>
    <x v="4"/>
    <x v="4"/>
    <n v="59850"/>
    <n v="3434"/>
    <n v="63284"/>
    <x v="2"/>
    <x v="23"/>
    <s v="Fiat Bravo Essence 1.8 16v"/>
    <x v="0"/>
    <x v="0"/>
    <x v="0"/>
    <x v="0"/>
    <x v="3"/>
    <x v="2"/>
    <x v="2"/>
    <n v="2992.5"/>
    <n v="0.20498404707991708"/>
    <x v="0"/>
  </r>
  <r>
    <s v="VWC006"/>
    <d v="2016-10-09T00:00:00"/>
    <x v="2"/>
    <x v="9"/>
    <x v="3"/>
    <s v="Cristina"/>
    <x v="0"/>
    <x v="2"/>
    <n v="55850"/>
    <n v="2335"/>
    <n v="58185"/>
    <x v="1"/>
    <x v="24"/>
    <s v="Volkswagen Crossfox 1.6 MSI 16v"/>
    <x v="0"/>
    <x v="0"/>
    <x v="0"/>
    <x v="0"/>
    <x v="3"/>
    <x v="2"/>
    <x v="2"/>
    <n v="2792.5"/>
    <n v="0.60818006405987779"/>
    <x v="1"/>
  </r>
  <r>
    <s v="FIF005"/>
    <d v="2016-10-10T00:00:00"/>
    <x v="2"/>
    <x v="9"/>
    <x v="4"/>
    <s v="José Eduardo"/>
    <x v="5"/>
    <x v="3"/>
    <n v="51250"/>
    <n v="3033"/>
    <n v="54283"/>
    <x v="2"/>
    <x v="34"/>
    <s v="Fiat Fiorino Furgão Evo 1.4 8v"/>
    <x v="0"/>
    <x v="1"/>
    <x v="0"/>
    <x v="0"/>
    <x v="4"/>
    <x v="3"/>
    <x v="1"/>
    <n v="2050"/>
    <n v="5.4025442830298767E-2"/>
    <x v="0"/>
  </r>
  <r>
    <s v="FOK001"/>
    <d v="2016-10-10T00:00:00"/>
    <x v="2"/>
    <x v="9"/>
    <x v="4"/>
    <s v="Mônica"/>
    <x v="5"/>
    <x v="2"/>
    <n v="41750"/>
    <n v="1984"/>
    <n v="43734"/>
    <x v="4"/>
    <x v="28"/>
    <s v="Ford Ka SE 1.5 16v Básico"/>
    <x v="0"/>
    <x v="0"/>
    <x v="0"/>
    <x v="0"/>
    <x v="4"/>
    <x v="3"/>
    <x v="1"/>
    <n v="1670"/>
    <n v="0.56861052735178286"/>
    <x v="1"/>
  </r>
  <r>
    <s v="FIL008"/>
    <d v="2016-10-10T00:00:00"/>
    <x v="2"/>
    <x v="9"/>
    <x v="2"/>
    <s v="Mônica"/>
    <x v="6"/>
    <x v="3"/>
    <n v="65150"/>
    <n v="2528"/>
    <n v="67678"/>
    <x v="2"/>
    <x v="16"/>
    <s v="Fiat Linea Absolut 1.8 16v"/>
    <x v="0"/>
    <x v="0"/>
    <x v="1"/>
    <x v="0"/>
    <x v="2"/>
    <x v="3"/>
    <x v="2"/>
    <n v="3257.5"/>
    <n v="0.70371217825622867"/>
    <x v="1"/>
  </r>
  <r>
    <s v="REC002"/>
    <d v="2016-10-11T00:00:00"/>
    <x v="2"/>
    <x v="9"/>
    <x v="7"/>
    <s v="Célio"/>
    <x v="4"/>
    <x v="2"/>
    <n v="33100"/>
    <n v="3612"/>
    <n v="36712"/>
    <x v="3"/>
    <x v="22"/>
    <s v="Renault Clio 1.0 Expression 16v"/>
    <x v="0"/>
    <x v="0"/>
    <x v="0"/>
    <x v="0"/>
    <x v="7"/>
    <x v="4"/>
    <x v="0"/>
    <n v="993"/>
    <n v="0.6144395785473471"/>
    <x v="1"/>
  </r>
  <r>
    <s v="VWJ009"/>
    <d v="2016-10-11T00:00:00"/>
    <x v="2"/>
    <x v="9"/>
    <x v="4"/>
    <s v="José Eduardo"/>
    <x v="5"/>
    <x v="0"/>
    <n v="85900"/>
    <n v="1027"/>
    <n v="86927"/>
    <x v="1"/>
    <x v="21"/>
    <s v="Volkswagen Jetta 1.4 TSI Comfortline 16v"/>
    <x v="0"/>
    <x v="0"/>
    <x v="1"/>
    <x v="2"/>
    <x v="4"/>
    <x v="3"/>
    <x v="3"/>
    <n v="5154"/>
    <n v="0.29725120137317629"/>
    <x v="0"/>
  </r>
  <r>
    <s v="FIB007"/>
    <d v="2016-10-11T00:00:00"/>
    <x v="2"/>
    <x v="9"/>
    <x v="3"/>
    <s v="Mauro"/>
    <x v="5"/>
    <x v="0"/>
    <n v="59800"/>
    <n v="2498"/>
    <n v="62298"/>
    <x v="2"/>
    <x v="23"/>
    <s v="Fiat Bravo Essence 1.8 16v"/>
    <x v="0"/>
    <x v="0"/>
    <x v="0"/>
    <x v="0"/>
    <x v="3"/>
    <x v="2"/>
    <x v="2"/>
    <n v="2990"/>
    <n v="0.47565153123608395"/>
    <x v="0"/>
  </r>
  <r>
    <s v="RED005"/>
    <d v="2016-10-11T00:00:00"/>
    <x v="2"/>
    <x v="9"/>
    <x v="3"/>
    <s v="Marcelo"/>
    <x v="0"/>
    <x v="3"/>
    <n v="70400"/>
    <n v="4026"/>
    <n v="74426"/>
    <x v="3"/>
    <x v="32"/>
    <s v="Renault Duster Oroch 2.0 Dynamique 16V"/>
    <x v="0"/>
    <x v="1"/>
    <x v="0"/>
    <x v="0"/>
    <x v="3"/>
    <x v="2"/>
    <x v="2"/>
    <n v="3520"/>
    <n v="5.7275503900496058E-2"/>
    <x v="0"/>
  </r>
  <r>
    <s v="VWA010"/>
    <d v="2016-10-12T00:00:00"/>
    <x v="2"/>
    <x v="9"/>
    <x v="2"/>
    <s v="Lucas"/>
    <x v="0"/>
    <x v="0"/>
    <n v="145150"/>
    <n v="2386"/>
    <n v="147536"/>
    <x v="1"/>
    <x v="33"/>
    <s v="Volkswagen Amarok 2.0 Highline 4X4 16v Turbo"/>
    <x v="0"/>
    <x v="1"/>
    <x v="1"/>
    <x v="1"/>
    <x v="2"/>
    <x v="1"/>
    <x v="3"/>
    <n v="8709"/>
    <n v="0.17203227578291311"/>
    <x v="0"/>
  </r>
  <r>
    <s v="VWG008"/>
    <d v="2016-10-12T00:00:00"/>
    <x v="2"/>
    <x v="9"/>
    <x v="3"/>
    <s v="Marcelo"/>
    <x v="0"/>
    <x v="2"/>
    <n v="82900"/>
    <n v="3855"/>
    <n v="86755"/>
    <x v="1"/>
    <x v="29"/>
    <s v="Volkswagen Golf 1.4 TSI Comfortline 16v"/>
    <x v="0"/>
    <x v="0"/>
    <x v="1"/>
    <x v="2"/>
    <x v="3"/>
    <x v="2"/>
    <x v="3"/>
    <n v="4974"/>
    <n v="0.81617301880203796"/>
    <x v="1"/>
  </r>
  <r>
    <s v="FIB007"/>
    <d v="2016-10-13T00:00:00"/>
    <x v="2"/>
    <x v="9"/>
    <x v="4"/>
    <s v="Mônica"/>
    <x v="4"/>
    <x v="2"/>
    <n v="59750"/>
    <n v="3221"/>
    <n v="62971"/>
    <x v="2"/>
    <x v="23"/>
    <s v="Fiat Bravo Essence 1.8 16v"/>
    <x v="0"/>
    <x v="0"/>
    <x v="0"/>
    <x v="0"/>
    <x v="4"/>
    <x v="3"/>
    <x v="2"/>
    <n v="2987.5"/>
    <n v="9.8387761552998679E-2"/>
    <x v="0"/>
  </r>
  <r>
    <s v="REK004"/>
    <d v="2016-10-14T00:00:00"/>
    <x v="2"/>
    <x v="9"/>
    <x v="8"/>
    <s v="Felipe"/>
    <x v="5"/>
    <x v="0"/>
    <n v="39100"/>
    <n v="2670"/>
    <n v="41770"/>
    <x v="3"/>
    <x v="20"/>
    <s v="Renaul Kangoo 1.6 Express 16v"/>
    <x v="2"/>
    <x v="1"/>
    <x v="0"/>
    <x v="0"/>
    <x v="3"/>
    <x v="2"/>
    <x v="1"/>
    <n v="1564"/>
    <n v="0.2043369604294826"/>
    <x v="0"/>
  </r>
  <r>
    <s v="FID010"/>
    <d v="2016-10-14T00:00:00"/>
    <x v="2"/>
    <x v="9"/>
    <x v="5"/>
    <s v="Sérgio"/>
    <x v="6"/>
    <x v="2"/>
    <n v="84050"/>
    <n v="1588"/>
    <n v="85638"/>
    <x v="2"/>
    <x v="4"/>
    <s v="Fiat Ducato Cargo 2.3 Básico"/>
    <x v="0"/>
    <x v="1"/>
    <x v="0"/>
    <x v="1"/>
    <x v="5"/>
    <x v="0"/>
    <x v="3"/>
    <n v="5043"/>
    <n v="0.48290597809613961"/>
    <x v="0"/>
  </r>
  <r>
    <s v="FIP009"/>
    <d v="2016-10-15T00:00:00"/>
    <x v="2"/>
    <x v="9"/>
    <x v="3"/>
    <s v="Antonio"/>
    <x v="5"/>
    <x v="2"/>
    <n v="69750"/>
    <n v="4745"/>
    <n v="74495"/>
    <x v="2"/>
    <x v="15"/>
    <s v="Fiat Punto Evo T-Jet 1.4 Turbo"/>
    <x v="0"/>
    <x v="0"/>
    <x v="1"/>
    <x v="2"/>
    <x v="3"/>
    <x v="2"/>
    <x v="2"/>
    <n v="3487.5"/>
    <n v="0.72274168009066098"/>
    <x v="1"/>
  </r>
  <r>
    <s v="CHO001"/>
    <d v="2016-10-16T00:00:00"/>
    <x v="2"/>
    <x v="9"/>
    <x v="3"/>
    <s v="Ana Maria"/>
    <x v="0"/>
    <x v="0"/>
    <n v="30800"/>
    <n v="2077"/>
    <n v="32877"/>
    <x v="0"/>
    <x v="0"/>
    <s v="Chevrolet Onix 1.0 MPFI LS 8v"/>
    <x v="0"/>
    <x v="0"/>
    <x v="0"/>
    <x v="0"/>
    <x v="3"/>
    <x v="2"/>
    <x v="0"/>
    <n v="924"/>
    <n v="0.5724432992620595"/>
    <x v="1"/>
  </r>
  <r>
    <s v="REC002"/>
    <d v="2016-10-17T00:00:00"/>
    <x v="2"/>
    <x v="9"/>
    <x v="5"/>
    <s v="Anselmo"/>
    <x v="6"/>
    <x v="1"/>
    <n v="32950"/>
    <n v="4106"/>
    <n v="37056"/>
    <x v="3"/>
    <x v="22"/>
    <s v="Renault Clio 1.0 Expression 16v"/>
    <x v="0"/>
    <x v="0"/>
    <x v="0"/>
    <x v="0"/>
    <x v="5"/>
    <x v="0"/>
    <x v="1"/>
    <n v="1318"/>
    <n v="0.74389918136591981"/>
    <x v="1"/>
  </r>
  <r>
    <s v="VWS007"/>
    <d v="2016-10-17T00:00:00"/>
    <x v="2"/>
    <x v="9"/>
    <x v="7"/>
    <s v="José Luiz"/>
    <x v="0"/>
    <x v="0"/>
    <n v="65100"/>
    <n v="1673"/>
    <n v="66773"/>
    <x v="1"/>
    <x v="19"/>
    <s v="Volkswagen Spacefox Comfortline 1.6 MSI 8v"/>
    <x v="0"/>
    <x v="0"/>
    <x v="0"/>
    <x v="0"/>
    <x v="7"/>
    <x v="4"/>
    <x v="2"/>
    <n v="3255"/>
    <n v="0.30984578389201584"/>
    <x v="0"/>
  </r>
  <r>
    <s v="VWC006"/>
    <d v="2016-10-17T00:00:00"/>
    <x v="2"/>
    <x v="9"/>
    <x v="5"/>
    <s v="Anselmo"/>
    <x v="4"/>
    <x v="1"/>
    <n v="56350"/>
    <n v="1331"/>
    <n v="57681"/>
    <x v="1"/>
    <x v="24"/>
    <s v="Volkswagen Crossfox 1.6 MSI 16v"/>
    <x v="0"/>
    <x v="0"/>
    <x v="0"/>
    <x v="0"/>
    <x v="5"/>
    <x v="0"/>
    <x v="2"/>
    <n v="2817.5"/>
    <n v="0.20576097127318427"/>
    <x v="0"/>
  </r>
  <r>
    <s v="FIB007"/>
    <d v="2016-10-18T00:00:00"/>
    <x v="2"/>
    <x v="9"/>
    <x v="4"/>
    <s v="José Eduardo"/>
    <x v="6"/>
    <x v="0"/>
    <n v="59850"/>
    <n v="4865"/>
    <n v="64715"/>
    <x v="2"/>
    <x v="23"/>
    <s v="Fiat Bravo Essence 1.8 16v"/>
    <x v="0"/>
    <x v="0"/>
    <x v="0"/>
    <x v="0"/>
    <x v="4"/>
    <x v="3"/>
    <x v="2"/>
    <n v="2992.5"/>
    <n v="0.25907211343714598"/>
    <x v="0"/>
  </r>
  <r>
    <s v="REF006"/>
    <d v="2016-10-21T00:00:00"/>
    <x v="2"/>
    <x v="9"/>
    <x v="7"/>
    <s v="Marcelo"/>
    <x v="6"/>
    <x v="4"/>
    <n v="72700"/>
    <n v="3163"/>
    <n v="75863"/>
    <x v="3"/>
    <x v="13"/>
    <s v="Renaul Fluence 2.0 Dynamique 16v"/>
    <x v="0"/>
    <x v="0"/>
    <x v="1"/>
    <x v="0"/>
    <x v="7"/>
    <x v="2"/>
    <x v="2"/>
    <n v="3635"/>
    <n v="0.16768284056693447"/>
    <x v="0"/>
  </r>
  <r>
    <s v="VWV005"/>
    <d v="2016-10-22T00:00:00"/>
    <x v="2"/>
    <x v="9"/>
    <x v="3"/>
    <s v="Maurício"/>
    <x v="3"/>
    <x v="1"/>
    <n v="43800"/>
    <n v="4832"/>
    <n v="48632"/>
    <x v="1"/>
    <x v="1"/>
    <s v="Volkswagen Voyage Trendline 1.6 MI 8v"/>
    <x v="0"/>
    <x v="0"/>
    <x v="0"/>
    <x v="0"/>
    <x v="3"/>
    <x v="2"/>
    <x v="1"/>
    <n v="1752"/>
    <n v="0.47547302370680172"/>
    <x v="0"/>
  </r>
  <r>
    <s v="CHC003"/>
    <d v="2016-10-23T00:00:00"/>
    <x v="2"/>
    <x v="9"/>
    <x v="7"/>
    <s v="Rodrigo"/>
    <x v="0"/>
    <x v="0"/>
    <n v="92750"/>
    <n v="2273"/>
    <n v="95023"/>
    <x v="0"/>
    <x v="25"/>
    <s v="Chevrolet Captiva 2.4 SIDI 16v"/>
    <x v="0"/>
    <x v="0"/>
    <x v="1"/>
    <x v="2"/>
    <x v="7"/>
    <x v="4"/>
    <x v="3"/>
    <n v="5565"/>
    <n v="0.92478202233313678"/>
    <x v="1"/>
  </r>
  <r>
    <s v="VWF002"/>
    <d v="2016-10-23T00:00:00"/>
    <x v="2"/>
    <x v="9"/>
    <x v="4"/>
    <s v="Raimundo"/>
    <x v="6"/>
    <x v="0"/>
    <n v="34550"/>
    <n v="2864"/>
    <n v="37414"/>
    <x v="1"/>
    <x v="17"/>
    <s v="Volkswagen Fox 1.0 MPI Trendline 12v"/>
    <x v="0"/>
    <x v="0"/>
    <x v="0"/>
    <x v="0"/>
    <x v="4"/>
    <x v="3"/>
    <x v="1"/>
    <n v="1382"/>
    <n v="0.96365559425375225"/>
    <x v="1"/>
  </r>
  <r>
    <s v="FOF002"/>
    <d v="2016-10-23T00:00:00"/>
    <x v="2"/>
    <x v="9"/>
    <x v="0"/>
    <s v="Wesley"/>
    <x v="6"/>
    <x v="2"/>
    <n v="67850"/>
    <n v="2755"/>
    <n v="70605"/>
    <x v="4"/>
    <x v="18"/>
    <s v="Ford Focus Sedan GLX 16v"/>
    <x v="0"/>
    <x v="0"/>
    <x v="1"/>
    <x v="0"/>
    <x v="0"/>
    <x v="0"/>
    <x v="2"/>
    <n v="3392.5"/>
    <n v="0.82329142131995936"/>
    <x v="1"/>
  </r>
  <r>
    <s v="CHC005"/>
    <d v="2016-10-24T00:00:00"/>
    <x v="2"/>
    <x v="9"/>
    <x v="3"/>
    <s v="Maurício"/>
    <x v="6"/>
    <x v="0"/>
    <n v="184700"/>
    <n v="3035"/>
    <n v="187735"/>
    <x v="0"/>
    <x v="27"/>
    <s v="Chevrolet Camaro 6.2 SS Coupé v8"/>
    <x v="1"/>
    <x v="0"/>
    <x v="1"/>
    <x v="2"/>
    <x v="3"/>
    <x v="2"/>
    <x v="3"/>
    <n v="11082"/>
    <n v="0.14956135263180423"/>
    <x v="0"/>
  </r>
  <r>
    <s v="VWS004"/>
    <d v="2016-10-24T00:00:00"/>
    <x v="2"/>
    <x v="9"/>
    <x v="3"/>
    <s v="Ana Maria"/>
    <x v="1"/>
    <x v="0"/>
    <n v="36200"/>
    <n v="4653"/>
    <n v="40853"/>
    <x v="1"/>
    <x v="26"/>
    <s v="Volkswagen Saveiro Startline 1.6 MI 8v"/>
    <x v="1"/>
    <x v="1"/>
    <x v="0"/>
    <x v="0"/>
    <x v="3"/>
    <x v="2"/>
    <x v="1"/>
    <n v="1448"/>
    <n v="0.11942428449141992"/>
    <x v="0"/>
  </r>
  <r>
    <s v="VWV005"/>
    <d v="2016-10-25T00:00:00"/>
    <x v="2"/>
    <x v="9"/>
    <x v="6"/>
    <s v="Carlos Roberto"/>
    <x v="6"/>
    <x v="3"/>
    <n v="44050"/>
    <n v="4828"/>
    <n v="48878"/>
    <x v="1"/>
    <x v="1"/>
    <s v="Volkswagen Voyage Trendline 1.6 MI 8v"/>
    <x v="0"/>
    <x v="0"/>
    <x v="0"/>
    <x v="0"/>
    <x v="6"/>
    <x v="3"/>
    <x v="1"/>
    <n v="1762"/>
    <n v="0.71446225359778026"/>
    <x v="1"/>
  </r>
  <r>
    <s v="REM007"/>
    <d v="2016-10-27T00:00:00"/>
    <x v="2"/>
    <x v="9"/>
    <x v="5"/>
    <s v="Anselmo"/>
    <x v="5"/>
    <x v="2"/>
    <n v="120850"/>
    <n v="3486"/>
    <n v="124336"/>
    <x v="3"/>
    <x v="8"/>
    <s v="Renault Master 2.3 DCI Minibus 16 Lugares 16v"/>
    <x v="0"/>
    <x v="1"/>
    <x v="0"/>
    <x v="1"/>
    <x v="5"/>
    <x v="0"/>
    <x v="3"/>
    <n v="7251"/>
    <n v="0.80457167644266581"/>
    <x v="1"/>
  </r>
  <r>
    <s v="FIS003"/>
    <d v="2016-10-28T00:00:00"/>
    <x v="2"/>
    <x v="9"/>
    <x v="2"/>
    <s v="Renato"/>
    <x v="0"/>
    <x v="3"/>
    <n v="39950"/>
    <n v="3038"/>
    <n v="42988"/>
    <x v="2"/>
    <x v="6"/>
    <s v="Fiat Strada Working 1.4 8v"/>
    <x v="1"/>
    <x v="1"/>
    <x v="0"/>
    <x v="0"/>
    <x v="2"/>
    <x v="2"/>
    <x v="1"/>
    <n v="1598"/>
    <n v="0.99348317179525414"/>
    <x v="1"/>
  </r>
  <r>
    <s v="FIP009"/>
    <d v="2016-10-28T00:00:00"/>
    <x v="2"/>
    <x v="9"/>
    <x v="3"/>
    <s v="Renato"/>
    <x v="0"/>
    <x v="2"/>
    <n v="69850"/>
    <n v="2706"/>
    <n v="72556"/>
    <x v="2"/>
    <x v="15"/>
    <s v="Fiat Punto Evo T-Jet 1.4 Turbo"/>
    <x v="0"/>
    <x v="0"/>
    <x v="1"/>
    <x v="2"/>
    <x v="3"/>
    <x v="2"/>
    <x v="2"/>
    <n v="3492.5"/>
    <n v="0.39632211178369919"/>
    <x v="0"/>
  </r>
  <r>
    <s v="CHP002"/>
    <d v="2016-10-28T00:00:00"/>
    <x v="2"/>
    <x v="9"/>
    <x v="5"/>
    <s v="Mariana"/>
    <x v="0"/>
    <x v="0"/>
    <n v="41300"/>
    <n v="3691"/>
    <n v="44991"/>
    <x v="0"/>
    <x v="12"/>
    <s v="Chevrolet Prisma 1.0 MPFI LT 8v"/>
    <x v="0"/>
    <x v="0"/>
    <x v="0"/>
    <x v="0"/>
    <x v="5"/>
    <x v="0"/>
    <x v="1"/>
    <n v="1652"/>
    <n v="0.22979654242740782"/>
    <x v="0"/>
  </r>
  <r>
    <s v="FOR004"/>
    <d v="2016-10-29T00:00:00"/>
    <x v="2"/>
    <x v="9"/>
    <x v="3"/>
    <s v="José Carlos"/>
    <x v="4"/>
    <x v="0"/>
    <n v="95000"/>
    <n v="3683"/>
    <n v="98683"/>
    <x v="4"/>
    <x v="9"/>
    <s v="Ford Ranger 2.5 XLS 4X2 CD 16v"/>
    <x v="0"/>
    <x v="0"/>
    <x v="0"/>
    <x v="0"/>
    <x v="3"/>
    <x v="2"/>
    <x v="3"/>
    <n v="5700"/>
    <n v="0.88621694635889348"/>
    <x v="1"/>
  </r>
  <r>
    <s v="VWS004"/>
    <d v="2016-10-29T00:00:00"/>
    <x v="2"/>
    <x v="9"/>
    <x v="7"/>
    <s v="Rodrigo"/>
    <x v="5"/>
    <x v="1"/>
    <n v="36250"/>
    <n v="4308"/>
    <n v="40558"/>
    <x v="1"/>
    <x v="26"/>
    <s v="Volkswagen Saveiro Startline 1.6 MI 8v"/>
    <x v="1"/>
    <x v="1"/>
    <x v="0"/>
    <x v="0"/>
    <x v="7"/>
    <x v="4"/>
    <x v="1"/>
    <n v="1450"/>
    <n v="0.81560797235723959"/>
    <x v="1"/>
  </r>
  <r>
    <s v="VWA010"/>
    <d v="2016-10-29T00:00:00"/>
    <x v="2"/>
    <x v="9"/>
    <x v="0"/>
    <s v="Wesley"/>
    <x v="3"/>
    <x v="1"/>
    <n v="145050"/>
    <n v="2612"/>
    <n v="147662"/>
    <x v="1"/>
    <x v="33"/>
    <s v="Volkswagen Amarok 2.0 Highline 4X4 16v Turbo"/>
    <x v="0"/>
    <x v="1"/>
    <x v="1"/>
    <x v="1"/>
    <x v="0"/>
    <x v="0"/>
    <x v="3"/>
    <n v="8703"/>
    <n v="0.21075614225620223"/>
    <x v="0"/>
  </r>
  <r>
    <s v="CHS004"/>
    <d v="2016-10-30T00:00:00"/>
    <x v="2"/>
    <x v="9"/>
    <x v="5"/>
    <s v="Sérgio"/>
    <x v="0"/>
    <x v="4"/>
    <n v="159850"/>
    <n v="3149"/>
    <n v="162999"/>
    <x v="0"/>
    <x v="10"/>
    <s v="Chevrolet S10 2.8 High Country 4X4 CD 16v Turbo"/>
    <x v="0"/>
    <x v="1"/>
    <x v="1"/>
    <x v="1"/>
    <x v="5"/>
    <x v="0"/>
    <x v="3"/>
    <n v="9591"/>
    <n v="0.33255177612069609"/>
    <x v="0"/>
  </r>
  <r>
    <s v="FIP002"/>
    <d v="2016-10-30T00:00:00"/>
    <x v="2"/>
    <x v="9"/>
    <x v="3"/>
    <s v="Cristina"/>
    <x v="0"/>
    <x v="2"/>
    <n v="34950"/>
    <n v="1219"/>
    <n v="36169"/>
    <x v="2"/>
    <x v="2"/>
    <s v="Fiat Palio Fire 1.0 8v"/>
    <x v="0"/>
    <x v="0"/>
    <x v="0"/>
    <x v="0"/>
    <x v="3"/>
    <x v="2"/>
    <x v="0"/>
    <n v="1048.5"/>
    <n v="0.44904688394118419"/>
    <x v="0"/>
  </r>
  <r>
    <s v="FOF002"/>
    <d v="2016-10-31T00:00:00"/>
    <x v="2"/>
    <x v="9"/>
    <x v="7"/>
    <s v="Rodrigo"/>
    <x v="6"/>
    <x v="4"/>
    <n v="67950"/>
    <n v="3196"/>
    <n v="71146"/>
    <x v="4"/>
    <x v="18"/>
    <s v="Ford Focus Sedan GLX 16v"/>
    <x v="0"/>
    <x v="0"/>
    <x v="1"/>
    <x v="0"/>
    <x v="7"/>
    <x v="4"/>
    <x v="2"/>
    <n v="3397.5"/>
    <n v="0.75330531771914355"/>
    <x v="1"/>
  </r>
  <r>
    <s v="VWG008"/>
    <d v="2016-10-31T00:00:00"/>
    <x v="2"/>
    <x v="9"/>
    <x v="6"/>
    <s v="Ivete"/>
    <x v="5"/>
    <x v="3"/>
    <n v="82800"/>
    <n v="4838"/>
    <n v="87638"/>
    <x v="1"/>
    <x v="29"/>
    <s v="Volkswagen Golf 1.4 TSI Comfortline 16v"/>
    <x v="0"/>
    <x v="0"/>
    <x v="1"/>
    <x v="2"/>
    <x v="6"/>
    <x v="3"/>
    <x v="3"/>
    <n v="4968"/>
    <n v="0.28394673871060216"/>
    <x v="0"/>
  </r>
  <r>
    <s v="REM007"/>
    <d v="2016-11-01T00:00:00"/>
    <x v="2"/>
    <x v="10"/>
    <x v="7"/>
    <s v="Roberto"/>
    <x v="5"/>
    <x v="4"/>
    <n v="120700"/>
    <n v="4284"/>
    <n v="124984"/>
    <x v="3"/>
    <x v="8"/>
    <s v="Renault Master 2.3 DCI Minibus 16 Lugares 16v"/>
    <x v="0"/>
    <x v="1"/>
    <x v="0"/>
    <x v="1"/>
    <x v="7"/>
    <x v="4"/>
    <x v="3"/>
    <n v="7242"/>
    <n v="7.2668399695618264E-3"/>
    <x v="0"/>
  </r>
  <r>
    <s v="FIB007"/>
    <d v="2016-11-02T00:00:00"/>
    <x v="2"/>
    <x v="10"/>
    <x v="2"/>
    <s v="Lucas"/>
    <x v="0"/>
    <x v="0"/>
    <n v="60300"/>
    <n v="2036"/>
    <n v="62336"/>
    <x v="2"/>
    <x v="23"/>
    <s v="Fiat Bravo Essence 1.8 16v"/>
    <x v="0"/>
    <x v="0"/>
    <x v="0"/>
    <x v="0"/>
    <x v="2"/>
    <x v="1"/>
    <x v="2"/>
    <n v="3015"/>
    <n v="0.4152025647532207"/>
    <x v="0"/>
  </r>
  <r>
    <s v="VWF002"/>
    <d v="2016-11-02T00:00:00"/>
    <x v="2"/>
    <x v="10"/>
    <x v="2"/>
    <s v="Lucas"/>
    <x v="6"/>
    <x v="2"/>
    <n v="35000"/>
    <n v="2070"/>
    <n v="37070"/>
    <x v="1"/>
    <x v="17"/>
    <s v="Volkswagen Fox 1.0 MPI Trendline 12v"/>
    <x v="0"/>
    <x v="0"/>
    <x v="0"/>
    <x v="0"/>
    <x v="2"/>
    <x v="1"/>
    <x v="1"/>
    <n v="1400"/>
    <n v="0.44764294496161999"/>
    <x v="0"/>
  </r>
  <r>
    <s v="FIS004"/>
    <d v="2016-11-02T00:00:00"/>
    <x v="2"/>
    <x v="10"/>
    <x v="2"/>
    <s v="Renato"/>
    <x v="1"/>
    <x v="2"/>
    <n v="41700"/>
    <n v="3426"/>
    <n v="45126"/>
    <x v="2"/>
    <x v="14"/>
    <s v="Fiat Siena El 1.4 8v"/>
    <x v="0"/>
    <x v="0"/>
    <x v="0"/>
    <x v="0"/>
    <x v="2"/>
    <x v="2"/>
    <x v="1"/>
    <n v="1668"/>
    <n v="0.99584912322268315"/>
    <x v="1"/>
  </r>
  <r>
    <s v="RED005"/>
    <d v="2016-11-02T00:00:00"/>
    <x v="2"/>
    <x v="10"/>
    <x v="6"/>
    <s v="Ana Carolina"/>
    <x v="0"/>
    <x v="0"/>
    <n v="70250"/>
    <n v="2085"/>
    <n v="72335"/>
    <x v="3"/>
    <x v="32"/>
    <s v="Renault Duster Oroch 2.0 Dynamique 16V"/>
    <x v="0"/>
    <x v="1"/>
    <x v="0"/>
    <x v="0"/>
    <x v="6"/>
    <x v="3"/>
    <x v="2"/>
    <n v="3512.5"/>
    <n v="0.28781459214529703"/>
    <x v="0"/>
  </r>
  <r>
    <s v="VWU001"/>
    <d v="2016-11-02T00:00:00"/>
    <x v="2"/>
    <x v="10"/>
    <x v="3"/>
    <s v="Roberta"/>
    <x v="5"/>
    <x v="4"/>
    <n v="27700"/>
    <n v="4486"/>
    <n v="32186"/>
    <x v="1"/>
    <x v="3"/>
    <s v="Volkswagen Up 1.0 MPI 12v"/>
    <x v="1"/>
    <x v="0"/>
    <x v="0"/>
    <x v="0"/>
    <x v="3"/>
    <x v="2"/>
    <x v="0"/>
    <n v="831"/>
    <n v="5.137868693628287E-3"/>
    <x v="0"/>
  </r>
  <r>
    <s v="FOF002"/>
    <d v="2016-11-03T00:00:00"/>
    <x v="2"/>
    <x v="10"/>
    <x v="1"/>
    <s v="Cássio"/>
    <x v="0"/>
    <x v="1"/>
    <n v="67650"/>
    <n v="1544"/>
    <n v="69194"/>
    <x v="4"/>
    <x v="18"/>
    <s v="Ford Focus Sedan GLX 16v"/>
    <x v="0"/>
    <x v="0"/>
    <x v="1"/>
    <x v="0"/>
    <x v="1"/>
    <x v="1"/>
    <x v="2"/>
    <n v="3382.5"/>
    <n v="0.9903590534768808"/>
    <x v="1"/>
  </r>
  <r>
    <s v="CHP002"/>
    <d v="2016-11-03T00:00:00"/>
    <x v="2"/>
    <x v="10"/>
    <x v="4"/>
    <s v="Mônica"/>
    <x v="6"/>
    <x v="2"/>
    <n v="40950"/>
    <n v="3227"/>
    <n v="44177"/>
    <x v="0"/>
    <x v="12"/>
    <s v="Chevrolet Prisma 1.0 MPFI LT 8v"/>
    <x v="0"/>
    <x v="0"/>
    <x v="0"/>
    <x v="0"/>
    <x v="4"/>
    <x v="3"/>
    <x v="1"/>
    <n v="1638"/>
    <n v="8.3207244557890692E-2"/>
    <x v="0"/>
  </r>
  <r>
    <s v="VWV005"/>
    <d v="2016-11-03T00:00:00"/>
    <x v="2"/>
    <x v="10"/>
    <x v="7"/>
    <s v="José Luiz"/>
    <x v="0"/>
    <x v="2"/>
    <n v="43750"/>
    <n v="3386"/>
    <n v="47136"/>
    <x v="1"/>
    <x v="1"/>
    <s v="Volkswagen Voyage Trendline 1.6 MI 8v"/>
    <x v="0"/>
    <x v="0"/>
    <x v="0"/>
    <x v="0"/>
    <x v="7"/>
    <x v="4"/>
    <x v="1"/>
    <n v="1750"/>
    <n v="0.35077753912228044"/>
    <x v="0"/>
  </r>
  <r>
    <s v="VWS004"/>
    <d v="2016-11-04T00:00:00"/>
    <x v="2"/>
    <x v="10"/>
    <x v="2"/>
    <s v="Maria Cristina"/>
    <x v="4"/>
    <x v="3"/>
    <n v="35900"/>
    <n v="1408"/>
    <n v="37308"/>
    <x v="1"/>
    <x v="26"/>
    <s v="Volkswagen Saveiro Startline 1.6 MI 8v"/>
    <x v="1"/>
    <x v="1"/>
    <x v="0"/>
    <x v="0"/>
    <x v="2"/>
    <x v="1"/>
    <x v="1"/>
    <n v="1436"/>
    <n v="0.18438209369051367"/>
    <x v="0"/>
  </r>
  <r>
    <s v="FID010"/>
    <d v="2016-11-07T00:00:00"/>
    <x v="2"/>
    <x v="10"/>
    <x v="1"/>
    <s v="Cássio"/>
    <x v="6"/>
    <x v="2"/>
    <n v="83750"/>
    <n v="2355"/>
    <n v="86105"/>
    <x v="2"/>
    <x v="4"/>
    <s v="Fiat Ducato Cargo 2.3 Básico"/>
    <x v="0"/>
    <x v="1"/>
    <x v="0"/>
    <x v="1"/>
    <x v="1"/>
    <x v="1"/>
    <x v="3"/>
    <n v="5025"/>
    <n v="0.99276133812626888"/>
    <x v="1"/>
  </r>
  <r>
    <s v="VWV005"/>
    <d v="2016-11-08T00:00:00"/>
    <x v="2"/>
    <x v="10"/>
    <x v="3"/>
    <s v="José Carlos"/>
    <x v="0"/>
    <x v="3"/>
    <n v="44250"/>
    <n v="3074"/>
    <n v="47324"/>
    <x v="1"/>
    <x v="1"/>
    <s v="Volkswagen Voyage Trendline 1.6 MI 8v"/>
    <x v="0"/>
    <x v="0"/>
    <x v="0"/>
    <x v="0"/>
    <x v="3"/>
    <x v="2"/>
    <x v="1"/>
    <n v="1770"/>
    <n v="0.80562335569673371"/>
    <x v="1"/>
  </r>
  <r>
    <s v="REF006"/>
    <d v="2016-11-09T00:00:00"/>
    <x v="2"/>
    <x v="10"/>
    <x v="1"/>
    <s v="Cássio"/>
    <x v="1"/>
    <x v="1"/>
    <n v="72850"/>
    <n v="2989"/>
    <n v="75839"/>
    <x v="3"/>
    <x v="13"/>
    <s v="Renaul Fluence 2.0 Dynamique 16v"/>
    <x v="0"/>
    <x v="0"/>
    <x v="1"/>
    <x v="0"/>
    <x v="1"/>
    <x v="1"/>
    <x v="2"/>
    <n v="3642.5"/>
    <n v="0.48755682608464584"/>
    <x v="0"/>
  </r>
  <r>
    <s v="CHO001"/>
    <d v="2016-11-09T00:00:00"/>
    <x v="2"/>
    <x v="10"/>
    <x v="7"/>
    <s v="Carlos Augusto"/>
    <x v="1"/>
    <x v="3"/>
    <n v="30600"/>
    <n v="1812"/>
    <n v="32412"/>
    <x v="0"/>
    <x v="0"/>
    <s v="Chevrolet Onix 1.0 MPFI LS 8v"/>
    <x v="0"/>
    <x v="0"/>
    <x v="0"/>
    <x v="0"/>
    <x v="7"/>
    <x v="4"/>
    <x v="0"/>
    <n v="918"/>
    <n v="0.73805737296960194"/>
    <x v="1"/>
  </r>
  <r>
    <s v="FID010"/>
    <d v="2016-11-10T00:00:00"/>
    <x v="2"/>
    <x v="10"/>
    <x v="1"/>
    <s v="Luiz Sérgio"/>
    <x v="6"/>
    <x v="2"/>
    <n v="83850"/>
    <n v="3104"/>
    <n v="86954"/>
    <x v="2"/>
    <x v="4"/>
    <s v="Fiat Ducato Cargo 2.3 Básico"/>
    <x v="0"/>
    <x v="1"/>
    <x v="0"/>
    <x v="1"/>
    <x v="1"/>
    <x v="1"/>
    <x v="3"/>
    <n v="5031"/>
    <n v="0.77805320163166769"/>
    <x v="1"/>
  </r>
  <r>
    <s v="FIS003"/>
    <d v="2016-11-11T00:00:00"/>
    <x v="2"/>
    <x v="10"/>
    <x v="7"/>
    <s v="Roberto"/>
    <x v="6"/>
    <x v="4"/>
    <n v="40300"/>
    <n v="3867"/>
    <n v="44167"/>
    <x v="2"/>
    <x v="6"/>
    <s v="Fiat Strada Working 1.4 8v"/>
    <x v="1"/>
    <x v="1"/>
    <x v="0"/>
    <x v="0"/>
    <x v="7"/>
    <x v="4"/>
    <x v="1"/>
    <n v="1612"/>
    <n v="0.63935038896247298"/>
    <x v="1"/>
  </r>
  <r>
    <s v="VWU001"/>
    <d v="2016-11-12T00:00:00"/>
    <x v="2"/>
    <x v="10"/>
    <x v="7"/>
    <s v="Roberto"/>
    <x v="6"/>
    <x v="0"/>
    <n v="27750"/>
    <n v="4708"/>
    <n v="32458"/>
    <x v="1"/>
    <x v="3"/>
    <s v="Volkswagen Up 1.0 MPI 12v"/>
    <x v="1"/>
    <x v="0"/>
    <x v="0"/>
    <x v="0"/>
    <x v="7"/>
    <x v="4"/>
    <x v="0"/>
    <n v="832.5"/>
    <n v="0.97532416506452679"/>
    <x v="1"/>
  </r>
  <r>
    <s v="FIS004"/>
    <d v="2016-11-12T00:00:00"/>
    <x v="2"/>
    <x v="10"/>
    <x v="5"/>
    <s v="Sérgio"/>
    <x v="0"/>
    <x v="0"/>
    <n v="41600"/>
    <n v="1442"/>
    <n v="43042"/>
    <x v="2"/>
    <x v="14"/>
    <s v="Fiat Siena El 1.4 8v"/>
    <x v="0"/>
    <x v="0"/>
    <x v="0"/>
    <x v="0"/>
    <x v="5"/>
    <x v="0"/>
    <x v="1"/>
    <n v="1664"/>
    <n v="0.64235531335806251"/>
    <x v="1"/>
  </r>
  <r>
    <s v="FIU001"/>
    <d v="2016-11-13T00:00:00"/>
    <x v="2"/>
    <x v="10"/>
    <x v="6"/>
    <s v="Aparecida"/>
    <x v="0"/>
    <x v="2"/>
    <n v="27000"/>
    <n v="4471"/>
    <n v="31471"/>
    <x v="2"/>
    <x v="11"/>
    <s v="Fiat Uno Evo Vivace 1.0 8v"/>
    <x v="1"/>
    <x v="0"/>
    <x v="0"/>
    <x v="0"/>
    <x v="6"/>
    <x v="3"/>
    <x v="0"/>
    <n v="810"/>
    <n v="0.83120072252638677"/>
    <x v="1"/>
  </r>
  <r>
    <s v="CHS004"/>
    <d v="2016-11-14T00:00:00"/>
    <x v="2"/>
    <x v="10"/>
    <x v="4"/>
    <s v="Mônica"/>
    <x v="4"/>
    <x v="3"/>
    <n v="160150"/>
    <n v="3003"/>
    <n v="163153"/>
    <x v="0"/>
    <x v="10"/>
    <s v="Chevrolet S10 2.8 High Country 4X4 CD 16v Turbo"/>
    <x v="0"/>
    <x v="1"/>
    <x v="1"/>
    <x v="1"/>
    <x v="4"/>
    <x v="3"/>
    <x v="3"/>
    <n v="9609"/>
    <n v="0.78568636103797995"/>
    <x v="1"/>
  </r>
  <r>
    <s v="REF006"/>
    <d v="2016-11-15T00:00:00"/>
    <x v="2"/>
    <x v="10"/>
    <x v="7"/>
    <s v="Carlos Augusto"/>
    <x v="0"/>
    <x v="4"/>
    <n v="72600"/>
    <n v="2195"/>
    <n v="74795"/>
    <x v="3"/>
    <x v="13"/>
    <s v="Renaul Fluence 2.0 Dynamique 16v"/>
    <x v="0"/>
    <x v="0"/>
    <x v="1"/>
    <x v="0"/>
    <x v="7"/>
    <x v="4"/>
    <x v="2"/>
    <n v="3630"/>
    <n v="0.29511732947785285"/>
    <x v="0"/>
  </r>
  <r>
    <s v="FOF002"/>
    <d v="2016-11-17T00:00:00"/>
    <x v="2"/>
    <x v="10"/>
    <x v="3"/>
    <s v="José Carlos"/>
    <x v="0"/>
    <x v="2"/>
    <n v="67850"/>
    <n v="3426"/>
    <n v="71276"/>
    <x v="4"/>
    <x v="18"/>
    <s v="Ford Focus Sedan GLX 16v"/>
    <x v="0"/>
    <x v="0"/>
    <x v="1"/>
    <x v="0"/>
    <x v="3"/>
    <x v="2"/>
    <x v="2"/>
    <n v="3392.5"/>
    <n v="0.62985980120946639"/>
    <x v="1"/>
  </r>
  <r>
    <s v="CHC005"/>
    <d v="2016-11-17T00:00:00"/>
    <x v="2"/>
    <x v="10"/>
    <x v="6"/>
    <s v="Ana Carolina"/>
    <x v="0"/>
    <x v="2"/>
    <n v="185050"/>
    <n v="4070"/>
    <n v="189120"/>
    <x v="0"/>
    <x v="27"/>
    <s v="Chevrolet Camaro 6.2 SS Coupé v8"/>
    <x v="1"/>
    <x v="0"/>
    <x v="1"/>
    <x v="2"/>
    <x v="6"/>
    <x v="3"/>
    <x v="3"/>
    <n v="11103"/>
    <n v="0.42601831323747447"/>
    <x v="0"/>
  </r>
  <r>
    <s v="FIP002"/>
    <d v="2016-11-17T00:00:00"/>
    <x v="2"/>
    <x v="10"/>
    <x v="3"/>
    <s v="Ana Maria"/>
    <x v="5"/>
    <x v="4"/>
    <n v="34550"/>
    <n v="3011"/>
    <n v="37561"/>
    <x v="2"/>
    <x v="2"/>
    <s v="Fiat Palio Fire 1.0 8v"/>
    <x v="0"/>
    <x v="0"/>
    <x v="0"/>
    <x v="0"/>
    <x v="3"/>
    <x v="2"/>
    <x v="1"/>
    <n v="1382"/>
    <n v="0.99390703718825568"/>
    <x v="1"/>
  </r>
  <r>
    <s v="FIP002"/>
    <d v="2016-11-17T00:00:00"/>
    <x v="2"/>
    <x v="10"/>
    <x v="6"/>
    <s v="Daniela"/>
    <x v="0"/>
    <x v="2"/>
    <n v="35100"/>
    <n v="2723"/>
    <n v="37823"/>
    <x v="2"/>
    <x v="2"/>
    <s v="Fiat Palio Fire 1.0 8v"/>
    <x v="0"/>
    <x v="0"/>
    <x v="0"/>
    <x v="0"/>
    <x v="6"/>
    <x v="3"/>
    <x v="1"/>
    <n v="1404"/>
    <n v="0.98478429437837767"/>
    <x v="1"/>
  </r>
  <r>
    <s v="FIL008"/>
    <d v="2016-11-17T00:00:00"/>
    <x v="2"/>
    <x v="10"/>
    <x v="3"/>
    <s v="Antonio"/>
    <x v="0"/>
    <x v="0"/>
    <n v="65000"/>
    <n v="4171"/>
    <n v="69171"/>
    <x v="2"/>
    <x v="16"/>
    <s v="Fiat Linea Absolut 1.8 16v"/>
    <x v="0"/>
    <x v="0"/>
    <x v="1"/>
    <x v="0"/>
    <x v="3"/>
    <x v="2"/>
    <x v="2"/>
    <n v="3250"/>
    <n v="0.93254581882271259"/>
    <x v="1"/>
  </r>
  <r>
    <s v="FIU001"/>
    <d v="2016-11-19T00:00:00"/>
    <x v="2"/>
    <x v="10"/>
    <x v="6"/>
    <s v="Carlos Roberto"/>
    <x v="4"/>
    <x v="2"/>
    <n v="27300"/>
    <n v="4965"/>
    <n v="32265"/>
    <x v="2"/>
    <x v="11"/>
    <s v="Fiat Uno Evo Vivace 1.0 8v"/>
    <x v="1"/>
    <x v="0"/>
    <x v="0"/>
    <x v="0"/>
    <x v="6"/>
    <x v="3"/>
    <x v="0"/>
    <n v="819"/>
    <n v="0.82151605553064311"/>
    <x v="1"/>
  </r>
  <r>
    <s v="VWC006"/>
    <d v="2016-11-19T00:00:00"/>
    <x v="2"/>
    <x v="10"/>
    <x v="5"/>
    <s v="Mariana"/>
    <x v="4"/>
    <x v="1"/>
    <n v="55900"/>
    <n v="1452"/>
    <n v="57352"/>
    <x v="1"/>
    <x v="24"/>
    <s v="Volkswagen Crossfox 1.6 MSI 16v"/>
    <x v="0"/>
    <x v="0"/>
    <x v="0"/>
    <x v="0"/>
    <x v="5"/>
    <x v="0"/>
    <x v="2"/>
    <n v="2795"/>
    <n v="0.14313915983919948"/>
    <x v="0"/>
  </r>
  <r>
    <s v="CHS004"/>
    <d v="2016-11-21T00:00:00"/>
    <x v="2"/>
    <x v="10"/>
    <x v="6"/>
    <s v="Ivete"/>
    <x v="6"/>
    <x v="1"/>
    <n v="160150"/>
    <n v="2846"/>
    <n v="162996"/>
    <x v="0"/>
    <x v="10"/>
    <s v="Chevrolet S10 2.8 High Country 4X4 CD 16v Turbo"/>
    <x v="0"/>
    <x v="1"/>
    <x v="1"/>
    <x v="1"/>
    <x v="6"/>
    <x v="3"/>
    <x v="3"/>
    <n v="9609"/>
    <n v="0.13591574511300575"/>
    <x v="0"/>
  </r>
  <r>
    <s v="VWS007"/>
    <d v="2016-11-22T00:00:00"/>
    <x v="2"/>
    <x v="10"/>
    <x v="6"/>
    <s v="Daniela"/>
    <x v="6"/>
    <x v="0"/>
    <n v="65350"/>
    <n v="3993"/>
    <n v="69343"/>
    <x v="1"/>
    <x v="19"/>
    <s v="Volkswagen Spacefox Comfortline 1.6 MSI 8v"/>
    <x v="0"/>
    <x v="0"/>
    <x v="0"/>
    <x v="0"/>
    <x v="6"/>
    <x v="3"/>
    <x v="2"/>
    <n v="3267.5"/>
    <n v="0.51824020758189271"/>
    <x v="1"/>
  </r>
  <r>
    <s v="FIU001"/>
    <d v="2016-11-22T00:00:00"/>
    <x v="2"/>
    <x v="10"/>
    <x v="2"/>
    <s v="Maria Cristina"/>
    <x v="0"/>
    <x v="2"/>
    <n v="27000"/>
    <n v="1739"/>
    <n v="28739"/>
    <x v="2"/>
    <x v="11"/>
    <s v="Fiat Uno Evo Vivace 1.0 8v"/>
    <x v="1"/>
    <x v="0"/>
    <x v="0"/>
    <x v="0"/>
    <x v="2"/>
    <x v="1"/>
    <x v="0"/>
    <n v="810"/>
    <n v="0.94944059567034267"/>
    <x v="1"/>
  </r>
  <r>
    <s v="FIP009"/>
    <d v="2016-11-22T00:00:00"/>
    <x v="2"/>
    <x v="10"/>
    <x v="0"/>
    <s v="Maria Amália"/>
    <x v="5"/>
    <x v="0"/>
    <n v="70000"/>
    <n v="2533"/>
    <n v="72533"/>
    <x v="2"/>
    <x v="15"/>
    <s v="Fiat Punto Evo T-Jet 1.4 Turbo"/>
    <x v="0"/>
    <x v="0"/>
    <x v="1"/>
    <x v="2"/>
    <x v="0"/>
    <x v="0"/>
    <x v="2"/>
    <n v="3500"/>
    <n v="0.32190636420711238"/>
    <x v="0"/>
  </r>
  <r>
    <s v="VWV005"/>
    <d v="2016-11-22T00:00:00"/>
    <x v="2"/>
    <x v="10"/>
    <x v="5"/>
    <s v="Anselmo"/>
    <x v="5"/>
    <x v="0"/>
    <n v="43900"/>
    <n v="1802"/>
    <n v="45702"/>
    <x v="1"/>
    <x v="1"/>
    <s v="Volkswagen Voyage Trendline 1.6 MI 8v"/>
    <x v="0"/>
    <x v="0"/>
    <x v="0"/>
    <x v="0"/>
    <x v="5"/>
    <x v="0"/>
    <x v="1"/>
    <n v="1756"/>
    <n v="0.31471523517496663"/>
    <x v="0"/>
  </r>
  <r>
    <s v="CHC005"/>
    <d v="2016-11-23T00:00:00"/>
    <x v="2"/>
    <x v="10"/>
    <x v="2"/>
    <s v="Lucas"/>
    <x v="5"/>
    <x v="2"/>
    <n v="185400"/>
    <n v="2440"/>
    <n v="187840"/>
    <x v="0"/>
    <x v="27"/>
    <s v="Chevrolet Camaro 6.2 SS Coupé v8"/>
    <x v="1"/>
    <x v="0"/>
    <x v="1"/>
    <x v="2"/>
    <x v="2"/>
    <x v="1"/>
    <x v="3"/>
    <n v="11124"/>
    <n v="4.1102362815804018E-2"/>
    <x v="0"/>
  </r>
  <r>
    <s v="CHC005"/>
    <d v="2016-11-23T00:00:00"/>
    <x v="2"/>
    <x v="10"/>
    <x v="3"/>
    <s v="José Carlos"/>
    <x v="6"/>
    <x v="2"/>
    <n v="184950"/>
    <n v="4312"/>
    <n v="189262"/>
    <x v="0"/>
    <x v="27"/>
    <s v="Chevrolet Camaro 6.2 SS Coupé v8"/>
    <x v="1"/>
    <x v="0"/>
    <x v="1"/>
    <x v="2"/>
    <x v="3"/>
    <x v="2"/>
    <x v="3"/>
    <n v="11097"/>
    <n v="6.9676599032094985E-2"/>
    <x v="0"/>
  </r>
  <r>
    <s v="VWG003"/>
    <d v="2016-11-24T00:00:00"/>
    <x v="2"/>
    <x v="10"/>
    <x v="7"/>
    <s v="Marcelo"/>
    <x v="0"/>
    <x v="4"/>
    <n v="35300"/>
    <n v="2937"/>
    <n v="38237"/>
    <x v="1"/>
    <x v="7"/>
    <s v="Volkswagen Gol 1.0 MI Special 8v"/>
    <x v="0"/>
    <x v="0"/>
    <x v="0"/>
    <x v="0"/>
    <x v="7"/>
    <x v="2"/>
    <x v="1"/>
    <n v="1412"/>
    <n v="0.99061174410889474"/>
    <x v="1"/>
  </r>
  <r>
    <s v="VWG008"/>
    <d v="2016-11-24T00:00:00"/>
    <x v="2"/>
    <x v="10"/>
    <x v="6"/>
    <s v="Ana Carolina"/>
    <x v="0"/>
    <x v="3"/>
    <n v="83000"/>
    <n v="4766"/>
    <n v="87766"/>
    <x v="1"/>
    <x v="29"/>
    <s v="Volkswagen Golf 1.4 TSI Comfortline 16v"/>
    <x v="0"/>
    <x v="0"/>
    <x v="1"/>
    <x v="2"/>
    <x v="6"/>
    <x v="3"/>
    <x v="3"/>
    <n v="4980"/>
    <n v="0.37227587698599129"/>
    <x v="0"/>
  </r>
  <r>
    <s v="REL003"/>
    <d v="2016-11-26T00:00:00"/>
    <x v="2"/>
    <x v="10"/>
    <x v="2"/>
    <s v="João Carlos"/>
    <x v="0"/>
    <x v="4"/>
    <n v="36700"/>
    <n v="3860"/>
    <n v="40560"/>
    <x v="3"/>
    <x v="30"/>
    <s v="Renault Logan 1.0 Authentique 16v"/>
    <x v="0"/>
    <x v="0"/>
    <x v="0"/>
    <x v="0"/>
    <x v="2"/>
    <x v="1"/>
    <x v="1"/>
    <n v="1468"/>
    <n v="0.19091795719737092"/>
    <x v="0"/>
  </r>
  <r>
    <s v="VWA010"/>
    <d v="2016-11-26T00:00:00"/>
    <x v="2"/>
    <x v="10"/>
    <x v="2"/>
    <s v="Maria Cristina"/>
    <x v="6"/>
    <x v="1"/>
    <n v="145200"/>
    <n v="4521"/>
    <n v="149721"/>
    <x v="1"/>
    <x v="33"/>
    <s v="Volkswagen Amarok 2.0 Highline 4X4 16v Turbo"/>
    <x v="0"/>
    <x v="1"/>
    <x v="1"/>
    <x v="1"/>
    <x v="2"/>
    <x v="1"/>
    <x v="3"/>
    <n v="8712"/>
    <n v="0.29268437078813292"/>
    <x v="0"/>
  </r>
  <r>
    <s v="FIS003"/>
    <d v="2016-11-28T00:00:00"/>
    <x v="2"/>
    <x v="10"/>
    <x v="3"/>
    <s v="Antonio"/>
    <x v="6"/>
    <x v="3"/>
    <n v="40000"/>
    <n v="1021"/>
    <n v="41021"/>
    <x v="2"/>
    <x v="6"/>
    <s v="Fiat Strada Working 1.4 8v"/>
    <x v="1"/>
    <x v="1"/>
    <x v="0"/>
    <x v="0"/>
    <x v="3"/>
    <x v="2"/>
    <x v="1"/>
    <n v="1600"/>
    <n v="0.42558329199700767"/>
    <x v="0"/>
  </r>
  <r>
    <s v="RES001"/>
    <d v="2016-11-29T00:00:00"/>
    <x v="2"/>
    <x v="10"/>
    <x v="2"/>
    <s v="Mônica"/>
    <x v="5"/>
    <x v="0"/>
    <n v="29900"/>
    <n v="4921"/>
    <n v="34821"/>
    <x v="3"/>
    <x v="5"/>
    <s v="Renault Sandero 1.0 Authentique 16v"/>
    <x v="0"/>
    <x v="0"/>
    <x v="0"/>
    <x v="0"/>
    <x v="2"/>
    <x v="3"/>
    <x v="0"/>
    <n v="897"/>
    <n v="0.55339110482176357"/>
    <x v="1"/>
  </r>
  <r>
    <s v="FIF005"/>
    <d v="2016-11-29T00:00:00"/>
    <x v="2"/>
    <x v="10"/>
    <x v="0"/>
    <s v="Wesley"/>
    <x v="6"/>
    <x v="0"/>
    <n v="51250"/>
    <n v="2322"/>
    <n v="53572"/>
    <x v="2"/>
    <x v="34"/>
    <s v="Fiat Fiorino Furgão Evo 1.4 8v"/>
    <x v="0"/>
    <x v="1"/>
    <x v="0"/>
    <x v="0"/>
    <x v="0"/>
    <x v="0"/>
    <x v="1"/>
    <n v="2050"/>
    <n v="0.4036282782459763"/>
    <x v="0"/>
  </r>
  <r>
    <s v="VWG003"/>
    <d v="2016-11-29T00:00:00"/>
    <x v="2"/>
    <x v="10"/>
    <x v="3"/>
    <s v="Maurício"/>
    <x v="4"/>
    <x v="2"/>
    <n v="35000"/>
    <n v="2005"/>
    <n v="37005"/>
    <x v="1"/>
    <x v="7"/>
    <s v="Volkswagen Gol 1.0 MI Special 8v"/>
    <x v="0"/>
    <x v="0"/>
    <x v="0"/>
    <x v="0"/>
    <x v="3"/>
    <x v="2"/>
    <x v="1"/>
    <n v="1400"/>
    <n v="0.84947846822882001"/>
    <x v="1"/>
  </r>
  <r>
    <s v="REF006"/>
    <d v="2016-11-29T00:00:00"/>
    <x v="2"/>
    <x v="10"/>
    <x v="7"/>
    <s v="Marcelo"/>
    <x v="3"/>
    <x v="3"/>
    <n v="73150"/>
    <n v="4462"/>
    <n v="77612"/>
    <x v="3"/>
    <x v="13"/>
    <s v="Renaul Fluence 2.0 Dynamique 16v"/>
    <x v="0"/>
    <x v="0"/>
    <x v="1"/>
    <x v="0"/>
    <x v="7"/>
    <x v="2"/>
    <x v="3"/>
    <n v="4389"/>
    <n v="0.84977798017197193"/>
    <x v="1"/>
  </r>
  <r>
    <s v="FOK001"/>
    <d v="2016-11-30T00:00:00"/>
    <x v="2"/>
    <x v="10"/>
    <x v="6"/>
    <s v="Daniela"/>
    <x v="6"/>
    <x v="0"/>
    <n v="41850"/>
    <n v="4213"/>
    <n v="46063"/>
    <x v="4"/>
    <x v="28"/>
    <s v="Ford Ka SE 1.5 16v Básico"/>
    <x v="0"/>
    <x v="0"/>
    <x v="0"/>
    <x v="0"/>
    <x v="6"/>
    <x v="3"/>
    <x v="1"/>
    <n v="1674"/>
    <n v="0.28824996170040684"/>
    <x v="0"/>
  </r>
  <r>
    <s v="VWG008"/>
    <d v="2016-12-01T00:00:00"/>
    <x v="2"/>
    <x v="11"/>
    <x v="6"/>
    <s v="Ana Carolina"/>
    <x v="6"/>
    <x v="2"/>
    <n v="82900"/>
    <n v="2248"/>
    <n v="85148"/>
    <x v="1"/>
    <x v="29"/>
    <s v="Volkswagen Golf 1.4 TSI Comfortline 16v"/>
    <x v="0"/>
    <x v="0"/>
    <x v="1"/>
    <x v="2"/>
    <x v="6"/>
    <x v="3"/>
    <x v="3"/>
    <n v="4974"/>
    <n v="0.65925409675541058"/>
    <x v="1"/>
  </r>
  <r>
    <s v="REL003"/>
    <d v="2016-12-02T00:00:00"/>
    <x v="2"/>
    <x v="11"/>
    <x v="3"/>
    <s v="Renato"/>
    <x v="6"/>
    <x v="4"/>
    <n v="37150"/>
    <n v="1787"/>
    <n v="38937"/>
    <x v="3"/>
    <x v="30"/>
    <s v="Renault Logan 1.0 Authentique 16v"/>
    <x v="0"/>
    <x v="0"/>
    <x v="0"/>
    <x v="0"/>
    <x v="3"/>
    <x v="2"/>
    <x v="1"/>
    <n v="1486"/>
    <n v="0.65177530406591266"/>
    <x v="1"/>
  </r>
  <r>
    <s v="FOR005"/>
    <d v="2016-12-03T00:00:00"/>
    <x v="2"/>
    <x v="11"/>
    <x v="5"/>
    <s v="Sérgio"/>
    <x v="0"/>
    <x v="4"/>
    <n v="150000"/>
    <n v="2425"/>
    <n v="152425"/>
    <x v="4"/>
    <x v="9"/>
    <s v="Ford Ranger Cab. Dupla 3.2 4X4 20v"/>
    <x v="0"/>
    <x v="1"/>
    <x v="1"/>
    <x v="1"/>
    <x v="5"/>
    <x v="0"/>
    <x v="3"/>
    <n v="9000"/>
    <n v="0.31462059510621271"/>
    <x v="0"/>
  </r>
  <r>
    <s v="FOK001"/>
    <d v="2016-12-04T00:00:00"/>
    <x v="2"/>
    <x v="11"/>
    <x v="8"/>
    <s v="Maria Teresa"/>
    <x v="0"/>
    <x v="4"/>
    <n v="42050"/>
    <n v="2902"/>
    <n v="44952"/>
    <x v="4"/>
    <x v="28"/>
    <s v="Ford Ka SE 1.5 16v Básico"/>
    <x v="0"/>
    <x v="0"/>
    <x v="0"/>
    <x v="0"/>
    <x v="3"/>
    <x v="2"/>
    <x v="1"/>
    <n v="1682"/>
    <n v="0.93953319962114712"/>
    <x v="1"/>
  </r>
  <r>
    <s v="CHP002"/>
    <d v="2016-12-04T00:00:00"/>
    <x v="2"/>
    <x v="11"/>
    <x v="7"/>
    <s v="Marcelo"/>
    <x v="0"/>
    <x v="2"/>
    <n v="40900"/>
    <n v="4608"/>
    <n v="45508"/>
    <x v="0"/>
    <x v="12"/>
    <s v="Chevrolet Prisma 1.0 MPFI LT 8v"/>
    <x v="0"/>
    <x v="0"/>
    <x v="0"/>
    <x v="0"/>
    <x v="7"/>
    <x v="2"/>
    <x v="1"/>
    <n v="1636"/>
    <n v="0.8146534030393946"/>
    <x v="1"/>
  </r>
  <r>
    <s v="RED005"/>
    <d v="2016-12-04T00:00:00"/>
    <x v="2"/>
    <x v="11"/>
    <x v="3"/>
    <s v="José Carlos"/>
    <x v="5"/>
    <x v="4"/>
    <n v="69650"/>
    <n v="1640"/>
    <n v="71290"/>
    <x v="3"/>
    <x v="32"/>
    <s v="Renault Duster Oroch 2.0 Dynamique 16V"/>
    <x v="0"/>
    <x v="1"/>
    <x v="0"/>
    <x v="0"/>
    <x v="3"/>
    <x v="2"/>
    <x v="2"/>
    <n v="3482.5"/>
    <n v="0.84235120464225821"/>
    <x v="1"/>
  </r>
  <r>
    <s v="REL003"/>
    <d v="2016-12-05T00:00:00"/>
    <x v="2"/>
    <x v="11"/>
    <x v="7"/>
    <s v="Amanda"/>
    <x v="1"/>
    <x v="2"/>
    <n v="37050"/>
    <n v="1583"/>
    <n v="38633"/>
    <x v="3"/>
    <x v="30"/>
    <s v="Renault Logan 1.0 Authentique 16v"/>
    <x v="0"/>
    <x v="0"/>
    <x v="0"/>
    <x v="0"/>
    <x v="7"/>
    <x v="4"/>
    <x v="1"/>
    <n v="1482"/>
    <n v="6.1610932490607229E-2"/>
    <x v="0"/>
  </r>
  <r>
    <s v="CHS004"/>
    <d v="2016-12-08T00:00:00"/>
    <x v="2"/>
    <x v="11"/>
    <x v="3"/>
    <s v="Mauro"/>
    <x v="0"/>
    <x v="4"/>
    <n v="159750"/>
    <n v="1575"/>
    <n v="161325"/>
    <x v="0"/>
    <x v="10"/>
    <s v="Chevrolet S10 2.8 High Country 4X4 CD 16v Turbo"/>
    <x v="0"/>
    <x v="1"/>
    <x v="1"/>
    <x v="1"/>
    <x v="3"/>
    <x v="2"/>
    <x v="3"/>
    <n v="9585"/>
    <n v="0.9650216279388506"/>
    <x v="1"/>
  </r>
  <r>
    <s v="VWG008"/>
    <d v="2016-12-10T00:00:00"/>
    <x v="2"/>
    <x v="11"/>
    <x v="7"/>
    <s v="Carlos Augusto"/>
    <x v="0"/>
    <x v="1"/>
    <n v="83350"/>
    <n v="1258"/>
    <n v="84608"/>
    <x v="1"/>
    <x v="29"/>
    <s v="Volkswagen Golf 1.4 TSI Comfortline 16v"/>
    <x v="0"/>
    <x v="0"/>
    <x v="1"/>
    <x v="2"/>
    <x v="7"/>
    <x v="4"/>
    <x v="3"/>
    <n v="5001"/>
    <n v="6.233659482669858E-2"/>
    <x v="0"/>
  </r>
  <r>
    <s v="FOR005"/>
    <d v="2016-12-10T00:00:00"/>
    <x v="2"/>
    <x v="11"/>
    <x v="2"/>
    <s v="Ana Lúcia"/>
    <x v="0"/>
    <x v="2"/>
    <n v="149650"/>
    <n v="1891"/>
    <n v="151541"/>
    <x v="4"/>
    <x v="9"/>
    <s v="Ford Ranger Cab. Dupla 3.2 4X4 20v"/>
    <x v="0"/>
    <x v="1"/>
    <x v="1"/>
    <x v="1"/>
    <x v="2"/>
    <x v="1"/>
    <x v="3"/>
    <n v="8979"/>
    <n v="0.7120445034057109"/>
    <x v="1"/>
  </r>
  <r>
    <s v="VWG008"/>
    <d v="2016-12-13T00:00:00"/>
    <x v="2"/>
    <x v="11"/>
    <x v="5"/>
    <s v="Mariana"/>
    <x v="6"/>
    <x v="4"/>
    <n v="82950"/>
    <n v="1871"/>
    <n v="84821"/>
    <x v="1"/>
    <x v="29"/>
    <s v="Volkswagen Golf 1.4 TSI Comfortline 16v"/>
    <x v="0"/>
    <x v="0"/>
    <x v="1"/>
    <x v="2"/>
    <x v="5"/>
    <x v="0"/>
    <x v="3"/>
    <n v="4977"/>
    <n v="5.1596192201411442E-2"/>
    <x v="0"/>
  </r>
  <r>
    <s v="VWC006"/>
    <d v="2016-12-13T00:00:00"/>
    <x v="2"/>
    <x v="11"/>
    <x v="3"/>
    <s v="Renato"/>
    <x v="0"/>
    <x v="4"/>
    <n v="56000"/>
    <n v="3683"/>
    <n v="59683"/>
    <x v="1"/>
    <x v="24"/>
    <s v="Volkswagen Crossfox 1.6 MSI 16v"/>
    <x v="0"/>
    <x v="0"/>
    <x v="0"/>
    <x v="0"/>
    <x v="3"/>
    <x v="2"/>
    <x v="2"/>
    <n v="2800"/>
    <n v="0.90105515341323572"/>
    <x v="1"/>
  </r>
  <r>
    <s v="FOR004"/>
    <d v="2016-12-13T00:00:00"/>
    <x v="2"/>
    <x v="11"/>
    <x v="6"/>
    <s v="Ana Carolina"/>
    <x v="5"/>
    <x v="2"/>
    <n v="94900"/>
    <n v="3624"/>
    <n v="98524"/>
    <x v="4"/>
    <x v="9"/>
    <s v="Ford Ranger 2.5 XLS 4X2 CD 16v"/>
    <x v="0"/>
    <x v="0"/>
    <x v="0"/>
    <x v="0"/>
    <x v="6"/>
    <x v="3"/>
    <x v="3"/>
    <n v="5694"/>
    <n v="0.13398350082989013"/>
    <x v="0"/>
  </r>
  <r>
    <s v="FOF002"/>
    <d v="2016-12-15T00:00:00"/>
    <x v="2"/>
    <x v="11"/>
    <x v="4"/>
    <s v="Raimundo"/>
    <x v="1"/>
    <x v="2"/>
    <n v="67700"/>
    <n v="1266"/>
    <n v="68966"/>
    <x v="4"/>
    <x v="18"/>
    <s v="Ford Focus Sedan GLX 16v"/>
    <x v="0"/>
    <x v="0"/>
    <x v="1"/>
    <x v="0"/>
    <x v="4"/>
    <x v="3"/>
    <x v="2"/>
    <n v="3385"/>
    <n v="0.37980831944374754"/>
    <x v="0"/>
  </r>
  <r>
    <s v="FOR005"/>
    <d v="2016-12-15T00:00:00"/>
    <x v="2"/>
    <x v="11"/>
    <x v="7"/>
    <s v="Carlos Augusto"/>
    <x v="5"/>
    <x v="2"/>
    <n v="150050"/>
    <n v="1977"/>
    <n v="152027"/>
    <x v="4"/>
    <x v="9"/>
    <s v="Ford Ranger Cab. Dupla 3.2 4X4 20v"/>
    <x v="0"/>
    <x v="1"/>
    <x v="1"/>
    <x v="1"/>
    <x v="7"/>
    <x v="4"/>
    <x v="3"/>
    <n v="9003"/>
    <n v="0.51576922252577229"/>
    <x v="1"/>
  </r>
  <r>
    <s v="REL003"/>
    <d v="2016-12-16T00:00:00"/>
    <x v="2"/>
    <x v="11"/>
    <x v="3"/>
    <s v="Roberta"/>
    <x v="0"/>
    <x v="4"/>
    <n v="36900"/>
    <n v="3478"/>
    <n v="40378"/>
    <x v="3"/>
    <x v="30"/>
    <s v="Renault Logan 1.0 Authentique 16v"/>
    <x v="0"/>
    <x v="0"/>
    <x v="0"/>
    <x v="0"/>
    <x v="3"/>
    <x v="2"/>
    <x v="1"/>
    <n v="1476"/>
    <n v="0.89798885532561168"/>
    <x v="1"/>
  </r>
  <r>
    <s v="FIF005"/>
    <d v="2016-12-17T00:00:00"/>
    <x v="2"/>
    <x v="11"/>
    <x v="6"/>
    <s v="Aparecida"/>
    <x v="3"/>
    <x v="2"/>
    <n v="51000"/>
    <n v="2163"/>
    <n v="53163"/>
    <x v="2"/>
    <x v="34"/>
    <s v="Fiat Fiorino Furgão Evo 1.4 8v"/>
    <x v="0"/>
    <x v="1"/>
    <x v="0"/>
    <x v="0"/>
    <x v="6"/>
    <x v="3"/>
    <x v="1"/>
    <n v="2040"/>
    <n v="0.25779368554139215"/>
    <x v="0"/>
  </r>
  <r>
    <s v="FOR005"/>
    <d v="2016-12-17T00:00:00"/>
    <x v="2"/>
    <x v="11"/>
    <x v="8"/>
    <s v="Maria Teresa"/>
    <x v="4"/>
    <x v="2"/>
    <n v="149950"/>
    <n v="4121"/>
    <n v="154071"/>
    <x v="4"/>
    <x v="9"/>
    <s v="Ford Ranger Cab. Dupla 3.2 4X4 20v"/>
    <x v="0"/>
    <x v="1"/>
    <x v="1"/>
    <x v="1"/>
    <x v="3"/>
    <x v="2"/>
    <x v="3"/>
    <n v="8997"/>
    <n v="0.13427110208862977"/>
    <x v="0"/>
  </r>
  <r>
    <s v="FIF005"/>
    <d v="2016-12-17T00:00:00"/>
    <x v="2"/>
    <x v="11"/>
    <x v="6"/>
    <s v="Daniela"/>
    <x v="2"/>
    <x v="1"/>
    <n v="51050"/>
    <n v="2462"/>
    <n v="53512"/>
    <x v="2"/>
    <x v="34"/>
    <s v="Fiat Fiorino Furgão Evo 1.4 8v"/>
    <x v="0"/>
    <x v="1"/>
    <x v="0"/>
    <x v="0"/>
    <x v="6"/>
    <x v="3"/>
    <x v="1"/>
    <n v="2042"/>
    <n v="0.14896158927537576"/>
    <x v="0"/>
  </r>
  <r>
    <s v="RES001"/>
    <d v="2016-12-18T00:00:00"/>
    <x v="2"/>
    <x v="11"/>
    <x v="8"/>
    <s v="Maria Teresa"/>
    <x v="0"/>
    <x v="0"/>
    <n v="30050"/>
    <n v="4457"/>
    <n v="34507"/>
    <x v="3"/>
    <x v="5"/>
    <s v="Renault Sandero 1.0 Authentique 16v"/>
    <x v="0"/>
    <x v="0"/>
    <x v="0"/>
    <x v="0"/>
    <x v="3"/>
    <x v="2"/>
    <x v="0"/>
    <n v="901.5"/>
    <n v="0.65396358056644144"/>
    <x v="1"/>
  </r>
  <r>
    <s v="RED005"/>
    <d v="2016-12-19T00:00:00"/>
    <x v="2"/>
    <x v="11"/>
    <x v="0"/>
    <s v="Wesley"/>
    <x v="4"/>
    <x v="3"/>
    <n v="70000"/>
    <n v="2856"/>
    <n v="72856"/>
    <x v="3"/>
    <x v="32"/>
    <s v="Renault Duster Oroch 2.0 Dynamique 16V"/>
    <x v="0"/>
    <x v="1"/>
    <x v="0"/>
    <x v="0"/>
    <x v="0"/>
    <x v="0"/>
    <x v="2"/>
    <n v="3500"/>
    <n v="0.35439796063788143"/>
    <x v="0"/>
  </r>
  <r>
    <s v="FIS003"/>
    <d v="2016-12-19T00:00:00"/>
    <x v="2"/>
    <x v="11"/>
    <x v="7"/>
    <s v="Célio"/>
    <x v="5"/>
    <x v="2"/>
    <n v="40100"/>
    <n v="3777"/>
    <n v="43877"/>
    <x v="2"/>
    <x v="6"/>
    <s v="Fiat Strada Working 1.4 8v"/>
    <x v="1"/>
    <x v="1"/>
    <x v="0"/>
    <x v="0"/>
    <x v="7"/>
    <x v="4"/>
    <x v="1"/>
    <n v="1604"/>
    <n v="0.21581991306311446"/>
    <x v="0"/>
  </r>
  <r>
    <s v="CHC005"/>
    <d v="2016-12-19T00:00:00"/>
    <x v="2"/>
    <x v="11"/>
    <x v="0"/>
    <s v="Maria Amália"/>
    <x v="4"/>
    <x v="2"/>
    <n v="184900"/>
    <n v="2391"/>
    <n v="187291"/>
    <x v="0"/>
    <x v="27"/>
    <s v="Chevrolet Camaro 6.2 SS Coupé v8"/>
    <x v="1"/>
    <x v="0"/>
    <x v="1"/>
    <x v="2"/>
    <x v="0"/>
    <x v="0"/>
    <x v="3"/>
    <n v="11094"/>
    <n v="0.31869304986609753"/>
    <x v="0"/>
  </r>
  <r>
    <s v="VWG008"/>
    <d v="2016-12-20T00:00:00"/>
    <x v="2"/>
    <x v="11"/>
    <x v="6"/>
    <s v="Ana Carolina"/>
    <x v="5"/>
    <x v="4"/>
    <n v="83300"/>
    <n v="4244"/>
    <n v="87544"/>
    <x v="1"/>
    <x v="29"/>
    <s v="Volkswagen Golf 1.4 TSI Comfortline 16v"/>
    <x v="0"/>
    <x v="0"/>
    <x v="1"/>
    <x v="2"/>
    <x v="6"/>
    <x v="3"/>
    <x v="3"/>
    <n v="4998"/>
    <n v="0.13282281678767074"/>
    <x v="0"/>
  </r>
  <r>
    <s v="REC002"/>
    <d v="2016-12-21T00:00:00"/>
    <x v="2"/>
    <x v="11"/>
    <x v="7"/>
    <s v="Carolina"/>
    <x v="0"/>
    <x v="4"/>
    <n v="33000"/>
    <n v="2020"/>
    <n v="35020"/>
    <x v="3"/>
    <x v="22"/>
    <s v="Renault Clio 1.0 Expression 16v"/>
    <x v="0"/>
    <x v="0"/>
    <x v="0"/>
    <x v="0"/>
    <x v="7"/>
    <x v="0"/>
    <x v="0"/>
    <n v="990"/>
    <n v="0.64274961019062882"/>
    <x v="1"/>
  </r>
  <r>
    <s v="FIS004"/>
    <d v="2016-12-21T00:00:00"/>
    <x v="2"/>
    <x v="11"/>
    <x v="0"/>
    <s v="Maria Amália"/>
    <x v="4"/>
    <x v="2"/>
    <n v="42000"/>
    <n v="1418"/>
    <n v="43418"/>
    <x v="2"/>
    <x v="14"/>
    <s v="Fiat Siena El 1.4 8v"/>
    <x v="0"/>
    <x v="0"/>
    <x v="0"/>
    <x v="0"/>
    <x v="0"/>
    <x v="0"/>
    <x v="1"/>
    <n v="1680"/>
    <n v="0.93914193470922391"/>
    <x v="1"/>
  </r>
  <r>
    <s v="FIS003"/>
    <d v="2016-12-23T00:00:00"/>
    <x v="2"/>
    <x v="11"/>
    <x v="3"/>
    <s v="Cristina"/>
    <x v="6"/>
    <x v="2"/>
    <n v="39700"/>
    <n v="3088"/>
    <n v="42788"/>
    <x v="2"/>
    <x v="6"/>
    <s v="Fiat Strada Working 1.4 8v"/>
    <x v="1"/>
    <x v="1"/>
    <x v="0"/>
    <x v="0"/>
    <x v="3"/>
    <x v="2"/>
    <x v="1"/>
    <n v="1588"/>
    <n v="0.94174971521913531"/>
    <x v="1"/>
  </r>
  <r>
    <s v="VWG003"/>
    <d v="2016-12-23T00:00:00"/>
    <x v="2"/>
    <x v="11"/>
    <x v="2"/>
    <s v="Maria Cristina"/>
    <x v="6"/>
    <x v="2"/>
    <n v="35150"/>
    <n v="1972"/>
    <n v="37122"/>
    <x v="1"/>
    <x v="7"/>
    <s v="Volkswagen Gol 1.0 MI Special 8v"/>
    <x v="0"/>
    <x v="0"/>
    <x v="0"/>
    <x v="0"/>
    <x v="2"/>
    <x v="1"/>
    <x v="1"/>
    <n v="1406"/>
    <n v="6.4787738055357591E-2"/>
    <x v="0"/>
  </r>
  <r>
    <s v="FOE003"/>
    <d v="2016-12-25T00:00:00"/>
    <x v="2"/>
    <x v="11"/>
    <x v="4"/>
    <s v="Raimundo"/>
    <x v="0"/>
    <x v="4"/>
    <n v="72150"/>
    <n v="2056"/>
    <n v="74206"/>
    <x v="4"/>
    <x v="31"/>
    <s v="Ford Ecosport 1.6 Freestyle 16v"/>
    <x v="0"/>
    <x v="0"/>
    <x v="1"/>
    <x v="0"/>
    <x v="4"/>
    <x v="3"/>
    <x v="2"/>
    <n v="3607.5"/>
    <n v="8.656692695178414E-2"/>
    <x v="0"/>
  </r>
  <r>
    <s v="VWU001"/>
    <d v="2016-12-25T00:00:00"/>
    <x v="2"/>
    <x v="11"/>
    <x v="7"/>
    <s v="Marcelo"/>
    <x v="6"/>
    <x v="1"/>
    <n v="27850"/>
    <n v="4870"/>
    <n v="32720"/>
    <x v="1"/>
    <x v="3"/>
    <s v="Volkswagen Up 1.0 MPI 12v"/>
    <x v="1"/>
    <x v="0"/>
    <x v="0"/>
    <x v="0"/>
    <x v="7"/>
    <x v="2"/>
    <x v="0"/>
    <n v="835.5"/>
    <n v="0.75134853355183662"/>
    <x v="1"/>
  </r>
  <r>
    <s v="CHS004"/>
    <d v="2016-12-25T00:00:00"/>
    <x v="2"/>
    <x v="11"/>
    <x v="3"/>
    <s v="Marcelo"/>
    <x v="5"/>
    <x v="2"/>
    <n v="159850"/>
    <n v="2726"/>
    <n v="162576"/>
    <x v="0"/>
    <x v="10"/>
    <s v="Chevrolet S10 2.8 High Country 4X4 CD 16v Turbo"/>
    <x v="0"/>
    <x v="1"/>
    <x v="1"/>
    <x v="1"/>
    <x v="3"/>
    <x v="2"/>
    <x v="3"/>
    <n v="9591"/>
    <n v="0.35445854969064639"/>
    <x v="0"/>
  </r>
  <r>
    <s v="FIS006"/>
    <d v="2016-12-26T00:00:00"/>
    <x v="2"/>
    <x v="11"/>
    <x v="1"/>
    <s v="Cássio"/>
    <x v="0"/>
    <x v="2"/>
    <n v="52300"/>
    <n v="1402"/>
    <n v="53702"/>
    <x v="2"/>
    <x v="6"/>
    <s v="Fiat Strada Working 1.4 MPI 8v"/>
    <x v="2"/>
    <x v="1"/>
    <x v="0"/>
    <x v="0"/>
    <x v="1"/>
    <x v="1"/>
    <x v="1"/>
    <n v="2092"/>
    <n v="0.59902564743488362"/>
    <x v="1"/>
  </r>
  <r>
    <s v="CHO001"/>
    <d v="2016-12-26T00:00:00"/>
    <x v="2"/>
    <x v="11"/>
    <x v="7"/>
    <s v="Célio"/>
    <x v="1"/>
    <x v="3"/>
    <n v="31100"/>
    <n v="4102"/>
    <n v="35202"/>
    <x v="0"/>
    <x v="0"/>
    <s v="Chevrolet Onix 1.0 MPFI LS 8v"/>
    <x v="0"/>
    <x v="0"/>
    <x v="0"/>
    <x v="0"/>
    <x v="7"/>
    <x v="4"/>
    <x v="0"/>
    <n v="933"/>
    <n v="0.75939662696765575"/>
    <x v="1"/>
  </r>
  <r>
    <s v="VWJ009"/>
    <d v="2016-12-26T00:00:00"/>
    <x v="2"/>
    <x v="11"/>
    <x v="7"/>
    <s v="Rodrigo"/>
    <x v="2"/>
    <x v="1"/>
    <n v="85900"/>
    <n v="1129"/>
    <n v="87029"/>
    <x v="1"/>
    <x v="21"/>
    <s v="Volkswagen Jetta 1.4 TSI Comfortline 16v"/>
    <x v="0"/>
    <x v="0"/>
    <x v="1"/>
    <x v="2"/>
    <x v="7"/>
    <x v="4"/>
    <x v="3"/>
    <n v="5154"/>
    <n v="0.28950994661520696"/>
    <x v="0"/>
  </r>
  <r>
    <s v="VWF002"/>
    <d v="2016-12-26T00:00:00"/>
    <x v="2"/>
    <x v="11"/>
    <x v="1"/>
    <s v="Luiz Sérgio"/>
    <x v="6"/>
    <x v="2"/>
    <n v="35300"/>
    <n v="4926"/>
    <n v="40226"/>
    <x v="1"/>
    <x v="17"/>
    <s v="Volkswagen Fox 1.0 MPI Trendline 12v"/>
    <x v="0"/>
    <x v="0"/>
    <x v="0"/>
    <x v="0"/>
    <x v="1"/>
    <x v="1"/>
    <x v="1"/>
    <n v="1412"/>
    <n v="0.69725047410337737"/>
    <x v="1"/>
  </r>
  <r>
    <s v="VWG008"/>
    <d v="2016-12-27T00:00:00"/>
    <x v="2"/>
    <x v="11"/>
    <x v="2"/>
    <s v="Maria Cristina"/>
    <x v="4"/>
    <x v="2"/>
    <n v="83050"/>
    <n v="4964"/>
    <n v="88014"/>
    <x v="1"/>
    <x v="29"/>
    <s v="Volkswagen Golf 1.4 TSI Comfortline 16v"/>
    <x v="0"/>
    <x v="0"/>
    <x v="1"/>
    <x v="2"/>
    <x v="2"/>
    <x v="1"/>
    <x v="3"/>
    <n v="4983"/>
    <n v="0.93478493575695198"/>
    <x v="1"/>
  </r>
  <r>
    <s v="VWC006"/>
    <d v="2016-12-28T00:00:00"/>
    <x v="2"/>
    <x v="11"/>
    <x v="4"/>
    <s v="José Eduardo"/>
    <x v="4"/>
    <x v="1"/>
    <n v="55750"/>
    <n v="1014"/>
    <n v="56764"/>
    <x v="1"/>
    <x v="24"/>
    <s v="Volkswagen Crossfox 1.6 MSI 16v"/>
    <x v="0"/>
    <x v="0"/>
    <x v="0"/>
    <x v="0"/>
    <x v="4"/>
    <x v="3"/>
    <x v="2"/>
    <n v="2787.5"/>
    <n v="0.28230354854944328"/>
    <x v="0"/>
  </r>
  <r>
    <s v="VWF002"/>
    <d v="2016-12-28T00:00:00"/>
    <x v="2"/>
    <x v="11"/>
    <x v="3"/>
    <s v="José Carlos"/>
    <x v="5"/>
    <x v="2"/>
    <n v="35000"/>
    <n v="4596"/>
    <n v="39596"/>
    <x v="1"/>
    <x v="17"/>
    <s v="Volkswagen Fox 1.0 MPI Trendline 12v"/>
    <x v="0"/>
    <x v="0"/>
    <x v="0"/>
    <x v="0"/>
    <x v="3"/>
    <x v="2"/>
    <x v="1"/>
    <n v="1400"/>
    <n v="0.94917798226195293"/>
    <x v="1"/>
  </r>
  <r>
    <s v="VWG003"/>
    <d v="2016-12-28T00:00:00"/>
    <x v="2"/>
    <x v="11"/>
    <x v="7"/>
    <s v="Amanda"/>
    <x v="0"/>
    <x v="0"/>
    <n v="34850"/>
    <n v="3733"/>
    <n v="38583"/>
    <x v="1"/>
    <x v="7"/>
    <s v="Volkswagen Gol 1.0 MI Special 8v"/>
    <x v="0"/>
    <x v="0"/>
    <x v="0"/>
    <x v="0"/>
    <x v="7"/>
    <x v="4"/>
    <x v="1"/>
    <n v="1394"/>
    <n v="0.88993044145867717"/>
    <x v="1"/>
  </r>
  <r>
    <s v="VWS007"/>
    <d v="2016-12-28T00:00:00"/>
    <x v="2"/>
    <x v="11"/>
    <x v="2"/>
    <s v="Mônica"/>
    <x v="4"/>
    <x v="4"/>
    <n v="64750"/>
    <n v="1059"/>
    <n v="65809"/>
    <x v="1"/>
    <x v="19"/>
    <s v="Volkswagen Spacefox Comfortline 1.6 MSI 8v"/>
    <x v="0"/>
    <x v="0"/>
    <x v="0"/>
    <x v="0"/>
    <x v="2"/>
    <x v="3"/>
    <x v="2"/>
    <n v="3237.5"/>
    <n v="0.71274559745227251"/>
    <x v="1"/>
  </r>
  <r>
    <s v="VWG003"/>
    <d v="2016-12-29T00:00:00"/>
    <x v="2"/>
    <x v="11"/>
    <x v="6"/>
    <s v="Ivete"/>
    <x v="0"/>
    <x v="0"/>
    <n v="34850"/>
    <n v="4063"/>
    <n v="38913"/>
    <x v="1"/>
    <x v="7"/>
    <s v="Volkswagen Gol 1.0 MI Special 8v"/>
    <x v="0"/>
    <x v="0"/>
    <x v="0"/>
    <x v="0"/>
    <x v="6"/>
    <x v="3"/>
    <x v="1"/>
    <n v="1394"/>
    <n v="0.22907431574029583"/>
    <x v="0"/>
  </r>
  <r>
    <s v="FOE003"/>
    <d v="2016-12-30T00:00:00"/>
    <x v="2"/>
    <x v="11"/>
    <x v="0"/>
    <s v="Maria Amália"/>
    <x v="6"/>
    <x v="0"/>
    <n v="71850"/>
    <n v="2630"/>
    <n v="74480"/>
    <x v="4"/>
    <x v="31"/>
    <s v="Ford Ecosport 1.6 Freestyle 16v"/>
    <x v="0"/>
    <x v="0"/>
    <x v="1"/>
    <x v="0"/>
    <x v="0"/>
    <x v="0"/>
    <x v="2"/>
    <n v="3592.5"/>
    <n v="0.1452250676905853"/>
    <x v="0"/>
  </r>
  <r>
    <s v="FIS003"/>
    <d v="2016-12-30T00:00:00"/>
    <x v="2"/>
    <x v="11"/>
    <x v="0"/>
    <s v="Otaviano"/>
    <x v="5"/>
    <x v="3"/>
    <n v="39850"/>
    <n v="3116"/>
    <n v="42966"/>
    <x v="2"/>
    <x v="6"/>
    <s v="Fiat Strada Working 1.4 8v"/>
    <x v="1"/>
    <x v="1"/>
    <x v="0"/>
    <x v="0"/>
    <x v="0"/>
    <x v="0"/>
    <x v="1"/>
    <n v="1594"/>
    <n v="0.50968860998269572"/>
    <x v="1"/>
  </r>
  <r>
    <s v="VWG003"/>
    <d v="2016-12-30T00:00:00"/>
    <x v="2"/>
    <x v="11"/>
    <x v="7"/>
    <s v="Rodrigo"/>
    <x v="0"/>
    <x v="2"/>
    <n v="34950"/>
    <n v="3521"/>
    <n v="38471"/>
    <x v="1"/>
    <x v="7"/>
    <s v="Volkswagen Gol 1.0 MI Special 8v"/>
    <x v="0"/>
    <x v="0"/>
    <x v="0"/>
    <x v="0"/>
    <x v="7"/>
    <x v="4"/>
    <x v="1"/>
    <n v="1398"/>
    <n v="0.549452744680202"/>
    <x v="1"/>
  </r>
  <r>
    <s v="FIP009"/>
    <d v="2016-12-30T00:00:00"/>
    <x v="2"/>
    <x v="11"/>
    <x v="2"/>
    <s v="João Carlos"/>
    <x v="0"/>
    <x v="0"/>
    <n v="69850"/>
    <n v="2178"/>
    <n v="72028"/>
    <x v="2"/>
    <x v="15"/>
    <s v="Fiat Punto Evo T-Jet 1.4 Turbo"/>
    <x v="0"/>
    <x v="0"/>
    <x v="1"/>
    <x v="2"/>
    <x v="2"/>
    <x v="1"/>
    <x v="2"/>
    <n v="3492.5"/>
    <n v="0.47934040402962846"/>
    <x v="0"/>
  </r>
  <r>
    <s v="RED005"/>
    <d v="2016-12-31T00:00:00"/>
    <x v="2"/>
    <x v="11"/>
    <x v="1"/>
    <s v="Cássio"/>
    <x v="5"/>
    <x v="2"/>
    <n v="69900"/>
    <n v="4270"/>
    <n v="74170"/>
    <x v="3"/>
    <x v="32"/>
    <s v="Renault Duster Oroch 2.0 Dynamique 16V"/>
    <x v="0"/>
    <x v="1"/>
    <x v="0"/>
    <x v="0"/>
    <x v="1"/>
    <x v="1"/>
    <x v="2"/>
    <n v="3495"/>
    <n v="0.10789247840079129"/>
    <x v="0"/>
  </r>
  <r>
    <s v="FIB007"/>
    <d v="2016-12-31T00:00:00"/>
    <x v="2"/>
    <x v="11"/>
    <x v="7"/>
    <s v="Carolina"/>
    <x v="1"/>
    <x v="0"/>
    <n v="60150"/>
    <n v="3738"/>
    <n v="63888"/>
    <x v="2"/>
    <x v="23"/>
    <s v="Fiat Bravo Essence 1.8 16v"/>
    <x v="0"/>
    <x v="0"/>
    <x v="0"/>
    <x v="0"/>
    <x v="7"/>
    <x v="0"/>
    <x v="2"/>
    <n v="3007.5"/>
    <n v="0.20859284755242655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6">
  <r>
    <s v="CHO001"/>
    <d v="2014-01-01T00:00:00"/>
    <x v="0"/>
    <x v="0"/>
    <x v="0"/>
    <s v="Wesley"/>
    <x v="0"/>
    <x v="0"/>
    <n v="25000"/>
    <n v="1574"/>
    <x v="0"/>
    <x v="0"/>
    <x v="0"/>
    <s v="Chevrolet Onix 1.0 MPFI LS 8v"/>
    <x v="0"/>
    <x v="0"/>
    <x v="0"/>
    <x v="0"/>
    <x v="0"/>
    <x v="0"/>
    <x v="0"/>
    <n v="750"/>
    <n v="0.27192936617505242"/>
    <x v="0"/>
  </r>
  <r>
    <s v="VWV005"/>
    <d v="2014-01-03T00:00:00"/>
    <x v="0"/>
    <x v="0"/>
    <x v="0"/>
    <s v="Wesley"/>
    <x v="0"/>
    <x v="1"/>
    <n v="34850"/>
    <n v="2258"/>
    <x v="1"/>
    <x v="1"/>
    <x v="1"/>
    <s v="Volkswagen Voyage Trendline 1.6 MI 8v"/>
    <x v="0"/>
    <x v="0"/>
    <x v="0"/>
    <x v="0"/>
    <x v="0"/>
    <x v="0"/>
    <x v="1"/>
    <n v="1394"/>
    <n v="0.13250105368555573"/>
    <x v="0"/>
  </r>
  <r>
    <s v="FIP002"/>
    <d v="2014-01-08T00:00:00"/>
    <x v="0"/>
    <x v="0"/>
    <x v="1"/>
    <s v="Cássio"/>
    <x v="0"/>
    <x v="2"/>
    <n v="28150"/>
    <n v="4117"/>
    <x v="2"/>
    <x v="2"/>
    <x v="2"/>
    <s v="Fiat Palio Fire 1.0 8v"/>
    <x v="0"/>
    <x v="0"/>
    <x v="0"/>
    <x v="0"/>
    <x v="1"/>
    <x v="1"/>
    <x v="0"/>
    <n v="844.5"/>
    <n v="0.33560176861267621"/>
    <x v="0"/>
  </r>
  <r>
    <s v="VWU001"/>
    <d v="2014-01-12T00:00:00"/>
    <x v="0"/>
    <x v="0"/>
    <x v="2"/>
    <s v="Maria Cristina"/>
    <x v="1"/>
    <x v="2"/>
    <n v="22250"/>
    <n v="4022"/>
    <x v="3"/>
    <x v="1"/>
    <x v="3"/>
    <s v="Volkswagen Up 1.0 MPI 12v"/>
    <x v="1"/>
    <x v="0"/>
    <x v="0"/>
    <x v="0"/>
    <x v="2"/>
    <x v="1"/>
    <x v="0"/>
    <n v="667.5"/>
    <n v="0.52422779636654437"/>
    <x v="1"/>
  </r>
  <r>
    <s v="FID010"/>
    <d v="2014-01-28T00:00:00"/>
    <x v="0"/>
    <x v="0"/>
    <x v="2"/>
    <s v="Maria Cristina"/>
    <x v="2"/>
    <x v="0"/>
    <n v="67150"/>
    <n v="1839"/>
    <x v="4"/>
    <x v="2"/>
    <x v="4"/>
    <s v="Fiat Ducato Cargo 2.3 Básico"/>
    <x v="0"/>
    <x v="1"/>
    <x v="0"/>
    <x v="1"/>
    <x v="2"/>
    <x v="1"/>
    <x v="2"/>
    <n v="3357.5"/>
    <n v="0.95136605061188617"/>
    <x v="1"/>
  </r>
  <r>
    <s v="CHO001"/>
    <d v="2014-01-29T00:00:00"/>
    <x v="0"/>
    <x v="0"/>
    <x v="2"/>
    <s v="Renato"/>
    <x v="3"/>
    <x v="3"/>
    <n v="24700"/>
    <n v="3124"/>
    <x v="5"/>
    <x v="0"/>
    <x v="0"/>
    <s v="Chevrolet Onix 1.0 MPFI LS 8v"/>
    <x v="0"/>
    <x v="0"/>
    <x v="0"/>
    <x v="0"/>
    <x v="2"/>
    <x v="2"/>
    <x v="0"/>
    <n v="741"/>
    <n v="0.28682925379221758"/>
    <x v="0"/>
  </r>
  <r>
    <s v="VWU001"/>
    <d v="2014-01-25T00:00:00"/>
    <x v="0"/>
    <x v="0"/>
    <x v="3"/>
    <s v="Renato"/>
    <x v="4"/>
    <x v="2"/>
    <n v="22300"/>
    <n v="2610"/>
    <x v="6"/>
    <x v="1"/>
    <x v="3"/>
    <s v="Volkswagen Up 1.0 MPI 12v"/>
    <x v="1"/>
    <x v="0"/>
    <x v="0"/>
    <x v="0"/>
    <x v="3"/>
    <x v="2"/>
    <x v="0"/>
    <n v="669"/>
    <n v="3.8879128191098164E-2"/>
    <x v="0"/>
  </r>
  <r>
    <s v="VWV005"/>
    <d v="2014-02-02T00:00:00"/>
    <x v="0"/>
    <x v="1"/>
    <x v="3"/>
    <s v="Renato"/>
    <x v="3"/>
    <x v="0"/>
    <n v="35250"/>
    <n v="3083"/>
    <x v="7"/>
    <x v="1"/>
    <x v="1"/>
    <s v="Volkswagen Voyage Trendline 1.6 MI 8v"/>
    <x v="0"/>
    <x v="0"/>
    <x v="0"/>
    <x v="0"/>
    <x v="3"/>
    <x v="2"/>
    <x v="1"/>
    <n v="1410"/>
    <n v="1.6876434449514578E-2"/>
    <x v="0"/>
  </r>
  <r>
    <s v="RES001"/>
    <d v="2014-01-18T00:00:00"/>
    <x v="0"/>
    <x v="0"/>
    <x v="2"/>
    <s v="Lucas"/>
    <x v="5"/>
    <x v="3"/>
    <n v="24300"/>
    <n v="4983"/>
    <x v="8"/>
    <x v="3"/>
    <x v="5"/>
    <s v="Renault Sandero 1.0 Authentique 16v"/>
    <x v="0"/>
    <x v="0"/>
    <x v="0"/>
    <x v="0"/>
    <x v="2"/>
    <x v="1"/>
    <x v="0"/>
    <n v="729"/>
    <n v="9.3924773900734615E-2"/>
    <x v="0"/>
  </r>
  <r>
    <s v="FIS006"/>
    <d v="2014-01-02T00:00:00"/>
    <x v="0"/>
    <x v="0"/>
    <x v="4"/>
    <s v="Raimundo"/>
    <x v="6"/>
    <x v="0"/>
    <n v="41600"/>
    <n v="4192"/>
    <x v="9"/>
    <x v="2"/>
    <x v="6"/>
    <s v="Fiat Strada Working 1.4 MPI 8v"/>
    <x v="2"/>
    <x v="1"/>
    <x v="0"/>
    <x v="0"/>
    <x v="4"/>
    <x v="3"/>
    <x v="1"/>
    <n v="1664"/>
    <n v="0.14715289098543716"/>
    <x v="0"/>
  </r>
  <r>
    <s v="RES001"/>
    <d v="2014-01-07T00:00:00"/>
    <x v="0"/>
    <x v="0"/>
    <x v="4"/>
    <s v="Raimundo"/>
    <x v="0"/>
    <x v="3"/>
    <n v="24350"/>
    <n v="3454"/>
    <x v="10"/>
    <x v="3"/>
    <x v="5"/>
    <s v="Renault Sandero 1.0 Authentique 16v"/>
    <x v="0"/>
    <x v="0"/>
    <x v="0"/>
    <x v="0"/>
    <x v="4"/>
    <x v="3"/>
    <x v="0"/>
    <n v="730.5"/>
    <n v="0.42338669599191597"/>
    <x v="0"/>
  </r>
  <r>
    <s v="VWG003"/>
    <d v="2014-01-24T00:00:00"/>
    <x v="0"/>
    <x v="0"/>
    <x v="1"/>
    <s v="Luiz Sérgio"/>
    <x v="3"/>
    <x v="1"/>
    <n v="27650"/>
    <n v="2853"/>
    <x v="11"/>
    <x v="1"/>
    <x v="7"/>
    <s v="Volkswagen Gol 1.0 MI Special 8v"/>
    <x v="0"/>
    <x v="0"/>
    <x v="0"/>
    <x v="0"/>
    <x v="1"/>
    <x v="1"/>
    <x v="0"/>
    <n v="829.5"/>
    <n v="0.57188191151799728"/>
    <x v="1"/>
  </r>
  <r>
    <s v="REM007"/>
    <d v="2014-01-03T00:00:00"/>
    <x v="0"/>
    <x v="0"/>
    <x v="4"/>
    <s v="Mônica"/>
    <x v="0"/>
    <x v="2"/>
    <n v="96700"/>
    <n v="3343"/>
    <x v="12"/>
    <x v="3"/>
    <x v="8"/>
    <s v="Renault Master 2.3 DCI Minibus 16 Lugares 16v"/>
    <x v="0"/>
    <x v="1"/>
    <x v="0"/>
    <x v="1"/>
    <x v="4"/>
    <x v="3"/>
    <x v="3"/>
    <n v="5802"/>
    <n v="0.16397143628633182"/>
    <x v="0"/>
  </r>
  <r>
    <s v="FOR004"/>
    <d v="2014-01-23T00:00:00"/>
    <x v="0"/>
    <x v="0"/>
    <x v="4"/>
    <s v="Mônica"/>
    <x v="5"/>
    <x v="3"/>
    <n v="76000"/>
    <n v="2917"/>
    <x v="13"/>
    <x v="4"/>
    <x v="9"/>
    <s v="Ford Ranger 2.5 XLS 4X2 CD 16v"/>
    <x v="0"/>
    <x v="0"/>
    <x v="0"/>
    <x v="0"/>
    <x v="4"/>
    <x v="3"/>
    <x v="3"/>
    <n v="4560"/>
    <n v="0.31202011989057998"/>
    <x v="0"/>
  </r>
  <r>
    <s v="CHS004"/>
    <d v="2014-01-27T00:00:00"/>
    <x v="0"/>
    <x v="0"/>
    <x v="2"/>
    <s v="Ana Lúcia"/>
    <x v="0"/>
    <x v="0"/>
    <n v="127950"/>
    <n v="2280"/>
    <x v="14"/>
    <x v="0"/>
    <x v="10"/>
    <s v="Chevrolet S10 2.8 High Country 4X4 CD 16v Turbo"/>
    <x v="0"/>
    <x v="1"/>
    <x v="1"/>
    <x v="1"/>
    <x v="2"/>
    <x v="1"/>
    <x v="3"/>
    <n v="7677"/>
    <n v="0.56930703137503336"/>
    <x v="1"/>
  </r>
  <r>
    <s v="FIS006"/>
    <d v="2014-01-26T00:00:00"/>
    <x v="0"/>
    <x v="0"/>
    <x v="5"/>
    <s v="Sérgio"/>
    <x v="6"/>
    <x v="0"/>
    <n v="41550"/>
    <n v="2504"/>
    <x v="15"/>
    <x v="2"/>
    <x v="6"/>
    <s v="Fiat Strada Working 1.4 MPI 8v"/>
    <x v="2"/>
    <x v="1"/>
    <x v="0"/>
    <x v="0"/>
    <x v="5"/>
    <x v="0"/>
    <x v="1"/>
    <n v="1662"/>
    <n v="0.30134741882856347"/>
    <x v="0"/>
  </r>
  <r>
    <s v="FIU001"/>
    <d v="2014-01-29T00:00:00"/>
    <x v="0"/>
    <x v="0"/>
    <x v="2"/>
    <s v="João Carlos"/>
    <x v="1"/>
    <x v="0"/>
    <n v="21500"/>
    <n v="3469"/>
    <x v="16"/>
    <x v="2"/>
    <x v="11"/>
    <s v="Fiat Uno Evo Vivace 1.0 8v"/>
    <x v="1"/>
    <x v="0"/>
    <x v="0"/>
    <x v="0"/>
    <x v="2"/>
    <x v="1"/>
    <x v="0"/>
    <n v="645"/>
    <n v="0.83920759374238907"/>
    <x v="1"/>
  </r>
  <r>
    <s v="CHP002"/>
    <d v="2014-01-12T00:00:00"/>
    <x v="0"/>
    <x v="0"/>
    <x v="6"/>
    <s v="Ivete"/>
    <x v="0"/>
    <x v="2"/>
    <n v="33100"/>
    <n v="4445"/>
    <x v="17"/>
    <x v="0"/>
    <x v="12"/>
    <s v="Chevrolet Prisma 1.0 MPFI LT 8v"/>
    <x v="0"/>
    <x v="0"/>
    <x v="0"/>
    <x v="0"/>
    <x v="6"/>
    <x v="3"/>
    <x v="1"/>
    <n v="1324"/>
    <n v="0.3020926496489405"/>
    <x v="0"/>
  </r>
  <r>
    <s v="REF006"/>
    <d v="2014-01-26T00:00:00"/>
    <x v="0"/>
    <x v="0"/>
    <x v="6"/>
    <s v="Ivete"/>
    <x v="1"/>
    <x v="3"/>
    <n v="58850"/>
    <n v="1617"/>
    <x v="18"/>
    <x v="3"/>
    <x v="13"/>
    <s v="Renaul Fluence 2.0 Dynamique 16v"/>
    <x v="0"/>
    <x v="0"/>
    <x v="1"/>
    <x v="0"/>
    <x v="6"/>
    <x v="3"/>
    <x v="2"/>
    <n v="2942.5"/>
    <n v="0.60530021535479472"/>
    <x v="1"/>
  </r>
  <r>
    <s v="FIS006"/>
    <d v="2014-01-27T00:00:00"/>
    <x v="0"/>
    <x v="0"/>
    <x v="3"/>
    <s v="Marcelo"/>
    <x v="1"/>
    <x v="4"/>
    <n v="41600"/>
    <n v="1808"/>
    <x v="19"/>
    <x v="2"/>
    <x v="6"/>
    <s v="Fiat Strada Working 1.4 MPI 8v"/>
    <x v="2"/>
    <x v="1"/>
    <x v="0"/>
    <x v="0"/>
    <x v="3"/>
    <x v="2"/>
    <x v="1"/>
    <n v="1664"/>
    <n v="0.27007912484466989"/>
    <x v="0"/>
  </r>
  <r>
    <s v="FOR005"/>
    <d v="2014-01-26T00:00:00"/>
    <x v="0"/>
    <x v="0"/>
    <x v="3"/>
    <s v="Marcelo"/>
    <x v="2"/>
    <x v="1"/>
    <n v="120000"/>
    <n v="3541"/>
    <x v="20"/>
    <x v="4"/>
    <x v="9"/>
    <s v="Ford Ranger Cab. Dupla 3.2 4X4 20v"/>
    <x v="0"/>
    <x v="1"/>
    <x v="1"/>
    <x v="1"/>
    <x v="3"/>
    <x v="2"/>
    <x v="3"/>
    <n v="7200"/>
    <n v="0.16704686319783649"/>
    <x v="0"/>
  </r>
  <r>
    <s v="VWG003"/>
    <d v="2014-01-29T00:00:00"/>
    <x v="0"/>
    <x v="0"/>
    <x v="7"/>
    <s v="Marcelo"/>
    <x v="0"/>
    <x v="1"/>
    <n v="28100"/>
    <n v="3556"/>
    <x v="21"/>
    <x v="1"/>
    <x v="7"/>
    <s v="Volkswagen Gol 1.0 MI Special 8v"/>
    <x v="0"/>
    <x v="0"/>
    <x v="0"/>
    <x v="0"/>
    <x v="7"/>
    <x v="2"/>
    <x v="0"/>
    <n v="843"/>
    <n v="5.7176163446705862E-2"/>
    <x v="0"/>
  </r>
  <r>
    <s v="CHP002"/>
    <d v="2014-01-10T00:00:00"/>
    <x v="0"/>
    <x v="0"/>
    <x v="3"/>
    <s v="Roberta"/>
    <x v="6"/>
    <x v="2"/>
    <n v="32450"/>
    <n v="2242"/>
    <x v="22"/>
    <x v="0"/>
    <x v="12"/>
    <s v="Chevrolet Prisma 1.0 MPFI LT 8v"/>
    <x v="0"/>
    <x v="0"/>
    <x v="0"/>
    <x v="0"/>
    <x v="3"/>
    <x v="2"/>
    <x v="0"/>
    <n v="973.5"/>
    <n v="0.94675136401632398"/>
    <x v="1"/>
  </r>
  <r>
    <s v="FIS004"/>
    <d v="2014-01-21T00:00:00"/>
    <x v="0"/>
    <x v="0"/>
    <x v="3"/>
    <s v="Roberta"/>
    <x v="1"/>
    <x v="1"/>
    <n v="33350"/>
    <n v="3914"/>
    <x v="23"/>
    <x v="2"/>
    <x v="14"/>
    <s v="Fiat Siena El 1.4 8v"/>
    <x v="0"/>
    <x v="0"/>
    <x v="0"/>
    <x v="0"/>
    <x v="3"/>
    <x v="2"/>
    <x v="1"/>
    <n v="1334"/>
    <n v="0.88003545342014888"/>
    <x v="1"/>
  </r>
  <r>
    <s v="FIP002"/>
    <d v="2014-01-13T00:00:00"/>
    <x v="0"/>
    <x v="0"/>
    <x v="0"/>
    <s v="Maria Amália"/>
    <x v="6"/>
    <x v="0"/>
    <n v="27850"/>
    <n v="2810"/>
    <x v="24"/>
    <x v="2"/>
    <x v="2"/>
    <s v="Fiat Palio Fire 1.0 8v"/>
    <x v="0"/>
    <x v="0"/>
    <x v="0"/>
    <x v="0"/>
    <x v="0"/>
    <x v="0"/>
    <x v="0"/>
    <n v="835.5"/>
    <n v="0.91001385166776083"/>
    <x v="1"/>
  </r>
  <r>
    <s v="CHS004"/>
    <d v="2014-01-21T00:00:00"/>
    <x v="0"/>
    <x v="0"/>
    <x v="3"/>
    <s v="Cristina"/>
    <x v="5"/>
    <x v="4"/>
    <n v="127850"/>
    <n v="1698"/>
    <x v="25"/>
    <x v="0"/>
    <x v="10"/>
    <s v="Chevrolet S10 2.8 High Country 4X4 CD 16v Turbo"/>
    <x v="0"/>
    <x v="1"/>
    <x v="1"/>
    <x v="1"/>
    <x v="3"/>
    <x v="2"/>
    <x v="3"/>
    <n v="7671"/>
    <n v="0.12417199747831188"/>
    <x v="0"/>
  </r>
  <r>
    <s v="FIP009"/>
    <d v="2014-01-06T00:00:00"/>
    <x v="0"/>
    <x v="0"/>
    <x v="3"/>
    <s v="Cristina"/>
    <x v="4"/>
    <x v="2"/>
    <n v="55500"/>
    <n v="3323"/>
    <x v="26"/>
    <x v="2"/>
    <x v="15"/>
    <s v="Fiat Punto Evo T-Jet 1.4 Turbo"/>
    <x v="0"/>
    <x v="0"/>
    <x v="1"/>
    <x v="2"/>
    <x v="3"/>
    <x v="2"/>
    <x v="2"/>
    <n v="2775"/>
    <n v="0.44289007756993642"/>
    <x v="0"/>
  </r>
  <r>
    <s v="FIL008"/>
    <d v="2014-01-28T00:00:00"/>
    <x v="0"/>
    <x v="0"/>
    <x v="7"/>
    <s v="Carolina"/>
    <x v="0"/>
    <x v="0"/>
    <n v="52000"/>
    <n v="2404"/>
    <x v="27"/>
    <x v="2"/>
    <x v="16"/>
    <s v="Fiat Linea Absolut 1.8 16v"/>
    <x v="0"/>
    <x v="0"/>
    <x v="1"/>
    <x v="0"/>
    <x v="7"/>
    <x v="0"/>
    <x v="1"/>
    <n v="2080"/>
    <n v="0.63974628580722315"/>
    <x v="1"/>
  </r>
  <r>
    <s v="VWF002"/>
    <d v="2014-01-16T00:00:00"/>
    <x v="0"/>
    <x v="0"/>
    <x v="5"/>
    <s v="Carolina"/>
    <x v="5"/>
    <x v="0"/>
    <n v="28150"/>
    <n v="3774"/>
    <x v="28"/>
    <x v="1"/>
    <x v="17"/>
    <s v="Volkswagen Fox 1.0 MPI Trendline 12v"/>
    <x v="0"/>
    <x v="0"/>
    <x v="0"/>
    <x v="0"/>
    <x v="5"/>
    <x v="0"/>
    <x v="0"/>
    <n v="844.5"/>
    <n v="8.6627695284144809E-2"/>
    <x v="0"/>
  </r>
  <r>
    <s v="FOF002"/>
    <d v="2014-01-18T00:00:00"/>
    <x v="0"/>
    <x v="0"/>
    <x v="5"/>
    <s v="Mariana"/>
    <x v="4"/>
    <x v="4"/>
    <n v="54200"/>
    <n v="4723"/>
    <x v="29"/>
    <x v="4"/>
    <x v="18"/>
    <s v="Ford Focus Sedan GLX 16v"/>
    <x v="0"/>
    <x v="0"/>
    <x v="1"/>
    <x v="0"/>
    <x v="5"/>
    <x v="0"/>
    <x v="2"/>
    <n v="2710"/>
    <n v="0.25053448753921992"/>
    <x v="0"/>
  </r>
  <r>
    <s v="FIS004"/>
    <d v="2014-01-04T00:00:00"/>
    <x v="0"/>
    <x v="0"/>
    <x v="7"/>
    <s v="Amanda"/>
    <x v="1"/>
    <x v="0"/>
    <n v="33400"/>
    <n v="2698"/>
    <x v="30"/>
    <x v="2"/>
    <x v="14"/>
    <s v="Fiat Siena El 1.4 8v"/>
    <x v="0"/>
    <x v="0"/>
    <x v="0"/>
    <x v="0"/>
    <x v="7"/>
    <x v="4"/>
    <x v="0"/>
    <n v="1002"/>
    <n v="0.10349711780599184"/>
    <x v="0"/>
  </r>
  <r>
    <s v="FOF002"/>
    <d v="2014-01-22T00:00:00"/>
    <x v="0"/>
    <x v="0"/>
    <x v="7"/>
    <s v="Amanda"/>
    <x v="0"/>
    <x v="0"/>
    <n v="54250"/>
    <n v="2479"/>
    <x v="31"/>
    <x v="4"/>
    <x v="18"/>
    <s v="Ford Focus Sedan GLX 16v"/>
    <x v="0"/>
    <x v="0"/>
    <x v="1"/>
    <x v="0"/>
    <x v="7"/>
    <x v="4"/>
    <x v="2"/>
    <n v="2712.5"/>
    <n v="0.5173814522649075"/>
    <x v="1"/>
  </r>
  <r>
    <s v="RES001"/>
    <d v="2014-01-25T00:00:00"/>
    <x v="0"/>
    <x v="0"/>
    <x v="0"/>
    <s v="Otaviano"/>
    <x v="0"/>
    <x v="0"/>
    <n v="23700"/>
    <n v="2193"/>
    <x v="32"/>
    <x v="3"/>
    <x v="5"/>
    <s v="Renault Sandero 1.0 Authentique 16v"/>
    <x v="0"/>
    <x v="0"/>
    <x v="0"/>
    <x v="0"/>
    <x v="0"/>
    <x v="0"/>
    <x v="0"/>
    <n v="711"/>
    <n v="0.56598280629421716"/>
    <x v="1"/>
  </r>
  <r>
    <s v="FOF002"/>
    <d v="2014-01-05T00:00:00"/>
    <x v="0"/>
    <x v="0"/>
    <x v="6"/>
    <s v="Daniela"/>
    <x v="4"/>
    <x v="4"/>
    <n v="54050"/>
    <n v="2776"/>
    <x v="33"/>
    <x v="4"/>
    <x v="18"/>
    <s v="Ford Focus Sedan GLX 16v"/>
    <x v="0"/>
    <x v="0"/>
    <x v="1"/>
    <x v="0"/>
    <x v="6"/>
    <x v="3"/>
    <x v="2"/>
    <n v="2702.5"/>
    <n v="0.57422692681393905"/>
    <x v="1"/>
  </r>
  <r>
    <s v="VWS007"/>
    <d v="2014-01-08T00:00:00"/>
    <x v="0"/>
    <x v="0"/>
    <x v="3"/>
    <s v="Antonio"/>
    <x v="5"/>
    <x v="2"/>
    <n v="52050"/>
    <n v="1534"/>
    <x v="34"/>
    <x v="1"/>
    <x v="19"/>
    <s v="Volkswagen Spacefox Comfortline 1.6 MSI 8v"/>
    <x v="0"/>
    <x v="0"/>
    <x v="0"/>
    <x v="0"/>
    <x v="3"/>
    <x v="2"/>
    <x v="1"/>
    <n v="2082"/>
    <n v="0.57025345627695945"/>
    <x v="1"/>
  </r>
  <r>
    <s v="FOF002"/>
    <d v="2014-01-29T00:00:00"/>
    <x v="0"/>
    <x v="0"/>
    <x v="7"/>
    <s v="José Luiz"/>
    <x v="4"/>
    <x v="2"/>
    <n v="54250"/>
    <n v="4902"/>
    <x v="35"/>
    <x v="4"/>
    <x v="18"/>
    <s v="Ford Focus Sedan GLX 16v"/>
    <x v="0"/>
    <x v="0"/>
    <x v="1"/>
    <x v="0"/>
    <x v="7"/>
    <x v="4"/>
    <x v="2"/>
    <n v="2712.5"/>
    <n v="0.52892423678605083"/>
    <x v="1"/>
  </r>
  <r>
    <s v="REK004"/>
    <d v="2014-01-09T00:00:00"/>
    <x v="0"/>
    <x v="0"/>
    <x v="3"/>
    <s v="Mauro"/>
    <x v="0"/>
    <x v="0"/>
    <n v="30850"/>
    <n v="2795"/>
    <x v="36"/>
    <x v="3"/>
    <x v="20"/>
    <s v="Renaul Kangoo 1.6 Express 16v"/>
    <x v="2"/>
    <x v="1"/>
    <x v="0"/>
    <x v="0"/>
    <x v="3"/>
    <x v="2"/>
    <x v="0"/>
    <n v="925.5"/>
    <n v="9.7198091958276042E-2"/>
    <x v="0"/>
  </r>
  <r>
    <s v="FOR005"/>
    <d v="2014-01-16T00:00:00"/>
    <x v="0"/>
    <x v="0"/>
    <x v="3"/>
    <s v="Mauro"/>
    <x v="5"/>
    <x v="2"/>
    <n v="120000"/>
    <n v="3489"/>
    <x v="37"/>
    <x v="4"/>
    <x v="9"/>
    <s v="Ford Ranger Cab. Dupla 3.2 4X4 20v"/>
    <x v="0"/>
    <x v="1"/>
    <x v="1"/>
    <x v="1"/>
    <x v="3"/>
    <x v="2"/>
    <x v="3"/>
    <n v="7200"/>
    <n v="0.33689514609840471"/>
    <x v="0"/>
  </r>
  <r>
    <s v="VWF002"/>
    <d v="2014-01-18T00:00:00"/>
    <x v="0"/>
    <x v="0"/>
    <x v="8"/>
    <s v="Cristiano"/>
    <x v="2"/>
    <x v="2"/>
    <n v="27700"/>
    <n v="3736"/>
    <x v="38"/>
    <x v="1"/>
    <x v="17"/>
    <s v="Volkswagen Fox 1.0 MPI Trendline 12v"/>
    <x v="0"/>
    <x v="0"/>
    <x v="0"/>
    <x v="0"/>
    <x v="3"/>
    <x v="2"/>
    <x v="0"/>
    <n v="831"/>
    <n v="0.90673693637677322"/>
    <x v="1"/>
  </r>
  <r>
    <s v="RES001"/>
    <d v="2014-01-23T00:00:00"/>
    <x v="0"/>
    <x v="0"/>
    <x v="3"/>
    <s v="Maurício"/>
    <x v="5"/>
    <x v="0"/>
    <n v="24000"/>
    <n v="4819"/>
    <x v="39"/>
    <x v="3"/>
    <x v="5"/>
    <s v="Renault Sandero 1.0 Authentique 16v"/>
    <x v="0"/>
    <x v="0"/>
    <x v="0"/>
    <x v="0"/>
    <x v="3"/>
    <x v="2"/>
    <x v="0"/>
    <n v="720"/>
    <n v="0.70337937013403484"/>
    <x v="1"/>
  </r>
  <r>
    <s v="CHP002"/>
    <d v="2014-02-01T00:00:00"/>
    <x v="0"/>
    <x v="1"/>
    <x v="3"/>
    <s v="José Carlos"/>
    <x v="5"/>
    <x v="3"/>
    <n v="32800"/>
    <n v="3939"/>
    <x v="40"/>
    <x v="0"/>
    <x v="12"/>
    <s v="Chevrolet Prisma 1.0 MPFI LT 8v"/>
    <x v="0"/>
    <x v="0"/>
    <x v="0"/>
    <x v="0"/>
    <x v="3"/>
    <x v="2"/>
    <x v="0"/>
    <n v="984"/>
    <n v="0.78936599371459615"/>
    <x v="1"/>
  </r>
  <r>
    <s v="VWU001"/>
    <d v="2014-01-31T00:00:00"/>
    <x v="0"/>
    <x v="0"/>
    <x v="6"/>
    <s v="Carlos Roberto"/>
    <x v="6"/>
    <x v="2"/>
    <n v="22350"/>
    <n v="2682"/>
    <x v="41"/>
    <x v="1"/>
    <x v="3"/>
    <s v="Volkswagen Up 1.0 MPI 12v"/>
    <x v="1"/>
    <x v="0"/>
    <x v="0"/>
    <x v="0"/>
    <x v="6"/>
    <x v="3"/>
    <x v="0"/>
    <n v="670.5"/>
    <n v="0.48826555557933893"/>
    <x v="0"/>
  </r>
  <r>
    <s v="FOF002"/>
    <d v="2014-02-04T00:00:00"/>
    <x v="0"/>
    <x v="1"/>
    <x v="3"/>
    <s v="Cristina"/>
    <x v="0"/>
    <x v="4"/>
    <n v="54450"/>
    <n v="3833"/>
    <x v="42"/>
    <x v="4"/>
    <x v="18"/>
    <s v="Ford Focus Sedan GLX 16v"/>
    <x v="0"/>
    <x v="0"/>
    <x v="1"/>
    <x v="0"/>
    <x v="3"/>
    <x v="2"/>
    <x v="2"/>
    <n v="2722.5"/>
    <n v="0.16406935647319507"/>
    <x v="0"/>
  </r>
  <r>
    <s v="VWJ009"/>
    <d v="2014-02-04T00:00:00"/>
    <x v="0"/>
    <x v="1"/>
    <x v="5"/>
    <s v="Carolina"/>
    <x v="4"/>
    <x v="4"/>
    <n v="68650"/>
    <n v="3272"/>
    <x v="43"/>
    <x v="1"/>
    <x v="21"/>
    <s v="Volkswagen Jetta 1.4 TSI Comfortline 16v"/>
    <x v="0"/>
    <x v="0"/>
    <x v="1"/>
    <x v="2"/>
    <x v="5"/>
    <x v="0"/>
    <x v="2"/>
    <n v="3432.5"/>
    <n v="0.22431565971314704"/>
    <x v="0"/>
  </r>
  <r>
    <s v="REC002"/>
    <d v="2014-02-04T00:00:00"/>
    <x v="0"/>
    <x v="1"/>
    <x v="3"/>
    <s v="Roberta"/>
    <x v="6"/>
    <x v="4"/>
    <n v="26250"/>
    <n v="2062"/>
    <x v="44"/>
    <x v="3"/>
    <x v="22"/>
    <s v="Renault Clio 1.0 Expression 16v"/>
    <x v="0"/>
    <x v="0"/>
    <x v="0"/>
    <x v="0"/>
    <x v="3"/>
    <x v="2"/>
    <x v="0"/>
    <n v="787.5"/>
    <n v="0.19435800388192664"/>
    <x v="0"/>
  </r>
  <r>
    <s v="VWV005"/>
    <d v="2014-02-05T00:00:00"/>
    <x v="0"/>
    <x v="1"/>
    <x v="3"/>
    <s v="Cristina"/>
    <x v="1"/>
    <x v="3"/>
    <n v="34950"/>
    <n v="2133"/>
    <x v="45"/>
    <x v="1"/>
    <x v="1"/>
    <s v="Volkswagen Voyage Trendline 1.6 MI 8v"/>
    <x v="0"/>
    <x v="0"/>
    <x v="0"/>
    <x v="0"/>
    <x v="3"/>
    <x v="2"/>
    <x v="1"/>
    <n v="1398"/>
    <n v="0.32478968441709394"/>
    <x v="0"/>
  </r>
  <r>
    <s v="FIB007"/>
    <d v="2014-02-05T00:00:00"/>
    <x v="0"/>
    <x v="1"/>
    <x v="1"/>
    <s v="Cássio"/>
    <x v="4"/>
    <x v="4"/>
    <n v="47950"/>
    <n v="1107"/>
    <x v="46"/>
    <x v="2"/>
    <x v="23"/>
    <s v="Fiat Bravo Essence 1.8 16v"/>
    <x v="0"/>
    <x v="0"/>
    <x v="0"/>
    <x v="0"/>
    <x v="1"/>
    <x v="1"/>
    <x v="1"/>
    <n v="1918"/>
    <n v="6.7225659763079912E-2"/>
    <x v="0"/>
  </r>
  <r>
    <s v="VWJ009"/>
    <d v="2014-02-06T00:00:00"/>
    <x v="0"/>
    <x v="1"/>
    <x v="8"/>
    <s v="Felipe"/>
    <x v="5"/>
    <x v="3"/>
    <n v="68700"/>
    <n v="2786"/>
    <x v="47"/>
    <x v="1"/>
    <x v="21"/>
    <s v="Volkswagen Jetta 1.4 TSI Comfortline 16v"/>
    <x v="0"/>
    <x v="0"/>
    <x v="1"/>
    <x v="2"/>
    <x v="3"/>
    <x v="2"/>
    <x v="2"/>
    <n v="3435"/>
    <n v="0.46942579907804066"/>
    <x v="0"/>
  </r>
  <r>
    <s v="VWC006"/>
    <d v="2014-02-07T00:00:00"/>
    <x v="0"/>
    <x v="1"/>
    <x v="3"/>
    <s v="Mauro"/>
    <x v="0"/>
    <x v="0"/>
    <n v="44550"/>
    <n v="3645"/>
    <x v="48"/>
    <x v="1"/>
    <x v="24"/>
    <s v="Volkswagen Crossfox 1.6 MSI 16v"/>
    <x v="0"/>
    <x v="0"/>
    <x v="0"/>
    <x v="0"/>
    <x v="3"/>
    <x v="2"/>
    <x v="1"/>
    <n v="1782"/>
    <n v="0.42644301495814835"/>
    <x v="0"/>
  </r>
  <r>
    <s v="VWF002"/>
    <d v="2014-02-09T00:00:00"/>
    <x v="0"/>
    <x v="1"/>
    <x v="3"/>
    <s v="Renato"/>
    <x v="5"/>
    <x v="3"/>
    <n v="28350"/>
    <n v="1656"/>
    <x v="49"/>
    <x v="1"/>
    <x v="17"/>
    <s v="Volkswagen Fox 1.0 MPI Trendline 12v"/>
    <x v="0"/>
    <x v="0"/>
    <x v="0"/>
    <x v="0"/>
    <x v="3"/>
    <x v="2"/>
    <x v="0"/>
    <n v="850.5"/>
    <n v="0.19580028075529277"/>
    <x v="0"/>
  </r>
  <r>
    <s v="CHO001"/>
    <d v="2014-02-10T00:00:00"/>
    <x v="0"/>
    <x v="1"/>
    <x v="7"/>
    <s v="Roberto"/>
    <x v="0"/>
    <x v="0"/>
    <n v="24600"/>
    <n v="3952"/>
    <x v="50"/>
    <x v="0"/>
    <x v="0"/>
    <s v="Chevrolet Onix 1.0 MPFI LS 8v"/>
    <x v="0"/>
    <x v="0"/>
    <x v="0"/>
    <x v="0"/>
    <x v="7"/>
    <x v="4"/>
    <x v="0"/>
    <n v="738"/>
    <n v="0.32586139362578342"/>
    <x v="0"/>
  </r>
  <r>
    <s v="CHC003"/>
    <d v="2014-02-11T00:00:00"/>
    <x v="0"/>
    <x v="1"/>
    <x v="4"/>
    <s v="Mônica"/>
    <x v="5"/>
    <x v="2"/>
    <n v="74650"/>
    <n v="4693"/>
    <x v="51"/>
    <x v="0"/>
    <x v="25"/>
    <s v="Chevrolet Captiva 2.4 SIDI 16v"/>
    <x v="0"/>
    <x v="0"/>
    <x v="1"/>
    <x v="2"/>
    <x v="4"/>
    <x v="3"/>
    <x v="3"/>
    <n v="4479"/>
    <n v="0.43458450978369662"/>
    <x v="0"/>
  </r>
  <r>
    <s v="FOR004"/>
    <d v="2014-02-12T00:00:00"/>
    <x v="0"/>
    <x v="1"/>
    <x v="5"/>
    <s v="Carolina"/>
    <x v="5"/>
    <x v="0"/>
    <n v="75850"/>
    <n v="2271"/>
    <x v="52"/>
    <x v="4"/>
    <x v="9"/>
    <s v="Ford Ranger 2.5 XLS 4X2 CD 16v"/>
    <x v="0"/>
    <x v="0"/>
    <x v="0"/>
    <x v="0"/>
    <x v="5"/>
    <x v="0"/>
    <x v="3"/>
    <n v="4551"/>
    <n v="0.41615060829378225"/>
    <x v="0"/>
  </r>
  <r>
    <s v="FIS004"/>
    <d v="2014-02-13T00:00:00"/>
    <x v="0"/>
    <x v="1"/>
    <x v="4"/>
    <s v="Raimundo"/>
    <x v="0"/>
    <x v="0"/>
    <n v="33450"/>
    <n v="1343"/>
    <x v="53"/>
    <x v="2"/>
    <x v="14"/>
    <s v="Fiat Siena El 1.4 8v"/>
    <x v="0"/>
    <x v="0"/>
    <x v="0"/>
    <x v="0"/>
    <x v="4"/>
    <x v="3"/>
    <x v="0"/>
    <n v="1003.5"/>
    <n v="0.73700476006465254"/>
    <x v="1"/>
  </r>
  <r>
    <s v="VWS004"/>
    <d v="2014-02-13T00:00:00"/>
    <x v="0"/>
    <x v="1"/>
    <x v="3"/>
    <s v="Mauro"/>
    <x v="1"/>
    <x v="4"/>
    <n v="28700"/>
    <n v="1578"/>
    <x v="54"/>
    <x v="1"/>
    <x v="26"/>
    <s v="Volkswagen Saveiro Startline 1.6 MI 8v"/>
    <x v="1"/>
    <x v="1"/>
    <x v="0"/>
    <x v="0"/>
    <x v="3"/>
    <x v="2"/>
    <x v="0"/>
    <n v="861"/>
    <n v="0.30967433625351376"/>
    <x v="0"/>
  </r>
  <r>
    <s v="REM007"/>
    <d v="2014-02-13T00:00:00"/>
    <x v="0"/>
    <x v="1"/>
    <x v="2"/>
    <s v="João Carlos"/>
    <x v="6"/>
    <x v="0"/>
    <n v="96700"/>
    <n v="3244"/>
    <x v="55"/>
    <x v="3"/>
    <x v="8"/>
    <s v="Renault Master 2.3 DCI Minibus 16 Lugares 16v"/>
    <x v="0"/>
    <x v="1"/>
    <x v="0"/>
    <x v="1"/>
    <x v="2"/>
    <x v="1"/>
    <x v="3"/>
    <n v="5802"/>
    <n v="0.19323563538176736"/>
    <x v="0"/>
  </r>
  <r>
    <s v="REF006"/>
    <d v="2014-02-14T00:00:00"/>
    <x v="0"/>
    <x v="1"/>
    <x v="3"/>
    <s v="Antonio"/>
    <x v="0"/>
    <x v="0"/>
    <n v="58550"/>
    <n v="3478"/>
    <x v="56"/>
    <x v="3"/>
    <x v="13"/>
    <s v="Renaul Fluence 2.0 Dynamique 16v"/>
    <x v="0"/>
    <x v="0"/>
    <x v="1"/>
    <x v="0"/>
    <x v="3"/>
    <x v="2"/>
    <x v="2"/>
    <n v="2927.5"/>
    <n v="0.75862439524318293"/>
    <x v="1"/>
  </r>
  <r>
    <s v="CHC005"/>
    <d v="2014-02-14T00:00:00"/>
    <x v="0"/>
    <x v="1"/>
    <x v="8"/>
    <s v="Maria Teresa"/>
    <x v="4"/>
    <x v="3"/>
    <n v="147800"/>
    <n v="3416"/>
    <x v="57"/>
    <x v="0"/>
    <x v="27"/>
    <s v="Chevrolet Camaro 6.2 SS Coupé v8"/>
    <x v="1"/>
    <x v="0"/>
    <x v="1"/>
    <x v="2"/>
    <x v="3"/>
    <x v="2"/>
    <x v="3"/>
    <n v="8868"/>
    <n v="0.23548600880218951"/>
    <x v="0"/>
  </r>
  <r>
    <s v="FOK001"/>
    <d v="2014-02-16T00:00:00"/>
    <x v="0"/>
    <x v="1"/>
    <x v="3"/>
    <s v="Renato"/>
    <x v="6"/>
    <x v="0"/>
    <n v="33900"/>
    <n v="3178"/>
    <x v="58"/>
    <x v="4"/>
    <x v="28"/>
    <s v="Ford Ka SE 1.5 16v Básico"/>
    <x v="0"/>
    <x v="0"/>
    <x v="0"/>
    <x v="0"/>
    <x v="3"/>
    <x v="2"/>
    <x v="1"/>
    <n v="1356"/>
    <n v="0.53576420458767759"/>
    <x v="1"/>
  </r>
  <r>
    <s v="FOR005"/>
    <d v="2014-02-18T00:00:00"/>
    <x v="0"/>
    <x v="1"/>
    <x v="5"/>
    <s v="Sérgio"/>
    <x v="4"/>
    <x v="2"/>
    <n v="120200"/>
    <n v="3116"/>
    <x v="59"/>
    <x v="4"/>
    <x v="9"/>
    <s v="Ford Ranger Cab. Dupla 3.2 4X4 20v"/>
    <x v="0"/>
    <x v="1"/>
    <x v="1"/>
    <x v="1"/>
    <x v="5"/>
    <x v="0"/>
    <x v="3"/>
    <n v="7212"/>
    <n v="0.57036076140141145"/>
    <x v="1"/>
  </r>
  <r>
    <s v="REM007"/>
    <d v="2014-02-18T00:00:00"/>
    <x v="0"/>
    <x v="1"/>
    <x v="3"/>
    <s v="Ana Maria"/>
    <x v="0"/>
    <x v="1"/>
    <n v="96650"/>
    <n v="1689"/>
    <x v="60"/>
    <x v="3"/>
    <x v="8"/>
    <s v="Renault Master 2.3 DCI Minibus 16 Lugares 16v"/>
    <x v="0"/>
    <x v="1"/>
    <x v="0"/>
    <x v="1"/>
    <x v="3"/>
    <x v="2"/>
    <x v="3"/>
    <n v="5799"/>
    <n v="0.71223324942972199"/>
    <x v="1"/>
  </r>
  <r>
    <s v="CHS004"/>
    <d v="2014-02-18T00:00:00"/>
    <x v="0"/>
    <x v="1"/>
    <x v="1"/>
    <s v="Cássio"/>
    <x v="6"/>
    <x v="0"/>
    <n v="127750"/>
    <n v="1261"/>
    <x v="61"/>
    <x v="0"/>
    <x v="10"/>
    <s v="Chevrolet S10 2.8 High Country 4X4 CD 16v Turbo"/>
    <x v="0"/>
    <x v="1"/>
    <x v="1"/>
    <x v="1"/>
    <x v="1"/>
    <x v="1"/>
    <x v="3"/>
    <n v="7665"/>
    <n v="0.42346922560756523"/>
    <x v="0"/>
  </r>
  <r>
    <s v="FOK001"/>
    <d v="2014-02-19T00:00:00"/>
    <x v="0"/>
    <x v="1"/>
    <x v="6"/>
    <s v="Ana Carolina"/>
    <x v="4"/>
    <x v="0"/>
    <n v="33850"/>
    <n v="4138"/>
    <x v="62"/>
    <x v="4"/>
    <x v="28"/>
    <s v="Ford Ka SE 1.5 16v Básico"/>
    <x v="0"/>
    <x v="0"/>
    <x v="0"/>
    <x v="0"/>
    <x v="6"/>
    <x v="3"/>
    <x v="1"/>
    <n v="1354"/>
    <n v="0.57417952342619161"/>
    <x v="1"/>
  </r>
  <r>
    <s v="FIB007"/>
    <d v="2014-02-19T00:00:00"/>
    <x v="0"/>
    <x v="1"/>
    <x v="1"/>
    <s v="Maria Eduarda"/>
    <x v="0"/>
    <x v="3"/>
    <n v="48050"/>
    <n v="1606"/>
    <x v="63"/>
    <x v="2"/>
    <x v="23"/>
    <s v="Fiat Bravo Essence 1.8 16v"/>
    <x v="0"/>
    <x v="0"/>
    <x v="0"/>
    <x v="0"/>
    <x v="1"/>
    <x v="1"/>
    <x v="1"/>
    <n v="1922"/>
    <n v="0.87115249869932998"/>
    <x v="1"/>
  </r>
  <r>
    <s v="REK004"/>
    <d v="2014-02-19T00:00:00"/>
    <x v="0"/>
    <x v="1"/>
    <x v="4"/>
    <s v="Raimundo"/>
    <x v="5"/>
    <x v="1"/>
    <n v="31300"/>
    <n v="3207"/>
    <x v="64"/>
    <x v="3"/>
    <x v="20"/>
    <s v="Renaul Kangoo 1.6 Express 16v"/>
    <x v="2"/>
    <x v="1"/>
    <x v="0"/>
    <x v="0"/>
    <x v="4"/>
    <x v="3"/>
    <x v="0"/>
    <n v="939"/>
    <n v="0.54328122154962333"/>
    <x v="1"/>
  </r>
  <r>
    <s v="CHO001"/>
    <d v="2014-02-21T00:00:00"/>
    <x v="0"/>
    <x v="1"/>
    <x v="6"/>
    <s v="Aparecida"/>
    <x v="3"/>
    <x v="1"/>
    <n v="24800"/>
    <n v="1274"/>
    <x v="65"/>
    <x v="0"/>
    <x v="0"/>
    <s v="Chevrolet Onix 1.0 MPFI LS 8v"/>
    <x v="0"/>
    <x v="0"/>
    <x v="0"/>
    <x v="0"/>
    <x v="6"/>
    <x v="3"/>
    <x v="0"/>
    <n v="744"/>
    <n v="0.48287407005339583"/>
    <x v="0"/>
  </r>
  <r>
    <s v="CHC003"/>
    <d v="2014-02-21T00:00:00"/>
    <x v="0"/>
    <x v="1"/>
    <x v="3"/>
    <s v="Antonio"/>
    <x v="0"/>
    <x v="4"/>
    <n v="74650"/>
    <n v="2106"/>
    <x v="66"/>
    <x v="0"/>
    <x v="25"/>
    <s v="Chevrolet Captiva 2.4 SIDI 16v"/>
    <x v="0"/>
    <x v="0"/>
    <x v="1"/>
    <x v="2"/>
    <x v="3"/>
    <x v="2"/>
    <x v="2"/>
    <n v="3732.5"/>
    <n v="0.19943880718175266"/>
    <x v="0"/>
  </r>
  <r>
    <s v="REF006"/>
    <d v="2014-02-22T00:00:00"/>
    <x v="0"/>
    <x v="1"/>
    <x v="6"/>
    <s v="Ana Carolina"/>
    <x v="0"/>
    <x v="3"/>
    <n v="58000"/>
    <n v="4965"/>
    <x v="67"/>
    <x v="3"/>
    <x v="13"/>
    <s v="Renaul Fluence 2.0 Dynamique 16v"/>
    <x v="0"/>
    <x v="0"/>
    <x v="1"/>
    <x v="0"/>
    <x v="6"/>
    <x v="3"/>
    <x v="2"/>
    <n v="2900"/>
    <n v="0.82210531077445737"/>
    <x v="1"/>
  </r>
  <r>
    <s v="FIU001"/>
    <d v="2014-02-22T00:00:00"/>
    <x v="0"/>
    <x v="1"/>
    <x v="3"/>
    <s v="Mauro"/>
    <x v="0"/>
    <x v="2"/>
    <n v="21600"/>
    <n v="3240"/>
    <x v="68"/>
    <x v="2"/>
    <x v="11"/>
    <s v="Fiat Uno Evo Vivace 1.0 8v"/>
    <x v="1"/>
    <x v="0"/>
    <x v="0"/>
    <x v="0"/>
    <x v="3"/>
    <x v="2"/>
    <x v="0"/>
    <n v="648"/>
    <n v="0.24493457341796465"/>
    <x v="0"/>
  </r>
  <r>
    <s v="REC002"/>
    <d v="2014-02-24T00:00:00"/>
    <x v="0"/>
    <x v="1"/>
    <x v="7"/>
    <s v="Carlos Augusto"/>
    <x v="6"/>
    <x v="2"/>
    <n v="26400"/>
    <n v="4757"/>
    <x v="69"/>
    <x v="3"/>
    <x v="22"/>
    <s v="Renault Clio 1.0 Expression 16v"/>
    <x v="0"/>
    <x v="0"/>
    <x v="0"/>
    <x v="0"/>
    <x v="7"/>
    <x v="4"/>
    <x v="0"/>
    <n v="792"/>
    <n v="0.5417674954709446"/>
    <x v="1"/>
  </r>
  <r>
    <s v="FID010"/>
    <d v="2014-03-01T00:00:00"/>
    <x v="0"/>
    <x v="2"/>
    <x v="2"/>
    <s v="Renato"/>
    <x v="5"/>
    <x v="2"/>
    <n v="67450"/>
    <n v="3434"/>
    <x v="70"/>
    <x v="2"/>
    <x v="4"/>
    <s v="Fiat Ducato Cargo 2.3 Básico"/>
    <x v="0"/>
    <x v="1"/>
    <x v="0"/>
    <x v="1"/>
    <x v="2"/>
    <x v="2"/>
    <x v="2"/>
    <n v="3372.5"/>
    <n v="0.4760087078791152"/>
    <x v="0"/>
  </r>
  <r>
    <s v="FIP009"/>
    <d v="2014-03-03T00:00:00"/>
    <x v="0"/>
    <x v="2"/>
    <x v="2"/>
    <s v="Lucas"/>
    <x v="5"/>
    <x v="0"/>
    <n v="56100"/>
    <n v="1335"/>
    <x v="71"/>
    <x v="2"/>
    <x v="15"/>
    <s v="Fiat Punto Evo T-Jet 1.4 Turbo"/>
    <x v="0"/>
    <x v="0"/>
    <x v="1"/>
    <x v="2"/>
    <x v="2"/>
    <x v="1"/>
    <x v="2"/>
    <n v="2805"/>
    <n v="0.49124459758924532"/>
    <x v="0"/>
  </r>
  <r>
    <s v="VWG008"/>
    <d v="2014-03-03T00:00:00"/>
    <x v="0"/>
    <x v="2"/>
    <x v="0"/>
    <s v="Wesley"/>
    <x v="6"/>
    <x v="2"/>
    <n v="66150"/>
    <n v="2520"/>
    <x v="72"/>
    <x v="1"/>
    <x v="29"/>
    <s v="Volkswagen Golf 1.4 TSI Comfortline 16v"/>
    <x v="0"/>
    <x v="0"/>
    <x v="1"/>
    <x v="2"/>
    <x v="0"/>
    <x v="0"/>
    <x v="2"/>
    <n v="3307.5"/>
    <n v="0.76132398739518781"/>
    <x v="1"/>
  </r>
  <r>
    <s v="VWC006"/>
    <d v="2014-03-04T00:00:00"/>
    <x v="0"/>
    <x v="2"/>
    <x v="7"/>
    <s v="José Luiz"/>
    <x v="5"/>
    <x v="3"/>
    <n v="44950"/>
    <n v="4729"/>
    <x v="73"/>
    <x v="1"/>
    <x v="24"/>
    <s v="Volkswagen Crossfox 1.6 MSI 16v"/>
    <x v="0"/>
    <x v="0"/>
    <x v="0"/>
    <x v="0"/>
    <x v="7"/>
    <x v="4"/>
    <x v="1"/>
    <n v="1798"/>
    <n v="0.4674470077582854"/>
    <x v="0"/>
  </r>
  <r>
    <s v="VWG003"/>
    <d v="2014-03-05T00:00:00"/>
    <x v="0"/>
    <x v="2"/>
    <x v="5"/>
    <s v="Anselmo"/>
    <x v="0"/>
    <x v="4"/>
    <n v="27800"/>
    <n v="2145"/>
    <x v="74"/>
    <x v="1"/>
    <x v="7"/>
    <s v="Volkswagen Gol 1.0 MI Special 8v"/>
    <x v="0"/>
    <x v="0"/>
    <x v="0"/>
    <x v="0"/>
    <x v="5"/>
    <x v="0"/>
    <x v="0"/>
    <n v="834"/>
    <n v="3.5395086293758399E-2"/>
    <x v="0"/>
  </r>
  <r>
    <s v="REL003"/>
    <d v="2014-03-05T00:00:00"/>
    <x v="0"/>
    <x v="2"/>
    <x v="4"/>
    <s v="José Eduardo"/>
    <x v="0"/>
    <x v="1"/>
    <n v="29900"/>
    <n v="3091"/>
    <x v="75"/>
    <x v="3"/>
    <x v="30"/>
    <s v="Renault Logan 1.0 Authentique 16v"/>
    <x v="0"/>
    <x v="0"/>
    <x v="0"/>
    <x v="0"/>
    <x v="4"/>
    <x v="3"/>
    <x v="0"/>
    <n v="897"/>
    <n v="0.97001702942420587"/>
    <x v="1"/>
  </r>
  <r>
    <s v="VWS007"/>
    <d v="2014-03-05T00:00:00"/>
    <x v="0"/>
    <x v="2"/>
    <x v="5"/>
    <s v="Mariana"/>
    <x v="0"/>
    <x v="2"/>
    <n v="52300"/>
    <n v="3679"/>
    <x v="76"/>
    <x v="1"/>
    <x v="19"/>
    <s v="Volkswagen Spacefox Comfortline 1.6 MSI 8v"/>
    <x v="0"/>
    <x v="0"/>
    <x v="0"/>
    <x v="0"/>
    <x v="5"/>
    <x v="0"/>
    <x v="1"/>
    <n v="2092"/>
    <n v="0.42837046386132505"/>
    <x v="0"/>
  </r>
  <r>
    <s v="VWC006"/>
    <d v="2014-03-05T00:00:00"/>
    <x v="0"/>
    <x v="2"/>
    <x v="2"/>
    <s v="Ana Lúcia"/>
    <x v="6"/>
    <x v="2"/>
    <n v="44750"/>
    <n v="4022"/>
    <x v="77"/>
    <x v="1"/>
    <x v="24"/>
    <s v="Volkswagen Crossfox 1.6 MSI 16v"/>
    <x v="0"/>
    <x v="0"/>
    <x v="0"/>
    <x v="0"/>
    <x v="2"/>
    <x v="1"/>
    <x v="1"/>
    <n v="1790"/>
    <n v="0.99653475638317635"/>
    <x v="1"/>
  </r>
  <r>
    <s v="CHC003"/>
    <d v="2014-03-07T00:00:00"/>
    <x v="0"/>
    <x v="2"/>
    <x v="1"/>
    <s v="Cássio"/>
    <x v="6"/>
    <x v="3"/>
    <n v="74400"/>
    <n v="4422"/>
    <x v="78"/>
    <x v="0"/>
    <x v="25"/>
    <s v="Chevrolet Captiva 2.4 SIDI 16v"/>
    <x v="0"/>
    <x v="0"/>
    <x v="1"/>
    <x v="2"/>
    <x v="1"/>
    <x v="1"/>
    <x v="3"/>
    <n v="4464"/>
    <n v="0.55098249230113927"/>
    <x v="1"/>
  </r>
  <r>
    <s v="RES001"/>
    <d v="2014-03-08T00:00:00"/>
    <x v="0"/>
    <x v="2"/>
    <x v="2"/>
    <s v="Ana Lúcia"/>
    <x v="0"/>
    <x v="0"/>
    <n v="24150"/>
    <n v="3330"/>
    <x v="79"/>
    <x v="3"/>
    <x v="5"/>
    <s v="Renault Sandero 1.0 Authentique 16v"/>
    <x v="0"/>
    <x v="0"/>
    <x v="0"/>
    <x v="0"/>
    <x v="2"/>
    <x v="1"/>
    <x v="0"/>
    <n v="724.5"/>
    <n v="0.85042740351074719"/>
    <x v="1"/>
  </r>
  <r>
    <s v="CHO001"/>
    <d v="2014-03-08T00:00:00"/>
    <x v="0"/>
    <x v="2"/>
    <x v="8"/>
    <s v="Maria Teresa"/>
    <x v="4"/>
    <x v="0"/>
    <n v="24900"/>
    <n v="2087"/>
    <x v="80"/>
    <x v="0"/>
    <x v="0"/>
    <s v="Chevrolet Onix 1.0 MPFI LS 8v"/>
    <x v="0"/>
    <x v="0"/>
    <x v="0"/>
    <x v="0"/>
    <x v="3"/>
    <x v="2"/>
    <x v="0"/>
    <n v="747"/>
    <n v="0.9465232281696625"/>
    <x v="1"/>
  </r>
  <r>
    <s v="RES001"/>
    <d v="2014-03-08T00:00:00"/>
    <x v="0"/>
    <x v="2"/>
    <x v="0"/>
    <s v="Wesley"/>
    <x v="6"/>
    <x v="2"/>
    <n v="24100"/>
    <n v="2669"/>
    <x v="81"/>
    <x v="3"/>
    <x v="5"/>
    <s v="Renault Sandero 1.0 Authentique 16v"/>
    <x v="0"/>
    <x v="0"/>
    <x v="0"/>
    <x v="0"/>
    <x v="0"/>
    <x v="0"/>
    <x v="0"/>
    <n v="723"/>
    <n v="0.67633143517949224"/>
    <x v="1"/>
  </r>
  <r>
    <s v="VWS007"/>
    <d v="2014-03-08T00:00:00"/>
    <x v="0"/>
    <x v="2"/>
    <x v="4"/>
    <s v="Mônica"/>
    <x v="6"/>
    <x v="1"/>
    <n v="52000"/>
    <n v="3393"/>
    <x v="82"/>
    <x v="1"/>
    <x v="19"/>
    <s v="Volkswagen Spacefox Comfortline 1.6 MSI 8v"/>
    <x v="0"/>
    <x v="0"/>
    <x v="0"/>
    <x v="0"/>
    <x v="4"/>
    <x v="3"/>
    <x v="1"/>
    <n v="2080"/>
    <n v="0.98855874454069825"/>
    <x v="1"/>
  </r>
  <r>
    <s v="CHC003"/>
    <d v="2014-03-08T00:00:00"/>
    <x v="0"/>
    <x v="2"/>
    <x v="5"/>
    <s v="Anselmo"/>
    <x v="0"/>
    <x v="2"/>
    <n v="74350"/>
    <n v="2327"/>
    <x v="83"/>
    <x v="0"/>
    <x v="25"/>
    <s v="Chevrolet Captiva 2.4 SIDI 16v"/>
    <x v="0"/>
    <x v="0"/>
    <x v="1"/>
    <x v="2"/>
    <x v="5"/>
    <x v="0"/>
    <x v="2"/>
    <n v="3717.5"/>
    <n v="0.26495671564012613"/>
    <x v="0"/>
  </r>
  <r>
    <s v="CHO001"/>
    <d v="2014-03-10T00:00:00"/>
    <x v="0"/>
    <x v="2"/>
    <x v="6"/>
    <s v="Ana Carolina"/>
    <x v="5"/>
    <x v="0"/>
    <n v="24750"/>
    <n v="3237"/>
    <x v="84"/>
    <x v="0"/>
    <x v="0"/>
    <s v="Chevrolet Onix 1.0 MPFI LS 8v"/>
    <x v="0"/>
    <x v="0"/>
    <x v="0"/>
    <x v="0"/>
    <x v="6"/>
    <x v="3"/>
    <x v="0"/>
    <n v="742.5"/>
    <n v="0.53444000730963426"/>
    <x v="1"/>
  </r>
  <r>
    <s v="FOR005"/>
    <d v="2014-03-10T00:00:00"/>
    <x v="0"/>
    <x v="2"/>
    <x v="3"/>
    <s v="José Carlos"/>
    <x v="5"/>
    <x v="3"/>
    <n v="119700"/>
    <n v="4404"/>
    <x v="85"/>
    <x v="4"/>
    <x v="9"/>
    <s v="Ford Ranger Cab. Dupla 3.2 4X4 20v"/>
    <x v="0"/>
    <x v="1"/>
    <x v="1"/>
    <x v="1"/>
    <x v="3"/>
    <x v="2"/>
    <x v="3"/>
    <n v="7182"/>
    <n v="0.66215813190776762"/>
    <x v="1"/>
  </r>
  <r>
    <s v="VWG008"/>
    <d v="2014-03-11T00:00:00"/>
    <x v="0"/>
    <x v="2"/>
    <x v="6"/>
    <s v="Aparecida"/>
    <x v="5"/>
    <x v="0"/>
    <n v="65950"/>
    <n v="1402"/>
    <x v="86"/>
    <x v="1"/>
    <x v="29"/>
    <s v="Volkswagen Golf 1.4 TSI Comfortline 16v"/>
    <x v="0"/>
    <x v="0"/>
    <x v="1"/>
    <x v="2"/>
    <x v="6"/>
    <x v="3"/>
    <x v="2"/>
    <n v="3297.5"/>
    <n v="0.82564914218413132"/>
    <x v="1"/>
  </r>
  <r>
    <s v="VWJ009"/>
    <d v="2014-03-11T00:00:00"/>
    <x v="0"/>
    <x v="2"/>
    <x v="3"/>
    <s v="José Carlos"/>
    <x v="6"/>
    <x v="3"/>
    <n v="68800"/>
    <n v="4204"/>
    <x v="87"/>
    <x v="1"/>
    <x v="21"/>
    <s v="Volkswagen Jetta 1.4 TSI Comfortline 16v"/>
    <x v="0"/>
    <x v="0"/>
    <x v="1"/>
    <x v="2"/>
    <x v="3"/>
    <x v="2"/>
    <x v="2"/>
    <n v="3440"/>
    <n v="0.91099168216390147"/>
    <x v="1"/>
  </r>
  <r>
    <s v="CHP002"/>
    <d v="2014-03-11T00:00:00"/>
    <x v="0"/>
    <x v="2"/>
    <x v="6"/>
    <s v="Carlos Roberto"/>
    <x v="0"/>
    <x v="2"/>
    <n v="32550"/>
    <n v="4590"/>
    <x v="88"/>
    <x v="0"/>
    <x v="12"/>
    <s v="Chevrolet Prisma 1.0 MPFI LT 8v"/>
    <x v="0"/>
    <x v="0"/>
    <x v="0"/>
    <x v="0"/>
    <x v="6"/>
    <x v="3"/>
    <x v="1"/>
    <n v="1302"/>
    <n v="0.34430116850151737"/>
    <x v="0"/>
  </r>
  <r>
    <s v="FIS006"/>
    <d v="2014-03-12T00:00:00"/>
    <x v="0"/>
    <x v="2"/>
    <x v="0"/>
    <s v="Maria Amália"/>
    <x v="4"/>
    <x v="2"/>
    <n v="41550"/>
    <n v="1384"/>
    <x v="89"/>
    <x v="2"/>
    <x v="6"/>
    <s v="Fiat Strada Working 1.4 MPI 8v"/>
    <x v="2"/>
    <x v="1"/>
    <x v="0"/>
    <x v="0"/>
    <x v="0"/>
    <x v="0"/>
    <x v="1"/>
    <n v="1662"/>
    <n v="0.94936314269405009"/>
    <x v="1"/>
  </r>
  <r>
    <s v="CHP002"/>
    <d v="2014-03-14T00:00:00"/>
    <x v="0"/>
    <x v="2"/>
    <x v="4"/>
    <s v="José Eduardo"/>
    <x v="6"/>
    <x v="0"/>
    <n v="32750"/>
    <n v="1510"/>
    <x v="90"/>
    <x v="0"/>
    <x v="12"/>
    <s v="Chevrolet Prisma 1.0 MPFI LT 8v"/>
    <x v="0"/>
    <x v="0"/>
    <x v="0"/>
    <x v="0"/>
    <x v="4"/>
    <x v="3"/>
    <x v="0"/>
    <n v="982.5"/>
    <n v="2.104512137409538E-2"/>
    <x v="0"/>
  </r>
  <r>
    <s v="FOE003"/>
    <d v="2014-03-15T00:00:00"/>
    <x v="0"/>
    <x v="2"/>
    <x v="0"/>
    <s v="Maria Amália"/>
    <x v="3"/>
    <x v="1"/>
    <n v="57350"/>
    <n v="3596"/>
    <x v="91"/>
    <x v="4"/>
    <x v="31"/>
    <s v="Ford Ecosport 1.6 Freestyle 16v"/>
    <x v="0"/>
    <x v="0"/>
    <x v="1"/>
    <x v="0"/>
    <x v="0"/>
    <x v="0"/>
    <x v="2"/>
    <n v="2867.5"/>
    <n v="0.7639108974318537"/>
    <x v="1"/>
  </r>
  <r>
    <s v="VWC006"/>
    <d v="2014-03-16T00:00:00"/>
    <x v="0"/>
    <x v="2"/>
    <x v="8"/>
    <s v="Cristiano"/>
    <x v="6"/>
    <x v="0"/>
    <n v="44950"/>
    <n v="1793"/>
    <x v="92"/>
    <x v="1"/>
    <x v="24"/>
    <s v="Volkswagen Crossfox 1.6 MSI 16v"/>
    <x v="0"/>
    <x v="0"/>
    <x v="0"/>
    <x v="0"/>
    <x v="3"/>
    <x v="2"/>
    <x v="1"/>
    <n v="1798"/>
    <n v="0.57349785211193272"/>
    <x v="1"/>
  </r>
  <r>
    <s v="VWS004"/>
    <d v="2014-03-16T00:00:00"/>
    <x v="0"/>
    <x v="2"/>
    <x v="7"/>
    <s v="Carolina"/>
    <x v="6"/>
    <x v="2"/>
    <n v="29250"/>
    <n v="1732"/>
    <x v="93"/>
    <x v="1"/>
    <x v="26"/>
    <s v="Volkswagen Saveiro Startline 1.6 MI 8v"/>
    <x v="1"/>
    <x v="1"/>
    <x v="0"/>
    <x v="0"/>
    <x v="7"/>
    <x v="0"/>
    <x v="0"/>
    <n v="877.5"/>
    <n v="0.53327869229637026"/>
    <x v="1"/>
  </r>
  <r>
    <s v="FIS003"/>
    <d v="2014-03-17T00:00:00"/>
    <x v="0"/>
    <x v="2"/>
    <x v="7"/>
    <s v="Roberto"/>
    <x v="4"/>
    <x v="2"/>
    <n v="31550"/>
    <n v="3763"/>
    <x v="94"/>
    <x v="2"/>
    <x v="6"/>
    <s v="Fiat Strada Working 1.4 8v"/>
    <x v="1"/>
    <x v="1"/>
    <x v="0"/>
    <x v="0"/>
    <x v="7"/>
    <x v="4"/>
    <x v="0"/>
    <n v="946.5"/>
    <n v="0.22194358064883554"/>
    <x v="0"/>
  </r>
  <r>
    <s v="RED005"/>
    <d v="2014-03-17T00:00:00"/>
    <x v="0"/>
    <x v="2"/>
    <x v="3"/>
    <s v="Cristina"/>
    <x v="0"/>
    <x v="2"/>
    <n v="56000"/>
    <n v="3011"/>
    <x v="95"/>
    <x v="3"/>
    <x v="32"/>
    <s v="Renault Duster Oroch 2.0 Dynamique 16V"/>
    <x v="0"/>
    <x v="1"/>
    <x v="0"/>
    <x v="0"/>
    <x v="3"/>
    <x v="2"/>
    <x v="2"/>
    <n v="2800"/>
    <n v="0.41908407556781735"/>
    <x v="0"/>
  </r>
  <r>
    <s v="FOR005"/>
    <d v="2014-03-18T00:00:00"/>
    <x v="0"/>
    <x v="2"/>
    <x v="4"/>
    <s v="Mário"/>
    <x v="5"/>
    <x v="0"/>
    <n v="119800"/>
    <n v="2523"/>
    <x v="96"/>
    <x v="4"/>
    <x v="9"/>
    <s v="Ford Ranger Cab. Dupla 3.2 4X4 20v"/>
    <x v="0"/>
    <x v="1"/>
    <x v="1"/>
    <x v="1"/>
    <x v="4"/>
    <x v="3"/>
    <x v="3"/>
    <n v="7188"/>
    <n v="0.36183038044806121"/>
    <x v="0"/>
  </r>
  <r>
    <s v="REM007"/>
    <d v="2014-03-18T00:00:00"/>
    <x v="0"/>
    <x v="2"/>
    <x v="7"/>
    <s v="Célio"/>
    <x v="4"/>
    <x v="0"/>
    <n v="96850"/>
    <n v="1987"/>
    <x v="97"/>
    <x v="3"/>
    <x v="8"/>
    <s v="Renault Master 2.3 DCI Minibus 16 Lugares 16v"/>
    <x v="0"/>
    <x v="1"/>
    <x v="0"/>
    <x v="1"/>
    <x v="7"/>
    <x v="4"/>
    <x v="3"/>
    <n v="5811"/>
    <n v="0.92957316475434837"/>
    <x v="1"/>
  </r>
  <r>
    <s v="FIP002"/>
    <d v="2014-03-18T00:00:00"/>
    <x v="0"/>
    <x v="2"/>
    <x v="1"/>
    <s v="Maria Eduarda"/>
    <x v="5"/>
    <x v="4"/>
    <n v="28050"/>
    <n v="4919"/>
    <x v="98"/>
    <x v="2"/>
    <x v="2"/>
    <s v="Fiat Palio Fire 1.0 8v"/>
    <x v="0"/>
    <x v="0"/>
    <x v="0"/>
    <x v="0"/>
    <x v="1"/>
    <x v="1"/>
    <x v="0"/>
    <n v="841.5"/>
    <n v="0.29880375382434754"/>
    <x v="0"/>
  </r>
  <r>
    <s v="VWC006"/>
    <d v="2014-03-19T00:00:00"/>
    <x v="0"/>
    <x v="2"/>
    <x v="2"/>
    <s v="Ana Lúcia"/>
    <x v="0"/>
    <x v="4"/>
    <n v="44700"/>
    <n v="2240"/>
    <x v="99"/>
    <x v="1"/>
    <x v="24"/>
    <s v="Volkswagen Crossfox 1.6 MSI 16v"/>
    <x v="0"/>
    <x v="0"/>
    <x v="0"/>
    <x v="0"/>
    <x v="2"/>
    <x v="1"/>
    <x v="1"/>
    <n v="1788"/>
    <n v="0.40576902795851649"/>
    <x v="0"/>
  </r>
  <r>
    <s v="VWA010"/>
    <d v="2014-03-19T00:00:00"/>
    <x v="0"/>
    <x v="2"/>
    <x v="2"/>
    <s v="Ana Lúcia"/>
    <x v="0"/>
    <x v="2"/>
    <n v="116050"/>
    <n v="3344"/>
    <x v="100"/>
    <x v="1"/>
    <x v="33"/>
    <s v="Volkswagen Amarok 2.0 Highline 4X4 16v Turbo"/>
    <x v="0"/>
    <x v="1"/>
    <x v="1"/>
    <x v="1"/>
    <x v="2"/>
    <x v="1"/>
    <x v="3"/>
    <n v="6963"/>
    <n v="0.36455041187095938"/>
    <x v="0"/>
  </r>
  <r>
    <s v="FOR005"/>
    <d v="2014-03-20T00:00:00"/>
    <x v="0"/>
    <x v="2"/>
    <x v="1"/>
    <s v="Luiz Sérgio"/>
    <x v="5"/>
    <x v="0"/>
    <n v="119900"/>
    <n v="3455"/>
    <x v="101"/>
    <x v="4"/>
    <x v="9"/>
    <s v="Ford Ranger Cab. Dupla 3.2 4X4 20v"/>
    <x v="0"/>
    <x v="1"/>
    <x v="1"/>
    <x v="1"/>
    <x v="1"/>
    <x v="1"/>
    <x v="3"/>
    <n v="7194"/>
    <n v="0.22660465688752227"/>
    <x v="0"/>
  </r>
  <r>
    <s v="FOR005"/>
    <d v="2014-03-20T00:00:00"/>
    <x v="0"/>
    <x v="2"/>
    <x v="3"/>
    <s v="José Carlos"/>
    <x v="0"/>
    <x v="4"/>
    <n v="119950"/>
    <n v="1165"/>
    <x v="102"/>
    <x v="4"/>
    <x v="9"/>
    <s v="Ford Ranger Cab. Dupla 3.2 4X4 20v"/>
    <x v="0"/>
    <x v="1"/>
    <x v="1"/>
    <x v="1"/>
    <x v="3"/>
    <x v="2"/>
    <x v="3"/>
    <n v="7197"/>
    <n v="0.57537459841713989"/>
    <x v="1"/>
  </r>
  <r>
    <s v="FOK001"/>
    <d v="2014-03-20T00:00:00"/>
    <x v="0"/>
    <x v="2"/>
    <x v="7"/>
    <s v="Célio"/>
    <x v="6"/>
    <x v="2"/>
    <n v="33400"/>
    <n v="3678"/>
    <x v="58"/>
    <x v="4"/>
    <x v="28"/>
    <s v="Ford Ka SE 1.5 16v Básico"/>
    <x v="0"/>
    <x v="0"/>
    <x v="0"/>
    <x v="0"/>
    <x v="7"/>
    <x v="4"/>
    <x v="1"/>
    <n v="1336"/>
    <n v="2.2845535084067628E-2"/>
    <x v="0"/>
  </r>
  <r>
    <s v="FIP009"/>
    <d v="2014-03-21T00:00:00"/>
    <x v="0"/>
    <x v="2"/>
    <x v="0"/>
    <s v="Otaviano"/>
    <x v="0"/>
    <x v="0"/>
    <n v="55800"/>
    <n v="2777"/>
    <x v="103"/>
    <x v="2"/>
    <x v="15"/>
    <s v="Fiat Punto Evo T-Jet 1.4 Turbo"/>
    <x v="0"/>
    <x v="0"/>
    <x v="1"/>
    <x v="2"/>
    <x v="0"/>
    <x v="0"/>
    <x v="2"/>
    <n v="2790"/>
    <n v="0.19415765404429178"/>
    <x v="0"/>
  </r>
  <r>
    <s v="FIU001"/>
    <d v="2014-03-21T00:00:00"/>
    <x v="0"/>
    <x v="2"/>
    <x v="6"/>
    <s v="Carlos Roberto"/>
    <x v="6"/>
    <x v="2"/>
    <n v="21950"/>
    <n v="1084"/>
    <x v="104"/>
    <x v="2"/>
    <x v="11"/>
    <s v="Fiat Uno Evo Vivace 1.0 8v"/>
    <x v="1"/>
    <x v="0"/>
    <x v="0"/>
    <x v="0"/>
    <x v="6"/>
    <x v="3"/>
    <x v="0"/>
    <n v="658.5"/>
    <n v="0.94273146052972012"/>
    <x v="1"/>
  </r>
  <r>
    <s v="FIP009"/>
    <d v="2014-03-22T00:00:00"/>
    <x v="0"/>
    <x v="2"/>
    <x v="4"/>
    <s v="José Eduardo"/>
    <x v="0"/>
    <x v="2"/>
    <n v="56050"/>
    <n v="4183"/>
    <x v="105"/>
    <x v="2"/>
    <x v="15"/>
    <s v="Fiat Punto Evo T-Jet 1.4 Turbo"/>
    <x v="0"/>
    <x v="0"/>
    <x v="1"/>
    <x v="2"/>
    <x v="4"/>
    <x v="3"/>
    <x v="2"/>
    <n v="2802.5"/>
    <n v="0.64584199089828975"/>
    <x v="1"/>
  </r>
  <r>
    <s v="VWV005"/>
    <d v="2014-03-22T00:00:00"/>
    <x v="0"/>
    <x v="2"/>
    <x v="7"/>
    <s v="Carlos Augusto"/>
    <x v="5"/>
    <x v="2"/>
    <n v="35150"/>
    <n v="2219"/>
    <x v="106"/>
    <x v="1"/>
    <x v="1"/>
    <s v="Volkswagen Voyage Trendline 1.6 MI 8v"/>
    <x v="0"/>
    <x v="0"/>
    <x v="0"/>
    <x v="0"/>
    <x v="7"/>
    <x v="4"/>
    <x v="1"/>
    <n v="1406"/>
    <n v="0.60148044098237552"/>
    <x v="1"/>
  </r>
  <r>
    <s v="CHS004"/>
    <d v="2014-03-22T00:00:00"/>
    <x v="0"/>
    <x v="2"/>
    <x v="6"/>
    <s v="Ivete"/>
    <x v="0"/>
    <x v="0"/>
    <n v="127750"/>
    <n v="1165"/>
    <x v="107"/>
    <x v="0"/>
    <x v="10"/>
    <s v="Chevrolet S10 2.8 High Country 4X4 CD 16v Turbo"/>
    <x v="0"/>
    <x v="1"/>
    <x v="1"/>
    <x v="1"/>
    <x v="6"/>
    <x v="3"/>
    <x v="3"/>
    <n v="7665"/>
    <n v="0.48847809363551348"/>
    <x v="0"/>
  </r>
  <r>
    <s v="FIL008"/>
    <d v="2014-03-22T00:00:00"/>
    <x v="0"/>
    <x v="2"/>
    <x v="0"/>
    <s v="Otaviano"/>
    <x v="1"/>
    <x v="4"/>
    <n v="52200"/>
    <n v="1620"/>
    <x v="108"/>
    <x v="2"/>
    <x v="16"/>
    <s v="Fiat Linea Absolut 1.8 16v"/>
    <x v="0"/>
    <x v="0"/>
    <x v="1"/>
    <x v="0"/>
    <x v="0"/>
    <x v="0"/>
    <x v="1"/>
    <n v="2088"/>
    <n v="0.7478523625749407"/>
    <x v="1"/>
  </r>
  <r>
    <s v="FIS004"/>
    <d v="2014-03-23T00:00:00"/>
    <x v="0"/>
    <x v="2"/>
    <x v="7"/>
    <s v="Amanda"/>
    <x v="0"/>
    <x v="3"/>
    <n v="33850"/>
    <n v="2467"/>
    <x v="109"/>
    <x v="2"/>
    <x v="14"/>
    <s v="Fiat Siena El 1.4 8v"/>
    <x v="0"/>
    <x v="0"/>
    <x v="0"/>
    <x v="0"/>
    <x v="7"/>
    <x v="4"/>
    <x v="0"/>
    <n v="1015.5"/>
    <n v="0.7525983121025368"/>
    <x v="1"/>
  </r>
  <r>
    <s v="RES001"/>
    <d v="2014-03-24T00:00:00"/>
    <x v="0"/>
    <x v="2"/>
    <x v="0"/>
    <s v="Wesley"/>
    <x v="0"/>
    <x v="2"/>
    <n v="24150"/>
    <n v="2556"/>
    <x v="110"/>
    <x v="3"/>
    <x v="5"/>
    <s v="Renault Sandero 1.0 Authentique 16v"/>
    <x v="0"/>
    <x v="0"/>
    <x v="0"/>
    <x v="0"/>
    <x v="0"/>
    <x v="0"/>
    <x v="0"/>
    <n v="724.5"/>
    <n v="0.95329979432434764"/>
    <x v="1"/>
  </r>
  <r>
    <s v="FOE003"/>
    <d v="2014-03-25T00:00:00"/>
    <x v="0"/>
    <x v="2"/>
    <x v="3"/>
    <s v="Marcelo"/>
    <x v="6"/>
    <x v="3"/>
    <n v="57450"/>
    <n v="2827"/>
    <x v="111"/>
    <x v="4"/>
    <x v="31"/>
    <s v="Ford Ecosport 1.6 Freestyle 16v"/>
    <x v="0"/>
    <x v="0"/>
    <x v="1"/>
    <x v="0"/>
    <x v="3"/>
    <x v="2"/>
    <x v="2"/>
    <n v="2872.5"/>
    <n v="0.66557933421133986"/>
    <x v="1"/>
  </r>
  <r>
    <s v="RES001"/>
    <d v="2014-03-25T00:00:00"/>
    <x v="0"/>
    <x v="2"/>
    <x v="8"/>
    <s v="Felipe"/>
    <x v="0"/>
    <x v="4"/>
    <n v="24000"/>
    <n v="3815"/>
    <x v="112"/>
    <x v="3"/>
    <x v="5"/>
    <s v="Renault Sandero 1.0 Authentique 16v"/>
    <x v="0"/>
    <x v="0"/>
    <x v="0"/>
    <x v="0"/>
    <x v="3"/>
    <x v="2"/>
    <x v="0"/>
    <n v="720"/>
    <n v="0.92938226644386646"/>
    <x v="1"/>
  </r>
  <r>
    <s v="VWS007"/>
    <d v="2014-03-25T00:00:00"/>
    <x v="0"/>
    <x v="2"/>
    <x v="2"/>
    <s v="Lucas"/>
    <x v="5"/>
    <x v="1"/>
    <n v="52050"/>
    <n v="4474"/>
    <x v="113"/>
    <x v="1"/>
    <x v="19"/>
    <s v="Volkswagen Spacefox Comfortline 1.6 MSI 8v"/>
    <x v="0"/>
    <x v="0"/>
    <x v="0"/>
    <x v="0"/>
    <x v="2"/>
    <x v="1"/>
    <x v="2"/>
    <n v="2602.5"/>
    <n v="0.1455326104283019"/>
    <x v="0"/>
  </r>
  <r>
    <s v="FOR004"/>
    <d v="2014-03-26T00:00:00"/>
    <x v="0"/>
    <x v="2"/>
    <x v="7"/>
    <s v="Amanda"/>
    <x v="0"/>
    <x v="1"/>
    <n v="76100"/>
    <n v="2415"/>
    <x v="114"/>
    <x v="4"/>
    <x v="9"/>
    <s v="Ford Ranger 2.5 XLS 4X2 CD 16v"/>
    <x v="0"/>
    <x v="0"/>
    <x v="0"/>
    <x v="0"/>
    <x v="7"/>
    <x v="4"/>
    <x v="3"/>
    <n v="4566"/>
    <n v="1.6292268883573015E-2"/>
    <x v="0"/>
  </r>
  <r>
    <s v="CHS004"/>
    <d v="2014-03-26T00:00:00"/>
    <x v="0"/>
    <x v="2"/>
    <x v="8"/>
    <s v="Felipe"/>
    <x v="4"/>
    <x v="2"/>
    <n v="127800"/>
    <n v="2892"/>
    <x v="115"/>
    <x v="0"/>
    <x v="10"/>
    <s v="Chevrolet S10 2.8 High Country 4X4 CD 16v Turbo"/>
    <x v="0"/>
    <x v="1"/>
    <x v="1"/>
    <x v="1"/>
    <x v="3"/>
    <x v="2"/>
    <x v="3"/>
    <n v="7668"/>
    <n v="0.23073793213383198"/>
    <x v="0"/>
  </r>
  <r>
    <s v="FIF005"/>
    <d v="2014-03-27T00:00:00"/>
    <x v="0"/>
    <x v="2"/>
    <x v="6"/>
    <s v="Daniela"/>
    <x v="0"/>
    <x v="0"/>
    <n v="41000"/>
    <n v="1971"/>
    <x v="116"/>
    <x v="2"/>
    <x v="34"/>
    <s v="Fiat Fiorino Furgão Evo 1.4 8v"/>
    <x v="0"/>
    <x v="1"/>
    <x v="0"/>
    <x v="0"/>
    <x v="6"/>
    <x v="3"/>
    <x v="1"/>
    <n v="1640"/>
    <n v="3.6707226669745158E-2"/>
    <x v="0"/>
  </r>
  <r>
    <s v="REM007"/>
    <d v="2014-03-27T00:00:00"/>
    <x v="0"/>
    <x v="2"/>
    <x v="7"/>
    <s v="Célio"/>
    <x v="5"/>
    <x v="2"/>
    <n v="97000"/>
    <n v="4003"/>
    <x v="117"/>
    <x v="3"/>
    <x v="8"/>
    <s v="Renault Master 2.3 DCI Minibus 16 Lugares 16v"/>
    <x v="0"/>
    <x v="1"/>
    <x v="0"/>
    <x v="1"/>
    <x v="7"/>
    <x v="4"/>
    <x v="3"/>
    <n v="5820"/>
    <n v="0.97781482291306132"/>
    <x v="1"/>
  </r>
  <r>
    <s v="VWG003"/>
    <d v="2014-03-29T00:00:00"/>
    <x v="0"/>
    <x v="2"/>
    <x v="3"/>
    <s v="Mauro"/>
    <x v="0"/>
    <x v="3"/>
    <n v="28350"/>
    <n v="2294"/>
    <x v="118"/>
    <x v="1"/>
    <x v="7"/>
    <s v="Volkswagen Gol 1.0 MI Special 8v"/>
    <x v="0"/>
    <x v="0"/>
    <x v="0"/>
    <x v="0"/>
    <x v="3"/>
    <x v="2"/>
    <x v="0"/>
    <n v="850.5"/>
    <n v="0.86805854778180758"/>
    <x v="1"/>
  </r>
  <r>
    <s v="VWS004"/>
    <d v="2014-03-29T00:00:00"/>
    <x v="0"/>
    <x v="2"/>
    <x v="6"/>
    <s v="Daniela"/>
    <x v="0"/>
    <x v="2"/>
    <n v="28650"/>
    <n v="2612"/>
    <x v="119"/>
    <x v="1"/>
    <x v="26"/>
    <s v="Volkswagen Saveiro Startline 1.6 MI 8v"/>
    <x v="1"/>
    <x v="1"/>
    <x v="0"/>
    <x v="0"/>
    <x v="6"/>
    <x v="3"/>
    <x v="0"/>
    <n v="859.5"/>
    <n v="0.73070030320934032"/>
    <x v="1"/>
  </r>
  <r>
    <s v="REK004"/>
    <d v="2014-03-29T00:00:00"/>
    <x v="0"/>
    <x v="2"/>
    <x v="8"/>
    <s v="Maria Teresa"/>
    <x v="5"/>
    <x v="2"/>
    <n v="31100"/>
    <n v="3323"/>
    <x v="120"/>
    <x v="3"/>
    <x v="20"/>
    <s v="Renaul Kangoo 1.6 Express 16v"/>
    <x v="2"/>
    <x v="1"/>
    <x v="0"/>
    <x v="0"/>
    <x v="3"/>
    <x v="2"/>
    <x v="0"/>
    <n v="933"/>
    <n v="0.81761382930800963"/>
    <x v="1"/>
  </r>
  <r>
    <s v="REL003"/>
    <d v="2014-03-30T00:00:00"/>
    <x v="0"/>
    <x v="2"/>
    <x v="7"/>
    <s v="Célio"/>
    <x v="0"/>
    <x v="2"/>
    <n v="29650"/>
    <n v="2359"/>
    <x v="121"/>
    <x v="3"/>
    <x v="30"/>
    <s v="Renault Logan 1.0 Authentique 16v"/>
    <x v="0"/>
    <x v="0"/>
    <x v="0"/>
    <x v="0"/>
    <x v="7"/>
    <x v="4"/>
    <x v="0"/>
    <n v="889.5"/>
    <n v="0.86413583758479717"/>
    <x v="1"/>
  </r>
  <r>
    <s v="FIF005"/>
    <d v="2014-03-30T00:00:00"/>
    <x v="0"/>
    <x v="2"/>
    <x v="4"/>
    <s v="Mário"/>
    <x v="0"/>
    <x v="4"/>
    <n v="40350"/>
    <n v="1419"/>
    <x v="122"/>
    <x v="2"/>
    <x v="34"/>
    <s v="Fiat Fiorino Furgão Evo 1.4 8v"/>
    <x v="0"/>
    <x v="1"/>
    <x v="0"/>
    <x v="0"/>
    <x v="4"/>
    <x v="3"/>
    <x v="1"/>
    <n v="1614"/>
    <n v="0.33039312405995702"/>
    <x v="0"/>
  </r>
  <r>
    <s v="VWG003"/>
    <d v="2014-03-30T00:00:00"/>
    <x v="0"/>
    <x v="2"/>
    <x v="6"/>
    <s v="Carlos Roberto"/>
    <x v="5"/>
    <x v="2"/>
    <n v="27850"/>
    <n v="4373"/>
    <x v="123"/>
    <x v="1"/>
    <x v="7"/>
    <s v="Volkswagen Gol 1.0 MI Special 8v"/>
    <x v="0"/>
    <x v="0"/>
    <x v="0"/>
    <x v="0"/>
    <x v="6"/>
    <x v="3"/>
    <x v="0"/>
    <n v="835.5"/>
    <n v="0.24236976739129507"/>
    <x v="0"/>
  </r>
  <r>
    <s v="CHO001"/>
    <d v="2014-03-30T00:00:00"/>
    <x v="0"/>
    <x v="2"/>
    <x v="8"/>
    <s v="Felipe"/>
    <x v="0"/>
    <x v="2"/>
    <n v="24750"/>
    <n v="1535"/>
    <x v="124"/>
    <x v="0"/>
    <x v="0"/>
    <s v="Chevrolet Onix 1.0 MPFI LS 8v"/>
    <x v="0"/>
    <x v="0"/>
    <x v="0"/>
    <x v="0"/>
    <x v="3"/>
    <x v="2"/>
    <x v="0"/>
    <n v="742.5"/>
    <n v="0.46997615390921765"/>
    <x v="0"/>
  </r>
  <r>
    <s v="FIS003"/>
    <d v="2014-03-31T00:00:00"/>
    <x v="0"/>
    <x v="2"/>
    <x v="8"/>
    <s v="Cristiano"/>
    <x v="5"/>
    <x v="2"/>
    <n v="31900"/>
    <n v="1256"/>
    <x v="125"/>
    <x v="2"/>
    <x v="6"/>
    <s v="Fiat Strada Working 1.4 8v"/>
    <x v="1"/>
    <x v="1"/>
    <x v="0"/>
    <x v="0"/>
    <x v="3"/>
    <x v="2"/>
    <x v="0"/>
    <n v="957"/>
    <n v="0.27058828914099758"/>
    <x v="0"/>
  </r>
  <r>
    <s v="VWV005"/>
    <d v="2014-04-02T00:00:00"/>
    <x v="0"/>
    <x v="3"/>
    <x v="2"/>
    <s v="Lucas"/>
    <x v="0"/>
    <x v="4"/>
    <n v="34800"/>
    <n v="3686"/>
    <x v="126"/>
    <x v="1"/>
    <x v="1"/>
    <s v="Volkswagen Voyage Trendline 1.6 MI 8v"/>
    <x v="0"/>
    <x v="0"/>
    <x v="0"/>
    <x v="0"/>
    <x v="2"/>
    <x v="1"/>
    <x v="1"/>
    <n v="1392"/>
    <n v="0.70888979160640841"/>
    <x v="1"/>
  </r>
  <r>
    <s v="REF006"/>
    <d v="2014-04-03T00:00:00"/>
    <x v="0"/>
    <x v="3"/>
    <x v="2"/>
    <s v="Mônica"/>
    <x v="6"/>
    <x v="0"/>
    <n v="58350"/>
    <n v="2636"/>
    <x v="127"/>
    <x v="3"/>
    <x v="13"/>
    <s v="Renaul Fluence 2.0 Dynamique 16v"/>
    <x v="0"/>
    <x v="0"/>
    <x v="1"/>
    <x v="0"/>
    <x v="2"/>
    <x v="3"/>
    <x v="2"/>
    <n v="2917.5"/>
    <n v="0.40500303982058683"/>
    <x v="0"/>
  </r>
  <r>
    <s v="FIB007"/>
    <d v="2014-04-05T00:00:00"/>
    <x v="0"/>
    <x v="3"/>
    <x v="8"/>
    <s v="Felipe"/>
    <x v="6"/>
    <x v="3"/>
    <n v="48200"/>
    <n v="4424"/>
    <x v="128"/>
    <x v="2"/>
    <x v="23"/>
    <s v="Fiat Bravo Essence 1.8 16v"/>
    <x v="0"/>
    <x v="0"/>
    <x v="0"/>
    <x v="0"/>
    <x v="3"/>
    <x v="2"/>
    <x v="1"/>
    <n v="1928"/>
    <n v="3.3510826543677055E-2"/>
    <x v="0"/>
  </r>
  <r>
    <s v="CHS004"/>
    <d v="2014-04-06T00:00:00"/>
    <x v="0"/>
    <x v="3"/>
    <x v="4"/>
    <s v="José Eduardo"/>
    <x v="0"/>
    <x v="0"/>
    <n v="127800"/>
    <n v="3347"/>
    <x v="129"/>
    <x v="0"/>
    <x v="10"/>
    <s v="Chevrolet S10 2.8 High Country 4X4 CD 16v Turbo"/>
    <x v="0"/>
    <x v="1"/>
    <x v="1"/>
    <x v="1"/>
    <x v="4"/>
    <x v="3"/>
    <x v="3"/>
    <n v="7668"/>
    <n v="0.29945603026983142"/>
    <x v="0"/>
  </r>
  <r>
    <s v="VWJ009"/>
    <d v="2014-04-07T00:00:00"/>
    <x v="0"/>
    <x v="3"/>
    <x v="0"/>
    <s v="Maria Amália"/>
    <x v="4"/>
    <x v="2"/>
    <n v="68350"/>
    <n v="1757"/>
    <x v="130"/>
    <x v="1"/>
    <x v="21"/>
    <s v="Volkswagen Jetta 1.4 TSI Comfortline 16v"/>
    <x v="0"/>
    <x v="0"/>
    <x v="1"/>
    <x v="2"/>
    <x v="0"/>
    <x v="0"/>
    <x v="2"/>
    <n v="3417.5"/>
    <n v="4.6538671965961655E-2"/>
    <x v="0"/>
  </r>
  <r>
    <s v="CHO001"/>
    <d v="2014-04-09T00:00:00"/>
    <x v="0"/>
    <x v="3"/>
    <x v="2"/>
    <s v="Lucas"/>
    <x v="6"/>
    <x v="2"/>
    <n v="24350"/>
    <n v="2498"/>
    <x v="131"/>
    <x v="0"/>
    <x v="0"/>
    <s v="Chevrolet Onix 1.0 MPFI LS 8v"/>
    <x v="0"/>
    <x v="0"/>
    <x v="0"/>
    <x v="0"/>
    <x v="2"/>
    <x v="1"/>
    <x v="0"/>
    <n v="730.5"/>
    <n v="0.29377534812957762"/>
    <x v="0"/>
  </r>
  <r>
    <s v="RES001"/>
    <d v="2014-04-09T00:00:00"/>
    <x v="0"/>
    <x v="3"/>
    <x v="2"/>
    <s v="Mônica"/>
    <x v="0"/>
    <x v="2"/>
    <n v="24000"/>
    <n v="4224"/>
    <x v="132"/>
    <x v="3"/>
    <x v="5"/>
    <s v="Renault Sandero 1.0 Authentique 16v"/>
    <x v="0"/>
    <x v="0"/>
    <x v="0"/>
    <x v="0"/>
    <x v="2"/>
    <x v="3"/>
    <x v="0"/>
    <n v="720"/>
    <n v="0.78583598546024225"/>
    <x v="1"/>
  </r>
  <r>
    <s v="VWG003"/>
    <d v="2014-04-10T00:00:00"/>
    <x v="0"/>
    <x v="3"/>
    <x v="2"/>
    <s v="Maria Cristina"/>
    <x v="5"/>
    <x v="4"/>
    <n v="28050"/>
    <n v="2168"/>
    <x v="133"/>
    <x v="1"/>
    <x v="7"/>
    <s v="Volkswagen Gol 1.0 MI Special 8v"/>
    <x v="0"/>
    <x v="0"/>
    <x v="0"/>
    <x v="0"/>
    <x v="2"/>
    <x v="1"/>
    <x v="0"/>
    <n v="841.5"/>
    <n v="0.74726159579458717"/>
    <x v="1"/>
  </r>
  <r>
    <s v="FIF005"/>
    <d v="2014-04-10T00:00:00"/>
    <x v="0"/>
    <x v="3"/>
    <x v="3"/>
    <s v="Mauro"/>
    <x v="5"/>
    <x v="4"/>
    <n v="40700"/>
    <n v="2462"/>
    <x v="134"/>
    <x v="2"/>
    <x v="34"/>
    <s v="Fiat Fiorino Furgão Evo 1.4 8v"/>
    <x v="0"/>
    <x v="1"/>
    <x v="0"/>
    <x v="0"/>
    <x v="3"/>
    <x v="2"/>
    <x v="1"/>
    <n v="1628"/>
    <n v="0.71170688034580409"/>
    <x v="1"/>
  </r>
  <r>
    <s v="FOK001"/>
    <d v="2014-04-11T00:00:00"/>
    <x v="0"/>
    <x v="3"/>
    <x v="5"/>
    <s v="Mariana"/>
    <x v="6"/>
    <x v="0"/>
    <n v="33400"/>
    <n v="1919"/>
    <x v="135"/>
    <x v="4"/>
    <x v="28"/>
    <s v="Ford Ka SE 1.5 16v Básico"/>
    <x v="0"/>
    <x v="0"/>
    <x v="0"/>
    <x v="0"/>
    <x v="5"/>
    <x v="0"/>
    <x v="0"/>
    <n v="1002"/>
    <n v="0.98836279659921433"/>
    <x v="1"/>
  </r>
  <r>
    <s v="FIF005"/>
    <d v="2014-04-12T00:00:00"/>
    <x v="0"/>
    <x v="3"/>
    <x v="6"/>
    <s v="Daniela"/>
    <x v="6"/>
    <x v="4"/>
    <n v="40500"/>
    <n v="4803"/>
    <x v="136"/>
    <x v="2"/>
    <x v="34"/>
    <s v="Fiat Fiorino Furgão Evo 1.4 8v"/>
    <x v="0"/>
    <x v="1"/>
    <x v="0"/>
    <x v="0"/>
    <x v="6"/>
    <x v="3"/>
    <x v="1"/>
    <n v="1620"/>
    <n v="0.58495249160796059"/>
    <x v="1"/>
  </r>
  <r>
    <s v="CHP002"/>
    <d v="2014-04-13T00:00:00"/>
    <x v="0"/>
    <x v="3"/>
    <x v="3"/>
    <s v="Renato"/>
    <x v="4"/>
    <x v="3"/>
    <n v="32800"/>
    <n v="3448"/>
    <x v="137"/>
    <x v="0"/>
    <x v="12"/>
    <s v="Chevrolet Prisma 1.0 MPFI LT 8v"/>
    <x v="0"/>
    <x v="0"/>
    <x v="0"/>
    <x v="0"/>
    <x v="3"/>
    <x v="2"/>
    <x v="0"/>
    <n v="984"/>
    <n v="0.86405898298325901"/>
    <x v="1"/>
  </r>
  <r>
    <s v="REL003"/>
    <d v="2014-04-13T00:00:00"/>
    <x v="0"/>
    <x v="3"/>
    <x v="5"/>
    <s v="Mariana"/>
    <x v="6"/>
    <x v="2"/>
    <n v="29550"/>
    <n v="2748"/>
    <x v="138"/>
    <x v="3"/>
    <x v="30"/>
    <s v="Renault Logan 1.0 Authentique 16v"/>
    <x v="0"/>
    <x v="0"/>
    <x v="0"/>
    <x v="0"/>
    <x v="5"/>
    <x v="0"/>
    <x v="0"/>
    <n v="886.5"/>
    <n v="0.27810617735521226"/>
    <x v="0"/>
  </r>
  <r>
    <s v="FIS003"/>
    <d v="2014-04-14T00:00:00"/>
    <x v="0"/>
    <x v="3"/>
    <x v="2"/>
    <s v="Mônica"/>
    <x v="6"/>
    <x v="4"/>
    <n v="31750"/>
    <n v="3091"/>
    <x v="139"/>
    <x v="2"/>
    <x v="6"/>
    <s v="Fiat Strada Working 1.4 8v"/>
    <x v="1"/>
    <x v="1"/>
    <x v="0"/>
    <x v="0"/>
    <x v="2"/>
    <x v="3"/>
    <x v="0"/>
    <n v="952.5"/>
    <n v="0.22045062818585459"/>
    <x v="0"/>
  </r>
  <r>
    <s v="CHC003"/>
    <d v="2014-04-15T00:00:00"/>
    <x v="0"/>
    <x v="3"/>
    <x v="5"/>
    <s v="Carolina"/>
    <x v="0"/>
    <x v="3"/>
    <n v="74550"/>
    <n v="4254"/>
    <x v="140"/>
    <x v="0"/>
    <x v="25"/>
    <s v="Chevrolet Captiva 2.4 SIDI 16v"/>
    <x v="0"/>
    <x v="0"/>
    <x v="1"/>
    <x v="2"/>
    <x v="5"/>
    <x v="0"/>
    <x v="3"/>
    <n v="4473"/>
    <n v="0.82948340281354427"/>
    <x v="1"/>
  </r>
  <r>
    <s v="FIF005"/>
    <d v="2014-04-16T00:00:00"/>
    <x v="0"/>
    <x v="3"/>
    <x v="5"/>
    <s v="Carolina"/>
    <x v="4"/>
    <x v="0"/>
    <n v="40900"/>
    <n v="3386"/>
    <x v="141"/>
    <x v="2"/>
    <x v="34"/>
    <s v="Fiat Fiorino Furgão Evo 1.4 8v"/>
    <x v="0"/>
    <x v="1"/>
    <x v="0"/>
    <x v="0"/>
    <x v="5"/>
    <x v="0"/>
    <x v="1"/>
    <n v="1636"/>
    <n v="0.27553231701046804"/>
    <x v="0"/>
  </r>
  <r>
    <s v="FIP009"/>
    <d v="2014-04-16T00:00:00"/>
    <x v="0"/>
    <x v="3"/>
    <x v="7"/>
    <s v="Célio"/>
    <x v="0"/>
    <x v="2"/>
    <n v="56250"/>
    <n v="3831"/>
    <x v="142"/>
    <x v="2"/>
    <x v="15"/>
    <s v="Fiat Punto Evo T-Jet 1.4 Turbo"/>
    <x v="0"/>
    <x v="0"/>
    <x v="1"/>
    <x v="2"/>
    <x v="7"/>
    <x v="4"/>
    <x v="2"/>
    <n v="2812.5"/>
    <n v="0.77960735828597438"/>
    <x v="1"/>
  </r>
  <r>
    <s v="RES001"/>
    <d v="2014-04-17T00:00:00"/>
    <x v="0"/>
    <x v="3"/>
    <x v="7"/>
    <s v="Rodrigo"/>
    <x v="5"/>
    <x v="2"/>
    <n v="24100"/>
    <n v="3409"/>
    <x v="143"/>
    <x v="3"/>
    <x v="5"/>
    <s v="Renault Sandero 1.0 Authentique 16v"/>
    <x v="0"/>
    <x v="0"/>
    <x v="0"/>
    <x v="0"/>
    <x v="7"/>
    <x v="4"/>
    <x v="0"/>
    <n v="723"/>
    <n v="0.85041170234345442"/>
    <x v="1"/>
  </r>
  <r>
    <s v="FIF005"/>
    <d v="2014-04-17T00:00:00"/>
    <x v="0"/>
    <x v="3"/>
    <x v="7"/>
    <s v="Roberto"/>
    <x v="4"/>
    <x v="0"/>
    <n v="41050"/>
    <n v="2458"/>
    <x v="144"/>
    <x v="2"/>
    <x v="34"/>
    <s v="Fiat Fiorino Furgão Evo 1.4 8v"/>
    <x v="0"/>
    <x v="1"/>
    <x v="0"/>
    <x v="0"/>
    <x v="7"/>
    <x v="4"/>
    <x v="1"/>
    <n v="1642"/>
    <n v="0.43138812688709616"/>
    <x v="0"/>
  </r>
  <r>
    <s v="VWS004"/>
    <d v="2014-04-17T00:00:00"/>
    <x v="0"/>
    <x v="3"/>
    <x v="0"/>
    <s v="Wesley"/>
    <x v="0"/>
    <x v="4"/>
    <n v="29050"/>
    <n v="3189"/>
    <x v="145"/>
    <x v="1"/>
    <x v="26"/>
    <s v="Volkswagen Saveiro Startline 1.6 MI 8v"/>
    <x v="1"/>
    <x v="1"/>
    <x v="0"/>
    <x v="0"/>
    <x v="0"/>
    <x v="0"/>
    <x v="0"/>
    <n v="871.5"/>
    <n v="0.26838970196824041"/>
    <x v="0"/>
  </r>
  <r>
    <s v="FIS004"/>
    <d v="2014-04-17T00:00:00"/>
    <x v="0"/>
    <x v="3"/>
    <x v="1"/>
    <s v="Maria Eduarda"/>
    <x v="5"/>
    <x v="0"/>
    <n v="33600"/>
    <n v="3363"/>
    <x v="146"/>
    <x v="2"/>
    <x v="14"/>
    <s v="Fiat Siena El 1.4 8v"/>
    <x v="0"/>
    <x v="0"/>
    <x v="0"/>
    <x v="0"/>
    <x v="1"/>
    <x v="1"/>
    <x v="0"/>
    <n v="1008"/>
    <n v="0.20395705206503956"/>
    <x v="0"/>
  </r>
  <r>
    <s v="RES001"/>
    <d v="2014-04-19T00:00:00"/>
    <x v="0"/>
    <x v="3"/>
    <x v="2"/>
    <s v="Lucas"/>
    <x v="6"/>
    <x v="0"/>
    <n v="24250"/>
    <n v="3722"/>
    <x v="147"/>
    <x v="3"/>
    <x v="5"/>
    <s v="Renault Sandero 1.0 Authentique 16v"/>
    <x v="0"/>
    <x v="0"/>
    <x v="0"/>
    <x v="0"/>
    <x v="2"/>
    <x v="1"/>
    <x v="0"/>
    <n v="727.5"/>
    <n v="8.8196057867350089E-2"/>
    <x v="0"/>
  </r>
  <r>
    <s v="CHS004"/>
    <d v="2014-04-19T00:00:00"/>
    <x v="0"/>
    <x v="3"/>
    <x v="7"/>
    <s v="Carolina"/>
    <x v="0"/>
    <x v="4"/>
    <n v="128150"/>
    <n v="2996"/>
    <x v="148"/>
    <x v="0"/>
    <x v="10"/>
    <s v="Chevrolet S10 2.8 High Country 4X4 CD 16v Turbo"/>
    <x v="0"/>
    <x v="1"/>
    <x v="1"/>
    <x v="1"/>
    <x v="7"/>
    <x v="0"/>
    <x v="3"/>
    <n v="7689"/>
    <n v="0.54800508709065854"/>
    <x v="1"/>
  </r>
  <r>
    <s v="CHC005"/>
    <d v="2014-04-21T00:00:00"/>
    <x v="0"/>
    <x v="3"/>
    <x v="7"/>
    <s v="Amanda"/>
    <x v="0"/>
    <x v="0"/>
    <n v="147700"/>
    <n v="4211"/>
    <x v="149"/>
    <x v="0"/>
    <x v="27"/>
    <s v="Chevrolet Camaro 6.2 SS Coupé v8"/>
    <x v="1"/>
    <x v="0"/>
    <x v="1"/>
    <x v="2"/>
    <x v="7"/>
    <x v="4"/>
    <x v="3"/>
    <n v="8862"/>
    <n v="0.53111437965702002"/>
    <x v="1"/>
  </r>
  <r>
    <s v="FIP009"/>
    <d v="2014-04-21T00:00:00"/>
    <x v="0"/>
    <x v="3"/>
    <x v="0"/>
    <s v="Maria Amália"/>
    <x v="0"/>
    <x v="4"/>
    <n v="56150"/>
    <n v="4582"/>
    <x v="150"/>
    <x v="2"/>
    <x v="15"/>
    <s v="Fiat Punto Evo T-Jet 1.4 Turbo"/>
    <x v="0"/>
    <x v="0"/>
    <x v="1"/>
    <x v="2"/>
    <x v="0"/>
    <x v="0"/>
    <x v="2"/>
    <n v="2807.5"/>
    <n v="5.3331848258772796E-2"/>
    <x v="0"/>
  </r>
  <r>
    <s v="FOR005"/>
    <d v="2014-04-21T00:00:00"/>
    <x v="0"/>
    <x v="3"/>
    <x v="2"/>
    <s v="Maria Cristina"/>
    <x v="0"/>
    <x v="2"/>
    <n v="119750"/>
    <n v="4692"/>
    <x v="151"/>
    <x v="4"/>
    <x v="9"/>
    <s v="Ford Ranger Cab. Dupla 3.2 4X4 20v"/>
    <x v="0"/>
    <x v="1"/>
    <x v="1"/>
    <x v="1"/>
    <x v="2"/>
    <x v="1"/>
    <x v="3"/>
    <n v="7185"/>
    <n v="0.61166755045376142"/>
    <x v="1"/>
  </r>
  <r>
    <s v="FIP002"/>
    <d v="2014-04-22T00:00:00"/>
    <x v="0"/>
    <x v="3"/>
    <x v="3"/>
    <s v="Ana Maria"/>
    <x v="0"/>
    <x v="2"/>
    <n v="28000"/>
    <n v="4032"/>
    <x v="152"/>
    <x v="2"/>
    <x v="2"/>
    <s v="Fiat Palio Fire 1.0 8v"/>
    <x v="0"/>
    <x v="0"/>
    <x v="0"/>
    <x v="0"/>
    <x v="3"/>
    <x v="2"/>
    <x v="0"/>
    <n v="840"/>
    <n v="0.93693662711276515"/>
    <x v="1"/>
  </r>
  <r>
    <s v="VWC006"/>
    <d v="2014-04-22T00:00:00"/>
    <x v="0"/>
    <x v="3"/>
    <x v="8"/>
    <s v="Maria Teresa"/>
    <x v="6"/>
    <x v="4"/>
    <n v="44550"/>
    <n v="1150"/>
    <x v="153"/>
    <x v="1"/>
    <x v="24"/>
    <s v="Volkswagen Crossfox 1.6 MSI 16v"/>
    <x v="0"/>
    <x v="0"/>
    <x v="0"/>
    <x v="0"/>
    <x v="3"/>
    <x v="2"/>
    <x v="1"/>
    <n v="1782"/>
    <n v="0.15253554431373978"/>
    <x v="0"/>
  </r>
  <r>
    <s v="FIS004"/>
    <d v="2014-04-23T00:00:00"/>
    <x v="0"/>
    <x v="3"/>
    <x v="3"/>
    <s v="José Carlos"/>
    <x v="1"/>
    <x v="4"/>
    <n v="33350"/>
    <n v="3801"/>
    <x v="154"/>
    <x v="2"/>
    <x v="14"/>
    <s v="Fiat Siena El 1.4 8v"/>
    <x v="0"/>
    <x v="0"/>
    <x v="0"/>
    <x v="0"/>
    <x v="3"/>
    <x v="2"/>
    <x v="1"/>
    <n v="1334"/>
    <n v="0.24480131233334601"/>
    <x v="0"/>
  </r>
  <r>
    <s v="VWU001"/>
    <d v="2014-04-23T00:00:00"/>
    <x v="0"/>
    <x v="3"/>
    <x v="8"/>
    <s v="Cristiano"/>
    <x v="6"/>
    <x v="0"/>
    <n v="22400"/>
    <n v="3623"/>
    <x v="155"/>
    <x v="1"/>
    <x v="3"/>
    <s v="Volkswagen Up 1.0 MPI 12v"/>
    <x v="1"/>
    <x v="0"/>
    <x v="0"/>
    <x v="0"/>
    <x v="3"/>
    <x v="2"/>
    <x v="0"/>
    <n v="672"/>
    <n v="0.49835673929115604"/>
    <x v="0"/>
  </r>
  <r>
    <s v="FIP002"/>
    <d v="2014-04-23T00:00:00"/>
    <x v="0"/>
    <x v="3"/>
    <x v="8"/>
    <s v="Maria Teresa"/>
    <x v="6"/>
    <x v="2"/>
    <n v="28050"/>
    <n v="2569"/>
    <x v="156"/>
    <x v="2"/>
    <x v="2"/>
    <s v="Fiat Palio Fire 1.0 8v"/>
    <x v="0"/>
    <x v="0"/>
    <x v="0"/>
    <x v="0"/>
    <x v="3"/>
    <x v="2"/>
    <x v="0"/>
    <n v="841.5"/>
    <n v="0.2585162880171632"/>
    <x v="0"/>
  </r>
  <r>
    <s v="FID010"/>
    <d v="2014-04-23T00:00:00"/>
    <x v="0"/>
    <x v="3"/>
    <x v="7"/>
    <s v="Carolina"/>
    <x v="0"/>
    <x v="0"/>
    <n v="67050"/>
    <n v="3886"/>
    <x v="157"/>
    <x v="2"/>
    <x v="4"/>
    <s v="Fiat Ducato Cargo 2.3 Básico"/>
    <x v="0"/>
    <x v="1"/>
    <x v="0"/>
    <x v="1"/>
    <x v="7"/>
    <x v="0"/>
    <x v="2"/>
    <n v="3352.5"/>
    <n v="0.21350998534518759"/>
    <x v="0"/>
  </r>
  <r>
    <s v="CHC003"/>
    <d v="2014-04-24T00:00:00"/>
    <x v="0"/>
    <x v="3"/>
    <x v="7"/>
    <s v="José Luiz"/>
    <x v="6"/>
    <x v="0"/>
    <n v="74300"/>
    <n v="1773"/>
    <x v="158"/>
    <x v="0"/>
    <x v="25"/>
    <s v="Chevrolet Captiva 2.4 SIDI 16v"/>
    <x v="0"/>
    <x v="0"/>
    <x v="1"/>
    <x v="2"/>
    <x v="7"/>
    <x v="4"/>
    <x v="2"/>
    <n v="3715"/>
    <n v="0.85340971725685977"/>
    <x v="1"/>
  </r>
  <r>
    <s v="REC002"/>
    <d v="2014-04-26T00:00:00"/>
    <x v="0"/>
    <x v="3"/>
    <x v="0"/>
    <s v="Wesley"/>
    <x v="6"/>
    <x v="3"/>
    <n v="26250"/>
    <n v="4290"/>
    <x v="159"/>
    <x v="3"/>
    <x v="22"/>
    <s v="Renault Clio 1.0 Expression 16v"/>
    <x v="0"/>
    <x v="0"/>
    <x v="0"/>
    <x v="0"/>
    <x v="0"/>
    <x v="0"/>
    <x v="0"/>
    <n v="787.5"/>
    <n v="0.98226206422888773"/>
    <x v="1"/>
  </r>
  <r>
    <s v="FIB007"/>
    <d v="2014-04-26T00:00:00"/>
    <x v="0"/>
    <x v="3"/>
    <x v="5"/>
    <s v="Carolina"/>
    <x v="0"/>
    <x v="3"/>
    <n v="48050"/>
    <n v="1110"/>
    <x v="160"/>
    <x v="2"/>
    <x v="23"/>
    <s v="Fiat Bravo Essence 1.8 16v"/>
    <x v="0"/>
    <x v="0"/>
    <x v="0"/>
    <x v="0"/>
    <x v="5"/>
    <x v="0"/>
    <x v="1"/>
    <n v="1922"/>
    <n v="0.18070729504372332"/>
    <x v="0"/>
  </r>
  <r>
    <s v="RES001"/>
    <d v="2014-04-26T00:00:00"/>
    <x v="0"/>
    <x v="3"/>
    <x v="6"/>
    <s v="Carlos Roberto"/>
    <x v="6"/>
    <x v="0"/>
    <n v="24050"/>
    <n v="1428"/>
    <x v="161"/>
    <x v="3"/>
    <x v="5"/>
    <s v="Renault Sandero 1.0 Authentique 16v"/>
    <x v="0"/>
    <x v="0"/>
    <x v="0"/>
    <x v="0"/>
    <x v="6"/>
    <x v="3"/>
    <x v="0"/>
    <n v="721.5"/>
    <n v="7.9535049889020173E-2"/>
    <x v="0"/>
  </r>
  <r>
    <s v="CHC003"/>
    <d v="2014-04-27T00:00:00"/>
    <x v="0"/>
    <x v="3"/>
    <x v="6"/>
    <s v="Daniela"/>
    <x v="6"/>
    <x v="4"/>
    <n v="74300"/>
    <n v="4278"/>
    <x v="162"/>
    <x v="0"/>
    <x v="25"/>
    <s v="Chevrolet Captiva 2.4 SIDI 16v"/>
    <x v="0"/>
    <x v="0"/>
    <x v="1"/>
    <x v="2"/>
    <x v="6"/>
    <x v="3"/>
    <x v="3"/>
    <n v="4458"/>
    <n v="0.7490775067122083"/>
    <x v="1"/>
  </r>
  <r>
    <s v="FIP009"/>
    <d v="2014-04-28T00:00:00"/>
    <x v="0"/>
    <x v="3"/>
    <x v="0"/>
    <s v="Wesley"/>
    <x v="4"/>
    <x v="1"/>
    <n v="55950"/>
    <n v="3522"/>
    <x v="163"/>
    <x v="2"/>
    <x v="15"/>
    <s v="Fiat Punto Evo T-Jet 1.4 Turbo"/>
    <x v="0"/>
    <x v="0"/>
    <x v="1"/>
    <x v="2"/>
    <x v="0"/>
    <x v="0"/>
    <x v="2"/>
    <n v="2797.5"/>
    <n v="9.9224913911533041E-2"/>
    <x v="0"/>
  </r>
  <r>
    <s v="FIP009"/>
    <d v="2014-04-28T00:00:00"/>
    <x v="0"/>
    <x v="3"/>
    <x v="2"/>
    <s v="Lucas"/>
    <x v="0"/>
    <x v="4"/>
    <n v="56150"/>
    <n v="2592"/>
    <x v="164"/>
    <x v="2"/>
    <x v="15"/>
    <s v="Fiat Punto Evo T-Jet 1.4 Turbo"/>
    <x v="0"/>
    <x v="0"/>
    <x v="1"/>
    <x v="2"/>
    <x v="2"/>
    <x v="1"/>
    <x v="2"/>
    <n v="2807.5"/>
    <n v="0.12692912115106783"/>
    <x v="0"/>
  </r>
  <r>
    <s v="FIP009"/>
    <d v="2014-04-28T00:00:00"/>
    <x v="0"/>
    <x v="3"/>
    <x v="4"/>
    <s v="José Eduardo"/>
    <x v="0"/>
    <x v="2"/>
    <n v="56050"/>
    <n v="2714"/>
    <x v="165"/>
    <x v="2"/>
    <x v="15"/>
    <s v="Fiat Punto Evo T-Jet 1.4 Turbo"/>
    <x v="0"/>
    <x v="0"/>
    <x v="1"/>
    <x v="2"/>
    <x v="4"/>
    <x v="3"/>
    <x v="2"/>
    <n v="2802.5"/>
    <n v="0.93838841604925149"/>
    <x v="1"/>
  </r>
  <r>
    <s v="FOK001"/>
    <d v="2014-04-29T00:00:00"/>
    <x v="0"/>
    <x v="3"/>
    <x v="6"/>
    <s v="Ana Carolina"/>
    <x v="0"/>
    <x v="3"/>
    <n v="33850"/>
    <n v="2334"/>
    <x v="166"/>
    <x v="4"/>
    <x v="28"/>
    <s v="Ford Ka SE 1.5 16v Básico"/>
    <x v="0"/>
    <x v="0"/>
    <x v="0"/>
    <x v="0"/>
    <x v="6"/>
    <x v="3"/>
    <x v="0"/>
    <n v="1015.5"/>
    <n v="0.68643719129564107"/>
    <x v="1"/>
  </r>
  <r>
    <s v="FID010"/>
    <d v="2014-04-30T00:00:00"/>
    <x v="0"/>
    <x v="3"/>
    <x v="4"/>
    <s v="Mário"/>
    <x v="5"/>
    <x v="0"/>
    <n v="67200"/>
    <n v="1528"/>
    <x v="167"/>
    <x v="2"/>
    <x v="4"/>
    <s v="Fiat Ducato Cargo 2.3 Básico"/>
    <x v="0"/>
    <x v="1"/>
    <x v="0"/>
    <x v="1"/>
    <x v="4"/>
    <x v="3"/>
    <x v="2"/>
    <n v="3360"/>
    <n v="0.5943367651637349"/>
    <x v="1"/>
  </r>
  <r>
    <s v="RES001"/>
    <d v="2014-04-30T00:00:00"/>
    <x v="0"/>
    <x v="3"/>
    <x v="0"/>
    <s v="Otaviano"/>
    <x v="6"/>
    <x v="4"/>
    <n v="23650"/>
    <n v="2748"/>
    <x v="168"/>
    <x v="3"/>
    <x v="5"/>
    <s v="Renault Sandero 1.0 Authentique 16v"/>
    <x v="0"/>
    <x v="0"/>
    <x v="0"/>
    <x v="0"/>
    <x v="0"/>
    <x v="0"/>
    <x v="0"/>
    <n v="709.5"/>
    <n v="0.66568954785619372"/>
    <x v="1"/>
  </r>
  <r>
    <s v="FIL008"/>
    <d v="2014-05-01T00:00:00"/>
    <x v="0"/>
    <x v="4"/>
    <x v="4"/>
    <s v="Mônica"/>
    <x v="5"/>
    <x v="4"/>
    <n v="52200"/>
    <n v="4521"/>
    <x v="169"/>
    <x v="2"/>
    <x v="16"/>
    <s v="Fiat Linea Absolut 1.8 16v"/>
    <x v="0"/>
    <x v="0"/>
    <x v="1"/>
    <x v="0"/>
    <x v="4"/>
    <x v="3"/>
    <x v="2"/>
    <n v="2610"/>
    <n v="0.97797753148618038"/>
    <x v="1"/>
  </r>
  <r>
    <s v="FOR004"/>
    <d v="2014-05-01T00:00:00"/>
    <x v="0"/>
    <x v="4"/>
    <x v="6"/>
    <s v="Ivete"/>
    <x v="4"/>
    <x v="1"/>
    <n v="76000"/>
    <n v="2506"/>
    <x v="170"/>
    <x v="4"/>
    <x v="9"/>
    <s v="Ford Ranger 2.5 XLS 4X2 CD 16v"/>
    <x v="0"/>
    <x v="0"/>
    <x v="0"/>
    <x v="0"/>
    <x v="6"/>
    <x v="3"/>
    <x v="3"/>
    <n v="4560"/>
    <n v="0.30788201387407355"/>
    <x v="0"/>
  </r>
  <r>
    <s v="VWU001"/>
    <d v="2014-05-03T00:00:00"/>
    <x v="0"/>
    <x v="4"/>
    <x v="5"/>
    <s v="Sérgio"/>
    <x v="0"/>
    <x v="0"/>
    <n v="22400"/>
    <n v="4862"/>
    <x v="171"/>
    <x v="1"/>
    <x v="3"/>
    <s v="Volkswagen Up 1.0 MPI 12v"/>
    <x v="1"/>
    <x v="0"/>
    <x v="0"/>
    <x v="0"/>
    <x v="5"/>
    <x v="0"/>
    <x v="0"/>
    <n v="672"/>
    <n v="0.30486332965309887"/>
    <x v="0"/>
  </r>
  <r>
    <s v="REL003"/>
    <d v="2014-05-05T00:00:00"/>
    <x v="0"/>
    <x v="4"/>
    <x v="3"/>
    <s v="Cristina"/>
    <x v="0"/>
    <x v="3"/>
    <n v="29750"/>
    <n v="1490"/>
    <x v="172"/>
    <x v="3"/>
    <x v="30"/>
    <s v="Renault Logan 1.0 Authentique 16v"/>
    <x v="0"/>
    <x v="0"/>
    <x v="0"/>
    <x v="0"/>
    <x v="3"/>
    <x v="2"/>
    <x v="0"/>
    <n v="892.5"/>
    <n v="0.58445412879085823"/>
    <x v="1"/>
  </r>
  <r>
    <s v="FIB007"/>
    <d v="2014-05-05T00:00:00"/>
    <x v="0"/>
    <x v="4"/>
    <x v="3"/>
    <s v="Mauro"/>
    <x v="5"/>
    <x v="1"/>
    <n v="48000"/>
    <n v="4665"/>
    <x v="173"/>
    <x v="2"/>
    <x v="23"/>
    <s v="Fiat Bravo Essence 1.8 16v"/>
    <x v="0"/>
    <x v="0"/>
    <x v="0"/>
    <x v="0"/>
    <x v="3"/>
    <x v="2"/>
    <x v="1"/>
    <n v="1920"/>
    <n v="0.50617959886145758"/>
    <x v="1"/>
  </r>
  <r>
    <s v="FIP002"/>
    <d v="2014-05-05T00:00:00"/>
    <x v="0"/>
    <x v="4"/>
    <x v="1"/>
    <s v="Luiz Sérgio"/>
    <x v="0"/>
    <x v="2"/>
    <n v="28400"/>
    <n v="2844"/>
    <x v="174"/>
    <x v="2"/>
    <x v="2"/>
    <s v="Fiat Palio Fire 1.0 8v"/>
    <x v="0"/>
    <x v="0"/>
    <x v="0"/>
    <x v="0"/>
    <x v="1"/>
    <x v="1"/>
    <x v="0"/>
    <n v="852"/>
    <n v="0.26873477979969923"/>
    <x v="0"/>
  </r>
  <r>
    <s v="CHS004"/>
    <d v="2014-05-05T00:00:00"/>
    <x v="0"/>
    <x v="4"/>
    <x v="5"/>
    <s v="Sérgio"/>
    <x v="6"/>
    <x v="0"/>
    <n v="128150"/>
    <n v="2867"/>
    <x v="175"/>
    <x v="0"/>
    <x v="10"/>
    <s v="Chevrolet S10 2.8 High Country 4X4 CD 16v Turbo"/>
    <x v="0"/>
    <x v="1"/>
    <x v="1"/>
    <x v="1"/>
    <x v="5"/>
    <x v="0"/>
    <x v="3"/>
    <n v="7689"/>
    <n v="0.2714699764137482"/>
    <x v="0"/>
  </r>
  <r>
    <s v="FID010"/>
    <d v="2014-05-07T00:00:00"/>
    <x v="0"/>
    <x v="4"/>
    <x v="4"/>
    <s v="José Eduardo"/>
    <x v="6"/>
    <x v="2"/>
    <n v="66850"/>
    <n v="3501"/>
    <x v="176"/>
    <x v="2"/>
    <x v="4"/>
    <s v="Fiat Ducato Cargo 2.3 Básico"/>
    <x v="0"/>
    <x v="1"/>
    <x v="0"/>
    <x v="1"/>
    <x v="4"/>
    <x v="3"/>
    <x v="2"/>
    <n v="3342.5"/>
    <n v="0.36546454921619248"/>
    <x v="0"/>
  </r>
  <r>
    <s v="CHC003"/>
    <d v="2014-05-08T00:00:00"/>
    <x v="0"/>
    <x v="4"/>
    <x v="0"/>
    <s v="Wesley"/>
    <x v="0"/>
    <x v="0"/>
    <n v="74200"/>
    <n v="4313"/>
    <x v="177"/>
    <x v="0"/>
    <x v="25"/>
    <s v="Chevrolet Captiva 2.4 SIDI 16v"/>
    <x v="0"/>
    <x v="0"/>
    <x v="1"/>
    <x v="2"/>
    <x v="0"/>
    <x v="0"/>
    <x v="3"/>
    <n v="4452"/>
    <n v="0.8877677139303497"/>
    <x v="1"/>
  </r>
  <r>
    <s v="REK004"/>
    <d v="2014-05-09T00:00:00"/>
    <x v="0"/>
    <x v="4"/>
    <x v="7"/>
    <s v="José Luiz"/>
    <x v="0"/>
    <x v="2"/>
    <n v="31450"/>
    <n v="4575"/>
    <x v="178"/>
    <x v="3"/>
    <x v="20"/>
    <s v="Renaul Kangoo 1.6 Express 16v"/>
    <x v="2"/>
    <x v="1"/>
    <x v="0"/>
    <x v="0"/>
    <x v="7"/>
    <x v="4"/>
    <x v="0"/>
    <n v="943.5"/>
    <n v="0.52223605081543145"/>
    <x v="1"/>
  </r>
  <r>
    <s v="VWF002"/>
    <d v="2014-05-09T00:00:00"/>
    <x v="0"/>
    <x v="4"/>
    <x v="3"/>
    <s v="Cristina"/>
    <x v="0"/>
    <x v="4"/>
    <n v="28300"/>
    <n v="2942"/>
    <x v="179"/>
    <x v="1"/>
    <x v="17"/>
    <s v="Volkswagen Fox 1.0 MPI Trendline 12v"/>
    <x v="0"/>
    <x v="0"/>
    <x v="0"/>
    <x v="0"/>
    <x v="3"/>
    <x v="2"/>
    <x v="0"/>
    <n v="849"/>
    <n v="0.52175846673630111"/>
    <x v="1"/>
  </r>
  <r>
    <s v="REL003"/>
    <d v="2014-05-10T00:00:00"/>
    <x v="0"/>
    <x v="4"/>
    <x v="6"/>
    <s v="Daniela"/>
    <x v="0"/>
    <x v="3"/>
    <n v="29550"/>
    <n v="4268"/>
    <x v="180"/>
    <x v="3"/>
    <x v="30"/>
    <s v="Renault Logan 1.0 Authentique 16v"/>
    <x v="0"/>
    <x v="0"/>
    <x v="0"/>
    <x v="0"/>
    <x v="6"/>
    <x v="3"/>
    <x v="0"/>
    <n v="886.5"/>
    <n v="0.73803908784782468"/>
    <x v="1"/>
  </r>
  <r>
    <s v="FOK001"/>
    <d v="2014-05-10T00:00:00"/>
    <x v="0"/>
    <x v="4"/>
    <x v="3"/>
    <s v="José Carlos"/>
    <x v="5"/>
    <x v="2"/>
    <n v="33300"/>
    <n v="1912"/>
    <x v="181"/>
    <x v="4"/>
    <x v="28"/>
    <s v="Ford Ka SE 1.5 16v Básico"/>
    <x v="0"/>
    <x v="0"/>
    <x v="0"/>
    <x v="0"/>
    <x v="3"/>
    <x v="2"/>
    <x v="0"/>
    <n v="999"/>
    <n v="0.72097649086312232"/>
    <x v="1"/>
  </r>
  <r>
    <s v="REF006"/>
    <d v="2014-05-11T00:00:00"/>
    <x v="0"/>
    <x v="4"/>
    <x v="3"/>
    <s v="Roberta"/>
    <x v="5"/>
    <x v="0"/>
    <n v="58050"/>
    <n v="2663"/>
    <x v="182"/>
    <x v="3"/>
    <x v="13"/>
    <s v="Renaul Fluence 2.0 Dynamique 16v"/>
    <x v="0"/>
    <x v="0"/>
    <x v="1"/>
    <x v="0"/>
    <x v="3"/>
    <x v="2"/>
    <x v="2"/>
    <n v="2902.5"/>
    <n v="1.6237360432854557E-2"/>
    <x v="0"/>
  </r>
  <r>
    <s v="CHC005"/>
    <d v="2014-05-11T00:00:00"/>
    <x v="0"/>
    <x v="4"/>
    <x v="3"/>
    <s v="Marcelo"/>
    <x v="6"/>
    <x v="1"/>
    <n v="148050"/>
    <n v="4536"/>
    <x v="183"/>
    <x v="0"/>
    <x v="27"/>
    <s v="Chevrolet Camaro 6.2 SS Coupé v8"/>
    <x v="1"/>
    <x v="0"/>
    <x v="1"/>
    <x v="2"/>
    <x v="3"/>
    <x v="2"/>
    <x v="3"/>
    <n v="8883"/>
    <n v="0.23865475237306893"/>
    <x v="0"/>
  </r>
  <r>
    <s v="REC002"/>
    <d v="2014-05-12T00:00:00"/>
    <x v="0"/>
    <x v="4"/>
    <x v="2"/>
    <s v="Ana Lúcia"/>
    <x v="1"/>
    <x v="0"/>
    <n v="25950"/>
    <n v="2645"/>
    <x v="184"/>
    <x v="3"/>
    <x v="22"/>
    <s v="Renault Clio 1.0 Expression 16v"/>
    <x v="0"/>
    <x v="0"/>
    <x v="0"/>
    <x v="0"/>
    <x v="2"/>
    <x v="1"/>
    <x v="0"/>
    <n v="778.5"/>
    <n v="0.22849489898816444"/>
    <x v="0"/>
  </r>
  <r>
    <s v="VWG003"/>
    <d v="2014-05-13T00:00:00"/>
    <x v="0"/>
    <x v="4"/>
    <x v="5"/>
    <s v="Sérgio"/>
    <x v="0"/>
    <x v="2"/>
    <n v="28000"/>
    <n v="2074"/>
    <x v="185"/>
    <x v="1"/>
    <x v="7"/>
    <s v="Volkswagen Gol 1.0 MI Special 8v"/>
    <x v="0"/>
    <x v="0"/>
    <x v="0"/>
    <x v="0"/>
    <x v="5"/>
    <x v="0"/>
    <x v="0"/>
    <n v="840"/>
    <n v="0.9136806698114055"/>
    <x v="1"/>
  </r>
  <r>
    <s v="FIS004"/>
    <d v="2014-05-13T00:00:00"/>
    <x v="0"/>
    <x v="4"/>
    <x v="0"/>
    <s v="Maria Amália"/>
    <x v="6"/>
    <x v="4"/>
    <n v="33250"/>
    <n v="4767"/>
    <x v="186"/>
    <x v="2"/>
    <x v="14"/>
    <s v="Fiat Siena El 1.4 8v"/>
    <x v="0"/>
    <x v="0"/>
    <x v="0"/>
    <x v="0"/>
    <x v="0"/>
    <x v="0"/>
    <x v="1"/>
    <n v="1330"/>
    <n v="0.51054657367549217"/>
    <x v="1"/>
  </r>
  <r>
    <s v="VWV005"/>
    <d v="2014-05-14T00:00:00"/>
    <x v="0"/>
    <x v="4"/>
    <x v="8"/>
    <s v="Felipe"/>
    <x v="0"/>
    <x v="1"/>
    <n v="35200"/>
    <n v="2201"/>
    <x v="187"/>
    <x v="1"/>
    <x v="1"/>
    <s v="Volkswagen Voyage Trendline 1.6 MI 8v"/>
    <x v="0"/>
    <x v="0"/>
    <x v="0"/>
    <x v="0"/>
    <x v="3"/>
    <x v="2"/>
    <x v="1"/>
    <n v="1408"/>
    <n v="0.55596861874496961"/>
    <x v="1"/>
  </r>
  <r>
    <s v="REL003"/>
    <d v="2014-05-15T00:00:00"/>
    <x v="0"/>
    <x v="4"/>
    <x v="3"/>
    <s v="Maurício"/>
    <x v="6"/>
    <x v="4"/>
    <n v="29500"/>
    <n v="4213"/>
    <x v="188"/>
    <x v="3"/>
    <x v="30"/>
    <s v="Renault Logan 1.0 Authentique 16v"/>
    <x v="0"/>
    <x v="0"/>
    <x v="0"/>
    <x v="0"/>
    <x v="3"/>
    <x v="2"/>
    <x v="0"/>
    <n v="885"/>
    <n v="0.73367669840048844"/>
    <x v="1"/>
  </r>
  <r>
    <s v="FOF002"/>
    <d v="2014-05-15T00:00:00"/>
    <x v="0"/>
    <x v="4"/>
    <x v="2"/>
    <s v="João Carlos"/>
    <x v="0"/>
    <x v="4"/>
    <n v="54400"/>
    <n v="4820"/>
    <x v="189"/>
    <x v="4"/>
    <x v="18"/>
    <s v="Ford Focus Sedan GLX 16v"/>
    <x v="0"/>
    <x v="0"/>
    <x v="1"/>
    <x v="0"/>
    <x v="2"/>
    <x v="1"/>
    <x v="2"/>
    <n v="2720"/>
    <n v="0.14102997870232442"/>
    <x v="0"/>
  </r>
  <r>
    <s v="FID010"/>
    <d v="2014-05-16T00:00:00"/>
    <x v="0"/>
    <x v="4"/>
    <x v="7"/>
    <s v="Rodrigo"/>
    <x v="0"/>
    <x v="2"/>
    <n v="66850"/>
    <n v="3003"/>
    <x v="190"/>
    <x v="2"/>
    <x v="4"/>
    <s v="Fiat Ducato Cargo 2.3 Básico"/>
    <x v="0"/>
    <x v="1"/>
    <x v="0"/>
    <x v="1"/>
    <x v="7"/>
    <x v="4"/>
    <x v="2"/>
    <n v="3342.5"/>
    <n v="0.47602687286028028"/>
    <x v="0"/>
  </r>
  <r>
    <s v="FOR005"/>
    <d v="2014-05-17T00:00:00"/>
    <x v="0"/>
    <x v="4"/>
    <x v="2"/>
    <s v="João Carlos"/>
    <x v="1"/>
    <x v="2"/>
    <n v="120150"/>
    <n v="1442"/>
    <x v="191"/>
    <x v="4"/>
    <x v="9"/>
    <s v="Ford Ranger Cab. Dupla 3.2 4X4 20v"/>
    <x v="0"/>
    <x v="1"/>
    <x v="1"/>
    <x v="1"/>
    <x v="2"/>
    <x v="1"/>
    <x v="3"/>
    <n v="7209"/>
    <n v="0.11192189301919281"/>
    <x v="0"/>
  </r>
  <r>
    <s v="VWS004"/>
    <d v="2014-05-18T00:00:00"/>
    <x v="0"/>
    <x v="4"/>
    <x v="1"/>
    <s v="Luiz Sérgio"/>
    <x v="6"/>
    <x v="0"/>
    <n v="28800"/>
    <n v="4353"/>
    <x v="192"/>
    <x v="1"/>
    <x v="26"/>
    <s v="Volkswagen Saveiro Startline 1.6 MI 8v"/>
    <x v="1"/>
    <x v="1"/>
    <x v="0"/>
    <x v="0"/>
    <x v="1"/>
    <x v="1"/>
    <x v="0"/>
    <n v="864"/>
    <n v="0.44076711192762813"/>
    <x v="0"/>
  </r>
  <r>
    <s v="FOE003"/>
    <d v="2014-05-18T00:00:00"/>
    <x v="0"/>
    <x v="4"/>
    <x v="3"/>
    <s v="Antonio"/>
    <x v="6"/>
    <x v="1"/>
    <n v="57650"/>
    <n v="4100"/>
    <x v="193"/>
    <x v="4"/>
    <x v="31"/>
    <s v="Ford Ecosport 1.6 Freestyle 16v"/>
    <x v="0"/>
    <x v="0"/>
    <x v="1"/>
    <x v="0"/>
    <x v="3"/>
    <x v="2"/>
    <x v="2"/>
    <n v="2882.5"/>
    <n v="0.79790562707833279"/>
    <x v="1"/>
  </r>
  <r>
    <s v="CHC005"/>
    <d v="2014-05-19T00:00:00"/>
    <x v="0"/>
    <x v="4"/>
    <x v="5"/>
    <s v="Carolina"/>
    <x v="4"/>
    <x v="2"/>
    <n v="148050"/>
    <n v="4647"/>
    <x v="194"/>
    <x v="0"/>
    <x v="27"/>
    <s v="Chevrolet Camaro 6.2 SS Coupé v8"/>
    <x v="1"/>
    <x v="0"/>
    <x v="1"/>
    <x v="2"/>
    <x v="5"/>
    <x v="0"/>
    <x v="3"/>
    <n v="8883"/>
    <n v="0.20015668272979403"/>
    <x v="0"/>
  </r>
  <r>
    <s v="FOK001"/>
    <d v="2014-05-20T00:00:00"/>
    <x v="0"/>
    <x v="4"/>
    <x v="1"/>
    <s v="Maria Eduarda"/>
    <x v="4"/>
    <x v="0"/>
    <n v="33900"/>
    <n v="2184"/>
    <x v="195"/>
    <x v="4"/>
    <x v="28"/>
    <s v="Ford Ka SE 1.5 16v Básico"/>
    <x v="0"/>
    <x v="0"/>
    <x v="0"/>
    <x v="0"/>
    <x v="1"/>
    <x v="1"/>
    <x v="0"/>
    <n v="1017"/>
    <n v="0.17862081489461512"/>
    <x v="0"/>
  </r>
  <r>
    <s v="CHC005"/>
    <d v="2014-05-21T00:00:00"/>
    <x v="0"/>
    <x v="4"/>
    <x v="2"/>
    <s v="Lucas"/>
    <x v="0"/>
    <x v="0"/>
    <n v="147900"/>
    <n v="3776"/>
    <x v="196"/>
    <x v="0"/>
    <x v="27"/>
    <s v="Chevrolet Camaro 6.2 SS Coupé v8"/>
    <x v="1"/>
    <x v="0"/>
    <x v="1"/>
    <x v="2"/>
    <x v="2"/>
    <x v="1"/>
    <x v="3"/>
    <n v="8874"/>
    <n v="0.78060356517350471"/>
    <x v="1"/>
  </r>
  <r>
    <s v="FOE003"/>
    <d v="2014-05-22T00:00:00"/>
    <x v="0"/>
    <x v="4"/>
    <x v="8"/>
    <s v="Felipe"/>
    <x v="0"/>
    <x v="4"/>
    <n v="57350"/>
    <n v="4849"/>
    <x v="197"/>
    <x v="4"/>
    <x v="31"/>
    <s v="Ford Ecosport 1.6 Freestyle 16v"/>
    <x v="0"/>
    <x v="0"/>
    <x v="1"/>
    <x v="0"/>
    <x v="3"/>
    <x v="2"/>
    <x v="2"/>
    <n v="2867.5"/>
    <n v="0.41078599608074223"/>
    <x v="0"/>
  </r>
  <r>
    <s v="VWV005"/>
    <d v="2014-05-22T00:00:00"/>
    <x v="0"/>
    <x v="4"/>
    <x v="0"/>
    <s v="Wesley"/>
    <x v="4"/>
    <x v="2"/>
    <n v="34750"/>
    <n v="1698"/>
    <x v="198"/>
    <x v="1"/>
    <x v="1"/>
    <s v="Volkswagen Voyage Trendline 1.6 MI 8v"/>
    <x v="0"/>
    <x v="0"/>
    <x v="0"/>
    <x v="0"/>
    <x v="0"/>
    <x v="0"/>
    <x v="0"/>
    <n v="1042.5"/>
    <n v="0.43678513562157056"/>
    <x v="0"/>
  </r>
  <r>
    <s v="RED005"/>
    <d v="2014-05-22T00:00:00"/>
    <x v="0"/>
    <x v="4"/>
    <x v="7"/>
    <s v="Rodrigo"/>
    <x v="0"/>
    <x v="3"/>
    <n v="55900"/>
    <n v="1472"/>
    <x v="199"/>
    <x v="3"/>
    <x v="32"/>
    <s v="Renault Duster Oroch 2.0 Dynamique 16V"/>
    <x v="0"/>
    <x v="1"/>
    <x v="0"/>
    <x v="0"/>
    <x v="7"/>
    <x v="4"/>
    <x v="2"/>
    <n v="2795"/>
    <n v="0.10862678154773395"/>
    <x v="0"/>
  </r>
  <r>
    <s v="VWA010"/>
    <d v="2014-05-22T00:00:00"/>
    <x v="0"/>
    <x v="4"/>
    <x v="3"/>
    <s v="Antonio"/>
    <x v="0"/>
    <x v="2"/>
    <n v="116450"/>
    <n v="1503"/>
    <x v="200"/>
    <x v="1"/>
    <x v="33"/>
    <s v="Volkswagen Amarok 2.0 Highline 4X4 16v Turbo"/>
    <x v="0"/>
    <x v="1"/>
    <x v="1"/>
    <x v="1"/>
    <x v="3"/>
    <x v="2"/>
    <x v="3"/>
    <n v="6987"/>
    <n v="0.94544450656764423"/>
    <x v="1"/>
  </r>
  <r>
    <s v="CHP002"/>
    <d v="2014-05-23T00:00:00"/>
    <x v="0"/>
    <x v="4"/>
    <x v="2"/>
    <s v="Ana Lúcia"/>
    <x v="6"/>
    <x v="2"/>
    <n v="32800"/>
    <n v="2485"/>
    <x v="201"/>
    <x v="0"/>
    <x v="12"/>
    <s v="Chevrolet Prisma 1.0 MPFI LT 8v"/>
    <x v="0"/>
    <x v="0"/>
    <x v="0"/>
    <x v="0"/>
    <x v="2"/>
    <x v="1"/>
    <x v="0"/>
    <n v="984"/>
    <n v="0.34342757395628259"/>
    <x v="0"/>
  </r>
  <r>
    <s v="VWG008"/>
    <d v="2014-05-24T00:00:00"/>
    <x v="0"/>
    <x v="4"/>
    <x v="8"/>
    <s v="Felipe"/>
    <x v="5"/>
    <x v="2"/>
    <n v="66350"/>
    <n v="4934"/>
    <x v="202"/>
    <x v="1"/>
    <x v="29"/>
    <s v="Volkswagen Golf 1.4 TSI Comfortline 16v"/>
    <x v="0"/>
    <x v="0"/>
    <x v="1"/>
    <x v="2"/>
    <x v="3"/>
    <x v="2"/>
    <x v="2"/>
    <n v="3317.5"/>
    <n v="0.75905527861744881"/>
    <x v="1"/>
  </r>
  <r>
    <s v="VWG008"/>
    <d v="2014-05-27T00:00:00"/>
    <x v="0"/>
    <x v="4"/>
    <x v="3"/>
    <s v="Cristina"/>
    <x v="0"/>
    <x v="2"/>
    <n v="66300"/>
    <n v="4655"/>
    <x v="203"/>
    <x v="1"/>
    <x v="29"/>
    <s v="Volkswagen Golf 1.4 TSI Comfortline 16v"/>
    <x v="0"/>
    <x v="0"/>
    <x v="1"/>
    <x v="2"/>
    <x v="3"/>
    <x v="2"/>
    <x v="2"/>
    <n v="3315"/>
    <n v="3.0802052016743482E-2"/>
    <x v="0"/>
  </r>
  <r>
    <s v="CHC005"/>
    <d v="2014-05-28T00:00:00"/>
    <x v="0"/>
    <x v="4"/>
    <x v="0"/>
    <s v="Otaviano"/>
    <x v="6"/>
    <x v="4"/>
    <n v="148300"/>
    <n v="3492"/>
    <x v="204"/>
    <x v="0"/>
    <x v="27"/>
    <s v="Chevrolet Camaro 6.2 SS Coupé v8"/>
    <x v="1"/>
    <x v="0"/>
    <x v="1"/>
    <x v="2"/>
    <x v="0"/>
    <x v="0"/>
    <x v="3"/>
    <n v="8898"/>
    <n v="0.87244120373969958"/>
    <x v="1"/>
  </r>
  <r>
    <s v="FOR004"/>
    <d v="2014-05-29T00:00:00"/>
    <x v="0"/>
    <x v="4"/>
    <x v="8"/>
    <s v="Maria Teresa"/>
    <x v="5"/>
    <x v="0"/>
    <n v="76100"/>
    <n v="3899"/>
    <x v="205"/>
    <x v="4"/>
    <x v="9"/>
    <s v="Ford Ranger 2.5 XLS 4X2 CD 16v"/>
    <x v="0"/>
    <x v="0"/>
    <x v="0"/>
    <x v="0"/>
    <x v="3"/>
    <x v="2"/>
    <x v="3"/>
    <n v="4566"/>
    <n v="0.90061849909863367"/>
    <x v="1"/>
  </r>
  <r>
    <s v="CHS004"/>
    <d v="2014-05-31T00:00:00"/>
    <x v="0"/>
    <x v="4"/>
    <x v="6"/>
    <s v="Carlos Roberto"/>
    <x v="6"/>
    <x v="2"/>
    <n v="127800"/>
    <n v="4784"/>
    <x v="206"/>
    <x v="0"/>
    <x v="10"/>
    <s v="Chevrolet S10 2.8 High Country 4X4 CD 16v Turbo"/>
    <x v="0"/>
    <x v="1"/>
    <x v="1"/>
    <x v="1"/>
    <x v="6"/>
    <x v="3"/>
    <x v="3"/>
    <n v="7668"/>
    <n v="0.89613879513747008"/>
    <x v="1"/>
  </r>
  <r>
    <s v="FOK001"/>
    <d v="2014-06-01T00:00:00"/>
    <x v="0"/>
    <x v="5"/>
    <x v="8"/>
    <s v="Felipe"/>
    <x v="5"/>
    <x v="4"/>
    <n v="33400"/>
    <n v="2957"/>
    <x v="207"/>
    <x v="4"/>
    <x v="28"/>
    <s v="Ford Ka SE 1.5 16v Básico"/>
    <x v="0"/>
    <x v="0"/>
    <x v="0"/>
    <x v="0"/>
    <x v="3"/>
    <x v="2"/>
    <x v="0"/>
    <n v="1002"/>
    <n v="0.54505532958780201"/>
    <x v="1"/>
  </r>
  <r>
    <s v="REK004"/>
    <d v="2014-06-01T00:00:00"/>
    <x v="0"/>
    <x v="5"/>
    <x v="0"/>
    <s v="Wesley"/>
    <x v="4"/>
    <x v="0"/>
    <n v="30950"/>
    <n v="1387"/>
    <x v="208"/>
    <x v="3"/>
    <x v="20"/>
    <s v="Renaul Kangoo 1.6 Express 16v"/>
    <x v="2"/>
    <x v="1"/>
    <x v="0"/>
    <x v="0"/>
    <x v="0"/>
    <x v="0"/>
    <x v="0"/>
    <n v="928.5"/>
    <n v="0.76051197702088946"/>
    <x v="1"/>
  </r>
  <r>
    <s v="FIB007"/>
    <d v="2014-06-01T00:00:00"/>
    <x v="0"/>
    <x v="5"/>
    <x v="3"/>
    <s v="José Carlos"/>
    <x v="4"/>
    <x v="2"/>
    <n v="48150"/>
    <n v="2876"/>
    <x v="209"/>
    <x v="2"/>
    <x v="23"/>
    <s v="Fiat Bravo Essence 1.8 16v"/>
    <x v="0"/>
    <x v="0"/>
    <x v="0"/>
    <x v="0"/>
    <x v="3"/>
    <x v="2"/>
    <x v="1"/>
    <n v="1926"/>
    <n v="0.86470027634161539"/>
    <x v="1"/>
  </r>
  <r>
    <s v="FIP002"/>
    <d v="2014-06-02T00:00:00"/>
    <x v="0"/>
    <x v="5"/>
    <x v="5"/>
    <s v="Mariana"/>
    <x v="0"/>
    <x v="0"/>
    <n v="28100"/>
    <n v="2066"/>
    <x v="210"/>
    <x v="2"/>
    <x v="2"/>
    <s v="Fiat Palio Fire 1.0 8v"/>
    <x v="0"/>
    <x v="0"/>
    <x v="0"/>
    <x v="0"/>
    <x v="5"/>
    <x v="0"/>
    <x v="0"/>
    <n v="843"/>
    <n v="0.51580864028809992"/>
    <x v="1"/>
  </r>
  <r>
    <s v="FIS003"/>
    <d v="2014-06-02T00:00:00"/>
    <x v="0"/>
    <x v="5"/>
    <x v="7"/>
    <s v="Carolina"/>
    <x v="0"/>
    <x v="3"/>
    <n v="32000"/>
    <n v="4809"/>
    <x v="211"/>
    <x v="2"/>
    <x v="6"/>
    <s v="Fiat Strada Working 1.4 8v"/>
    <x v="1"/>
    <x v="1"/>
    <x v="0"/>
    <x v="0"/>
    <x v="7"/>
    <x v="0"/>
    <x v="0"/>
    <n v="960"/>
    <n v="0.24961014103591914"/>
    <x v="0"/>
  </r>
  <r>
    <s v="CHC005"/>
    <d v="2014-06-02T00:00:00"/>
    <x v="0"/>
    <x v="5"/>
    <x v="7"/>
    <s v="Carolina"/>
    <x v="0"/>
    <x v="0"/>
    <n v="147900"/>
    <n v="3369"/>
    <x v="212"/>
    <x v="0"/>
    <x v="27"/>
    <s v="Chevrolet Camaro 6.2 SS Coupé v8"/>
    <x v="1"/>
    <x v="0"/>
    <x v="1"/>
    <x v="2"/>
    <x v="7"/>
    <x v="0"/>
    <x v="3"/>
    <n v="8874"/>
    <n v="0.16107107101058171"/>
    <x v="0"/>
  </r>
  <r>
    <s v="RES001"/>
    <d v="2014-06-02T00:00:00"/>
    <x v="0"/>
    <x v="5"/>
    <x v="0"/>
    <s v="Otaviano"/>
    <x v="4"/>
    <x v="4"/>
    <n v="23900"/>
    <n v="3759"/>
    <x v="213"/>
    <x v="3"/>
    <x v="5"/>
    <s v="Renault Sandero 1.0 Authentique 16v"/>
    <x v="0"/>
    <x v="0"/>
    <x v="0"/>
    <x v="0"/>
    <x v="0"/>
    <x v="0"/>
    <x v="0"/>
    <n v="717"/>
    <n v="0.70827276059811595"/>
    <x v="1"/>
  </r>
  <r>
    <s v="RES001"/>
    <d v="2014-06-03T00:00:00"/>
    <x v="0"/>
    <x v="5"/>
    <x v="5"/>
    <s v="Anselmo"/>
    <x v="0"/>
    <x v="4"/>
    <n v="24100"/>
    <n v="4772"/>
    <x v="214"/>
    <x v="3"/>
    <x v="5"/>
    <s v="Renault Sandero 1.0 Authentique 16v"/>
    <x v="0"/>
    <x v="0"/>
    <x v="0"/>
    <x v="0"/>
    <x v="5"/>
    <x v="0"/>
    <x v="0"/>
    <n v="723"/>
    <n v="8.5853523614748156E-2"/>
    <x v="0"/>
  </r>
  <r>
    <s v="FIB007"/>
    <d v="2014-06-04T00:00:00"/>
    <x v="0"/>
    <x v="5"/>
    <x v="7"/>
    <s v="Carolina"/>
    <x v="6"/>
    <x v="3"/>
    <n v="47500"/>
    <n v="1662"/>
    <x v="215"/>
    <x v="2"/>
    <x v="23"/>
    <s v="Fiat Bravo Essence 1.8 16v"/>
    <x v="0"/>
    <x v="0"/>
    <x v="0"/>
    <x v="0"/>
    <x v="7"/>
    <x v="0"/>
    <x v="1"/>
    <n v="1900"/>
    <n v="0.26409624436129642"/>
    <x v="0"/>
  </r>
  <r>
    <s v="VWJ009"/>
    <d v="2014-06-04T00:00:00"/>
    <x v="0"/>
    <x v="5"/>
    <x v="2"/>
    <s v="Renato"/>
    <x v="5"/>
    <x v="3"/>
    <n v="69050"/>
    <n v="3351"/>
    <x v="216"/>
    <x v="1"/>
    <x v="21"/>
    <s v="Volkswagen Jetta 1.4 TSI Comfortline 16v"/>
    <x v="0"/>
    <x v="0"/>
    <x v="1"/>
    <x v="2"/>
    <x v="2"/>
    <x v="2"/>
    <x v="2"/>
    <n v="3452.5"/>
    <n v="0.37243248167095355"/>
    <x v="0"/>
  </r>
  <r>
    <s v="REL003"/>
    <d v="2014-06-04T00:00:00"/>
    <x v="0"/>
    <x v="5"/>
    <x v="5"/>
    <s v="Sérgio"/>
    <x v="3"/>
    <x v="2"/>
    <n v="29700"/>
    <n v="3721"/>
    <x v="217"/>
    <x v="3"/>
    <x v="30"/>
    <s v="Renault Logan 1.0 Authentique 16v"/>
    <x v="0"/>
    <x v="0"/>
    <x v="0"/>
    <x v="0"/>
    <x v="5"/>
    <x v="0"/>
    <x v="0"/>
    <n v="891"/>
    <n v="1.9087644302792681E-2"/>
    <x v="0"/>
  </r>
  <r>
    <s v="REM007"/>
    <d v="2014-06-05T00:00:00"/>
    <x v="0"/>
    <x v="5"/>
    <x v="3"/>
    <s v="Renato"/>
    <x v="6"/>
    <x v="3"/>
    <n v="96750"/>
    <n v="1191"/>
    <x v="218"/>
    <x v="3"/>
    <x v="8"/>
    <s v="Renault Master 2.3 DCI Minibus 16 Lugares 16v"/>
    <x v="0"/>
    <x v="1"/>
    <x v="0"/>
    <x v="1"/>
    <x v="3"/>
    <x v="2"/>
    <x v="3"/>
    <n v="5805"/>
    <n v="0.10751252859249363"/>
    <x v="0"/>
  </r>
  <r>
    <s v="VWG003"/>
    <d v="2014-06-06T00:00:00"/>
    <x v="0"/>
    <x v="5"/>
    <x v="5"/>
    <s v="Carolina"/>
    <x v="0"/>
    <x v="0"/>
    <n v="27800"/>
    <n v="2553"/>
    <x v="219"/>
    <x v="1"/>
    <x v="7"/>
    <s v="Volkswagen Gol 1.0 MI Special 8v"/>
    <x v="0"/>
    <x v="0"/>
    <x v="0"/>
    <x v="0"/>
    <x v="5"/>
    <x v="0"/>
    <x v="0"/>
    <n v="834"/>
    <n v="0.65035234887634974"/>
    <x v="1"/>
  </r>
  <r>
    <s v="CHC005"/>
    <d v="2014-06-06T00:00:00"/>
    <x v="0"/>
    <x v="5"/>
    <x v="7"/>
    <s v="José Luiz"/>
    <x v="4"/>
    <x v="0"/>
    <n v="147950"/>
    <n v="3335"/>
    <x v="220"/>
    <x v="0"/>
    <x v="27"/>
    <s v="Chevrolet Camaro 6.2 SS Coupé v8"/>
    <x v="1"/>
    <x v="0"/>
    <x v="1"/>
    <x v="2"/>
    <x v="7"/>
    <x v="4"/>
    <x v="3"/>
    <n v="8877"/>
    <n v="0.31338779363473307"/>
    <x v="0"/>
  </r>
  <r>
    <s v="VWJ009"/>
    <d v="2014-06-10T00:00:00"/>
    <x v="0"/>
    <x v="5"/>
    <x v="6"/>
    <s v="Aparecida"/>
    <x v="6"/>
    <x v="1"/>
    <n v="68750"/>
    <n v="1882"/>
    <x v="221"/>
    <x v="1"/>
    <x v="21"/>
    <s v="Volkswagen Jetta 1.4 TSI Comfortline 16v"/>
    <x v="0"/>
    <x v="0"/>
    <x v="1"/>
    <x v="2"/>
    <x v="6"/>
    <x v="3"/>
    <x v="2"/>
    <n v="3437.5"/>
    <n v="0.57111391731124084"/>
    <x v="1"/>
  </r>
  <r>
    <s v="REC002"/>
    <d v="2014-06-11T00:00:00"/>
    <x v="0"/>
    <x v="5"/>
    <x v="6"/>
    <s v="Daniela"/>
    <x v="5"/>
    <x v="2"/>
    <n v="26200"/>
    <n v="3469"/>
    <x v="222"/>
    <x v="3"/>
    <x v="22"/>
    <s v="Renault Clio 1.0 Expression 16v"/>
    <x v="0"/>
    <x v="0"/>
    <x v="0"/>
    <x v="0"/>
    <x v="6"/>
    <x v="3"/>
    <x v="0"/>
    <n v="786"/>
    <n v="0.51127326977964183"/>
    <x v="1"/>
  </r>
  <r>
    <s v="CHC005"/>
    <d v="2014-06-12T00:00:00"/>
    <x v="0"/>
    <x v="5"/>
    <x v="7"/>
    <s v="Carlos Augusto"/>
    <x v="0"/>
    <x v="2"/>
    <n v="147900"/>
    <n v="4841"/>
    <x v="223"/>
    <x v="0"/>
    <x v="27"/>
    <s v="Chevrolet Camaro 6.2 SS Coupé v8"/>
    <x v="1"/>
    <x v="0"/>
    <x v="1"/>
    <x v="2"/>
    <x v="7"/>
    <x v="4"/>
    <x v="3"/>
    <n v="8874"/>
    <n v="0.15794505791642938"/>
    <x v="0"/>
  </r>
  <r>
    <s v="REF006"/>
    <d v="2014-06-12T00:00:00"/>
    <x v="0"/>
    <x v="5"/>
    <x v="1"/>
    <s v="Maria Eduarda"/>
    <x v="0"/>
    <x v="2"/>
    <n v="58600"/>
    <n v="4300"/>
    <x v="224"/>
    <x v="3"/>
    <x v="13"/>
    <s v="Renaul Fluence 2.0 Dynamique 16v"/>
    <x v="0"/>
    <x v="0"/>
    <x v="1"/>
    <x v="0"/>
    <x v="1"/>
    <x v="1"/>
    <x v="2"/>
    <n v="2930"/>
    <n v="7.0021597701134905E-2"/>
    <x v="0"/>
  </r>
  <r>
    <s v="REC002"/>
    <d v="2014-06-13T00:00:00"/>
    <x v="0"/>
    <x v="5"/>
    <x v="5"/>
    <s v="Mariana"/>
    <x v="6"/>
    <x v="3"/>
    <n v="26300"/>
    <n v="4079"/>
    <x v="225"/>
    <x v="3"/>
    <x v="22"/>
    <s v="Renault Clio 1.0 Expression 16v"/>
    <x v="0"/>
    <x v="0"/>
    <x v="0"/>
    <x v="0"/>
    <x v="5"/>
    <x v="0"/>
    <x v="0"/>
    <n v="789"/>
    <n v="0.67180094200735951"/>
    <x v="1"/>
  </r>
  <r>
    <s v="FIF005"/>
    <d v="2014-06-13T00:00:00"/>
    <x v="0"/>
    <x v="5"/>
    <x v="0"/>
    <s v="Maria Amália"/>
    <x v="4"/>
    <x v="3"/>
    <n v="40550"/>
    <n v="2646"/>
    <x v="226"/>
    <x v="2"/>
    <x v="34"/>
    <s v="Fiat Fiorino Furgão Evo 1.4 8v"/>
    <x v="0"/>
    <x v="1"/>
    <x v="0"/>
    <x v="0"/>
    <x v="0"/>
    <x v="0"/>
    <x v="1"/>
    <n v="1622"/>
    <n v="0.40773925902682323"/>
    <x v="0"/>
  </r>
  <r>
    <s v="REK004"/>
    <d v="2014-06-13T00:00:00"/>
    <x v="0"/>
    <x v="5"/>
    <x v="3"/>
    <s v="Renato"/>
    <x v="0"/>
    <x v="2"/>
    <n v="30950"/>
    <n v="1033"/>
    <x v="227"/>
    <x v="3"/>
    <x v="20"/>
    <s v="Renaul Kangoo 1.6 Express 16v"/>
    <x v="2"/>
    <x v="1"/>
    <x v="0"/>
    <x v="0"/>
    <x v="3"/>
    <x v="2"/>
    <x v="0"/>
    <n v="928.5"/>
    <n v="7.0373649276035677E-2"/>
    <x v="0"/>
  </r>
  <r>
    <s v="VWV005"/>
    <d v="2014-06-13T00:00:00"/>
    <x v="0"/>
    <x v="5"/>
    <x v="3"/>
    <s v="Marcelo"/>
    <x v="4"/>
    <x v="0"/>
    <n v="35250"/>
    <n v="1063"/>
    <x v="228"/>
    <x v="1"/>
    <x v="1"/>
    <s v="Volkswagen Voyage Trendline 1.6 MI 8v"/>
    <x v="0"/>
    <x v="0"/>
    <x v="0"/>
    <x v="0"/>
    <x v="3"/>
    <x v="2"/>
    <x v="0"/>
    <n v="1057.5"/>
    <n v="0.83967866415142955"/>
    <x v="1"/>
  </r>
  <r>
    <s v="VWU001"/>
    <d v="2014-06-14T00:00:00"/>
    <x v="0"/>
    <x v="5"/>
    <x v="1"/>
    <s v="Maria Eduarda"/>
    <x v="0"/>
    <x v="4"/>
    <n v="22700"/>
    <n v="3832"/>
    <x v="229"/>
    <x v="1"/>
    <x v="3"/>
    <s v="Volkswagen Up 1.0 MPI 12v"/>
    <x v="1"/>
    <x v="0"/>
    <x v="0"/>
    <x v="0"/>
    <x v="1"/>
    <x v="1"/>
    <x v="0"/>
    <n v="681"/>
    <n v="8.4202731998731725E-3"/>
    <x v="0"/>
  </r>
  <r>
    <s v="REM007"/>
    <d v="2014-06-15T00:00:00"/>
    <x v="0"/>
    <x v="5"/>
    <x v="5"/>
    <s v="Carolina"/>
    <x v="2"/>
    <x v="2"/>
    <n v="96550"/>
    <n v="2908"/>
    <x v="230"/>
    <x v="3"/>
    <x v="8"/>
    <s v="Renault Master 2.3 DCI Minibus 16 Lugares 16v"/>
    <x v="0"/>
    <x v="1"/>
    <x v="0"/>
    <x v="1"/>
    <x v="5"/>
    <x v="0"/>
    <x v="3"/>
    <n v="5793"/>
    <n v="0.85300803689891846"/>
    <x v="1"/>
  </r>
  <r>
    <s v="RES001"/>
    <d v="2014-06-16T00:00:00"/>
    <x v="0"/>
    <x v="5"/>
    <x v="2"/>
    <s v="Mônica"/>
    <x v="5"/>
    <x v="4"/>
    <n v="24150"/>
    <n v="4948"/>
    <x v="231"/>
    <x v="3"/>
    <x v="5"/>
    <s v="Renault Sandero 1.0 Authentique 16v"/>
    <x v="0"/>
    <x v="0"/>
    <x v="0"/>
    <x v="0"/>
    <x v="2"/>
    <x v="3"/>
    <x v="0"/>
    <n v="724.5"/>
    <n v="0.5549167490354352"/>
    <x v="1"/>
  </r>
  <r>
    <s v="RED005"/>
    <d v="2014-06-17T00:00:00"/>
    <x v="0"/>
    <x v="5"/>
    <x v="2"/>
    <s v="João Carlos"/>
    <x v="5"/>
    <x v="2"/>
    <n v="56350"/>
    <n v="4463"/>
    <x v="232"/>
    <x v="3"/>
    <x v="32"/>
    <s v="Renault Duster Oroch 2.0 Dynamique 16V"/>
    <x v="0"/>
    <x v="1"/>
    <x v="0"/>
    <x v="0"/>
    <x v="2"/>
    <x v="1"/>
    <x v="2"/>
    <n v="2817.5"/>
    <n v="0.33361006450541786"/>
    <x v="0"/>
  </r>
  <r>
    <s v="FIS006"/>
    <d v="2014-06-17T00:00:00"/>
    <x v="0"/>
    <x v="5"/>
    <x v="7"/>
    <s v="Roberto"/>
    <x v="0"/>
    <x v="0"/>
    <n v="41700"/>
    <n v="1334"/>
    <x v="233"/>
    <x v="2"/>
    <x v="6"/>
    <s v="Fiat Strada Working 1.4 MPI 8v"/>
    <x v="2"/>
    <x v="1"/>
    <x v="0"/>
    <x v="0"/>
    <x v="7"/>
    <x v="4"/>
    <x v="1"/>
    <n v="1668"/>
    <n v="0.9932001214442775"/>
    <x v="1"/>
  </r>
  <r>
    <s v="CHS004"/>
    <d v="2014-06-17T00:00:00"/>
    <x v="0"/>
    <x v="5"/>
    <x v="7"/>
    <s v="José Luiz"/>
    <x v="6"/>
    <x v="2"/>
    <n v="128050"/>
    <n v="1603"/>
    <x v="234"/>
    <x v="0"/>
    <x v="10"/>
    <s v="Chevrolet S10 2.8 High Country 4X4 CD 16v Turbo"/>
    <x v="0"/>
    <x v="1"/>
    <x v="1"/>
    <x v="1"/>
    <x v="7"/>
    <x v="4"/>
    <x v="3"/>
    <n v="7683"/>
    <n v="0.10455220523502315"/>
    <x v="0"/>
  </r>
  <r>
    <s v="VWG008"/>
    <d v="2014-06-18T00:00:00"/>
    <x v="0"/>
    <x v="5"/>
    <x v="3"/>
    <s v="Cristina"/>
    <x v="1"/>
    <x v="0"/>
    <n v="66100"/>
    <n v="4562"/>
    <x v="235"/>
    <x v="1"/>
    <x v="29"/>
    <s v="Volkswagen Golf 1.4 TSI Comfortline 16v"/>
    <x v="0"/>
    <x v="0"/>
    <x v="1"/>
    <x v="2"/>
    <x v="3"/>
    <x v="2"/>
    <x v="2"/>
    <n v="3305"/>
    <n v="0.99509255168730981"/>
    <x v="1"/>
  </r>
  <r>
    <s v="VWG008"/>
    <d v="2014-06-18T00:00:00"/>
    <x v="0"/>
    <x v="5"/>
    <x v="7"/>
    <s v="Marcelo"/>
    <x v="0"/>
    <x v="0"/>
    <n v="66750"/>
    <n v="3335"/>
    <x v="236"/>
    <x v="1"/>
    <x v="29"/>
    <s v="Volkswagen Golf 1.4 TSI Comfortline 16v"/>
    <x v="0"/>
    <x v="0"/>
    <x v="1"/>
    <x v="2"/>
    <x v="7"/>
    <x v="2"/>
    <x v="2"/>
    <n v="3337.5"/>
    <n v="0.92670110097467018"/>
    <x v="1"/>
  </r>
  <r>
    <s v="REL003"/>
    <d v="2014-06-18T00:00:00"/>
    <x v="0"/>
    <x v="5"/>
    <x v="4"/>
    <s v="José Eduardo"/>
    <x v="3"/>
    <x v="4"/>
    <n v="29400"/>
    <n v="1609"/>
    <x v="237"/>
    <x v="3"/>
    <x v="30"/>
    <s v="Renault Logan 1.0 Authentique 16v"/>
    <x v="0"/>
    <x v="0"/>
    <x v="0"/>
    <x v="0"/>
    <x v="4"/>
    <x v="3"/>
    <x v="0"/>
    <n v="882"/>
    <n v="0.22068949286858061"/>
    <x v="0"/>
  </r>
  <r>
    <s v="VWU001"/>
    <d v="2014-06-18T00:00:00"/>
    <x v="0"/>
    <x v="5"/>
    <x v="7"/>
    <s v="Carolina"/>
    <x v="1"/>
    <x v="2"/>
    <n v="22650"/>
    <n v="3950"/>
    <x v="238"/>
    <x v="1"/>
    <x v="3"/>
    <s v="Volkswagen Up 1.0 MPI 12v"/>
    <x v="1"/>
    <x v="0"/>
    <x v="0"/>
    <x v="0"/>
    <x v="7"/>
    <x v="0"/>
    <x v="0"/>
    <n v="679.5"/>
    <n v="0.75129888800498978"/>
    <x v="1"/>
  </r>
  <r>
    <s v="VWS007"/>
    <d v="2014-06-19T00:00:00"/>
    <x v="0"/>
    <x v="5"/>
    <x v="1"/>
    <s v="Maria Eduarda"/>
    <x v="5"/>
    <x v="4"/>
    <n v="51950"/>
    <n v="2325"/>
    <x v="239"/>
    <x v="1"/>
    <x v="19"/>
    <s v="Volkswagen Spacefox Comfortline 1.6 MSI 8v"/>
    <x v="0"/>
    <x v="0"/>
    <x v="0"/>
    <x v="0"/>
    <x v="1"/>
    <x v="1"/>
    <x v="1"/>
    <n v="2078"/>
    <n v="0.98646804643164765"/>
    <x v="1"/>
  </r>
  <r>
    <s v="REF006"/>
    <d v="2014-06-20T00:00:00"/>
    <x v="0"/>
    <x v="5"/>
    <x v="6"/>
    <s v="Carlos Roberto"/>
    <x v="6"/>
    <x v="3"/>
    <n v="58350"/>
    <n v="1871"/>
    <x v="240"/>
    <x v="3"/>
    <x v="13"/>
    <s v="Renaul Fluence 2.0 Dynamique 16v"/>
    <x v="0"/>
    <x v="0"/>
    <x v="1"/>
    <x v="0"/>
    <x v="6"/>
    <x v="3"/>
    <x v="2"/>
    <n v="2917.5"/>
    <n v="0.56317117510511128"/>
    <x v="1"/>
  </r>
  <r>
    <s v="FID010"/>
    <d v="2014-06-22T00:00:00"/>
    <x v="0"/>
    <x v="5"/>
    <x v="7"/>
    <s v="Carlos Augusto"/>
    <x v="4"/>
    <x v="2"/>
    <n v="67150"/>
    <n v="1471"/>
    <x v="241"/>
    <x v="2"/>
    <x v="4"/>
    <s v="Fiat Ducato Cargo 2.3 Básico"/>
    <x v="0"/>
    <x v="1"/>
    <x v="0"/>
    <x v="1"/>
    <x v="7"/>
    <x v="4"/>
    <x v="2"/>
    <n v="3357.5"/>
    <n v="0.73023311222448628"/>
    <x v="1"/>
  </r>
  <r>
    <s v="VWG008"/>
    <d v="2014-06-23T00:00:00"/>
    <x v="0"/>
    <x v="5"/>
    <x v="1"/>
    <s v="Cássio"/>
    <x v="5"/>
    <x v="3"/>
    <n v="66350"/>
    <n v="2002"/>
    <x v="242"/>
    <x v="1"/>
    <x v="29"/>
    <s v="Volkswagen Golf 1.4 TSI Comfortline 16v"/>
    <x v="0"/>
    <x v="0"/>
    <x v="1"/>
    <x v="2"/>
    <x v="1"/>
    <x v="1"/>
    <x v="2"/>
    <n v="3317.5"/>
    <n v="0.57589670670027693"/>
    <x v="1"/>
  </r>
  <r>
    <s v="FID010"/>
    <d v="2014-06-23T00:00:00"/>
    <x v="0"/>
    <x v="5"/>
    <x v="1"/>
    <s v="Luiz Sérgio"/>
    <x v="0"/>
    <x v="0"/>
    <n v="67250"/>
    <n v="3679"/>
    <x v="243"/>
    <x v="2"/>
    <x v="4"/>
    <s v="Fiat Ducato Cargo 2.3 Básico"/>
    <x v="0"/>
    <x v="1"/>
    <x v="0"/>
    <x v="1"/>
    <x v="1"/>
    <x v="1"/>
    <x v="2"/>
    <n v="3362.5"/>
    <n v="0.4636387803888129"/>
    <x v="0"/>
  </r>
  <r>
    <s v="FOR004"/>
    <d v="2014-06-23T00:00:00"/>
    <x v="0"/>
    <x v="5"/>
    <x v="7"/>
    <s v="Roberto"/>
    <x v="6"/>
    <x v="2"/>
    <n v="76000"/>
    <n v="2516"/>
    <x v="244"/>
    <x v="4"/>
    <x v="9"/>
    <s v="Ford Ranger 2.5 XLS 4X2 CD 16v"/>
    <x v="0"/>
    <x v="0"/>
    <x v="0"/>
    <x v="0"/>
    <x v="7"/>
    <x v="4"/>
    <x v="3"/>
    <n v="4560"/>
    <n v="0.49413183307933239"/>
    <x v="0"/>
  </r>
  <r>
    <s v="FIS004"/>
    <d v="2014-06-23T00:00:00"/>
    <x v="0"/>
    <x v="5"/>
    <x v="3"/>
    <s v="Mauro"/>
    <x v="0"/>
    <x v="3"/>
    <n v="33550"/>
    <n v="4635"/>
    <x v="245"/>
    <x v="2"/>
    <x v="14"/>
    <s v="Fiat Siena El 1.4 8v"/>
    <x v="0"/>
    <x v="0"/>
    <x v="0"/>
    <x v="0"/>
    <x v="3"/>
    <x v="2"/>
    <x v="1"/>
    <n v="1342"/>
    <n v="0.76203343074863472"/>
    <x v="1"/>
  </r>
  <r>
    <s v="REL003"/>
    <d v="2014-06-24T00:00:00"/>
    <x v="0"/>
    <x v="5"/>
    <x v="5"/>
    <s v="Carolina"/>
    <x v="0"/>
    <x v="4"/>
    <n v="29600"/>
    <n v="4886"/>
    <x v="246"/>
    <x v="3"/>
    <x v="30"/>
    <s v="Renault Logan 1.0 Authentique 16v"/>
    <x v="0"/>
    <x v="0"/>
    <x v="0"/>
    <x v="0"/>
    <x v="5"/>
    <x v="0"/>
    <x v="0"/>
    <n v="888"/>
    <n v="0.71299802312301375"/>
    <x v="1"/>
  </r>
  <r>
    <s v="VWG003"/>
    <d v="2014-06-24T00:00:00"/>
    <x v="0"/>
    <x v="5"/>
    <x v="3"/>
    <s v="Marcelo"/>
    <x v="0"/>
    <x v="2"/>
    <n v="27600"/>
    <n v="2163"/>
    <x v="247"/>
    <x v="1"/>
    <x v="7"/>
    <s v="Volkswagen Gol 1.0 MI Special 8v"/>
    <x v="0"/>
    <x v="0"/>
    <x v="0"/>
    <x v="0"/>
    <x v="3"/>
    <x v="2"/>
    <x v="0"/>
    <n v="828"/>
    <n v="0.53533656594126322"/>
    <x v="1"/>
  </r>
  <r>
    <s v="VWV005"/>
    <d v="2014-06-25T00:00:00"/>
    <x v="0"/>
    <x v="5"/>
    <x v="7"/>
    <s v="Marcelo"/>
    <x v="0"/>
    <x v="2"/>
    <n v="35150"/>
    <n v="1502"/>
    <x v="248"/>
    <x v="1"/>
    <x v="1"/>
    <s v="Volkswagen Voyage Trendline 1.6 MI 8v"/>
    <x v="0"/>
    <x v="0"/>
    <x v="0"/>
    <x v="0"/>
    <x v="7"/>
    <x v="2"/>
    <x v="0"/>
    <n v="1054.5"/>
    <n v="0.72673074422717598"/>
    <x v="1"/>
  </r>
  <r>
    <s v="FOR004"/>
    <d v="2014-06-26T00:00:00"/>
    <x v="0"/>
    <x v="5"/>
    <x v="3"/>
    <s v="Ana Maria"/>
    <x v="6"/>
    <x v="0"/>
    <n v="76050"/>
    <n v="1140"/>
    <x v="249"/>
    <x v="4"/>
    <x v="9"/>
    <s v="Ford Ranger 2.5 XLS 4X2 CD 16v"/>
    <x v="0"/>
    <x v="0"/>
    <x v="0"/>
    <x v="0"/>
    <x v="3"/>
    <x v="2"/>
    <x v="2"/>
    <n v="3802.5"/>
    <n v="0.51631907863371029"/>
    <x v="1"/>
  </r>
  <r>
    <s v="FIP002"/>
    <d v="2014-06-28T00:00:00"/>
    <x v="0"/>
    <x v="5"/>
    <x v="1"/>
    <s v="Cássio"/>
    <x v="6"/>
    <x v="2"/>
    <n v="28100"/>
    <n v="3193"/>
    <x v="250"/>
    <x v="2"/>
    <x v="2"/>
    <s v="Fiat Palio Fire 1.0 8v"/>
    <x v="0"/>
    <x v="0"/>
    <x v="0"/>
    <x v="0"/>
    <x v="1"/>
    <x v="1"/>
    <x v="0"/>
    <n v="843"/>
    <n v="0.11444793274367597"/>
    <x v="0"/>
  </r>
  <r>
    <s v="VWF002"/>
    <d v="2014-06-28T00:00:00"/>
    <x v="0"/>
    <x v="5"/>
    <x v="4"/>
    <s v="Mário"/>
    <x v="5"/>
    <x v="2"/>
    <n v="27800"/>
    <n v="2249"/>
    <x v="251"/>
    <x v="1"/>
    <x v="17"/>
    <s v="Volkswagen Fox 1.0 MPI Trendline 12v"/>
    <x v="0"/>
    <x v="0"/>
    <x v="0"/>
    <x v="0"/>
    <x v="4"/>
    <x v="3"/>
    <x v="0"/>
    <n v="834"/>
    <n v="0.40238410253188761"/>
    <x v="0"/>
  </r>
  <r>
    <s v="FOR005"/>
    <d v="2014-06-29T00:00:00"/>
    <x v="0"/>
    <x v="5"/>
    <x v="7"/>
    <s v="Carolina"/>
    <x v="0"/>
    <x v="1"/>
    <n v="119950"/>
    <n v="4568"/>
    <x v="252"/>
    <x v="4"/>
    <x v="9"/>
    <s v="Ford Ranger Cab. Dupla 3.2 4X4 20v"/>
    <x v="0"/>
    <x v="1"/>
    <x v="1"/>
    <x v="1"/>
    <x v="7"/>
    <x v="0"/>
    <x v="3"/>
    <n v="7197"/>
    <n v="0.75779319636420961"/>
    <x v="1"/>
  </r>
  <r>
    <s v="REK004"/>
    <d v="2014-06-29T00:00:00"/>
    <x v="0"/>
    <x v="5"/>
    <x v="2"/>
    <s v="Ana Lúcia"/>
    <x v="4"/>
    <x v="0"/>
    <n v="31250"/>
    <n v="4439"/>
    <x v="253"/>
    <x v="3"/>
    <x v="20"/>
    <s v="Renaul Kangoo 1.6 Express 16v"/>
    <x v="2"/>
    <x v="1"/>
    <x v="0"/>
    <x v="0"/>
    <x v="2"/>
    <x v="1"/>
    <x v="0"/>
    <n v="937.5"/>
    <n v="0.41601596140117197"/>
    <x v="0"/>
  </r>
  <r>
    <s v="CHP002"/>
    <d v="2014-06-30T00:00:00"/>
    <x v="0"/>
    <x v="5"/>
    <x v="3"/>
    <s v="Ana Maria"/>
    <x v="0"/>
    <x v="1"/>
    <n v="32600"/>
    <n v="3055"/>
    <x v="254"/>
    <x v="0"/>
    <x v="12"/>
    <s v="Chevrolet Prisma 1.0 MPFI LT 8v"/>
    <x v="0"/>
    <x v="0"/>
    <x v="0"/>
    <x v="0"/>
    <x v="3"/>
    <x v="2"/>
    <x v="0"/>
    <n v="978"/>
    <n v="0.90507616144841363"/>
    <x v="1"/>
  </r>
  <r>
    <s v="REK004"/>
    <d v="2014-06-30T00:00:00"/>
    <x v="0"/>
    <x v="5"/>
    <x v="3"/>
    <s v="Mauro"/>
    <x v="4"/>
    <x v="0"/>
    <n v="31150"/>
    <n v="3599"/>
    <x v="255"/>
    <x v="3"/>
    <x v="20"/>
    <s v="Renaul Kangoo 1.6 Express 16v"/>
    <x v="2"/>
    <x v="1"/>
    <x v="0"/>
    <x v="0"/>
    <x v="3"/>
    <x v="2"/>
    <x v="0"/>
    <n v="934.5"/>
    <n v="0.3169686991334747"/>
    <x v="0"/>
  </r>
  <r>
    <s v="FIU001"/>
    <d v="2014-06-30T00:00:00"/>
    <x v="0"/>
    <x v="5"/>
    <x v="2"/>
    <s v="João Carlos"/>
    <x v="4"/>
    <x v="2"/>
    <n v="21400"/>
    <n v="2850"/>
    <x v="256"/>
    <x v="2"/>
    <x v="11"/>
    <s v="Fiat Uno Evo Vivace 1.0 8v"/>
    <x v="1"/>
    <x v="0"/>
    <x v="0"/>
    <x v="0"/>
    <x v="2"/>
    <x v="1"/>
    <x v="0"/>
    <n v="642"/>
    <n v="9.7231654029913087E-2"/>
    <x v="0"/>
  </r>
  <r>
    <s v="REK004"/>
    <d v="2014-07-02T00:00:00"/>
    <x v="0"/>
    <x v="6"/>
    <x v="5"/>
    <s v="Sérgio"/>
    <x v="6"/>
    <x v="4"/>
    <n v="30750"/>
    <n v="4270"/>
    <x v="257"/>
    <x v="3"/>
    <x v="20"/>
    <s v="Renaul Kangoo 1.6 Express 16v"/>
    <x v="2"/>
    <x v="1"/>
    <x v="0"/>
    <x v="0"/>
    <x v="5"/>
    <x v="0"/>
    <x v="0"/>
    <n v="922.5"/>
    <n v="0.25322550174464725"/>
    <x v="0"/>
  </r>
  <r>
    <s v="FIP009"/>
    <d v="2014-07-03T00:00:00"/>
    <x v="0"/>
    <x v="6"/>
    <x v="3"/>
    <s v="Cristina"/>
    <x v="5"/>
    <x v="2"/>
    <n v="56050"/>
    <n v="1382"/>
    <x v="258"/>
    <x v="2"/>
    <x v="15"/>
    <s v="Fiat Punto Evo T-Jet 1.4 Turbo"/>
    <x v="0"/>
    <x v="0"/>
    <x v="1"/>
    <x v="2"/>
    <x v="3"/>
    <x v="2"/>
    <x v="2"/>
    <n v="2802.5"/>
    <n v="1.7216813758582257E-2"/>
    <x v="0"/>
  </r>
  <r>
    <s v="CHC003"/>
    <d v="2014-07-03T00:00:00"/>
    <x v="0"/>
    <x v="6"/>
    <x v="7"/>
    <s v="José Luiz"/>
    <x v="0"/>
    <x v="3"/>
    <n v="74050"/>
    <n v="2110"/>
    <x v="259"/>
    <x v="0"/>
    <x v="25"/>
    <s v="Chevrolet Captiva 2.4 SIDI 16v"/>
    <x v="0"/>
    <x v="0"/>
    <x v="1"/>
    <x v="2"/>
    <x v="7"/>
    <x v="4"/>
    <x v="2"/>
    <n v="3702.5"/>
    <n v="6.2528145528644389E-3"/>
    <x v="0"/>
  </r>
  <r>
    <s v="FID010"/>
    <d v="2014-07-05T00:00:00"/>
    <x v="0"/>
    <x v="6"/>
    <x v="4"/>
    <s v="Mônica"/>
    <x v="4"/>
    <x v="4"/>
    <n v="67150"/>
    <n v="4116"/>
    <x v="260"/>
    <x v="2"/>
    <x v="4"/>
    <s v="Fiat Ducato Cargo 2.3 Básico"/>
    <x v="0"/>
    <x v="1"/>
    <x v="0"/>
    <x v="1"/>
    <x v="4"/>
    <x v="3"/>
    <x v="2"/>
    <n v="3357.5"/>
    <n v="0.66738744995900778"/>
    <x v="1"/>
  </r>
  <r>
    <s v="VWU001"/>
    <d v="2014-07-05T00:00:00"/>
    <x v="0"/>
    <x v="6"/>
    <x v="3"/>
    <s v="Cristina"/>
    <x v="4"/>
    <x v="0"/>
    <n v="22450"/>
    <n v="4283"/>
    <x v="261"/>
    <x v="1"/>
    <x v="3"/>
    <s v="Volkswagen Up 1.0 MPI 12v"/>
    <x v="1"/>
    <x v="0"/>
    <x v="0"/>
    <x v="0"/>
    <x v="3"/>
    <x v="2"/>
    <x v="0"/>
    <n v="673.5"/>
    <n v="4.9624757864337767E-2"/>
    <x v="0"/>
  </r>
  <r>
    <s v="FIS004"/>
    <d v="2014-07-05T00:00:00"/>
    <x v="0"/>
    <x v="6"/>
    <x v="3"/>
    <s v="Renato"/>
    <x v="0"/>
    <x v="0"/>
    <n v="33750"/>
    <n v="2185"/>
    <x v="262"/>
    <x v="2"/>
    <x v="14"/>
    <s v="Fiat Siena El 1.4 8v"/>
    <x v="0"/>
    <x v="0"/>
    <x v="0"/>
    <x v="0"/>
    <x v="3"/>
    <x v="2"/>
    <x v="0"/>
    <n v="1012.5"/>
    <n v="0.57245005880130928"/>
    <x v="1"/>
  </r>
  <r>
    <s v="REM007"/>
    <d v="2014-07-06T00:00:00"/>
    <x v="0"/>
    <x v="6"/>
    <x v="6"/>
    <s v="Ana Carolina"/>
    <x v="3"/>
    <x v="3"/>
    <n v="96650"/>
    <n v="1308"/>
    <x v="263"/>
    <x v="3"/>
    <x v="8"/>
    <s v="Renault Master 2.3 DCI Minibus 16 Lugares 16v"/>
    <x v="0"/>
    <x v="1"/>
    <x v="0"/>
    <x v="1"/>
    <x v="6"/>
    <x v="3"/>
    <x v="3"/>
    <n v="5799"/>
    <n v="7.8905280250546189E-2"/>
    <x v="0"/>
  </r>
  <r>
    <s v="VWV005"/>
    <d v="2014-07-08T00:00:00"/>
    <x v="0"/>
    <x v="6"/>
    <x v="6"/>
    <s v="Carlos Roberto"/>
    <x v="0"/>
    <x v="2"/>
    <n v="35550"/>
    <n v="4539"/>
    <x v="264"/>
    <x v="1"/>
    <x v="1"/>
    <s v="Volkswagen Voyage Trendline 1.6 MI 8v"/>
    <x v="0"/>
    <x v="0"/>
    <x v="0"/>
    <x v="0"/>
    <x v="6"/>
    <x v="3"/>
    <x v="1"/>
    <n v="1422"/>
    <n v="0.71195624103395094"/>
    <x v="1"/>
  </r>
  <r>
    <s v="VWA010"/>
    <d v="2014-07-08T00:00:00"/>
    <x v="0"/>
    <x v="6"/>
    <x v="2"/>
    <s v="Renato"/>
    <x v="5"/>
    <x v="0"/>
    <n v="115850"/>
    <n v="4854"/>
    <x v="265"/>
    <x v="1"/>
    <x v="33"/>
    <s v="Volkswagen Amarok 2.0 Highline 4X4 16v Turbo"/>
    <x v="0"/>
    <x v="1"/>
    <x v="1"/>
    <x v="1"/>
    <x v="2"/>
    <x v="2"/>
    <x v="3"/>
    <n v="6951"/>
    <n v="3.4897421037264828E-2"/>
    <x v="0"/>
  </r>
  <r>
    <s v="CHC003"/>
    <d v="2014-07-08T00:00:00"/>
    <x v="0"/>
    <x v="6"/>
    <x v="1"/>
    <s v="Maria Eduarda"/>
    <x v="0"/>
    <x v="4"/>
    <n v="74250"/>
    <n v="2433"/>
    <x v="266"/>
    <x v="0"/>
    <x v="25"/>
    <s v="Chevrolet Captiva 2.4 SIDI 16v"/>
    <x v="0"/>
    <x v="0"/>
    <x v="1"/>
    <x v="2"/>
    <x v="1"/>
    <x v="1"/>
    <x v="2"/>
    <n v="3712.5"/>
    <n v="0.78707293783643884"/>
    <x v="1"/>
  </r>
  <r>
    <s v="CHC005"/>
    <d v="2014-07-08T00:00:00"/>
    <x v="0"/>
    <x v="6"/>
    <x v="8"/>
    <s v="Felipe"/>
    <x v="5"/>
    <x v="4"/>
    <n v="147800"/>
    <n v="4239"/>
    <x v="267"/>
    <x v="0"/>
    <x v="27"/>
    <s v="Chevrolet Camaro 6.2 SS Coupé v8"/>
    <x v="1"/>
    <x v="0"/>
    <x v="1"/>
    <x v="2"/>
    <x v="3"/>
    <x v="2"/>
    <x v="3"/>
    <n v="8868"/>
    <n v="0.20771770794303981"/>
    <x v="0"/>
  </r>
  <r>
    <s v="FOR004"/>
    <d v="2014-07-09T00:00:00"/>
    <x v="0"/>
    <x v="6"/>
    <x v="4"/>
    <s v="Raimundo"/>
    <x v="6"/>
    <x v="2"/>
    <n v="76200"/>
    <n v="1190"/>
    <x v="268"/>
    <x v="4"/>
    <x v="9"/>
    <s v="Ford Ranger 2.5 XLS 4X2 CD 16v"/>
    <x v="0"/>
    <x v="0"/>
    <x v="0"/>
    <x v="0"/>
    <x v="4"/>
    <x v="3"/>
    <x v="3"/>
    <n v="4572"/>
    <n v="2.0036046868206956E-2"/>
    <x v="0"/>
  </r>
  <r>
    <s v="VWC006"/>
    <d v="2014-07-09T00:00:00"/>
    <x v="0"/>
    <x v="6"/>
    <x v="7"/>
    <s v="Carlos Augusto"/>
    <x v="1"/>
    <x v="4"/>
    <n v="44750"/>
    <n v="1838"/>
    <x v="269"/>
    <x v="1"/>
    <x v="24"/>
    <s v="Volkswagen Crossfox 1.6 MSI 16v"/>
    <x v="0"/>
    <x v="0"/>
    <x v="0"/>
    <x v="0"/>
    <x v="7"/>
    <x v="4"/>
    <x v="1"/>
    <n v="1790"/>
    <n v="5.3042012291514319E-2"/>
    <x v="0"/>
  </r>
  <r>
    <s v="FIU001"/>
    <d v="2014-07-10T00:00:00"/>
    <x v="0"/>
    <x v="6"/>
    <x v="6"/>
    <s v="Ivete"/>
    <x v="0"/>
    <x v="4"/>
    <n v="21750"/>
    <n v="2258"/>
    <x v="270"/>
    <x v="2"/>
    <x v="11"/>
    <s v="Fiat Uno Evo Vivace 1.0 8v"/>
    <x v="1"/>
    <x v="0"/>
    <x v="0"/>
    <x v="0"/>
    <x v="6"/>
    <x v="3"/>
    <x v="0"/>
    <n v="652.5"/>
    <n v="0.80900278632016986"/>
    <x v="1"/>
  </r>
  <r>
    <s v="CHC003"/>
    <d v="2014-07-11T00:00:00"/>
    <x v="0"/>
    <x v="6"/>
    <x v="2"/>
    <s v="Ana Lúcia"/>
    <x v="6"/>
    <x v="0"/>
    <n v="74050"/>
    <n v="4188"/>
    <x v="271"/>
    <x v="0"/>
    <x v="25"/>
    <s v="Chevrolet Captiva 2.4 SIDI 16v"/>
    <x v="0"/>
    <x v="0"/>
    <x v="1"/>
    <x v="2"/>
    <x v="2"/>
    <x v="1"/>
    <x v="3"/>
    <n v="4443"/>
    <n v="0.58238322408049514"/>
    <x v="1"/>
  </r>
  <r>
    <s v="VWV005"/>
    <d v="2014-07-12T00:00:00"/>
    <x v="0"/>
    <x v="6"/>
    <x v="1"/>
    <s v="Maria Eduarda"/>
    <x v="0"/>
    <x v="3"/>
    <n v="34950"/>
    <n v="1628"/>
    <x v="272"/>
    <x v="1"/>
    <x v="1"/>
    <s v="Volkswagen Voyage Trendline 1.6 MI 8v"/>
    <x v="0"/>
    <x v="0"/>
    <x v="0"/>
    <x v="0"/>
    <x v="1"/>
    <x v="1"/>
    <x v="0"/>
    <n v="1048.5"/>
    <n v="0.34592121436536366"/>
    <x v="0"/>
  </r>
  <r>
    <s v="RED005"/>
    <d v="2014-07-12T00:00:00"/>
    <x v="0"/>
    <x v="6"/>
    <x v="3"/>
    <s v="Antonio"/>
    <x v="6"/>
    <x v="2"/>
    <n v="56400"/>
    <n v="3494"/>
    <x v="273"/>
    <x v="3"/>
    <x v="32"/>
    <s v="Renault Duster Oroch 2.0 Dynamique 16V"/>
    <x v="0"/>
    <x v="1"/>
    <x v="0"/>
    <x v="0"/>
    <x v="3"/>
    <x v="2"/>
    <x v="2"/>
    <n v="2820"/>
    <n v="0.70094634764871855"/>
    <x v="1"/>
  </r>
  <r>
    <s v="VWF002"/>
    <d v="2014-07-12T00:00:00"/>
    <x v="0"/>
    <x v="6"/>
    <x v="7"/>
    <s v="Rodrigo"/>
    <x v="1"/>
    <x v="0"/>
    <n v="27850"/>
    <n v="4531"/>
    <x v="274"/>
    <x v="1"/>
    <x v="17"/>
    <s v="Volkswagen Fox 1.0 MPI Trendline 12v"/>
    <x v="0"/>
    <x v="0"/>
    <x v="0"/>
    <x v="0"/>
    <x v="7"/>
    <x v="4"/>
    <x v="0"/>
    <n v="835.5"/>
    <n v="0.51655575051743341"/>
    <x v="1"/>
  </r>
  <r>
    <s v="VWU001"/>
    <d v="2014-07-13T00:00:00"/>
    <x v="0"/>
    <x v="6"/>
    <x v="8"/>
    <s v="Cristiano"/>
    <x v="6"/>
    <x v="2"/>
    <n v="22650"/>
    <n v="1303"/>
    <x v="275"/>
    <x v="1"/>
    <x v="3"/>
    <s v="Volkswagen Up 1.0 MPI 12v"/>
    <x v="1"/>
    <x v="0"/>
    <x v="0"/>
    <x v="0"/>
    <x v="3"/>
    <x v="2"/>
    <x v="0"/>
    <n v="679.5"/>
    <n v="8.6566774680543121E-2"/>
    <x v="0"/>
  </r>
  <r>
    <s v="FIB007"/>
    <d v="2014-07-13T00:00:00"/>
    <x v="0"/>
    <x v="6"/>
    <x v="3"/>
    <s v="Roberta"/>
    <x v="6"/>
    <x v="2"/>
    <n v="47750"/>
    <n v="4917"/>
    <x v="276"/>
    <x v="2"/>
    <x v="23"/>
    <s v="Fiat Bravo Essence 1.8 16v"/>
    <x v="0"/>
    <x v="0"/>
    <x v="0"/>
    <x v="0"/>
    <x v="3"/>
    <x v="2"/>
    <x v="1"/>
    <n v="1910"/>
    <n v="3.9349422342772326E-2"/>
    <x v="0"/>
  </r>
  <r>
    <s v="FOK001"/>
    <d v="2014-07-13T00:00:00"/>
    <x v="0"/>
    <x v="6"/>
    <x v="2"/>
    <s v="Lucas"/>
    <x v="5"/>
    <x v="2"/>
    <n v="33750"/>
    <n v="4818"/>
    <x v="277"/>
    <x v="4"/>
    <x v="28"/>
    <s v="Ford Ka SE 1.5 16v Básico"/>
    <x v="0"/>
    <x v="0"/>
    <x v="0"/>
    <x v="0"/>
    <x v="2"/>
    <x v="1"/>
    <x v="1"/>
    <n v="1350"/>
    <n v="0.8633173014332155"/>
    <x v="1"/>
  </r>
  <r>
    <s v="CHS004"/>
    <d v="2014-07-14T00:00:00"/>
    <x v="0"/>
    <x v="6"/>
    <x v="3"/>
    <s v="Mauro"/>
    <x v="6"/>
    <x v="2"/>
    <n v="127500"/>
    <n v="2110"/>
    <x v="278"/>
    <x v="0"/>
    <x v="10"/>
    <s v="Chevrolet S10 2.8 High Country 4X4 CD 16v Turbo"/>
    <x v="0"/>
    <x v="1"/>
    <x v="1"/>
    <x v="1"/>
    <x v="3"/>
    <x v="2"/>
    <x v="3"/>
    <n v="7650"/>
    <n v="0.888088413462084"/>
    <x v="1"/>
  </r>
  <r>
    <s v="FOK001"/>
    <d v="2014-07-14T00:00:00"/>
    <x v="0"/>
    <x v="6"/>
    <x v="6"/>
    <s v="Carlos Roberto"/>
    <x v="0"/>
    <x v="0"/>
    <n v="33500"/>
    <n v="2049"/>
    <x v="279"/>
    <x v="4"/>
    <x v="28"/>
    <s v="Ford Ka SE 1.5 16v Básico"/>
    <x v="0"/>
    <x v="0"/>
    <x v="0"/>
    <x v="0"/>
    <x v="6"/>
    <x v="3"/>
    <x v="0"/>
    <n v="1005"/>
    <n v="0.67249169231974137"/>
    <x v="1"/>
  </r>
  <r>
    <s v="VWV005"/>
    <d v="2014-07-15T00:00:00"/>
    <x v="0"/>
    <x v="6"/>
    <x v="5"/>
    <s v="Mariana"/>
    <x v="4"/>
    <x v="2"/>
    <n v="35150"/>
    <n v="1204"/>
    <x v="280"/>
    <x v="1"/>
    <x v="1"/>
    <s v="Volkswagen Voyage Trendline 1.6 MI 8v"/>
    <x v="0"/>
    <x v="0"/>
    <x v="0"/>
    <x v="0"/>
    <x v="5"/>
    <x v="0"/>
    <x v="0"/>
    <n v="1054.5"/>
    <n v="0.81731538419486738"/>
    <x v="1"/>
  </r>
  <r>
    <s v="CHO001"/>
    <d v="2014-07-15T00:00:00"/>
    <x v="0"/>
    <x v="6"/>
    <x v="1"/>
    <s v="Cássio"/>
    <x v="5"/>
    <x v="0"/>
    <n v="24650"/>
    <n v="1995"/>
    <x v="281"/>
    <x v="0"/>
    <x v="0"/>
    <s v="Chevrolet Onix 1.0 MPFI LS 8v"/>
    <x v="0"/>
    <x v="0"/>
    <x v="0"/>
    <x v="0"/>
    <x v="1"/>
    <x v="1"/>
    <x v="0"/>
    <n v="739.5"/>
    <n v="0.39325100760592663"/>
    <x v="0"/>
  </r>
  <r>
    <s v="VWG008"/>
    <d v="2014-07-16T00:00:00"/>
    <x v="0"/>
    <x v="6"/>
    <x v="8"/>
    <s v="Maria Teresa"/>
    <x v="5"/>
    <x v="3"/>
    <n v="66600"/>
    <n v="2789"/>
    <x v="282"/>
    <x v="1"/>
    <x v="29"/>
    <s v="Volkswagen Golf 1.4 TSI Comfortline 16v"/>
    <x v="0"/>
    <x v="0"/>
    <x v="1"/>
    <x v="2"/>
    <x v="3"/>
    <x v="2"/>
    <x v="2"/>
    <n v="3330"/>
    <n v="0.96775569625559998"/>
    <x v="1"/>
  </r>
  <r>
    <s v="VWJ009"/>
    <d v="2014-07-16T00:00:00"/>
    <x v="0"/>
    <x v="6"/>
    <x v="3"/>
    <s v="Renato"/>
    <x v="1"/>
    <x v="1"/>
    <n v="68800"/>
    <n v="3417"/>
    <x v="283"/>
    <x v="1"/>
    <x v="21"/>
    <s v="Volkswagen Jetta 1.4 TSI Comfortline 16v"/>
    <x v="0"/>
    <x v="0"/>
    <x v="1"/>
    <x v="2"/>
    <x v="3"/>
    <x v="2"/>
    <x v="2"/>
    <n v="3440"/>
    <n v="0.91611734960047408"/>
    <x v="1"/>
  </r>
  <r>
    <s v="VWS007"/>
    <d v="2014-07-17T00:00:00"/>
    <x v="0"/>
    <x v="6"/>
    <x v="3"/>
    <s v="Cristina"/>
    <x v="3"/>
    <x v="2"/>
    <n v="52400"/>
    <n v="3979"/>
    <x v="284"/>
    <x v="1"/>
    <x v="19"/>
    <s v="Volkswagen Spacefox Comfortline 1.6 MSI 8v"/>
    <x v="0"/>
    <x v="0"/>
    <x v="0"/>
    <x v="0"/>
    <x v="3"/>
    <x v="2"/>
    <x v="2"/>
    <n v="2620"/>
    <n v="0.55658980019231785"/>
    <x v="1"/>
  </r>
  <r>
    <s v="VWF002"/>
    <d v="2014-07-18T00:00:00"/>
    <x v="0"/>
    <x v="6"/>
    <x v="2"/>
    <s v="João Carlos"/>
    <x v="5"/>
    <x v="4"/>
    <n v="28250"/>
    <n v="4970"/>
    <x v="285"/>
    <x v="1"/>
    <x v="17"/>
    <s v="Volkswagen Fox 1.0 MPI Trendline 12v"/>
    <x v="0"/>
    <x v="0"/>
    <x v="0"/>
    <x v="0"/>
    <x v="2"/>
    <x v="1"/>
    <x v="0"/>
    <n v="847.5"/>
    <n v="0.9692149795448477"/>
    <x v="1"/>
  </r>
  <r>
    <s v="FIP002"/>
    <d v="2014-07-18T00:00:00"/>
    <x v="0"/>
    <x v="6"/>
    <x v="0"/>
    <s v="Otaviano"/>
    <x v="6"/>
    <x v="0"/>
    <n v="27700"/>
    <n v="4825"/>
    <x v="286"/>
    <x v="2"/>
    <x v="2"/>
    <s v="Fiat Palio Fire 1.0 8v"/>
    <x v="0"/>
    <x v="0"/>
    <x v="0"/>
    <x v="0"/>
    <x v="0"/>
    <x v="0"/>
    <x v="0"/>
    <n v="831"/>
    <n v="0.82484495398814084"/>
    <x v="1"/>
  </r>
  <r>
    <s v="FOE003"/>
    <d v="2014-07-18T00:00:00"/>
    <x v="0"/>
    <x v="6"/>
    <x v="7"/>
    <s v="Célio"/>
    <x v="0"/>
    <x v="1"/>
    <n v="57500"/>
    <n v="2615"/>
    <x v="287"/>
    <x v="4"/>
    <x v="31"/>
    <s v="Ford Ecosport 1.6 Freestyle 16v"/>
    <x v="0"/>
    <x v="0"/>
    <x v="1"/>
    <x v="0"/>
    <x v="7"/>
    <x v="4"/>
    <x v="2"/>
    <n v="2875"/>
    <n v="0.47807618485674086"/>
    <x v="0"/>
  </r>
  <r>
    <s v="FOK001"/>
    <d v="2014-07-21T00:00:00"/>
    <x v="0"/>
    <x v="6"/>
    <x v="7"/>
    <s v="Rodrigo"/>
    <x v="6"/>
    <x v="2"/>
    <n v="33350"/>
    <n v="3781"/>
    <x v="288"/>
    <x v="4"/>
    <x v="28"/>
    <s v="Ford Ka SE 1.5 16v Básico"/>
    <x v="0"/>
    <x v="0"/>
    <x v="0"/>
    <x v="0"/>
    <x v="7"/>
    <x v="4"/>
    <x v="1"/>
    <n v="1334"/>
    <n v="9.6687482249311868E-2"/>
    <x v="0"/>
  </r>
  <r>
    <s v="CHC005"/>
    <d v="2014-07-22T00:00:00"/>
    <x v="0"/>
    <x v="6"/>
    <x v="8"/>
    <s v="Felipe"/>
    <x v="5"/>
    <x v="0"/>
    <n v="148250"/>
    <n v="2862"/>
    <x v="289"/>
    <x v="0"/>
    <x v="27"/>
    <s v="Chevrolet Camaro 6.2 SS Coupé v8"/>
    <x v="1"/>
    <x v="0"/>
    <x v="1"/>
    <x v="2"/>
    <x v="3"/>
    <x v="2"/>
    <x v="3"/>
    <n v="8895"/>
    <n v="0.3767619348954232"/>
    <x v="0"/>
  </r>
  <r>
    <s v="FOE003"/>
    <d v="2014-07-22T00:00:00"/>
    <x v="0"/>
    <x v="6"/>
    <x v="7"/>
    <s v="Marcelo"/>
    <x v="0"/>
    <x v="0"/>
    <n v="57650"/>
    <n v="2473"/>
    <x v="290"/>
    <x v="4"/>
    <x v="31"/>
    <s v="Ford Ecosport 1.6 Freestyle 16v"/>
    <x v="0"/>
    <x v="0"/>
    <x v="1"/>
    <x v="0"/>
    <x v="7"/>
    <x v="2"/>
    <x v="2"/>
    <n v="2882.5"/>
    <n v="0.19041610052362834"/>
    <x v="0"/>
  </r>
  <r>
    <s v="REM007"/>
    <d v="2014-07-24T00:00:00"/>
    <x v="0"/>
    <x v="6"/>
    <x v="7"/>
    <s v="Carolina"/>
    <x v="5"/>
    <x v="0"/>
    <n v="96650"/>
    <n v="2925"/>
    <x v="291"/>
    <x v="3"/>
    <x v="8"/>
    <s v="Renault Master 2.3 DCI Minibus 16 Lugares 16v"/>
    <x v="0"/>
    <x v="1"/>
    <x v="0"/>
    <x v="1"/>
    <x v="7"/>
    <x v="0"/>
    <x v="3"/>
    <n v="5799"/>
    <n v="0.36967008252147121"/>
    <x v="0"/>
  </r>
  <r>
    <s v="VWU001"/>
    <d v="2014-07-25T00:00:00"/>
    <x v="0"/>
    <x v="6"/>
    <x v="2"/>
    <s v="João Carlos"/>
    <x v="5"/>
    <x v="2"/>
    <n v="22000"/>
    <n v="2398"/>
    <x v="292"/>
    <x v="1"/>
    <x v="3"/>
    <s v="Volkswagen Up 1.0 MPI 12v"/>
    <x v="1"/>
    <x v="0"/>
    <x v="0"/>
    <x v="0"/>
    <x v="2"/>
    <x v="1"/>
    <x v="0"/>
    <n v="660"/>
    <n v="0.51642922987995166"/>
    <x v="1"/>
  </r>
  <r>
    <s v="FID010"/>
    <d v="2014-07-26T00:00:00"/>
    <x v="0"/>
    <x v="6"/>
    <x v="3"/>
    <s v="Antonio"/>
    <x v="4"/>
    <x v="2"/>
    <n v="67500"/>
    <n v="4698"/>
    <x v="293"/>
    <x v="2"/>
    <x v="4"/>
    <s v="Fiat Ducato Cargo 2.3 Básico"/>
    <x v="0"/>
    <x v="1"/>
    <x v="0"/>
    <x v="1"/>
    <x v="3"/>
    <x v="2"/>
    <x v="2"/>
    <n v="3375"/>
    <n v="0.92389920722874774"/>
    <x v="1"/>
  </r>
  <r>
    <s v="CHP002"/>
    <d v="2014-07-26T00:00:00"/>
    <x v="0"/>
    <x v="6"/>
    <x v="8"/>
    <s v="Felipe"/>
    <x v="0"/>
    <x v="2"/>
    <n v="32650"/>
    <n v="4463"/>
    <x v="294"/>
    <x v="0"/>
    <x v="12"/>
    <s v="Chevrolet Prisma 1.0 MPFI LT 8v"/>
    <x v="0"/>
    <x v="0"/>
    <x v="0"/>
    <x v="0"/>
    <x v="3"/>
    <x v="2"/>
    <x v="1"/>
    <n v="1306"/>
    <n v="0.61727612308099689"/>
    <x v="1"/>
  </r>
  <r>
    <s v="FIF005"/>
    <d v="2014-07-27T00:00:00"/>
    <x v="0"/>
    <x v="6"/>
    <x v="7"/>
    <s v="Amanda"/>
    <x v="5"/>
    <x v="0"/>
    <n v="40300"/>
    <n v="3747"/>
    <x v="295"/>
    <x v="2"/>
    <x v="34"/>
    <s v="Fiat Fiorino Furgão Evo 1.4 8v"/>
    <x v="0"/>
    <x v="1"/>
    <x v="0"/>
    <x v="0"/>
    <x v="7"/>
    <x v="4"/>
    <x v="1"/>
    <n v="1612"/>
    <n v="0.89279922744855245"/>
    <x v="1"/>
  </r>
  <r>
    <s v="CHC003"/>
    <d v="2014-07-27T00:00:00"/>
    <x v="0"/>
    <x v="6"/>
    <x v="0"/>
    <s v="Maria Amália"/>
    <x v="6"/>
    <x v="2"/>
    <n v="74650"/>
    <n v="2553"/>
    <x v="296"/>
    <x v="0"/>
    <x v="25"/>
    <s v="Chevrolet Captiva 2.4 SIDI 16v"/>
    <x v="0"/>
    <x v="0"/>
    <x v="1"/>
    <x v="2"/>
    <x v="0"/>
    <x v="0"/>
    <x v="2"/>
    <n v="3732.5"/>
    <n v="0.19581404197766167"/>
    <x v="0"/>
  </r>
  <r>
    <s v="VWV005"/>
    <d v="2014-07-29T00:00:00"/>
    <x v="0"/>
    <x v="6"/>
    <x v="6"/>
    <s v="Ana Carolina"/>
    <x v="5"/>
    <x v="0"/>
    <n v="35350"/>
    <n v="3449"/>
    <x v="297"/>
    <x v="1"/>
    <x v="1"/>
    <s v="Volkswagen Voyage Trendline 1.6 MI 8v"/>
    <x v="0"/>
    <x v="0"/>
    <x v="0"/>
    <x v="0"/>
    <x v="6"/>
    <x v="3"/>
    <x v="1"/>
    <n v="1414"/>
    <n v="0.62831580807842125"/>
    <x v="1"/>
  </r>
  <r>
    <s v="VWJ009"/>
    <d v="2014-07-30T00:00:00"/>
    <x v="0"/>
    <x v="6"/>
    <x v="8"/>
    <s v="Maria Teresa"/>
    <x v="4"/>
    <x v="0"/>
    <n v="68650"/>
    <n v="3921"/>
    <x v="298"/>
    <x v="1"/>
    <x v="21"/>
    <s v="Volkswagen Jetta 1.4 TSI Comfortline 16v"/>
    <x v="0"/>
    <x v="0"/>
    <x v="1"/>
    <x v="2"/>
    <x v="3"/>
    <x v="2"/>
    <x v="2"/>
    <n v="3432.5"/>
    <n v="0.38131063821786576"/>
    <x v="0"/>
  </r>
  <r>
    <s v="VWS004"/>
    <d v="2014-08-01T00:00:00"/>
    <x v="0"/>
    <x v="7"/>
    <x v="1"/>
    <s v="Luiz Sérgio"/>
    <x v="1"/>
    <x v="2"/>
    <n v="28900"/>
    <n v="3128"/>
    <x v="299"/>
    <x v="1"/>
    <x v="26"/>
    <s v="Volkswagen Saveiro Startline 1.6 MI 8v"/>
    <x v="1"/>
    <x v="1"/>
    <x v="0"/>
    <x v="0"/>
    <x v="1"/>
    <x v="1"/>
    <x v="0"/>
    <n v="867"/>
    <n v="0.1206813310834958"/>
    <x v="0"/>
  </r>
  <r>
    <s v="REF006"/>
    <d v="2014-08-02T00:00:00"/>
    <x v="0"/>
    <x v="7"/>
    <x v="7"/>
    <s v="Roberto"/>
    <x v="6"/>
    <x v="3"/>
    <n v="58500"/>
    <n v="3616"/>
    <x v="300"/>
    <x v="3"/>
    <x v="13"/>
    <s v="Renaul Fluence 2.0 Dynamique 16v"/>
    <x v="0"/>
    <x v="0"/>
    <x v="1"/>
    <x v="0"/>
    <x v="7"/>
    <x v="4"/>
    <x v="2"/>
    <n v="2925"/>
    <n v="0.86764460982179481"/>
    <x v="1"/>
  </r>
  <r>
    <s v="FIS006"/>
    <d v="2014-08-02T00:00:00"/>
    <x v="0"/>
    <x v="7"/>
    <x v="3"/>
    <s v="Maurício"/>
    <x v="1"/>
    <x v="3"/>
    <n v="41800"/>
    <n v="1852"/>
    <x v="301"/>
    <x v="2"/>
    <x v="6"/>
    <s v="Fiat Strada Working 1.4 MPI 8v"/>
    <x v="2"/>
    <x v="1"/>
    <x v="0"/>
    <x v="0"/>
    <x v="3"/>
    <x v="2"/>
    <x v="1"/>
    <n v="1672"/>
    <n v="0.78056095297474459"/>
    <x v="1"/>
  </r>
  <r>
    <s v="FIS004"/>
    <d v="2014-08-04T00:00:00"/>
    <x v="0"/>
    <x v="7"/>
    <x v="7"/>
    <s v="Marcelo"/>
    <x v="6"/>
    <x v="2"/>
    <n v="33250"/>
    <n v="4358"/>
    <x v="302"/>
    <x v="2"/>
    <x v="14"/>
    <s v="Fiat Siena El 1.4 8v"/>
    <x v="0"/>
    <x v="0"/>
    <x v="0"/>
    <x v="0"/>
    <x v="7"/>
    <x v="2"/>
    <x v="1"/>
    <n v="1330"/>
    <n v="0.41871761084474513"/>
    <x v="0"/>
  </r>
  <r>
    <s v="CHS004"/>
    <d v="2014-08-04T00:00:00"/>
    <x v="0"/>
    <x v="7"/>
    <x v="4"/>
    <s v="Mônica"/>
    <x v="6"/>
    <x v="4"/>
    <n v="128400"/>
    <n v="3730"/>
    <x v="303"/>
    <x v="0"/>
    <x v="10"/>
    <s v="Chevrolet S10 2.8 High Country 4X4 CD 16v Turbo"/>
    <x v="0"/>
    <x v="1"/>
    <x v="1"/>
    <x v="1"/>
    <x v="4"/>
    <x v="3"/>
    <x v="3"/>
    <n v="7704"/>
    <n v="0.55578058285442211"/>
    <x v="1"/>
  </r>
  <r>
    <s v="VWG003"/>
    <d v="2014-08-05T00:00:00"/>
    <x v="0"/>
    <x v="7"/>
    <x v="8"/>
    <s v="Cristiano"/>
    <x v="4"/>
    <x v="2"/>
    <n v="27700"/>
    <n v="4978"/>
    <x v="304"/>
    <x v="1"/>
    <x v="7"/>
    <s v="Volkswagen Gol 1.0 MI Special 8v"/>
    <x v="0"/>
    <x v="0"/>
    <x v="0"/>
    <x v="0"/>
    <x v="3"/>
    <x v="2"/>
    <x v="0"/>
    <n v="831"/>
    <n v="0.71527854246798839"/>
    <x v="1"/>
  </r>
  <r>
    <s v="FIL008"/>
    <d v="2014-08-06T00:00:00"/>
    <x v="0"/>
    <x v="7"/>
    <x v="2"/>
    <s v="Ana Lúcia"/>
    <x v="0"/>
    <x v="3"/>
    <n v="52100"/>
    <n v="1427"/>
    <x v="305"/>
    <x v="2"/>
    <x v="16"/>
    <s v="Fiat Linea Absolut 1.8 16v"/>
    <x v="0"/>
    <x v="0"/>
    <x v="1"/>
    <x v="0"/>
    <x v="2"/>
    <x v="1"/>
    <x v="1"/>
    <n v="2084"/>
    <n v="0.99572912370587197"/>
    <x v="1"/>
  </r>
  <r>
    <s v="FIS006"/>
    <d v="2014-08-06T00:00:00"/>
    <x v="0"/>
    <x v="7"/>
    <x v="4"/>
    <s v="Mônica"/>
    <x v="0"/>
    <x v="0"/>
    <n v="42050"/>
    <n v="4721"/>
    <x v="306"/>
    <x v="2"/>
    <x v="6"/>
    <s v="Fiat Strada Working 1.4 MPI 8v"/>
    <x v="2"/>
    <x v="1"/>
    <x v="0"/>
    <x v="0"/>
    <x v="4"/>
    <x v="3"/>
    <x v="1"/>
    <n v="1682"/>
    <n v="0.93551597182430135"/>
    <x v="1"/>
  </r>
  <r>
    <s v="FIB007"/>
    <d v="2014-08-07T00:00:00"/>
    <x v="0"/>
    <x v="7"/>
    <x v="1"/>
    <s v="Cássio"/>
    <x v="0"/>
    <x v="4"/>
    <n v="48250"/>
    <n v="2269"/>
    <x v="307"/>
    <x v="2"/>
    <x v="23"/>
    <s v="Fiat Bravo Essence 1.8 16v"/>
    <x v="0"/>
    <x v="0"/>
    <x v="0"/>
    <x v="0"/>
    <x v="1"/>
    <x v="1"/>
    <x v="1"/>
    <n v="1930"/>
    <n v="0.40847627278812054"/>
    <x v="0"/>
  </r>
  <r>
    <s v="REL003"/>
    <d v="2014-08-08T00:00:00"/>
    <x v="0"/>
    <x v="7"/>
    <x v="8"/>
    <s v="Maria Teresa"/>
    <x v="0"/>
    <x v="2"/>
    <n v="29500"/>
    <n v="2683"/>
    <x v="308"/>
    <x v="3"/>
    <x v="30"/>
    <s v="Renault Logan 1.0 Authentique 16v"/>
    <x v="0"/>
    <x v="0"/>
    <x v="0"/>
    <x v="0"/>
    <x v="3"/>
    <x v="2"/>
    <x v="0"/>
    <n v="885"/>
    <n v="5.4253380770913039E-2"/>
    <x v="0"/>
  </r>
  <r>
    <s v="VWC006"/>
    <d v="2014-08-09T00:00:00"/>
    <x v="0"/>
    <x v="7"/>
    <x v="5"/>
    <s v="Sérgio"/>
    <x v="6"/>
    <x v="0"/>
    <n v="44600"/>
    <n v="1476"/>
    <x v="309"/>
    <x v="1"/>
    <x v="24"/>
    <s v="Volkswagen Crossfox 1.6 MSI 16v"/>
    <x v="0"/>
    <x v="0"/>
    <x v="0"/>
    <x v="0"/>
    <x v="5"/>
    <x v="0"/>
    <x v="1"/>
    <n v="1784"/>
    <n v="0.33259791710069309"/>
    <x v="0"/>
  </r>
  <r>
    <s v="CHO001"/>
    <d v="2014-08-09T00:00:00"/>
    <x v="0"/>
    <x v="7"/>
    <x v="7"/>
    <s v="Amanda"/>
    <x v="6"/>
    <x v="2"/>
    <n v="25000"/>
    <n v="4549"/>
    <x v="310"/>
    <x v="0"/>
    <x v="0"/>
    <s v="Chevrolet Onix 1.0 MPFI LS 8v"/>
    <x v="0"/>
    <x v="0"/>
    <x v="0"/>
    <x v="0"/>
    <x v="7"/>
    <x v="4"/>
    <x v="0"/>
    <n v="750"/>
    <n v="0.43062210242758603"/>
    <x v="0"/>
  </r>
  <r>
    <s v="FOR005"/>
    <d v="2014-08-09T00:00:00"/>
    <x v="0"/>
    <x v="7"/>
    <x v="2"/>
    <s v="Ana Lúcia"/>
    <x v="5"/>
    <x v="2"/>
    <n v="120200"/>
    <n v="3813"/>
    <x v="311"/>
    <x v="4"/>
    <x v="9"/>
    <s v="Ford Ranger Cab. Dupla 3.2 4X4 20v"/>
    <x v="0"/>
    <x v="1"/>
    <x v="1"/>
    <x v="1"/>
    <x v="2"/>
    <x v="1"/>
    <x v="3"/>
    <n v="7212"/>
    <n v="0.25235236261615174"/>
    <x v="0"/>
  </r>
  <r>
    <s v="VWS004"/>
    <d v="2014-08-12T00:00:00"/>
    <x v="0"/>
    <x v="7"/>
    <x v="2"/>
    <s v="João Carlos"/>
    <x v="0"/>
    <x v="3"/>
    <n v="28600"/>
    <n v="2944"/>
    <x v="312"/>
    <x v="1"/>
    <x v="26"/>
    <s v="Volkswagen Saveiro Startline 1.6 MI 8v"/>
    <x v="1"/>
    <x v="1"/>
    <x v="0"/>
    <x v="0"/>
    <x v="2"/>
    <x v="1"/>
    <x v="0"/>
    <n v="858"/>
    <n v="0.14551701636310527"/>
    <x v="0"/>
  </r>
  <r>
    <s v="FOE003"/>
    <d v="2014-08-12T00:00:00"/>
    <x v="0"/>
    <x v="7"/>
    <x v="1"/>
    <s v="Maria Eduarda"/>
    <x v="0"/>
    <x v="4"/>
    <n v="57550"/>
    <n v="2383"/>
    <x v="313"/>
    <x v="4"/>
    <x v="31"/>
    <s v="Ford Ecosport 1.6 Freestyle 16v"/>
    <x v="0"/>
    <x v="0"/>
    <x v="1"/>
    <x v="0"/>
    <x v="1"/>
    <x v="1"/>
    <x v="2"/>
    <n v="2877.5"/>
    <n v="0.79442478567102215"/>
    <x v="1"/>
  </r>
  <r>
    <s v="FIS004"/>
    <d v="2014-08-12T00:00:00"/>
    <x v="0"/>
    <x v="7"/>
    <x v="7"/>
    <s v="José Luiz"/>
    <x v="3"/>
    <x v="2"/>
    <n v="33750"/>
    <n v="1225"/>
    <x v="314"/>
    <x v="2"/>
    <x v="14"/>
    <s v="Fiat Siena El 1.4 8v"/>
    <x v="0"/>
    <x v="0"/>
    <x v="0"/>
    <x v="0"/>
    <x v="7"/>
    <x v="4"/>
    <x v="0"/>
    <n v="1012.5"/>
    <n v="0.72158575138150982"/>
    <x v="1"/>
  </r>
  <r>
    <s v="VWA010"/>
    <d v="2014-08-13T00:00:00"/>
    <x v="0"/>
    <x v="7"/>
    <x v="7"/>
    <s v="Marcelo"/>
    <x v="5"/>
    <x v="4"/>
    <n v="115750"/>
    <n v="3243"/>
    <x v="315"/>
    <x v="1"/>
    <x v="33"/>
    <s v="Volkswagen Amarok 2.0 Highline 4X4 16v Turbo"/>
    <x v="0"/>
    <x v="1"/>
    <x v="1"/>
    <x v="1"/>
    <x v="7"/>
    <x v="2"/>
    <x v="3"/>
    <n v="6945"/>
    <n v="0.90565424966889163"/>
    <x v="1"/>
  </r>
  <r>
    <s v="VWG008"/>
    <d v="2014-08-15T00:00:00"/>
    <x v="0"/>
    <x v="7"/>
    <x v="6"/>
    <s v="Ana Carolina"/>
    <x v="5"/>
    <x v="1"/>
    <n v="66650"/>
    <n v="3110"/>
    <x v="316"/>
    <x v="1"/>
    <x v="29"/>
    <s v="Volkswagen Golf 1.4 TSI Comfortline 16v"/>
    <x v="0"/>
    <x v="0"/>
    <x v="1"/>
    <x v="2"/>
    <x v="6"/>
    <x v="3"/>
    <x v="2"/>
    <n v="3332.5"/>
    <n v="0.12926924933179712"/>
    <x v="0"/>
  </r>
  <r>
    <s v="FOR004"/>
    <d v="2014-08-17T00:00:00"/>
    <x v="0"/>
    <x v="7"/>
    <x v="3"/>
    <s v="Cristina"/>
    <x v="6"/>
    <x v="2"/>
    <n v="76050"/>
    <n v="1992"/>
    <x v="317"/>
    <x v="4"/>
    <x v="9"/>
    <s v="Ford Ranger 2.5 XLS 4X2 CD 16v"/>
    <x v="0"/>
    <x v="0"/>
    <x v="0"/>
    <x v="0"/>
    <x v="3"/>
    <x v="2"/>
    <x v="3"/>
    <n v="4563"/>
    <n v="0.63508870249385418"/>
    <x v="1"/>
  </r>
  <r>
    <s v="FOE003"/>
    <d v="2014-08-17T00:00:00"/>
    <x v="0"/>
    <x v="7"/>
    <x v="3"/>
    <s v="Mauro"/>
    <x v="0"/>
    <x v="2"/>
    <n v="57800"/>
    <n v="3320"/>
    <x v="318"/>
    <x v="4"/>
    <x v="31"/>
    <s v="Ford Ecosport 1.6 Freestyle 16v"/>
    <x v="0"/>
    <x v="0"/>
    <x v="1"/>
    <x v="0"/>
    <x v="3"/>
    <x v="2"/>
    <x v="2"/>
    <n v="2890"/>
    <n v="0.44201334772725281"/>
    <x v="0"/>
  </r>
  <r>
    <s v="FID010"/>
    <d v="2014-08-17T00:00:00"/>
    <x v="0"/>
    <x v="7"/>
    <x v="3"/>
    <s v="Antonio"/>
    <x v="5"/>
    <x v="0"/>
    <n v="66850"/>
    <n v="3203"/>
    <x v="319"/>
    <x v="2"/>
    <x v="4"/>
    <s v="Fiat Ducato Cargo 2.3 Básico"/>
    <x v="0"/>
    <x v="1"/>
    <x v="0"/>
    <x v="1"/>
    <x v="3"/>
    <x v="2"/>
    <x v="2"/>
    <n v="3342.5"/>
    <n v="0.50244866707476254"/>
    <x v="1"/>
  </r>
  <r>
    <s v="VWU001"/>
    <d v="2014-08-18T00:00:00"/>
    <x v="0"/>
    <x v="7"/>
    <x v="4"/>
    <s v="Mônica"/>
    <x v="2"/>
    <x v="0"/>
    <n v="22250"/>
    <n v="2275"/>
    <x v="320"/>
    <x v="1"/>
    <x v="3"/>
    <s v="Volkswagen Up 1.0 MPI 12v"/>
    <x v="1"/>
    <x v="0"/>
    <x v="0"/>
    <x v="0"/>
    <x v="4"/>
    <x v="3"/>
    <x v="0"/>
    <n v="667.5"/>
    <n v="0.88576315431192665"/>
    <x v="1"/>
  </r>
  <r>
    <s v="FIL008"/>
    <d v="2014-08-19T00:00:00"/>
    <x v="0"/>
    <x v="7"/>
    <x v="2"/>
    <s v="Renato"/>
    <x v="5"/>
    <x v="4"/>
    <n v="52250"/>
    <n v="1546"/>
    <x v="321"/>
    <x v="2"/>
    <x v="16"/>
    <s v="Fiat Linea Absolut 1.8 16v"/>
    <x v="0"/>
    <x v="0"/>
    <x v="1"/>
    <x v="0"/>
    <x v="2"/>
    <x v="2"/>
    <x v="1"/>
    <n v="2090"/>
    <n v="0.94008931281980557"/>
    <x v="1"/>
  </r>
  <r>
    <s v="CHC005"/>
    <d v="2014-08-20T00:00:00"/>
    <x v="0"/>
    <x v="7"/>
    <x v="7"/>
    <s v="Carlos Augusto"/>
    <x v="6"/>
    <x v="0"/>
    <n v="147900"/>
    <n v="1197"/>
    <x v="322"/>
    <x v="0"/>
    <x v="27"/>
    <s v="Chevrolet Camaro 6.2 SS Coupé v8"/>
    <x v="1"/>
    <x v="0"/>
    <x v="1"/>
    <x v="2"/>
    <x v="7"/>
    <x v="4"/>
    <x v="3"/>
    <n v="8874"/>
    <n v="0.5266035592773014"/>
    <x v="1"/>
  </r>
  <r>
    <s v="CHS004"/>
    <d v="2014-08-20T00:00:00"/>
    <x v="0"/>
    <x v="7"/>
    <x v="7"/>
    <s v="José Luiz"/>
    <x v="1"/>
    <x v="0"/>
    <n v="128150"/>
    <n v="2118"/>
    <x v="323"/>
    <x v="0"/>
    <x v="10"/>
    <s v="Chevrolet S10 2.8 High Country 4X4 CD 16v Turbo"/>
    <x v="0"/>
    <x v="1"/>
    <x v="1"/>
    <x v="1"/>
    <x v="7"/>
    <x v="4"/>
    <x v="3"/>
    <n v="7689"/>
    <n v="0.38592578348979623"/>
    <x v="0"/>
  </r>
  <r>
    <s v="CHC003"/>
    <d v="2014-08-20T00:00:00"/>
    <x v="0"/>
    <x v="7"/>
    <x v="6"/>
    <s v="Ana Carolina"/>
    <x v="6"/>
    <x v="0"/>
    <n v="74300"/>
    <n v="3726"/>
    <x v="324"/>
    <x v="0"/>
    <x v="25"/>
    <s v="Chevrolet Captiva 2.4 SIDI 16v"/>
    <x v="0"/>
    <x v="0"/>
    <x v="1"/>
    <x v="2"/>
    <x v="6"/>
    <x v="3"/>
    <x v="3"/>
    <n v="4458"/>
    <n v="0.24627103155770852"/>
    <x v="0"/>
  </r>
  <r>
    <s v="FIS004"/>
    <d v="2014-08-21T00:00:00"/>
    <x v="0"/>
    <x v="7"/>
    <x v="4"/>
    <s v="Mônica"/>
    <x v="0"/>
    <x v="0"/>
    <n v="33650"/>
    <n v="4539"/>
    <x v="325"/>
    <x v="2"/>
    <x v="14"/>
    <s v="Fiat Siena El 1.4 8v"/>
    <x v="0"/>
    <x v="0"/>
    <x v="0"/>
    <x v="0"/>
    <x v="4"/>
    <x v="3"/>
    <x v="1"/>
    <n v="1346"/>
    <n v="0.37981957959934121"/>
    <x v="0"/>
  </r>
  <r>
    <s v="FIF005"/>
    <d v="2014-08-21T00:00:00"/>
    <x v="0"/>
    <x v="7"/>
    <x v="3"/>
    <s v="Ana Maria"/>
    <x v="0"/>
    <x v="4"/>
    <n v="40600"/>
    <n v="4256"/>
    <x v="326"/>
    <x v="2"/>
    <x v="34"/>
    <s v="Fiat Fiorino Furgão Evo 1.4 8v"/>
    <x v="0"/>
    <x v="1"/>
    <x v="0"/>
    <x v="0"/>
    <x v="3"/>
    <x v="2"/>
    <x v="1"/>
    <n v="1624"/>
    <n v="0.99580340273482881"/>
    <x v="1"/>
  </r>
  <r>
    <s v="VWU001"/>
    <d v="2014-08-22T00:00:00"/>
    <x v="0"/>
    <x v="7"/>
    <x v="2"/>
    <s v="Maria Cristina"/>
    <x v="6"/>
    <x v="0"/>
    <n v="22500"/>
    <n v="1626"/>
    <x v="327"/>
    <x v="1"/>
    <x v="3"/>
    <s v="Volkswagen Up 1.0 MPI 12v"/>
    <x v="1"/>
    <x v="0"/>
    <x v="0"/>
    <x v="0"/>
    <x v="2"/>
    <x v="1"/>
    <x v="0"/>
    <n v="675"/>
    <n v="0.14981346910345064"/>
    <x v="0"/>
  </r>
  <r>
    <s v="FIB007"/>
    <d v="2014-08-23T00:00:00"/>
    <x v="0"/>
    <x v="7"/>
    <x v="2"/>
    <s v="Maria Cristina"/>
    <x v="0"/>
    <x v="2"/>
    <n v="48400"/>
    <n v="3189"/>
    <x v="328"/>
    <x v="2"/>
    <x v="23"/>
    <s v="Fiat Bravo Essence 1.8 16v"/>
    <x v="0"/>
    <x v="0"/>
    <x v="0"/>
    <x v="0"/>
    <x v="2"/>
    <x v="1"/>
    <x v="1"/>
    <n v="1936"/>
    <n v="0.69730851179794806"/>
    <x v="1"/>
  </r>
  <r>
    <s v="REM007"/>
    <d v="2014-08-23T00:00:00"/>
    <x v="0"/>
    <x v="7"/>
    <x v="6"/>
    <s v="Carlos Roberto"/>
    <x v="5"/>
    <x v="0"/>
    <n v="97200"/>
    <n v="1078"/>
    <x v="329"/>
    <x v="3"/>
    <x v="8"/>
    <s v="Renault Master 2.3 DCI Minibus 16 Lugares 16v"/>
    <x v="0"/>
    <x v="1"/>
    <x v="0"/>
    <x v="1"/>
    <x v="6"/>
    <x v="3"/>
    <x v="3"/>
    <n v="5832"/>
    <n v="0.62782153982102007"/>
    <x v="1"/>
  </r>
  <r>
    <s v="FOR005"/>
    <d v="2014-08-24T00:00:00"/>
    <x v="0"/>
    <x v="7"/>
    <x v="2"/>
    <s v="João Carlos"/>
    <x v="0"/>
    <x v="3"/>
    <n v="120000"/>
    <n v="2412"/>
    <x v="330"/>
    <x v="4"/>
    <x v="9"/>
    <s v="Ford Ranger Cab. Dupla 3.2 4X4 20v"/>
    <x v="0"/>
    <x v="1"/>
    <x v="1"/>
    <x v="1"/>
    <x v="2"/>
    <x v="1"/>
    <x v="3"/>
    <n v="7200"/>
    <n v="0.59940114179598225"/>
    <x v="1"/>
  </r>
  <r>
    <s v="FIL008"/>
    <d v="2014-08-24T00:00:00"/>
    <x v="0"/>
    <x v="7"/>
    <x v="7"/>
    <s v="Carlos Augusto"/>
    <x v="3"/>
    <x v="0"/>
    <n v="52300"/>
    <n v="2541"/>
    <x v="331"/>
    <x v="2"/>
    <x v="16"/>
    <s v="Fiat Linea Absolut 1.8 16v"/>
    <x v="0"/>
    <x v="0"/>
    <x v="1"/>
    <x v="0"/>
    <x v="7"/>
    <x v="4"/>
    <x v="1"/>
    <n v="2092"/>
    <n v="5.8688576826215061E-2"/>
    <x v="0"/>
  </r>
  <r>
    <s v="VWG008"/>
    <d v="2014-08-25T00:00:00"/>
    <x v="0"/>
    <x v="7"/>
    <x v="3"/>
    <s v="Cristina"/>
    <x v="3"/>
    <x v="0"/>
    <n v="66450"/>
    <n v="4275"/>
    <x v="332"/>
    <x v="1"/>
    <x v="29"/>
    <s v="Volkswagen Golf 1.4 TSI Comfortline 16v"/>
    <x v="0"/>
    <x v="0"/>
    <x v="1"/>
    <x v="2"/>
    <x v="3"/>
    <x v="2"/>
    <x v="2"/>
    <n v="3322.5"/>
    <n v="0.48510697460039842"/>
    <x v="0"/>
  </r>
  <r>
    <s v="FOR005"/>
    <d v="2014-08-25T00:00:00"/>
    <x v="0"/>
    <x v="7"/>
    <x v="7"/>
    <s v="Carolina"/>
    <x v="5"/>
    <x v="4"/>
    <n v="120250"/>
    <n v="2425"/>
    <x v="333"/>
    <x v="4"/>
    <x v="9"/>
    <s v="Ford Ranger Cab. Dupla 3.2 4X4 20v"/>
    <x v="0"/>
    <x v="1"/>
    <x v="1"/>
    <x v="1"/>
    <x v="7"/>
    <x v="0"/>
    <x v="3"/>
    <n v="7215"/>
    <n v="0.60006595989692302"/>
    <x v="1"/>
  </r>
  <r>
    <s v="FOR005"/>
    <d v="2014-08-25T00:00:00"/>
    <x v="0"/>
    <x v="7"/>
    <x v="1"/>
    <s v="Maria Eduarda"/>
    <x v="5"/>
    <x v="0"/>
    <n v="119800"/>
    <n v="4100"/>
    <x v="334"/>
    <x v="4"/>
    <x v="9"/>
    <s v="Ford Ranger Cab. Dupla 3.2 4X4 20v"/>
    <x v="0"/>
    <x v="1"/>
    <x v="1"/>
    <x v="1"/>
    <x v="1"/>
    <x v="1"/>
    <x v="3"/>
    <n v="7188"/>
    <n v="0.39462042199197245"/>
    <x v="0"/>
  </r>
  <r>
    <s v="VWS004"/>
    <d v="2014-08-25T00:00:00"/>
    <x v="0"/>
    <x v="7"/>
    <x v="3"/>
    <s v="Cristina"/>
    <x v="0"/>
    <x v="4"/>
    <n v="28800"/>
    <n v="2855"/>
    <x v="335"/>
    <x v="1"/>
    <x v="26"/>
    <s v="Volkswagen Saveiro Startline 1.6 MI 8v"/>
    <x v="1"/>
    <x v="1"/>
    <x v="0"/>
    <x v="0"/>
    <x v="3"/>
    <x v="2"/>
    <x v="0"/>
    <n v="864"/>
    <n v="0.6661281379247681"/>
    <x v="1"/>
  </r>
  <r>
    <s v="CHO001"/>
    <d v="2014-08-25T00:00:00"/>
    <x v="0"/>
    <x v="7"/>
    <x v="0"/>
    <s v="Wesley"/>
    <x v="6"/>
    <x v="2"/>
    <n v="24950"/>
    <n v="4856"/>
    <x v="336"/>
    <x v="0"/>
    <x v="0"/>
    <s v="Chevrolet Onix 1.0 MPFI LS 8v"/>
    <x v="0"/>
    <x v="0"/>
    <x v="0"/>
    <x v="0"/>
    <x v="0"/>
    <x v="0"/>
    <x v="0"/>
    <n v="748.5"/>
    <n v="0.33783607107486391"/>
    <x v="0"/>
  </r>
  <r>
    <s v="RED005"/>
    <d v="2014-08-25T00:00:00"/>
    <x v="0"/>
    <x v="7"/>
    <x v="4"/>
    <s v="Mário"/>
    <x v="4"/>
    <x v="4"/>
    <n v="56050"/>
    <n v="4574"/>
    <x v="337"/>
    <x v="3"/>
    <x v="32"/>
    <s v="Renault Duster Oroch 2.0 Dynamique 16V"/>
    <x v="0"/>
    <x v="1"/>
    <x v="0"/>
    <x v="0"/>
    <x v="4"/>
    <x v="3"/>
    <x v="2"/>
    <n v="2802.5"/>
    <n v="0.1744477423720284"/>
    <x v="0"/>
  </r>
  <r>
    <s v="FID010"/>
    <d v="2014-08-27T00:00:00"/>
    <x v="0"/>
    <x v="7"/>
    <x v="7"/>
    <s v="José Luiz"/>
    <x v="5"/>
    <x v="0"/>
    <n v="67150"/>
    <n v="2034"/>
    <x v="338"/>
    <x v="2"/>
    <x v="4"/>
    <s v="Fiat Ducato Cargo 2.3 Básico"/>
    <x v="0"/>
    <x v="1"/>
    <x v="0"/>
    <x v="1"/>
    <x v="7"/>
    <x v="4"/>
    <x v="2"/>
    <n v="3357.5"/>
    <n v="0.48539425874380127"/>
    <x v="0"/>
  </r>
  <r>
    <s v="FIU001"/>
    <d v="2014-08-28T00:00:00"/>
    <x v="0"/>
    <x v="7"/>
    <x v="7"/>
    <s v="Roberto"/>
    <x v="1"/>
    <x v="0"/>
    <n v="21600"/>
    <n v="3397"/>
    <x v="339"/>
    <x v="2"/>
    <x v="11"/>
    <s v="Fiat Uno Evo Vivace 1.0 8v"/>
    <x v="1"/>
    <x v="0"/>
    <x v="0"/>
    <x v="0"/>
    <x v="7"/>
    <x v="4"/>
    <x v="0"/>
    <n v="648"/>
    <n v="0.32511664429917775"/>
    <x v="0"/>
  </r>
  <r>
    <s v="REF006"/>
    <d v="2014-08-28T00:00:00"/>
    <x v="0"/>
    <x v="7"/>
    <x v="1"/>
    <s v="Maria Eduarda"/>
    <x v="4"/>
    <x v="0"/>
    <n v="58550"/>
    <n v="3786"/>
    <x v="340"/>
    <x v="3"/>
    <x v="13"/>
    <s v="Renaul Fluence 2.0 Dynamique 16v"/>
    <x v="0"/>
    <x v="0"/>
    <x v="1"/>
    <x v="0"/>
    <x v="1"/>
    <x v="1"/>
    <x v="2"/>
    <n v="2927.5"/>
    <n v="0.47407152479238412"/>
    <x v="0"/>
  </r>
  <r>
    <s v="CHC005"/>
    <d v="2014-08-29T00:00:00"/>
    <x v="0"/>
    <x v="7"/>
    <x v="7"/>
    <s v="Roberto"/>
    <x v="0"/>
    <x v="2"/>
    <n v="148300"/>
    <n v="3878"/>
    <x v="341"/>
    <x v="0"/>
    <x v="27"/>
    <s v="Chevrolet Camaro 6.2 SS Coupé v8"/>
    <x v="1"/>
    <x v="0"/>
    <x v="1"/>
    <x v="2"/>
    <x v="7"/>
    <x v="4"/>
    <x v="3"/>
    <n v="8898"/>
    <n v="0.50526912859886375"/>
    <x v="1"/>
  </r>
  <r>
    <s v="CHS004"/>
    <d v="2014-08-29T00:00:00"/>
    <x v="0"/>
    <x v="7"/>
    <x v="8"/>
    <s v="Cristiano"/>
    <x v="5"/>
    <x v="2"/>
    <n v="128050"/>
    <n v="2174"/>
    <x v="342"/>
    <x v="0"/>
    <x v="10"/>
    <s v="Chevrolet S10 2.8 High Country 4X4 CD 16v Turbo"/>
    <x v="0"/>
    <x v="1"/>
    <x v="1"/>
    <x v="1"/>
    <x v="3"/>
    <x v="2"/>
    <x v="3"/>
    <n v="7683"/>
    <n v="0.71750103203463411"/>
    <x v="1"/>
  </r>
  <r>
    <s v="REF006"/>
    <d v="2014-08-29T00:00:00"/>
    <x v="0"/>
    <x v="7"/>
    <x v="7"/>
    <s v="Amanda"/>
    <x v="1"/>
    <x v="0"/>
    <n v="58450"/>
    <n v="1784"/>
    <x v="343"/>
    <x v="3"/>
    <x v="13"/>
    <s v="Renaul Fluence 2.0 Dynamique 16v"/>
    <x v="0"/>
    <x v="0"/>
    <x v="1"/>
    <x v="0"/>
    <x v="7"/>
    <x v="4"/>
    <x v="2"/>
    <n v="2922.5"/>
    <n v="0.20178119288840388"/>
    <x v="0"/>
  </r>
  <r>
    <s v="REM007"/>
    <d v="2014-08-29T00:00:00"/>
    <x v="0"/>
    <x v="7"/>
    <x v="4"/>
    <s v="Mônica"/>
    <x v="1"/>
    <x v="4"/>
    <n v="96600"/>
    <n v="3979"/>
    <x v="344"/>
    <x v="3"/>
    <x v="8"/>
    <s v="Renault Master 2.3 DCI Minibus 16 Lugares 16v"/>
    <x v="0"/>
    <x v="1"/>
    <x v="0"/>
    <x v="1"/>
    <x v="4"/>
    <x v="3"/>
    <x v="3"/>
    <n v="5796"/>
    <n v="0.38851672941284104"/>
    <x v="0"/>
  </r>
  <r>
    <s v="FOE003"/>
    <d v="2014-08-29T00:00:00"/>
    <x v="0"/>
    <x v="7"/>
    <x v="1"/>
    <s v="Luiz Sérgio"/>
    <x v="6"/>
    <x v="0"/>
    <n v="57550"/>
    <n v="4545"/>
    <x v="345"/>
    <x v="4"/>
    <x v="31"/>
    <s v="Ford Ecosport 1.6 Freestyle 16v"/>
    <x v="0"/>
    <x v="0"/>
    <x v="1"/>
    <x v="0"/>
    <x v="1"/>
    <x v="1"/>
    <x v="2"/>
    <n v="2877.5"/>
    <n v="1.49385901237552E-2"/>
    <x v="0"/>
  </r>
  <r>
    <s v="FOR005"/>
    <d v="2014-08-29T00:00:00"/>
    <x v="0"/>
    <x v="7"/>
    <x v="7"/>
    <s v="Marcelo"/>
    <x v="6"/>
    <x v="3"/>
    <n v="120300"/>
    <n v="4531"/>
    <x v="346"/>
    <x v="4"/>
    <x v="9"/>
    <s v="Ford Ranger Cab. Dupla 3.2 4X4 20v"/>
    <x v="0"/>
    <x v="1"/>
    <x v="1"/>
    <x v="1"/>
    <x v="7"/>
    <x v="2"/>
    <x v="3"/>
    <n v="7218"/>
    <n v="0.30782566187336374"/>
    <x v="0"/>
  </r>
  <r>
    <s v="RES001"/>
    <d v="2014-08-30T00:00:00"/>
    <x v="0"/>
    <x v="7"/>
    <x v="3"/>
    <s v="Ana Maria"/>
    <x v="1"/>
    <x v="2"/>
    <n v="23850"/>
    <n v="4761"/>
    <x v="347"/>
    <x v="3"/>
    <x v="5"/>
    <s v="Renault Sandero 1.0 Authentique 16v"/>
    <x v="0"/>
    <x v="0"/>
    <x v="0"/>
    <x v="0"/>
    <x v="3"/>
    <x v="2"/>
    <x v="0"/>
    <n v="715.5"/>
    <n v="0.50509985978952598"/>
    <x v="1"/>
  </r>
  <r>
    <s v="REM007"/>
    <d v="2014-08-31T00:00:00"/>
    <x v="0"/>
    <x v="7"/>
    <x v="4"/>
    <s v="Mônica"/>
    <x v="0"/>
    <x v="4"/>
    <n v="96550"/>
    <n v="3386"/>
    <x v="348"/>
    <x v="3"/>
    <x v="8"/>
    <s v="Renault Master 2.3 DCI Minibus 16 Lugares 16v"/>
    <x v="0"/>
    <x v="1"/>
    <x v="0"/>
    <x v="1"/>
    <x v="4"/>
    <x v="3"/>
    <x v="3"/>
    <n v="5793"/>
    <n v="1.0627234825225191E-2"/>
    <x v="0"/>
  </r>
  <r>
    <s v="VWG003"/>
    <d v="2014-09-01T00:00:00"/>
    <x v="0"/>
    <x v="8"/>
    <x v="2"/>
    <s v="João Carlos"/>
    <x v="6"/>
    <x v="2"/>
    <n v="27950"/>
    <n v="1393"/>
    <x v="349"/>
    <x v="1"/>
    <x v="7"/>
    <s v="Volkswagen Gol 1.0 MI Special 8v"/>
    <x v="0"/>
    <x v="0"/>
    <x v="0"/>
    <x v="0"/>
    <x v="2"/>
    <x v="1"/>
    <x v="0"/>
    <n v="838.5"/>
    <n v="0.62966195104162304"/>
    <x v="1"/>
  </r>
  <r>
    <s v="VWS004"/>
    <d v="2014-09-01T00:00:00"/>
    <x v="0"/>
    <x v="8"/>
    <x v="5"/>
    <s v="Mariana"/>
    <x v="0"/>
    <x v="1"/>
    <n v="28900"/>
    <n v="2965"/>
    <x v="350"/>
    <x v="1"/>
    <x v="26"/>
    <s v="Volkswagen Saveiro Startline 1.6 MI 8v"/>
    <x v="1"/>
    <x v="1"/>
    <x v="0"/>
    <x v="0"/>
    <x v="5"/>
    <x v="0"/>
    <x v="0"/>
    <n v="867"/>
    <n v="0.23353376483243599"/>
    <x v="0"/>
  </r>
  <r>
    <s v="RES001"/>
    <d v="2014-09-01T00:00:00"/>
    <x v="0"/>
    <x v="8"/>
    <x v="3"/>
    <s v="Renato"/>
    <x v="5"/>
    <x v="3"/>
    <n v="24100"/>
    <n v="3654"/>
    <x v="351"/>
    <x v="3"/>
    <x v="5"/>
    <s v="Renault Sandero 1.0 Authentique 16v"/>
    <x v="0"/>
    <x v="0"/>
    <x v="0"/>
    <x v="0"/>
    <x v="3"/>
    <x v="2"/>
    <x v="0"/>
    <n v="723"/>
    <n v="0.48652649833193351"/>
    <x v="0"/>
  </r>
  <r>
    <s v="FIB007"/>
    <d v="2014-09-01T00:00:00"/>
    <x v="0"/>
    <x v="8"/>
    <x v="1"/>
    <s v="Maria Eduarda"/>
    <x v="6"/>
    <x v="2"/>
    <n v="48000"/>
    <n v="2274"/>
    <x v="352"/>
    <x v="2"/>
    <x v="23"/>
    <s v="Fiat Bravo Essence 1.8 16v"/>
    <x v="0"/>
    <x v="0"/>
    <x v="0"/>
    <x v="0"/>
    <x v="1"/>
    <x v="1"/>
    <x v="1"/>
    <n v="1920"/>
    <n v="0.53339546478045896"/>
    <x v="1"/>
  </r>
  <r>
    <s v="VWJ009"/>
    <d v="2014-09-03T00:00:00"/>
    <x v="0"/>
    <x v="8"/>
    <x v="0"/>
    <s v="Otaviano"/>
    <x v="0"/>
    <x v="2"/>
    <n v="69150"/>
    <n v="3865"/>
    <x v="353"/>
    <x v="1"/>
    <x v="21"/>
    <s v="Volkswagen Jetta 1.4 TSI Comfortline 16v"/>
    <x v="0"/>
    <x v="0"/>
    <x v="1"/>
    <x v="2"/>
    <x v="0"/>
    <x v="0"/>
    <x v="2"/>
    <n v="3457.5"/>
    <n v="0.9296668748975111"/>
    <x v="1"/>
  </r>
  <r>
    <s v="FIU001"/>
    <d v="2014-09-04T00:00:00"/>
    <x v="0"/>
    <x v="8"/>
    <x v="2"/>
    <s v="Lucas"/>
    <x v="0"/>
    <x v="2"/>
    <n v="21850"/>
    <n v="3569"/>
    <x v="354"/>
    <x v="2"/>
    <x v="11"/>
    <s v="Fiat Uno Evo Vivace 1.0 8v"/>
    <x v="1"/>
    <x v="0"/>
    <x v="0"/>
    <x v="0"/>
    <x v="2"/>
    <x v="1"/>
    <x v="0"/>
    <n v="655.5"/>
    <n v="0.94535570821974224"/>
    <x v="1"/>
  </r>
  <r>
    <s v="RES001"/>
    <d v="2014-09-04T00:00:00"/>
    <x v="0"/>
    <x v="8"/>
    <x v="2"/>
    <s v="Lucas"/>
    <x v="0"/>
    <x v="0"/>
    <n v="24200"/>
    <n v="2133"/>
    <x v="355"/>
    <x v="3"/>
    <x v="5"/>
    <s v="Renault Sandero 1.0 Authentique 16v"/>
    <x v="0"/>
    <x v="0"/>
    <x v="0"/>
    <x v="0"/>
    <x v="2"/>
    <x v="1"/>
    <x v="0"/>
    <n v="726"/>
    <n v="1.9124555410409604E-2"/>
    <x v="0"/>
  </r>
  <r>
    <s v="CHC005"/>
    <d v="2014-09-04T00:00:00"/>
    <x v="0"/>
    <x v="8"/>
    <x v="0"/>
    <s v="Otaviano"/>
    <x v="5"/>
    <x v="2"/>
    <n v="147850"/>
    <n v="2245"/>
    <x v="356"/>
    <x v="0"/>
    <x v="27"/>
    <s v="Chevrolet Camaro 6.2 SS Coupé v8"/>
    <x v="1"/>
    <x v="0"/>
    <x v="1"/>
    <x v="2"/>
    <x v="0"/>
    <x v="0"/>
    <x v="3"/>
    <n v="8871"/>
    <n v="0.15204957320915982"/>
    <x v="0"/>
  </r>
  <r>
    <s v="REF006"/>
    <d v="2014-09-05T00:00:00"/>
    <x v="0"/>
    <x v="8"/>
    <x v="5"/>
    <s v="Mariana"/>
    <x v="5"/>
    <x v="0"/>
    <n v="58450"/>
    <n v="4979"/>
    <x v="357"/>
    <x v="3"/>
    <x v="13"/>
    <s v="Renaul Fluence 2.0 Dynamique 16v"/>
    <x v="0"/>
    <x v="0"/>
    <x v="1"/>
    <x v="0"/>
    <x v="5"/>
    <x v="0"/>
    <x v="2"/>
    <n v="2922.5"/>
    <n v="0.18676909673342904"/>
    <x v="0"/>
  </r>
  <r>
    <s v="CHP002"/>
    <d v="2014-09-05T00:00:00"/>
    <x v="0"/>
    <x v="8"/>
    <x v="5"/>
    <s v="Carolina"/>
    <x v="0"/>
    <x v="2"/>
    <n v="33150"/>
    <n v="2701"/>
    <x v="358"/>
    <x v="0"/>
    <x v="12"/>
    <s v="Chevrolet Prisma 1.0 MPFI LT 8v"/>
    <x v="0"/>
    <x v="0"/>
    <x v="0"/>
    <x v="0"/>
    <x v="5"/>
    <x v="0"/>
    <x v="0"/>
    <n v="994.5"/>
    <n v="0.52345989668902937"/>
    <x v="1"/>
  </r>
  <r>
    <s v="VWA010"/>
    <d v="2014-09-07T00:00:00"/>
    <x v="0"/>
    <x v="8"/>
    <x v="7"/>
    <s v="Amanda"/>
    <x v="0"/>
    <x v="2"/>
    <n v="115750"/>
    <n v="3225"/>
    <x v="359"/>
    <x v="1"/>
    <x v="33"/>
    <s v="Volkswagen Amarok 2.0 Highline 4X4 16v Turbo"/>
    <x v="0"/>
    <x v="1"/>
    <x v="1"/>
    <x v="1"/>
    <x v="7"/>
    <x v="4"/>
    <x v="3"/>
    <n v="6945"/>
    <n v="0.48479124646856975"/>
    <x v="0"/>
  </r>
  <r>
    <s v="VWU001"/>
    <d v="2014-09-07T00:00:00"/>
    <x v="0"/>
    <x v="8"/>
    <x v="6"/>
    <s v="Aparecida"/>
    <x v="6"/>
    <x v="0"/>
    <n v="22050"/>
    <n v="1396"/>
    <x v="360"/>
    <x v="1"/>
    <x v="3"/>
    <s v="Volkswagen Up 1.0 MPI 12v"/>
    <x v="1"/>
    <x v="0"/>
    <x v="0"/>
    <x v="0"/>
    <x v="6"/>
    <x v="3"/>
    <x v="0"/>
    <n v="661.5"/>
    <n v="0.66108053115246845"/>
    <x v="1"/>
  </r>
  <r>
    <s v="REC002"/>
    <d v="2014-09-07T00:00:00"/>
    <x v="0"/>
    <x v="8"/>
    <x v="5"/>
    <s v="Carolina"/>
    <x v="4"/>
    <x v="3"/>
    <n v="26500"/>
    <n v="2202"/>
    <x v="361"/>
    <x v="3"/>
    <x v="22"/>
    <s v="Renault Clio 1.0 Expression 16v"/>
    <x v="0"/>
    <x v="0"/>
    <x v="0"/>
    <x v="0"/>
    <x v="5"/>
    <x v="0"/>
    <x v="0"/>
    <n v="795"/>
    <n v="0.68468080213511395"/>
    <x v="1"/>
  </r>
  <r>
    <s v="FOK001"/>
    <d v="2014-09-07T00:00:00"/>
    <x v="0"/>
    <x v="8"/>
    <x v="1"/>
    <s v="Maria Eduarda"/>
    <x v="0"/>
    <x v="3"/>
    <n v="33400"/>
    <n v="1407"/>
    <x v="362"/>
    <x v="4"/>
    <x v="28"/>
    <s v="Ford Ka SE 1.5 16v Básico"/>
    <x v="0"/>
    <x v="0"/>
    <x v="0"/>
    <x v="0"/>
    <x v="1"/>
    <x v="1"/>
    <x v="0"/>
    <n v="1002"/>
    <n v="0.61713245027565045"/>
    <x v="1"/>
  </r>
  <r>
    <s v="FIS003"/>
    <d v="2014-09-08T00:00:00"/>
    <x v="0"/>
    <x v="8"/>
    <x v="7"/>
    <s v="Carlos Augusto"/>
    <x v="6"/>
    <x v="4"/>
    <n v="32050"/>
    <n v="2566"/>
    <x v="363"/>
    <x v="2"/>
    <x v="6"/>
    <s v="Fiat Strada Working 1.4 8v"/>
    <x v="1"/>
    <x v="1"/>
    <x v="0"/>
    <x v="0"/>
    <x v="7"/>
    <x v="4"/>
    <x v="0"/>
    <n v="961.5"/>
    <n v="0.77547610773494291"/>
    <x v="1"/>
  </r>
  <r>
    <s v="RED005"/>
    <d v="2014-09-08T00:00:00"/>
    <x v="0"/>
    <x v="8"/>
    <x v="5"/>
    <s v="Sérgio"/>
    <x v="6"/>
    <x v="3"/>
    <n v="55650"/>
    <n v="3832"/>
    <x v="364"/>
    <x v="3"/>
    <x v="32"/>
    <s v="Renault Duster Oroch 2.0 Dynamique 16V"/>
    <x v="0"/>
    <x v="1"/>
    <x v="0"/>
    <x v="0"/>
    <x v="5"/>
    <x v="0"/>
    <x v="2"/>
    <n v="2782.5"/>
    <n v="0.29499554787529425"/>
    <x v="0"/>
  </r>
  <r>
    <s v="CHS004"/>
    <d v="2014-09-08T00:00:00"/>
    <x v="0"/>
    <x v="8"/>
    <x v="7"/>
    <s v="Marcelo"/>
    <x v="4"/>
    <x v="0"/>
    <n v="128050"/>
    <n v="4479"/>
    <x v="365"/>
    <x v="0"/>
    <x v="10"/>
    <s v="Chevrolet S10 2.8 High Country 4X4 CD 16v Turbo"/>
    <x v="0"/>
    <x v="1"/>
    <x v="1"/>
    <x v="1"/>
    <x v="7"/>
    <x v="2"/>
    <x v="3"/>
    <n v="7683"/>
    <n v="0.17719956169705817"/>
    <x v="0"/>
  </r>
  <r>
    <s v="REK004"/>
    <d v="2014-09-09T00:00:00"/>
    <x v="0"/>
    <x v="8"/>
    <x v="3"/>
    <s v="Cristina"/>
    <x v="6"/>
    <x v="0"/>
    <n v="31250"/>
    <n v="1753"/>
    <x v="366"/>
    <x v="3"/>
    <x v="20"/>
    <s v="Renaul Kangoo 1.6 Express 16v"/>
    <x v="2"/>
    <x v="1"/>
    <x v="0"/>
    <x v="0"/>
    <x v="3"/>
    <x v="2"/>
    <x v="0"/>
    <n v="937.5"/>
    <n v="0.39056825190343347"/>
    <x v="0"/>
  </r>
  <r>
    <s v="FOE003"/>
    <d v="2014-09-10T00:00:00"/>
    <x v="0"/>
    <x v="8"/>
    <x v="0"/>
    <s v="Wesley"/>
    <x v="4"/>
    <x v="4"/>
    <n v="57550"/>
    <n v="1497"/>
    <x v="367"/>
    <x v="4"/>
    <x v="31"/>
    <s v="Ford Ecosport 1.6 Freestyle 16v"/>
    <x v="0"/>
    <x v="0"/>
    <x v="1"/>
    <x v="0"/>
    <x v="0"/>
    <x v="0"/>
    <x v="2"/>
    <n v="2877.5"/>
    <n v="0.98936937143531134"/>
    <x v="1"/>
  </r>
  <r>
    <s v="CHO001"/>
    <d v="2014-09-11T00:00:00"/>
    <x v="0"/>
    <x v="8"/>
    <x v="3"/>
    <s v="Cristina"/>
    <x v="0"/>
    <x v="4"/>
    <n v="24450"/>
    <n v="3061"/>
    <x v="368"/>
    <x v="0"/>
    <x v="0"/>
    <s v="Chevrolet Onix 1.0 MPFI LS 8v"/>
    <x v="0"/>
    <x v="0"/>
    <x v="0"/>
    <x v="0"/>
    <x v="3"/>
    <x v="2"/>
    <x v="0"/>
    <n v="733.5"/>
    <n v="0.31547685587568064"/>
    <x v="0"/>
  </r>
  <r>
    <s v="FIS004"/>
    <d v="2014-09-12T00:00:00"/>
    <x v="0"/>
    <x v="8"/>
    <x v="0"/>
    <s v="Maria Amália"/>
    <x v="6"/>
    <x v="2"/>
    <n v="33350"/>
    <n v="1294"/>
    <x v="369"/>
    <x v="2"/>
    <x v="14"/>
    <s v="Fiat Siena El 1.4 8v"/>
    <x v="0"/>
    <x v="0"/>
    <x v="0"/>
    <x v="0"/>
    <x v="0"/>
    <x v="0"/>
    <x v="0"/>
    <n v="1000.5"/>
    <n v="9.1903406703799692E-2"/>
    <x v="0"/>
  </r>
  <r>
    <s v="REL003"/>
    <d v="2014-09-12T00:00:00"/>
    <x v="0"/>
    <x v="8"/>
    <x v="2"/>
    <s v="Renato"/>
    <x v="0"/>
    <x v="0"/>
    <n v="29200"/>
    <n v="2577"/>
    <x v="370"/>
    <x v="3"/>
    <x v="30"/>
    <s v="Renault Logan 1.0 Authentique 16v"/>
    <x v="0"/>
    <x v="0"/>
    <x v="0"/>
    <x v="0"/>
    <x v="2"/>
    <x v="2"/>
    <x v="0"/>
    <n v="876"/>
    <n v="0.58068844889322691"/>
    <x v="1"/>
  </r>
  <r>
    <s v="FIB007"/>
    <d v="2014-09-13T00:00:00"/>
    <x v="0"/>
    <x v="8"/>
    <x v="7"/>
    <s v="Amanda"/>
    <x v="4"/>
    <x v="0"/>
    <n v="48000"/>
    <n v="2693"/>
    <x v="371"/>
    <x v="2"/>
    <x v="23"/>
    <s v="Fiat Bravo Essence 1.8 16v"/>
    <x v="0"/>
    <x v="0"/>
    <x v="0"/>
    <x v="0"/>
    <x v="7"/>
    <x v="4"/>
    <x v="1"/>
    <n v="1920"/>
    <n v="0.75170083704949398"/>
    <x v="1"/>
  </r>
  <r>
    <s v="VWA010"/>
    <d v="2014-09-13T00:00:00"/>
    <x v="0"/>
    <x v="8"/>
    <x v="1"/>
    <s v="Cássio"/>
    <x v="5"/>
    <x v="2"/>
    <n v="115750"/>
    <n v="1435"/>
    <x v="372"/>
    <x v="1"/>
    <x v="33"/>
    <s v="Volkswagen Amarok 2.0 Highline 4X4 16v Turbo"/>
    <x v="0"/>
    <x v="1"/>
    <x v="1"/>
    <x v="1"/>
    <x v="1"/>
    <x v="1"/>
    <x v="3"/>
    <n v="6945"/>
    <n v="0.34361708040517619"/>
    <x v="0"/>
  </r>
  <r>
    <s v="FIP002"/>
    <d v="2014-09-14T00:00:00"/>
    <x v="0"/>
    <x v="8"/>
    <x v="4"/>
    <s v="Mário"/>
    <x v="5"/>
    <x v="1"/>
    <n v="28100"/>
    <n v="2058"/>
    <x v="373"/>
    <x v="2"/>
    <x v="2"/>
    <s v="Fiat Palio Fire 1.0 8v"/>
    <x v="0"/>
    <x v="0"/>
    <x v="0"/>
    <x v="0"/>
    <x v="4"/>
    <x v="3"/>
    <x v="0"/>
    <n v="843"/>
    <n v="0.11462878767150864"/>
    <x v="0"/>
  </r>
  <r>
    <s v="FID010"/>
    <d v="2014-09-15T00:00:00"/>
    <x v="0"/>
    <x v="8"/>
    <x v="0"/>
    <s v="Wesley"/>
    <x v="4"/>
    <x v="4"/>
    <n v="67150"/>
    <n v="4665"/>
    <x v="374"/>
    <x v="2"/>
    <x v="4"/>
    <s v="Fiat Ducato Cargo 2.3 Básico"/>
    <x v="0"/>
    <x v="1"/>
    <x v="0"/>
    <x v="1"/>
    <x v="0"/>
    <x v="0"/>
    <x v="2"/>
    <n v="3357.5"/>
    <n v="0.56224581206321989"/>
    <x v="1"/>
  </r>
  <r>
    <s v="CHS004"/>
    <d v="2014-09-15T00:00:00"/>
    <x v="0"/>
    <x v="8"/>
    <x v="0"/>
    <s v="Wesley"/>
    <x v="5"/>
    <x v="3"/>
    <n v="128000"/>
    <n v="2117"/>
    <x v="375"/>
    <x v="0"/>
    <x v="10"/>
    <s v="Chevrolet S10 2.8 High Country 4X4 CD 16v Turbo"/>
    <x v="0"/>
    <x v="1"/>
    <x v="1"/>
    <x v="1"/>
    <x v="0"/>
    <x v="0"/>
    <x v="3"/>
    <n v="7680"/>
    <n v="2.5903260347388341E-2"/>
    <x v="0"/>
  </r>
  <r>
    <s v="FID010"/>
    <d v="2014-09-16T00:00:00"/>
    <x v="0"/>
    <x v="8"/>
    <x v="4"/>
    <s v="José Eduardo"/>
    <x v="5"/>
    <x v="2"/>
    <n v="67300"/>
    <n v="4430"/>
    <x v="376"/>
    <x v="2"/>
    <x v="4"/>
    <s v="Fiat Ducato Cargo 2.3 Básico"/>
    <x v="0"/>
    <x v="1"/>
    <x v="0"/>
    <x v="1"/>
    <x v="4"/>
    <x v="3"/>
    <x v="2"/>
    <n v="3365"/>
    <n v="0.54110665923967338"/>
    <x v="1"/>
  </r>
  <r>
    <s v="FIS006"/>
    <d v="2014-09-16T00:00:00"/>
    <x v="0"/>
    <x v="8"/>
    <x v="3"/>
    <s v="Marcelo"/>
    <x v="4"/>
    <x v="2"/>
    <n v="41650"/>
    <n v="3244"/>
    <x v="377"/>
    <x v="2"/>
    <x v="6"/>
    <s v="Fiat Strada Working 1.4 MPI 8v"/>
    <x v="2"/>
    <x v="1"/>
    <x v="0"/>
    <x v="0"/>
    <x v="3"/>
    <x v="2"/>
    <x v="1"/>
    <n v="1666"/>
    <n v="0.51355962153224255"/>
    <x v="1"/>
  </r>
  <r>
    <s v="FIS006"/>
    <d v="2014-09-17T00:00:00"/>
    <x v="0"/>
    <x v="8"/>
    <x v="1"/>
    <s v="Luiz Sérgio"/>
    <x v="0"/>
    <x v="2"/>
    <n v="41700"/>
    <n v="4344"/>
    <x v="378"/>
    <x v="2"/>
    <x v="6"/>
    <s v="Fiat Strada Working 1.4 MPI 8v"/>
    <x v="2"/>
    <x v="1"/>
    <x v="0"/>
    <x v="0"/>
    <x v="1"/>
    <x v="1"/>
    <x v="1"/>
    <n v="1668"/>
    <n v="0.2897160664618556"/>
    <x v="0"/>
  </r>
  <r>
    <s v="CHS004"/>
    <d v="2014-09-17T00:00:00"/>
    <x v="0"/>
    <x v="8"/>
    <x v="7"/>
    <s v="Amanda"/>
    <x v="6"/>
    <x v="0"/>
    <n v="128150"/>
    <n v="4154"/>
    <x v="379"/>
    <x v="0"/>
    <x v="10"/>
    <s v="Chevrolet S10 2.8 High Country 4X4 CD 16v Turbo"/>
    <x v="0"/>
    <x v="1"/>
    <x v="1"/>
    <x v="1"/>
    <x v="7"/>
    <x v="4"/>
    <x v="3"/>
    <n v="7689"/>
    <n v="0.8680773819182428"/>
    <x v="1"/>
  </r>
  <r>
    <s v="REK004"/>
    <d v="2014-09-18T00:00:00"/>
    <x v="0"/>
    <x v="8"/>
    <x v="0"/>
    <s v="Wesley"/>
    <x v="0"/>
    <x v="0"/>
    <n v="30900"/>
    <n v="4314"/>
    <x v="380"/>
    <x v="3"/>
    <x v="20"/>
    <s v="Renaul Kangoo 1.6 Express 16v"/>
    <x v="2"/>
    <x v="1"/>
    <x v="0"/>
    <x v="0"/>
    <x v="0"/>
    <x v="0"/>
    <x v="0"/>
    <n v="927"/>
    <n v="0.29898724905168045"/>
    <x v="0"/>
  </r>
  <r>
    <s v="FOR005"/>
    <d v="2014-09-19T00:00:00"/>
    <x v="0"/>
    <x v="8"/>
    <x v="0"/>
    <s v="Maria Amália"/>
    <x v="1"/>
    <x v="4"/>
    <n v="120000"/>
    <n v="4610"/>
    <x v="381"/>
    <x v="4"/>
    <x v="9"/>
    <s v="Ford Ranger Cab. Dupla 3.2 4X4 20v"/>
    <x v="0"/>
    <x v="1"/>
    <x v="1"/>
    <x v="1"/>
    <x v="0"/>
    <x v="0"/>
    <x v="3"/>
    <n v="7200"/>
    <n v="3.74565059493559E-2"/>
    <x v="0"/>
  </r>
  <r>
    <s v="VWU001"/>
    <d v="2014-09-22T00:00:00"/>
    <x v="0"/>
    <x v="8"/>
    <x v="2"/>
    <s v="Mônica"/>
    <x v="0"/>
    <x v="2"/>
    <n v="22650"/>
    <n v="4880"/>
    <x v="382"/>
    <x v="1"/>
    <x v="3"/>
    <s v="Volkswagen Up 1.0 MPI 12v"/>
    <x v="1"/>
    <x v="0"/>
    <x v="0"/>
    <x v="0"/>
    <x v="2"/>
    <x v="3"/>
    <x v="0"/>
    <n v="679.5"/>
    <n v="3.3092923012139702E-2"/>
    <x v="0"/>
  </r>
  <r>
    <s v="VWG008"/>
    <d v="2014-09-22T00:00:00"/>
    <x v="0"/>
    <x v="8"/>
    <x v="7"/>
    <s v="Rodrigo"/>
    <x v="4"/>
    <x v="0"/>
    <n v="66150"/>
    <n v="1610"/>
    <x v="383"/>
    <x v="1"/>
    <x v="29"/>
    <s v="Volkswagen Golf 1.4 TSI Comfortline 16v"/>
    <x v="0"/>
    <x v="0"/>
    <x v="1"/>
    <x v="2"/>
    <x v="7"/>
    <x v="4"/>
    <x v="2"/>
    <n v="3307.5"/>
    <n v="0.18146796393276562"/>
    <x v="0"/>
  </r>
  <r>
    <s v="REK004"/>
    <d v="2014-09-22T00:00:00"/>
    <x v="0"/>
    <x v="8"/>
    <x v="3"/>
    <s v="Roberta"/>
    <x v="4"/>
    <x v="2"/>
    <n v="31100"/>
    <n v="3910"/>
    <x v="384"/>
    <x v="3"/>
    <x v="20"/>
    <s v="Renaul Kangoo 1.6 Express 16v"/>
    <x v="2"/>
    <x v="1"/>
    <x v="0"/>
    <x v="0"/>
    <x v="3"/>
    <x v="2"/>
    <x v="0"/>
    <n v="933"/>
    <n v="0.59618262229309538"/>
    <x v="1"/>
  </r>
  <r>
    <s v="VWA010"/>
    <d v="2014-09-23T00:00:00"/>
    <x v="0"/>
    <x v="8"/>
    <x v="1"/>
    <s v="Maria Eduarda"/>
    <x v="6"/>
    <x v="0"/>
    <n v="116050"/>
    <n v="3707"/>
    <x v="385"/>
    <x v="1"/>
    <x v="33"/>
    <s v="Volkswagen Amarok 2.0 Highline 4X4 16v Turbo"/>
    <x v="0"/>
    <x v="1"/>
    <x v="1"/>
    <x v="1"/>
    <x v="1"/>
    <x v="1"/>
    <x v="3"/>
    <n v="6963"/>
    <n v="4.4157169779835814E-3"/>
    <x v="0"/>
  </r>
  <r>
    <s v="VWG003"/>
    <d v="2014-09-26T00:00:00"/>
    <x v="0"/>
    <x v="8"/>
    <x v="0"/>
    <s v="Maria Amália"/>
    <x v="1"/>
    <x v="1"/>
    <n v="27850"/>
    <n v="4521"/>
    <x v="386"/>
    <x v="1"/>
    <x v="7"/>
    <s v="Volkswagen Gol 1.0 MI Special 8v"/>
    <x v="0"/>
    <x v="0"/>
    <x v="0"/>
    <x v="0"/>
    <x v="0"/>
    <x v="0"/>
    <x v="0"/>
    <n v="835.5"/>
    <n v="9.2820012519517922E-2"/>
    <x v="0"/>
  </r>
  <r>
    <s v="CHC003"/>
    <d v="2014-09-27T00:00:00"/>
    <x v="0"/>
    <x v="8"/>
    <x v="1"/>
    <s v="Luiz Sérgio"/>
    <x v="4"/>
    <x v="0"/>
    <n v="74300"/>
    <n v="2594"/>
    <x v="387"/>
    <x v="0"/>
    <x v="25"/>
    <s v="Chevrolet Captiva 2.4 SIDI 16v"/>
    <x v="0"/>
    <x v="0"/>
    <x v="1"/>
    <x v="2"/>
    <x v="1"/>
    <x v="1"/>
    <x v="2"/>
    <n v="3715"/>
    <n v="0.87360115296840724"/>
    <x v="1"/>
  </r>
  <r>
    <s v="VWA010"/>
    <d v="2014-09-27T00:00:00"/>
    <x v="0"/>
    <x v="8"/>
    <x v="7"/>
    <s v="Roberto"/>
    <x v="5"/>
    <x v="2"/>
    <n v="116300"/>
    <n v="2887"/>
    <x v="388"/>
    <x v="1"/>
    <x v="33"/>
    <s v="Volkswagen Amarok 2.0 Highline 4X4 16v Turbo"/>
    <x v="0"/>
    <x v="1"/>
    <x v="1"/>
    <x v="1"/>
    <x v="7"/>
    <x v="4"/>
    <x v="3"/>
    <n v="6978"/>
    <n v="0.53909997201482762"/>
    <x v="1"/>
  </r>
  <r>
    <s v="FIS006"/>
    <d v="2014-09-27T00:00:00"/>
    <x v="0"/>
    <x v="8"/>
    <x v="2"/>
    <s v="Lucas"/>
    <x v="0"/>
    <x v="2"/>
    <n v="41400"/>
    <n v="2302"/>
    <x v="389"/>
    <x v="2"/>
    <x v="6"/>
    <s v="Fiat Strada Working 1.4 MPI 8v"/>
    <x v="2"/>
    <x v="1"/>
    <x v="0"/>
    <x v="0"/>
    <x v="2"/>
    <x v="1"/>
    <x v="1"/>
    <n v="1656"/>
    <n v="0.49154408159272006"/>
    <x v="0"/>
  </r>
  <r>
    <s v="RES001"/>
    <d v="2014-09-27T00:00:00"/>
    <x v="0"/>
    <x v="8"/>
    <x v="7"/>
    <s v="Carolina"/>
    <x v="6"/>
    <x v="1"/>
    <n v="24250"/>
    <n v="1220"/>
    <x v="390"/>
    <x v="3"/>
    <x v="5"/>
    <s v="Renault Sandero 1.0 Authentique 16v"/>
    <x v="0"/>
    <x v="0"/>
    <x v="0"/>
    <x v="0"/>
    <x v="7"/>
    <x v="0"/>
    <x v="0"/>
    <n v="727.5"/>
    <n v="0.9357437560966908"/>
    <x v="1"/>
  </r>
  <r>
    <s v="CHP002"/>
    <d v="2014-09-27T00:00:00"/>
    <x v="0"/>
    <x v="8"/>
    <x v="2"/>
    <s v="Ana Lúcia"/>
    <x v="1"/>
    <x v="0"/>
    <n v="32950"/>
    <n v="3558"/>
    <x v="391"/>
    <x v="0"/>
    <x v="12"/>
    <s v="Chevrolet Prisma 1.0 MPFI LT 8v"/>
    <x v="0"/>
    <x v="0"/>
    <x v="0"/>
    <x v="0"/>
    <x v="2"/>
    <x v="1"/>
    <x v="0"/>
    <n v="988.5"/>
    <n v="0.41147538945613216"/>
    <x v="0"/>
  </r>
  <r>
    <s v="FIF005"/>
    <d v="2014-09-28T00:00:00"/>
    <x v="0"/>
    <x v="8"/>
    <x v="4"/>
    <s v="Mário"/>
    <x v="1"/>
    <x v="0"/>
    <n v="40950"/>
    <n v="1896"/>
    <x v="392"/>
    <x v="2"/>
    <x v="34"/>
    <s v="Fiat Fiorino Furgão Evo 1.4 8v"/>
    <x v="0"/>
    <x v="1"/>
    <x v="0"/>
    <x v="0"/>
    <x v="4"/>
    <x v="3"/>
    <x v="1"/>
    <n v="1638"/>
    <n v="7.6487061137560319E-2"/>
    <x v="0"/>
  </r>
  <r>
    <s v="FIS006"/>
    <d v="2014-09-28T00:00:00"/>
    <x v="0"/>
    <x v="8"/>
    <x v="5"/>
    <s v="Carolina"/>
    <x v="5"/>
    <x v="2"/>
    <n v="41650"/>
    <n v="1043"/>
    <x v="393"/>
    <x v="2"/>
    <x v="6"/>
    <s v="Fiat Strada Working 1.4 MPI 8v"/>
    <x v="2"/>
    <x v="1"/>
    <x v="0"/>
    <x v="0"/>
    <x v="5"/>
    <x v="0"/>
    <x v="1"/>
    <n v="1666"/>
    <n v="1.103135478265181E-2"/>
    <x v="0"/>
  </r>
  <r>
    <s v="REF006"/>
    <d v="2014-09-28T00:00:00"/>
    <x v="0"/>
    <x v="8"/>
    <x v="7"/>
    <s v="Carlos Augusto"/>
    <x v="4"/>
    <x v="0"/>
    <n v="58500"/>
    <n v="4507"/>
    <x v="394"/>
    <x v="3"/>
    <x v="13"/>
    <s v="Renaul Fluence 2.0 Dynamique 16v"/>
    <x v="0"/>
    <x v="0"/>
    <x v="1"/>
    <x v="0"/>
    <x v="7"/>
    <x v="4"/>
    <x v="2"/>
    <n v="2925"/>
    <n v="0.49199825315363621"/>
    <x v="0"/>
  </r>
  <r>
    <s v="VWS004"/>
    <d v="2014-09-29T00:00:00"/>
    <x v="0"/>
    <x v="8"/>
    <x v="7"/>
    <s v="Rodrigo"/>
    <x v="4"/>
    <x v="1"/>
    <n v="28900"/>
    <n v="3047"/>
    <x v="395"/>
    <x v="1"/>
    <x v="26"/>
    <s v="Volkswagen Saveiro Startline 1.6 MI 8v"/>
    <x v="1"/>
    <x v="1"/>
    <x v="0"/>
    <x v="0"/>
    <x v="7"/>
    <x v="4"/>
    <x v="0"/>
    <n v="867"/>
    <n v="9.1122197029703395E-2"/>
    <x v="0"/>
  </r>
  <r>
    <s v="FOF002"/>
    <d v="2014-09-29T00:00:00"/>
    <x v="0"/>
    <x v="8"/>
    <x v="6"/>
    <s v="Aparecida"/>
    <x v="5"/>
    <x v="2"/>
    <n v="54150"/>
    <n v="3672"/>
    <x v="396"/>
    <x v="4"/>
    <x v="18"/>
    <s v="Ford Focus Sedan GLX 16v"/>
    <x v="0"/>
    <x v="0"/>
    <x v="1"/>
    <x v="0"/>
    <x v="6"/>
    <x v="3"/>
    <x v="2"/>
    <n v="2707.5"/>
    <n v="0.39059853339129991"/>
    <x v="0"/>
  </r>
  <r>
    <s v="FIL008"/>
    <d v="2014-09-29T00:00:00"/>
    <x v="0"/>
    <x v="8"/>
    <x v="3"/>
    <s v="Ana Maria"/>
    <x v="4"/>
    <x v="4"/>
    <n v="52200"/>
    <n v="1517"/>
    <x v="397"/>
    <x v="2"/>
    <x v="16"/>
    <s v="Fiat Linea Absolut 1.8 16v"/>
    <x v="0"/>
    <x v="0"/>
    <x v="1"/>
    <x v="0"/>
    <x v="3"/>
    <x v="2"/>
    <x v="1"/>
    <n v="2088"/>
    <n v="5.0169962947336007E-2"/>
    <x v="0"/>
  </r>
  <r>
    <s v="FOR005"/>
    <d v="2014-09-30T00:00:00"/>
    <x v="0"/>
    <x v="8"/>
    <x v="1"/>
    <s v="Maria Eduarda"/>
    <x v="6"/>
    <x v="3"/>
    <n v="120200"/>
    <n v="4037"/>
    <x v="398"/>
    <x v="4"/>
    <x v="9"/>
    <s v="Ford Ranger Cab. Dupla 3.2 4X4 20v"/>
    <x v="0"/>
    <x v="1"/>
    <x v="1"/>
    <x v="1"/>
    <x v="1"/>
    <x v="1"/>
    <x v="3"/>
    <n v="7212"/>
    <n v="0.82770582420178962"/>
    <x v="1"/>
  </r>
  <r>
    <s v="VWS004"/>
    <d v="2014-10-01T00:00:00"/>
    <x v="0"/>
    <x v="9"/>
    <x v="5"/>
    <s v="Sérgio"/>
    <x v="0"/>
    <x v="4"/>
    <n v="28550"/>
    <n v="1003"/>
    <x v="399"/>
    <x v="1"/>
    <x v="26"/>
    <s v="Volkswagen Saveiro Startline 1.6 MI 8v"/>
    <x v="1"/>
    <x v="1"/>
    <x v="0"/>
    <x v="0"/>
    <x v="5"/>
    <x v="0"/>
    <x v="0"/>
    <n v="856.5"/>
    <n v="0.49890785827250583"/>
    <x v="0"/>
  </r>
  <r>
    <s v="REC002"/>
    <d v="2014-10-01T00:00:00"/>
    <x v="0"/>
    <x v="9"/>
    <x v="3"/>
    <s v="Cristina"/>
    <x v="3"/>
    <x v="0"/>
    <n v="25950"/>
    <n v="1656"/>
    <x v="400"/>
    <x v="3"/>
    <x v="22"/>
    <s v="Renault Clio 1.0 Expression 16v"/>
    <x v="0"/>
    <x v="0"/>
    <x v="0"/>
    <x v="0"/>
    <x v="3"/>
    <x v="2"/>
    <x v="0"/>
    <n v="778.5"/>
    <n v="0.73093951946633851"/>
    <x v="1"/>
  </r>
  <r>
    <s v="VWC006"/>
    <d v="2014-10-03T00:00:00"/>
    <x v="0"/>
    <x v="9"/>
    <x v="7"/>
    <s v="Roberto"/>
    <x v="5"/>
    <x v="3"/>
    <n v="44750"/>
    <n v="2289"/>
    <x v="401"/>
    <x v="1"/>
    <x v="24"/>
    <s v="Volkswagen Crossfox 1.6 MSI 16v"/>
    <x v="0"/>
    <x v="0"/>
    <x v="0"/>
    <x v="0"/>
    <x v="7"/>
    <x v="4"/>
    <x v="1"/>
    <n v="1790"/>
    <n v="0.40896267369806893"/>
    <x v="0"/>
  </r>
  <r>
    <s v="RED005"/>
    <d v="2014-10-03T00:00:00"/>
    <x v="0"/>
    <x v="9"/>
    <x v="6"/>
    <s v="Ana Carolina"/>
    <x v="5"/>
    <x v="2"/>
    <n v="55800"/>
    <n v="4446"/>
    <x v="402"/>
    <x v="3"/>
    <x v="32"/>
    <s v="Renault Duster Oroch 2.0 Dynamique 16V"/>
    <x v="0"/>
    <x v="1"/>
    <x v="0"/>
    <x v="0"/>
    <x v="6"/>
    <x v="3"/>
    <x v="2"/>
    <n v="2790"/>
    <n v="0.48334191901764922"/>
    <x v="0"/>
  </r>
  <r>
    <s v="REF006"/>
    <d v="2014-10-05T00:00:00"/>
    <x v="0"/>
    <x v="9"/>
    <x v="8"/>
    <s v="Maria Teresa"/>
    <x v="3"/>
    <x v="1"/>
    <n v="58450"/>
    <n v="4832"/>
    <x v="403"/>
    <x v="3"/>
    <x v="13"/>
    <s v="Renaul Fluence 2.0 Dynamique 16v"/>
    <x v="0"/>
    <x v="0"/>
    <x v="1"/>
    <x v="0"/>
    <x v="3"/>
    <x v="2"/>
    <x v="2"/>
    <n v="2922.5"/>
    <n v="0.78872100905921361"/>
    <x v="1"/>
  </r>
  <r>
    <s v="REF006"/>
    <d v="2014-10-06T00:00:00"/>
    <x v="0"/>
    <x v="9"/>
    <x v="2"/>
    <s v="Mônica"/>
    <x v="6"/>
    <x v="0"/>
    <n v="58300"/>
    <n v="3971"/>
    <x v="404"/>
    <x v="3"/>
    <x v="13"/>
    <s v="Renaul Fluence 2.0 Dynamique 16v"/>
    <x v="0"/>
    <x v="0"/>
    <x v="1"/>
    <x v="0"/>
    <x v="2"/>
    <x v="3"/>
    <x v="2"/>
    <n v="2915"/>
    <n v="0.73462480713363032"/>
    <x v="1"/>
  </r>
  <r>
    <s v="VWV005"/>
    <d v="2014-10-08T00:00:00"/>
    <x v="0"/>
    <x v="9"/>
    <x v="6"/>
    <s v="Ana Carolina"/>
    <x v="6"/>
    <x v="4"/>
    <n v="35300"/>
    <n v="4586"/>
    <x v="405"/>
    <x v="1"/>
    <x v="1"/>
    <s v="Volkswagen Voyage Trendline 1.6 MI 8v"/>
    <x v="0"/>
    <x v="0"/>
    <x v="0"/>
    <x v="0"/>
    <x v="6"/>
    <x v="3"/>
    <x v="1"/>
    <n v="1412"/>
    <n v="0.34553735067394437"/>
    <x v="0"/>
  </r>
  <r>
    <s v="FID010"/>
    <d v="2014-10-08T00:00:00"/>
    <x v="0"/>
    <x v="9"/>
    <x v="0"/>
    <s v="Wesley"/>
    <x v="4"/>
    <x v="2"/>
    <n v="67400"/>
    <n v="3019"/>
    <x v="406"/>
    <x v="2"/>
    <x v="4"/>
    <s v="Fiat Ducato Cargo 2.3 Básico"/>
    <x v="0"/>
    <x v="1"/>
    <x v="0"/>
    <x v="1"/>
    <x v="0"/>
    <x v="0"/>
    <x v="2"/>
    <n v="3370"/>
    <n v="0.43720241796095038"/>
    <x v="0"/>
  </r>
  <r>
    <s v="FIB007"/>
    <d v="2014-10-08T00:00:00"/>
    <x v="0"/>
    <x v="9"/>
    <x v="3"/>
    <s v="Renato"/>
    <x v="6"/>
    <x v="1"/>
    <n v="47700"/>
    <n v="4769"/>
    <x v="407"/>
    <x v="2"/>
    <x v="23"/>
    <s v="Fiat Bravo Essence 1.8 16v"/>
    <x v="0"/>
    <x v="0"/>
    <x v="0"/>
    <x v="0"/>
    <x v="3"/>
    <x v="2"/>
    <x v="1"/>
    <n v="1908"/>
    <n v="0.46963533594721713"/>
    <x v="0"/>
  </r>
  <r>
    <s v="REM007"/>
    <d v="2014-10-12T00:00:00"/>
    <x v="0"/>
    <x v="9"/>
    <x v="2"/>
    <s v="Ana Lúcia"/>
    <x v="3"/>
    <x v="4"/>
    <n v="96900"/>
    <n v="4789"/>
    <x v="408"/>
    <x v="3"/>
    <x v="8"/>
    <s v="Renault Master 2.3 DCI Minibus 16 Lugares 16v"/>
    <x v="0"/>
    <x v="1"/>
    <x v="0"/>
    <x v="1"/>
    <x v="2"/>
    <x v="1"/>
    <x v="3"/>
    <n v="5814"/>
    <n v="0.22651863341523271"/>
    <x v="0"/>
  </r>
  <r>
    <s v="VWJ009"/>
    <d v="2014-10-13T00:00:00"/>
    <x v="0"/>
    <x v="9"/>
    <x v="3"/>
    <s v="Roberta"/>
    <x v="0"/>
    <x v="2"/>
    <n v="68750"/>
    <n v="1598"/>
    <x v="409"/>
    <x v="1"/>
    <x v="21"/>
    <s v="Volkswagen Jetta 1.4 TSI Comfortline 16v"/>
    <x v="0"/>
    <x v="0"/>
    <x v="1"/>
    <x v="2"/>
    <x v="3"/>
    <x v="2"/>
    <x v="2"/>
    <n v="3437.5"/>
    <n v="0.87384936719846418"/>
    <x v="1"/>
  </r>
  <r>
    <s v="VWC006"/>
    <d v="2014-10-13T00:00:00"/>
    <x v="0"/>
    <x v="9"/>
    <x v="6"/>
    <s v="Ana Carolina"/>
    <x v="0"/>
    <x v="4"/>
    <n v="44500"/>
    <n v="1674"/>
    <x v="410"/>
    <x v="1"/>
    <x v="24"/>
    <s v="Volkswagen Crossfox 1.6 MSI 16v"/>
    <x v="0"/>
    <x v="0"/>
    <x v="0"/>
    <x v="0"/>
    <x v="6"/>
    <x v="3"/>
    <x v="1"/>
    <n v="1780"/>
    <n v="8.0682114735563346E-2"/>
    <x v="0"/>
  </r>
  <r>
    <s v="FIP002"/>
    <d v="2014-10-13T00:00:00"/>
    <x v="0"/>
    <x v="9"/>
    <x v="7"/>
    <s v="Roberto"/>
    <x v="0"/>
    <x v="2"/>
    <n v="28050"/>
    <n v="2257"/>
    <x v="411"/>
    <x v="2"/>
    <x v="2"/>
    <s v="Fiat Palio Fire 1.0 8v"/>
    <x v="0"/>
    <x v="0"/>
    <x v="0"/>
    <x v="0"/>
    <x v="7"/>
    <x v="4"/>
    <x v="0"/>
    <n v="841.5"/>
    <n v="0.43673554222878791"/>
    <x v="0"/>
  </r>
  <r>
    <s v="VWF002"/>
    <d v="2014-10-13T00:00:00"/>
    <x v="0"/>
    <x v="9"/>
    <x v="2"/>
    <s v="Ana Lúcia"/>
    <x v="6"/>
    <x v="2"/>
    <n v="27800"/>
    <n v="1347"/>
    <x v="412"/>
    <x v="1"/>
    <x v="17"/>
    <s v="Volkswagen Fox 1.0 MPI Trendline 12v"/>
    <x v="0"/>
    <x v="0"/>
    <x v="0"/>
    <x v="0"/>
    <x v="2"/>
    <x v="1"/>
    <x v="0"/>
    <n v="834"/>
    <n v="0.59760433602966567"/>
    <x v="1"/>
  </r>
  <r>
    <s v="CHS004"/>
    <d v="2014-10-13T00:00:00"/>
    <x v="0"/>
    <x v="9"/>
    <x v="3"/>
    <s v="José Carlos"/>
    <x v="5"/>
    <x v="4"/>
    <n v="127850"/>
    <n v="2274"/>
    <x v="413"/>
    <x v="0"/>
    <x v="10"/>
    <s v="Chevrolet S10 2.8 High Country 4X4 CD 16v Turbo"/>
    <x v="0"/>
    <x v="1"/>
    <x v="1"/>
    <x v="1"/>
    <x v="3"/>
    <x v="2"/>
    <x v="3"/>
    <n v="7671"/>
    <n v="1.6552666209895473E-2"/>
    <x v="0"/>
  </r>
  <r>
    <s v="VWC006"/>
    <d v="2014-10-16T00:00:00"/>
    <x v="0"/>
    <x v="9"/>
    <x v="8"/>
    <s v="Maria Teresa"/>
    <x v="4"/>
    <x v="2"/>
    <n v="44850"/>
    <n v="1893"/>
    <x v="92"/>
    <x v="1"/>
    <x v="24"/>
    <s v="Volkswagen Crossfox 1.6 MSI 16v"/>
    <x v="0"/>
    <x v="0"/>
    <x v="0"/>
    <x v="0"/>
    <x v="3"/>
    <x v="2"/>
    <x v="1"/>
    <n v="1794"/>
    <n v="0.85490814496525946"/>
    <x v="1"/>
  </r>
  <r>
    <s v="FIS003"/>
    <d v="2014-10-19T00:00:00"/>
    <x v="0"/>
    <x v="9"/>
    <x v="0"/>
    <s v="Maria Amália"/>
    <x v="5"/>
    <x v="2"/>
    <n v="32050"/>
    <n v="1596"/>
    <x v="414"/>
    <x v="2"/>
    <x v="6"/>
    <s v="Fiat Strada Working 1.4 8v"/>
    <x v="1"/>
    <x v="1"/>
    <x v="0"/>
    <x v="0"/>
    <x v="0"/>
    <x v="0"/>
    <x v="0"/>
    <n v="961.5"/>
    <n v="0.91533684493756706"/>
    <x v="1"/>
  </r>
  <r>
    <s v="FIB007"/>
    <d v="2014-10-20T00:00:00"/>
    <x v="0"/>
    <x v="9"/>
    <x v="0"/>
    <s v="Maria Amália"/>
    <x v="6"/>
    <x v="2"/>
    <n v="48050"/>
    <n v="1964"/>
    <x v="415"/>
    <x v="2"/>
    <x v="23"/>
    <s v="Fiat Bravo Essence 1.8 16v"/>
    <x v="0"/>
    <x v="0"/>
    <x v="0"/>
    <x v="0"/>
    <x v="0"/>
    <x v="0"/>
    <x v="1"/>
    <n v="1922"/>
    <n v="0.11958785453792097"/>
    <x v="0"/>
  </r>
  <r>
    <s v="VWS007"/>
    <d v="2014-10-21T00:00:00"/>
    <x v="0"/>
    <x v="9"/>
    <x v="4"/>
    <s v="Mário"/>
    <x v="0"/>
    <x v="2"/>
    <n v="51700"/>
    <n v="4732"/>
    <x v="416"/>
    <x v="1"/>
    <x v="19"/>
    <s v="Volkswagen Spacefox Comfortline 1.6 MSI 8v"/>
    <x v="0"/>
    <x v="0"/>
    <x v="0"/>
    <x v="0"/>
    <x v="4"/>
    <x v="3"/>
    <x v="2"/>
    <n v="2585"/>
    <n v="0.26398834412171895"/>
    <x v="0"/>
  </r>
  <r>
    <s v="VWS004"/>
    <d v="2014-10-21T00:00:00"/>
    <x v="0"/>
    <x v="9"/>
    <x v="3"/>
    <s v="Maurício"/>
    <x v="2"/>
    <x v="0"/>
    <n v="29100"/>
    <n v="3870"/>
    <x v="417"/>
    <x v="1"/>
    <x v="26"/>
    <s v="Volkswagen Saveiro Startline 1.6 MI 8v"/>
    <x v="1"/>
    <x v="1"/>
    <x v="0"/>
    <x v="0"/>
    <x v="3"/>
    <x v="2"/>
    <x v="0"/>
    <n v="873"/>
    <n v="0.20796703510357395"/>
    <x v="0"/>
  </r>
  <r>
    <s v="FOR005"/>
    <d v="2014-10-22T00:00:00"/>
    <x v="0"/>
    <x v="9"/>
    <x v="2"/>
    <s v="Maria Cristina"/>
    <x v="0"/>
    <x v="2"/>
    <n v="120150"/>
    <n v="2187"/>
    <x v="418"/>
    <x v="4"/>
    <x v="9"/>
    <s v="Ford Ranger Cab. Dupla 3.2 4X4 20v"/>
    <x v="0"/>
    <x v="1"/>
    <x v="1"/>
    <x v="1"/>
    <x v="2"/>
    <x v="1"/>
    <x v="3"/>
    <n v="7209"/>
    <n v="0.13807154453269743"/>
    <x v="0"/>
  </r>
  <r>
    <s v="FID010"/>
    <d v="2014-10-23T00:00:00"/>
    <x v="0"/>
    <x v="9"/>
    <x v="6"/>
    <s v="Daniela"/>
    <x v="0"/>
    <x v="2"/>
    <n v="67150"/>
    <n v="3704"/>
    <x v="419"/>
    <x v="2"/>
    <x v="4"/>
    <s v="Fiat Ducato Cargo 2.3 Básico"/>
    <x v="0"/>
    <x v="1"/>
    <x v="0"/>
    <x v="1"/>
    <x v="6"/>
    <x v="3"/>
    <x v="2"/>
    <n v="3357.5"/>
    <n v="9.1454056134193228E-3"/>
    <x v="0"/>
  </r>
  <r>
    <s v="VWG008"/>
    <d v="2014-10-23T00:00:00"/>
    <x v="0"/>
    <x v="9"/>
    <x v="5"/>
    <s v="Anselmo"/>
    <x v="0"/>
    <x v="4"/>
    <n v="66800"/>
    <n v="1824"/>
    <x v="420"/>
    <x v="1"/>
    <x v="29"/>
    <s v="Volkswagen Golf 1.4 TSI Comfortline 16v"/>
    <x v="0"/>
    <x v="0"/>
    <x v="1"/>
    <x v="2"/>
    <x v="5"/>
    <x v="0"/>
    <x v="2"/>
    <n v="3340"/>
    <n v="0.54000569299794998"/>
    <x v="1"/>
  </r>
  <r>
    <s v="VWJ009"/>
    <d v="2014-10-23T00:00:00"/>
    <x v="0"/>
    <x v="9"/>
    <x v="3"/>
    <s v="Roberta"/>
    <x v="6"/>
    <x v="0"/>
    <n v="69100"/>
    <n v="1116"/>
    <x v="421"/>
    <x v="1"/>
    <x v="21"/>
    <s v="Volkswagen Jetta 1.4 TSI Comfortline 16v"/>
    <x v="0"/>
    <x v="0"/>
    <x v="1"/>
    <x v="2"/>
    <x v="3"/>
    <x v="2"/>
    <x v="2"/>
    <n v="3455"/>
    <n v="0.52605537070243402"/>
    <x v="1"/>
  </r>
  <r>
    <s v="VWV005"/>
    <d v="2014-10-24T00:00:00"/>
    <x v="0"/>
    <x v="9"/>
    <x v="4"/>
    <s v="Mônica"/>
    <x v="0"/>
    <x v="0"/>
    <n v="34850"/>
    <n v="4106"/>
    <x v="422"/>
    <x v="1"/>
    <x v="1"/>
    <s v="Volkswagen Voyage Trendline 1.6 MI 8v"/>
    <x v="0"/>
    <x v="0"/>
    <x v="0"/>
    <x v="0"/>
    <x v="4"/>
    <x v="3"/>
    <x v="1"/>
    <n v="1394"/>
    <n v="0.90417106352009391"/>
    <x v="1"/>
  </r>
  <r>
    <s v="VWJ009"/>
    <d v="2014-10-25T00:00:00"/>
    <x v="0"/>
    <x v="9"/>
    <x v="4"/>
    <s v="José Eduardo"/>
    <x v="1"/>
    <x v="0"/>
    <n v="68800"/>
    <n v="1894"/>
    <x v="423"/>
    <x v="1"/>
    <x v="21"/>
    <s v="Volkswagen Jetta 1.4 TSI Comfortline 16v"/>
    <x v="0"/>
    <x v="0"/>
    <x v="1"/>
    <x v="2"/>
    <x v="4"/>
    <x v="3"/>
    <x v="2"/>
    <n v="3440"/>
    <n v="0.35282489394434957"/>
    <x v="0"/>
  </r>
  <r>
    <s v="FIS003"/>
    <d v="2014-10-25T00:00:00"/>
    <x v="0"/>
    <x v="9"/>
    <x v="4"/>
    <s v="Mário"/>
    <x v="3"/>
    <x v="3"/>
    <n v="31750"/>
    <n v="1364"/>
    <x v="424"/>
    <x v="2"/>
    <x v="6"/>
    <s v="Fiat Strada Working 1.4 8v"/>
    <x v="1"/>
    <x v="1"/>
    <x v="0"/>
    <x v="0"/>
    <x v="4"/>
    <x v="3"/>
    <x v="0"/>
    <n v="952.5"/>
    <n v="0.76973769337392306"/>
    <x v="1"/>
  </r>
  <r>
    <s v="CHC003"/>
    <d v="2014-10-26T00:00:00"/>
    <x v="0"/>
    <x v="9"/>
    <x v="6"/>
    <s v="Carlos Roberto"/>
    <x v="6"/>
    <x v="2"/>
    <n v="74600"/>
    <n v="1889"/>
    <x v="425"/>
    <x v="0"/>
    <x v="25"/>
    <s v="Chevrolet Captiva 2.4 SIDI 16v"/>
    <x v="0"/>
    <x v="0"/>
    <x v="1"/>
    <x v="2"/>
    <x v="6"/>
    <x v="3"/>
    <x v="2"/>
    <n v="3730"/>
    <n v="0.17022849161654174"/>
    <x v="0"/>
  </r>
  <r>
    <s v="REK004"/>
    <d v="2014-10-26T00:00:00"/>
    <x v="0"/>
    <x v="9"/>
    <x v="6"/>
    <s v="Daniela"/>
    <x v="6"/>
    <x v="0"/>
    <n v="31150"/>
    <n v="3341"/>
    <x v="426"/>
    <x v="3"/>
    <x v="20"/>
    <s v="Renaul Kangoo 1.6 Express 16v"/>
    <x v="2"/>
    <x v="1"/>
    <x v="0"/>
    <x v="0"/>
    <x v="6"/>
    <x v="3"/>
    <x v="0"/>
    <n v="934.5"/>
    <n v="0.69750816500629675"/>
    <x v="1"/>
  </r>
  <r>
    <s v="FOE003"/>
    <d v="2014-10-26T00:00:00"/>
    <x v="0"/>
    <x v="9"/>
    <x v="5"/>
    <s v="Sérgio"/>
    <x v="3"/>
    <x v="4"/>
    <n v="58000"/>
    <n v="4036"/>
    <x v="427"/>
    <x v="4"/>
    <x v="31"/>
    <s v="Ford Ecosport 1.6 Freestyle 16v"/>
    <x v="0"/>
    <x v="0"/>
    <x v="1"/>
    <x v="0"/>
    <x v="5"/>
    <x v="0"/>
    <x v="2"/>
    <n v="2900"/>
    <n v="9.1233813246355308E-2"/>
    <x v="0"/>
  </r>
  <r>
    <s v="FOR004"/>
    <d v="2014-10-28T00:00:00"/>
    <x v="0"/>
    <x v="9"/>
    <x v="3"/>
    <s v="Marcelo"/>
    <x v="2"/>
    <x v="2"/>
    <n v="75700"/>
    <n v="2029"/>
    <x v="428"/>
    <x v="4"/>
    <x v="9"/>
    <s v="Ford Ranger 2.5 XLS 4X2 CD 16v"/>
    <x v="0"/>
    <x v="0"/>
    <x v="0"/>
    <x v="0"/>
    <x v="3"/>
    <x v="2"/>
    <x v="3"/>
    <n v="4542"/>
    <n v="0.24981535843099251"/>
    <x v="0"/>
  </r>
  <r>
    <s v="FOE003"/>
    <d v="2014-10-29T00:00:00"/>
    <x v="0"/>
    <x v="9"/>
    <x v="3"/>
    <s v="Maurício"/>
    <x v="4"/>
    <x v="4"/>
    <n v="57300"/>
    <n v="4784"/>
    <x v="429"/>
    <x v="4"/>
    <x v="31"/>
    <s v="Ford Ecosport 1.6 Freestyle 16v"/>
    <x v="0"/>
    <x v="0"/>
    <x v="1"/>
    <x v="0"/>
    <x v="3"/>
    <x v="2"/>
    <x v="2"/>
    <n v="2865"/>
    <n v="0.26598550857323477"/>
    <x v="0"/>
  </r>
  <r>
    <s v="FOR004"/>
    <d v="2014-11-01T00:00:00"/>
    <x v="0"/>
    <x v="10"/>
    <x v="5"/>
    <s v="Sérgio"/>
    <x v="1"/>
    <x v="4"/>
    <n v="76250"/>
    <n v="2544"/>
    <x v="430"/>
    <x v="4"/>
    <x v="9"/>
    <s v="Ford Ranger 2.5 XLS 4X2 CD 16v"/>
    <x v="0"/>
    <x v="0"/>
    <x v="0"/>
    <x v="0"/>
    <x v="5"/>
    <x v="0"/>
    <x v="3"/>
    <n v="4575"/>
    <n v="0.56254895383610803"/>
    <x v="1"/>
  </r>
  <r>
    <s v="VWF002"/>
    <d v="2014-11-03T00:00:00"/>
    <x v="0"/>
    <x v="10"/>
    <x v="6"/>
    <s v="Ivete"/>
    <x v="0"/>
    <x v="3"/>
    <n v="28100"/>
    <n v="3423"/>
    <x v="431"/>
    <x v="1"/>
    <x v="17"/>
    <s v="Volkswagen Fox 1.0 MPI Trendline 12v"/>
    <x v="0"/>
    <x v="0"/>
    <x v="0"/>
    <x v="0"/>
    <x v="6"/>
    <x v="3"/>
    <x v="0"/>
    <n v="843"/>
    <n v="7.9447285774837853E-2"/>
    <x v="0"/>
  </r>
  <r>
    <s v="FIF005"/>
    <d v="2014-11-03T00:00:00"/>
    <x v="0"/>
    <x v="10"/>
    <x v="7"/>
    <s v="Amanda"/>
    <x v="0"/>
    <x v="0"/>
    <n v="40450"/>
    <n v="2760"/>
    <x v="432"/>
    <x v="2"/>
    <x v="34"/>
    <s v="Fiat Fiorino Furgão Evo 1.4 8v"/>
    <x v="0"/>
    <x v="1"/>
    <x v="0"/>
    <x v="0"/>
    <x v="7"/>
    <x v="4"/>
    <x v="1"/>
    <n v="1618"/>
    <n v="0.17476118410693536"/>
    <x v="0"/>
  </r>
  <r>
    <s v="RES001"/>
    <d v="2014-11-04T00:00:00"/>
    <x v="0"/>
    <x v="10"/>
    <x v="4"/>
    <s v="José Eduardo"/>
    <x v="1"/>
    <x v="3"/>
    <n v="23850"/>
    <n v="4212"/>
    <x v="433"/>
    <x v="3"/>
    <x v="5"/>
    <s v="Renault Sandero 1.0 Authentique 16v"/>
    <x v="0"/>
    <x v="0"/>
    <x v="0"/>
    <x v="0"/>
    <x v="4"/>
    <x v="3"/>
    <x v="0"/>
    <n v="715.5"/>
    <n v="9.155479124353956E-2"/>
    <x v="0"/>
  </r>
  <r>
    <s v="FOR005"/>
    <d v="2014-11-04T00:00:00"/>
    <x v="0"/>
    <x v="10"/>
    <x v="7"/>
    <s v="Carolina"/>
    <x v="4"/>
    <x v="4"/>
    <n v="120000"/>
    <n v="1217"/>
    <x v="434"/>
    <x v="4"/>
    <x v="9"/>
    <s v="Ford Ranger Cab. Dupla 3.2 4X4 20v"/>
    <x v="0"/>
    <x v="1"/>
    <x v="1"/>
    <x v="1"/>
    <x v="7"/>
    <x v="0"/>
    <x v="3"/>
    <n v="7200"/>
    <n v="5.3756962089686174E-2"/>
    <x v="0"/>
  </r>
  <r>
    <s v="VWV005"/>
    <d v="2014-11-05T00:00:00"/>
    <x v="0"/>
    <x v="10"/>
    <x v="7"/>
    <s v="Carlos Augusto"/>
    <x v="0"/>
    <x v="0"/>
    <n v="34850"/>
    <n v="2483"/>
    <x v="435"/>
    <x v="1"/>
    <x v="1"/>
    <s v="Volkswagen Voyage Trendline 1.6 MI 8v"/>
    <x v="0"/>
    <x v="0"/>
    <x v="0"/>
    <x v="0"/>
    <x v="7"/>
    <x v="4"/>
    <x v="1"/>
    <n v="1394"/>
    <n v="0.53116577422766287"/>
    <x v="1"/>
  </r>
  <r>
    <s v="FIP009"/>
    <d v="2014-11-06T00:00:00"/>
    <x v="0"/>
    <x v="10"/>
    <x v="4"/>
    <s v="Mário"/>
    <x v="3"/>
    <x v="2"/>
    <n v="55850"/>
    <n v="3167"/>
    <x v="436"/>
    <x v="2"/>
    <x v="15"/>
    <s v="Fiat Punto Evo T-Jet 1.4 Turbo"/>
    <x v="0"/>
    <x v="0"/>
    <x v="1"/>
    <x v="2"/>
    <x v="4"/>
    <x v="3"/>
    <x v="2"/>
    <n v="2792.5"/>
    <n v="9.2268241612365586E-3"/>
    <x v="0"/>
  </r>
  <r>
    <s v="VWC006"/>
    <d v="2014-11-07T00:00:00"/>
    <x v="0"/>
    <x v="10"/>
    <x v="2"/>
    <s v="Ana Lúcia"/>
    <x v="6"/>
    <x v="0"/>
    <n v="44500"/>
    <n v="1607"/>
    <x v="437"/>
    <x v="1"/>
    <x v="24"/>
    <s v="Volkswagen Crossfox 1.6 MSI 16v"/>
    <x v="0"/>
    <x v="0"/>
    <x v="0"/>
    <x v="0"/>
    <x v="2"/>
    <x v="1"/>
    <x v="1"/>
    <n v="1780"/>
    <n v="0.35536826465063182"/>
    <x v="0"/>
  </r>
  <r>
    <s v="FID010"/>
    <d v="2014-11-07T00:00:00"/>
    <x v="0"/>
    <x v="10"/>
    <x v="6"/>
    <s v="Carlos Roberto"/>
    <x v="6"/>
    <x v="2"/>
    <n v="67000"/>
    <n v="1400"/>
    <x v="438"/>
    <x v="2"/>
    <x v="4"/>
    <s v="Fiat Ducato Cargo 2.3 Básico"/>
    <x v="0"/>
    <x v="1"/>
    <x v="0"/>
    <x v="1"/>
    <x v="6"/>
    <x v="3"/>
    <x v="2"/>
    <n v="3350"/>
    <n v="0.58190108769661797"/>
    <x v="1"/>
  </r>
  <r>
    <s v="FID010"/>
    <d v="2014-11-07T00:00:00"/>
    <x v="0"/>
    <x v="10"/>
    <x v="6"/>
    <s v="Ana Carolina"/>
    <x v="0"/>
    <x v="3"/>
    <n v="67400"/>
    <n v="3858"/>
    <x v="439"/>
    <x v="2"/>
    <x v="4"/>
    <s v="Fiat Ducato Cargo 2.3 Básico"/>
    <x v="0"/>
    <x v="1"/>
    <x v="0"/>
    <x v="1"/>
    <x v="6"/>
    <x v="3"/>
    <x v="2"/>
    <n v="3370"/>
    <n v="0.17815690449353164"/>
    <x v="0"/>
  </r>
  <r>
    <s v="VWG008"/>
    <d v="2014-11-07T00:00:00"/>
    <x v="0"/>
    <x v="10"/>
    <x v="3"/>
    <s v="José Carlos"/>
    <x v="0"/>
    <x v="0"/>
    <n v="66200"/>
    <n v="4879"/>
    <x v="440"/>
    <x v="1"/>
    <x v="29"/>
    <s v="Volkswagen Golf 1.4 TSI Comfortline 16v"/>
    <x v="0"/>
    <x v="0"/>
    <x v="1"/>
    <x v="2"/>
    <x v="3"/>
    <x v="2"/>
    <x v="2"/>
    <n v="3310"/>
    <n v="0.26364969753830214"/>
    <x v="0"/>
  </r>
  <r>
    <s v="VWA010"/>
    <d v="2014-11-07T00:00:00"/>
    <x v="0"/>
    <x v="10"/>
    <x v="7"/>
    <s v="Rodrigo"/>
    <x v="0"/>
    <x v="3"/>
    <n v="116200"/>
    <n v="1180"/>
    <x v="441"/>
    <x v="1"/>
    <x v="33"/>
    <s v="Volkswagen Amarok 2.0 Highline 4X4 16v Turbo"/>
    <x v="0"/>
    <x v="1"/>
    <x v="1"/>
    <x v="1"/>
    <x v="7"/>
    <x v="4"/>
    <x v="3"/>
    <n v="6972"/>
    <n v="7.313429567643176E-2"/>
    <x v="0"/>
  </r>
  <r>
    <s v="FIS004"/>
    <d v="2014-11-08T00:00:00"/>
    <x v="0"/>
    <x v="10"/>
    <x v="7"/>
    <s v="Roberto"/>
    <x v="6"/>
    <x v="2"/>
    <n v="33450"/>
    <n v="3795"/>
    <x v="442"/>
    <x v="2"/>
    <x v="14"/>
    <s v="Fiat Siena El 1.4 8v"/>
    <x v="0"/>
    <x v="0"/>
    <x v="0"/>
    <x v="0"/>
    <x v="7"/>
    <x v="4"/>
    <x v="1"/>
    <n v="1338"/>
    <n v="0.2076559328509755"/>
    <x v="0"/>
  </r>
  <r>
    <s v="RED005"/>
    <d v="2014-11-08T00:00:00"/>
    <x v="0"/>
    <x v="10"/>
    <x v="7"/>
    <s v="Carlos Augusto"/>
    <x v="0"/>
    <x v="2"/>
    <n v="56250"/>
    <n v="1480"/>
    <x v="443"/>
    <x v="3"/>
    <x v="32"/>
    <s v="Renault Duster Oroch 2.0 Dynamique 16V"/>
    <x v="0"/>
    <x v="1"/>
    <x v="0"/>
    <x v="0"/>
    <x v="7"/>
    <x v="4"/>
    <x v="2"/>
    <n v="2812.5"/>
    <n v="0.3458408957095076"/>
    <x v="0"/>
  </r>
  <r>
    <s v="REK004"/>
    <d v="2014-11-08T00:00:00"/>
    <x v="0"/>
    <x v="10"/>
    <x v="7"/>
    <s v="José Luiz"/>
    <x v="6"/>
    <x v="4"/>
    <n v="31300"/>
    <n v="4984"/>
    <x v="444"/>
    <x v="3"/>
    <x v="20"/>
    <s v="Renaul Kangoo 1.6 Express 16v"/>
    <x v="2"/>
    <x v="1"/>
    <x v="0"/>
    <x v="0"/>
    <x v="7"/>
    <x v="4"/>
    <x v="0"/>
    <n v="939"/>
    <n v="0.65082082042974454"/>
    <x v="1"/>
  </r>
  <r>
    <s v="FIS003"/>
    <d v="2014-11-11T00:00:00"/>
    <x v="0"/>
    <x v="10"/>
    <x v="3"/>
    <s v="Mauro"/>
    <x v="0"/>
    <x v="1"/>
    <n v="31900"/>
    <n v="4731"/>
    <x v="445"/>
    <x v="2"/>
    <x v="6"/>
    <s v="Fiat Strada Working 1.4 8v"/>
    <x v="1"/>
    <x v="1"/>
    <x v="0"/>
    <x v="0"/>
    <x v="3"/>
    <x v="2"/>
    <x v="0"/>
    <n v="957"/>
    <n v="0.46405879476296658"/>
    <x v="0"/>
  </r>
  <r>
    <s v="FID010"/>
    <d v="2014-11-11T00:00:00"/>
    <x v="0"/>
    <x v="10"/>
    <x v="6"/>
    <s v="Ana Carolina"/>
    <x v="0"/>
    <x v="2"/>
    <n v="67150"/>
    <n v="3079"/>
    <x v="446"/>
    <x v="2"/>
    <x v="4"/>
    <s v="Fiat Ducato Cargo 2.3 Básico"/>
    <x v="0"/>
    <x v="1"/>
    <x v="0"/>
    <x v="1"/>
    <x v="6"/>
    <x v="3"/>
    <x v="2"/>
    <n v="3357.5"/>
    <n v="0.14629829681771728"/>
    <x v="0"/>
  </r>
  <r>
    <s v="FIB007"/>
    <d v="2014-11-12T00:00:00"/>
    <x v="0"/>
    <x v="10"/>
    <x v="3"/>
    <s v="Marcelo"/>
    <x v="6"/>
    <x v="0"/>
    <n v="48200"/>
    <n v="4629"/>
    <x v="447"/>
    <x v="2"/>
    <x v="23"/>
    <s v="Fiat Bravo Essence 1.8 16v"/>
    <x v="0"/>
    <x v="0"/>
    <x v="0"/>
    <x v="0"/>
    <x v="3"/>
    <x v="2"/>
    <x v="1"/>
    <n v="1928"/>
    <n v="0.68157207205964809"/>
    <x v="1"/>
  </r>
  <r>
    <s v="FOR005"/>
    <d v="2014-11-12T00:00:00"/>
    <x v="0"/>
    <x v="10"/>
    <x v="4"/>
    <s v="Raimundo"/>
    <x v="5"/>
    <x v="4"/>
    <n v="120000"/>
    <n v="1439"/>
    <x v="448"/>
    <x v="4"/>
    <x v="9"/>
    <s v="Ford Ranger Cab. Dupla 3.2 4X4 20v"/>
    <x v="0"/>
    <x v="1"/>
    <x v="1"/>
    <x v="1"/>
    <x v="4"/>
    <x v="3"/>
    <x v="3"/>
    <n v="7200"/>
    <n v="0.14978395409406348"/>
    <x v="0"/>
  </r>
  <r>
    <s v="FOK001"/>
    <d v="2014-11-12T00:00:00"/>
    <x v="0"/>
    <x v="10"/>
    <x v="3"/>
    <s v="Mauro"/>
    <x v="5"/>
    <x v="2"/>
    <n v="33800"/>
    <n v="2858"/>
    <x v="449"/>
    <x v="4"/>
    <x v="28"/>
    <s v="Ford Ka SE 1.5 16v Básico"/>
    <x v="0"/>
    <x v="0"/>
    <x v="0"/>
    <x v="0"/>
    <x v="3"/>
    <x v="2"/>
    <x v="0"/>
    <n v="1014"/>
    <n v="0.64541299624620607"/>
    <x v="1"/>
  </r>
  <r>
    <s v="RES001"/>
    <d v="2014-11-13T00:00:00"/>
    <x v="0"/>
    <x v="10"/>
    <x v="4"/>
    <s v="Mário"/>
    <x v="3"/>
    <x v="2"/>
    <n v="23700"/>
    <n v="4160"/>
    <x v="450"/>
    <x v="3"/>
    <x v="5"/>
    <s v="Renault Sandero 1.0 Authentique 16v"/>
    <x v="0"/>
    <x v="0"/>
    <x v="0"/>
    <x v="0"/>
    <x v="4"/>
    <x v="3"/>
    <x v="0"/>
    <n v="711"/>
    <n v="0.92390783639806684"/>
    <x v="1"/>
  </r>
  <r>
    <s v="FIS006"/>
    <d v="2014-11-14T00:00:00"/>
    <x v="0"/>
    <x v="10"/>
    <x v="3"/>
    <s v="Roberta"/>
    <x v="4"/>
    <x v="0"/>
    <n v="41800"/>
    <n v="4001"/>
    <x v="451"/>
    <x v="2"/>
    <x v="6"/>
    <s v="Fiat Strada Working 1.4 MPI 8v"/>
    <x v="2"/>
    <x v="1"/>
    <x v="0"/>
    <x v="0"/>
    <x v="3"/>
    <x v="2"/>
    <x v="1"/>
    <n v="1672"/>
    <n v="0.94903364775191701"/>
    <x v="1"/>
  </r>
  <r>
    <s v="CHC003"/>
    <d v="2014-11-15T00:00:00"/>
    <x v="0"/>
    <x v="10"/>
    <x v="3"/>
    <s v="José Carlos"/>
    <x v="4"/>
    <x v="4"/>
    <n v="74400"/>
    <n v="4642"/>
    <x v="452"/>
    <x v="0"/>
    <x v="25"/>
    <s v="Chevrolet Captiva 2.4 SIDI 16v"/>
    <x v="0"/>
    <x v="0"/>
    <x v="1"/>
    <x v="2"/>
    <x v="3"/>
    <x v="2"/>
    <x v="3"/>
    <n v="4464"/>
    <n v="0.73560324624907381"/>
    <x v="1"/>
  </r>
  <r>
    <s v="FIL008"/>
    <d v="2014-11-15T00:00:00"/>
    <x v="0"/>
    <x v="10"/>
    <x v="8"/>
    <s v="Felipe"/>
    <x v="5"/>
    <x v="0"/>
    <n v="51600"/>
    <n v="2048"/>
    <x v="453"/>
    <x v="2"/>
    <x v="16"/>
    <s v="Fiat Linea Absolut 1.8 16v"/>
    <x v="0"/>
    <x v="0"/>
    <x v="1"/>
    <x v="0"/>
    <x v="3"/>
    <x v="2"/>
    <x v="1"/>
    <n v="2064"/>
    <n v="0.12282780749854995"/>
    <x v="0"/>
  </r>
  <r>
    <s v="REC002"/>
    <d v="2014-11-15T00:00:00"/>
    <x v="0"/>
    <x v="10"/>
    <x v="7"/>
    <s v="Rodrigo"/>
    <x v="1"/>
    <x v="3"/>
    <n v="26450"/>
    <n v="4584"/>
    <x v="454"/>
    <x v="3"/>
    <x v="22"/>
    <s v="Renault Clio 1.0 Expression 16v"/>
    <x v="0"/>
    <x v="0"/>
    <x v="0"/>
    <x v="0"/>
    <x v="7"/>
    <x v="4"/>
    <x v="0"/>
    <n v="793.5"/>
    <n v="0.56863347001775799"/>
    <x v="1"/>
  </r>
  <r>
    <s v="REF006"/>
    <d v="2014-11-16T00:00:00"/>
    <x v="0"/>
    <x v="10"/>
    <x v="7"/>
    <s v="Rodrigo"/>
    <x v="5"/>
    <x v="2"/>
    <n v="58200"/>
    <n v="3225"/>
    <x v="455"/>
    <x v="3"/>
    <x v="13"/>
    <s v="Renaul Fluence 2.0 Dynamique 16v"/>
    <x v="0"/>
    <x v="0"/>
    <x v="1"/>
    <x v="0"/>
    <x v="7"/>
    <x v="4"/>
    <x v="2"/>
    <n v="2910"/>
    <n v="0.10401146677509485"/>
    <x v="0"/>
  </r>
  <r>
    <s v="VWA010"/>
    <d v="2014-11-17T00:00:00"/>
    <x v="0"/>
    <x v="10"/>
    <x v="3"/>
    <s v="Marcelo"/>
    <x v="0"/>
    <x v="2"/>
    <n v="115900"/>
    <n v="3874"/>
    <x v="456"/>
    <x v="1"/>
    <x v="33"/>
    <s v="Volkswagen Amarok 2.0 Highline 4X4 16v Turbo"/>
    <x v="0"/>
    <x v="1"/>
    <x v="1"/>
    <x v="1"/>
    <x v="3"/>
    <x v="2"/>
    <x v="3"/>
    <n v="6954"/>
    <n v="0.30384511933841052"/>
    <x v="0"/>
  </r>
  <r>
    <s v="FOF002"/>
    <d v="2014-11-17T00:00:00"/>
    <x v="0"/>
    <x v="10"/>
    <x v="2"/>
    <s v="João Carlos"/>
    <x v="0"/>
    <x v="1"/>
    <n v="54800"/>
    <n v="1498"/>
    <x v="457"/>
    <x v="4"/>
    <x v="18"/>
    <s v="Ford Focus Sedan GLX 16v"/>
    <x v="0"/>
    <x v="0"/>
    <x v="1"/>
    <x v="0"/>
    <x v="2"/>
    <x v="1"/>
    <x v="1"/>
    <n v="2192"/>
    <n v="0.39948437521210145"/>
    <x v="0"/>
  </r>
  <r>
    <s v="CHC003"/>
    <d v="2014-11-18T00:00:00"/>
    <x v="0"/>
    <x v="10"/>
    <x v="4"/>
    <s v="José Eduardo"/>
    <x v="1"/>
    <x v="4"/>
    <n v="74150"/>
    <n v="3020"/>
    <x v="458"/>
    <x v="0"/>
    <x v="25"/>
    <s v="Chevrolet Captiva 2.4 SIDI 16v"/>
    <x v="0"/>
    <x v="0"/>
    <x v="1"/>
    <x v="2"/>
    <x v="4"/>
    <x v="3"/>
    <x v="2"/>
    <n v="3707.5"/>
    <n v="0.86794293665697009"/>
    <x v="1"/>
  </r>
  <r>
    <s v="CHP002"/>
    <d v="2014-11-18T00:00:00"/>
    <x v="0"/>
    <x v="10"/>
    <x v="7"/>
    <s v="José Luiz"/>
    <x v="0"/>
    <x v="1"/>
    <n v="32900"/>
    <n v="2224"/>
    <x v="459"/>
    <x v="0"/>
    <x v="12"/>
    <s v="Chevrolet Prisma 1.0 MPFI LT 8v"/>
    <x v="0"/>
    <x v="0"/>
    <x v="0"/>
    <x v="0"/>
    <x v="7"/>
    <x v="4"/>
    <x v="0"/>
    <n v="987"/>
    <n v="0.25378527504102572"/>
    <x v="0"/>
  </r>
  <r>
    <s v="VWV005"/>
    <d v="2014-11-18T00:00:00"/>
    <x v="0"/>
    <x v="10"/>
    <x v="5"/>
    <s v="Sérgio"/>
    <x v="0"/>
    <x v="3"/>
    <n v="34900"/>
    <n v="1761"/>
    <x v="460"/>
    <x v="1"/>
    <x v="1"/>
    <s v="Volkswagen Voyage Trendline 1.6 MI 8v"/>
    <x v="0"/>
    <x v="0"/>
    <x v="0"/>
    <x v="0"/>
    <x v="5"/>
    <x v="0"/>
    <x v="0"/>
    <n v="1047"/>
    <n v="0.58601206801180361"/>
    <x v="1"/>
  </r>
  <r>
    <s v="FOF002"/>
    <d v="2014-11-18T00:00:00"/>
    <x v="0"/>
    <x v="10"/>
    <x v="7"/>
    <s v="Roberto"/>
    <x v="6"/>
    <x v="0"/>
    <n v="54050"/>
    <n v="2354"/>
    <x v="461"/>
    <x v="4"/>
    <x v="18"/>
    <s v="Ford Focus Sedan GLX 16v"/>
    <x v="0"/>
    <x v="0"/>
    <x v="1"/>
    <x v="0"/>
    <x v="7"/>
    <x v="4"/>
    <x v="2"/>
    <n v="2702.5"/>
    <n v="0.98365606553091489"/>
    <x v="1"/>
  </r>
  <r>
    <s v="CHC005"/>
    <d v="2014-11-19T00:00:00"/>
    <x v="0"/>
    <x v="10"/>
    <x v="7"/>
    <s v="Roberto"/>
    <x v="0"/>
    <x v="0"/>
    <n v="147800"/>
    <n v="1046"/>
    <x v="462"/>
    <x v="0"/>
    <x v="27"/>
    <s v="Chevrolet Camaro 6.2 SS Coupé v8"/>
    <x v="1"/>
    <x v="0"/>
    <x v="1"/>
    <x v="2"/>
    <x v="7"/>
    <x v="4"/>
    <x v="3"/>
    <n v="8868"/>
    <n v="0.61615756927810494"/>
    <x v="1"/>
  </r>
  <r>
    <s v="FIS006"/>
    <d v="2014-11-20T00:00:00"/>
    <x v="0"/>
    <x v="10"/>
    <x v="1"/>
    <s v="Maria Eduarda"/>
    <x v="0"/>
    <x v="0"/>
    <n v="41800"/>
    <n v="1400"/>
    <x v="463"/>
    <x v="2"/>
    <x v="6"/>
    <s v="Fiat Strada Working 1.4 MPI 8v"/>
    <x v="2"/>
    <x v="1"/>
    <x v="0"/>
    <x v="0"/>
    <x v="1"/>
    <x v="1"/>
    <x v="1"/>
    <n v="1672"/>
    <n v="0.28887406610365679"/>
    <x v="0"/>
  </r>
  <r>
    <s v="FIS006"/>
    <d v="2014-11-22T00:00:00"/>
    <x v="0"/>
    <x v="10"/>
    <x v="0"/>
    <s v="Maria Amália"/>
    <x v="5"/>
    <x v="2"/>
    <n v="41550"/>
    <n v="3168"/>
    <x v="464"/>
    <x v="2"/>
    <x v="6"/>
    <s v="Fiat Strada Working 1.4 MPI 8v"/>
    <x v="2"/>
    <x v="1"/>
    <x v="0"/>
    <x v="0"/>
    <x v="0"/>
    <x v="0"/>
    <x v="1"/>
    <n v="1662"/>
    <n v="0.47242951741089556"/>
    <x v="0"/>
  </r>
  <r>
    <s v="FIL008"/>
    <d v="2014-11-24T00:00:00"/>
    <x v="0"/>
    <x v="10"/>
    <x v="7"/>
    <s v="Marcelo"/>
    <x v="0"/>
    <x v="3"/>
    <n v="51550"/>
    <n v="3612"/>
    <x v="465"/>
    <x v="2"/>
    <x v="16"/>
    <s v="Fiat Linea Absolut 1.8 16v"/>
    <x v="0"/>
    <x v="0"/>
    <x v="1"/>
    <x v="0"/>
    <x v="7"/>
    <x v="2"/>
    <x v="1"/>
    <n v="2062"/>
    <n v="0.20314869992581602"/>
    <x v="0"/>
  </r>
  <r>
    <s v="RED005"/>
    <d v="2014-11-25T00:00:00"/>
    <x v="0"/>
    <x v="10"/>
    <x v="3"/>
    <s v="Renato"/>
    <x v="5"/>
    <x v="2"/>
    <n v="56150"/>
    <n v="3036"/>
    <x v="466"/>
    <x v="3"/>
    <x v="32"/>
    <s v="Renault Duster Oroch 2.0 Dynamique 16V"/>
    <x v="0"/>
    <x v="1"/>
    <x v="0"/>
    <x v="0"/>
    <x v="3"/>
    <x v="2"/>
    <x v="2"/>
    <n v="2807.5"/>
    <n v="0.82081262526140208"/>
    <x v="1"/>
  </r>
  <r>
    <s v="CHP002"/>
    <d v="2014-11-25T00:00:00"/>
    <x v="0"/>
    <x v="10"/>
    <x v="6"/>
    <s v="Ivete"/>
    <x v="0"/>
    <x v="2"/>
    <n v="32700"/>
    <n v="1778"/>
    <x v="467"/>
    <x v="0"/>
    <x v="12"/>
    <s v="Chevrolet Prisma 1.0 MPFI LT 8v"/>
    <x v="0"/>
    <x v="0"/>
    <x v="0"/>
    <x v="0"/>
    <x v="6"/>
    <x v="3"/>
    <x v="0"/>
    <n v="981"/>
    <n v="4.1907097698146059E-2"/>
    <x v="0"/>
  </r>
  <r>
    <s v="VWJ009"/>
    <d v="2014-11-26T00:00:00"/>
    <x v="0"/>
    <x v="10"/>
    <x v="4"/>
    <s v="José Eduardo"/>
    <x v="0"/>
    <x v="0"/>
    <n v="68450"/>
    <n v="3800"/>
    <x v="468"/>
    <x v="1"/>
    <x v="21"/>
    <s v="Volkswagen Jetta 1.4 TSI Comfortline 16v"/>
    <x v="0"/>
    <x v="0"/>
    <x v="1"/>
    <x v="2"/>
    <x v="4"/>
    <x v="3"/>
    <x v="2"/>
    <n v="3422.5"/>
    <n v="0.91724795238918067"/>
    <x v="1"/>
  </r>
  <r>
    <s v="REL003"/>
    <d v="2014-11-27T00:00:00"/>
    <x v="0"/>
    <x v="10"/>
    <x v="1"/>
    <s v="Maria Eduarda"/>
    <x v="1"/>
    <x v="1"/>
    <n v="29550"/>
    <n v="4644"/>
    <x v="469"/>
    <x v="3"/>
    <x v="30"/>
    <s v="Renault Logan 1.0 Authentique 16v"/>
    <x v="0"/>
    <x v="0"/>
    <x v="0"/>
    <x v="0"/>
    <x v="1"/>
    <x v="1"/>
    <x v="0"/>
    <n v="886.5"/>
    <n v="0.51712883148208677"/>
    <x v="1"/>
  </r>
  <r>
    <s v="CHP002"/>
    <d v="2014-11-27T00:00:00"/>
    <x v="0"/>
    <x v="10"/>
    <x v="7"/>
    <s v="Carlos Augusto"/>
    <x v="5"/>
    <x v="3"/>
    <n v="33000"/>
    <n v="3039"/>
    <x v="470"/>
    <x v="0"/>
    <x v="12"/>
    <s v="Chevrolet Prisma 1.0 MPFI LT 8v"/>
    <x v="0"/>
    <x v="0"/>
    <x v="0"/>
    <x v="0"/>
    <x v="7"/>
    <x v="4"/>
    <x v="0"/>
    <n v="990"/>
    <n v="0.12330157222380003"/>
    <x v="0"/>
  </r>
  <r>
    <s v="VWF002"/>
    <d v="2014-11-29T00:00:00"/>
    <x v="0"/>
    <x v="10"/>
    <x v="4"/>
    <s v="Raimundo"/>
    <x v="3"/>
    <x v="2"/>
    <n v="27800"/>
    <n v="2407"/>
    <x v="471"/>
    <x v="1"/>
    <x v="17"/>
    <s v="Volkswagen Fox 1.0 MPI Trendline 12v"/>
    <x v="0"/>
    <x v="0"/>
    <x v="0"/>
    <x v="0"/>
    <x v="4"/>
    <x v="3"/>
    <x v="0"/>
    <n v="834"/>
    <n v="0.11353467410129248"/>
    <x v="0"/>
  </r>
  <r>
    <s v="CHP002"/>
    <d v="2014-11-30T00:00:00"/>
    <x v="0"/>
    <x v="10"/>
    <x v="2"/>
    <s v="Mônica"/>
    <x v="4"/>
    <x v="2"/>
    <n v="33100"/>
    <n v="1105"/>
    <x v="472"/>
    <x v="0"/>
    <x v="12"/>
    <s v="Chevrolet Prisma 1.0 MPFI LT 8v"/>
    <x v="0"/>
    <x v="0"/>
    <x v="0"/>
    <x v="0"/>
    <x v="2"/>
    <x v="3"/>
    <x v="0"/>
    <n v="993"/>
    <n v="0.90982565233010126"/>
    <x v="1"/>
  </r>
  <r>
    <s v="FIB007"/>
    <d v="2014-11-30T00:00:00"/>
    <x v="0"/>
    <x v="10"/>
    <x v="3"/>
    <s v="Roberta"/>
    <x v="0"/>
    <x v="3"/>
    <n v="48100"/>
    <n v="1221"/>
    <x v="473"/>
    <x v="2"/>
    <x v="23"/>
    <s v="Fiat Bravo Essence 1.8 16v"/>
    <x v="0"/>
    <x v="0"/>
    <x v="0"/>
    <x v="0"/>
    <x v="3"/>
    <x v="2"/>
    <x v="1"/>
    <n v="1924"/>
    <n v="0.79303299113783654"/>
    <x v="1"/>
  </r>
  <r>
    <s v="CHS004"/>
    <d v="2014-11-30T00:00:00"/>
    <x v="0"/>
    <x v="10"/>
    <x v="5"/>
    <s v="Sérgio"/>
    <x v="0"/>
    <x v="3"/>
    <n v="127850"/>
    <n v="3499"/>
    <x v="474"/>
    <x v="0"/>
    <x v="10"/>
    <s v="Chevrolet S10 2.8 High Country 4X4 CD 16v Turbo"/>
    <x v="0"/>
    <x v="1"/>
    <x v="1"/>
    <x v="1"/>
    <x v="5"/>
    <x v="0"/>
    <x v="3"/>
    <n v="7671"/>
    <n v="0.83032082572128663"/>
    <x v="1"/>
  </r>
  <r>
    <s v="VWJ009"/>
    <d v="2014-12-01T00:00:00"/>
    <x v="0"/>
    <x v="11"/>
    <x v="6"/>
    <s v="Aparecida"/>
    <x v="6"/>
    <x v="4"/>
    <n v="68800"/>
    <n v="3472"/>
    <x v="475"/>
    <x v="1"/>
    <x v="21"/>
    <s v="Volkswagen Jetta 1.4 TSI Comfortline 16v"/>
    <x v="0"/>
    <x v="0"/>
    <x v="1"/>
    <x v="2"/>
    <x v="6"/>
    <x v="3"/>
    <x v="2"/>
    <n v="3440"/>
    <n v="0.63678313448875357"/>
    <x v="1"/>
  </r>
  <r>
    <s v="FIS003"/>
    <d v="2014-12-02T00:00:00"/>
    <x v="0"/>
    <x v="11"/>
    <x v="2"/>
    <s v="Maria Cristina"/>
    <x v="0"/>
    <x v="4"/>
    <n v="32100"/>
    <n v="2933"/>
    <x v="476"/>
    <x v="2"/>
    <x v="6"/>
    <s v="Fiat Strada Working 1.4 8v"/>
    <x v="1"/>
    <x v="1"/>
    <x v="0"/>
    <x v="0"/>
    <x v="2"/>
    <x v="1"/>
    <x v="0"/>
    <n v="963"/>
    <n v="0.38203171285895243"/>
    <x v="0"/>
  </r>
  <r>
    <s v="FIU001"/>
    <d v="2014-12-02T00:00:00"/>
    <x v="0"/>
    <x v="11"/>
    <x v="2"/>
    <s v="João Carlos"/>
    <x v="6"/>
    <x v="0"/>
    <n v="21750"/>
    <n v="1846"/>
    <x v="477"/>
    <x v="2"/>
    <x v="11"/>
    <s v="Fiat Uno Evo Vivace 1.0 8v"/>
    <x v="1"/>
    <x v="0"/>
    <x v="0"/>
    <x v="0"/>
    <x v="2"/>
    <x v="1"/>
    <x v="0"/>
    <n v="652.5"/>
    <n v="0.10072021796401601"/>
    <x v="0"/>
  </r>
  <r>
    <s v="REM007"/>
    <d v="2014-12-02T00:00:00"/>
    <x v="0"/>
    <x v="11"/>
    <x v="3"/>
    <s v="Renato"/>
    <x v="4"/>
    <x v="2"/>
    <n v="96750"/>
    <n v="4503"/>
    <x v="478"/>
    <x v="3"/>
    <x v="8"/>
    <s v="Renault Master 2.3 DCI Minibus 16 Lugares 16v"/>
    <x v="0"/>
    <x v="1"/>
    <x v="0"/>
    <x v="1"/>
    <x v="3"/>
    <x v="2"/>
    <x v="3"/>
    <n v="5805"/>
    <n v="7.0003138887697436E-2"/>
    <x v="0"/>
  </r>
  <r>
    <s v="VWG008"/>
    <d v="2014-12-04T00:00:00"/>
    <x v="0"/>
    <x v="11"/>
    <x v="6"/>
    <s v="Aparecida"/>
    <x v="6"/>
    <x v="1"/>
    <n v="66600"/>
    <n v="4228"/>
    <x v="479"/>
    <x v="1"/>
    <x v="29"/>
    <s v="Volkswagen Golf 1.4 TSI Comfortline 16v"/>
    <x v="0"/>
    <x v="0"/>
    <x v="1"/>
    <x v="2"/>
    <x v="6"/>
    <x v="3"/>
    <x v="2"/>
    <n v="3330"/>
    <n v="0.38170835393560509"/>
    <x v="0"/>
  </r>
  <r>
    <s v="FOE003"/>
    <d v="2014-12-06T00:00:00"/>
    <x v="0"/>
    <x v="11"/>
    <x v="3"/>
    <s v="José Carlos"/>
    <x v="5"/>
    <x v="2"/>
    <n v="57650"/>
    <n v="2199"/>
    <x v="480"/>
    <x v="4"/>
    <x v="31"/>
    <s v="Ford Ecosport 1.6 Freestyle 16v"/>
    <x v="0"/>
    <x v="0"/>
    <x v="1"/>
    <x v="0"/>
    <x v="3"/>
    <x v="2"/>
    <x v="2"/>
    <n v="2882.5"/>
    <n v="0.46394109421593188"/>
    <x v="0"/>
  </r>
  <r>
    <s v="FIS004"/>
    <d v="2014-12-06T00:00:00"/>
    <x v="0"/>
    <x v="11"/>
    <x v="1"/>
    <s v="Cássio"/>
    <x v="6"/>
    <x v="0"/>
    <n v="33400"/>
    <n v="3623"/>
    <x v="481"/>
    <x v="2"/>
    <x v="14"/>
    <s v="Fiat Siena El 1.4 8v"/>
    <x v="0"/>
    <x v="0"/>
    <x v="0"/>
    <x v="0"/>
    <x v="1"/>
    <x v="1"/>
    <x v="1"/>
    <n v="1336"/>
    <n v="0.17087371515616481"/>
    <x v="0"/>
  </r>
  <r>
    <s v="FIP009"/>
    <d v="2014-12-08T00:00:00"/>
    <x v="0"/>
    <x v="11"/>
    <x v="3"/>
    <s v="Renato"/>
    <x v="0"/>
    <x v="1"/>
    <n v="56300"/>
    <n v="1534"/>
    <x v="482"/>
    <x v="2"/>
    <x v="15"/>
    <s v="Fiat Punto Evo T-Jet 1.4 Turbo"/>
    <x v="0"/>
    <x v="0"/>
    <x v="1"/>
    <x v="2"/>
    <x v="3"/>
    <x v="2"/>
    <x v="2"/>
    <n v="2815"/>
    <n v="0.974656514345974"/>
    <x v="1"/>
  </r>
  <r>
    <s v="FIP009"/>
    <d v="2014-12-09T00:00:00"/>
    <x v="0"/>
    <x v="11"/>
    <x v="3"/>
    <s v="Antonio"/>
    <x v="1"/>
    <x v="0"/>
    <n v="56300"/>
    <n v="4058"/>
    <x v="483"/>
    <x v="2"/>
    <x v="15"/>
    <s v="Fiat Punto Evo T-Jet 1.4 Turbo"/>
    <x v="0"/>
    <x v="0"/>
    <x v="1"/>
    <x v="2"/>
    <x v="3"/>
    <x v="2"/>
    <x v="2"/>
    <n v="2815"/>
    <n v="0.19143484262350707"/>
    <x v="0"/>
  </r>
  <r>
    <s v="FOR004"/>
    <d v="2014-12-11T00:00:00"/>
    <x v="0"/>
    <x v="11"/>
    <x v="2"/>
    <s v="João Carlos"/>
    <x v="5"/>
    <x v="2"/>
    <n v="76100"/>
    <n v="3140"/>
    <x v="484"/>
    <x v="4"/>
    <x v="9"/>
    <s v="Ford Ranger 2.5 XLS 4X2 CD 16v"/>
    <x v="0"/>
    <x v="0"/>
    <x v="0"/>
    <x v="0"/>
    <x v="2"/>
    <x v="1"/>
    <x v="3"/>
    <n v="4566"/>
    <n v="0.78680171854179437"/>
    <x v="1"/>
  </r>
  <r>
    <s v="VWG003"/>
    <d v="2014-12-11T00:00:00"/>
    <x v="0"/>
    <x v="11"/>
    <x v="1"/>
    <s v="Luiz Sérgio"/>
    <x v="6"/>
    <x v="0"/>
    <n v="27900"/>
    <n v="2151"/>
    <x v="485"/>
    <x v="1"/>
    <x v="7"/>
    <s v="Volkswagen Gol 1.0 MI Special 8v"/>
    <x v="0"/>
    <x v="0"/>
    <x v="0"/>
    <x v="0"/>
    <x v="1"/>
    <x v="1"/>
    <x v="0"/>
    <n v="837"/>
    <n v="0.63285453973005268"/>
    <x v="1"/>
  </r>
  <r>
    <s v="VWS007"/>
    <d v="2014-12-11T00:00:00"/>
    <x v="0"/>
    <x v="11"/>
    <x v="7"/>
    <s v="Carolina"/>
    <x v="4"/>
    <x v="2"/>
    <n v="52150"/>
    <n v="4306"/>
    <x v="486"/>
    <x v="1"/>
    <x v="19"/>
    <s v="Volkswagen Spacefox Comfortline 1.6 MSI 8v"/>
    <x v="0"/>
    <x v="0"/>
    <x v="0"/>
    <x v="0"/>
    <x v="7"/>
    <x v="0"/>
    <x v="2"/>
    <n v="2607.5"/>
    <n v="0.63942485891255774"/>
    <x v="1"/>
  </r>
  <r>
    <s v="FIP002"/>
    <d v="2014-12-12T00:00:00"/>
    <x v="0"/>
    <x v="11"/>
    <x v="3"/>
    <s v="Renato"/>
    <x v="0"/>
    <x v="0"/>
    <n v="27950"/>
    <n v="4005"/>
    <x v="487"/>
    <x v="2"/>
    <x v="2"/>
    <s v="Fiat Palio Fire 1.0 8v"/>
    <x v="0"/>
    <x v="0"/>
    <x v="0"/>
    <x v="0"/>
    <x v="3"/>
    <x v="2"/>
    <x v="0"/>
    <n v="838.5"/>
    <n v="0.38286119484475867"/>
    <x v="0"/>
  </r>
  <r>
    <s v="FIS003"/>
    <d v="2014-12-12T00:00:00"/>
    <x v="0"/>
    <x v="11"/>
    <x v="2"/>
    <s v="Renato"/>
    <x v="2"/>
    <x v="2"/>
    <n v="31700"/>
    <n v="4760"/>
    <x v="488"/>
    <x v="2"/>
    <x v="6"/>
    <s v="Fiat Strada Working 1.4 8v"/>
    <x v="1"/>
    <x v="1"/>
    <x v="0"/>
    <x v="0"/>
    <x v="2"/>
    <x v="2"/>
    <x v="0"/>
    <n v="951"/>
    <n v="0.5363595879340356"/>
    <x v="1"/>
  </r>
  <r>
    <s v="VWC006"/>
    <d v="2014-12-12T00:00:00"/>
    <x v="0"/>
    <x v="11"/>
    <x v="4"/>
    <s v="Mário"/>
    <x v="6"/>
    <x v="4"/>
    <n v="44500"/>
    <n v="4546"/>
    <x v="489"/>
    <x v="1"/>
    <x v="24"/>
    <s v="Volkswagen Crossfox 1.6 MSI 16v"/>
    <x v="0"/>
    <x v="0"/>
    <x v="0"/>
    <x v="0"/>
    <x v="4"/>
    <x v="3"/>
    <x v="1"/>
    <n v="1780"/>
    <n v="4.7456843800589836E-2"/>
    <x v="0"/>
  </r>
  <r>
    <s v="FOR004"/>
    <d v="2014-12-13T00:00:00"/>
    <x v="0"/>
    <x v="11"/>
    <x v="8"/>
    <s v="Cristiano"/>
    <x v="5"/>
    <x v="2"/>
    <n v="75750"/>
    <n v="2223"/>
    <x v="490"/>
    <x v="4"/>
    <x v="9"/>
    <s v="Ford Ranger 2.5 XLS 4X2 CD 16v"/>
    <x v="0"/>
    <x v="0"/>
    <x v="0"/>
    <x v="0"/>
    <x v="3"/>
    <x v="2"/>
    <x v="3"/>
    <n v="4545"/>
    <n v="0.30850208192528322"/>
    <x v="0"/>
  </r>
  <r>
    <s v="REL003"/>
    <d v="2014-12-13T00:00:00"/>
    <x v="0"/>
    <x v="11"/>
    <x v="5"/>
    <s v="Anselmo"/>
    <x v="2"/>
    <x v="0"/>
    <n v="29500"/>
    <n v="2431"/>
    <x v="491"/>
    <x v="3"/>
    <x v="30"/>
    <s v="Renault Logan 1.0 Authentique 16v"/>
    <x v="0"/>
    <x v="0"/>
    <x v="0"/>
    <x v="0"/>
    <x v="5"/>
    <x v="0"/>
    <x v="0"/>
    <n v="885"/>
    <n v="0.83809215800747838"/>
    <x v="1"/>
  </r>
  <r>
    <s v="REC002"/>
    <d v="2014-12-13T00:00:00"/>
    <x v="0"/>
    <x v="11"/>
    <x v="0"/>
    <s v="Maria Amália"/>
    <x v="6"/>
    <x v="0"/>
    <n v="26550"/>
    <n v="4101"/>
    <x v="492"/>
    <x v="3"/>
    <x v="22"/>
    <s v="Renault Clio 1.0 Expression 16v"/>
    <x v="0"/>
    <x v="0"/>
    <x v="0"/>
    <x v="0"/>
    <x v="0"/>
    <x v="0"/>
    <x v="0"/>
    <n v="796.5"/>
    <n v="0.70878410651757573"/>
    <x v="1"/>
  </r>
  <r>
    <s v="VWF002"/>
    <d v="2014-12-14T00:00:00"/>
    <x v="0"/>
    <x v="11"/>
    <x v="4"/>
    <s v="Raimundo"/>
    <x v="0"/>
    <x v="2"/>
    <n v="28100"/>
    <n v="3700"/>
    <x v="493"/>
    <x v="1"/>
    <x v="17"/>
    <s v="Volkswagen Fox 1.0 MPI Trendline 12v"/>
    <x v="0"/>
    <x v="0"/>
    <x v="0"/>
    <x v="0"/>
    <x v="4"/>
    <x v="3"/>
    <x v="0"/>
    <n v="843"/>
    <n v="0.45861242174106298"/>
    <x v="0"/>
  </r>
  <r>
    <s v="RES001"/>
    <d v="2014-12-14T00:00:00"/>
    <x v="0"/>
    <x v="11"/>
    <x v="2"/>
    <s v="Renato"/>
    <x v="4"/>
    <x v="2"/>
    <n v="23850"/>
    <n v="2835"/>
    <x v="494"/>
    <x v="3"/>
    <x v="5"/>
    <s v="Renault Sandero 1.0 Authentique 16v"/>
    <x v="0"/>
    <x v="0"/>
    <x v="0"/>
    <x v="0"/>
    <x v="2"/>
    <x v="2"/>
    <x v="0"/>
    <n v="715.5"/>
    <n v="0.96688509404979883"/>
    <x v="1"/>
  </r>
  <r>
    <s v="FOR004"/>
    <d v="2014-12-15T00:00:00"/>
    <x v="0"/>
    <x v="11"/>
    <x v="8"/>
    <s v="Maria Teresa"/>
    <x v="5"/>
    <x v="2"/>
    <n v="75850"/>
    <n v="4616"/>
    <x v="495"/>
    <x v="4"/>
    <x v="9"/>
    <s v="Ford Ranger 2.5 XLS 4X2 CD 16v"/>
    <x v="0"/>
    <x v="0"/>
    <x v="0"/>
    <x v="0"/>
    <x v="3"/>
    <x v="2"/>
    <x v="3"/>
    <n v="4551"/>
    <n v="0.66297842313674205"/>
    <x v="1"/>
  </r>
  <r>
    <s v="FOR004"/>
    <d v="2014-12-15T00:00:00"/>
    <x v="0"/>
    <x v="11"/>
    <x v="1"/>
    <s v="Maria Eduarda"/>
    <x v="1"/>
    <x v="2"/>
    <n v="75600"/>
    <n v="1765"/>
    <x v="496"/>
    <x v="4"/>
    <x v="9"/>
    <s v="Ford Ranger 2.5 XLS 4X2 CD 16v"/>
    <x v="0"/>
    <x v="0"/>
    <x v="0"/>
    <x v="0"/>
    <x v="1"/>
    <x v="1"/>
    <x v="3"/>
    <n v="4536"/>
    <n v="0.47171935274811433"/>
    <x v="0"/>
  </r>
  <r>
    <s v="CHP002"/>
    <d v="2014-12-16T00:00:00"/>
    <x v="0"/>
    <x v="11"/>
    <x v="4"/>
    <s v="Mônica"/>
    <x v="4"/>
    <x v="0"/>
    <n v="32650"/>
    <n v="2045"/>
    <x v="497"/>
    <x v="0"/>
    <x v="12"/>
    <s v="Chevrolet Prisma 1.0 MPFI LT 8v"/>
    <x v="0"/>
    <x v="0"/>
    <x v="0"/>
    <x v="0"/>
    <x v="4"/>
    <x v="3"/>
    <x v="0"/>
    <n v="979.5"/>
    <n v="0.36883394902983396"/>
    <x v="0"/>
  </r>
  <r>
    <s v="VWU001"/>
    <d v="2014-12-16T00:00:00"/>
    <x v="0"/>
    <x v="11"/>
    <x v="0"/>
    <s v="Otaviano"/>
    <x v="0"/>
    <x v="4"/>
    <n v="22200"/>
    <n v="2504"/>
    <x v="498"/>
    <x v="1"/>
    <x v="3"/>
    <s v="Volkswagen Up 1.0 MPI 12v"/>
    <x v="1"/>
    <x v="0"/>
    <x v="0"/>
    <x v="0"/>
    <x v="0"/>
    <x v="0"/>
    <x v="0"/>
    <n v="666"/>
    <n v="0.3199015540629167"/>
    <x v="0"/>
  </r>
  <r>
    <s v="RED005"/>
    <d v="2014-12-20T00:00:00"/>
    <x v="0"/>
    <x v="11"/>
    <x v="2"/>
    <s v="Mônica"/>
    <x v="1"/>
    <x v="0"/>
    <n v="55950"/>
    <n v="4716"/>
    <x v="499"/>
    <x v="3"/>
    <x v="32"/>
    <s v="Renault Duster Oroch 2.0 Dynamique 16V"/>
    <x v="0"/>
    <x v="1"/>
    <x v="0"/>
    <x v="0"/>
    <x v="2"/>
    <x v="3"/>
    <x v="2"/>
    <n v="2797.5"/>
    <n v="0.67340972259333809"/>
    <x v="1"/>
  </r>
  <r>
    <s v="REM007"/>
    <d v="2014-12-21T00:00:00"/>
    <x v="0"/>
    <x v="11"/>
    <x v="6"/>
    <s v="Ana Carolina"/>
    <x v="4"/>
    <x v="0"/>
    <n v="96700"/>
    <n v="2015"/>
    <x v="500"/>
    <x v="3"/>
    <x v="8"/>
    <s v="Renault Master 2.3 DCI Minibus 16 Lugares 16v"/>
    <x v="0"/>
    <x v="1"/>
    <x v="0"/>
    <x v="1"/>
    <x v="6"/>
    <x v="3"/>
    <x v="3"/>
    <n v="5802"/>
    <n v="0.3253364205944056"/>
    <x v="0"/>
  </r>
  <r>
    <s v="FOR004"/>
    <d v="2014-12-22T00:00:00"/>
    <x v="0"/>
    <x v="11"/>
    <x v="3"/>
    <s v="Roberta"/>
    <x v="4"/>
    <x v="0"/>
    <n v="75950"/>
    <n v="4529"/>
    <x v="501"/>
    <x v="4"/>
    <x v="9"/>
    <s v="Ford Ranger 2.5 XLS 4X2 CD 16v"/>
    <x v="0"/>
    <x v="0"/>
    <x v="0"/>
    <x v="0"/>
    <x v="3"/>
    <x v="2"/>
    <x v="3"/>
    <n v="4557"/>
    <n v="8.1204841416890189E-2"/>
    <x v="0"/>
  </r>
  <r>
    <s v="FOE003"/>
    <d v="2014-12-23T00:00:00"/>
    <x v="0"/>
    <x v="11"/>
    <x v="0"/>
    <s v="Otaviano"/>
    <x v="4"/>
    <x v="4"/>
    <n v="57500"/>
    <n v="1725"/>
    <x v="502"/>
    <x v="4"/>
    <x v="31"/>
    <s v="Ford Ecosport 1.6 Freestyle 16v"/>
    <x v="0"/>
    <x v="0"/>
    <x v="1"/>
    <x v="0"/>
    <x v="0"/>
    <x v="0"/>
    <x v="2"/>
    <n v="2875"/>
    <n v="0.70236923857702371"/>
    <x v="1"/>
  </r>
  <r>
    <s v="FIL008"/>
    <d v="2014-12-23T00:00:00"/>
    <x v="0"/>
    <x v="11"/>
    <x v="2"/>
    <s v="João Carlos"/>
    <x v="5"/>
    <x v="3"/>
    <n v="52350"/>
    <n v="1738"/>
    <x v="503"/>
    <x v="2"/>
    <x v="16"/>
    <s v="Fiat Linea Absolut 1.8 16v"/>
    <x v="0"/>
    <x v="0"/>
    <x v="1"/>
    <x v="0"/>
    <x v="2"/>
    <x v="1"/>
    <x v="1"/>
    <n v="2094"/>
    <n v="0.50813887711062045"/>
    <x v="1"/>
  </r>
  <r>
    <s v="RED005"/>
    <d v="2014-12-23T00:00:00"/>
    <x v="0"/>
    <x v="11"/>
    <x v="1"/>
    <s v="Luiz Sérgio"/>
    <x v="1"/>
    <x v="4"/>
    <n v="56300"/>
    <n v="4615"/>
    <x v="504"/>
    <x v="3"/>
    <x v="32"/>
    <s v="Renault Duster Oroch 2.0 Dynamique 16V"/>
    <x v="0"/>
    <x v="1"/>
    <x v="0"/>
    <x v="0"/>
    <x v="1"/>
    <x v="1"/>
    <x v="2"/>
    <n v="2815"/>
    <n v="6.5458722908729089E-2"/>
    <x v="0"/>
  </r>
  <r>
    <s v="FOF002"/>
    <d v="2014-12-24T00:00:00"/>
    <x v="0"/>
    <x v="11"/>
    <x v="4"/>
    <s v="Raimundo"/>
    <x v="0"/>
    <x v="2"/>
    <n v="54550"/>
    <n v="4034"/>
    <x v="505"/>
    <x v="4"/>
    <x v="18"/>
    <s v="Ford Focus Sedan GLX 16v"/>
    <x v="0"/>
    <x v="0"/>
    <x v="1"/>
    <x v="0"/>
    <x v="4"/>
    <x v="3"/>
    <x v="2"/>
    <n v="2727.5"/>
    <n v="0.82856418603498683"/>
    <x v="1"/>
  </r>
  <r>
    <s v="VWG008"/>
    <d v="2014-12-24T00:00:00"/>
    <x v="0"/>
    <x v="11"/>
    <x v="4"/>
    <s v="Mário"/>
    <x v="1"/>
    <x v="2"/>
    <n v="66150"/>
    <n v="4715"/>
    <x v="506"/>
    <x v="1"/>
    <x v="29"/>
    <s v="Volkswagen Golf 1.4 TSI Comfortline 16v"/>
    <x v="0"/>
    <x v="0"/>
    <x v="1"/>
    <x v="2"/>
    <x v="4"/>
    <x v="3"/>
    <x v="2"/>
    <n v="3307.5"/>
    <n v="0.67230386923640217"/>
    <x v="1"/>
  </r>
  <r>
    <s v="FIB007"/>
    <d v="2014-12-24T00:00:00"/>
    <x v="0"/>
    <x v="11"/>
    <x v="4"/>
    <s v="Raimundo"/>
    <x v="1"/>
    <x v="2"/>
    <n v="47950"/>
    <n v="1351"/>
    <x v="507"/>
    <x v="2"/>
    <x v="23"/>
    <s v="Fiat Bravo Essence 1.8 16v"/>
    <x v="0"/>
    <x v="0"/>
    <x v="0"/>
    <x v="0"/>
    <x v="4"/>
    <x v="3"/>
    <x v="1"/>
    <n v="1918"/>
    <n v="0.470264154705342"/>
    <x v="0"/>
  </r>
  <r>
    <s v="VWS004"/>
    <d v="2014-12-24T00:00:00"/>
    <x v="0"/>
    <x v="11"/>
    <x v="4"/>
    <s v="Mário"/>
    <x v="0"/>
    <x v="0"/>
    <n v="28750"/>
    <n v="1809"/>
    <x v="508"/>
    <x v="1"/>
    <x v="26"/>
    <s v="Volkswagen Saveiro Startline 1.6 MI 8v"/>
    <x v="1"/>
    <x v="1"/>
    <x v="0"/>
    <x v="0"/>
    <x v="4"/>
    <x v="3"/>
    <x v="0"/>
    <n v="862.5"/>
    <n v="0.80438263239543073"/>
    <x v="1"/>
  </r>
  <r>
    <s v="CHS004"/>
    <d v="2014-12-25T00:00:00"/>
    <x v="0"/>
    <x v="11"/>
    <x v="4"/>
    <s v="Mário"/>
    <x v="6"/>
    <x v="0"/>
    <n v="127650"/>
    <n v="1200"/>
    <x v="509"/>
    <x v="0"/>
    <x v="10"/>
    <s v="Chevrolet S10 2.8 High Country 4X4 CD 16v Turbo"/>
    <x v="0"/>
    <x v="1"/>
    <x v="1"/>
    <x v="1"/>
    <x v="4"/>
    <x v="3"/>
    <x v="3"/>
    <n v="7659"/>
    <n v="4.8742909007120368E-2"/>
    <x v="0"/>
  </r>
  <r>
    <s v="REM007"/>
    <d v="2014-12-25T00:00:00"/>
    <x v="0"/>
    <x v="11"/>
    <x v="3"/>
    <s v="Marcelo"/>
    <x v="6"/>
    <x v="4"/>
    <n v="96850"/>
    <n v="1457"/>
    <x v="510"/>
    <x v="3"/>
    <x v="8"/>
    <s v="Renault Master 2.3 DCI Minibus 16 Lugares 16v"/>
    <x v="0"/>
    <x v="1"/>
    <x v="0"/>
    <x v="1"/>
    <x v="3"/>
    <x v="2"/>
    <x v="3"/>
    <n v="5811"/>
    <n v="0.80815157145641348"/>
    <x v="1"/>
  </r>
  <r>
    <s v="VWF002"/>
    <d v="2014-12-25T00:00:00"/>
    <x v="0"/>
    <x v="11"/>
    <x v="7"/>
    <s v="Célio"/>
    <x v="6"/>
    <x v="0"/>
    <n v="28050"/>
    <n v="4265"/>
    <x v="511"/>
    <x v="1"/>
    <x v="17"/>
    <s v="Volkswagen Fox 1.0 MPI Trendline 12v"/>
    <x v="0"/>
    <x v="0"/>
    <x v="0"/>
    <x v="0"/>
    <x v="7"/>
    <x v="4"/>
    <x v="0"/>
    <n v="841.5"/>
    <n v="0.83335559807408399"/>
    <x v="1"/>
  </r>
  <r>
    <s v="VWJ009"/>
    <d v="2014-12-26T00:00:00"/>
    <x v="0"/>
    <x v="11"/>
    <x v="6"/>
    <s v="Ivete"/>
    <x v="6"/>
    <x v="2"/>
    <n v="69100"/>
    <n v="1217"/>
    <x v="512"/>
    <x v="1"/>
    <x v="21"/>
    <s v="Volkswagen Jetta 1.4 TSI Comfortline 16v"/>
    <x v="0"/>
    <x v="0"/>
    <x v="1"/>
    <x v="2"/>
    <x v="6"/>
    <x v="3"/>
    <x v="2"/>
    <n v="3455"/>
    <n v="0.85064608922723961"/>
    <x v="1"/>
  </r>
  <r>
    <s v="CHP002"/>
    <d v="2014-12-27T00:00:00"/>
    <x v="0"/>
    <x v="11"/>
    <x v="7"/>
    <s v="Célio"/>
    <x v="0"/>
    <x v="2"/>
    <n v="33100"/>
    <n v="1897"/>
    <x v="513"/>
    <x v="0"/>
    <x v="12"/>
    <s v="Chevrolet Prisma 1.0 MPFI LT 8v"/>
    <x v="0"/>
    <x v="0"/>
    <x v="0"/>
    <x v="0"/>
    <x v="7"/>
    <x v="4"/>
    <x v="0"/>
    <n v="993"/>
    <n v="0.34409441116456613"/>
    <x v="0"/>
  </r>
  <r>
    <s v="CHC005"/>
    <d v="2014-12-27T00:00:00"/>
    <x v="0"/>
    <x v="11"/>
    <x v="3"/>
    <s v="Cristina"/>
    <x v="0"/>
    <x v="4"/>
    <n v="147750"/>
    <n v="3198"/>
    <x v="514"/>
    <x v="0"/>
    <x v="27"/>
    <s v="Chevrolet Camaro 6.2 SS Coupé v8"/>
    <x v="1"/>
    <x v="0"/>
    <x v="1"/>
    <x v="2"/>
    <x v="3"/>
    <x v="2"/>
    <x v="3"/>
    <n v="8865"/>
    <n v="0.13750575070153259"/>
    <x v="0"/>
  </r>
  <r>
    <s v="FOR004"/>
    <d v="2014-12-27T00:00:00"/>
    <x v="0"/>
    <x v="11"/>
    <x v="2"/>
    <s v="Maria Cristina"/>
    <x v="0"/>
    <x v="2"/>
    <n v="75750"/>
    <n v="2072"/>
    <x v="515"/>
    <x v="4"/>
    <x v="9"/>
    <s v="Ford Ranger 2.5 XLS 4X2 CD 16v"/>
    <x v="0"/>
    <x v="0"/>
    <x v="0"/>
    <x v="0"/>
    <x v="2"/>
    <x v="1"/>
    <x v="3"/>
    <n v="4545"/>
    <n v="0.59208004437018191"/>
    <x v="1"/>
  </r>
  <r>
    <s v="CHC003"/>
    <d v="2014-12-27T00:00:00"/>
    <x v="0"/>
    <x v="11"/>
    <x v="0"/>
    <s v="Wesley"/>
    <x v="1"/>
    <x v="0"/>
    <n v="74000"/>
    <n v="2196"/>
    <x v="516"/>
    <x v="0"/>
    <x v="25"/>
    <s v="Chevrolet Captiva 2.4 SIDI 16v"/>
    <x v="0"/>
    <x v="0"/>
    <x v="1"/>
    <x v="2"/>
    <x v="0"/>
    <x v="0"/>
    <x v="2"/>
    <n v="3700"/>
    <n v="0.61953685182125162"/>
    <x v="1"/>
  </r>
  <r>
    <s v="FIP009"/>
    <d v="2014-12-28T00:00:00"/>
    <x v="0"/>
    <x v="11"/>
    <x v="3"/>
    <s v="José Carlos"/>
    <x v="6"/>
    <x v="4"/>
    <n v="56050"/>
    <n v="3761"/>
    <x v="517"/>
    <x v="2"/>
    <x v="15"/>
    <s v="Fiat Punto Evo T-Jet 1.4 Turbo"/>
    <x v="0"/>
    <x v="0"/>
    <x v="1"/>
    <x v="2"/>
    <x v="3"/>
    <x v="2"/>
    <x v="2"/>
    <n v="2802.5"/>
    <n v="0.81912512882571908"/>
    <x v="1"/>
  </r>
  <r>
    <s v="VWC006"/>
    <d v="2014-12-28T00:00:00"/>
    <x v="0"/>
    <x v="11"/>
    <x v="7"/>
    <s v="Marcelo"/>
    <x v="5"/>
    <x v="3"/>
    <n v="44500"/>
    <n v="2240"/>
    <x v="518"/>
    <x v="1"/>
    <x v="24"/>
    <s v="Volkswagen Crossfox 1.6 MSI 16v"/>
    <x v="0"/>
    <x v="0"/>
    <x v="0"/>
    <x v="0"/>
    <x v="7"/>
    <x v="2"/>
    <x v="1"/>
    <n v="1780"/>
    <n v="0.520136184766952"/>
    <x v="1"/>
  </r>
  <r>
    <s v="VWS004"/>
    <d v="2014-12-29T00:00:00"/>
    <x v="0"/>
    <x v="11"/>
    <x v="7"/>
    <s v="Marcelo"/>
    <x v="6"/>
    <x v="0"/>
    <n v="28600"/>
    <n v="3014"/>
    <x v="519"/>
    <x v="1"/>
    <x v="26"/>
    <s v="Volkswagen Saveiro Startline 1.6 MI 8v"/>
    <x v="1"/>
    <x v="1"/>
    <x v="0"/>
    <x v="0"/>
    <x v="7"/>
    <x v="2"/>
    <x v="0"/>
    <n v="858"/>
    <n v="0.79026776169904867"/>
    <x v="1"/>
  </r>
  <r>
    <s v="REC002"/>
    <d v="2014-12-29T00:00:00"/>
    <x v="0"/>
    <x v="11"/>
    <x v="3"/>
    <s v="Ana Maria"/>
    <x v="6"/>
    <x v="2"/>
    <n v="26550"/>
    <n v="3437"/>
    <x v="520"/>
    <x v="3"/>
    <x v="22"/>
    <s v="Renault Clio 1.0 Expression 16v"/>
    <x v="0"/>
    <x v="0"/>
    <x v="0"/>
    <x v="0"/>
    <x v="3"/>
    <x v="2"/>
    <x v="0"/>
    <n v="796.5"/>
    <n v="0.69749654070357636"/>
    <x v="1"/>
  </r>
  <r>
    <s v="FIS003"/>
    <d v="2014-12-29T00:00:00"/>
    <x v="0"/>
    <x v="11"/>
    <x v="6"/>
    <s v="Carlos Roberto"/>
    <x v="1"/>
    <x v="1"/>
    <n v="32050"/>
    <n v="2826"/>
    <x v="521"/>
    <x v="2"/>
    <x v="6"/>
    <s v="Fiat Strada Working 1.4 8v"/>
    <x v="1"/>
    <x v="1"/>
    <x v="0"/>
    <x v="0"/>
    <x v="6"/>
    <x v="3"/>
    <x v="0"/>
    <n v="961.5"/>
    <n v="2.5508738600420178E-2"/>
    <x v="0"/>
  </r>
  <r>
    <s v="CHP002"/>
    <d v="2014-12-29T00:00:00"/>
    <x v="0"/>
    <x v="11"/>
    <x v="8"/>
    <s v="Felipe"/>
    <x v="6"/>
    <x v="0"/>
    <n v="32600"/>
    <n v="1544"/>
    <x v="522"/>
    <x v="0"/>
    <x v="12"/>
    <s v="Chevrolet Prisma 1.0 MPFI LT 8v"/>
    <x v="0"/>
    <x v="0"/>
    <x v="0"/>
    <x v="0"/>
    <x v="3"/>
    <x v="2"/>
    <x v="0"/>
    <n v="978"/>
    <n v="4.6576316490106434E-2"/>
    <x v="0"/>
  </r>
  <r>
    <s v="FOF002"/>
    <d v="2014-12-30T00:00:00"/>
    <x v="0"/>
    <x v="11"/>
    <x v="2"/>
    <s v="Lucas"/>
    <x v="0"/>
    <x v="2"/>
    <n v="54300"/>
    <n v="4271"/>
    <x v="523"/>
    <x v="4"/>
    <x v="18"/>
    <s v="Ford Focus Sedan GLX 16v"/>
    <x v="0"/>
    <x v="0"/>
    <x v="1"/>
    <x v="0"/>
    <x v="2"/>
    <x v="1"/>
    <x v="2"/>
    <n v="2715"/>
    <n v="0.99755880981570055"/>
    <x v="1"/>
  </r>
  <r>
    <s v="FIF005"/>
    <d v="2014-12-31T00:00:00"/>
    <x v="0"/>
    <x v="11"/>
    <x v="3"/>
    <s v="Maurício"/>
    <x v="5"/>
    <x v="0"/>
    <n v="41000"/>
    <n v="3344"/>
    <x v="524"/>
    <x v="2"/>
    <x v="34"/>
    <s v="Fiat Fiorino Furgão Evo 1.4 8v"/>
    <x v="0"/>
    <x v="1"/>
    <x v="0"/>
    <x v="0"/>
    <x v="3"/>
    <x v="2"/>
    <x v="1"/>
    <n v="1640"/>
    <n v="0.75285668473358114"/>
    <x v="1"/>
  </r>
  <r>
    <s v="VWG008"/>
    <d v="2015-01-01T00:00:00"/>
    <x v="1"/>
    <x v="0"/>
    <x v="8"/>
    <s v="Cristiano"/>
    <x v="5"/>
    <x v="2"/>
    <n v="74600"/>
    <n v="2243"/>
    <x v="525"/>
    <x v="1"/>
    <x v="29"/>
    <s v="Volkswagen Golf 1.4 TSI Comfortline 16v"/>
    <x v="0"/>
    <x v="0"/>
    <x v="1"/>
    <x v="2"/>
    <x v="3"/>
    <x v="2"/>
    <x v="2"/>
    <n v="3730"/>
    <n v="0.11715102294327273"/>
    <x v="0"/>
  </r>
  <r>
    <s v="CHC003"/>
    <d v="2015-01-01T00:00:00"/>
    <x v="1"/>
    <x v="0"/>
    <x v="5"/>
    <s v="Sérgio"/>
    <x v="3"/>
    <x v="0"/>
    <n v="83700"/>
    <n v="3562"/>
    <x v="526"/>
    <x v="0"/>
    <x v="25"/>
    <s v="Chevrolet Captiva 2.4 SIDI 16v"/>
    <x v="0"/>
    <x v="0"/>
    <x v="1"/>
    <x v="2"/>
    <x v="5"/>
    <x v="0"/>
    <x v="3"/>
    <n v="5022"/>
    <n v="0.24077818740195511"/>
    <x v="0"/>
  </r>
  <r>
    <s v="FIS004"/>
    <d v="2015-01-03T00:00:00"/>
    <x v="1"/>
    <x v="0"/>
    <x v="5"/>
    <s v="Carolina"/>
    <x v="5"/>
    <x v="1"/>
    <n v="37450"/>
    <n v="4501"/>
    <x v="527"/>
    <x v="2"/>
    <x v="14"/>
    <s v="Fiat Siena El 1.4 8v"/>
    <x v="0"/>
    <x v="0"/>
    <x v="0"/>
    <x v="0"/>
    <x v="5"/>
    <x v="0"/>
    <x v="1"/>
    <n v="1498"/>
    <n v="0.48640025057196629"/>
    <x v="0"/>
  </r>
  <r>
    <s v="FIS003"/>
    <d v="2015-01-03T00:00:00"/>
    <x v="1"/>
    <x v="0"/>
    <x v="7"/>
    <s v="Carlos Augusto"/>
    <x v="4"/>
    <x v="4"/>
    <n v="35600"/>
    <n v="4243"/>
    <x v="528"/>
    <x v="2"/>
    <x v="6"/>
    <s v="Fiat Strada Working 1.4 8v"/>
    <x v="1"/>
    <x v="1"/>
    <x v="0"/>
    <x v="0"/>
    <x v="7"/>
    <x v="4"/>
    <x v="1"/>
    <n v="1424"/>
    <n v="0.916800637225062"/>
    <x v="1"/>
  </r>
  <r>
    <s v="VWG003"/>
    <d v="2015-01-03T00:00:00"/>
    <x v="1"/>
    <x v="0"/>
    <x v="2"/>
    <s v="João Carlos"/>
    <x v="6"/>
    <x v="2"/>
    <n v="31850"/>
    <n v="3634"/>
    <x v="529"/>
    <x v="1"/>
    <x v="7"/>
    <s v="Volkswagen Gol 1.0 MI Special 8v"/>
    <x v="0"/>
    <x v="0"/>
    <x v="0"/>
    <x v="0"/>
    <x v="2"/>
    <x v="1"/>
    <x v="0"/>
    <n v="955.5"/>
    <n v="0.81135047916851499"/>
    <x v="1"/>
  </r>
  <r>
    <s v="FIS004"/>
    <d v="2015-01-04T00:00:00"/>
    <x v="1"/>
    <x v="0"/>
    <x v="5"/>
    <s v="Carolina"/>
    <x v="6"/>
    <x v="2"/>
    <n v="38100"/>
    <n v="3462"/>
    <x v="530"/>
    <x v="2"/>
    <x v="14"/>
    <s v="Fiat Siena El 1.4 8v"/>
    <x v="0"/>
    <x v="0"/>
    <x v="0"/>
    <x v="0"/>
    <x v="5"/>
    <x v="0"/>
    <x v="1"/>
    <n v="1524"/>
    <n v="0.85348950273054158"/>
    <x v="1"/>
  </r>
  <r>
    <s v="CHO001"/>
    <d v="2015-01-07T00:00:00"/>
    <x v="1"/>
    <x v="0"/>
    <x v="4"/>
    <s v="Mário"/>
    <x v="5"/>
    <x v="0"/>
    <n v="27900"/>
    <n v="2027"/>
    <x v="531"/>
    <x v="0"/>
    <x v="0"/>
    <s v="Chevrolet Onix 1.0 MPFI LS 8v"/>
    <x v="0"/>
    <x v="0"/>
    <x v="0"/>
    <x v="0"/>
    <x v="4"/>
    <x v="3"/>
    <x v="0"/>
    <n v="837"/>
    <n v="4.0657713562556409E-2"/>
    <x v="0"/>
  </r>
  <r>
    <s v="FOE003"/>
    <d v="2015-01-07T00:00:00"/>
    <x v="1"/>
    <x v="0"/>
    <x v="1"/>
    <s v="Luiz Sérgio"/>
    <x v="5"/>
    <x v="0"/>
    <n v="65050"/>
    <n v="2227"/>
    <x v="532"/>
    <x v="4"/>
    <x v="31"/>
    <s v="Ford Ecosport 1.6 Freestyle 16v"/>
    <x v="0"/>
    <x v="0"/>
    <x v="1"/>
    <x v="0"/>
    <x v="1"/>
    <x v="1"/>
    <x v="2"/>
    <n v="3252.5"/>
    <n v="0.47944971894819743"/>
    <x v="0"/>
  </r>
  <r>
    <s v="VWS007"/>
    <d v="2015-01-08T00:00:00"/>
    <x v="1"/>
    <x v="0"/>
    <x v="3"/>
    <s v="Renato"/>
    <x v="5"/>
    <x v="3"/>
    <n v="58250"/>
    <n v="4841"/>
    <x v="533"/>
    <x v="1"/>
    <x v="19"/>
    <s v="Volkswagen Spacefox Comfortline 1.6 MSI 8v"/>
    <x v="0"/>
    <x v="0"/>
    <x v="0"/>
    <x v="0"/>
    <x v="3"/>
    <x v="2"/>
    <x v="2"/>
    <n v="2912.5"/>
    <n v="0.35379231085711732"/>
    <x v="0"/>
  </r>
  <r>
    <s v="VWG008"/>
    <d v="2015-01-08T00:00:00"/>
    <x v="1"/>
    <x v="0"/>
    <x v="2"/>
    <s v="Ana Lúcia"/>
    <x v="0"/>
    <x v="3"/>
    <n v="74650"/>
    <n v="3274"/>
    <x v="534"/>
    <x v="1"/>
    <x v="29"/>
    <s v="Volkswagen Golf 1.4 TSI Comfortline 16v"/>
    <x v="0"/>
    <x v="0"/>
    <x v="1"/>
    <x v="2"/>
    <x v="2"/>
    <x v="1"/>
    <x v="3"/>
    <n v="4479"/>
    <n v="0.85361839079000912"/>
    <x v="1"/>
  </r>
  <r>
    <s v="VWG003"/>
    <d v="2015-01-09T00:00:00"/>
    <x v="1"/>
    <x v="0"/>
    <x v="7"/>
    <s v="Célio"/>
    <x v="0"/>
    <x v="2"/>
    <n v="31400"/>
    <n v="1404"/>
    <x v="535"/>
    <x v="1"/>
    <x v="7"/>
    <s v="Volkswagen Gol 1.0 MI Special 8v"/>
    <x v="0"/>
    <x v="0"/>
    <x v="0"/>
    <x v="0"/>
    <x v="7"/>
    <x v="4"/>
    <x v="0"/>
    <n v="942"/>
    <n v="0.65585058166452248"/>
    <x v="1"/>
  </r>
  <r>
    <s v="FIS004"/>
    <d v="2015-01-13T00:00:00"/>
    <x v="1"/>
    <x v="0"/>
    <x v="3"/>
    <s v="Renato"/>
    <x v="0"/>
    <x v="2"/>
    <n v="37750"/>
    <n v="4424"/>
    <x v="536"/>
    <x v="2"/>
    <x v="14"/>
    <s v="Fiat Siena El 1.4 8v"/>
    <x v="0"/>
    <x v="0"/>
    <x v="0"/>
    <x v="0"/>
    <x v="3"/>
    <x v="2"/>
    <x v="1"/>
    <n v="1510"/>
    <n v="0.43915699675639952"/>
    <x v="0"/>
  </r>
  <r>
    <s v="REL003"/>
    <d v="2015-01-13T00:00:00"/>
    <x v="1"/>
    <x v="0"/>
    <x v="3"/>
    <s v="José Carlos"/>
    <x v="0"/>
    <x v="0"/>
    <n v="33650"/>
    <n v="3117"/>
    <x v="537"/>
    <x v="3"/>
    <x v="30"/>
    <s v="Renault Logan 1.0 Authentique 16v"/>
    <x v="0"/>
    <x v="0"/>
    <x v="0"/>
    <x v="0"/>
    <x v="3"/>
    <x v="2"/>
    <x v="0"/>
    <n v="1009.5"/>
    <n v="0.37566111673398928"/>
    <x v="0"/>
  </r>
  <r>
    <s v="FIS006"/>
    <d v="2015-01-14T00:00:00"/>
    <x v="1"/>
    <x v="0"/>
    <x v="6"/>
    <s v="Carlos Roberto"/>
    <x v="5"/>
    <x v="2"/>
    <n v="46650"/>
    <n v="4221"/>
    <x v="538"/>
    <x v="2"/>
    <x v="6"/>
    <s v="Fiat Strada Working 1.4 MPI 8v"/>
    <x v="2"/>
    <x v="1"/>
    <x v="0"/>
    <x v="0"/>
    <x v="6"/>
    <x v="3"/>
    <x v="1"/>
    <n v="1866"/>
    <n v="0.9353282903019936"/>
    <x v="1"/>
  </r>
  <r>
    <s v="VWJ009"/>
    <d v="2015-01-15T00:00:00"/>
    <x v="1"/>
    <x v="0"/>
    <x v="7"/>
    <s v="Carolina"/>
    <x v="3"/>
    <x v="2"/>
    <n v="77200"/>
    <n v="3466"/>
    <x v="539"/>
    <x v="1"/>
    <x v="21"/>
    <s v="Volkswagen Jetta 1.4 TSI Comfortline 16v"/>
    <x v="0"/>
    <x v="0"/>
    <x v="1"/>
    <x v="2"/>
    <x v="7"/>
    <x v="0"/>
    <x v="3"/>
    <n v="4632"/>
    <n v="0.79338066922192496"/>
    <x v="1"/>
  </r>
  <r>
    <s v="REC002"/>
    <d v="2015-01-15T00:00:00"/>
    <x v="1"/>
    <x v="0"/>
    <x v="7"/>
    <s v="Rodrigo"/>
    <x v="0"/>
    <x v="2"/>
    <n v="30000"/>
    <n v="2699"/>
    <x v="540"/>
    <x v="3"/>
    <x v="22"/>
    <s v="Renault Clio 1.0 Expression 16v"/>
    <x v="0"/>
    <x v="0"/>
    <x v="0"/>
    <x v="0"/>
    <x v="7"/>
    <x v="4"/>
    <x v="0"/>
    <n v="900"/>
    <n v="0.66545421428301099"/>
    <x v="1"/>
  </r>
  <r>
    <s v="REM007"/>
    <d v="2015-01-17T00:00:00"/>
    <x v="1"/>
    <x v="0"/>
    <x v="4"/>
    <s v="Mário"/>
    <x v="0"/>
    <x v="2"/>
    <n v="109200"/>
    <n v="4883"/>
    <x v="541"/>
    <x v="3"/>
    <x v="8"/>
    <s v="Renault Master 2.3 DCI Minibus 16 Lugares 16v"/>
    <x v="0"/>
    <x v="1"/>
    <x v="0"/>
    <x v="1"/>
    <x v="4"/>
    <x v="3"/>
    <x v="3"/>
    <n v="6552"/>
    <n v="0.42820151682393698"/>
    <x v="0"/>
  </r>
  <r>
    <s v="RED005"/>
    <d v="2015-01-18T00:00:00"/>
    <x v="1"/>
    <x v="0"/>
    <x v="3"/>
    <s v="Ana Maria"/>
    <x v="5"/>
    <x v="0"/>
    <n v="62900"/>
    <n v="1144"/>
    <x v="542"/>
    <x v="3"/>
    <x v="32"/>
    <s v="Renault Duster Oroch 2.0 Dynamique 16V"/>
    <x v="0"/>
    <x v="1"/>
    <x v="0"/>
    <x v="0"/>
    <x v="3"/>
    <x v="2"/>
    <x v="2"/>
    <n v="3145"/>
    <n v="3.1924064286017823E-2"/>
    <x v="0"/>
  </r>
  <r>
    <s v="REM007"/>
    <d v="2015-01-18T00:00:00"/>
    <x v="1"/>
    <x v="0"/>
    <x v="4"/>
    <s v="Mário"/>
    <x v="6"/>
    <x v="3"/>
    <n v="108750"/>
    <n v="2605"/>
    <x v="543"/>
    <x v="3"/>
    <x v="8"/>
    <s v="Renault Master 2.3 DCI Minibus 16 Lugares 16v"/>
    <x v="0"/>
    <x v="1"/>
    <x v="0"/>
    <x v="1"/>
    <x v="4"/>
    <x v="3"/>
    <x v="3"/>
    <n v="6525"/>
    <n v="0.85953230497405508"/>
    <x v="1"/>
  </r>
  <r>
    <s v="VWF002"/>
    <d v="2015-01-19T00:00:00"/>
    <x v="1"/>
    <x v="0"/>
    <x v="3"/>
    <s v="Roberta"/>
    <x v="5"/>
    <x v="0"/>
    <n v="31400"/>
    <n v="3143"/>
    <x v="544"/>
    <x v="1"/>
    <x v="17"/>
    <s v="Volkswagen Fox 1.0 MPI Trendline 12v"/>
    <x v="0"/>
    <x v="0"/>
    <x v="0"/>
    <x v="0"/>
    <x v="3"/>
    <x v="2"/>
    <x v="0"/>
    <n v="942"/>
    <n v="5.6080054517872657E-3"/>
    <x v="0"/>
  </r>
  <r>
    <s v="FOR005"/>
    <d v="2015-01-19T00:00:00"/>
    <x v="1"/>
    <x v="0"/>
    <x v="7"/>
    <s v="José Luiz"/>
    <x v="6"/>
    <x v="4"/>
    <n v="135350"/>
    <n v="4433"/>
    <x v="545"/>
    <x v="4"/>
    <x v="9"/>
    <s v="Ford Ranger Cab. Dupla 3.2 4X4 20v"/>
    <x v="0"/>
    <x v="1"/>
    <x v="1"/>
    <x v="1"/>
    <x v="7"/>
    <x v="4"/>
    <x v="3"/>
    <n v="8121"/>
    <n v="0.4369922845796646"/>
    <x v="0"/>
  </r>
  <r>
    <s v="FIU001"/>
    <d v="2015-01-19T00:00:00"/>
    <x v="1"/>
    <x v="0"/>
    <x v="3"/>
    <s v="Mauro"/>
    <x v="6"/>
    <x v="2"/>
    <n v="24300"/>
    <n v="2010"/>
    <x v="546"/>
    <x v="2"/>
    <x v="11"/>
    <s v="Fiat Uno Evo Vivace 1.0 8v"/>
    <x v="1"/>
    <x v="0"/>
    <x v="0"/>
    <x v="0"/>
    <x v="3"/>
    <x v="2"/>
    <x v="0"/>
    <n v="729"/>
    <n v="0.15460471629845199"/>
    <x v="0"/>
  </r>
  <r>
    <s v="VWC006"/>
    <d v="2015-01-20T00:00:00"/>
    <x v="1"/>
    <x v="0"/>
    <x v="7"/>
    <s v="José Luiz"/>
    <x v="6"/>
    <x v="0"/>
    <n v="50300"/>
    <n v="3906"/>
    <x v="547"/>
    <x v="1"/>
    <x v="24"/>
    <s v="Volkswagen Crossfox 1.6 MSI 16v"/>
    <x v="0"/>
    <x v="0"/>
    <x v="0"/>
    <x v="0"/>
    <x v="7"/>
    <x v="4"/>
    <x v="1"/>
    <n v="2012"/>
    <n v="0.52035866096632488"/>
    <x v="1"/>
  </r>
  <r>
    <s v="CHO001"/>
    <d v="2015-01-20T00:00:00"/>
    <x v="1"/>
    <x v="0"/>
    <x v="3"/>
    <s v="Maurício"/>
    <x v="5"/>
    <x v="0"/>
    <n v="27500"/>
    <n v="4678"/>
    <x v="548"/>
    <x v="0"/>
    <x v="0"/>
    <s v="Chevrolet Onix 1.0 MPFI LS 8v"/>
    <x v="0"/>
    <x v="0"/>
    <x v="0"/>
    <x v="0"/>
    <x v="3"/>
    <x v="2"/>
    <x v="0"/>
    <n v="825"/>
    <n v="0.42764541061019778"/>
    <x v="0"/>
  </r>
  <r>
    <s v="CHC003"/>
    <d v="2015-01-21T00:00:00"/>
    <x v="1"/>
    <x v="0"/>
    <x v="0"/>
    <s v="Maria Amália"/>
    <x v="0"/>
    <x v="0"/>
    <n v="83650"/>
    <n v="3924"/>
    <x v="549"/>
    <x v="0"/>
    <x v="25"/>
    <s v="Chevrolet Captiva 2.4 SIDI 16v"/>
    <x v="0"/>
    <x v="0"/>
    <x v="1"/>
    <x v="2"/>
    <x v="0"/>
    <x v="0"/>
    <x v="3"/>
    <n v="5019"/>
    <n v="0.51932504331661622"/>
    <x v="1"/>
  </r>
  <r>
    <s v="FOF002"/>
    <d v="2015-01-22T00:00:00"/>
    <x v="1"/>
    <x v="0"/>
    <x v="3"/>
    <s v="Cristina"/>
    <x v="0"/>
    <x v="0"/>
    <n v="61550"/>
    <n v="2471"/>
    <x v="550"/>
    <x v="4"/>
    <x v="18"/>
    <s v="Ford Focus Sedan GLX 16v"/>
    <x v="0"/>
    <x v="0"/>
    <x v="1"/>
    <x v="0"/>
    <x v="3"/>
    <x v="2"/>
    <x v="2"/>
    <n v="3077.5"/>
    <n v="0.67588999340119305"/>
    <x v="1"/>
  </r>
  <r>
    <s v="REL003"/>
    <d v="2015-01-22T00:00:00"/>
    <x v="1"/>
    <x v="0"/>
    <x v="6"/>
    <s v="Aparecida"/>
    <x v="6"/>
    <x v="4"/>
    <n v="33650"/>
    <n v="3501"/>
    <x v="154"/>
    <x v="3"/>
    <x v="30"/>
    <s v="Renault Logan 1.0 Authentique 16v"/>
    <x v="0"/>
    <x v="0"/>
    <x v="0"/>
    <x v="0"/>
    <x v="6"/>
    <x v="3"/>
    <x v="1"/>
    <n v="1346"/>
    <n v="0.2988259858911978"/>
    <x v="0"/>
  </r>
  <r>
    <s v="FIP002"/>
    <d v="2015-01-22T00:00:00"/>
    <x v="1"/>
    <x v="0"/>
    <x v="7"/>
    <s v="Rodrigo"/>
    <x v="5"/>
    <x v="0"/>
    <n v="31750"/>
    <n v="4967"/>
    <x v="551"/>
    <x v="2"/>
    <x v="2"/>
    <s v="Fiat Palio Fire 1.0 8v"/>
    <x v="0"/>
    <x v="0"/>
    <x v="0"/>
    <x v="0"/>
    <x v="7"/>
    <x v="4"/>
    <x v="0"/>
    <n v="952.5"/>
    <n v="0.94743506980474812"/>
    <x v="1"/>
  </r>
  <r>
    <s v="VWV005"/>
    <d v="2015-01-22T00:00:00"/>
    <x v="1"/>
    <x v="0"/>
    <x v="5"/>
    <s v="Anselmo"/>
    <x v="0"/>
    <x v="2"/>
    <n v="39600"/>
    <n v="4048"/>
    <x v="552"/>
    <x v="1"/>
    <x v="1"/>
    <s v="Volkswagen Voyage Trendline 1.6 MI 8v"/>
    <x v="0"/>
    <x v="0"/>
    <x v="0"/>
    <x v="0"/>
    <x v="5"/>
    <x v="0"/>
    <x v="1"/>
    <n v="1584"/>
    <n v="0.37748294341260702"/>
    <x v="0"/>
  </r>
  <r>
    <s v="FIB007"/>
    <d v="2015-01-23T00:00:00"/>
    <x v="1"/>
    <x v="0"/>
    <x v="3"/>
    <s v="Mauro"/>
    <x v="4"/>
    <x v="2"/>
    <n v="54100"/>
    <n v="2980"/>
    <x v="553"/>
    <x v="2"/>
    <x v="23"/>
    <s v="Fiat Bravo Essence 1.8 16v"/>
    <x v="0"/>
    <x v="0"/>
    <x v="0"/>
    <x v="0"/>
    <x v="3"/>
    <x v="2"/>
    <x v="2"/>
    <n v="2705"/>
    <n v="0.84238788198790882"/>
    <x v="1"/>
  </r>
  <r>
    <s v="FOF002"/>
    <d v="2015-01-24T00:00:00"/>
    <x v="1"/>
    <x v="0"/>
    <x v="6"/>
    <s v="Aparecida"/>
    <x v="1"/>
    <x v="4"/>
    <n v="61350"/>
    <n v="4249"/>
    <x v="554"/>
    <x v="4"/>
    <x v="18"/>
    <s v="Ford Focus Sedan GLX 16v"/>
    <x v="0"/>
    <x v="0"/>
    <x v="1"/>
    <x v="0"/>
    <x v="6"/>
    <x v="3"/>
    <x v="2"/>
    <n v="3067.5"/>
    <n v="0.38236921112163419"/>
    <x v="0"/>
  </r>
  <r>
    <s v="FIS003"/>
    <d v="2015-01-24T00:00:00"/>
    <x v="1"/>
    <x v="0"/>
    <x v="3"/>
    <s v="Mauro"/>
    <x v="0"/>
    <x v="3"/>
    <n v="36000"/>
    <n v="4505"/>
    <x v="555"/>
    <x v="2"/>
    <x v="6"/>
    <s v="Fiat Strada Working 1.4 8v"/>
    <x v="1"/>
    <x v="1"/>
    <x v="0"/>
    <x v="0"/>
    <x v="3"/>
    <x v="2"/>
    <x v="1"/>
    <n v="1440"/>
    <n v="0.82351699928916855"/>
    <x v="1"/>
  </r>
  <r>
    <s v="CHC003"/>
    <d v="2015-01-25T00:00:00"/>
    <x v="1"/>
    <x v="0"/>
    <x v="2"/>
    <s v="Ana Lúcia"/>
    <x v="6"/>
    <x v="4"/>
    <n v="83850"/>
    <n v="3568"/>
    <x v="556"/>
    <x v="0"/>
    <x v="25"/>
    <s v="Chevrolet Captiva 2.4 SIDI 16v"/>
    <x v="0"/>
    <x v="0"/>
    <x v="1"/>
    <x v="2"/>
    <x v="2"/>
    <x v="1"/>
    <x v="3"/>
    <n v="5031"/>
    <n v="0.85142687701220943"/>
    <x v="1"/>
  </r>
  <r>
    <s v="FOR004"/>
    <d v="2015-01-25T00:00:00"/>
    <x v="1"/>
    <x v="0"/>
    <x v="3"/>
    <s v="Marcelo"/>
    <x v="1"/>
    <x v="3"/>
    <n v="85600"/>
    <n v="3693"/>
    <x v="557"/>
    <x v="4"/>
    <x v="9"/>
    <s v="Ford Ranger 2.5 XLS 4X2 CD 16v"/>
    <x v="0"/>
    <x v="0"/>
    <x v="0"/>
    <x v="0"/>
    <x v="3"/>
    <x v="2"/>
    <x v="3"/>
    <n v="5136"/>
    <n v="6.6617338949170588E-2"/>
    <x v="0"/>
  </r>
  <r>
    <s v="FIP009"/>
    <d v="2015-01-25T00:00:00"/>
    <x v="1"/>
    <x v="0"/>
    <x v="6"/>
    <s v="Ivete"/>
    <x v="4"/>
    <x v="4"/>
    <n v="63100"/>
    <n v="4913"/>
    <x v="558"/>
    <x v="2"/>
    <x v="15"/>
    <s v="Fiat Punto Evo T-Jet 1.4 Turbo"/>
    <x v="0"/>
    <x v="0"/>
    <x v="1"/>
    <x v="2"/>
    <x v="6"/>
    <x v="3"/>
    <x v="2"/>
    <n v="3155"/>
    <n v="2.8304765014119803E-3"/>
    <x v="0"/>
  </r>
  <r>
    <s v="CHC003"/>
    <d v="2015-01-26T00:00:00"/>
    <x v="1"/>
    <x v="0"/>
    <x v="7"/>
    <s v="José Luiz"/>
    <x v="6"/>
    <x v="2"/>
    <n v="83800"/>
    <n v="2304"/>
    <x v="559"/>
    <x v="0"/>
    <x v="25"/>
    <s v="Chevrolet Captiva 2.4 SIDI 16v"/>
    <x v="0"/>
    <x v="0"/>
    <x v="1"/>
    <x v="2"/>
    <x v="7"/>
    <x v="4"/>
    <x v="3"/>
    <n v="5028"/>
    <n v="0.48151434607874338"/>
    <x v="0"/>
  </r>
  <r>
    <s v="FOK001"/>
    <d v="2015-01-26T00:00:00"/>
    <x v="1"/>
    <x v="0"/>
    <x v="4"/>
    <s v="Mônica"/>
    <x v="0"/>
    <x v="2"/>
    <n v="37650"/>
    <n v="1587"/>
    <x v="560"/>
    <x v="4"/>
    <x v="28"/>
    <s v="Ford Ka SE 1.5 16v Básico"/>
    <x v="0"/>
    <x v="0"/>
    <x v="0"/>
    <x v="0"/>
    <x v="4"/>
    <x v="3"/>
    <x v="1"/>
    <n v="1506"/>
    <n v="0.69844655399138411"/>
    <x v="1"/>
  </r>
  <r>
    <s v="FIP009"/>
    <d v="2015-01-27T00:00:00"/>
    <x v="1"/>
    <x v="0"/>
    <x v="8"/>
    <s v="Felipe"/>
    <x v="0"/>
    <x v="0"/>
    <n v="62950"/>
    <n v="1289"/>
    <x v="561"/>
    <x v="2"/>
    <x v="15"/>
    <s v="Fiat Punto Evo T-Jet 1.4 Turbo"/>
    <x v="0"/>
    <x v="0"/>
    <x v="1"/>
    <x v="2"/>
    <x v="3"/>
    <x v="2"/>
    <x v="2"/>
    <n v="3147.5"/>
    <n v="0.32744674865503176"/>
    <x v="0"/>
  </r>
  <r>
    <s v="FIP009"/>
    <d v="2015-01-28T00:00:00"/>
    <x v="1"/>
    <x v="0"/>
    <x v="3"/>
    <s v="Marcelo"/>
    <x v="0"/>
    <x v="2"/>
    <n v="63400"/>
    <n v="3195"/>
    <x v="562"/>
    <x v="2"/>
    <x v="15"/>
    <s v="Fiat Punto Evo T-Jet 1.4 Turbo"/>
    <x v="0"/>
    <x v="0"/>
    <x v="1"/>
    <x v="2"/>
    <x v="3"/>
    <x v="2"/>
    <x v="2"/>
    <n v="3170"/>
    <n v="0.65487901058740872"/>
    <x v="1"/>
  </r>
  <r>
    <s v="REC002"/>
    <d v="2015-01-29T00:00:00"/>
    <x v="1"/>
    <x v="0"/>
    <x v="3"/>
    <s v="Maurício"/>
    <x v="5"/>
    <x v="4"/>
    <n v="29500"/>
    <n v="2292"/>
    <x v="563"/>
    <x v="3"/>
    <x v="22"/>
    <s v="Renault Clio 1.0 Expression 16v"/>
    <x v="0"/>
    <x v="0"/>
    <x v="0"/>
    <x v="0"/>
    <x v="3"/>
    <x v="2"/>
    <x v="0"/>
    <n v="885"/>
    <n v="0.20411582393763392"/>
    <x v="0"/>
  </r>
  <r>
    <s v="CHP002"/>
    <d v="2015-01-29T00:00:00"/>
    <x v="1"/>
    <x v="0"/>
    <x v="3"/>
    <s v="Maurício"/>
    <x v="0"/>
    <x v="3"/>
    <n v="36950"/>
    <n v="2324"/>
    <x v="564"/>
    <x v="0"/>
    <x v="12"/>
    <s v="Chevrolet Prisma 1.0 MPFI LT 8v"/>
    <x v="0"/>
    <x v="0"/>
    <x v="0"/>
    <x v="0"/>
    <x v="3"/>
    <x v="2"/>
    <x v="1"/>
    <n v="1478"/>
    <n v="0.2078616648017716"/>
    <x v="0"/>
  </r>
  <r>
    <s v="VWG008"/>
    <d v="2015-01-30T00:00:00"/>
    <x v="1"/>
    <x v="0"/>
    <x v="8"/>
    <s v="Cristiano"/>
    <x v="3"/>
    <x v="2"/>
    <n v="74950"/>
    <n v="4348"/>
    <x v="565"/>
    <x v="1"/>
    <x v="29"/>
    <s v="Volkswagen Golf 1.4 TSI Comfortline 16v"/>
    <x v="0"/>
    <x v="0"/>
    <x v="1"/>
    <x v="2"/>
    <x v="3"/>
    <x v="2"/>
    <x v="3"/>
    <n v="4497"/>
    <n v="0.54950991345081013"/>
    <x v="1"/>
  </r>
  <r>
    <s v="FOE003"/>
    <d v="2015-01-30T00:00:00"/>
    <x v="1"/>
    <x v="0"/>
    <x v="6"/>
    <s v="Aparecida"/>
    <x v="0"/>
    <x v="3"/>
    <n v="64600"/>
    <n v="4975"/>
    <x v="566"/>
    <x v="4"/>
    <x v="31"/>
    <s v="Ford Ecosport 1.6 Freestyle 16v"/>
    <x v="0"/>
    <x v="0"/>
    <x v="1"/>
    <x v="0"/>
    <x v="6"/>
    <x v="3"/>
    <x v="2"/>
    <n v="3230"/>
    <n v="0.47170712401704262"/>
    <x v="0"/>
  </r>
  <r>
    <s v="FOK001"/>
    <d v="2015-01-31T00:00:00"/>
    <x v="1"/>
    <x v="0"/>
    <x v="6"/>
    <s v="Daniela"/>
    <x v="2"/>
    <x v="4"/>
    <n v="38150"/>
    <n v="2323"/>
    <x v="567"/>
    <x v="4"/>
    <x v="28"/>
    <s v="Ford Ka SE 1.5 16v Básico"/>
    <x v="0"/>
    <x v="0"/>
    <x v="0"/>
    <x v="0"/>
    <x v="6"/>
    <x v="3"/>
    <x v="1"/>
    <n v="1526"/>
    <n v="0.23093556064690257"/>
    <x v="0"/>
  </r>
  <r>
    <s v="FOR005"/>
    <d v="2015-01-31T00:00:00"/>
    <x v="1"/>
    <x v="0"/>
    <x v="6"/>
    <s v="Ana Carolina"/>
    <x v="2"/>
    <x v="4"/>
    <n v="134750"/>
    <n v="4425"/>
    <x v="568"/>
    <x v="4"/>
    <x v="9"/>
    <s v="Ford Ranger Cab. Dupla 3.2 4X4 20v"/>
    <x v="0"/>
    <x v="1"/>
    <x v="1"/>
    <x v="1"/>
    <x v="6"/>
    <x v="3"/>
    <x v="3"/>
    <n v="8085"/>
    <n v="0.82254867154292233"/>
    <x v="1"/>
  </r>
  <r>
    <s v="FIU001"/>
    <d v="2015-02-01T00:00:00"/>
    <x v="1"/>
    <x v="1"/>
    <x v="8"/>
    <s v="Maria Teresa"/>
    <x v="5"/>
    <x v="0"/>
    <n v="24450"/>
    <n v="1199"/>
    <x v="569"/>
    <x v="2"/>
    <x v="11"/>
    <s v="Fiat Uno Evo Vivace 1.0 8v"/>
    <x v="1"/>
    <x v="0"/>
    <x v="0"/>
    <x v="0"/>
    <x v="3"/>
    <x v="2"/>
    <x v="0"/>
    <n v="733.5"/>
    <n v="0.18182866656306604"/>
    <x v="0"/>
  </r>
  <r>
    <s v="FIP009"/>
    <d v="2015-02-01T00:00:00"/>
    <x v="1"/>
    <x v="1"/>
    <x v="2"/>
    <s v="Renato"/>
    <x v="6"/>
    <x v="2"/>
    <n v="63050"/>
    <n v="3163"/>
    <x v="570"/>
    <x v="2"/>
    <x v="15"/>
    <s v="Fiat Punto Evo T-Jet 1.4 Turbo"/>
    <x v="0"/>
    <x v="0"/>
    <x v="1"/>
    <x v="2"/>
    <x v="2"/>
    <x v="2"/>
    <x v="2"/>
    <n v="3152.5"/>
    <n v="0.52489025170211223"/>
    <x v="1"/>
  </r>
  <r>
    <s v="CHC003"/>
    <d v="2015-02-01T00:00:00"/>
    <x v="1"/>
    <x v="1"/>
    <x v="3"/>
    <s v="Renato"/>
    <x v="4"/>
    <x v="4"/>
    <n v="83250"/>
    <n v="1287"/>
    <x v="571"/>
    <x v="0"/>
    <x v="25"/>
    <s v="Chevrolet Captiva 2.4 SIDI 16v"/>
    <x v="0"/>
    <x v="0"/>
    <x v="1"/>
    <x v="2"/>
    <x v="3"/>
    <x v="2"/>
    <x v="3"/>
    <n v="4995"/>
    <n v="0.269469044296755"/>
    <x v="0"/>
  </r>
  <r>
    <s v="FOE003"/>
    <d v="2015-02-02T00:00:00"/>
    <x v="1"/>
    <x v="1"/>
    <x v="4"/>
    <s v="Mário"/>
    <x v="6"/>
    <x v="0"/>
    <n v="64700"/>
    <n v="2057"/>
    <x v="572"/>
    <x v="4"/>
    <x v="31"/>
    <s v="Ford Ecosport 1.6 Freestyle 16v"/>
    <x v="0"/>
    <x v="0"/>
    <x v="1"/>
    <x v="0"/>
    <x v="4"/>
    <x v="3"/>
    <x v="2"/>
    <n v="3235"/>
    <n v="0.45682114337422935"/>
    <x v="0"/>
  </r>
  <r>
    <s v="VWJ009"/>
    <d v="2015-02-02T00:00:00"/>
    <x v="1"/>
    <x v="1"/>
    <x v="7"/>
    <s v="Amanda"/>
    <x v="5"/>
    <x v="4"/>
    <n v="77600"/>
    <n v="1297"/>
    <x v="573"/>
    <x v="1"/>
    <x v="21"/>
    <s v="Volkswagen Jetta 1.4 TSI Comfortline 16v"/>
    <x v="0"/>
    <x v="0"/>
    <x v="1"/>
    <x v="2"/>
    <x v="7"/>
    <x v="4"/>
    <x v="3"/>
    <n v="4656"/>
    <n v="0.50936363055806777"/>
    <x v="1"/>
  </r>
  <r>
    <s v="FIP002"/>
    <d v="2015-02-02T00:00:00"/>
    <x v="1"/>
    <x v="1"/>
    <x v="1"/>
    <s v="Luiz Sérgio"/>
    <x v="0"/>
    <x v="4"/>
    <n v="31400"/>
    <n v="4741"/>
    <x v="574"/>
    <x v="2"/>
    <x v="2"/>
    <s v="Fiat Palio Fire 1.0 8v"/>
    <x v="0"/>
    <x v="0"/>
    <x v="0"/>
    <x v="0"/>
    <x v="1"/>
    <x v="1"/>
    <x v="0"/>
    <n v="942"/>
    <n v="0.91197642074524254"/>
    <x v="1"/>
  </r>
  <r>
    <s v="CHP002"/>
    <d v="2015-02-03T00:00:00"/>
    <x v="1"/>
    <x v="1"/>
    <x v="8"/>
    <s v="Felipe"/>
    <x v="5"/>
    <x v="1"/>
    <n v="36900"/>
    <n v="3270"/>
    <x v="575"/>
    <x v="0"/>
    <x v="12"/>
    <s v="Chevrolet Prisma 1.0 MPFI LT 8v"/>
    <x v="0"/>
    <x v="0"/>
    <x v="0"/>
    <x v="0"/>
    <x v="3"/>
    <x v="2"/>
    <x v="1"/>
    <n v="1476"/>
    <n v="0.25472879561350159"/>
    <x v="0"/>
  </r>
  <r>
    <s v="FIU001"/>
    <d v="2015-02-05T00:00:00"/>
    <x v="1"/>
    <x v="1"/>
    <x v="3"/>
    <s v="José Carlos"/>
    <x v="0"/>
    <x v="2"/>
    <n v="24250"/>
    <n v="2151"/>
    <x v="576"/>
    <x v="2"/>
    <x v="11"/>
    <s v="Fiat Uno Evo Vivace 1.0 8v"/>
    <x v="1"/>
    <x v="0"/>
    <x v="0"/>
    <x v="0"/>
    <x v="3"/>
    <x v="2"/>
    <x v="0"/>
    <n v="727.5"/>
    <n v="0.82839814099874265"/>
    <x v="1"/>
  </r>
  <r>
    <s v="VWU001"/>
    <d v="2015-02-05T00:00:00"/>
    <x v="1"/>
    <x v="1"/>
    <x v="7"/>
    <s v="Amanda"/>
    <x v="0"/>
    <x v="4"/>
    <n v="25250"/>
    <n v="2241"/>
    <x v="577"/>
    <x v="1"/>
    <x v="3"/>
    <s v="Volkswagen Up 1.0 MPI 12v"/>
    <x v="1"/>
    <x v="0"/>
    <x v="0"/>
    <x v="0"/>
    <x v="7"/>
    <x v="4"/>
    <x v="0"/>
    <n v="757.5"/>
    <n v="0.67262773666187547"/>
    <x v="1"/>
  </r>
  <r>
    <s v="FIB007"/>
    <d v="2015-02-06T00:00:00"/>
    <x v="1"/>
    <x v="1"/>
    <x v="5"/>
    <s v="Sérgio"/>
    <x v="6"/>
    <x v="2"/>
    <n v="54150"/>
    <n v="2301"/>
    <x v="578"/>
    <x v="2"/>
    <x v="23"/>
    <s v="Fiat Bravo Essence 1.8 16v"/>
    <x v="0"/>
    <x v="0"/>
    <x v="0"/>
    <x v="0"/>
    <x v="5"/>
    <x v="0"/>
    <x v="2"/>
    <n v="2707.5"/>
    <n v="0.24642666347624112"/>
    <x v="0"/>
  </r>
  <r>
    <s v="RES001"/>
    <d v="2015-02-07T00:00:00"/>
    <x v="1"/>
    <x v="1"/>
    <x v="5"/>
    <s v="Mariana"/>
    <x v="6"/>
    <x v="4"/>
    <n v="27250"/>
    <n v="1997"/>
    <x v="579"/>
    <x v="3"/>
    <x v="5"/>
    <s v="Renault Sandero 1.0 Authentique 16v"/>
    <x v="0"/>
    <x v="0"/>
    <x v="0"/>
    <x v="0"/>
    <x v="5"/>
    <x v="0"/>
    <x v="0"/>
    <n v="817.5"/>
    <n v="0.4266309297767612"/>
    <x v="0"/>
  </r>
  <r>
    <s v="VWG008"/>
    <d v="2015-02-08T00:00:00"/>
    <x v="1"/>
    <x v="1"/>
    <x v="0"/>
    <s v="Wesley"/>
    <x v="5"/>
    <x v="2"/>
    <n v="75100"/>
    <n v="3188"/>
    <x v="580"/>
    <x v="1"/>
    <x v="29"/>
    <s v="Volkswagen Golf 1.4 TSI Comfortline 16v"/>
    <x v="0"/>
    <x v="0"/>
    <x v="1"/>
    <x v="2"/>
    <x v="0"/>
    <x v="0"/>
    <x v="3"/>
    <n v="4506"/>
    <n v="0.3518719409368336"/>
    <x v="0"/>
  </r>
  <r>
    <s v="CHC005"/>
    <d v="2015-02-08T00:00:00"/>
    <x v="1"/>
    <x v="1"/>
    <x v="8"/>
    <s v="Cristiano"/>
    <x v="3"/>
    <x v="2"/>
    <n v="166600"/>
    <n v="2933"/>
    <x v="581"/>
    <x v="0"/>
    <x v="27"/>
    <s v="Chevrolet Camaro 6.2 SS Coupé v8"/>
    <x v="1"/>
    <x v="0"/>
    <x v="1"/>
    <x v="2"/>
    <x v="3"/>
    <x v="2"/>
    <x v="3"/>
    <n v="9996"/>
    <n v="0.56726224933157776"/>
    <x v="1"/>
  </r>
  <r>
    <s v="REM007"/>
    <d v="2015-02-09T00:00:00"/>
    <x v="1"/>
    <x v="1"/>
    <x v="2"/>
    <s v="Lucas"/>
    <x v="6"/>
    <x v="0"/>
    <n v="108800"/>
    <n v="2937"/>
    <x v="582"/>
    <x v="3"/>
    <x v="8"/>
    <s v="Renault Master 2.3 DCI Minibus 16 Lugares 16v"/>
    <x v="0"/>
    <x v="1"/>
    <x v="0"/>
    <x v="1"/>
    <x v="2"/>
    <x v="1"/>
    <x v="3"/>
    <n v="6528"/>
    <n v="0.89384083491463251"/>
    <x v="1"/>
  </r>
  <r>
    <s v="CHC003"/>
    <d v="2015-02-09T00:00:00"/>
    <x v="1"/>
    <x v="1"/>
    <x v="7"/>
    <s v="Carolina"/>
    <x v="2"/>
    <x v="0"/>
    <n v="83650"/>
    <n v="1344"/>
    <x v="583"/>
    <x v="0"/>
    <x v="25"/>
    <s v="Chevrolet Captiva 2.4 SIDI 16v"/>
    <x v="0"/>
    <x v="0"/>
    <x v="1"/>
    <x v="2"/>
    <x v="7"/>
    <x v="0"/>
    <x v="3"/>
    <n v="5019"/>
    <n v="0.94763655725290841"/>
    <x v="1"/>
  </r>
  <r>
    <s v="FOK001"/>
    <d v="2015-02-09T00:00:00"/>
    <x v="1"/>
    <x v="1"/>
    <x v="5"/>
    <s v="Anselmo"/>
    <x v="5"/>
    <x v="0"/>
    <n v="37900"/>
    <n v="3444"/>
    <x v="584"/>
    <x v="4"/>
    <x v="28"/>
    <s v="Ford Ka SE 1.5 16v Básico"/>
    <x v="0"/>
    <x v="0"/>
    <x v="0"/>
    <x v="0"/>
    <x v="5"/>
    <x v="0"/>
    <x v="1"/>
    <n v="1516"/>
    <n v="0.16017446627848525"/>
    <x v="0"/>
  </r>
  <r>
    <s v="VWA010"/>
    <d v="2015-02-10T00:00:00"/>
    <x v="1"/>
    <x v="1"/>
    <x v="4"/>
    <s v="Raimundo"/>
    <x v="6"/>
    <x v="3"/>
    <n v="130550"/>
    <n v="4934"/>
    <x v="585"/>
    <x v="1"/>
    <x v="33"/>
    <s v="Volkswagen Amarok 2.0 Highline 4X4 16v Turbo"/>
    <x v="0"/>
    <x v="1"/>
    <x v="1"/>
    <x v="1"/>
    <x v="4"/>
    <x v="3"/>
    <x v="3"/>
    <n v="7833"/>
    <n v="0.12424050091031962"/>
    <x v="0"/>
  </r>
  <r>
    <s v="CHO001"/>
    <d v="2015-02-10T00:00:00"/>
    <x v="1"/>
    <x v="1"/>
    <x v="4"/>
    <s v="Mônica"/>
    <x v="5"/>
    <x v="3"/>
    <n v="28100"/>
    <n v="2849"/>
    <x v="586"/>
    <x v="0"/>
    <x v="0"/>
    <s v="Chevrolet Onix 1.0 MPFI LS 8v"/>
    <x v="0"/>
    <x v="0"/>
    <x v="0"/>
    <x v="0"/>
    <x v="4"/>
    <x v="3"/>
    <x v="0"/>
    <n v="843"/>
    <n v="0.30428759581609049"/>
    <x v="0"/>
  </r>
  <r>
    <s v="FOE003"/>
    <d v="2015-02-12T00:00:00"/>
    <x v="1"/>
    <x v="1"/>
    <x v="7"/>
    <s v="Rodrigo"/>
    <x v="4"/>
    <x v="4"/>
    <n v="64900"/>
    <n v="4213"/>
    <x v="587"/>
    <x v="4"/>
    <x v="31"/>
    <s v="Ford Ecosport 1.6 Freestyle 16v"/>
    <x v="0"/>
    <x v="0"/>
    <x v="1"/>
    <x v="0"/>
    <x v="7"/>
    <x v="4"/>
    <x v="2"/>
    <n v="3245"/>
    <n v="0.31242914605533201"/>
    <x v="0"/>
  </r>
  <r>
    <s v="REM007"/>
    <d v="2015-02-13T00:00:00"/>
    <x v="1"/>
    <x v="1"/>
    <x v="3"/>
    <s v="Roberta"/>
    <x v="5"/>
    <x v="2"/>
    <n v="108550"/>
    <n v="3451"/>
    <x v="588"/>
    <x v="3"/>
    <x v="8"/>
    <s v="Renault Master 2.3 DCI Minibus 16 Lugares 16v"/>
    <x v="0"/>
    <x v="1"/>
    <x v="0"/>
    <x v="1"/>
    <x v="3"/>
    <x v="2"/>
    <x v="3"/>
    <n v="6513"/>
    <n v="0.13644469582310165"/>
    <x v="0"/>
  </r>
  <r>
    <s v="FOR005"/>
    <d v="2015-02-16T00:00:00"/>
    <x v="1"/>
    <x v="1"/>
    <x v="7"/>
    <s v="José Luiz"/>
    <x v="0"/>
    <x v="4"/>
    <n v="134650"/>
    <n v="3039"/>
    <x v="589"/>
    <x v="4"/>
    <x v="9"/>
    <s v="Ford Ranger Cab. Dupla 3.2 4X4 20v"/>
    <x v="0"/>
    <x v="1"/>
    <x v="1"/>
    <x v="1"/>
    <x v="7"/>
    <x v="4"/>
    <x v="3"/>
    <n v="8079"/>
    <n v="4.1367599294226433E-2"/>
    <x v="0"/>
  </r>
  <r>
    <s v="FOK001"/>
    <d v="2015-02-17T00:00:00"/>
    <x v="1"/>
    <x v="1"/>
    <x v="7"/>
    <s v="Carolina"/>
    <x v="5"/>
    <x v="2"/>
    <n v="37950"/>
    <n v="2909"/>
    <x v="590"/>
    <x v="4"/>
    <x v="28"/>
    <s v="Ford Ka SE 1.5 16v Básico"/>
    <x v="0"/>
    <x v="0"/>
    <x v="0"/>
    <x v="0"/>
    <x v="7"/>
    <x v="0"/>
    <x v="1"/>
    <n v="1518"/>
    <n v="0.59804725069461728"/>
    <x v="1"/>
  </r>
  <r>
    <s v="FIU001"/>
    <d v="2015-02-19T00:00:00"/>
    <x v="1"/>
    <x v="1"/>
    <x v="8"/>
    <s v="Maria Teresa"/>
    <x v="4"/>
    <x v="0"/>
    <n v="24500"/>
    <n v="1579"/>
    <x v="591"/>
    <x v="2"/>
    <x v="11"/>
    <s v="Fiat Uno Evo Vivace 1.0 8v"/>
    <x v="1"/>
    <x v="0"/>
    <x v="0"/>
    <x v="0"/>
    <x v="3"/>
    <x v="2"/>
    <x v="0"/>
    <n v="735"/>
    <n v="0.61671172018009779"/>
    <x v="1"/>
  </r>
  <r>
    <s v="CHC003"/>
    <d v="2015-02-19T00:00:00"/>
    <x v="1"/>
    <x v="1"/>
    <x v="0"/>
    <s v="Maria Amália"/>
    <x v="6"/>
    <x v="0"/>
    <n v="83800"/>
    <n v="3862"/>
    <x v="592"/>
    <x v="0"/>
    <x v="25"/>
    <s v="Chevrolet Captiva 2.4 SIDI 16v"/>
    <x v="0"/>
    <x v="0"/>
    <x v="1"/>
    <x v="2"/>
    <x v="0"/>
    <x v="0"/>
    <x v="3"/>
    <n v="5028"/>
    <n v="0.55806608151554415"/>
    <x v="1"/>
  </r>
  <r>
    <s v="FIB007"/>
    <d v="2015-02-20T00:00:00"/>
    <x v="1"/>
    <x v="1"/>
    <x v="2"/>
    <s v="Renato"/>
    <x v="6"/>
    <x v="2"/>
    <n v="54000"/>
    <n v="4420"/>
    <x v="593"/>
    <x v="2"/>
    <x v="23"/>
    <s v="Fiat Bravo Essence 1.8 16v"/>
    <x v="0"/>
    <x v="0"/>
    <x v="0"/>
    <x v="0"/>
    <x v="2"/>
    <x v="2"/>
    <x v="2"/>
    <n v="2700"/>
    <n v="0.50815546163737557"/>
    <x v="1"/>
  </r>
  <r>
    <s v="FIS006"/>
    <d v="2015-02-20T00:00:00"/>
    <x v="1"/>
    <x v="1"/>
    <x v="7"/>
    <s v="Rodrigo"/>
    <x v="6"/>
    <x v="2"/>
    <n v="46600"/>
    <n v="3041"/>
    <x v="594"/>
    <x v="2"/>
    <x v="6"/>
    <s v="Fiat Strada Working 1.4 MPI 8v"/>
    <x v="2"/>
    <x v="1"/>
    <x v="0"/>
    <x v="0"/>
    <x v="7"/>
    <x v="4"/>
    <x v="1"/>
    <n v="1864"/>
    <n v="0.66583133566464825"/>
    <x v="1"/>
  </r>
  <r>
    <s v="REC002"/>
    <d v="2015-02-20T00:00:00"/>
    <x v="1"/>
    <x v="1"/>
    <x v="5"/>
    <s v="Sérgio"/>
    <x v="0"/>
    <x v="0"/>
    <n v="29600"/>
    <n v="1076"/>
    <x v="595"/>
    <x v="3"/>
    <x v="22"/>
    <s v="Renault Clio 1.0 Expression 16v"/>
    <x v="0"/>
    <x v="0"/>
    <x v="0"/>
    <x v="0"/>
    <x v="5"/>
    <x v="0"/>
    <x v="0"/>
    <n v="888"/>
    <n v="0.24789848190168778"/>
    <x v="0"/>
  </r>
  <r>
    <s v="REF006"/>
    <d v="2015-02-21T00:00:00"/>
    <x v="1"/>
    <x v="1"/>
    <x v="3"/>
    <s v="Maurício"/>
    <x v="4"/>
    <x v="0"/>
    <n v="65300"/>
    <n v="4934"/>
    <x v="596"/>
    <x v="3"/>
    <x v="13"/>
    <s v="Renaul Fluence 2.0 Dynamique 16v"/>
    <x v="0"/>
    <x v="0"/>
    <x v="1"/>
    <x v="0"/>
    <x v="3"/>
    <x v="2"/>
    <x v="2"/>
    <n v="3265"/>
    <n v="0.82647278757135978"/>
    <x v="1"/>
  </r>
  <r>
    <s v="CHC003"/>
    <d v="2015-02-21T00:00:00"/>
    <x v="1"/>
    <x v="1"/>
    <x v="6"/>
    <s v="Ana Carolina"/>
    <x v="1"/>
    <x v="2"/>
    <n v="83950"/>
    <n v="3111"/>
    <x v="597"/>
    <x v="0"/>
    <x v="25"/>
    <s v="Chevrolet Captiva 2.4 SIDI 16v"/>
    <x v="0"/>
    <x v="0"/>
    <x v="1"/>
    <x v="2"/>
    <x v="6"/>
    <x v="3"/>
    <x v="3"/>
    <n v="5037"/>
    <n v="0.2442081534509585"/>
    <x v="0"/>
  </r>
  <r>
    <s v="REL003"/>
    <d v="2015-02-22T00:00:00"/>
    <x v="1"/>
    <x v="1"/>
    <x v="0"/>
    <s v="Maria Amália"/>
    <x v="0"/>
    <x v="2"/>
    <n v="33200"/>
    <n v="3533"/>
    <x v="598"/>
    <x v="3"/>
    <x v="30"/>
    <s v="Renault Logan 1.0 Authentique 16v"/>
    <x v="0"/>
    <x v="0"/>
    <x v="0"/>
    <x v="0"/>
    <x v="0"/>
    <x v="0"/>
    <x v="0"/>
    <n v="996"/>
    <n v="0.98853876301485055"/>
    <x v="1"/>
  </r>
  <r>
    <s v="FIS006"/>
    <d v="2015-02-22T00:00:00"/>
    <x v="1"/>
    <x v="1"/>
    <x v="3"/>
    <s v="Antonio"/>
    <x v="5"/>
    <x v="2"/>
    <n v="46600"/>
    <n v="1601"/>
    <x v="599"/>
    <x v="2"/>
    <x v="6"/>
    <s v="Fiat Strada Working 1.4 MPI 8v"/>
    <x v="2"/>
    <x v="1"/>
    <x v="0"/>
    <x v="0"/>
    <x v="3"/>
    <x v="2"/>
    <x v="1"/>
    <n v="1864"/>
    <n v="0.45924197205307055"/>
    <x v="0"/>
  </r>
  <r>
    <s v="REF006"/>
    <d v="2015-02-22T00:00:00"/>
    <x v="1"/>
    <x v="1"/>
    <x v="3"/>
    <s v="Roberta"/>
    <x v="1"/>
    <x v="2"/>
    <n v="65450"/>
    <n v="2950"/>
    <x v="438"/>
    <x v="3"/>
    <x v="13"/>
    <s v="Renaul Fluence 2.0 Dynamique 16v"/>
    <x v="0"/>
    <x v="0"/>
    <x v="1"/>
    <x v="0"/>
    <x v="3"/>
    <x v="2"/>
    <x v="2"/>
    <n v="3272.5"/>
    <n v="0.86915932496504822"/>
    <x v="1"/>
  </r>
  <r>
    <s v="REF006"/>
    <d v="2015-02-22T00:00:00"/>
    <x v="1"/>
    <x v="1"/>
    <x v="3"/>
    <s v="José Carlos"/>
    <x v="6"/>
    <x v="3"/>
    <n v="65750"/>
    <n v="3216"/>
    <x v="600"/>
    <x v="3"/>
    <x v="13"/>
    <s v="Renaul Fluence 2.0 Dynamique 16v"/>
    <x v="0"/>
    <x v="0"/>
    <x v="1"/>
    <x v="0"/>
    <x v="3"/>
    <x v="2"/>
    <x v="2"/>
    <n v="3287.5"/>
    <n v="0.79561083428357304"/>
    <x v="1"/>
  </r>
  <r>
    <s v="FIP002"/>
    <d v="2015-02-23T00:00:00"/>
    <x v="1"/>
    <x v="1"/>
    <x v="0"/>
    <s v="Otaviano"/>
    <x v="4"/>
    <x v="2"/>
    <n v="31400"/>
    <n v="1417"/>
    <x v="601"/>
    <x v="2"/>
    <x v="2"/>
    <s v="Fiat Palio Fire 1.0 8v"/>
    <x v="0"/>
    <x v="0"/>
    <x v="0"/>
    <x v="0"/>
    <x v="0"/>
    <x v="0"/>
    <x v="0"/>
    <n v="942"/>
    <n v="5.5332568499880178E-2"/>
    <x v="0"/>
  </r>
  <r>
    <s v="CHC005"/>
    <d v="2015-02-23T00:00:00"/>
    <x v="1"/>
    <x v="1"/>
    <x v="0"/>
    <s v="Maria Amália"/>
    <x v="6"/>
    <x v="0"/>
    <n v="166800"/>
    <n v="1724"/>
    <x v="602"/>
    <x v="0"/>
    <x v="27"/>
    <s v="Chevrolet Camaro 6.2 SS Coupé v8"/>
    <x v="1"/>
    <x v="0"/>
    <x v="1"/>
    <x v="2"/>
    <x v="0"/>
    <x v="0"/>
    <x v="3"/>
    <n v="10008"/>
    <n v="0.94171289770943711"/>
    <x v="1"/>
  </r>
  <r>
    <s v="FOE003"/>
    <d v="2015-02-23T00:00:00"/>
    <x v="1"/>
    <x v="1"/>
    <x v="1"/>
    <s v="Cássio"/>
    <x v="4"/>
    <x v="4"/>
    <n v="64950"/>
    <n v="4385"/>
    <x v="603"/>
    <x v="4"/>
    <x v="31"/>
    <s v="Ford Ecosport 1.6 Freestyle 16v"/>
    <x v="0"/>
    <x v="0"/>
    <x v="1"/>
    <x v="0"/>
    <x v="1"/>
    <x v="1"/>
    <x v="2"/>
    <n v="3247.5"/>
    <n v="0.16788777623692888"/>
    <x v="0"/>
  </r>
  <r>
    <s v="CHP002"/>
    <d v="2015-02-24T00:00:00"/>
    <x v="1"/>
    <x v="1"/>
    <x v="3"/>
    <s v="Antonio"/>
    <x v="6"/>
    <x v="3"/>
    <n v="36400"/>
    <n v="4086"/>
    <x v="604"/>
    <x v="0"/>
    <x v="12"/>
    <s v="Chevrolet Prisma 1.0 MPFI LT 8v"/>
    <x v="0"/>
    <x v="0"/>
    <x v="0"/>
    <x v="0"/>
    <x v="3"/>
    <x v="2"/>
    <x v="1"/>
    <n v="1456"/>
    <n v="0.56897091100410135"/>
    <x v="1"/>
  </r>
  <r>
    <s v="FID010"/>
    <d v="2015-02-26T00:00:00"/>
    <x v="1"/>
    <x v="1"/>
    <x v="3"/>
    <s v="José Carlos"/>
    <x v="0"/>
    <x v="3"/>
    <n v="75350"/>
    <n v="4175"/>
    <x v="605"/>
    <x v="2"/>
    <x v="4"/>
    <s v="Fiat Ducato Cargo 2.3 Básico"/>
    <x v="0"/>
    <x v="1"/>
    <x v="0"/>
    <x v="1"/>
    <x v="3"/>
    <x v="2"/>
    <x v="3"/>
    <n v="4521"/>
    <n v="0.36856819287341469"/>
    <x v="0"/>
  </r>
  <r>
    <s v="VWS007"/>
    <d v="2015-02-26T00:00:00"/>
    <x v="1"/>
    <x v="1"/>
    <x v="4"/>
    <s v="Mário"/>
    <x v="0"/>
    <x v="4"/>
    <n v="58550"/>
    <n v="1389"/>
    <x v="606"/>
    <x v="1"/>
    <x v="19"/>
    <s v="Volkswagen Spacefox Comfortline 1.6 MSI 8v"/>
    <x v="0"/>
    <x v="0"/>
    <x v="0"/>
    <x v="0"/>
    <x v="4"/>
    <x v="3"/>
    <x v="2"/>
    <n v="2927.5"/>
    <n v="0.37889914977312977"/>
    <x v="0"/>
  </r>
  <r>
    <s v="FIL008"/>
    <d v="2015-02-27T00:00:00"/>
    <x v="1"/>
    <x v="1"/>
    <x v="2"/>
    <s v="Renato"/>
    <x v="1"/>
    <x v="3"/>
    <n v="58500"/>
    <n v="4353"/>
    <x v="607"/>
    <x v="2"/>
    <x v="16"/>
    <s v="Fiat Linea Absolut 1.8 16v"/>
    <x v="0"/>
    <x v="0"/>
    <x v="1"/>
    <x v="0"/>
    <x v="2"/>
    <x v="2"/>
    <x v="2"/>
    <n v="2925"/>
    <n v="0.69052950744076147"/>
    <x v="1"/>
  </r>
  <r>
    <s v="VWG003"/>
    <d v="2015-03-01T00:00:00"/>
    <x v="1"/>
    <x v="2"/>
    <x v="3"/>
    <s v="Cristina"/>
    <x v="6"/>
    <x v="3"/>
    <n v="31450"/>
    <n v="4826"/>
    <x v="608"/>
    <x v="1"/>
    <x v="7"/>
    <s v="Volkswagen Gol 1.0 MI Special 8v"/>
    <x v="0"/>
    <x v="0"/>
    <x v="0"/>
    <x v="0"/>
    <x v="3"/>
    <x v="2"/>
    <x v="0"/>
    <n v="943.5"/>
    <n v="0.19734957311179002"/>
    <x v="0"/>
  </r>
  <r>
    <s v="FOR005"/>
    <d v="2015-03-02T00:00:00"/>
    <x v="1"/>
    <x v="2"/>
    <x v="4"/>
    <s v="Raimundo"/>
    <x v="6"/>
    <x v="1"/>
    <n v="135200"/>
    <n v="2492"/>
    <x v="609"/>
    <x v="4"/>
    <x v="9"/>
    <s v="Ford Ranger Cab. Dupla 3.2 4X4 20v"/>
    <x v="0"/>
    <x v="1"/>
    <x v="1"/>
    <x v="1"/>
    <x v="4"/>
    <x v="3"/>
    <x v="3"/>
    <n v="8112"/>
    <n v="0.61746938834780329"/>
    <x v="1"/>
  </r>
  <r>
    <s v="FIB007"/>
    <d v="2015-03-03T00:00:00"/>
    <x v="1"/>
    <x v="2"/>
    <x v="5"/>
    <s v="Anselmo"/>
    <x v="0"/>
    <x v="0"/>
    <n v="54300"/>
    <n v="1273"/>
    <x v="610"/>
    <x v="2"/>
    <x v="23"/>
    <s v="Fiat Bravo Essence 1.8 16v"/>
    <x v="0"/>
    <x v="0"/>
    <x v="0"/>
    <x v="0"/>
    <x v="5"/>
    <x v="0"/>
    <x v="1"/>
    <n v="2172"/>
    <n v="6.1898254818235646E-2"/>
    <x v="0"/>
  </r>
  <r>
    <s v="FIS006"/>
    <d v="2015-03-03T00:00:00"/>
    <x v="1"/>
    <x v="2"/>
    <x v="7"/>
    <s v="Roberto"/>
    <x v="1"/>
    <x v="1"/>
    <n v="46500"/>
    <n v="2958"/>
    <x v="611"/>
    <x v="2"/>
    <x v="6"/>
    <s v="Fiat Strada Working 1.4 MPI 8v"/>
    <x v="2"/>
    <x v="1"/>
    <x v="0"/>
    <x v="0"/>
    <x v="7"/>
    <x v="4"/>
    <x v="1"/>
    <n v="1860"/>
    <n v="0.71573895295883483"/>
    <x v="1"/>
  </r>
  <r>
    <s v="RED005"/>
    <d v="2015-03-04T00:00:00"/>
    <x v="1"/>
    <x v="2"/>
    <x v="1"/>
    <s v="Maria Eduarda"/>
    <x v="2"/>
    <x v="4"/>
    <n v="62900"/>
    <n v="4512"/>
    <x v="612"/>
    <x v="3"/>
    <x v="32"/>
    <s v="Renault Duster Oroch 2.0 Dynamique 16V"/>
    <x v="0"/>
    <x v="1"/>
    <x v="0"/>
    <x v="0"/>
    <x v="1"/>
    <x v="1"/>
    <x v="2"/>
    <n v="3145"/>
    <n v="0.50778816338059873"/>
    <x v="1"/>
  </r>
  <r>
    <s v="VWG003"/>
    <d v="2015-03-04T00:00:00"/>
    <x v="1"/>
    <x v="2"/>
    <x v="1"/>
    <s v="Luiz Sérgio"/>
    <x v="2"/>
    <x v="0"/>
    <n v="31400"/>
    <n v="1721"/>
    <x v="613"/>
    <x v="1"/>
    <x v="7"/>
    <s v="Volkswagen Gol 1.0 MI Special 8v"/>
    <x v="0"/>
    <x v="0"/>
    <x v="0"/>
    <x v="0"/>
    <x v="1"/>
    <x v="1"/>
    <x v="0"/>
    <n v="942"/>
    <n v="0.70657657259450135"/>
    <x v="1"/>
  </r>
  <r>
    <s v="VWS007"/>
    <d v="2015-03-05T00:00:00"/>
    <x v="1"/>
    <x v="2"/>
    <x v="5"/>
    <s v="Mariana"/>
    <x v="0"/>
    <x v="1"/>
    <n v="58700"/>
    <n v="2727"/>
    <x v="614"/>
    <x v="1"/>
    <x v="19"/>
    <s v="Volkswagen Spacefox Comfortline 1.6 MSI 8v"/>
    <x v="0"/>
    <x v="0"/>
    <x v="0"/>
    <x v="0"/>
    <x v="5"/>
    <x v="0"/>
    <x v="2"/>
    <n v="2935"/>
    <n v="0.1256047259669773"/>
    <x v="0"/>
  </r>
  <r>
    <s v="FIS003"/>
    <d v="2015-03-05T00:00:00"/>
    <x v="1"/>
    <x v="2"/>
    <x v="7"/>
    <s v="Amanda"/>
    <x v="4"/>
    <x v="0"/>
    <n v="36100"/>
    <n v="2500"/>
    <x v="615"/>
    <x v="2"/>
    <x v="6"/>
    <s v="Fiat Strada Working 1.4 8v"/>
    <x v="1"/>
    <x v="1"/>
    <x v="0"/>
    <x v="0"/>
    <x v="7"/>
    <x v="4"/>
    <x v="1"/>
    <n v="1444"/>
    <n v="0.23194503329319183"/>
    <x v="0"/>
  </r>
  <r>
    <s v="CHC003"/>
    <d v="2015-03-07T00:00:00"/>
    <x v="1"/>
    <x v="2"/>
    <x v="3"/>
    <s v="Mauro"/>
    <x v="4"/>
    <x v="4"/>
    <n v="83850"/>
    <n v="3578"/>
    <x v="616"/>
    <x v="0"/>
    <x v="25"/>
    <s v="Chevrolet Captiva 2.4 SIDI 16v"/>
    <x v="0"/>
    <x v="0"/>
    <x v="1"/>
    <x v="2"/>
    <x v="3"/>
    <x v="2"/>
    <x v="3"/>
    <n v="5031"/>
    <n v="0.43372364502107896"/>
    <x v="0"/>
  </r>
  <r>
    <s v="RES001"/>
    <d v="2015-03-08T00:00:00"/>
    <x v="1"/>
    <x v="2"/>
    <x v="6"/>
    <s v="Carlos Roberto"/>
    <x v="0"/>
    <x v="0"/>
    <n v="26700"/>
    <n v="4057"/>
    <x v="617"/>
    <x v="3"/>
    <x v="5"/>
    <s v="Renault Sandero 1.0 Authentique 16v"/>
    <x v="0"/>
    <x v="0"/>
    <x v="0"/>
    <x v="0"/>
    <x v="6"/>
    <x v="3"/>
    <x v="0"/>
    <n v="801"/>
    <n v="0.66548418517479868"/>
    <x v="1"/>
  </r>
  <r>
    <s v="REK004"/>
    <d v="2015-03-08T00:00:00"/>
    <x v="1"/>
    <x v="2"/>
    <x v="5"/>
    <s v="Sérgio"/>
    <x v="0"/>
    <x v="0"/>
    <n v="34800"/>
    <n v="4756"/>
    <x v="618"/>
    <x v="3"/>
    <x v="20"/>
    <s v="Renaul Kangoo 1.6 Express 16v"/>
    <x v="2"/>
    <x v="1"/>
    <x v="0"/>
    <x v="0"/>
    <x v="5"/>
    <x v="0"/>
    <x v="1"/>
    <n v="1392"/>
    <n v="0.56095210395797723"/>
    <x v="1"/>
  </r>
  <r>
    <s v="FIS003"/>
    <d v="2015-03-09T00:00:00"/>
    <x v="1"/>
    <x v="2"/>
    <x v="7"/>
    <s v="José Luiz"/>
    <x v="0"/>
    <x v="1"/>
    <n v="36000"/>
    <n v="1610"/>
    <x v="619"/>
    <x v="2"/>
    <x v="6"/>
    <s v="Fiat Strada Working 1.4 8v"/>
    <x v="1"/>
    <x v="1"/>
    <x v="0"/>
    <x v="0"/>
    <x v="7"/>
    <x v="4"/>
    <x v="1"/>
    <n v="1440"/>
    <n v="0.80298066549141922"/>
    <x v="1"/>
  </r>
  <r>
    <s v="FIL008"/>
    <d v="2015-03-09T00:00:00"/>
    <x v="1"/>
    <x v="2"/>
    <x v="5"/>
    <s v="Mariana"/>
    <x v="0"/>
    <x v="2"/>
    <n v="58500"/>
    <n v="3035"/>
    <x v="620"/>
    <x v="2"/>
    <x v="16"/>
    <s v="Fiat Linea Absolut 1.8 16v"/>
    <x v="0"/>
    <x v="0"/>
    <x v="1"/>
    <x v="0"/>
    <x v="5"/>
    <x v="0"/>
    <x v="2"/>
    <n v="2925"/>
    <n v="0.98493490227727909"/>
    <x v="1"/>
  </r>
  <r>
    <s v="VWA010"/>
    <d v="2015-03-13T00:00:00"/>
    <x v="1"/>
    <x v="2"/>
    <x v="2"/>
    <s v="Renato"/>
    <x v="1"/>
    <x v="0"/>
    <n v="130500"/>
    <n v="2657"/>
    <x v="621"/>
    <x v="1"/>
    <x v="33"/>
    <s v="Volkswagen Amarok 2.0 Highline 4X4 16v Turbo"/>
    <x v="0"/>
    <x v="1"/>
    <x v="1"/>
    <x v="1"/>
    <x v="2"/>
    <x v="2"/>
    <x v="3"/>
    <n v="7830"/>
    <n v="0.68344988659184891"/>
    <x v="1"/>
  </r>
  <r>
    <s v="FID010"/>
    <d v="2015-03-13T00:00:00"/>
    <x v="1"/>
    <x v="2"/>
    <x v="8"/>
    <s v="Cristiano"/>
    <x v="5"/>
    <x v="0"/>
    <n v="75900"/>
    <n v="4985"/>
    <x v="622"/>
    <x v="2"/>
    <x v="4"/>
    <s v="Fiat Ducato Cargo 2.3 Básico"/>
    <x v="0"/>
    <x v="1"/>
    <x v="0"/>
    <x v="1"/>
    <x v="3"/>
    <x v="2"/>
    <x v="3"/>
    <n v="4554"/>
    <n v="5.0834277668425014E-2"/>
    <x v="0"/>
  </r>
  <r>
    <s v="VWG003"/>
    <d v="2015-03-14T00:00:00"/>
    <x v="1"/>
    <x v="2"/>
    <x v="4"/>
    <s v="José Eduardo"/>
    <x v="0"/>
    <x v="0"/>
    <n v="31850"/>
    <n v="3737"/>
    <x v="623"/>
    <x v="1"/>
    <x v="7"/>
    <s v="Volkswagen Gol 1.0 MI Special 8v"/>
    <x v="0"/>
    <x v="0"/>
    <x v="0"/>
    <x v="0"/>
    <x v="4"/>
    <x v="3"/>
    <x v="0"/>
    <n v="955.5"/>
    <n v="0.34103717344861345"/>
    <x v="0"/>
  </r>
  <r>
    <s v="RES001"/>
    <d v="2015-03-14T00:00:00"/>
    <x v="1"/>
    <x v="2"/>
    <x v="3"/>
    <s v="Marcelo"/>
    <x v="4"/>
    <x v="4"/>
    <n v="27050"/>
    <n v="4628"/>
    <x v="624"/>
    <x v="3"/>
    <x v="5"/>
    <s v="Renault Sandero 1.0 Authentique 16v"/>
    <x v="0"/>
    <x v="0"/>
    <x v="0"/>
    <x v="0"/>
    <x v="3"/>
    <x v="2"/>
    <x v="0"/>
    <n v="811.5"/>
    <n v="0.88471443293835705"/>
    <x v="1"/>
  </r>
  <r>
    <s v="VWC006"/>
    <d v="2015-03-14T00:00:00"/>
    <x v="1"/>
    <x v="2"/>
    <x v="7"/>
    <s v="Carolina"/>
    <x v="6"/>
    <x v="4"/>
    <n v="50300"/>
    <n v="4901"/>
    <x v="625"/>
    <x v="1"/>
    <x v="24"/>
    <s v="Volkswagen Crossfox 1.6 MSI 16v"/>
    <x v="0"/>
    <x v="0"/>
    <x v="0"/>
    <x v="0"/>
    <x v="7"/>
    <x v="0"/>
    <x v="1"/>
    <n v="2012"/>
    <n v="0.5461231649602406"/>
    <x v="1"/>
  </r>
  <r>
    <s v="FIP002"/>
    <d v="2015-03-15T00:00:00"/>
    <x v="1"/>
    <x v="2"/>
    <x v="8"/>
    <s v="Maria Teresa"/>
    <x v="4"/>
    <x v="0"/>
    <n v="31750"/>
    <n v="1686"/>
    <x v="626"/>
    <x v="2"/>
    <x v="2"/>
    <s v="Fiat Palio Fire 1.0 8v"/>
    <x v="0"/>
    <x v="0"/>
    <x v="0"/>
    <x v="0"/>
    <x v="3"/>
    <x v="2"/>
    <x v="0"/>
    <n v="952.5"/>
    <n v="6.7263925945043532E-2"/>
    <x v="0"/>
  </r>
  <r>
    <s v="CHC003"/>
    <d v="2015-03-15T00:00:00"/>
    <x v="1"/>
    <x v="2"/>
    <x v="2"/>
    <s v="João Carlos"/>
    <x v="6"/>
    <x v="4"/>
    <n v="83950"/>
    <n v="2915"/>
    <x v="627"/>
    <x v="0"/>
    <x v="25"/>
    <s v="Chevrolet Captiva 2.4 SIDI 16v"/>
    <x v="0"/>
    <x v="0"/>
    <x v="1"/>
    <x v="2"/>
    <x v="2"/>
    <x v="1"/>
    <x v="3"/>
    <n v="5037"/>
    <n v="0.71137572392419712"/>
    <x v="1"/>
  </r>
  <r>
    <s v="FIB007"/>
    <d v="2015-03-15T00:00:00"/>
    <x v="1"/>
    <x v="2"/>
    <x v="7"/>
    <s v="Carlos Augusto"/>
    <x v="0"/>
    <x v="4"/>
    <n v="53750"/>
    <n v="3245"/>
    <x v="628"/>
    <x v="2"/>
    <x v="23"/>
    <s v="Fiat Bravo Essence 1.8 16v"/>
    <x v="0"/>
    <x v="0"/>
    <x v="0"/>
    <x v="0"/>
    <x v="7"/>
    <x v="4"/>
    <x v="2"/>
    <n v="2687.5"/>
    <n v="9.5017975240488523E-2"/>
    <x v="0"/>
  </r>
  <r>
    <s v="FOF002"/>
    <d v="2015-03-15T00:00:00"/>
    <x v="1"/>
    <x v="2"/>
    <x v="7"/>
    <s v="Amanda"/>
    <x v="5"/>
    <x v="4"/>
    <n v="61350"/>
    <n v="3412"/>
    <x v="629"/>
    <x v="4"/>
    <x v="18"/>
    <s v="Ford Focus Sedan GLX 16v"/>
    <x v="0"/>
    <x v="0"/>
    <x v="1"/>
    <x v="0"/>
    <x v="7"/>
    <x v="4"/>
    <x v="2"/>
    <n v="3067.5"/>
    <n v="0.55936654357210103"/>
    <x v="1"/>
  </r>
  <r>
    <s v="REK004"/>
    <d v="2015-03-16T00:00:00"/>
    <x v="1"/>
    <x v="2"/>
    <x v="0"/>
    <s v="Wesley"/>
    <x v="0"/>
    <x v="2"/>
    <n v="35050"/>
    <n v="4895"/>
    <x v="630"/>
    <x v="3"/>
    <x v="20"/>
    <s v="Renaul Kangoo 1.6 Express 16v"/>
    <x v="2"/>
    <x v="1"/>
    <x v="0"/>
    <x v="0"/>
    <x v="0"/>
    <x v="0"/>
    <x v="1"/>
    <n v="1402"/>
    <n v="0.76077699277586164"/>
    <x v="1"/>
  </r>
  <r>
    <s v="REF006"/>
    <d v="2015-03-16T00:00:00"/>
    <x v="1"/>
    <x v="2"/>
    <x v="7"/>
    <s v="Carlos Augusto"/>
    <x v="6"/>
    <x v="1"/>
    <n v="65550"/>
    <n v="3487"/>
    <x v="631"/>
    <x v="3"/>
    <x v="13"/>
    <s v="Renaul Fluence 2.0 Dynamique 16v"/>
    <x v="0"/>
    <x v="0"/>
    <x v="1"/>
    <x v="0"/>
    <x v="7"/>
    <x v="4"/>
    <x v="2"/>
    <n v="3277.5"/>
    <n v="0.88853280660162348"/>
    <x v="1"/>
  </r>
  <r>
    <s v="VWS007"/>
    <d v="2015-03-16T00:00:00"/>
    <x v="1"/>
    <x v="2"/>
    <x v="2"/>
    <s v="Mônica"/>
    <x v="0"/>
    <x v="3"/>
    <n v="58500"/>
    <n v="2972"/>
    <x v="632"/>
    <x v="1"/>
    <x v="19"/>
    <s v="Volkswagen Spacefox Comfortline 1.6 MSI 8v"/>
    <x v="0"/>
    <x v="0"/>
    <x v="0"/>
    <x v="0"/>
    <x v="2"/>
    <x v="3"/>
    <x v="2"/>
    <n v="2925"/>
    <n v="0.41370263854679773"/>
    <x v="0"/>
  </r>
  <r>
    <s v="CHO001"/>
    <d v="2015-03-16T00:00:00"/>
    <x v="1"/>
    <x v="2"/>
    <x v="3"/>
    <s v="Mauro"/>
    <x v="0"/>
    <x v="2"/>
    <n v="27850"/>
    <n v="2585"/>
    <x v="633"/>
    <x v="0"/>
    <x v="0"/>
    <s v="Chevrolet Onix 1.0 MPFI LS 8v"/>
    <x v="0"/>
    <x v="0"/>
    <x v="0"/>
    <x v="0"/>
    <x v="3"/>
    <x v="2"/>
    <x v="0"/>
    <n v="835.5"/>
    <n v="0.33242920987886804"/>
    <x v="0"/>
  </r>
  <r>
    <s v="FIP002"/>
    <d v="2015-03-17T00:00:00"/>
    <x v="1"/>
    <x v="2"/>
    <x v="3"/>
    <s v="Marcelo"/>
    <x v="1"/>
    <x v="4"/>
    <n v="31650"/>
    <n v="2347"/>
    <x v="634"/>
    <x v="2"/>
    <x v="2"/>
    <s v="Fiat Palio Fire 1.0 8v"/>
    <x v="0"/>
    <x v="0"/>
    <x v="0"/>
    <x v="0"/>
    <x v="3"/>
    <x v="2"/>
    <x v="0"/>
    <n v="949.5"/>
    <n v="0.81914105025080086"/>
    <x v="1"/>
  </r>
  <r>
    <s v="VWF002"/>
    <d v="2015-03-17T00:00:00"/>
    <x v="1"/>
    <x v="2"/>
    <x v="7"/>
    <s v="José Luiz"/>
    <x v="2"/>
    <x v="1"/>
    <n v="31600"/>
    <n v="4112"/>
    <x v="635"/>
    <x v="1"/>
    <x v="17"/>
    <s v="Volkswagen Fox 1.0 MPI Trendline 12v"/>
    <x v="0"/>
    <x v="0"/>
    <x v="0"/>
    <x v="0"/>
    <x v="7"/>
    <x v="4"/>
    <x v="0"/>
    <n v="948"/>
    <n v="0.39086961159057432"/>
    <x v="0"/>
  </r>
  <r>
    <s v="REC002"/>
    <d v="2015-03-18T00:00:00"/>
    <x v="1"/>
    <x v="2"/>
    <x v="1"/>
    <s v="Cássio"/>
    <x v="1"/>
    <x v="1"/>
    <n v="29800"/>
    <n v="1117"/>
    <x v="636"/>
    <x v="3"/>
    <x v="22"/>
    <s v="Renault Clio 1.0 Expression 16v"/>
    <x v="0"/>
    <x v="0"/>
    <x v="0"/>
    <x v="0"/>
    <x v="1"/>
    <x v="1"/>
    <x v="0"/>
    <n v="894"/>
    <n v="0.18602805174236561"/>
    <x v="0"/>
  </r>
  <r>
    <s v="VWS007"/>
    <d v="2015-03-20T00:00:00"/>
    <x v="1"/>
    <x v="2"/>
    <x v="6"/>
    <s v="Ana Carolina"/>
    <x v="5"/>
    <x v="1"/>
    <n v="58700"/>
    <n v="2430"/>
    <x v="637"/>
    <x v="1"/>
    <x v="19"/>
    <s v="Volkswagen Spacefox Comfortline 1.6 MSI 8v"/>
    <x v="0"/>
    <x v="0"/>
    <x v="0"/>
    <x v="0"/>
    <x v="6"/>
    <x v="3"/>
    <x v="2"/>
    <n v="2935"/>
    <n v="0.24836507404612612"/>
    <x v="0"/>
  </r>
  <r>
    <s v="CHC005"/>
    <d v="2015-03-21T00:00:00"/>
    <x v="1"/>
    <x v="2"/>
    <x v="4"/>
    <s v="José Eduardo"/>
    <x v="0"/>
    <x v="0"/>
    <n v="166150"/>
    <n v="1812"/>
    <x v="638"/>
    <x v="0"/>
    <x v="27"/>
    <s v="Chevrolet Camaro 6.2 SS Coupé v8"/>
    <x v="1"/>
    <x v="0"/>
    <x v="1"/>
    <x v="2"/>
    <x v="4"/>
    <x v="3"/>
    <x v="3"/>
    <n v="9969"/>
    <n v="0.38731009251778487"/>
    <x v="0"/>
  </r>
  <r>
    <s v="CHC003"/>
    <d v="2015-03-21T00:00:00"/>
    <x v="1"/>
    <x v="2"/>
    <x v="5"/>
    <s v="Mariana"/>
    <x v="5"/>
    <x v="0"/>
    <n v="83650"/>
    <n v="2480"/>
    <x v="639"/>
    <x v="0"/>
    <x v="25"/>
    <s v="Chevrolet Captiva 2.4 SIDI 16v"/>
    <x v="0"/>
    <x v="0"/>
    <x v="1"/>
    <x v="2"/>
    <x v="5"/>
    <x v="0"/>
    <x v="3"/>
    <n v="5019"/>
    <n v="0.84740899123596447"/>
    <x v="1"/>
  </r>
  <r>
    <s v="REC002"/>
    <d v="2015-03-21T00:00:00"/>
    <x v="1"/>
    <x v="2"/>
    <x v="2"/>
    <s v="Maria Cristina"/>
    <x v="6"/>
    <x v="2"/>
    <n v="29550"/>
    <n v="1773"/>
    <x v="640"/>
    <x v="3"/>
    <x v="22"/>
    <s v="Renault Clio 1.0 Expression 16v"/>
    <x v="0"/>
    <x v="0"/>
    <x v="0"/>
    <x v="0"/>
    <x v="2"/>
    <x v="1"/>
    <x v="0"/>
    <n v="886.5"/>
    <n v="0.55521858602539576"/>
    <x v="1"/>
  </r>
  <r>
    <s v="VWG003"/>
    <d v="2015-03-23T00:00:00"/>
    <x v="1"/>
    <x v="2"/>
    <x v="1"/>
    <s v="Maria Eduarda"/>
    <x v="2"/>
    <x v="3"/>
    <n v="31600"/>
    <n v="2226"/>
    <x v="641"/>
    <x v="1"/>
    <x v="7"/>
    <s v="Volkswagen Gol 1.0 MI Special 8v"/>
    <x v="0"/>
    <x v="0"/>
    <x v="0"/>
    <x v="0"/>
    <x v="1"/>
    <x v="1"/>
    <x v="0"/>
    <n v="948"/>
    <n v="0.31111035277653037"/>
    <x v="0"/>
  </r>
  <r>
    <s v="REK004"/>
    <d v="2015-03-23T00:00:00"/>
    <x v="1"/>
    <x v="2"/>
    <x v="1"/>
    <s v="Luiz Sérgio"/>
    <x v="4"/>
    <x v="2"/>
    <n v="34950"/>
    <n v="4831"/>
    <x v="642"/>
    <x v="3"/>
    <x v="20"/>
    <s v="Renaul Kangoo 1.6 Express 16v"/>
    <x v="2"/>
    <x v="1"/>
    <x v="0"/>
    <x v="0"/>
    <x v="1"/>
    <x v="1"/>
    <x v="1"/>
    <n v="1398"/>
    <n v="0.28938361922715961"/>
    <x v="0"/>
  </r>
  <r>
    <s v="FID010"/>
    <d v="2015-03-24T00:00:00"/>
    <x v="1"/>
    <x v="2"/>
    <x v="2"/>
    <s v="Renato"/>
    <x v="6"/>
    <x v="3"/>
    <n v="75450"/>
    <n v="2419"/>
    <x v="643"/>
    <x v="2"/>
    <x v="4"/>
    <s v="Fiat Ducato Cargo 2.3 Básico"/>
    <x v="0"/>
    <x v="1"/>
    <x v="0"/>
    <x v="1"/>
    <x v="2"/>
    <x v="2"/>
    <x v="3"/>
    <n v="4527"/>
    <n v="0.10987525159021619"/>
    <x v="0"/>
  </r>
  <r>
    <s v="REC002"/>
    <d v="2015-03-24T00:00:00"/>
    <x v="1"/>
    <x v="2"/>
    <x v="3"/>
    <s v="Cristina"/>
    <x v="0"/>
    <x v="2"/>
    <n v="29500"/>
    <n v="1548"/>
    <x v="644"/>
    <x v="3"/>
    <x v="22"/>
    <s v="Renault Clio 1.0 Expression 16v"/>
    <x v="0"/>
    <x v="0"/>
    <x v="0"/>
    <x v="0"/>
    <x v="3"/>
    <x v="2"/>
    <x v="0"/>
    <n v="885"/>
    <n v="0.86069497552732699"/>
    <x v="1"/>
  </r>
  <r>
    <s v="FOR004"/>
    <d v="2015-03-25T00:00:00"/>
    <x v="1"/>
    <x v="2"/>
    <x v="2"/>
    <s v="João Carlos"/>
    <x v="5"/>
    <x v="4"/>
    <n v="85300"/>
    <n v="4190"/>
    <x v="645"/>
    <x v="4"/>
    <x v="9"/>
    <s v="Ford Ranger 2.5 XLS 4X2 CD 16v"/>
    <x v="0"/>
    <x v="0"/>
    <x v="0"/>
    <x v="0"/>
    <x v="2"/>
    <x v="1"/>
    <x v="3"/>
    <n v="5118"/>
    <n v="0.12152185669239697"/>
    <x v="0"/>
  </r>
  <r>
    <s v="FOE003"/>
    <d v="2015-03-28T00:00:00"/>
    <x v="1"/>
    <x v="2"/>
    <x v="7"/>
    <s v="Amanda"/>
    <x v="0"/>
    <x v="0"/>
    <n v="65000"/>
    <n v="2750"/>
    <x v="646"/>
    <x v="4"/>
    <x v="31"/>
    <s v="Ford Ecosport 1.6 Freestyle 16v"/>
    <x v="0"/>
    <x v="0"/>
    <x v="1"/>
    <x v="0"/>
    <x v="7"/>
    <x v="4"/>
    <x v="2"/>
    <n v="3250"/>
    <n v="0.54208695680931529"/>
    <x v="1"/>
  </r>
  <r>
    <s v="FOE003"/>
    <d v="2015-03-28T00:00:00"/>
    <x v="1"/>
    <x v="2"/>
    <x v="7"/>
    <s v="Carlos Augusto"/>
    <x v="6"/>
    <x v="0"/>
    <n v="65100"/>
    <n v="2050"/>
    <x v="647"/>
    <x v="4"/>
    <x v="31"/>
    <s v="Ford Ecosport 1.6 Freestyle 16v"/>
    <x v="0"/>
    <x v="0"/>
    <x v="1"/>
    <x v="0"/>
    <x v="7"/>
    <x v="4"/>
    <x v="2"/>
    <n v="3255"/>
    <n v="0.10123023302351601"/>
    <x v="0"/>
  </r>
  <r>
    <s v="VWG008"/>
    <d v="2015-03-29T00:00:00"/>
    <x v="1"/>
    <x v="2"/>
    <x v="4"/>
    <s v="Raimundo"/>
    <x v="1"/>
    <x v="0"/>
    <n v="74600"/>
    <n v="4363"/>
    <x v="648"/>
    <x v="1"/>
    <x v="29"/>
    <s v="Volkswagen Golf 1.4 TSI Comfortline 16v"/>
    <x v="0"/>
    <x v="0"/>
    <x v="1"/>
    <x v="2"/>
    <x v="4"/>
    <x v="3"/>
    <x v="3"/>
    <n v="4476"/>
    <n v="0.13287944399420146"/>
    <x v="0"/>
  </r>
  <r>
    <s v="FOR004"/>
    <d v="2015-03-31T00:00:00"/>
    <x v="1"/>
    <x v="2"/>
    <x v="8"/>
    <s v="Felipe"/>
    <x v="6"/>
    <x v="4"/>
    <n v="85500"/>
    <n v="3802"/>
    <x v="649"/>
    <x v="4"/>
    <x v="9"/>
    <s v="Ford Ranger 2.5 XLS 4X2 CD 16v"/>
    <x v="0"/>
    <x v="0"/>
    <x v="0"/>
    <x v="0"/>
    <x v="3"/>
    <x v="2"/>
    <x v="3"/>
    <n v="5130"/>
    <n v="0.51283332729378406"/>
    <x v="1"/>
  </r>
  <r>
    <s v="FIP002"/>
    <d v="2015-03-31T00:00:00"/>
    <x v="1"/>
    <x v="2"/>
    <x v="8"/>
    <s v="Cristiano"/>
    <x v="0"/>
    <x v="2"/>
    <n v="31150"/>
    <n v="3642"/>
    <x v="650"/>
    <x v="2"/>
    <x v="2"/>
    <s v="Fiat Palio Fire 1.0 8v"/>
    <x v="0"/>
    <x v="0"/>
    <x v="0"/>
    <x v="0"/>
    <x v="3"/>
    <x v="2"/>
    <x v="0"/>
    <n v="934.5"/>
    <n v="1.5261666856362329E-3"/>
    <x v="0"/>
  </r>
  <r>
    <s v="CHS004"/>
    <d v="2015-03-31T00:00:00"/>
    <x v="1"/>
    <x v="2"/>
    <x v="6"/>
    <s v="Aparecida"/>
    <x v="4"/>
    <x v="2"/>
    <n v="143800"/>
    <n v="1284"/>
    <x v="651"/>
    <x v="0"/>
    <x v="10"/>
    <s v="Chevrolet S10 2.8 High Country 4X4 CD 16v Turbo"/>
    <x v="0"/>
    <x v="1"/>
    <x v="1"/>
    <x v="1"/>
    <x v="6"/>
    <x v="3"/>
    <x v="3"/>
    <n v="8628"/>
    <n v="0.4229852847861989"/>
    <x v="0"/>
  </r>
  <r>
    <s v="RED005"/>
    <d v="2015-03-31T00:00:00"/>
    <x v="1"/>
    <x v="2"/>
    <x v="3"/>
    <s v="Ana Maria"/>
    <x v="4"/>
    <x v="0"/>
    <n v="62900"/>
    <n v="3244"/>
    <x v="652"/>
    <x v="3"/>
    <x v="32"/>
    <s v="Renault Duster Oroch 2.0 Dynamique 16V"/>
    <x v="0"/>
    <x v="1"/>
    <x v="0"/>
    <x v="0"/>
    <x v="3"/>
    <x v="2"/>
    <x v="2"/>
    <n v="3145"/>
    <n v="5.272117259573246E-2"/>
    <x v="0"/>
  </r>
  <r>
    <s v="VWA010"/>
    <d v="2015-04-01T00:00:00"/>
    <x v="1"/>
    <x v="3"/>
    <x v="0"/>
    <s v="Wesley"/>
    <x v="6"/>
    <x v="2"/>
    <n v="130550"/>
    <n v="1728"/>
    <x v="653"/>
    <x v="1"/>
    <x v="33"/>
    <s v="Volkswagen Amarok 2.0 Highline 4X4 16v Turbo"/>
    <x v="0"/>
    <x v="1"/>
    <x v="1"/>
    <x v="1"/>
    <x v="0"/>
    <x v="0"/>
    <x v="3"/>
    <n v="7833"/>
    <n v="0.86375142487871992"/>
    <x v="1"/>
  </r>
  <r>
    <s v="FIF005"/>
    <d v="2015-04-01T00:00:00"/>
    <x v="1"/>
    <x v="3"/>
    <x v="3"/>
    <s v="Marcelo"/>
    <x v="5"/>
    <x v="4"/>
    <n v="46100"/>
    <n v="4515"/>
    <x v="654"/>
    <x v="2"/>
    <x v="34"/>
    <s v="Fiat Fiorino Furgão Evo 1.4 8v"/>
    <x v="0"/>
    <x v="1"/>
    <x v="0"/>
    <x v="0"/>
    <x v="3"/>
    <x v="2"/>
    <x v="1"/>
    <n v="1844"/>
    <n v="0.47551369596063797"/>
    <x v="0"/>
  </r>
  <r>
    <s v="FIB007"/>
    <d v="2015-04-03T00:00:00"/>
    <x v="1"/>
    <x v="3"/>
    <x v="7"/>
    <s v="Célio"/>
    <x v="0"/>
    <x v="4"/>
    <n v="53800"/>
    <n v="2765"/>
    <x v="655"/>
    <x v="2"/>
    <x v="23"/>
    <s v="Fiat Bravo Essence 1.8 16v"/>
    <x v="0"/>
    <x v="0"/>
    <x v="0"/>
    <x v="0"/>
    <x v="7"/>
    <x v="4"/>
    <x v="2"/>
    <n v="2690"/>
    <n v="7.7005130740350633E-2"/>
    <x v="0"/>
  </r>
  <r>
    <s v="FOR005"/>
    <d v="2015-04-03T00:00:00"/>
    <x v="1"/>
    <x v="3"/>
    <x v="2"/>
    <s v="Lucas"/>
    <x v="6"/>
    <x v="4"/>
    <n v="134750"/>
    <n v="2258"/>
    <x v="656"/>
    <x v="4"/>
    <x v="9"/>
    <s v="Ford Ranger Cab. Dupla 3.2 4X4 20v"/>
    <x v="0"/>
    <x v="1"/>
    <x v="1"/>
    <x v="1"/>
    <x v="2"/>
    <x v="1"/>
    <x v="3"/>
    <n v="8085"/>
    <n v="0.14147388336317329"/>
    <x v="0"/>
  </r>
  <r>
    <s v="VWJ009"/>
    <d v="2015-04-04T00:00:00"/>
    <x v="1"/>
    <x v="3"/>
    <x v="3"/>
    <s v="Renato"/>
    <x v="0"/>
    <x v="2"/>
    <n v="77500"/>
    <n v="3153"/>
    <x v="657"/>
    <x v="1"/>
    <x v="21"/>
    <s v="Volkswagen Jetta 1.4 TSI Comfortline 16v"/>
    <x v="0"/>
    <x v="0"/>
    <x v="1"/>
    <x v="2"/>
    <x v="3"/>
    <x v="2"/>
    <x v="3"/>
    <n v="4650"/>
    <n v="9.5607591837461842E-2"/>
    <x v="0"/>
  </r>
  <r>
    <s v="VWC006"/>
    <d v="2015-04-07T00:00:00"/>
    <x v="1"/>
    <x v="3"/>
    <x v="1"/>
    <s v="Maria Eduarda"/>
    <x v="5"/>
    <x v="3"/>
    <n v="50350"/>
    <n v="3319"/>
    <x v="658"/>
    <x v="1"/>
    <x v="24"/>
    <s v="Volkswagen Crossfox 1.6 MSI 16v"/>
    <x v="0"/>
    <x v="0"/>
    <x v="0"/>
    <x v="0"/>
    <x v="1"/>
    <x v="1"/>
    <x v="1"/>
    <n v="2014"/>
    <n v="0.10582189732502303"/>
    <x v="0"/>
  </r>
  <r>
    <s v="FIL008"/>
    <d v="2015-04-08T00:00:00"/>
    <x v="1"/>
    <x v="3"/>
    <x v="2"/>
    <s v="Lucas"/>
    <x v="1"/>
    <x v="0"/>
    <n v="58050"/>
    <n v="1660"/>
    <x v="659"/>
    <x v="2"/>
    <x v="16"/>
    <s v="Fiat Linea Absolut 1.8 16v"/>
    <x v="0"/>
    <x v="0"/>
    <x v="1"/>
    <x v="0"/>
    <x v="2"/>
    <x v="1"/>
    <x v="2"/>
    <n v="2902.5"/>
    <n v="4.4414843453287542E-3"/>
    <x v="0"/>
  </r>
  <r>
    <s v="FOR005"/>
    <d v="2015-04-09T00:00:00"/>
    <x v="1"/>
    <x v="3"/>
    <x v="4"/>
    <s v="José Eduardo"/>
    <x v="3"/>
    <x v="2"/>
    <n v="134700"/>
    <n v="1255"/>
    <x v="660"/>
    <x v="4"/>
    <x v="9"/>
    <s v="Ford Ranger Cab. Dupla 3.2 4X4 20v"/>
    <x v="0"/>
    <x v="1"/>
    <x v="1"/>
    <x v="1"/>
    <x v="4"/>
    <x v="3"/>
    <x v="3"/>
    <n v="8082"/>
    <n v="0.81357820975295181"/>
    <x v="1"/>
  </r>
  <r>
    <s v="VWA010"/>
    <d v="2015-04-10T00:00:00"/>
    <x v="1"/>
    <x v="3"/>
    <x v="1"/>
    <s v="Luiz Sérgio"/>
    <x v="0"/>
    <x v="4"/>
    <n v="130700"/>
    <n v="4242"/>
    <x v="661"/>
    <x v="1"/>
    <x v="33"/>
    <s v="Volkswagen Amarok 2.0 Highline 4X4 16v Turbo"/>
    <x v="0"/>
    <x v="1"/>
    <x v="1"/>
    <x v="1"/>
    <x v="1"/>
    <x v="1"/>
    <x v="3"/>
    <n v="7842"/>
    <n v="0.1006967844910439"/>
    <x v="0"/>
  </r>
  <r>
    <s v="REF006"/>
    <d v="2015-04-10T00:00:00"/>
    <x v="1"/>
    <x v="3"/>
    <x v="1"/>
    <s v="Luiz Sérgio"/>
    <x v="5"/>
    <x v="2"/>
    <n v="65200"/>
    <n v="1127"/>
    <x v="662"/>
    <x v="3"/>
    <x v="13"/>
    <s v="Renaul Fluence 2.0 Dynamique 16v"/>
    <x v="0"/>
    <x v="0"/>
    <x v="1"/>
    <x v="0"/>
    <x v="1"/>
    <x v="1"/>
    <x v="2"/>
    <n v="3260"/>
    <n v="0.67157490722442736"/>
    <x v="1"/>
  </r>
  <r>
    <s v="FIS003"/>
    <d v="2015-04-10T00:00:00"/>
    <x v="1"/>
    <x v="3"/>
    <x v="1"/>
    <s v="Luiz Sérgio"/>
    <x v="0"/>
    <x v="0"/>
    <n v="35650"/>
    <n v="2007"/>
    <x v="663"/>
    <x v="2"/>
    <x v="6"/>
    <s v="Fiat Strada Working 1.4 8v"/>
    <x v="1"/>
    <x v="1"/>
    <x v="0"/>
    <x v="0"/>
    <x v="1"/>
    <x v="1"/>
    <x v="1"/>
    <n v="1426"/>
    <n v="0.79175756349775828"/>
    <x v="1"/>
  </r>
  <r>
    <s v="FIL008"/>
    <d v="2015-04-11T00:00:00"/>
    <x v="1"/>
    <x v="3"/>
    <x v="8"/>
    <s v="Maria Teresa"/>
    <x v="0"/>
    <x v="0"/>
    <n v="58550"/>
    <n v="3059"/>
    <x v="664"/>
    <x v="2"/>
    <x v="16"/>
    <s v="Fiat Linea Absolut 1.8 16v"/>
    <x v="0"/>
    <x v="0"/>
    <x v="1"/>
    <x v="0"/>
    <x v="3"/>
    <x v="2"/>
    <x v="2"/>
    <n v="2927.5"/>
    <n v="0.9035779884567382"/>
    <x v="1"/>
  </r>
  <r>
    <s v="REL003"/>
    <d v="2015-04-12T00:00:00"/>
    <x v="1"/>
    <x v="3"/>
    <x v="6"/>
    <s v="Aparecida"/>
    <x v="0"/>
    <x v="0"/>
    <n v="33500"/>
    <n v="4806"/>
    <x v="665"/>
    <x v="3"/>
    <x v="30"/>
    <s v="Renault Logan 1.0 Authentique 16v"/>
    <x v="0"/>
    <x v="0"/>
    <x v="0"/>
    <x v="0"/>
    <x v="6"/>
    <x v="3"/>
    <x v="1"/>
    <n v="1340"/>
    <n v="0.82011727421549951"/>
    <x v="1"/>
  </r>
  <r>
    <s v="FIF005"/>
    <d v="2015-04-12T00:00:00"/>
    <x v="1"/>
    <x v="3"/>
    <x v="3"/>
    <s v="Marcelo"/>
    <x v="2"/>
    <x v="0"/>
    <n v="46050"/>
    <n v="1604"/>
    <x v="666"/>
    <x v="2"/>
    <x v="34"/>
    <s v="Fiat Fiorino Furgão Evo 1.4 8v"/>
    <x v="0"/>
    <x v="1"/>
    <x v="0"/>
    <x v="0"/>
    <x v="3"/>
    <x v="2"/>
    <x v="1"/>
    <n v="1842"/>
    <n v="0.23840773070156934"/>
    <x v="0"/>
  </r>
  <r>
    <s v="FIL008"/>
    <d v="2015-04-12T00:00:00"/>
    <x v="1"/>
    <x v="3"/>
    <x v="7"/>
    <s v="Célio"/>
    <x v="0"/>
    <x v="2"/>
    <n v="58600"/>
    <n v="3636"/>
    <x v="667"/>
    <x v="2"/>
    <x v="16"/>
    <s v="Fiat Linea Absolut 1.8 16v"/>
    <x v="0"/>
    <x v="0"/>
    <x v="1"/>
    <x v="0"/>
    <x v="7"/>
    <x v="4"/>
    <x v="2"/>
    <n v="2930"/>
    <n v="0.73998148168436317"/>
    <x v="1"/>
  </r>
  <r>
    <s v="CHC003"/>
    <d v="2015-04-13T00:00:00"/>
    <x v="1"/>
    <x v="3"/>
    <x v="6"/>
    <s v="Aparecida"/>
    <x v="4"/>
    <x v="0"/>
    <n v="83500"/>
    <n v="3076"/>
    <x v="668"/>
    <x v="0"/>
    <x v="25"/>
    <s v="Chevrolet Captiva 2.4 SIDI 16v"/>
    <x v="0"/>
    <x v="0"/>
    <x v="1"/>
    <x v="2"/>
    <x v="6"/>
    <x v="3"/>
    <x v="3"/>
    <n v="5010"/>
    <n v="0.9767419537421046"/>
    <x v="1"/>
  </r>
  <r>
    <s v="VWG003"/>
    <d v="2015-04-13T00:00:00"/>
    <x v="1"/>
    <x v="3"/>
    <x v="0"/>
    <s v="Otaviano"/>
    <x v="0"/>
    <x v="0"/>
    <n v="31350"/>
    <n v="3918"/>
    <x v="669"/>
    <x v="1"/>
    <x v="7"/>
    <s v="Volkswagen Gol 1.0 MI Special 8v"/>
    <x v="0"/>
    <x v="0"/>
    <x v="0"/>
    <x v="0"/>
    <x v="0"/>
    <x v="0"/>
    <x v="0"/>
    <n v="940.5"/>
    <n v="2.1689882977721228E-2"/>
    <x v="0"/>
  </r>
  <r>
    <s v="FOE003"/>
    <d v="2015-04-14T00:00:00"/>
    <x v="1"/>
    <x v="3"/>
    <x v="6"/>
    <s v="Ivete"/>
    <x v="6"/>
    <x v="2"/>
    <n v="64550"/>
    <n v="3117"/>
    <x v="670"/>
    <x v="4"/>
    <x v="31"/>
    <s v="Ford Ecosport 1.6 Freestyle 16v"/>
    <x v="0"/>
    <x v="0"/>
    <x v="1"/>
    <x v="0"/>
    <x v="6"/>
    <x v="3"/>
    <x v="2"/>
    <n v="3227.5"/>
    <n v="5.1368281269151848E-2"/>
    <x v="0"/>
  </r>
  <r>
    <s v="VWJ009"/>
    <d v="2015-04-14T00:00:00"/>
    <x v="1"/>
    <x v="3"/>
    <x v="0"/>
    <s v="Otaviano"/>
    <x v="5"/>
    <x v="0"/>
    <n v="77350"/>
    <n v="4323"/>
    <x v="671"/>
    <x v="1"/>
    <x v="21"/>
    <s v="Volkswagen Jetta 1.4 TSI Comfortline 16v"/>
    <x v="0"/>
    <x v="0"/>
    <x v="1"/>
    <x v="2"/>
    <x v="0"/>
    <x v="0"/>
    <x v="3"/>
    <n v="4641"/>
    <n v="0.55146427198847026"/>
    <x v="1"/>
  </r>
  <r>
    <s v="FOR004"/>
    <d v="2015-04-14T00:00:00"/>
    <x v="1"/>
    <x v="3"/>
    <x v="7"/>
    <s v="Rodrigo"/>
    <x v="6"/>
    <x v="2"/>
    <n v="85450"/>
    <n v="4640"/>
    <x v="672"/>
    <x v="4"/>
    <x v="9"/>
    <s v="Ford Ranger 2.5 XLS 4X2 CD 16v"/>
    <x v="0"/>
    <x v="0"/>
    <x v="0"/>
    <x v="0"/>
    <x v="7"/>
    <x v="4"/>
    <x v="3"/>
    <n v="5127"/>
    <n v="0.68745027700786021"/>
    <x v="1"/>
  </r>
  <r>
    <s v="FIS006"/>
    <d v="2015-04-15T00:00:00"/>
    <x v="1"/>
    <x v="3"/>
    <x v="7"/>
    <s v="Amanda"/>
    <x v="0"/>
    <x v="0"/>
    <n v="47000"/>
    <n v="1729"/>
    <x v="673"/>
    <x v="2"/>
    <x v="6"/>
    <s v="Fiat Strada Working 1.4 MPI 8v"/>
    <x v="2"/>
    <x v="1"/>
    <x v="0"/>
    <x v="0"/>
    <x v="7"/>
    <x v="4"/>
    <x v="1"/>
    <n v="1880"/>
    <n v="0.64952766785841787"/>
    <x v="1"/>
  </r>
  <r>
    <s v="FID010"/>
    <d v="2015-04-16T00:00:00"/>
    <x v="1"/>
    <x v="3"/>
    <x v="1"/>
    <s v="Luiz Sérgio"/>
    <x v="0"/>
    <x v="3"/>
    <n v="75650"/>
    <n v="4931"/>
    <x v="674"/>
    <x v="2"/>
    <x v="4"/>
    <s v="Fiat Ducato Cargo 2.3 Básico"/>
    <x v="0"/>
    <x v="1"/>
    <x v="0"/>
    <x v="1"/>
    <x v="1"/>
    <x v="1"/>
    <x v="3"/>
    <n v="4539"/>
    <n v="0.12179370882073125"/>
    <x v="0"/>
  </r>
  <r>
    <s v="VWA010"/>
    <d v="2015-04-16T00:00:00"/>
    <x v="1"/>
    <x v="3"/>
    <x v="5"/>
    <s v="Carolina"/>
    <x v="1"/>
    <x v="2"/>
    <n v="130250"/>
    <n v="3295"/>
    <x v="675"/>
    <x v="1"/>
    <x v="33"/>
    <s v="Volkswagen Amarok 2.0 Highline 4X4 16v Turbo"/>
    <x v="0"/>
    <x v="1"/>
    <x v="1"/>
    <x v="1"/>
    <x v="5"/>
    <x v="0"/>
    <x v="3"/>
    <n v="7815"/>
    <n v="0.93724679804278854"/>
    <x v="1"/>
  </r>
  <r>
    <s v="REM007"/>
    <d v="2015-04-17T00:00:00"/>
    <x v="1"/>
    <x v="3"/>
    <x v="2"/>
    <s v="Lucas"/>
    <x v="0"/>
    <x v="0"/>
    <n v="108900"/>
    <n v="1640"/>
    <x v="676"/>
    <x v="3"/>
    <x v="8"/>
    <s v="Renault Master 2.3 DCI Minibus 16 Lugares 16v"/>
    <x v="0"/>
    <x v="1"/>
    <x v="0"/>
    <x v="1"/>
    <x v="2"/>
    <x v="1"/>
    <x v="3"/>
    <n v="6534"/>
    <n v="0.29842512276881611"/>
    <x v="0"/>
  </r>
  <r>
    <s v="VWF002"/>
    <d v="2015-04-17T00:00:00"/>
    <x v="1"/>
    <x v="3"/>
    <x v="4"/>
    <s v="Raimundo"/>
    <x v="0"/>
    <x v="2"/>
    <n v="31750"/>
    <n v="1563"/>
    <x v="677"/>
    <x v="1"/>
    <x v="17"/>
    <s v="Volkswagen Fox 1.0 MPI Trendline 12v"/>
    <x v="0"/>
    <x v="0"/>
    <x v="0"/>
    <x v="0"/>
    <x v="4"/>
    <x v="3"/>
    <x v="0"/>
    <n v="952.5"/>
    <n v="0.8897631610230371"/>
    <x v="1"/>
  </r>
  <r>
    <s v="FOR005"/>
    <d v="2015-04-17T00:00:00"/>
    <x v="1"/>
    <x v="3"/>
    <x v="7"/>
    <s v="Roberto"/>
    <x v="4"/>
    <x v="0"/>
    <n v="134900"/>
    <n v="2471"/>
    <x v="678"/>
    <x v="4"/>
    <x v="9"/>
    <s v="Ford Ranger Cab. Dupla 3.2 4X4 20v"/>
    <x v="0"/>
    <x v="1"/>
    <x v="1"/>
    <x v="1"/>
    <x v="7"/>
    <x v="4"/>
    <x v="3"/>
    <n v="8094"/>
    <n v="0.82056950024355646"/>
    <x v="1"/>
  </r>
  <r>
    <s v="REM007"/>
    <d v="2015-04-18T00:00:00"/>
    <x v="1"/>
    <x v="3"/>
    <x v="7"/>
    <s v="Célio"/>
    <x v="5"/>
    <x v="4"/>
    <n v="108750"/>
    <n v="1314"/>
    <x v="679"/>
    <x v="3"/>
    <x v="8"/>
    <s v="Renault Master 2.3 DCI Minibus 16 Lugares 16v"/>
    <x v="0"/>
    <x v="1"/>
    <x v="0"/>
    <x v="1"/>
    <x v="7"/>
    <x v="4"/>
    <x v="3"/>
    <n v="6525"/>
    <n v="0.73281997383237818"/>
    <x v="1"/>
  </r>
  <r>
    <s v="CHC005"/>
    <d v="2015-04-20T00:00:00"/>
    <x v="1"/>
    <x v="3"/>
    <x v="1"/>
    <s v="Luiz Sérgio"/>
    <x v="0"/>
    <x v="3"/>
    <n v="166400"/>
    <n v="3256"/>
    <x v="680"/>
    <x v="0"/>
    <x v="27"/>
    <s v="Chevrolet Camaro 6.2 SS Coupé v8"/>
    <x v="1"/>
    <x v="0"/>
    <x v="1"/>
    <x v="2"/>
    <x v="1"/>
    <x v="1"/>
    <x v="3"/>
    <n v="9984"/>
    <n v="2.4346414964807411E-2"/>
    <x v="0"/>
  </r>
  <r>
    <s v="REF006"/>
    <d v="2015-04-20T00:00:00"/>
    <x v="1"/>
    <x v="3"/>
    <x v="5"/>
    <s v="Carolina"/>
    <x v="6"/>
    <x v="0"/>
    <n v="65950"/>
    <n v="4626"/>
    <x v="681"/>
    <x v="3"/>
    <x v="13"/>
    <s v="Renaul Fluence 2.0 Dynamique 16v"/>
    <x v="0"/>
    <x v="0"/>
    <x v="1"/>
    <x v="0"/>
    <x v="5"/>
    <x v="0"/>
    <x v="2"/>
    <n v="3297.5"/>
    <n v="5.6096180833920921E-2"/>
    <x v="0"/>
  </r>
  <r>
    <s v="CHC005"/>
    <d v="2015-04-22T00:00:00"/>
    <x v="1"/>
    <x v="3"/>
    <x v="7"/>
    <s v="Célio"/>
    <x v="5"/>
    <x v="2"/>
    <n v="166550"/>
    <n v="3205"/>
    <x v="682"/>
    <x v="0"/>
    <x v="27"/>
    <s v="Chevrolet Camaro 6.2 SS Coupé v8"/>
    <x v="1"/>
    <x v="0"/>
    <x v="1"/>
    <x v="2"/>
    <x v="7"/>
    <x v="4"/>
    <x v="3"/>
    <n v="9993"/>
    <n v="3.6945543269135779E-3"/>
    <x v="0"/>
  </r>
  <r>
    <s v="FIS004"/>
    <d v="2015-04-22T00:00:00"/>
    <x v="1"/>
    <x v="3"/>
    <x v="2"/>
    <s v="Maria Cristina"/>
    <x v="4"/>
    <x v="2"/>
    <n v="37550"/>
    <n v="2521"/>
    <x v="683"/>
    <x v="2"/>
    <x v="14"/>
    <s v="Fiat Siena El 1.4 8v"/>
    <x v="0"/>
    <x v="0"/>
    <x v="0"/>
    <x v="0"/>
    <x v="2"/>
    <x v="1"/>
    <x v="1"/>
    <n v="1502"/>
    <n v="0.12866133084924022"/>
    <x v="0"/>
  </r>
  <r>
    <s v="VWS007"/>
    <d v="2015-04-22T00:00:00"/>
    <x v="1"/>
    <x v="3"/>
    <x v="7"/>
    <s v="Marcelo"/>
    <x v="6"/>
    <x v="4"/>
    <n v="58400"/>
    <n v="3893"/>
    <x v="684"/>
    <x v="1"/>
    <x v="19"/>
    <s v="Volkswagen Spacefox Comfortline 1.6 MSI 8v"/>
    <x v="0"/>
    <x v="0"/>
    <x v="0"/>
    <x v="0"/>
    <x v="7"/>
    <x v="2"/>
    <x v="2"/>
    <n v="2920"/>
    <n v="0.98794777504538545"/>
    <x v="1"/>
  </r>
  <r>
    <s v="FIB007"/>
    <d v="2015-04-23T00:00:00"/>
    <x v="1"/>
    <x v="3"/>
    <x v="8"/>
    <s v="Cristiano"/>
    <x v="0"/>
    <x v="2"/>
    <n v="54100"/>
    <n v="1793"/>
    <x v="685"/>
    <x v="2"/>
    <x v="23"/>
    <s v="Fiat Bravo Essence 1.8 16v"/>
    <x v="0"/>
    <x v="0"/>
    <x v="0"/>
    <x v="0"/>
    <x v="3"/>
    <x v="2"/>
    <x v="1"/>
    <n v="2164"/>
    <n v="0.76094793051525389"/>
    <x v="1"/>
  </r>
  <r>
    <s v="VWU001"/>
    <d v="2015-04-23T00:00:00"/>
    <x v="1"/>
    <x v="3"/>
    <x v="3"/>
    <s v="Mauro"/>
    <x v="5"/>
    <x v="2"/>
    <n v="25250"/>
    <n v="3835"/>
    <x v="686"/>
    <x v="1"/>
    <x v="3"/>
    <s v="Volkswagen Up 1.0 MPI 12v"/>
    <x v="1"/>
    <x v="0"/>
    <x v="0"/>
    <x v="0"/>
    <x v="3"/>
    <x v="2"/>
    <x v="0"/>
    <n v="757.5"/>
    <n v="0.98489624447417268"/>
    <x v="1"/>
  </r>
  <r>
    <s v="FID010"/>
    <d v="2015-04-25T00:00:00"/>
    <x v="1"/>
    <x v="3"/>
    <x v="2"/>
    <s v="Mônica"/>
    <x v="5"/>
    <x v="3"/>
    <n v="75350"/>
    <n v="1988"/>
    <x v="687"/>
    <x v="2"/>
    <x v="4"/>
    <s v="Fiat Ducato Cargo 2.3 Básico"/>
    <x v="0"/>
    <x v="1"/>
    <x v="0"/>
    <x v="1"/>
    <x v="2"/>
    <x v="3"/>
    <x v="3"/>
    <n v="4521"/>
    <n v="0.40585519392316005"/>
    <x v="0"/>
  </r>
  <r>
    <s v="FIL008"/>
    <d v="2015-04-25T00:00:00"/>
    <x v="1"/>
    <x v="3"/>
    <x v="5"/>
    <s v="Anselmo"/>
    <x v="0"/>
    <x v="0"/>
    <n v="58450"/>
    <n v="3123"/>
    <x v="688"/>
    <x v="2"/>
    <x v="16"/>
    <s v="Fiat Linea Absolut 1.8 16v"/>
    <x v="0"/>
    <x v="0"/>
    <x v="1"/>
    <x v="0"/>
    <x v="5"/>
    <x v="0"/>
    <x v="2"/>
    <n v="2922.5"/>
    <n v="0.16570439383653196"/>
    <x v="0"/>
  </r>
  <r>
    <s v="FOF002"/>
    <d v="2015-04-25T00:00:00"/>
    <x v="1"/>
    <x v="3"/>
    <x v="2"/>
    <s v="Maria Cristina"/>
    <x v="5"/>
    <x v="2"/>
    <n v="61350"/>
    <n v="4932"/>
    <x v="689"/>
    <x v="4"/>
    <x v="18"/>
    <s v="Ford Focus Sedan GLX 16v"/>
    <x v="0"/>
    <x v="0"/>
    <x v="1"/>
    <x v="0"/>
    <x v="2"/>
    <x v="1"/>
    <x v="2"/>
    <n v="3067.5"/>
    <n v="0.11187704424926874"/>
    <x v="0"/>
  </r>
  <r>
    <s v="REL003"/>
    <d v="2015-04-28T00:00:00"/>
    <x v="1"/>
    <x v="3"/>
    <x v="0"/>
    <s v="Maria Amália"/>
    <x v="0"/>
    <x v="4"/>
    <n v="33250"/>
    <n v="3743"/>
    <x v="690"/>
    <x v="3"/>
    <x v="30"/>
    <s v="Renault Logan 1.0 Authentique 16v"/>
    <x v="0"/>
    <x v="0"/>
    <x v="0"/>
    <x v="0"/>
    <x v="0"/>
    <x v="0"/>
    <x v="0"/>
    <n v="997.5"/>
    <n v="0.53419638543119485"/>
    <x v="1"/>
  </r>
  <r>
    <s v="FOK001"/>
    <d v="2015-04-28T00:00:00"/>
    <x v="1"/>
    <x v="3"/>
    <x v="7"/>
    <s v="José Luiz"/>
    <x v="5"/>
    <x v="0"/>
    <n v="37750"/>
    <n v="1065"/>
    <x v="691"/>
    <x v="4"/>
    <x v="28"/>
    <s v="Ford Ka SE 1.5 16v Básico"/>
    <x v="0"/>
    <x v="0"/>
    <x v="0"/>
    <x v="0"/>
    <x v="7"/>
    <x v="4"/>
    <x v="1"/>
    <n v="1510"/>
    <n v="0.54311814184445806"/>
    <x v="1"/>
  </r>
  <r>
    <s v="CHS004"/>
    <d v="2015-04-29T00:00:00"/>
    <x v="1"/>
    <x v="3"/>
    <x v="2"/>
    <s v="Renato"/>
    <x v="0"/>
    <x v="2"/>
    <n v="144000"/>
    <n v="3694"/>
    <x v="692"/>
    <x v="0"/>
    <x v="10"/>
    <s v="Chevrolet S10 2.8 High Country 4X4 CD 16v Turbo"/>
    <x v="0"/>
    <x v="1"/>
    <x v="1"/>
    <x v="1"/>
    <x v="2"/>
    <x v="2"/>
    <x v="3"/>
    <n v="8640"/>
    <n v="0.23136431315511666"/>
    <x v="0"/>
  </r>
  <r>
    <s v="VWG008"/>
    <d v="2015-04-30T00:00:00"/>
    <x v="1"/>
    <x v="3"/>
    <x v="2"/>
    <s v="Mônica"/>
    <x v="5"/>
    <x v="0"/>
    <n v="74450"/>
    <n v="2060"/>
    <x v="693"/>
    <x v="1"/>
    <x v="29"/>
    <s v="Volkswagen Golf 1.4 TSI Comfortline 16v"/>
    <x v="0"/>
    <x v="0"/>
    <x v="1"/>
    <x v="2"/>
    <x v="2"/>
    <x v="3"/>
    <x v="2"/>
    <n v="3722.5"/>
    <n v="0.97655272948395122"/>
    <x v="1"/>
  </r>
  <r>
    <s v="FID010"/>
    <d v="2015-04-30T00:00:00"/>
    <x v="1"/>
    <x v="3"/>
    <x v="1"/>
    <s v="Cássio"/>
    <x v="5"/>
    <x v="3"/>
    <n v="75450"/>
    <n v="4749"/>
    <x v="694"/>
    <x v="2"/>
    <x v="4"/>
    <s v="Fiat Ducato Cargo 2.3 Básico"/>
    <x v="0"/>
    <x v="1"/>
    <x v="0"/>
    <x v="1"/>
    <x v="1"/>
    <x v="1"/>
    <x v="3"/>
    <n v="4527"/>
    <n v="0.41988774641411741"/>
    <x v="0"/>
  </r>
  <r>
    <s v="FIS006"/>
    <d v="2015-05-01T00:00:00"/>
    <x v="1"/>
    <x v="4"/>
    <x v="3"/>
    <s v="Cristina"/>
    <x v="5"/>
    <x v="4"/>
    <n v="47000"/>
    <n v="4384"/>
    <x v="695"/>
    <x v="2"/>
    <x v="6"/>
    <s v="Fiat Strada Working 1.4 MPI 8v"/>
    <x v="2"/>
    <x v="1"/>
    <x v="0"/>
    <x v="0"/>
    <x v="3"/>
    <x v="2"/>
    <x v="1"/>
    <n v="1880"/>
    <n v="0.79586075236828102"/>
    <x v="1"/>
  </r>
  <r>
    <s v="VWJ009"/>
    <d v="2015-05-02T00:00:00"/>
    <x v="1"/>
    <x v="4"/>
    <x v="1"/>
    <s v="Cássio"/>
    <x v="0"/>
    <x v="0"/>
    <n v="77500"/>
    <n v="1245"/>
    <x v="696"/>
    <x v="1"/>
    <x v="21"/>
    <s v="Volkswagen Jetta 1.4 TSI Comfortline 16v"/>
    <x v="0"/>
    <x v="0"/>
    <x v="1"/>
    <x v="2"/>
    <x v="1"/>
    <x v="1"/>
    <x v="3"/>
    <n v="4650"/>
    <n v="0.6404532914238299"/>
    <x v="1"/>
  </r>
  <r>
    <s v="REC002"/>
    <d v="2015-05-02T00:00:00"/>
    <x v="1"/>
    <x v="4"/>
    <x v="8"/>
    <s v="Cristiano"/>
    <x v="4"/>
    <x v="4"/>
    <n v="29550"/>
    <n v="1259"/>
    <x v="697"/>
    <x v="3"/>
    <x v="22"/>
    <s v="Renault Clio 1.0 Expression 16v"/>
    <x v="0"/>
    <x v="0"/>
    <x v="0"/>
    <x v="0"/>
    <x v="3"/>
    <x v="2"/>
    <x v="0"/>
    <n v="886.5"/>
    <n v="0.17155940698998021"/>
    <x v="0"/>
  </r>
  <r>
    <s v="FID010"/>
    <d v="2015-05-03T00:00:00"/>
    <x v="1"/>
    <x v="4"/>
    <x v="3"/>
    <s v="Marcelo"/>
    <x v="5"/>
    <x v="3"/>
    <n v="75400"/>
    <n v="4321"/>
    <x v="698"/>
    <x v="2"/>
    <x v="4"/>
    <s v="Fiat Ducato Cargo 2.3 Básico"/>
    <x v="0"/>
    <x v="1"/>
    <x v="0"/>
    <x v="1"/>
    <x v="3"/>
    <x v="2"/>
    <x v="3"/>
    <n v="4524"/>
    <n v="0.35132569556651905"/>
    <x v="0"/>
  </r>
  <r>
    <s v="REC002"/>
    <d v="2015-05-04T00:00:00"/>
    <x v="1"/>
    <x v="4"/>
    <x v="4"/>
    <s v="Mônica"/>
    <x v="5"/>
    <x v="2"/>
    <n v="29400"/>
    <n v="4796"/>
    <x v="699"/>
    <x v="3"/>
    <x v="22"/>
    <s v="Renault Clio 1.0 Expression 16v"/>
    <x v="0"/>
    <x v="0"/>
    <x v="0"/>
    <x v="0"/>
    <x v="4"/>
    <x v="3"/>
    <x v="0"/>
    <n v="882"/>
    <n v="0.51806165767743328"/>
    <x v="1"/>
  </r>
  <r>
    <s v="VWS004"/>
    <d v="2015-05-04T00:00:00"/>
    <x v="1"/>
    <x v="4"/>
    <x v="3"/>
    <s v="Antonio"/>
    <x v="5"/>
    <x v="0"/>
    <n v="32200"/>
    <n v="4920"/>
    <x v="700"/>
    <x v="1"/>
    <x v="26"/>
    <s v="Volkswagen Saveiro Startline 1.6 MI 8v"/>
    <x v="1"/>
    <x v="1"/>
    <x v="0"/>
    <x v="0"/>
    <x v="3"/>
    <x v="2"/>
    <x v="1"/>
    <n v="1288"/>
    <n v="0.748665836988327"/>
    <x v="1"/>
  </r>
  <r>
    <s v="FID010"/>
    <d v="2015-05-05T00:00:00"/>
    <x v="1"/>
    <x v="4"/>
    <x v="5"/>
    <s v="Mariana"/>
    <x v="6"/>
    <x v="4"/>
    <n v="75350"/>
    <n v="2557"/>
    <x v="701"/>
    <x v="2"/>
    <x v="4"/>
    <s v="Fiat Ducato Cargo 2.3 Básico"/>
    <x v="0"/>
    <x v="1"/>
    <x v="0"/>
    <x v="1"/>
    <x v="5"/>
    <x v="0"/>
    <x v="3"/>
    <n v="4521"/>
    <n v="3.6609989142329429E-2"/>
    <x v="0"/>
  </r>
  <r>
    <s v="FIP009"/>
    <d v="2015-05-06T00:00:00"/>
    <x v="1"/>
    <x v="4"/>
    <x v="7"/>
    <s v="Célio"/>
    <x v="0"/>
    <x v="0"/>
    <n v="63300"/>
    <n v="3467"/>
    <x v="702"/>
    <x v="2"/>
    <x v="15"/>
    <s v="Fiat Punto Evo T-Jet 1.4 Turbo"/>
    <x v="0"/>
    <x v="0"/>
    <x v="1"/>
    <x v="2"/>
    <x v="7"/>
    <x v="4"/>
    <x v="2"/>
    <n v="3165"/>
    <n v="0.54904033781450257"/>
    <x v="1"/>
  </r>
  <r>
    <s v="VWS004"/>
    <d v="2015-05-06T00:00:00"/>
    <x v="1"/>
    <x v="4"/>
    <x v="5"/>
    <s v="Sérgio"/>
    <x v="5"/>
    <x v="0"/>
    <n v="32300"/>
    <n v="4990"/>
    <x v="703"/>
    <x v="1"/>
    <x v="26"/>
    <s v="Volkswagen Saveiro Startline 1.6 MI 8v"/>
    <x v="1"/>
    <x v="1"/>
    <x v="0"/>
    <x v="0"/>
    <x v="5"/>
    <x v="0"/>
    <x v="1"/>
    <n v="1292"/>
    <n v="0.25151211081608765"/>
    <x v="0"/>
  </r>
  <r>
    <s v="VWU001"/>
    <d v="2015-05-07T00:00:00"/>
    <x v="1"/>
    <x v="4"/>
    <x v="5"/>
    <s v="Carolina"/>
    <x v="5"/>
    <x v="4"/>
    <n v="25350"/>
    <n v="3858"/>
    <x v="704"/>
    <x v="1"/>
    <x v="3"/>
    <s v="Volkswagen Up 1.0 MPI 12v"/>
    <x v="1"/>
    <x v="0"/>
    <x v="0"/>
    <x v="0"/>
    <x v="5"/>
    <x v="0"/>
    <x v="0"/>
    <n v="760.5"/>
    <n v="0.17784256775763005"/>
    <x v="0"/>
  </r>
  <r>
    <s v="REL003"/>
    <d v="2015-05-08T00:00:00"/>
    <x v="1"/>
    <x v="4"/>
    <x v="5"/>
    <s v="Anselmo"/>
    <x v="1"/>
    <x v="2"/>
    <n v="33150"/>
    <n v="2308"/>
    <x v="705"/>
    <x v="3"/>
    <x v="30"/>
    <s v="Renault Logan 1.0 Authentique 16v"/>
    <x v="0"/>
    <x v="0"/>
    <x v="0"/>
    <x v="0"/>
    <x v="5"/>
    <x v="0"/>
    <x v="0"/>
    <n v="994.5"/>
    <n v="0.61311630467563694"/>
    <x v="1"/>
  </r>
  <r>
    <s v="FIP009"/>
    <d v="2015-05-08T00:00:00"/>
    <x v="1"/>
    <x v="4"/>
    <x v="4"/>
    <s v="Mário"/>
    <x v="6"/>
    <x v="3"/>
    <n v="62650"/>
    <n v="4576"/>
    <x v="706"/>
    <x v="2"/>
    <x v="15"/>
    <s v="Fiat Punto Evo T-Jet 1.4 Turbo"/>
    <x v="0"/>
    <x v="0"/>
    <x v="1"/>
    <x v="2"/>
    <x v="4"/>
    <x v="3"/>
    <x v="2"/>
    <n v="3132.5"/>
    <n v="0.13776385604299785"/>
    <x v="0"/>
  </r>
  <r>
    <s v="CHC005"/>
    <d v="2015-05-09T00:00:00"/>
    <x v="1"/>
    <x v="4"/>
    <x v="7"/>
    <s v="José Luiz"/>
    <x v="4"/>
    <x v="2"/>
    <n v="166600"/>
    <n v="2313"/>
    <x v="707"/>
    <x v="0"/>
    <x v="27"/>
    <s v="Chevrolet Camaro 6.2 SS Coupé v8"/>
    <x v="1"/>
    <x v="0"/>
    <x v="1"/>
    <x v="2"/>
    <x v="7"/>
    <x v="4"/>
    <x v="3"/>
    <n v="9996"/>
    <n v="0.46834418339112038"/>
    <x v="0"/>
  </r>
  <r>
    <s v="FOF002"/>
    <d v="2015-05-11T00:00:00"/>
    <x v="1"/>
    <x v="4"/>
    <x v="5"/>
    <s v="Sérgio"/>
    <x v="4"/>
    <x v="1"/>
    <n v="61150"/>
    <n v="4543"/>
    <x v="708"/>
    <x v="4"/>
    <x v="18"/>
    <s v="Ford Focus Sedan GLX 16v"/>
    <x v="0"/>
    <x v="0"/>
    <x v="1"/>
    <x v="0"/>
    <x v="5"/>
    <x v="0"/>
    <x v="2"/>
    <n v="3057.5"/>
    <n v="0.69661396401776654"/>
    <x v="1"/>
  </r>
  <r>
    <s v="VWV005"/>
    <d v="2015-05-11T00:00:00"/>
    <x v="1"/>
    <x v="4"/>
    <x v="3"/>
    <s v="Cristina"/>
    <x v="1"/>
    <x v="2"/>
    <n v="39650"/>
    <n v="3554"/>
    <x v="709"/>
    <x v="1"/>
    <x v="1"/>
    <s v="Volkswagen Voyage Trendline 1.6 MI 8v"/>
    <x v="0"/>
    <x v="0"/>
    <x v="0"/>
    <x v="0"/>
    <x v="3"/>
    <x v="2"/>
    <x v="1"/>
    <n v="1586"/>
    <n v="0.29269369146446406"/>
    <x v="0"/>
  </r>
  <r>
    <s v="VWA010"/>
    <d v="2015-05-11T00:00:00"/>
    <x v="1"/>
    <x v="4"/>
    <x v="7"/>
    <s v="Carolina"/>
    <x v="0"/>
    <x v="2"/>
    <n v="130200"/>
    <n v="3614"/>
    <x v="710"/>
    <x v="1"/>
    <x v="33"/>
    <s v="Volkswagen Amarok 2.0 Highline 4X4 16v Turbo"/>
    <x v="0"/>
    <x v="1"/>
    <x v="1"/>
    <x v="1"/>
    <x v="7"/>
    <x v="0"/>
    <x v="3"/>
    <n v="7812"/>
    <n v="0.11330716876001432"/>
    <x v="0"/>
  </r>
  <r>
    <s v="FIB007"/>
    <d v="2015-05-11T00:00:00"/>
    <x v="1"/>
    <x v="4"/>
    <x v="3"/>
    <s v="José Carlos"/>
    <x v="0"/>
    <x v="4"/>
    <n v="53900"/>
    <n v="1418"/>
    <x v="711"/>
    <x v="2"/>
    <x v="23"/>
    <s v="Fiat Bravo Essence 1.8 16v"/>
    <x v="0"/>
    <x v="0"/>
    <x v="0"/>
    <x v="0"/>
    <x v="3"/>
    <x v="2"/>
    <x v="1"/>
    <n v="2156"/>
    <n v="0.32056969372582139"/>
    <x v="0"/>
  </r>
  <r>
    <s v="FOE003"/>
    <d v="2015-05-12T00:00:00"/>
    <x v="1"/>
    <x v="4"/>
    <x v="6"/>
    <s v="Daniela"/>
    <x v="6"/>
    <x v="3"/>
    <n v="64800"/>
    <n v="1691"/>
    <x v="712"/>
    <x v="4"/>
    <x v="31"/>
    <s v="Ford Ecosport 1.6 Freestyle 16v"/>
    <x v="0"/>
    <x v="0"/>
    <x v="1"/>
    <x v="0"/>
    <x v="6"/>
    <x v="3"/>
    <x v="2"/>
    <n v="3240"/>
    <n v="0.51863331837515969"/>
    <x v="1"/>
  </r>
  <r>
    <s v="VWU001"/>
    <d v="2015-05-13T00:00:00"/>
    <x v="1"/>
    <x v="4"/>
    <x v="7"/>
    <s v="Amanda"/>
    <x v="6"/>
    <x v="3"/>
    <n v="25300"/>
    <n v="4326"/>
    <x v="713"/>
    <x v="1"/>
    <x v="3"/>
    <s v="Volkswagen Up 1.0 MPI 12v"/>
    <x v="1"/>
    <x v="0"/>
    <x v="0"/>
    <x v="0"/>
    <x v="7"/>
    <x v="4"/>
    <x v="0"/>
    <n v="759"/>
    <n v="0.45920127325654087"/>
    <x v="0"/>
  </r>
  <r>
    <s v="FIS004"/>
    <d v="2015-05-13T00:00:00"/>
    <x v="1"/>
    <x v="4"/>
    <x v="3"/>
    <s v="Mauro"/>
    <x v="4"/>
    <x v="2"/>
    <n v="37550"/>
    <n v="1273"/>
    <x v="714"/>
    <x v="2"/>
    <x v="14"/>
    <s v="Fiat Siena El 1.4 8v"/>
    <x v="0"/>
    <x v="0"/>
    <x v="0"/>
    <x v="0"/>
    <x v="3"/>
    <x v="2"/>
    <x v="1"/>
    <n v="1502"/>
    <n v="0.49891277844966986"/>
    <x v="0"/>
  </r>
  <r>
    <s v="CHO001"/>
    <d v="2015-05-13T00:00:00"/>
    <x v="1"/>
    <x v="4"/>
    <x v="6"/>
    <s v="Ana Carolina"/>
    <x v="4"/>
    <x v="3"/>
    <n v="28050"/>
    <n v="2828"/>
    <x v="715"/>
    <x v="0"/>
    <x v="0"/>
    <s v="Chevrolet Onix 1.0 MPFI LS 8v"/>
    <x v="0"/>
    <x v="0"/>
    <x v="0"/>
    <x v="0"/>
    <x v="6"/>
    <x v="3"/>
    <x v="0"/>
    <n v="841.5"/>
    <n v="0.19986278247081804"/>
    <x v="0"/>
  </r>
  <r>
    <s v="FOK001"/>
    <d v="2015-05-14T00:00:00"/>
    <x v="1"/>
    <x v="4"/>
    <x v="3"/>
    <s v="Cristina"/>
    <x v="5"/>
    <x v="1"/>
    <n v="37450"/>
    <n v="2937"/>
    <x v="716"/>
    <x v="4"/>
    <x v="28"/>
    <s v="Ford Ka SE 1.5 16v Básico"/>
    <x v="0"/>
    <x v="0"/>
    <x v="0"/>
    <x v="0"/>
    <x v="3"/>
    <x v="2"/>
    <x v="1"/>
    <n v="1498"/>
    <n v="0.7130001307060011"/>
    <x v="1"/>
  </r>
  <r>
    <s v="FOE003"/>
    <d v="2015-05-14T00:00:00"/>
    <x v="1"/>
    <x v="4"/>
    <x v="7"/>
    <s v="Marcelo"/>
    <x v="4"/>
    <x v="2"/>
    <n v="65200"/>
    <n v="2907"/>
    <x v="717"/>
    <x v="4"/>
    <x v="31"/>
    <s v="Ford Ecosport 1.6 Freestyle 16v"/>
    <x v="0"/>
    <x v="0"/>
    <x v="1"/>
    <x v="0"/>
    <x v="7"/>
    <x v="2"/>
    <x v="2"/>
    <n v="3260"/>
    <n v="0.86659006488816348"/>
    <x v="1"/>
  </r>
  <r>
    <s v="FIB007"/>
    <d v="2015-05-15T00:00:00"/>
    <x v="1"/>
    <x v="4"/>
    <x v="8"/>
    <s v="Cristiano"/>
    <x v="5"/>
    <x v="2"/>
    <n v="54200"/>
    <n v="4061"/>
    <x v="718"/>
    <x v="2"/>
    <x v="23"/>
    <s v="Fiat Bravo Essence 1.8 16v"/>
    <x v="0"/>
    <x v="0"/>
    <x v="0"/>
    <x v="0"/>
    <x v="3"/>
    <x v="2"/>
    <x v="2"/>
    <n v="2710"/>
    <n v="0.15456701356664626"/>
    <x v="0"/>
  </r>
  <r>
    <s v="FIU001"/>
    <d v="2015-05-16T00:00:00"/>
    <x v="1"/>
    <x v="4"/>
    <x v="3"/>
    <s v="Ana Maria"/>
    <x v="4"/>
    <x v="0"/>
    <n v="24350"/>
    <n v="3265"/>
    <x v="719"/>
    <x v="2"/>
    <x v="11"/>
    <s v="Fiat Uno Evo Vivace 1.0 8v"/>
    <x v="1"/>
    <x v="0"/>
    <x v="0"/>
    <x v="0"/>
    <x v="3"/>
    <x v="2"/>
    <x v="0"/>
    <n v="730.5"/>
    <n v="0.70682466621828488"/>
    <x v="1"/>
  </r>
  <r>
    <s v="REL003"/>
    <d v="2015-05-16T00:00:00"/>
    <x v="1"/>
    <x v="4"/>
    <x v="5"/>
    <s v="Sérgio"/>
    <x v="1"/>
    <x v="2"/>
    <n v="33250"/>
    <n v="2456"/>
    <x v="720"/>
    <x v="3"/>
    <x v="30"/>
    <s v="Renault Logan 1.0 Authentique 16v"/>
    <x v="0"/>
    <x v="0"/>
    <x v="0"/>
    <x v="0"/>
    <x v="5"/>
    <x v="0"/>
    <x v="0"/>
    <n v="997.5"/>
    <n v="3.2684366699626842E-2"/>
    <x v="0"/>
  </r>
  <r>
    <s v="CHS004"/>
    <d v="2015-05-18T00:00:00"/>
    <x v="1"/>
    <x v="4"/>
    <x v="4"/>
    <s v="José Eduardo"/>
    <x v="0"/>
    <x v="2"/>
    <n v="143900"/>
    <n v="3668"/>
    <x v="721"/>
    <x v="0"/>
    <x v="10"/>
    <s v="Chevrolet S10 2.8 High Country 4X4 CD 16v Turbo"/>
    <x v="0"/>
    <x v="1"/>
    <x v="1"/>
    <x v="1"/>
    <x v="4"/>
    <x v="3"/>
    <x v="3"/>
    <n v="8634"/>
    <n v="0.89208559547182431"/>
    <x v="1"/>
  </r>
  <r>
    <s v="VWS004"/>
    <d v="2015-05-19T00:00:00"/>
    <x v="1"/>
    <x v="4"/>
    <x v="7"/>
    <s v="Roberto"/>
    <x v="1"/>
    <x v="2"/>
    <n v="32150"/>
    <n v="2887"/>
    <x v="722"/>
    <x v="1"/>
    <x v="26"/>
    <s v="Volkswagen Saveiro Startline 1.6 MI 8v"/>
    <x v="1"/>
    <x v="1"/>
    <x v="0"/>
    <x v="0"/>
    <x v="7"/>
    <x v="4"/>
    <x v="0"/>
    <n v="964.5"/>
    <n v="1.4119431848693374E-2"/>
    <x v="0"/>
  </r>
  <r>
    <s v="CHS004"/>
    <d v="2015-05-20T00:00:00"/>
    <x v="1"/>
    <x v="4"/>
    <x v="3"/>
    <s v="José Carlos"/>
    <x v="6"/>
    <x v="0"/>
    <n v="143750"/>
    <n v="3635"/>
    <x v="723"/>
    <x v="0"/>
    <x v="10"/>
    <s v="Chevrolet S10 2.8 High Country 4X4 CD 16v Turbo"/>
    <x v="0"/>
    <x v="1"/>
    <x v="1"/>
    <x v="1"/>
    <x v="3"/>
    <x v="2"/>
    <x v="3"/>
    <n v="8625"/>
    <n v="0.41743514706261231"/>
    <x v="0"/>
  </r>
  <r>
    <s v="REM007"/>
    <d v="2015-05-21T00:00:00"/>
    <x v="1"/>
    <x v="4"/>
    <x v="2"/>
    <s v="Mônica"/>
    <x v="6"/>
    <x v="0"/>
    <n v="109000"/>
    <n v="1836"/>
    <x v="724"/>
    <x v="3"/>
    <x v="8"/>
    <s v="Renault Master 2.3 DCI Minibus 16 Lugares 16v"/>
    <x v="0"/>
    <x v="1"/>
    <x v="0"/>
    <x v="1"/>
    <x v="2"/>
    <x v="3"/>
    <x v="3"/>
    <n v="6540"/>
    <n v="0.91698321323701326"/>
    <x v="1"/>
  </r>
  <r>
    <s v="VWU001"/>
    <d v="2015-05-21T00:00:00"/>
    <x v="1"/>
    <x v="4"/>
    <x v="7"/>
    <s v="Rodrigo"/>
    <x v="0"/>
    <x v="1"/>
    <n v="25550"/>
    <n v="4918"/>
    <x v="725"/>
    <x v="1"/>
    <x v="3"/>
    <s v="Volkswagen Up 1.0 MPI 12v"/>
    <x v="1"/>
    <x v="0"/>
    <x v="0"/>
    <x v="0"/>
    <x v="7"/>
    <x v="4"/>
    <x v="0"/>
    <n v="766.5"/>
    <n v="0.67555564580278271"/>
    <x v="1"/>
  </r>
  <r>
    <s v="RED005"/>
    <d v="2015-05-22T00:00:00"/>
    <x v="1"/>
    <x v="4"/>
    <x v="0"/>
    <s v="Wesley"/>
    <x v="5"/>
    <x v="0"/>
    <n v="62800"/>
    <n v="2530"/>
    <x v="726"/>
    <x v="3"/>
    <x v="32"/>
    <s v="Renault Duster Oroch 2.0 Dynamique 16V"/>
    <x v="0"/>
    <x v="1"/>
    <x v="0"/>
    <x v="0"/>
    <x v="0"/>
    <x v="0"/>
    <x v="2"/>
    <n v="3140"/>
    <n v="0.39848595410514898"/>
    <x v="0"/>
  </r>
  <r>
    <s v="FIP002"/>
    <d v="2015-05-23T00:00:00"/>
    <x v="1"/>
    <x v="4"/>
    <x v="7"/>
    <s v="Roberto"/>
    <x v="0"/>
    <x v="2"/>
    <n v="31150"/>
    <n v="4700"/>
    <x v="727"/>
    <x v="2"/>
    <x v="2"/>
    <s v="Fiat Palio Fire 1.0 8v"/>
    <x v="0"/>
    <x v="0"/>
    <x v="0"/>
    <x v="0"/>
    <x v="7"/>
    <x v="4"/>
    <x v="0"/>
    <n v="934.5"/>
    <n v="0.44229365393626208"/>
    <x v="0"/>
  </r>
  <r>
    <s v="FOR005"/>
    <d v="2015-05-23T00:00:00"/>
    <x v="1"/>
    <x v="4"/>
    <x v="7"/>
    <s v="Carlos Augusto"/>
    <x v="5"/>
    <x v="0"/>
    <n v="134600"/>
    <n v="2754"/>
    <x v="728"/>
    <x v="4"/>
    <x v="9"/>
    <s v="Ford Ranger Cab. Dupla 3.2 4X4 20v"/>
    <x v="0"/>
    <x v="1"/>
    <x v="1"/>
    <x v="1"/>
    <x v="7"/>
    <x v="4"/>
    <x v="3"/>
    <n v="8076"/>
    <n v="0.18584399958413281"/>
    <x v="0"/>
  </r>
  <r>
    <s v="REK004"/>
    <d v="2015-05-23T00:00:00"/>
    <x v="1"/>
    <x v="4"/>
    <x v="4"/>
    <s v="José Eduardo"/>
    <x v="5"/>
    <x v="0"/>
    <n v="35000"/>
    <n v="2307"/>
    <x v="729"/>
    <x v="3"/>
    <x v="20"/>
    <s v="Renaul Kangoo 1.6 Express 16v"/>
    <x v="2"/>
    <x v="1"/>
    <x v="0"/>
    <x v="0"/>
    <x v="4"/>
    <x v="3"/>
    <x v="1"/>
    <n v="1400"/>
    <n v="0.65248330759465845"/>
    <x v="1"/>
  </r>
  <r>
    <s v="VWC006"/>
    <d v="2015-05-23T00:00:00"/>
    <x v="1"/>
    <x v="4"/>
    <x v="3"/>
    <s v="Roberta"/>
    <x v="6"/>
    <x v="0"/>
    <n v="50450"/>
    <n v="4343"/>
    <x v="730"/>
    <x v="1"/>
    <x v="24"/>
    <s v="Volkswagen Crossfox 1.6 MSI 16v"/>
    <x v="0"/>
    <x v="0"/>
    <x v="0"/>
    <x v="0"/>
    <x v="3"/>
    <x v="2"/>
    <x v="1"/>
    <n v="2018"/>
    <n v="0.19948902735462831"/>
    <x v="0"/>
  </r>
  <r>
    <s v="VWG003"/>
    <d v="2015-05-24T00:00:00"/>
    <x v="1"/>
    <x v="4"/>
    <x v="3"/>
    <s v="Maurício"/>
    <x v="5"/>
    <x v="0"/>
    <n v="31700"/>
    <n v="4411"/>
    <x v="731"/>
    <x v="1"/>
    <x v="7"/>
    <s v="Volkswagen Gol 1.0 MI Special 8v"/>
    <x v="0"/>
    <x v="0"/>
    <x v="0"/>
    <x v="0"/>
    <x v="3"/>
    <x v="2"/>
    <x v="0"/>
    <n v="951"/>
    <n v="0.50633498165120139"/>
    <x v="1"/>
  </r>
  <r>
    <s v="CHC003"/>
    <d v="2015-05-24T00:00:00"/>
    <x v="1"/>
    <x v="4"/>
    <x v="5"/>
    <s v="Anselmo"/>
    <x v="5"/>
    <x v="2"/>
    <n v="83800"/>
    <n v="1795"/>
    <x v="732"/>
    <x v="0"/>
    <x v="25"/>
    <s v="Chevrolet Captiva 2.4 SIDI 16v"/>
    <x v="0"/>
    <x v="0"/>
    <x v="1"/>
    <x v="2"/>
    <x v="5"/>
    <x v="0"/>
    <x v="3"/>
    <n v="5028"/>
    <n v="0.63765854604433225"/>
    <x v="1"/>
  </r>
  <r>
    <s v="CHO001"/>
    <d v="2015-05-25T00:00:00"/>
    <x v="1"/>
    <x v="4"/>
    <x v="2"/>
    <s v="João Carlos"/>
    <x v="6"/>
    <x v="3"/>
    <n v="27850"/>
    <n v="4969"/>
    <x v="733"/>
    <x v="0"/>
    <x v="0"/>
    <s v="Chevrolet Onix 1.0 MPFI LS 8v"/>
    <x v="0"/>
    <x v="0"/>
    <x v="0"/>
    <x v="0"/>
    <x v="2"/>
    <x v="1"/>
    <x v="0"/>
    <n v="835.5"/>
    <n v="0.55479006308819634"/>
    <x v="1"/>
  </r>
  <r>
    <s v="CHP002"/>
    <d v="2015-05-25T00:00:00"/>
    <x v="1"/>
    <x v="4"/>
    <x v="4"/>
    <s v="Raimundo"/>
    <x v="0"/>
    <x v="3"/>
    <n v="37050"/>
    <n v="3851"/>
    <x v="734"/>
    <x v="0"/>
    <x v="12"/>
    <s v="Chevrolet Prisma 1.0 MPFI LT 8v"/>
    <x v="0"/>
    <x v="0"/>
    <x v="0"/>
    <x v="0"/>
    <x v="4"/>
    <x v="3"/>
    <x v="1"/>
    <n v="1482"/>
    <n v="0.97366325462873249"/>
    <x v="1"/>
  </r>
  <r>
    <s v="VWS007"/>
    <d v="2015-05-25T00:00:00"/>
    <x v="1"/>
    <x v="4"/>
    <x v="2"/>
    <s v="Renato"/>
    <x v="5"/>
    <x v="0"/>
    <n v="58800"/>
    <n v="3149"/>
    <x v="735"/>
    <x v="1"/>
    <x v="19"/>
    <s v="Volkswagen Spacefox Comfortline 1.6 MSI 8v"/>
    <x v="0"/>
    <x v="0"/>
    <x v="0"/>
    <x v="0"/>
    <x v="2"/>
    <x v="2"/>
    <x v="2"/>
    <n v="2940"/>
    <n v="0.89778868104228227"/>
    <x v="1"/>
  </r>
  <r>
    <s v="VWU001"/>
    <d v="2015-05-26T00:00:00"/>
    <x v="1"/>
    <x v="4"/>
    <x v="0"/>
    <s v="Otaviano"/>
    <x v="0"/>
    <x v="0"/>
    <n v="25450"/>
    <n v="3548"/>
    <x v="736"/>
    <x v="1"/>
    <x v="3"/>
    <s v="Volkswagen Up 1.0 MPI 12v"/>
    <x v="1"/>
    <x v="0"/>
    <x v="0"/>
    <x v="0"/>
    <x v="0"/>
    <x v="0"/>
    <x v="0"/>
    <n v="763.5"/>
    <n v="5.9900895254640325E-2"/>
    <x v="0"/>
  </r>
  <r>
    <s v="CHC003"/>
    <d v="2015-05-29T00:00:00"/>
    <x v="1"/>
    <x v="4"/>
    <x v="8"/>
    <s v="Maria Teresa"/>
    <x v="0"/>
    <x v="2"/>
    <n v="83250"/>
    <n v="1988"/>
    <x v="737"/>
    <x v="0"/>
    <x v="25"/>
    <s v="Chevrolet Captiva 2.4 SIDI 16v"/>
    <x v="0"/>
    <x v="0"/>
    <x v="1"/>
    <x v="2"/>
    <x v="3"/>
    <x v="2"/>
    <x v="3"/>
    <n v="4995"/>
    <n v="0.20576764466509578"/>
    <x v="0"/>
  </r>
  <r>
    <s v="FIP002"/>
    <d v="2015-05-30T00:00:00"/>
    <x v="1"/>
    <x v="4"/>
    <x v="7"/>
    <s v="José Luiz"/>
    <x v="5"/>
    <x v="0"/>
    <n v="31800"/>
    <n v="2024"/>
    <x v="738"/>
    <x v="2"/>
    <x v="2"/>
    <s v="Fiat Palio Fire 1.0 8v"/>
    <x v="0"/>
    <x v="0"/>
    <x v="0"/>
    <x v="0"/>
    <x v="7"/>
    <x v="4"/>
    <x v="0"/>
    <n v="954"/>
    <n v="3.6212313005799572E-2"/>
    <x v="0"/>
  </r>
  <r>
    <s v="FOK001"/>
    <d v="2015-05-31T00:00:00"/>
    <x v="1"/>
    <x v="4"/>
    <x v="6"/>
    <s v="Carlos Roberto"/>
    <x v="5"/>
    <x v="4"/>
    <n v="37750"/>
    <n v="3058"/>
    <x v="739"/>
    <x v="4"/>
    <x v="28"/>
    <s v="Ford Ka SE 1.5 16v Básico"/>
    <x v="0"/>
    <x v="0"/>
    <x v="0"/>
    <x v="0"/>
    <x v="6"/>
    <x v="3"/>
    <x v="1"/>
    <n v="1510"/>
    <n v="0.95660933989873587"/>
    <x v="1"/>
  </r>
  <r>
    <s v="VWA010"/>
    <d v="2015-06-02T00:00:00"/>
    <x v="1"/>
    <x v="5"/>
    <x v="6"/>
    <s v="Aparecida"/>
    <x v="0"/>
    <x v="0"/>
    <n v="130800"/>
    <n v="4909"/>
    <x v="740"/>
    <x v="1"/>
    <x v="33"/>
    <s v="Volkswagen Amarok 2.0 Highline 4X4 16v Turbo"/>
    <x v="0"/>
    <x v="1"/>
    <x v="1"/>
    <x v="1"/>
    <x v="6"/>
    <x v="3"/>
    <x v="3"/>
    <n v="7848"/>
    <n v="0.85175342664669895"/>
    <x v="1"/>
  </r>
  <r>
    <s v="CHC005"/>
    <d v="2015-06-02T00:00:00"/>
    <x v="1"/>
    <x v="5"/>
    <x v="6"/>
    <s v="Daniela"/>
    <x v="0"/>
    <x v="1"/>
    <n v="166150"/>
    <n v="4379"/>
    <x v="741"/>
    <x v="0"/>
    <x v="27"/>
    <s v="Chevrolet Camaro 6.2 SS Coupé v8"/>
    <x v="1"/>
    <x v="0"/>
    <x v="1"/>
    <x v="2"/>
    <x v="6"/>
    <x v="3"/>
    <x v="3"/>
    <n v="9969"/>
    <n v="0.86157841694614778"/>
    <x v="1"/>
  </r>
  <r>
    <s v="VWF002"/>
    <d v="2015-06-03T00:00:00"/>
    <x v="1"/>
    <x v="5"/>
    <x v="6"/>
    <s v="Ivete"/>
    <x v="1"/>
    <x v="0"/>
    <n v="31250"/>
    <n v="3983"/>
    <x v="742"/>
    <x v="1"/>
    <x v="17"/>
    <s v="Volkswagen Fox 1.0 MPI Trendline 12v"/>
    <x v="0"/>
    <x v="0"/>
    <x v="0"/>
    <x v="0"/>
    <x v="6"/>
    <x v="3"/>
    <x v="0"/>
    <n v="937.5"/>
    <n v="0.53121257644668807"/>
    <x v="1"/>
  </r>
  <r>
    <s v="REK004"/>
    <d v="2015-06-04T00:00:00"/>
    <x v="1"/>
    <x v="5"/>
    <x v="3"/>
    <s v="Renato"/>
    <x v="5"/>
    <x v="1"/>
    <n v="35150"/>
    <n v="2145"/>
    <x v="743"/>
    <x v="3"/>
    <x v="20"/>
    <s v="Renaul Kangoo 1.6 Express 16v"/>
    <x v="2"/>
    <x v="1"/>
    <x v="0"/>
    <x v="0"/>
    <x v="3"/>
    <x v="2"/>
    <x v="1"/>
    <n v="1406"/>
    <n v="0.8105619944681236"/>
    <x v="1"/>
  </r>
  <r>
    <s v="VWS007"/>
    <d v="2015-06-04T00:00:00"/>
    <x v="1"/>
    <x v="5"/>
    <x v="0"/>
    <s v="Wesley"/>
    <x v="0"/>
    <x v="0"/>
    <n v="58800"/>
    <n v="2524"/>
    <x v="744"/>
    <x v="1"/>
    <x v="19"/>
    <s v="Volkswagen Spacefox Comfortline 1.6 MSI 8v"/>
    <x v="0"/>
    <x v="0"/>
    <x v="0"/>
    <x v="0"/>
    <x v="0"/>
    <x v="0"/>
    <x v="2"/>
    <n v="2940"/>
    <n v="0.98019025520430425"/>
    <x v="1"/>
  </r>
  <r>
    <s v="FIS004"/>
    <d v="2015-06-05T00:00:00"/>
    <x v="1"/>
    <x v="5"/>
    <x v="0"/>
    <s v="Wesley"/>
    <x v="2"/>
    <x v="4"/>
    <n v="38000"/>
    <n v="1401"/>
    <x v="745"/>
    <x v="2"/>
    <x v="14"/>
    <s v="Fiat Siena El 1.4 8v"/>
    <x v="0"/>
    <x v="0"/>
    <x v="0"/>
    <x v="0"/>
    <x v="0"/>
    <x v="0"/>
    <x v="1"/>
    <n v="1520"/>
    <n v="0.64615693392518769"/>
    <x v="1"/>
  </r>
  <r>
    <s v="FIP002"/>
    <d v="2015-06-06T00:00:00"/>
    <x v="1"/>
    <x v="5"/>
    <x v="6"/>
    <s v="Ana Carolina"/>
    <x v="1"/>
    <x v="0"/>
    <n v="31250"/>
    <n v="1765"/>
    <x v="746"/>
    <x v="2"/>
    <x v="2"/>
    <s v="Fiat Palio Fire 1.0 8v"/>
    <x v="0"/>
    <x v="0"/>
    <x v="0"/>
    <x v="0"/>
    <x v="6"/>
    <x v="3"/>
    <x v="0"/>
    <n v="937.5"/>
    <n v="0.25156565907018524"/>
    <x v="0"/>
  </r>
  <r>
    <s v="FIB007"/>
    <d v="2015-06-07T00:00:00"/>
    <x v="1"/>
    <x v="5"/>
    <x v="6"/>
    <s v="Ivete"/>
    <x v="4"/>
    <x v="2"/>
    <n v="53750"/>
    <n v="1690"/>
    <x v="747"/>
    <x v="2"/>
    <x v="23"/>
    <s v="Fiat Bravo Essence 1.8 16v"/>
    <x v="0"/>
    <x v="0"/>
    <x v="0"/>
    <x v="0"/>
    <x v="6"/>
    <x v="3"/>
    <x v="1"/>
    <n v="2150"/>
    <n v="0.19693551175153606"/>
    <x v="0"/>
  </r>
  <r>
    <s v="REK004"/>
    <d v="2015-06-08T00:00:00"/>
    <x v="1"/>
    <x v="5"/>
    <x v="7"/>
    <s v="Carlos Augusto"/>
    <x v="5"/>
    <x v="1"/>
    <n v="34800"/>
    <n v="2578"/>
    <x v="748"/>
    <x v="3"/>
    <x v="20"/>
    <s v="Renaul Kangoo 1.6 Express 16v"/>
    <x v="2"/>
    <x v="1"/>
    <x v="0"/>
    <x v="0"/>
    <x v="7"/>
    <x v="4"/>
    <x v="1"/>
    <n v="1392"/>
    <n v="0.90276012146042661"/>
    <x v="1"/>
  </r>
  <r>
    <s v="FIS006"/>
    <d v="2015-06-08T00:00:00"/>
    <x v="1"/>
    <x v="5"/>
    <x v="8"/>
    <s v="Cristiano"/>
    <x v="6"/>
    <x v="4"/>
    <n v="46500"/>
    <n v="3594"/>
    <x v="749"/>
    <x v="2"/>
    <x v="6"/>
    <s v="Fiat Strada Working 1.4 MPI 8v"/>
    <x v="2"/>
    <x v="1"/>
    <x v="0"/>
    <x v="0"/>
    <x v="3"/>
    <x v="2"/>
    <x v="1"/>
    <n v="1860"/>
    <n v="0.8505849069219944"/>
    <x v="1"/>
  </r>
  <r>
    <s v="REF006"/>
    <d v="2015-06-08T00:00:00"/>
    <x v="1"/>
    <x v="5"/>
    <x v="5"/>
    <s v="Mariana"/>
    <x v="0"/>
    <x v="4"/>
    <n v="66000"/>
    <n v="2189"/>
    <x v="750"/>
    <x v="3"/>
    <x v="13"/>
    <s v="Renaul Fluence 2.0 Dynamique 16v"/>
    <x v="0"/>
    <x v="0"/>
    <x v="1"/>
    <x v="0"/>
    <x v="5"/>
    <x v="0"/>
    <x v="2"/>
    <n v="3300"/>
    <n v="0.67983736455432953"/>
    <x v="1"/>
  </r>
  <r>
    <s v="FIS003"/>
    <d v="2015-06-10T00:00:00"/>
    <x v="1"/>
    <x v="5"/>
    <x v="7"/>
    <s v="Carlos Augusto"/>
    <x v="0"/>
    <x v="2"/>
    <n v="36400"/>
    <n v="2806"/>
    <x v="751"/>
    <x v="2"/>
    <x v="6"/>
    <s v="Fiat Strada Working 1.4 8v"/>
    <x v="1"/>
    <x v="1"/>
    <x v="0"/>
    <x v="0"/>
    <x v="7"/>
    <x v="4"/>
    <x v="1"/>
    <n v="1456"/>
    <n v="9.9918413953817634E-3"/>
    <x v="0"/>
  </r>
  <r>
    <s v="VWJ009"/>
    <d v="2015-06-10T00:00:00"/>
    <x v="1"/>
    <x v="5"/>
    <x v="1"/>
    <s v="Luiz Sérgio"/>
    <x v="4"/>
    <x v="0"/>
    <n v="77650"/>
    <n v="1150"/>
    <x v="752"/>
    <x v="1"/>
    <x v="21"/>
    <s v="Volkswagen Jetta 1.4 TSI Comfortline 16v"/>
    <x v="0"/>
    <x v="0"/>
    <x v="1"/>
    <x v="2"/>
    <x v="1"/>
    <x v="1"/>
    <x v="3"/>
    <n v="4659"/>
    <n v="0.90968741146367393"/>
    <x v="1"/>
  </r>
  <r>
    <s v="CHC005"/>
    <d v="2015-06-11T00:00:00"/>
    <x v="1"/>
    <x v="5"/>
    <x v="7"/>
    <s v="Célio"/>
    <x v="1"/>
    <x v="0"/>
    <n v="166700"/>
    <n v="1643"/>
    <x v="753"/>
    <x v="0"/>
    <x v="27"/>
    <s v="Chevrolet Camaro 6.2 SS Coupé v8"/>
    <x v="1"/>
    <x v="0"/>
    <x v="1"/>
    <x v="2"/>
    <x v="7"/>
    <x v="4"/>
    <x v="3"/>
    <n v="10002"/>
    <n v="0.55605672698284347"/>
    <x v="1"/>
  </r>
  <r>
    <s v="REC002"/>
    <d v="2015-06-11T00:00:00"/>
    <x v="1"/>
    <x v="5"/>
    <x v="2"/>
    <s v="Ana Lúcia"/>
    <x v="0"/>
    <x v="2"/>
    <n v="29800"/>
    <n v="1762"/>
    <x v="754"/>
    <x v="3"/>
    <x v="22"/>
    <s v="Renault Clio 1.0 Expression 16v"/>
    <x v="0"/>
    <x v="0"/>
    <x v="0"/>
    <x v="0"/>
    <x v="2"/>
    <x v="1"/>
    <x v="0"/>
    <n v="894"/>
    <n v="0.99886991782061285"/>
    <x v="1"/>
  </r>
  <r>
    <s v="FOR004"/>
    <d v="2015-06-12T00:00:00"/>
    <x v="1"/>
    <x v="5"/>
    <x v="6"/>
    <s v="Ana Carolina"/>
    <x v="0"/>
    <x v="2"/>
    <n v="85750"/>
    <n v="4641"/>
    <x v="755"/>
    <x v="4"/>
    <x v="9"/>
    <s v="Ford Ranger 2.5 XLS 4X2 CD 16v"/>
    <x v="0"/>
    <x v="0"/>
    <x v="0"/>
    <x v="0"/>
    <x v="6"/>
    <x v="3"/>
    <x v="3"/>
    <n v="5145"/>
    <n v="0.75599190208874267"/>
    <x v="1"/>
  </r>
  <r>
    <s v="FOR005"/>
    <d v="2015-06-14T00:00:00"/>
    <x v="1"/>
    <x v="5"/>
    <x v="3"/>
    <s v="José Carlos"/>
    <x v="6"/>
    <x v="3"/>
    <n v="135300"/>
    <n v="2972"/>
    <x v="756"/>
    <x v="4"/>
    <x v="9"/>
    <s v="Ford Ranger Cab. Dupla 3.2 4X4 20v"/>
    <x v="0"/>
    <x v="1"/>
    <x v="1"/>
    <x v="1"/>
    <x v="3"/>
    <x v="2"/>
    <x v="3"/>
    <n v="8118"/>
    <n v="0.22022490120503349"/>
    <x v="0"/>
  </r>
  <r>
    <s v="REL003"/>
    <d v="2015-06-14T00:00:00"/>
    <x v="1"/>
    <x v="5"/>
    <x v="2"/>
    <s v="Lucas"/>
    <x v="0"/>
    <x v="2"/>
    <n v="33400"/>
    <n v="1930"/>
    <x v="757"/>
    <x v="3"/>
    <x v="30"/>
    <s v="Renault Logan 1.0 Authentique 16v"/>
    <x v="0"/>
    <x v="0"/>
    <x v="0"/>
    <x v="0"/>
    <x v="2"/>
    <x v="1"/>
    <x v="0"/>
    <n v="1002"/>
    <n v="0.47778783621163473"/>
    <x v="0"/>
  </r>
  <r>
    <s v="VWS004"/>
    <d v="2015-06-15T00:00:00"/>
    <x v="1"/>
    <x v="5"/>
    <x v="0"/>
    <s v="Wesley"/>
    <x v="3"/>
    <x v="0"/>
    <n v="32750"/>
    <n v="3850"/>
    <x v="758"/>
    <x v="1"/>
    <x v="26"/>
    <s v="Volkswagen Saveiro Startline 1.6 MI 8v"/>
    <x v="1"/>
    <x v="1"/>
    <x v="0"/>
    <x v="0"/>
    <x v="0"/>
    <x v="0"/>
    <x v="0"/>
    <n v="982.5"/>
    <n v="0.45743413151122359"/>
    <x v="0"/>
  </r>
  <r>
    <s v="RES001"/>
    <d v="2015-06-15T00:00:00"/>
    <x v="1"/>
    <x v="5"/>
    <x v="3"/>
    <s v="Cristina"/>
    <x v="0"/>
    <x v="2"/>
    <n v="27250"/>
    <n v="1828"/>
    <x v="759"/>
    <x v="3"/>
    <x v="5"/>
    <s v="Renault Sandero 1.0 Authentique 16v"/>
    <x v="0"/>
    <x v="0"/>
    <x v="0"/>
    <x v="0"/>
    <x v="3"/>
    <x v="2"/>
    <x v="0"/>
    <n v="817.5"/>
    <n v="0.23218484094002509"/>
    <x v="0"/>
  </r>
  <r>
    <s v="CHO001"/>
    <d v="2015-06-15T00:00:00"/>
    <x v="1"/>
    <x v="5"/>
    <x v="6"/>
    <s v="Ivete"/>
    <x v="5"/>
    <x v="4"/>
    <n v="27750"/>
    <n v="4698"/>
    <x v="760"/>
    <x v="0"/>
    <x v="0"/>
    <s v="Chevrolet Onix 1.0 MPFI LS 8v"/>
    <x v="0"/>
    <x v="0"/>
    <x v="0"/>
    <x v="0"/>
    <x v="6"/>
    <x v="3"/>
    <x v="0"/>
    <n v="832.5"/>
    <n v="0.77715720505321273"/>
    <x v="1"/>
  </r>
  <r>
    <s v="REM007"/>
    <d v="2015-06-16T00:00:00"/>
    <x v="1"/>
    <x v="5"/>
    <x v="8"/>
    <s v="Maria Teresa"/>
    <x v="0"/>
    <x v="0"/>
    <n v="108900"/>
    <n v="3051"/>
    <x v="761"/>
    <x v="3"/>
    <x v="8"/>
    <s v="Renault Master 2.3 DCI Minibus 16 Lugares 16v"/>
    <x v="0"/>
    <x v="1"/>
    <x v="0"/>
    <x v="1"/>
    <x v="3"/>
    <x v="2"/>
    <x v="3"/>
    <n v="6534"/>
    <n v="1.5406910802892833E-2"/>
    <x v="0"/>
  </r>
  <r>
    <s v="FIB007"/>
    <d v="2015-06-17T00:00:00"/>
    <x v="1"/>
    <x v="5"/>
    <x v="2"/>
    <s v="Maria Cristina"/>
    <x v="2"/>
    <x v="3"/>
    <n v="54200"/>
    <n v="1122"/>
    <x v="762"/>
    <x v="2"/>
    <x v="23"/>
    <s v="Fiat Bravo Essence 1.8 16v"/>
    <x v="0"/>
    <x v="0"/>
    <x v="0"/>
    <x v="0"/>
    <x v="2"/>
    <x v="1"/>
    <x v="1"/>
    <n v="2168"/>
    <n v="0.54580108148315976"/>
    <x v="1"/>
  </r>
  <r>
    <s v="FOE003"/>
    <d v="2015-06-18T00:00:00"/>
    <x v="1"/>
    <x v="5"/>
    <x v="7"/>
    <s v="Marcelo"/>
    <x v="0"/>
    <x v="1"/>
    <n v="64700"/>
    <n v="3086"/>
    <x v="763"/>
    <x v="4"/>
    <x v="31"/>
    <s v="Ford Ecosport 1.6 Freestyle 16v"/>
    <x v="0"/>
    <x v="0"/>
    <x v="1"/>
    <x v="0"/>
    <x v="7"/>
    <x v="2"/>
    <x v="2"/>
    <n v="3235"/>
    <n v="0.73981688671736834"/>
    <x v="1"/>
  </r>
  <r>
    <s v="FOR005"/>
    <d v="2015-06-18T00:00:00"/>
    <x v="1"/>
    <x v="5"/>
    <x v="7"/>
    <s v="Roberto"/>
    <x v="0"/>
    <x v="0"/>
    <n v="135050"/>
    <n v="3957"/>
    <x v="764"/>
    <x v="4"/>
    <x v="9"/>
    <s v="Ford Ranger Cab. Dupla 3.2 4X4 20v"/>
    <x v="0"/>
    <x v="1"/>
    <x v="1"/>
    <x v="1"/>
    <x v="7"/>
    <x v="4"/>
    <x v="3"/>
    <n v="8103"/>
    <n v="0.46034577184372849"/>
    <x v="0"/>
  </r>
  <r>
    <s v="FIP002"/>
    <d v="2015-06-21T00:00:00"/>
    <x v="1"/>
    <x v="5"/>
    <x v="5"/>
    <s v="Sérgio"/>
    <x v="0"/>
    <x v="3"/>
    <n v="31300"/>
    <n v="2770"/>
    <x v="765"/>
    <x v="2"/>
    <x v="2"/>
    <s v="Fiat Palio Fire 1.0 8v"/>
    <x v="0"/>
    <x v="0"/>
    <x v="0"/>
    <x v="0"/>
    <x v="5"/>
    <x v="0"/>
    <x v="0"/>
    <n v="939"/>
    <n v="0.29480040180254746"/>
    <x v="0"/>
  </r>
  <r>
    <s v="FIS006"/>
    <d v="2015-06-22T00:00:00"/>
    <x v="1"/>
    <x v="5"/>
    <x v="1"/>
    <s v="Cássio"/>
    <x v="0"/>
    <x v="2"/>
    <n v="46650"/>
    <n v="2037"/>
    <x v="766"/>
    <x v="2"/>
    <x v="6"/>
    <s v="Fiat Strada Working 1.4 MPI 8v"/>
    <x v="2"/>
    <x v="1"/>
    <x v="0"/>
    <x v="0"/>
    <x v="1"/>
    <x v="1"/>
    <x v="1"/>
    <n v="1866"/>
    <n v="0.99116062745040312"/>
    <x v="1"/>
  </r>
  <r>
    <s v="FOR005"/>
    <d v="2015-06-24T00:00:00"/>
    <x v="1"/>
    <x v="5"/>
    <x v="7"/>
    <s v="Célio"/>
    <x v="6"/>
    <x v="0"/>
    <n v="134950"/>
    <n v="4004"/>
    <x v="767"/>
    <x v="4"/>
    <x v="9"/>
    <s v="Ford Ranger Cab. Dupla 3.2 4X4 20v"/>
    <x v="0"/>
    <x v="1"/>
    <x v="1"/>
    <x v="1"/>
    <x v="7"/>
    <x v="4"/>
    <x v="3"/>
    <n v="8097"/>
    <n v="0.82696474801141995"/>
    <x v="1"/>
  </r>
  <r>
    <s v="FIL008"/>
    <d v="2015-06-24T00:00:00"/>
    <x v="1"/>
    <x v="5"/>
    <x v="3"/>
    <s v="José Carlos"/>
    <x v="6"/>
    <x v="0"/>
    <n v="58650"/>
    <n v="3770"/>
    <x v="768"/>
    <x v="2"/>
    <x v="16"/>
    <s v="Fiat Linea Absolut 1.8 16v"/>
    <x v="0"/>
    <x v="0"/>
    <x v="1"/>
    <x v="0"/>
    <x v="3"/>
    <x v="2"/>
    <x v="2"/>
    <n v="2932.5"/>
    <n v="0.76366521919316854"/>
    <x v="1"/>
  </r>
  <r>
    <s v="FOE003"/>
    <d v="2015-06-24T00:00:00"/>
    <x v="1"/>
    <x v="5"/>
    <x v="6"/>
    <s v="Aparecida"/>
    <x v="0"/>
    <x v="3"/>
    <n v="64900"/>
    <n v="1264"/>
    <x v="769"/>
    <x v="4"/>
    <x v="31"/>
    <s v="Ford Ecosport 1.6 Freestyle 16v"/>
    <x v="0"/>
    <x v="0"/>
    <x v="1"/>
    <x v="0"/>
    <x v="6"/>
    <x v="3"/>
    <x v="2"/>
    <n v="3245"/>
    <n v="0.26214598410862777"/>
    <x v="0"/>
  </r>
  <r>
    <s v="FOF002"/>
    <d v="2015-06-25T00:00:00"/>
    <x v="1"/>
    <x v="5"/>
    <x v="8"/>
    <s v="Felipe"/>
    <x v="0"/>
    <x v="1"/>
    <n v="60850"/>
    <n v="3733"/>
    <x v="770"/>
    <x v="4"/>
    <x v="18"/>
    <s v="Ford Focus Sedan GLX 16v"/>
    <x v="0"/>
    <x v="0"/>
    <x v="1"/>
    <x v="0"/>
    <x v="3"/>
    <x v="2"/>
    <x v="2"/>
    <n v="3042.5"/>
    <n v="0.11823837790556177"/>
    <x v="0"/>
  </r>
  <r>
    <s v="VWU001"/>
    <d v="2015-06-28T00:00:00"/>
    <x v="1"/>
    <x v="5"/>
    <x v="5"/>
    <s v="Anselmo"/>
    <x v="6"/>
    <x v="4"/>
    <n v="25150"/>
    <n v="1725"/>
    <x v="771"/>
    <x v="1"/>
    <x v="3"/>
    <s v="Volkswagen Up 1.0 MPI 12v"/>
    <x v="1"/>
    <x v="0"/>
    <x v="0"/>
    <x v="0"/>
    <x v="5"/>
    <x v="0"/>
    <x v="0"/>
    <n v="754.5"/>
    <n v="9.5219919036710593E-2"/>
    <x v="0"/>
  </r>
  <r>
    <s v="VWV005"/>
    <d v="2015-06-28T00:00:00"/>
    <x v="1"/>
    <x v="5"/>
    <x v="7"/>
    <s v="Rodrigo"/>
    <x v="5"/>
    <x v="2"/>
    <n v="39900"/>
    <n v="4751"/>
    <x v="772"/>
    <x v="1"/>
    <x v="1"/>
    <s v="Volkswagen Voyage Trendline 1.6 MI 8v"/>
    <x v="0"/>
    <x v="0"/>
    <x v="0"/>
    <x v="0"/>
    <x v="7"/>
    <x v="4"/>
    <x v="1"/>
    <n v="1596"/>
    <n v="0.73168085503004532"/>
    <x v="1"/>
  </r>
  <r>
    <s v="VWA010"/>
    <d v="2015-06-29T00:00:00"/>
    <x v="1"/>
    <x v="5"/>
    <x v="6"/>
    <s v="Ivete"/>
    <x v="5"/>
    <x v="4"/>
    <n v="130700"/>
    <n v="1107"/>
    <x v="773"/>
    <x v="1"/>
    <x v="33"/>
    <s v="Volkswagen Amarok 2.0 Highline 4X4 16v Turbo"/>
    <x v="0"/>
    <x v="1"/>
    <x v="1"/>
    <x v="1"/>
    <x v="6"/>
    <x v="3"/>
    <x v="3"/>
    <n v="7842"/>
    <n v="5.8208792497501148E-3"/>
    <x v="0"/>
  </r>
  <r>
    <s v="CHC005"/>
    <d v="2015-06-29T00:00:00"/>
    <x v="1"/>
    <x v="5"/>
    <x v="1"/>
    <s v="Luiz Sérgio"/>
    <x v="5"/>
    <x v="4"/>
    <n v="166550"/>
    <n v="3356"/>
    <x v="774"/>
    <x v="0"/>
    <x v="27"/>
    <s v="Chevrolet Camaro 6.2 SS Coupé v8"/>
    <x v="1"/>
    <x v="0"/>
    <x v="1"/>
    <x v="2"/>
    <x v="1"/>
    <x v="1"/>
    <x v="3"/>
    <n v="9993"/>
    <n v="0.38310889405343163"/>
    <x v="0"/>
  </r>
  <r>
    <s v="VWU001"/>
    <d v="2015-06-29T00:00:00"/>
    <x v="1"/>
    <x v="5"/>
    <x v="8"/>
    <s v="Cristiano"/>
    <x v="6"/>
    <x v="2"/>
    <n v="25000"/>
    <n v="2874"/>
    <x v="775"/>
    <x v="1"/>
    <x v="3"/>
    <s v="Volkswagen Up 1.0 MPI 12v"/>
    <x v="1"/>
    <x v="0"/>
    <x v="0"/>
    <x v="0"/>
    <x v="3"/>
    <x v="2"/>
    <x v="0"/>
    <n v="750"/>
    <n v="0.41706506042604569"/>
    <x v="0"/>
  </r>
  <r>
    <s v="CHC005"/>
    <d v="2015-06-29T00:00:00"/>
    <x v="1"/>
    <x v="5"/>
    <x v="5"/>
    <s v="Anselmo"/>
    <x v="4"/>
    <x v="3"/>
    <n v="166550"/>
    <n v="4638"/>
    <x v="776"/>
    <x v="0"/>
    <x v="27"/>
    <s v="Chevrolet Camaro 6.2 SS Coupé v8"/>
    <x v="1"/>
    <x v="0"/>
    <x v="1"/>
    <x v="2"/>
    <x v="5"/>
    <x v="0"/>
    <x v="3"/>
    <n v="9993"/>
    <n v="0.7218061400213307"/>
    <x v="1"/>
  </r>
  <r>
    <s v="FOK001"/>
    <d v="2015-06-29T00:00:00"/>
    <x v="1"/>
    <x v="5"/>
    <x v="1"/>
    <s v="Maria Eduarda"/>
    <x v="0"/>
    <x v="0"/>
    <n v="37950"/>
    <n v="2184"/>
    <x v="777"/>
    <x v="4"/>
    <x v="28"/>
    <s v="Ford Ka SE 1.5 16v Básico"/>
    <x v="0"/>
    <x v="0"/>
    <x v="0"/>
    <x v="0"/>
    <x v="1"/>
    <x v="1"/>
    <x v="1"/>
    <n v="1518"/>
    <n v="0.11962001124379226"/>
    <x v="0"/>
  </r>
  <r>
    <s v="CHP002"/>
    <d v="2015-06-29T00:00:00"/>
    <x v="1"/>
    <x v="5"/>
    <x v="0"/>
    <s v="Wesley"/>
    <x v="5"/>
    <x v="2"/>
    <n v="36650"/>
    <n v="2868"/>
    <x v="778"/>
    <x v="0"/>
    <x v="12"/>
    <s v="Chevrolet Prisma 1.0 MPFI LT 8v"/>
    <x v="0"/>
    <x v="0"/>
    <x v="0"/>
    <x v="0"/>
    <x v="0"/>
    <x v="0"/>
    <x v="1"/>
    <n v="1466"/>
    <n v="0.69284262819813691"/>
    <x v="1"/>
  </r>
  <r>
    <s v="VWU001"/>
    <d v="2015-06-30T00:00:00"/>
    <x v="1"/>
    <x v="5"/>
    <x v="4"/>
    <s v="Raimundo"/>
    <x v="0"/>
    <x v="2"/>
    <n v="25600"/>
    <n v="3936"/>
    <x v="779"/>
    <x v="1"/>
    <x v="3"/>
    <s v="Volkswagen Up 1.0 MPI 12v"/>
    <x v="1"/>
    <x v="0"/>
    <x v="0"/>
    <x v="0"/>
    <x v="4"/>
    <x v="3"/>
    <x v="0"/>
    <n v="768"/>
    <n v="0.9978471850035"/>
    <x v="1"/>
  </r>
  <r>
    <s v="FIS006"/>
    <d v="2015-06-30T00:00:00"/>
    <x v="1"/>
    <x v="5"/>
    <x v="4"/>
    <s v="Mário"/>
    <x v="4"/>
    <x v="2"/>
    <n v="46450"/>
    <n v="4187"/>
    <x v="780"/>
    <x v="2"/>
    <x v="6"/>
    <s v="Fiat Strada Working 1.4 MPI 8v"/>
    <x v="2"/>
    <x v="1"/>
    <x v="0"/>
    <x v="0"/>
    <x v="4"/>
    <x v="3"/>
    <x v="1"/>
    <n v="1858"/>
    <n v="1.655557892124894E-2"/>
    <x v="0"/>
  </r>
  <r>
    <s v="FIU001"/>
    <d v="2015-07-01T00:00:00"/>
    <x v="1"/>
    <x v="6"/>
    <x v="7"/>
    <s v="Amanda"/>
    <x v="5"/>
    <x v="0"/>
    <n v="24450"/>
    <n v="3729"/>
    <x v="781"/>
    <x v="2"/>
    <x v="11"/>
    <s v="Fiat Uno Evo Vivace 1.0 8v"/>
    <x v="1"/>
    <x v="0"/>
    <x v="0"/>
    <x v="0"/>
    <x v="7"/>
    <x v="4"/>
    <x v="0"/>
    <n v="733.5"/>
    <n v="0.61700753011601395"/>
    <x v="1"/>
  </r>
  <r>
    <s v="FIL008"/>
    <d v="2015-07-04T00:00:00"/>
    <x v="1"/>
    <x v="6"/>
    <x v="4"/>
    <s v="Mônica"/>
    <x v="4"/>
    <x v="2"/>
    <n v="58900"/>
    <n v="2476"/>
    <x v="782"/>
    <x v="2"/>
    <x v="16"/>
    <s v="Fiat Linea Absolut 1.8 16v"/>
    <x v="0"/>
    <x v="0"/>
    <x v="1"/>
    <x v="0"/>
    <x v="4"/>
    <x v="3"/>
    <x v="2"/>
    <n v="2945"/>
    <n v="0.83242765480299841"/>
    <x v="1"/>
  </r>
  <r>
    <s v="FID010"/>
    <d v="2015-07-04T00:00:00"/>
    <x v="1"/>
    <x v="6"/>
    <x v="3"/>
    <s v="Maurício"/>
    <x v="5"/>
    <x v="1"/>
    <n v="75900"/>
    <n v="1571"/>
    <x v="783"/>
    <x v="2"/>
    <x v="4"/>
    <s v="Fiat Ducato Cargo 2.3 Básico"/>
    <x v="0"/>
    <x v="1"/>
    <x v="0"/>
    <x v="1"/>
    <x v="3"/>
    <x v="2"/>
    <x v="3"/>
    <n v="4554"/>
    <n v="0.55285574335272225"/>
    <x v="1"/>
  </r>
  <r>
    <s v="VWC006"/>
    <d v="2015-07-04T00:00:00"/>
    <x v="1"/>
    <x v="6"/>
    <x v="4"/>
    <s v="Mário"/>
    <x v="5"/>
    <x v="0"/>
    <n v="50700"/>
    <n v="3960"/>
    <x v="784"/>
    <x v="1"/>
    <x v="24"/>
    <s v="Volkswagen Crossfox 1.6 MSI 16v"/>
    <x v="0"/>
    <x v="0"/>
    <x v="0"/>
    <x v="0"/>
    <x v="4"/>
    <x v="3"/>
    <x v="1"/>
    <n v="2028"/>
    <n v="0.89694602736129703"/>
    <x v="1"/>
  </r>
  <r>
    <s v="RES001"/>
    <d v="2015-07-05T00:00:00"/>
    <x v="1"/>
    <x v="6"/>
    <x v="4"/>
    <s v="Mônica"/>
    <x v="5"/>
    <x v="3"/>
    <n v="27000"/>
    <n v="2047"/>
    <x v="785"/>
    <x v="3"/>
    <x v="5"/>
    <s v="Renault Sandero 1.0 Authentique 16v"/>
    <x v="0"/>
    <x v="0"/>
    <x v="0"/>
    <x v="0"/>
    <x v="4"/>
    <x v="3"/>
    <x v="0"/>
    <n v="810"/>
    <n v="0.15454668372615551"/>
    <x v="0"/>
  </r>
  <r>
    <s v="VWS004"/>
    <d v="2015-07-06T00:00:00"/>
    <x v="1"/>
    <x v="6"/>
    <x v="6"/>
    <s v="Carlos Roberto"/>
    <x v="6"/>
    <x v="0"/>
    <n v="32100"/>
    <n v="3596"/>
    <x v="786"/>
    <x v="1"/>
    <x v="26"/>
    <s v="Volkswagen Saveiro Startline 1.6 MI 8v"/>
    <x v="1"/>
    <x v="1"/>
    <x v="0"/>
    <x v="0"/>
    <x v="6"/>
    <x v="3"/>
    <x v="0"/>
    <n v="963"/>
    <n v="0.14346285077904483"/>
    <x v="0"/>
  </r>
  <r>
    <s v="RES001"/>
    <d v="2015-07-07T00:00:00"/>
    <x v="1"/>
    <x v="6"/>
    <x v="0"/>
    <s v="Wesley"/>
    <x v="4"/>
    <x v="2"/>
    <n v="26750"/>
    <n v="4530"/>
    <x v="787"/>
    <x v="3"/>
    <x v="5"/>
    <s v="Renault Sandero 1.0 Authentique 16v"/>
    <x v="0"/>
    <x v="0"/>
    <x v="0"/>
    <x v="0"/>
    <x v="0"/>
    <x v="0"/>
    <x v="0"/>
    <n v="802.5"/>
    <n v="0.16300654651737145"/>
    <x v="0"/>
  </r>
  <r>
    <s v="FOR004"/>
    <d v="2015-07-08T00:00:00"/>
    <x v="1"/>
    <x v="6"/>
    <x v="1"/>
    <s v="Cássio"/>
    <x v="5"/>
    <x v="2"/>
    <n v="85450"/>
    <n v="4505"/>
    <x v="788"/>
    <x v="4"/>
    <x v="9"/>
    <s v="Ford Ranger 2.5 XLS 4X2 CD 16v"/>
    <x v="0"/>
    <x v="0"/>
    <x v="0"/>
    <x v="0"/>
    <x v="1"/>
    <x v="1"/>
    <x v="3"/>
    <n v="5127"/>
    <n v="0.27353815095198253"/>
    <x v="0"/>
  </r>
  <r>
    <s v="FOR005"/>
    <d v="2015-07-08T00:00:00"/>
    <x v="1"/>
    <x v="6"/>
    <x v="4"/>
    <s v="Mônica"/>
    <x v="6"/>
    <x v="0"/>
    <n v="134950"/>
    <n v="2722"/>
    <x v="789"/>
    <x v="4"/>
    <x v="9"/>
    <s v="Ford Ranger Cab. Dupla 3.2 4X4 20v"/>
    <x v="0"/>
    <x v="1"/>
    <x v="1"/>
    <x v="1"/>
    <x v="4"/>
    <x v="3"/>
    <x v="3"/>
    <n v="8097"/>
    <n v="0.4750518423854615"/>
    <x v="0"/>
  </r>
  <r>
    <s v="FOE003"/>
    <d v="2015-07-08T00:00:00"/>
    <x v="1"/>
    <x v="6"/>
    <x v="3"/>
    <s v="Ana Maria"/>
    <x v="0"/>
    <x v="4"/>
    <n v="64700"/>
    <n v="3509"/>
    <x v="790"/>
    <x v="4"/>
    <x v="31"/>
    <s v="Ford Ecosport 1.6 Freestyle 16v"/>
    <x v="0"/>
    <x v="0"/>
    <x v="1"/>
    <x v="0"/>
    <x v="3"/>
    <x v="2"/>
    <x v="2"/>
    <n v="3235"/>
    <n v="0.27495690634239323"/>
    <x v="0"/>
  </r>
  <r>
    <s v="RES001"/>
    <d v="2015-07-08T00:00:00"/>
    <x v="1"/>
    <x v="6"/>
    <x v="2"/>
    <s v="Lucas"/>
    <x v="0"/>
    <x v="0"/>
    <n v="27050"/>
    <n v="3721"/>
    <x v="791"/>
    <x v="3"/>
    <x v="5"/>
    <s v="Renault Sandero 1.0 Authentique 16v"/>
    <x v="0"/>
    <x v="0"/>
    <x v="0"/>
    <x v="0"/>
    <x v="2"/>
    <x v="1"/>
    <x v="0"/>
    <n v="811.5"/>
    <n v="0.97629890822633114"/>
    <x v="1"/>
  </r>
  <r>
    <s v="FIS004"/>
    <d v="2015-07-08T00:00:00"/>
    <x v="1"/>
    <x v="6"/>
    <x v="7"/>
    <s v="José Luiz"/>
    <x v="5"/>
    <x v="2"/>
    <n v="37850"/>
    <n v="2404"/>
    <x v="792"/>
    <x v="2"/>
    <x v="14"/>
    <s v="Fiat Siena El 1.4 8v"/>
    <x v="0"/>
    <x v="0"/>
    <x v="0"/>
    <x v="0"/>
    <x v="7"/>
    <x v="4"/>
    <x v="1"/>
    <n v="1514"/>
    <n v="0.30319383009485612"/>
    <x v="0"/>
  </r>
  <r>
    <s v="FIU001"/>
    <d v="2015-07-09T00:00:00"/>
    <x v="1"/>
    <x v="6"/>
    <x v="7"/>
    <s v="Carolina"/>
    <x v="0"/>
    <x v="2"/>
    <n v="24050"/>
    <n v="2642"/>
    <x v="793"/>
    <x v="2"/>
    <x v="11"/>
    <s v="Fiat Uno Evo Vivace 1.0 8v"/>
    <x v="1"/>
    <x v="0"/>
    <x v="0"/>
    <x v="0"/>
    <x v="7"/>
    <x v="0"/>
    <x v="0"/>
    <n v="721.5"/>
    <n v="0.5564533199912185"/>
    <x v="1"/>
  </r>
  <r>
    <s v="CHO001"/>
    <d v="2015-07-10T00:00:00"/>
    <x v="1"/>
    <x v="6"/>
    <x v="3"/>
    <s v="Antonio"/>
    <x v="5"/>
    <x v="0"/>
    <n v="27750"/>
    <n v="1620"/>
    <x v="794"/>
    <x v="0"/>
    <x v="0"/>
    <s v="Chevrolet Onix 1.0 MPFI LS 8v"/>
    <x v="0"/>
    <x v="0"/>
    <x v="0"/>
    <x v="0"/>
    <x v="3"/>
    <x v="2"/>
    <x v="0"/>
    <n v="832.5"/>
    <n v="0.3989472107025549"/>
    <x v="0"/>
  </r>
  <r>
    <s v="FID010"/>
    <d v="2015-07-10T00:00:00"/>
    <x v="1"/>
    <x v="6"/>
    <x v="3"/>
    <s v="Maurício"/>
    <x v="6"/>
    <x v="0"/>
    <n v="75550"/>
    <n v="4544"/>
    <x v="795"/>
    <x v="2"/>
    <x v="4"/>
    <s v="Fiat Ducato Cargo 2.3 Básico"/>
    <x v="0"/>
    <x v="1"/>
    <x v="0"/>
    <x v="1"/>
    <x v="3"/>
    <x v="2"/>
    <x v="3"/>
    <n v="4533"/>
    <n v="0.56567468427385892"/>
    <x v="1"/>
  </r>
  <r>
    <s v="VWC006"/>
    <d v="2015-07-14T00:00:00"/>
    <x v="1"/>
    <x v="6"/>
    <x v="4"/>
    <s v="José Eduardo"/>
    <x v="4"/>
    <x v="1"/>
    <n v="50350"/>
    <n v="4692"/>
    <x v="796"/>
    <x v="1"/>
    <x v="24"/>
    <s v="Volkswagen Crossfox 1.6 MSI 16v"/>
    <x v="0"/>
    <x v="0"/>
    <x v="0"/>
    <x v="0"/>
    <x v="4"/>
    <x v="3"/>
    <x v="1"/>
    <n v="2014"/>
    <n v="0.36211643478000372"/>
    <x v="0"/>
  </r>
  <r>
    <s v="VWG008"/>
    <d v="2015-07-14T00:00:00"/>
    <x v="1"/>
    <x v="6"/>
    <x v="7"/>
    <s v="Marcelo"/>
    <x v="6"/>
    <x v="4"/>
    <n v="74500"/>
    <n v="3743"/>
    <x v="797"/>
    <x v="1"/>
    <x v="29"/>
    <s v="Volkswagen Golf 1.4 TSI Comfortline 16v"/>
    <x v="0"/>
    <x v="0"/>
    <x v="1"/>
    <x v="2"/>
    <x v="7"/>
    <x v="2"/>
    <x v="3"/>
    <n v="4470"/>
    <n v="0.59156326930577086"/>
    <x v="1"/>
  </r>
  <r>
    <s v="CHC005"/>
    <d v="2015-07-15T00:00:00"/>
    <x v="1"/>
    <x v="6"/>
    <x v="5"/>
    <s v="Carolina"/>
    <x v="5"/>
    <x v="2"/>
    <n v="166450"/>
    <n v="3887"/>
    <x v="798"/>
    <x v="0"/>
    <x v="27"/>
    <s v="Chevrolet Camaro 6.2 SS Coupé v8"/>
    <x v="1"/>
    <x v="0"/>
    <x v="1"/>
    <x v="2"/>
    <x v="5"/>
    <x v="0"/>
    <x v="3"/>
    <n v="9987"/>
    <n v="0.82298614588705177"/>
    <x v="1"/>
  </r>
  <r>
    <s v="FIU001"/>
    <d v="2015-07-16T00:00:00"/>
    <x v="1"/>
    <x v="6"/>
    <x v="4"/>
    <s v="Mônica"/>
    <x v="0"/>
    <x v="0"/>
    <n v="23950"/>
    <n v="2346"/>
    <x v="799"/>
    <x v="2"/>
    <x v="11"/>
    <s v="Fiat Uno Evo Vivace 1.0 8v"/>
    <x v="1"/>
    <x v="0"/>
    <x v="0"/>
    <x v="0"/>
    <x v="4"/>
    <x v="3"/>
    <x v="0"/>
    <n v="718.5"/>
    <n v="0.85580852062246227"/>
    <x v="1"/>
  </r>
  <r>
    <s v="RED005"/>
    <d v="2015-07-17T00:00:00"/>
    <x v="1"/>
    <x v="6"/>
    <x v="7"/>
    <s v="Rodrigo"/>
    <x v="4"/>
    <x v="0"/>
    <n v="63050"/>
    <n v="4351"/>
    <x v="800"/>
    <x v="3"/>
    <x v="32"/>
    <s v="Renault Duster Oroch 2.0 Dynamique 16V"/>
    <x v="0"/>
    <x v="1"/>
    <x v="0"/>
    <x v="0"/>
    <x v="7"/>
    <x v="4"/>
    <x v="2"/>
    <n v="3152.5"/>
    <n v="0.39991166740651785"/>
    <x v="0"/>
  </r>
  <r>
    <s v="VWJ009"/>
    <d v="2015-07-17T00:00:00"/>
    <x v="1"/>
    <x v="6"/>
    <x v="3"/>
    <s v="Renato"/>
    <x v="0"/>
    <x v="4"/>
    <n v="77600"/>
    <n v="1472"/>
    <x v="801"/>
    <x v="1"/>
    <x v="21"/>
    <s v="Volkswagen Jetta 1.4 TSI Comfortline 16v"/>
    <x v="0"/>
    <x v="0"/>
    <x v="1"/>
    <x v="2"/>
    <x v="3"/>
    <x v="2"/>
    <x v="3"/>
    <n v="4656"/>
    <n v="0.56996027593033405"/>
    <x v="1"/>
  </r>
  <r>
    <s v="VWS007"/>
    <d v="2015-07-18T00:00:00"/>
    <x v="1"/>
    <x v="6"/>
    <x v="0"/>
    <s v="Otaviano"/>
    <x v="4"/>
    <x v="0"/>
    <n v="58750"/>
    <n v="2729"/>
    <x v="802"/>
    <x v="1"/>
    <x v="19"/>
    <s v="Volkswagen Spacefox Comfortline 1.6 MSI 8v"/>
    <x v="0"/>
    <x v="0"/>
    <x v="0"/>
    <x v="0"/>
    <x v="0"/>
    <x v="0"/>
    <x v="2"/>
    <n v="2937.5"/>
    <n v="0.8118950062486785"/>
    <x v="1"/>
  </r>
  <r>
    <s v="CHS004"/>
    <d v="2015-07-19T00:00:00"/>
    <x v="1"/>
    <x v="6"/>
    <x v="3"/>
    <s v="Marcelo"/>
    <x v="0"/>
    <x v="2"/>
    <n v="143850"/>
    <n v="1664"/>
    <x v="803"/>
    <x v="0"/>
    <x v="10"/>
    <s v="Chevrolet S10 2.8 High Country 4X4 CD 16v Turbo"/>
    <x v="0"/>
    <x v="1"/>
    <x v="1"/>
    <x v="1"/>
    <x v="3"/>
    <x v="2"/>
    <x v="3"/>
    <n v="8631"/>
    <n v="0.92810103806112942"/>
    <x v="1"/>
  </r>
  <r>
    <s v="REF006"/>
    <d v="2015-07-19T00:00:00"/>
    <x v="1"/>
    <x v="6"/>
    <x v="2"/>
    <s v="João Carlos"/>
    <x v="0"/>
    <x v="2"/>
    <n v="65550"/>
    <n v="3176"/>
    <x v="804"/>
    <x v="3"/>
    <x v="13"/>
    <s v="Renaul Fluence 2.0 Dynamique 16v"/>
    <x v="0"/>
    <x v="0"/>
    <x v="1"/>
    <x v="0"/>
    <x v="2"/>
    <x v="1"/>
    <x v="2"/>
    <n v="3277.5"/>
    <n v="0.67146001601194027"/>
    <x v="1"/>
  </r>
  <r>
    <s v="FID010"/>
    <d v="2015-07-20T00:00:00"/>
    <x v="1"/>
    <x v="6"/>
    <x v="0"/>
    <s v="Otaviano"/>
    <x v="6"/>
    <x v="3"/>
    <n v="75200"/>
    <n v="2457"/>
    <x v="805"/>
    <x v="2"/>
    <x v="4"/>
    <s v="Fiat Ducato Cargo 2.3 Básico"/>
    <x v="0"/>
    <x v="1"/>
    <x v="0"/>
    <x v="1"/>
    <x v="0"/>
    <x v="0"/>
    <x v="3"/>
    <n v="4512"/>
    <n v="0.41932637729650662"/>
    <x v="0"/>
  </r>
  <r>
    <s v="FID010"/>
    <d v="2015-07-21T00:00:00"/>
    <x v="1"/>
    <x v="6"/>
    <x v="2"/>
    <s v="Maria Cristina"/>
    <x v="0"/>
    <x v="2"/>
    <n v="75550"/>
    <n v="1855"/>
    <x v="806"/>
    <x v="2"/>
    <x v="4"/>
    <s v="Fiat Ducato Cargo 2.3 Básico"/>
    <x v="0"/>
    <x v="1"/>
    <x v="0"/>
    <x v="1"/>
    <x v="2"/>
    <x v="1"/>
    <x v="3"/>
    <n v="4533"/>
    <n v="0.75826452428394209"/>
    <x v="1"/>
  </r>
  <r>
    <s v="FIL008"/>
    <d v="2015-07-21T00:00:00"/>
    <x v="1"/>
    <x v="6"/>
    <x v="5"/>
    <s v="Anselmo"/>
    <x v="4"/>
    <x v="4"/>
    <n v="58600"/>
    <n v="3170"/>
    <x v="807"/>
    <x v="2"/>
    <x v="16"/>
    <s v="Fiat Linea Absolut 1.8 16v"/>
    <x v="0"/>
    <x v="0"/>
    <x v="1"/>
    <x v="0"/>
    <x v="5"/>
    <x v="0"/>
    <x v="2"/>
    <n v="2930"/>
    <n v="7.9404724798819382E-2"/>
    <x v="0"/>
  </r>
  <r>
    <s v="FOF002"/>
    <d v="2015-07-22T00:00:00"/>
    <x v="1"/>
    <x v="6"/>
    <x v="3"/>
    <s v="Maurício"/>
    <x v="1"/>
    <x v="4"/>
    <n v="60950"/>
    <n v="3891"/>
    <x v="808"/>
    <x v="4"/>
    <x v="18"/>
    <s v="Ford Focus Sedan GLX 16v"/>
    <x v="0"/>
    <x v="0"/>
    <x v="1"/>
    <x v="0"/>
    <x v="3"/>
    <x v="2"/>
    <x v="2"/>
    <n v="3047.5"/>
    <n v="0.19468832630416766"/>
    <x v="0"/>
  </r>
  <r>
    <s v="CHO001"/>
    <d v="2015-07-22T00:00:00"/>
    <x v="1"/>
    <x v="6"/>
    <x v="1"/>
    <s v="Luiz Sérgio"/>
    <x v="6"/>
    <x v="0"/>
    <n v="28050"/>
    <n v="2017"/>
    <x v="809"/>
    <x v="0"/>
    <x v="0"/>
    <s v="Chevrolet Onix 1.0 MPFI LS 8v"/>
    <x v="0"/>
    <x v="0"/>
    <x v="0"/>
    <x v="0"/>
    <x v="1"/>
    <x v="1"/>
    <x v="0"/>
    <n v="841.5"/>
    <n v="0.80838859677705388"/>
    <x v="1"/>
  </r>
  <r>
    <s v="RED005"/>
    <d v="2015-07-24T00:00:00"/>
    <x v="1"/>
    <x v="6"/>
    <x v="4"/>
    <s v="Raimundo"/>
    <x v="5"/>
    <x v="1"/>
    <n v="63000"/>
    <n v="3431"/>
    <x v="810"/>
    <x v="3"/>
    <x v="32"/>
    <s v="Renault Duster Oroch 2.0 Dynamique 16V"/>
    <x v="0"/>
    <x v="1"/>
    <x v="0"/>
    <x v="0"/>
    <x v="4"/>
    <x v="3"/>
    <x v="2"/>
    <n v="3150"/>
    <n v="0.3070633957661052"/>
    <x v="0"/>
  </r>
  <r>
    <s v="CHS004"/>
    <d v="2015-07-24T00:00:00"/>
    <x v="1"/>
    <x v="6"/>
    <x v="6"/>
    <s v="Ana Carolina"/>
    <x v="5"/>
    <x v="0"/>
    <n v="144200"/>
    <n v="2727"/>
    <x v="811"/>
    <x v="0"/>
    <x v="10"/>
    <s v="Chevrolet S10 2.8 High Country 4X4 CD 16v Turbo"/>
    <x v="0"/>
    <x v="1"/>
    <x v="1"/>
    <x v="1"/>
    <x v="6"/>
    <x v="3"/>
    <x v="3"/>
    <n v="8652"/>
    <n v="0.82831024836204492"/>
    <x v="1"/>
  </r>
  <r>
    <s v="FOE003"/>
    <d v="2015-07-24T00:00:00"/>
    <x v="1"/>
    <x v="6"/>
    <x v="3"/>
    <s v="Renato"/>
    <x v="0"/>
    <x v="4"/>
    <n v="64900"/>
    <n v="4726"/>
    <x v="812"/>
    <x v="4"/>
    <x v="31"/>
    <s v="Ford Ecosport 1.6 Freestyle 16v"/>
    <x v="0"/>
    <x v="0"/>
    <x v="1"/>
    <x v="0"/>
    <x v="3"/>
    <x v="2"/>
    <x v="2"/>
    <n v="3245"/>
    <n v="0.93011827856773432"/>
    <x v="1"/>
  </r>
  <r>
    <s v="REC002"/>
    <d v="2015-07-26T00:00:00"/>
    <x v="1"/>
    <x v="6"/>
    <x v="8"/>
    <s v="Maria Teresa"/>
    <x v="6"/>
    <x v="2"/>
    <n v="29500"/>
    <n v="1498"/>
    <x v="813"/>
    <x v="3"/>
    <x v="22"/>
    <s v="Renault Clio 1.0 Expression 16v"/>
    <x v="0"/>
    <x v="0"/>
    <x v="0"/>
    <x v="0"/>
    <x v="3"/>
    <x v="2"/>
    <x v="0"/>
    <n v="885"/>
    <n v="0.89543205029118433"/>
    <x v="1"/>
  </r>
  <r>
    <s v="RES001"/>
    <d v="2015-07-27T00:00:00"/>
    <x v="1"/>
    <x v="6"/>
    <x v="6"/>
    <s v="Carlos Roberto"/>
    <x v="3"/>
    <x v="0"/>
    <n v="26850"/>
    <n v="3204"/>
    <x v="814"/>
    <x v="3"/>
    <x v="5"/>
    <s v="Renault Sandero 1.0 Authentique 16v"/>
    <x v="0"/>
    <x v="0"/>
    <x v="0"/>
    <x v="0"/>
    <x v="6"/>
    <x v="3"/>
    <x v="0"/>
    <n v="805.5"/>
    <n v="0.79563050241937416"/>
    <x v="1"/>
  </r>
  <r>
    <s v="VWU001"/>
    <d v="2015-07-27T00:00:00"/>
    <x v="1"/>
    <x v="6"/>
    <x v="8"/>
    <s v="Maria Teresa"/>
    <x v="2"/>
    <x v="2"/>
    <n v="25600"/>
    <n v="2607"/>
    <x v="815"/>
    <x v="1"/>
    <x v="3"/>
    <s v="Volkswagen Up 1.0 MPI 12v"/>
    <x v="1"/>
    <x v="0"/>
    <x v="0"/>
    <x v="0"/>
    <x v="3"/>
    <x v="2"/>
    <x v="0"/>
    <n v="768"/>
    <n v="0.29997143209910554"/>
    <x v="0"/>
  </r>
  <r>
    <s v="FIS003"/>
    <d v="2015-07-29T00:00:00"/>
    <x v="1"/>
    <x v="6"/>
    <x v="7"/>
    <s v="Marcelo"/>
    <x v="6"/>
    <x v="3"/>
    <n v="36350"/>
    <n v="1528"/>
    <x v="816"/>
    <x v="2"/>
    <x v="6"/>
    <s v="Fiat Strada Working 1.4 8v"/>
    <x v="1"/>
    <x v="1"/>
    <x v="0"/>
    <x v="0"/>
    <x v="7"/>
    <x v="2"/>
    <x v="1"/>
    <n v="1454"/>
    <n v="0.25843328854927483"/>
    <x v="0"/>
  </r>
  <r>
    <s v="REF006"/>
    <d v="2015-07-29T00:00:00"/>
    <x v="1"/>
    <x v="6"/>
    <x v="6"/>
    <s v="Daniela"/>
    <x v="6"/>
    <x v="4"/>
    <n v="65850"/>
    <n v="3154"/>
    <x v="817"/>
    <x v="3"/>
    <x v="13"/>
    <s v="Renaul Fluence 2.0 Dynamique 16v"/>
    <x v="0"/>
    <x v="0"/>
    <x v="1"/>
    <x v="0"/>
    <x v="6"/>
    <x v="3"/>
    <x v="2"/>
    <n v="3292.5"/>
    <n v="0.27219460731008771"/>
    <x v="0"/>
  </r>
  <r>
    <s v="CHC003"/>
    <d v="2015-07-30T00:00:00"/>
    <x v="1"/>
    <x v="6"/>
    <x v="3"/>
    <s v="Ana Maria"/>
    <x v="3"/>
    <x v="0"/>
    <n v="83700"/>
    <n v="2589"/>
    <x v="818"/>
    <x v="0"/>
    <x v="25"/>
    <s v="Chevrolet Captiva 2.4 SIDI 16v"/>
    <x v="0"/>
    <x v="0"/>
    <x v="1"/>
    <x v="2"/>
    <x v="3"/>
    <x v="2"/>
    <x v="3"/>
    <n v="5022"/>
    <n v="0.43309673454291037"/>
    <x v="0"/>
  </r>
  <r>
    <s v="RED005"/>
    <d v="2015-07-30T00:00:00"/>
    <x v="1"/>
    <x v="6"/>
    <x v="4"/>
    <s v="Raimundo"/>
    <x v="6"/>
    <x v="0"/>
    <n v="63000"/>
    <n v="3800"/>
    <x v="819"/>
    <x v="3"/>
    <x v="32"/>
    <s v="Renault Duster Oroch 2.0 Dynamique 16V"/>
    <x v="0"/>
    <x v="1"/>
    <x v="0"/>
    <x v="0"/>
    <x v="4"/>
    <x v="3"/>
    <x v="2"/>
    <n v="3150"/>
    <n v="0.61515149782185974"/>
    <x v="1"/>
  </r>
  <r>
    <s v="VWV005"/>
    <d v="2015-07-31T00:00:00"/>
    <x v="1"/>
    <x v="6"/>
    <x v="6"/>
    <s v="Carlos Roberto"/>
    <x v="0"/>
    <x v="1"/>
    <n v="39300"/>
    <n v="2391"/>
    <x v="820"/>
    <x v="1"/>
    <x v="1"/>
    <s v="Volkswagen Voyage Trendline 1.6 MI 8v"/>
    <x v="0"/>
    <x v="0"/>
    <x v="0"/>
    <x v="0"/>
    <x v="6"/>
    <x v="3"/>
    <x v="1"/>
    <n v="1572"/>
    <n v="0.40150283062900549"/>
    <x v="0"/>
  </r>
  <r>
    <s v="CHC005"/>
    <d v="2015-08-02T00:00:00"/>
    <x v="1"/>
    <x v="7"/>
    <x v="2"/>
    <s v="Lucas"/>
    <x v="5"/>
    <x v="4"/>
    <n v="166450"/>
    <n v="4714"/>
    <x v="821"/>
    <x v="0"/>
    <x v="27"/>
    <s v="Chevrolet Camaro 6.2 SS Coupé v8"/>
    <x v="1"/>
    <x v="0"/>
    <x v="1"/>
    <x v="2"/>
    <x v="2"/>
    <x v="1"/>
    <x v="3"/>
    <n v="9987"/>
    <n v="0.52822929645340388"/>
    <x v="1"/>
  </r>
  <r>
    <s v="FIU001"/>
    <d v="2015-08-02T00:00:00"/>
    <x v="1"/>
    <x v="7"/>
    <x v="5"/>
    <s v="Carolina"/>
    <x v="5"/>
    <x v="2"/>
    <n v="24350"/>
    <n v="4850"/>
    <x v="822"/>
    <x v="2"/>
    <x v="11"/>
    <s v="Fiat Uno Evo Vivace 1.0 8v"/>
    <x v="1"/>
    <x v="0"/>
    <x v="0"/>
    <x v="0"/>
    <x v="5"/>
    <x v="0"/>
    <x v="0"/>
    <n v="730.5"/>
    <n v="0.52090261155781459"/>
    <x v="1"/>
  </r>
  <r>
    <s v="REK004"/>
    <d v="2015-08-02T00:00:00"/>
    <x v="1"/>
    <x v="7"/>
    <x v="5"/>
    <s v="Sérgio"/>
    <x v="1"/>
    <x v="1"/>
    <n v="35300"/>
    <n v="1895"/>
    <x v="823"/>
    <x v="3"/>
    <x v="20"/>
    <s v="Renaul Kangoo 1.6 Express 16v"/>
    <x v="2"/>
    <x v="1"/>
    <x v="0"/>
    <x v="0"/>
    <x v="5"/>
    <x v="0"/>
    <x v="1"/>
    <n v="1412"/>
    <n v="0.44628053877795137"/>
    <x v="0"/>
  </r>
  <r>
    <s v="VWA010"/>
    <d v="2015-08-05T00:00:00"/>
    <x v="1"/>
    <x v="7"/>
    <x v="1"/>
    <s v="Maria Eduarda"/>
    <x v="0"/>
    <x v="0"/>
    <n v="130850"/>
    <n v="4323"/>
    <x v="824"/>
    <x v="1"/>
    <x v="33"/>
    <s v="Volkswagen Amarok 2.0 Highline 4X4 16v Turbo"/>
    <x v="0"/>
    <x v="1"/>
    <x v="1"/>
    <x v="1"/>
    <x v="1"/>
    <x v="1"/>
    <x v="3"/>
    <n v="7851"/>
    <n v="0.8696143575336851"/>
    <x v="1"/>
  </r>
  <r>
    <s v="FID010"/>
    <d v="2015-08-07T00:00:00"/>
    <x v="1"/>
    <x v="7"/>
    <x v="0"/>
    <s v="Maria Amália"/>
    <x v="1"/>
    <x v="0"/>
    <n v="75150"/>
    <n v="1574"/>
    <x v="825"/>
    <x v="2"/>
    <x v="4"/>
    <s v="Fiat Ducato Cargo 2.3 Básico"/>
    <x v="0"/>
    <x v="1"/>
    <x v="0"/>
    <x v="1"/>
    <x v="0"/>
    <x v="0"/>
    <x v="2"/>
    <n v="3757.5"/>
    <n v="0.10843307855931719"/>
    <x v="0"/>
  </r>
  <r>
    <s v="VWA010"/>
    <d v="2015-08-07T00:00:00"/>
    <x v="1"/>
    <x v="7"/>
    <x v="0"/>
    <s v="Otaviano"/>
    <x v="0"/>
    <x v="1"/>
    <n v="130100"/>
    <n v="3732"/>
    <x v="826"/>
    <x v="1"/>
    <x v="33"/>
    <s v="Volkswagen Amarok 2.0 Highline 4X4 16v Turbo"/>
    <x v="0"/>
    <x v="1"/>
    <x v="1"/>
    <x v="1"/>
    <x v="0"/>
    <x v="0"/>
    <x v="3"/>
    <n v="7806"/>
    <n v="0.14519757039155698"/>
    <x v="0"/>
  </r>
  <r>
    <s v="FIP009"/>
    <d v="2015-08-08T00:00:00"/>
    <x v="1"/>
    <x v="7"/>
    <x v="7"/>
    <s v="Roberto"/>
    <x v="5"/>
    <x v="2"/>
    <n v="62850"/>
    <n v="2435"/>
    <x v="827"/>
    <x v="2"/>
    <x v="15"/>
    <s v="Fiat Punto Evo T-Jet 1.4 Turbo"/>
    <x v="0"/>
    <x v="0"/>
    <x v="1"/>
    <x v="2"/>
    <x v="7"/>
    <x v="4"/>
    <x v="2"/>
    <n v="3142.5"/>
    <n v="0.16934527371513902"/>
    <x v="0"/>
  </r>
  <r>
    <s v="REM007"/>
    <d v="2015-08-09T00:00:00"/>
    <x v="1"/>
    <x v="7"/>
    <x v="5"/>
    <s v="Anselmo"/>
    <x v="5"/>
    <x v="0"/>
    <n v="109100"/>
    <n v="2335"/>
    <x v="828"/>
    <x v="3"/>
    <x v="8"/>
    <s v="Renault Master 2.3 DCI Minibus 16 Lugares 16v"/>
    <x v="0"/>
    <x v="1"/>
    <x v="0"/>
    <x v="1"/>
    <x v="5"/>
    <x v="0"/>
    <x v="3"/>
    <n v="6546"/>
    <n v="0.11700692266086439"/>
    <x v="0"/>
  </r>
  <r>
    <s v="FIP002"/>
    <d v="2015-08-09T00:00:00"/>
    <x v="1"/>
    <x v="7"/>
    <x v="7"/>
    <s v="Rodrigo"/>
    <x v="0"/>
    <x v="2"/>
    <n v="31450"/>
    <n v="4654"/>
    <x v="829"/>
    <x v="2"/>
    <x v="2"/>
    <s v="Fiat Palio Fire 1.0 8v"/>
    <x v="0"/>
    <x v="0"/>
    <x v="0"/>
    <x v="0"/>
    <x v="7"/>
    <x v="4"/>
    <x v="0"/>
    <n v="943.5"/>
    <n v="0.74703628977156999"/>
    <x v="1"/>
  </r>
  <r>
    <s v="CHS004"/>
    <d v="2015-08-09T00:00:00"/>
    <x v="1"/>
    <x v="7"/>
    <x v="3"/>
    <s v="Maurício"/>
    <x v="0"/>
    <x v="2"/>
    <n v="144250"/>
    <n v="2740"/>
    <x v="830"/>
    <x v="0"/>
    <x v="10"/>
    <s v="Chevrolet S10 2.8 High Country 4X4 CD 16v Turbo"/>
    <x v="0"/>
    <x v="1"/>
    <x v="1"/>
    <x v="1"/>
    <x v="3"/>
    <x v="2"/>
    <x v="3"/>
    <n v="8655"/>
    <n v="0.97736527443740762"/>
    <x v="1"/>
  </r>
  <r>
    <s v="VWU001"/>
    <d v="2015-08-10T00:00:00"/>
    <x v="1"/>
    <x v="7"/>
    <x v="3"/>
    <s v="Renato"/>
    <x v="0"/>
    <x v="3"/>
    <n v="25500"/>
    <n v="4731"/>
    <x v="831"/>
    <x v="1"/>
    <x v="3"/>
    <s v="Volkswagen Up 1.0 MPI 12v"/>
    <x v="1"/>
    <x v="0"/>
    <x v="0"/>
    <x v="0"/>
    <x v="3"/>
    <x v="2"/>
    <x v="0"/>
    <n v="765"/>
    <n v="0.94108108288658832"/>
    <x v="1"/>
  </r>
  <r>
    <s v="FIP002"/>
    <d v="2015-08-11T00:00:00"/>
    <x v="1"/>
    <x v="7"/>
    <x v="2"/>
    <s v="Lucas"/>
    <x v="6"/>
    <x v="3"/>
    <n v="31600"/>
    <n v="1957"/>
    <x v="832"/>
    <x v="2"/>
    <x v="2"/>
    <s v="Fiat Palio Fire 1.0 8v"/>
    <x v="0"/>
    <x v="0"/>
    <x v="0"/>
    <x v="0"/>
    <x v="2"/>
    <x v="1"/>
    <x v="0"/>
    <n v="948"/>
    <n v="0.51066560415116402"/>
    <x v="1"/>
  </r>
  <r>
    <s v="FIF005"/>
    <d v="2015-08-11T00:00:00"/>
    <x v="1"/>
    <x v="7"/>
    <x v="7"/>
    <s v="José Luiz"/>
    <x v="0"/>
    <x v="0"/>
    <n v="45700"/>
    <n v="1976"/>
    <x v="833"/>
    <x v="2"/>
    <x v="34"/>
    <s v="Fiat Fiorino Furgão Evo 1.4 8v"/>
    <x v="0"/>
    <x v="1"/>
    <x v="0"/>
    <x v="0"/>
    <x v="7"/>
    <x v="4"/>
    <x v="1"/>
    <n v="1828"/>
    <n v="0.67266888156191862"/>
    <x v="1"/>
  </r>
  <r>
    <s v="REF006"/>
    <d v="2015-08-12T00:00:00"/>
    <x v="1"/>
    <x v="7"/>
    <x v="4"/>
    <s v="Raimundo"/>
    <x v="5"/>
    <x v="0"/>
    <n v="65750"/>
    <n v="3075"/>
    <x v="834"/>
    <x v="3"/>
    <x v="13"/>
    <s v="Renaul Fluence 2.0 Dynamique 16v"/>
    <x v="0"/>
    <x v="0"/>
    <x v="1"/>
    <x v="0"/>
    <x v="4"/>
    <x v="3"/>
    <x v="2"/>
    <n v="3287.5"/>
    <n v="0.66093785346529343"/>
    <x v="1"/>
  </r>
  <r>
    <s v="FIP009"/>
    <d v="2015-08-13T00:00:00"/>
    <x v="1"/>
    <x v="7"/>
    <x v="2"/>
    <s v="Maria Cristina"/>
    <x v="4"/>
    <x v="0"/>
    <n v="63100"/>
    <n v="2105"/>
    <x v="835"/>
    <x v="2"/>
    <x v="15"/>
    <s v="Fiat Punto Evo T-Jet 1.4 Turbo"/>
    <x v="0"/>
    <x v="0"/>
    <x v="1"/>
    <x v="2"/>
    <x v="2"/>
    <x v="1"/>
    <x v="2"/>
    <n v="3155"/>
    <n v="0.16825420743238842"/>
    <x v="0"/>
  </r>
  <r>
    <s v="RED005"/>
    <d v="2015-08-13T00:00:00"/>
    <x v="1"/>
    <x v="7"/>
    <x v="1"/>
    <s v="Luiz Sérgio"/>
    <x v="4"/>
    <x v="2"/>
    <n v="63400"/>
    <n v="4658"/>
    <x v="836"/>
    <x v="3"/>
    <x v="32"/>
    <s v="Renault Duster Oroch 2.0 Dynamique 16V"/>
    <x v="0"/>
    <x v="1"/>
    <x v="0"/>
    <x v="0"/>
    <x v="1"/>
    <x v="1"/>
    <x v="2"/>
    <n v="3170"/>
    <n v="0.33801313505415487"/>
    <x v="0"/>
  </r>
  <r>
    <s v="FIS006"/>
    <d v="2015-08-14T00:00:00"/>
    <x v="1"/>
    <x v="7"/>
    <x v="4"/>
    <s v="Mário"/>
    <x v="5"/>
    <x v="1"/>
    <n v="46450"/>
    <n v="3642"/>
    <x v="837"/>
    <x v="2"/>
    <x v="6"/>
    <s v="Fiat Strada Working 1.4 MPI 8v"/>
    <x v="2"/>
    <x v="1"/>
    <x v="0"/>
    <x v="0"/>
    <x v="4"/>
    <x v="3"/>
    <x v="1"/>
    <n v="1858"/>
    <n v="0.37528316461261507"/>
    <x v="0"/>
  </r>
  <r>
    <s v="VWG008"/>
    <d v="2015-08-14T00:00:00"/>
    <x v="1"/>
    <x v="7"/>
    <x v="2"/>
    <s v="Mônica"/>
    <x v="4"/>
    <x v="2"/>
    <n v="74900"/>
    <n v="1458"/>
    <x v="838"/>
    <x v="1"/>
    <x v="29"/>
    <s v="Volkswagen Golf 1.4 TSI Comfortline 16v"/>
    <x v="0"/>
    <x v="0"/>
    <x v="1"/>
    <x v="2"/>
    <x v="2"/>
    <x v="3"/>
    <x v="2"/>
    <n v="3745"/>
    <n v="0.53457366886296009"/>
    <x v="1"/>
  </r>
  <r>
    <s v="VWS004"/>
    <d v="2015-08-14T00:00:00"/>
    <x v="1"/>
    <x v="7"/>
    <x v="3"/>
    <s v="Maurício"/>
    <x v="6"/>
    <x v="0"/>
    <n v="32300"/>
    <n v="1694"/>
    <x v="839"/>
    <x v="1"/>
    <x v="26"/>
    <s v="Volkswagen Saveiro Startline 1.6 MI 8v"/>
    <x v="1"/>
    <x v="1"/>
    <x v="0"/>
    <x v="0"/>
    <x v="3"/>
    <x v="2"/>
    <x v="0"/>
    <n v="969"/>
    <n v="0.55287591114308499"/>
    <x v="1"/>
  </r>
  <r>
    <s v="CHC005"/>
    <d v="2015-08-15T00:00:00"/>
    <x v="1"/>
    <x v="7"/>
    <x v="7"/>
    <s v="Célio"/>
    <x v="5"/>
    <x v="0"/>
    <n v="166350"/>
    <n v="4470"/>
    <x v="840"/>
    <x v="0"/>
    <x v="27"/>
    <s v="Chevrolet Camaro 6.2 SS Coupé v8"/>
    <x v="1"/>
    <x v="0"/>
    <x v="1"/>
    <x v="2"/>
    <x v="7"/>
    <x v="4"/>
    <x v="3"/>
    <n v="9981"/>
    <n v="0.81764035104664057"/>
    <x v="1"/>
  </r>
  <r>
    <s v="VWV005"/>
    <d v="2015-08-17T00:00:00"/>
    <x v="1"/>
    <x v="7"/>
    <x v="0"/>
    <s v="Wesley"/>
    <x v="2"/>
    <x v="0"/>
    <n v="39450"/>
    <n v="3093"/>
    <x v="841"/>
    <x v="1"/>
    <x v="1"/>
    <s v="Volkswagen Voyage Trendline 1.6 MI 8v"/>
    <x v="0"/>
    <x v="0"/>
    <x v="0"/>
    <x v="0"/>
    <x v="0"/>
    <x v="0"/>
    <x v="1"/>
    <n v="1578"/>
    <n v="6.0270687593273205E-2"/>
    <x v="0"/>
  </r>
  <r>
    <s v="FIF005"/>
    <d v="2015-08-18T00:00:00"/>
    <x v="1"/>
    <x v="7"/>
    <x v="3"/>
    <s v="Maurício"/>
    <x v="6"/>
    <x v="0"/>
    <n v="45800"/>
    <n v="1466"/>
    <x v="842"/>
    <x v="2"/>
    <x v="34"/>
    <s v="Fiat Fiorino Furgão Evo 1.4 8v"/>
    <x v="0"/>
    <x v="1"/>
    <x v="0"/>
    <x v="0"/>
    <x v="3"/>
    <x v="2"/>
    <x v="1"/>
    <n v="1832"/>
    <n v="0.73583894676335104"/>
    <x v="1"/>
  </r>
  <r>
    <s v="REK004"/>
    <d v="2015-08-18T00:00:00"/>
    <x v="1"/>
    <x v="7"/>
    <x v="7"/>
    <s v="Roberto"/>
    <x v="0"/>
    <x v="0"/>
    <n v="35200"/>
    <n v="2792"/>
    <x v="843"/>
    <x v="3"/>
    <x v="20"/>
    <s v="Renaul Kangoo 1.6 Express 16v"/>
    <x v="2"/>
    <x v="1"/>
    <x v="0"/>
    <x v="0"/>
    <x v="7"/>
    <x v="4"/>
    <x v="1"/>
    <n v="1408"/>
    <n v="1.184214512437682E-2"/>
    <x v="0"/>
  </r>
  <r>
    <s v="VWG003"/>
    <d v="2015-08-19T00:00:00"/>
    <x v="1"/>
    <x v="7"/>
    <x v="6"/>
    <s v="Daniela"/>
    <x v="6"/>
    <x v="2"/>
    <n v="31550"/>
    <n v="2733"/>
    <x v="844"/>
    <x v="1"/>
    <x v="7"/>
    <s v="Volkswagen Gol 1.0 MI Special 8v"/>
    <x v="0"/>
    <x v="0"/>
    <x v="0"/>
    <x v="0"/>
    <x v="6"/>
    <x v="3"/>
    <x v="0"/>
    <n v="946.5"/>
    <n v="1.0317340963667883E-2"/>
    <x v="0"/>
  </r>
  <r>
    <s v="FIB007"/>
    <d v="2015-08-19T00:00:00"/>
    <x v="1"/>
    <x v="7"/>
    <x v="1"/>
    <s v="Maria Eduarda"/>
    <x v="4"/>
    <x v="0"/>
    <n v="53950"/>
    <n v="4878"/>
    <x v="845"/>
    <x v="2"/>
    <x v="23"/>
    <s v="Fiat Bravo Essence 1.8 16v"/>
    <x v="0"/>
    <x v="0"/>
    <x v="0"/>
    <x v="0"/>
    <x v="1"/>
    <x v="1"/>
    <x v="2"/>
    <n v="2697.5"/>
    <n v="0.43840448578745334"/>
    <x v="0"/>
  </r>
  <r>
    <s v="FOE003"/>
    <d v="2015-08-20T00:00:00"/>
    <x v="1"/>
    <x v="7"/>
    <x v="1"/>
    <s v="Luiz Sérgio"/>
    <x v="0"/>
    <x v="2"/>
    <n v="64450"/>
    <n v="4523"/>
    <x v="846"/>
    <x v="4"/>
    <x v="31"/>
    <s v="Ford Ecosport 1.6 Freestyle 16v"/>
    <x v="0"/>
    <x v="0"/>
    <x v="1"/>
    <x v="0"/>
    <x v="1"/>
    <x v="1"/>
    <x v="2"/>
    <n v="3222.5"/>
    <n v="0.23161193227004814"/>
    <x v="0"/>
  </r>
  <r>
    <s v="CHP002"/>
    <d v="2015-08-20T00:00:00"/>
    <x v="1"/>
    <x v="7"/>
    <x v="3"/>
    <s v="Cristina"/>
    <x v="5"/>
    <x v="3"/>
    <n v="37150"/>
    <n v="2906"/>
    <x v="847"/>
    <x v="0"/>
    <x v="12"/>
    <s v="Chevrolet Prisma 1.0 MPFI LT 8v"/>
    <x v="0"/>
    <x v="0"/>
    <x v="0"/>
    <x v="0"/>
    <x v="3"/>
    <x v="2"/>
    <x v="1"/>
    <n v="1486"/>
    <n v="0.18822210104587586"/>
    <x v="0"/>
  </r>
  <r>
    <s v="FOK001"/>
    <d v="2015-08-20T00:00:00"/>
    <x v="1"/>
    <x v="7"/>
    <x v="4"/>
    <s v="Mário"/>
    <x v="4"/>
    <x v="0"/>
    <n v="37650"/>
    <n v="1412"/>
    <x v="848"/>
    <x v="4"/>
    <x v="28"/>
    <s v="Ford Ka SE 1.5 16v Básico"/>
    <x v="0"/>
    <x v="0"/>
    <x v="0"/>
    <x v="0"/>
    <x v="4"/>
    <x v="3"/>
    <x v="1"/>
    <n v="1506"/>
    <n v="0.87656133895579791"/>
    <x v="1"/>
  </r>
  <r>
    <s v="REC002"/>
    <d v="2015-08-20T00:00:00"/>
    <x v="1"/>
    <x v="7"/>
    <x v="3"/>
    <s v="Roberta"/>
    <x v="4"/>
    <x v="3"/>
    <n v="29400"/>
    <n v="3537"/>
    <x v="849"/>
    <x v="3"/>
    <x v="22"/>
    <s v="Renault Clio 1.0 Expression 16v"/>
    <x v="0"/>
    <x v="0"/>
    <x v="0"/>
    <x v="0"/>
    <x v="3"/>
    <x v="2"/>
    <x v="0"/>
    <n v="882"/>
    <n v="0.69757524817137762"/>
    <x v="1"/>
  </r>
  <r>
    <s v="FOF002"/>
    <d v="2015-08-20T00:00:00"/>
    <x v="1"/>
    <x v="7"/>
    <x v="0"/>
    <s v="Maria Amália"/>
    <x v="5"/>
    <x v="2"/>
    <n v="61250"/>
    <n v="2308"/>
    <x v="850"/>
    <x v="4"/>
    <x v="18"/>
    <s v="Ford Focus Sedan GLX 16v"/>
    <x v="0"/>
    <x v="0"/>
    <x v="1"/>
    <x v="0"/>
    <x v="0"/>
    <x v="0"/>
    <x v="2"/>
    <n v="3062.5"/>
    <n v="0.47549416472925532"/>
    <x v="0"/>
  </r>
  <r>
    <s v="FIS006"/>
    <d v="2015-08-21T00:00:00"/>
    <x v="1"/>
    <x v="7"/>
    <x v="2"/>
    <s v="Maria Cristina"/>
    <x v="4"/>
    <x v="0"/>
    <n v="46600"/>
    <n v="3123"/>
    <x v="851"/>
    <x v="2"/>
    <x v="6"/>
    <s v="Fiat Strada Working 1.4 MPI 8v"/>
    <x v="2"/>
    <x v="1"/>
    <x v="0"/>
    <x v="0"/>
    <x v="2"/>
    <x v="1"/>
    <x v="1"/>
    <n v="1864"/>
    <n v="7.2984407224219477E-2"/>
    <x v="0"/>
  </r>
  <r>
    <s v="FIP002"/>
    <d v="2015-08-22T00:00:00"/>
    <x v="1"/>
    <x v="7"/>
    <x v="6"/>
    <s v="Daniela"/>
    <x v="6"/>
    <x v="0"/>
    <n v="31500"/>
    <n v="1100"/>
    <x v="852"/>
    <x v="2"/>
    <x v="2"/>
    <s v="Fiat Palio Fire 1.0 8v"/>
    <x v="0"/>
    <x v="0"/>
    <x v="0"/>
    <x v="0"/>
    <x v="6"/>
    <x v="3"/>
    <x v="0"/>
    <n v="945"/>
    <n v="0.58264259648632377"/>
    <x v="1"/>
  </r>
  <r>
    <s v="CHO001"/>
    <d v="2015-08-23T00:00:00"/>
    <x v="1"/>
    <x v="7"/>
    <x v="7"/>
    <s v="Célio"/>
    <x v="4"/>
    <x v="2"/>
    <n v="28150"/>
    <n v="2620"/>
    <x v="853"/>
    <x v="0"/>
    <x v="0"/>
    <s v="Chevrolet Onix 1.0 MPFI LS 8v"/>
    <x v="0"/>
    <x v="0"/>
    <x v="0"/>
    <x v="0"/>
    <x v="7"/>
    <x v="4"/>
    <x v="0"/>
    <n v="844.5"/>
    <n v="0.86952118150401914"/>
    <x v="1"/>
  </r>
  <r>
    <s v="FOK001"/>
    <d v="2015-08-24T00:00:00"/>
    <x v="1"/>
    <x v="7"/>
    <x v="6"/>
    <s v="Daniela"/>
    <x v="6"/>
    <x v="2"/>
    <n v="37750"/>
    <n v="3578"/>
    <x v="854"/>
    <x v="4"/>
    <x v="28"/>
    <s v="Ford Ka SE 1.5 16v Básico"/>
    <x v="0"/>
    <x v="0"/>
    <x v="0"/>
    <x v="0"/>
    <x v="6"/>
    <x v="3"/>
    <x v="1"/>
    <n v="1510"/>
    <n v="0.80564180752525194"/>
    <x v="1"/>
  </r>
  <r>
    <s v="REL003"/>
    <d v="2015-08-24T00:00:00"/>
    <x v="1"/>
    <x v="7"/>
    <x v="3"/>
    <s v="Renato"/>
    <x v="0"/>
    <x v="3"/>
    <n v="33500"/>
    <n v="3473"/>
    <x v="855"/>
    <x v="3"/>
    <x v="30"/>
    <s v="Renault Logan 1.0 Authentique 16v"/>
    <x v="0"/>
    <x v="0"/>
    <x v="0"/>
    <x v="0"/>
    <x v="3"/>
    <x v="2"/>
    <x v="0"/>
    <n v="1005"/>
    <n v="0.4581957168216797"/>
    <x v="0"/>
  </r>
  <r>
    <s v="FOR004"/>
    <d v="2015-08-27T00:00:00"/>
    <x v="1"/>
    <x v="7"/>
    <x v="7"/>
    <s v="Amanda"/>
    <x v="5"/>
    <x v="3"/>
    <n v="85400"/>
    <n v="1486"/>
    <x v="856"/>
    <x v="4"/>
    <x v="9"/>
    <s v="Ford Ranger 2.5 XLS 4X2 CD 16v"/>
    <x v="0"/>
    <x v="0"/>
    <x v="0"/>
    <x v="0"/>
    <x v="7"/>
    <x v="4"/>
    <x v="3"/>
    <n v="5124"/>
    <n v="0.87441547954194965"/>
    <x v="1"/>
  </r>
  <r>
    <s v="CHS004"/>
    <d v="2015-08-28T00:00:00"/>
    <x v="1"/>
    <x v="7"/>
    <x v="5"/>
    <s v="Sérgio"/>
    <x v="1"/>
    <x v="2"/>
    <n v="144000"/>
    <n v="4773"/>
    <x v="857"/>
    <x v="0"/>
    <x v="10"/>
    <s v="Chevrolet S10 2.8 High Country 4X4 CD 16v Turbo"/>
    <x v="0"/>
    <x v="1"/>
    <x v="1"/>
    <x v="1"/>
    <x v="5"/>
    <x v="0"/>
    <x v="3"/>
    <n v="8640"/>
    <n v="0.58276057829277617"/>
    <x v="1"/>
  </r>
  <r>
    <s v="VWA010"/>
    <d v="2015-08-28T00:00:00"/>
    <x v="1"/>
    <x v="7"/>
    <x v="6"/>
    <s v="Ana Carolina"/>
    <x v="0"/>
    <x v="2"/>
    <n v="130550"/>
    <n v="2068"/>
    <x v="858"/>
    <x v="1"/>
    <x v="33"/>
    <s v="Volkswagen Amarok 2.0 Highline 4X4 16v Turbo"/>
    <x v="0"/>
    <x v="1"/>
    <x v="1"/>
    <x v="1"/>
    <x v="6"/>
    <x v="3"/>
    <x v="3"/>
    <n v="7833"/>
    <n v="0.13989061775612208"/>
    <x v="0"/>
  </r>
  <r>
    <s v="FIP009"/>
    <d v="2015-08-28T00:00:00"/>
    <x v="1"/>
    <x v="7"/>
    <x v="2"/>
    <s v="Lucas"/>
    <x v="0"/>
    <x v="0"/>
    <n v="63300"/>
    <n v="3703"/>
    <x v="859"/>
    <x v="2"/>
    <x v="15"/>
    <s v="Fiat Punto Evo T-Jet 1.4 Turbo"/>
    <x v="0"/>
    <x v="0"/>
    <x v="1"/>
    <x v="2"/>
    <x v="2"/>
    <x v="1"/>
    <x v="2"/>
    <n v="3165"/>
    <n v="0.57249689035699558"/>
    <x v="1"/>
  </r>
  <r>
    <s v="FIP009"/>
    <d v="2015-08-29T00:00:00"/>
    <x v="1"/>
    <x v="7"/>
    <x v="2"/>
    <s v="Ana Lúcia"/>
    <x v="0"/>
    <x v="1"/>
    <n v="62900"/>
    <n v="1891"/>
    <x v="860"/>
    <x v="2"/>
    <x v="15"/>
    <s v="Fiat Punto Evo T-Jet 1.4 Turbo"/>
    <x v="0"/>
    <x v="0"/>
    <x v="1"/>
    <x v="2"/>
    <x v="2"/>
    <x v="1"/>
    <x v="2"/>
    <n v="3145"/>
    <n v="0.830156593970096"/>
    <x v="1"/>
  </r>
  <r>
    <s v="VWF002"/>
    <d v="2015-08-30T00:00:00"/>
    <x v="1"/>
    <x v="7"/>
    <x v="2"/>
    <s v="Ana Lúcia"/>
    <x v="5"/>
    <x v="1"/>
    <n v="31450"/>
    <n v="4609"/>
    <x v="861"/>
    <x v="1"/>
    <x v="17"/>
    <s v="Volkswagen Fox 1.0 MPI Trendline 12v"/>
    <x v="0"/>
    <x v="0"/>
    <x v="0"/>
    <x v="0"/>
    <x v="2"/>
    <x v="1"/>
    <x v="0"/>
    <n v="943.5"/>
    <n v="0.59963488280756161"/>
    <x v="1"/>
  </r>
  <r>
    <s v="VWF002"/>
    <d v="2015-08-31T00:00:00"/>
    <x v="1"/>
    <x v="7"/>
    <x v="7"/>
    <s v="Célio"/>
    <x v="0"/>
    <x v="2"/>
    <n v="31700"/>
    <n v="1776"/>
    <x v="862"/>
    <x v="1"/>
    <x v="17"/>
    <s v="Volkswagen Fox 1.0 MPI Trendline 12v"/>
    <x v="0"/>
    <x v="0"/>
    <x v="0"/>
    <x v="0"/>
    <x v="7"/>
    <x v="4"/>
    <x v="0"/>
    <n v="951"/>
    <n v="0.91017243774150147"/>
    <x v="1"/>
  </r>
  <r>
    <s v="VWG008"/>
    <d v="2015-08-31T00:00:00"/>
    <x v="1"/>
    <x v="7"/>
    <x v="4"/>
    <s v="Mônica"/>
    <x v="4"/>
    <x v="4"/>
    <n v="74350"/>
    <n v="2810"/>
    <x v="863"/>
    <x v="1"/>
    <x v="29"/>
    <s v="Volkswagen Golf 1.4 TSI Comfortline 16v"/>
    <x v="0"/>
    <x v="0"/>
    <x v="1"/>
    <x v="2"/>
    <x v="4"/>
    <x v="3"/>
    <x v="2"/>
    <n v="3717.5"/>
    <n v="0.13654277107517365"/>
    <x v="0"/>
  </r>
  <r>
    <s v="FOE003"/>
    <d v="2015-09-01T00:00:00"/>
    <x v="1"/>
    <x v="8"/>
    <x v="7"/>
    <s v="Carolina"/>
    <x v="5"/>
    <x v="4"/>
    <n v="65000"/>
    <n v="1880"/>
    <x v="864"/>
    <x v="4"/>
    <x v="31"/>
    <s v="Ford Ecosport 1.6 Freestyle 16v"/>
    <x v="0"/>
    <x v="0"/>
    <x v="1"/>
    <x v="0"/>
    <x v="7"/>
    <x v="0"/>
    <x v="2"/>
    <n v="3250"/>
    <n v="0.65328950046249179"/>
    <x v="1"/>
  </r>
  <r>
    <s v="VWV005"/>
    <d v="2015-09-01T00:00:00"/>
    <x v="1"/>
    <x v="8"/>
    <x v="2"/>
    <s v="Mônica"/>
    <x v="5"/>
    <x v="2"/>
    <n v="39950"/>
    <n v="3562"/>
    <x v="865"/>
    <x v="1"/>
    <x v="1"/>
    <s v="Volkswagen Voyage Trendline 1.6 MI 8v"/>
    <x v="0"/>
    <x v="0"/>
    <x v="0"/>
    <x v="0"/>
    <x v="2"/>
    <x v="3"/>
    <x v="1"/>
    <n v="1598"/>
    <n v="0.14294602123226319"/>
    <x v="0"/>
  </r>
  <r>
    <s v="REF006"/>
    <d v="2015-09-02T00:00:00"/>
    <x v="1"/>
    <x v="8"/>
    <x v="2"/>
    <s v="Maria Cristina"/>
    <x v="2"/>
    <x v="4"/>
    <n v="65900"/>
    <n v="2995"/>
    <x v="866"/>
    <x v="3"/>
    <x v="13"/>
    <s v="Renaul Fluence 2.0 Dynamique 16v"/>
    <x v="0"/>
    <x v="0"/>
    <x v="1"/>
    <x v="0"/>
    <x v="2"/>
    <x v="1"/>
    <x v="2"/>
    <n v="3295"/>
    <n v="0.36558267072103112"/>
    <x v="0"/>
  </r>
  <r>
    <s v="VWG003"/>
    <d v="2015-09-03T00:00:00"/>
    <x v="1"/>
    <x v="8"/>
    <x v="4"/>
    <s v="Mário"/>
    <x v="6"/>
    <x v="0"/>
    <n v="31000"/>
    <n v="4367"/>
    <x v="867"/>
    <x v="1"/>
    <x v="7"/>
    <s v="Volkswagen Gol 1.0 MI Special 8v"/>
    <x v="0"/>
    <x v="0"/>
    <x v="0"/>
    <x v="0"/>
    <x v="4"/>
    <x v="3"/>
    <x v="0"/>
    <n v="930"/>
    <n v="0.15678367026000456"/>
    <x v="0"/>
  </r>
  <r>
    <s v="CHC003"/>
    <d v="2015-09-03T00:00:00"/>
    <x v="1"/>
    <x v="8"/>
    <x v="3"/>
    <s v="Ana Maria"/>
    <x v="4"/>
    <x v="3"/>
    <n v="83950"/>
    <n v="3727"/>
    <x v="868"/>
    <x v="0"/>
    <x v="25"/>
    <s v="Chevrolet Captiva 2.4 SIDI 16v"/>
    <x v="0"/>
    <x v="0"/>
    <x v="1"/>
    <x v="2"/>
    <x v="3"/>
    <x v="2"/>
    <x v="3"/>
    <n v="5037"/>
    <n v="0.20676030647324412"/>
    <x v="0"/>
  </r>
  <r>
    <s v="CHC003"/>
    <d v="2015-09-03T00:00:00"/>
    <x v="1"/>
    <x v="8"/>
    <x v="2"/>
    <s v="Renato"/>
    <x v="3"/>
    <x v="3"/>
    <n v="83500"/>
    <n v="3048"/>
    <x v="869"/>
    <x v="0"/>
    <x v="25"/>
    <s v="Chevrolet Captiva 2.4 SIDI 16v"/>
    <x v="0"/>
    <x v="0"/>
    <x v="1"/>
    <x v="2"/>
    <x v="2"/>
    <x v="2"/>
    <x v="3"/>
    <n v="5010"/>
    <n v="0.97584494435034919"/>
    <x v="1"/>
  </r>
  <r>
    <s v="FIL008"/>
    <d v="2015-09-04T00:00:00"/>
    <x v="1"/>
    <x v="8"/>
    <x v="7"/>
    <s v="José Luiz"/>
    <x v="0"/>
    <x v="3"/>
    <n v="58500"/>
    <n v="4699"/>
    <x v="870"/>
    <x v="2"/>
    <x v="16"/>
    <s v="Fiat Linea Absolut 1.8 16v"/>
    <x v="0"/>
    <x v="0"/>
    <x v="1"/>
    <x v="0"/>
    <x v="7"/>
    <x v="4"/>
    <x v="2"/>
    <n v="2925"/>
    <n v="0.93486855315736894"/>
    <x v="1"/>
  </r>
  <r>
    <s v="CHO001"/>
    <d v="2015-09-04T00:00:00"/>
    <x v="1"/>
    <x v="8"/>
    <x v="2"/>
    <s v="Renato"/>
    <x v="6"/>
    <x v="1"/>
    <n v="28050"/>
    <n v="4887"/>
    <x v="849"/>
    <x v="0"/>
    <x v="0"/>
    <s v="Chevrolet Onix 1.0 MPFI LS 8v"/>
    <x v="0"/>
    <x v="0"/>
    <x v="0"/>
    <x v="0"/>
    <x v="2"/>
    <x v="2"/>
    <x v="0"/>
    <n v="841.5"/>
    <n v="0.93930330590312527"/>
    <x v="1"/>
  </r>
  <r>
    <s v="REC002"/>
    <d v="2015-09-05T00:00:00"/>
    <x v="1"/>
    <x v="8"/>
    <x v="3"/>
    <s v="Renato"/>
    <x v="0"/>
    <x v="2"/>
    <n v="29750"/>
    <n v="3827"/>
    <x v="871"/>
    <x v="3"/>
    <x v="22"/>
    <s v="Renault Clio 1.0 Expression 16v"/>
    <x v="0"/>
    <x v="0"/>
    <x v="0"/>
    <x v="0"/>
    <x v="3"/>
    <x v="2"/>
    <x v="0"/>
    <n v="892.5"/>
    <n v="0.22410990447928658"/>
    <x v="0"/>
  </r>
  <r>
    <s v="VWA010"/>
    <d v="2015-09-05T00:00:00"/>
    <x v="1"/>
    <x v="8"/>
    <x v="5"/>
    <s v="Sérgio"/>
    <x v="6"/>
    <x v="0"/>
    <n v="130400"/>
    <n v="1318"/>
    <x v="872"/>
    <x v="1"/>
    <x v="33"/>
    <s v="Volkswagen Amarok 2.0 Highline 4X4 16v Turbo"/>
    <x v="0"/>
    <x v="1"/>
    <x v="1"/>
    <x v="1"/>
    <x v="5"/>
    <x v="0"/>
    <x v="3"/>
    <n v="7824"/>
    <n v="0.61082771216092058"/>
    <x v="1"/>
  </r>
  <r>
    <s v="VWG008"/>
    <d v="2015-09-06T00:00:00"/>
    <x v="1"/>
    <x v="8"/>
    <x v="7"/>
    <s v="Rodrigo"/>
    <x v="4"/>
    <x v="0"/>
    <n v="74750"/>
    <n v="3936"/>
    <x v="873"/>
    <x v="1"/>
    <x v="29"/>
    <s v="Volkswagen Golf 1.4 TSI Comfortline 16v"/>
    <x v="0"/>
    <x v="0"/>
    <x v="1"/>
    <x v="2"/>
    <x v="7"/>
    <x v="4"/>
    <x v="3"/>
    <n v="4485"/>
    <n v="0.14067824470842175"/>
    <x v="0"/>
  </r>
  <r>
    <s v="CHC003"/>
    <d v="2015-09-06T00:00:00"/>
    <x v="1"/>
    <x v="8"/>
    <x v="6"/>
    <s v="Daniela"/>
    <x v="5"/>
    <x v="2"/>
    <n v="83600"/>
    <n v="4522"/>
    <x v="874"/>
    <x v="0"/>
    <x v="25"/>
    <s v="Chevrolet Captiva 2.4 SIDI 16v"/>
    <x v="0"/>
    <x v="0"/>
    <x v="1"/>
    <x v="2"/>
    <x v="6"/>
    <x v="3"/>
    <x v="3"/>
    <n v="5016"/>
    <n v="0.75895261799867852"/>
    <x v="1"/>
  </r>
  <r>
    <s v="FIP002"/>
    <d v="2015-09-06T00:00:00"/>
    <x v="1"/>
    <x v="8"/>
    <x v="2"/>
    <s v="Ana Lúcia"/>
    <x v="6"/>
    <x v="2"/>
    <n v="31450"/>
    <n v="3659"/>
    <x v="875"/>
    <x v="2"/>
    <x v="2"/>
    <s v="Fiat Palio Fire 1.0 8v"/>
    <x v="0"/>
    <x v="0"/>
    <x v="0"/>
    <x v="0"/>
    <x v="2"/>
    <x v="1"/>
    <x v="0"/>
    <n v="943.5"/>
    <n v="6.6728543986905614E-2"/>
    <x v="0"/>
  </r>
  <r>
    <s v="VWG003"/>
    <d v="2015-09-07T00:00:00"/>
    <x v="1"/>
    <x v="8"/>
    <x v="6"/>
    <s v="Ivete"/>
    <x v="6"/>
    <x v="0"/>
    <n v="31350"/>
    <n v="3456"/>
    <x v="876"/>
    <x v="1"/>
    <x v="7"/>
    <s v="Volkswagen Gol 1.0 MI Special 8v"/>
    <x v="0"/>
    <x v="0"/>
    <x v="0"/>
    <x v="0"/>
    <x v="6"/>
    <x v="3"/>
    <x v="0"/>
    <n v="940.5"/>
    <n v="0.86321821523048836"/>
    <x v="1"/>
  </r>
  <r>
    <s v="FIS004"/>
    <d v="2015-09-07T00:00:00"/>
    <x v="1"/>
    <x v="8"/>
    <x v="5"/>
    <s v="Carolina"/>
    <x v="5"/>
    <x v="0"/>
    <n v="37750"/>
    <n v="1957"/>
    <x v="877"/>
    <x v="2"/>
    <x v="14"/>
    <s v="Fiat Siena El 1.4 8v"/>
    <x v="0"/>
    <x v="0"/>
    <x v="0"/>
    <x v="0"/>
    <x v="5"/>
    <x v="0"/>
    <x v="1"/>
    <n v="1510"/>
    <n v="0.85290737257008786"/>
    <x v="1"/>
  </r>
  <r>
    <s v="RES001"/>
    <d v="2015-09-09T00:00:00"/>
    <x v="1"/>
    <x v="8"/>
    <x v="7"/>
    <s v="Rodrigo"/>
    <x v="6"/>
    <x v="0"/>
    <n v="27000"/>
    <n v="2292"/>
    <x v="878"/>
    <x v="3"/>
    <x v="5"/>
    <s v="Renault Sandero 1.0 Authentique 16v"/>
    <x v="0"/>
    <x v="0"/>
    <x v="0"/>
    <x v="0"/>
    <x v="7"/>
    <x v="4"/>
    <x v="0"/>
    <n v="810"/>
    <n v="0.48444947995452653"/>
    <x v="0"/>
  </r>
  <r>
    <s v="FOE003"/>
    <d v="2015-09-10T00:00:00"/>
    <x v="1"/>
    <x v="8"/>
    <x v="3"/>
    <s v="Roberta"/>
    <x v="6"/>
    <x v="3"/>
    <n v="64550"/>
    <n v="1306"/>
    <x v="879"/>
    <x v="4"/>
    <x v="31"/>
    <s v="Ford Ecosport 1.6 Freestyle 16v"/>
    <x v="0"/>
    <x v="0"/>
    <x v="1"/>
    <x v="0"/>
    <x v="3"/>
    <x v="2"/>
    <x v="2"/>
    <n v="3227.5"/>
    <n v="0.82033542907812418"/>
    <x v="1"/>
  </r>
  <r>
    <s v="RED005"/>
    <d v="2015-09-12T00:00:00"/>
    <x v="1"/>
    <x v="8"/>
    <x v="2"/>
    <s v="Ana Lúcia"/>
    <x v="0"/>
    <x v="2"/>
    <n v="62950"/>
    <n v="4735"/>
    <x v="880"/>
    <x v="3"/>
    <x v="32"/>
    <s v="Renault Duster Oroch 2.0 Dynamique 16V"/>
    <x v="0"/>
    <x v="1"/>
    <x v="0"/>
    <x v="0"/>
    <x v="2"/>
    <x v="1"/>
    <x v="2"/>
    <n v="3147.5"/>
    <n v="0.11533802706531157"/>
    <x v="0"/>
  </r>
  <r>
    <s v="FIL008"/>
    <d v="2015-09-13T00:00:00"/>
    <x v="1"/>
    <x v="8"/>
    <x v="4"/>
    <s v="José Eduardo"/>
    <x v="5"/>
    <x v="3"/>
    <n v="58300"/>
    <n v="2052"/>
    <x v="881"/>
    <x v="2"/>
    <x v="16"/>
    <s v="Fiat Linea Absolut 1.8 16v"/>
    <x v="0"/>
    <x v="0"/>
    <x v="1"/>
    <x v="0"/>
    <x v="4"/>
    <x v="3"/>
    <x v="2"/>
    <n v="2915"/>
    <n v="0.46909028965471794"/>
    <x v="0"/>
  </r>
  <r>
    <s v="FOK001"/>
    <d v="2015-09-14T00:00:00"/>
    <x v="1"/>
    <x v="8"/>
    <x v="0"/>
    <s v="Otaviano"/>
    <x v="0"/>
    <x v="0"/>
    <n v="38050"/>
    <n v="2801"/>
    <x v="882"/>
    <x v="4"/>
    <x v="28"/>
    <s v="Ford Ka SE 1.5 16v Básico"/>
    <x v="0"/>
    <x v="0"/>
    <x v="0"/>
    <x v="0"/>
    <x v="0"/>
    <x v="0"/>
    <x v="1"/>
    <n v="1522"/>
    <n v="0.65191693634349712"/>
    <x v="1"/>
  </r>
  <r>
    <s v="VWG003"/>
    <d v="2015-09-15T00:00:00"/>
    <x v="1"/>
    <x v="8"/>
    <x v="3"/>
    <s v="Antonio"/>
    <x v="4"/>
    <x v="3"/>
    <n v="31400"/>
    <n v="2143"/>
    <x v="883"/>
    <x v="1"/>
    <x v="7"/>
    <s v="Volkswagen Gol 1.0 MI Special 8v"/>
    <x v="0"/>
    <x v="0"/>
    <x v="0"/>
    <x v="0"/>
    <x v="3"/>
    <x v="2"/>
    <x v="0"/>
    <n v="942"/>
    <n v="7.2639855590015581E-2"/>
    <x v="0"/>
  </r>
  <r>
    <s v="FOF002"/>
    <d v="2015-09-16T00:00:00"/>
    <x v="1"/>
    <x v="8"/>
    <x v="3"/>
    <s v="Antonio"/>
    <x v="1"/>
    <x v="2"/>
    <n v="61100"/>
    <n v="4340"/>
    <x v="884"/>
    <x v="4"/>
    <x v="18"/>
    <s v="Ford Focus Sedan GLX 16v"/>
    <x v="0"/>
    <x v="0"/>
    <x v="1"/>
    <x v="0"/>
    <x v="3"/>
    <x v="2"/>
    <x v="2"/>
    <n v="3055"/>
    <n v="0.31849320480529836"/>
    <x v="0"/>
  </r>
  <r>
    <s v="FIU001"/>
    <d v="2015-09-17T00:00:00"/>
    <x v="1"/>
    <x v="8"/>
    <x v="3"/>
    <s v="Maurício"/>
    <x v="0"/>
    <x v="1"/>
    <n v="23850"/>
    <n v="3863"/>
    <x v="885"/>
    <x v="2"/>
    <x v="11"/>
    <s v="Fiat Uno Evo Vivace 1.0 8v"/>
    <x v="1"/>
    <x v="0"/>
    <x v="0"/>
    <x v="0"/>
    <x v="3"/>
    <x v="2"/>
    <x v="0"/>
    <n v="715.5"/>
    <n v="0.64567334188412562"/>
    <x v="1"/>
  </r>
  <r>
    <s v="FOE003"/>
    <d v="2015-09-17T00:00:00"/>
    <x v="1"/>
    <x v="8"/>
    <x v="8"/>
    <s v="Cristiano"/>
    <x v="5"/>
    <x v="3"/>
    <n v="64850"/>
    <n v="4022"/>
    <x v="886"/>
    <x v="4"/>
    <x v="31"/>
    <s v="Ford Ecosport 1.6 Freestyle 16v"/>
    <x v="0"/>
    <x v="0"/>
    <x v="1"/>
    <x v="0"/>
    <x v="3"/>
    <x v="2"/>
    <x v="2"/>
    <n v="3242.5"/>
    <n v="0.85256746311325926"/>
    <x v="1"/>
  </r>
  <r>
    <s v="VWV005"/>
    <d v="2015-09-17T00:00:00"/>
    <x v="1"/>
    <x v="8"/>
    <x v="1"/>
    <s v="Maria Eduarda"/>
    <x v="0"/>
    <x v="2"/>
    <n v="39250"/>
    <n v="3200"/>
    <x v="887"/>
    <x v="1"/>
    <x v="1"/>
    <s v="Volkswagen Voyage Trendline 1.6 MI 8v"/>
    <x v="0"/>
    <x v="0"/>
    <x v="0"/>
    <x v="0"/>
    <x v="1"/>
    <x v="1"/>
    <x v="1"/>
    <n v="1570"/>
    <n v="0.7195725211499131"/>
    <x v="1"/>
  </r>
  <r>
    <s v="FIU001"/>
    <d v="2015-09-18T00:00:00"/>
    <x v="1"/>
    <x v="8"/>
    <x v="2"/>
    <s v="Maria Cristina"/>
    <x v="6"/>
    <x v="4"/>
    <n v="24150"/>
    <n v="4695"/>
    <x v="888"/>
    <x v="2"/>
    <x v="11"/>
    <s v="Fiat Uno Evo Vivace 1.0 8v"/>
    <x v="1"/>
    <x v="0"/>
    <x v="0"/>
    <x v="0"/>
    <x v="2"/>
    <x v="1"/>
    <x v="0"/>
    <n v="724.5"/>
    <n v="0.42495399919569216"/>
    <x v="0"/>
  </r>
  <r>
    <s v="CHC003"/>
    <d v="2015-09-18T00:00:00"/>
    <x v="1"/>
    <x v="8"/>
    <x v="7"/>
    <s v="José Luiz"/>
    <x v="6"/>
    <x v="4"/>
    <n v="83200"/>
    <n v="4032"/>
    <x v="889"/>
    <x v="0"/>
    <x v="25"/>
    <s v="Chevrolet Captiva 2.4 SIDI 16v"/>
    <x v="0"/>
    <x v="0"/>
    <x v="1"/>
    <x v="2"/>
    <x v="7"/>
    <x v="4"/>
    <x v="3"/>
    <n v="4992"/>
    <n v="7.3755726718230052E-2"/>
    <x v="0"/>
  </r>
  <r>
    <s v="REK004"/>
    <d v="2015-09-20T00:00:00"/>
    <x v="1"/>
    <x v="8"/>
    <x v="3"/>
    <s v="Roberta"/>
    <x v="4"/>
    <x v="3"/>
    <n v="34800"/>
    <n v="4989"/>
    <x v="890"/>
    <x v="3"/>
    <x v="20"/>
    <s v="Renaul Kangoo 1.6 Express 16v"/>
    <x v="2"/>
    <x v="1"/>
    <x v="0"/>
    <x v="0"/>
    <x v="3"/>
    <x v="2"/>
    <x v="1"/>
    <n v="1392"/>
    <n v="0.35913541743491562"/>
    <x v="0"/>
  </r>
  <r>
    <s v="VWC006"/>
    <d v="2015-09-20T00:00:00"/>
    <x v="1"/>
    <x v="8"/>
    <x v="4"/>
    <s v="José Eduardo"/>
    <x v="0"/>
    <x v="4"/>
    <n v="50750"/>
    <n v="4880"/>
    <x v="891"/>
    <x v="1"/>
    <x v="24"/>
    <s v="Volkswagen Crossfox 1.6 MSI 16v"/>
    <x v="0"/>
    <x v="0"/>
    <x v="0"/>
    <x v="0"/>
    <x v="4"/>
    <x v="3"/>
    <x v="1"/>
    <n v="2030"/>
    <n v="0.79422222301094891"/>
    <x v="1"/>
  </r>
  <r>
    <s v="REM007"/>
    <d v="2015-09-21T00:00:00"/>
    <x v="1"/>
    <x v="8"/>
    <x v="7"/>
    <s v="Marcelo"/>
    <x v="4"/>
    <x v="4"/>
    <n v="108850"/>
    <n v="3539"/>
    <x v="892"/>
    <x v="3"/>
    <x v="8"/>
    <s v="Renault Master 2.3 DCI Minibus 16 Lugares 16v"/>
    <x v="0"/>
    <x v="1"/>
    <x v="0"/>
    <x v="1"/>
    <x v="7"/>
    <x v="2"/>
    <x v="3"/>
    <n v="6531"/>
    <n v="0.77483184951116879"/>
    <x v="1"/>
  </r>
  <r>
    <s v="FIS006"/>
    <d v="2015-09-21T00:00:00"/>
    <x v="1"/>
    <x v="8"/>
    <x v="3"/>
    <s v="José Carlos"/>
    <x v="6"/>
    <x v="2"/>
    <n v="46650"/>
    <n v="1023"/>
    <x v="893"/>
    <x v="2"/>
    <x v="6"/>
    <s v="Fiat Strada Working 1.4 MPI 8v"/>
    <x v="2"/>
    <x v="1"/>
    <x v="0"/>
    <x v="0"/>
    <x v="3"/>
    <x v="2"/>
    <x v="1"/>
    <n v="1866"/>
    <n v="0.10287748328544083"/>
    <x v="0"/>
  </r>
  <r>
    <s v="FIS006"/>
    <d v="2015-09-24T00:00:00"/>
    <x v="1"/>
    <x v="8"/>
    <x v="8"/>
    <s v="Maria Teresa"/>
    <x v="5"/>
    <x v="3"/>
    <n v="47150"/>
    <n v="2291"/>
    <x v="894"/>
    <x v="2"/>
    <x v="6"/>
    <s v="Fiat Strada Working 1.4 MPI 8v"/>
    <x v="2"/>
    <x v="1"/>
    <x v="0"/>
    <x v="0"/>
    <x v="3"/>
    <x v="2"/>
    <x v="1"/>
    <n v="1886"/>
    <n v="0.72023817371588117"/>
    <x v="1"/>
  </r>
  <r>
    <s v="CHS004"/>
    <d v="2015-09-24T00:00:00"/>
    <x v="1"/>
    <x v="8"/>
    <x v="3"/>
    <s v="Antonio"/>
    <x v="6"/>
    <x v="3"/>
    <n v="144050"/>
    <n v="1357"/>
    <x v="895"/>
    <x v="0"/>
    <x v="10"/>
    <s v="Chevrolet S10 2.8 High Country 4X4 CD 16v Turbo"/>
    <x v="0"/>
    <x v="1"/>
    <x v="1"/>
    <x v="1"/>
    <x v="3"/>
    <x v="2"/>
    <x v="3"/>
    <n v="8643"/>
    <n v="0.1217983463414937"/>
    <x v="0"/>
  </r>
  <r>
    <s v="FIP002"/>
    <d v="2015-09-24T00:00:00"/>
    <x v="1"/>
    <x v="8"/>
    <x v="2"/>
    <s v="Maria Cristina"/>
    <x v="6"/>
    <x v="3"/>
    <n v="31850"/>
    <n v="2092"/>
    <x v="896"/>
    <x v="2"/>
    <x v="2"/>
    <s v="Fiat Palio Fire 1.0 8v"/>
    <x v="0"/>
    <x v="0"/>
    <x v="0"/>
    <x v="0"/>
    <x v="2"/>
    <x v="1"/>
    <x v="0"/>
    <n v="955.5"/>
    <n v="0.89038780838734832"/>
    <x v="1"/>
  </r>
  <r>
    <s v="VWA010"/>
    <d v="2015-09-25T00:00:00"/>
    <x v="1"/>
    <x v="8"/>
    <x v="1"/>
    <s v="Maria Eduarda"/>
    <x v="0"/>
    <x v="4"/>
    <n v="130650"/>
    <n v="3851"/>
    <x v="897"/>
    <x v="1"/>
    <x v="33"/>
    <s v="Volkswagen Amarok 2.0 Highline 4X4 16v Turbo"/>
    <x v="0"/>
    <x v="1"/>
    <x v="1"/>
    <x v="1"/>
    <x v="1"/>
    <x v="1"/>
    <x v="3"/>
    <n v="7839"/>
    <n v="0.37800974043924818"/>
    <x v="0"/>
  </r>
  <r>
    <s v="FID010"/>
    <d v="2015-09-25T00:00:00"/>
    <x v="1"/>
    <x v="8"/>
    <x v="3"/>
    <s v="Roberta"/>
    <x v="0"/>
    <x v="0"/>
    <n v="75600"/>
    <n v="1298"/>
    <x v="898"/>
    <x v="2"/>
    <x v="4"/>
    <s v="Fiat Ducato Cargo 2.3 Básico"/>
    <x v="0"/>
    <x v="1"/>
    <x v="0"/>
    <x v="1"/>
    <x v="3"/>
    <x v="2"/>
    <x v="2"/>
    <n v="3780"/>
    <n v="0.83840946100578151"/>
    <x v="1"/>
  </r>
  <r>
    <s v="FIS006"/>
    <d v="2015-09-25T00:00:00"/>
    <x v="1"/>
    <x v="8"/>
    <x v="3"/>
    <s v="Renato"/>
    <x v="0"/>
    <x v="2"/>
    <n v="46400"/>
    <n v="4535"/>
    <x v="899"/>
    <x v="2"/>
    <x v="6"/>
    <s v="Fiat Strada Working 1.4 MPI 8v"/>
    <x v="2"/>
    <x v="1"/>
    <x v="0"/>
    <x v="0"/>
    <x v="3"/>
    <x v="2"/>
    <x v="1"/>
    <n v="1856"/>
    <n v="0.17306857936692824"/>
    <x v="0"/>
  </r>
  <r>
    <s v="FIB007"/>
    <d v="2015-09-26T00:00:00"/>
    <x v="1"/>
    <x v="8"/>
    <x v="4"/>
    <s v="José Eduardo"/>
    <x v="0"/>
    <x v="2"/>
    <n v="54200"/>
    <n v="1988"/>
    <x v="900"/>
    <x v="2"/>
    <x v="23"/>
    <s v="Fiat Bravo Essence 1.8 16v"/>
    <x v="0"/>
    <x v="0"/>
    <x v="0"/>
    <x v="0"/>
    <x v="4"/>
    <x v="3"/>
    <x v="1"/>
    <n v="2168"/>
    <n v="0.51527852123383366"/>
    <x v="1"/>
  </r>
  <r>
    <s v="VWG003"/>
    <d v="2015-09-27T00:00:00"/>
    <x v="1"/>
    <x v="8"/>
    <x v="7"/>
    <s v="José Luiz"/>
    <x v="0"/>
    <x v="4"/>
    <n v="31350"/>
    <n v="2717"/>
    <x v="901"/>
    <x v="1"/>
    <x v="7"/>
    <s v="Volkswagen Gol 1.0 MI Special 8v"/>
    <x v="0"/>
    <x v="0"/>
    <x v="0"/>
    <x v="0"/>
    <x v="7"/>
    <x v="4"/>
    <x v="0"/>
    <n v="940.5"/>
    <n v="0.31890477580898663"/>
    <x v="0"/>
  </r>
  <r>
    <s v="VWC006"/>
    <d v="2015-09-27T00:00:00"/>
    <x v="1"/>
    <x v="8"/>
    <x v="3"/>
    <s v="José Carlos"/>
    <x v="6"/>
    <x v="0"/>
    <n v="50650"/>
    <n v="4048"/>
    <x v="902"/>
    <x v="1"/>
    <x v="24"/>
    <s v="Volkswagen Crossfox 1.6 MSI 16v"/>
    <x v="0"/>
    <x v="0"/>
    <x v="0"/>
    <x v="0"/>
    <x v="3"/>
    <x v="2"/>
    <x v="1"/>
    <n v="2026"/>
    <n v="0.11251796600991765"/>
    <x v="0"/>
  </r>
  <r>
    <s v="VWG008"/>
    <d v="2015-09-28T00:00:00"/>
    <x v="1"/>
    <x v="8"/>
    <x v="5"/>
    <s v="Anselmo"/>
    <x v="6"/>
    <x v="2"/>
    <n v="74600"/>
    <n v="1017"/>
    <x v="903"/>
    <x v="1"/>
    <x v="29"/>
    <s v="Volkswagen Golf 1.4 TSI Comfortline 16v"/>
    <x v="0"/>
    <x v="0"/>
    <x v="1"/>
    <x v="2"/>
    <x v="5"/>
    <x v="0"/>
    <x v="2"/>
    <n v="3730"/>
    <n v="0.69428869555438344"/>
    <x v="1"/>
  </r>
  <r>
    <s v="FIB007"/>
    <d v="2015-09-28T00:00:00"/>
    <x v="1"/>
    <x v="8"/>
    <x v="5"/>
    <s v="Carolina"/>
    <x v="5"/>
    <x v="2"/>
    <n v="54250"/>
    <n v="1338"/>
    <x v="904"/>
    <x v="2"/>
    <x v="23"/>
    <s v="Fiat Bravo Essence 1.8 16v"/>
    <x v="0"/>
    <x v="0"/>
    <x v="0"/>
    <x v="0"/>
    <x v="5"/>
    <x v="0"/>
    <x v="1"/>
    <n v="2170"/>
    <n v="0.77283972165213888"/>
    <x v="1"/>
  </r>
  <r>
    <s v="FIP002"/>
    <d v="2015-09-28T00:00:00"/>
    <x v="1"/>
    <x v="8"/>
    <x v="5"/>
    <s v="Mariana"/>
    <x v="0"/>
    <x v="1"/>
    <n v="31950"/>
    <n v="4176"/>
    <x v="905"/>
    <x v="2"/>
    <x v="2"/>
    <s v="Fiat Palio Fire 1.0 8v"/>
    <x v="0"/>
    <x v="0"/>
    <x v="0"/>
    <x v="0"/>
    <x v="5"/>
    <x v="0"/>
    <x v="0"/>
    <n v="958.5"/>
    <n v="0.54902161124582483"/>
    <x v="1"/>
  </r>
  <r>
    <s v="VWS004"/>
    <d v="2015-09-29T00:00:00"/>
    <x v="1"/>
    <x v="8"/>
    <x v="2"/>
    <s v="Renato"/>
    <x v="0"/>
    <x v="0"/>
    <n v="32300"/>
    <n v="2403"/>
    <x v="906"/>
    <x v="1"/>
    <x v="26"/>
    <s v="Volkswagen Saveiro Startline 1.6 MI 8v"/>
    <x v="1"/>
    <x v="1"/>
    <x v="0"/>
    <x v="0"/>
    <x v="2"/>
    <x v="2"/>
    <x v="0"/>
    <n v="969"/>
    <n v="0.76701748080878396"/>
    <x v="1"/>
  </r>
  <r>
    <s v="VWS007"/>
    <d v="2015-09-30T00:00:00"/>
    <x v="1"/>
    <x v="8"/>
    <x v="3"/>
    <s v="Renato"/>
    <x v="4"/>
    <x v="2"/>
    <n v="58600"/>
    <n v="1543"/>
    <x v="907"/>
    <x v="1"/>
    <x v="19"/>
    <s v="Volkswagen Spacefox Comfortline 1.6 MSI 8v"/>
    <x v="0"/>
    <x v="0"/>
    <x v="0"/>
    <x v="0"/>
    <x v="3"/>
    <x v="2"/>
    <x v="2"/>
    <n v="2930"/>
    <n v="0.40122451139671006"/>
    <x v="0"/>
  </r>
  <r>
    <s v="VWG003"/>
    <d v="2015-09-30T00:00:00"/>
    <x v="1"/>
    <x v="8"/>
    <x v="0"/>
    <s v="Wesley"/>
    <x v="0"/>
    <x v="4"/>
    <n v="31550"/>
    <n v="3314"/>
    <x v="908"/>
    <x v="1"/>
    <x v="7"/>
    <s v="Volkswagen Gol 1.0 MI Special 8v"/>
    <x v="0"/>
    <x v="0"/>
    <x v="0"/>
    <x v="0"/>
    <x v="0"/>
    <x v="0"/>
    <x v="0"/>
    <n v="946.5"/>
    <n v="0.31515148203594212"/>
    <x v="0"/>
  </r>
  <r>
    <s v="CHO001"/>
    <d v="2015-10-01T00:00:00"/>
    <x v="1"/>
    <x v="9"/>
    <x v="1"/>
    <s v="Luiz Sérgio"/>
    <x v="0"/>
    <x v="2"/>
    <n v="27700"/>
    <n v="1481"/>
    <x v="909"/>
    <x v="0"/>
    <x v="0"/>
    <s v="Chevrolet Onix 1.0 MPFI LS 8v"/>
    <x v="0"/>
    <x v="0"/>
    <x v="0"/>
    <x v="0"/>
    <x v="1"/>
    <x v="1"/>
    <x v="0"/>
    <n v="831"/>
    <n v="9.6845548645055637E-2"/>
    <x v="0"/>
  </r>
  <r>
    <s v="RED005"/>
    <d v="2015-10-01T00:00:00"/>
    <x v="1"/>
    <x v="9"/>
    <x v="7"/>
    <s v="Carlos Augusto"/>
    <x v="0"/>
    <x v="2"/>
    <n v="62600"/>
    <n v="2440"/>
    <x v="910"/>
    <x v="3"/>
    <x v="32"/>
    <s v="Renault Duster Oroch 2.0 Dynamique 16V"/>
    <x v="0"/>
    <x v="1"/>
    <x v="0"/>
    <x v="0"/>
    <x v="7"/>
    <x v="4"/>
    <x v="2"/>
    <n v="3130"/>
    <n v="0.80580394566329383"/>
    <x v="1"/>
  </r>
  <r>
    <s v="REF006"/>
    <d v="2015-10-02T00:00:00"/>
    <x v="1"/>
    <x v="9"/>
    <x v="5"/>
    <s v="Sérgio"/>
    <x v="1"/>
    <x v="0"/>
    <n v="65750"/>
    <n v="3653"/>
    <x v="911"/>
    <x v="3"/>
    <x v="13"/>
    <s v="Renaul Fluence 2.0 Dynamique 16v"/>
    <x v="0"/>
    <x v="0"/>
    <x v="1"/>
    <x v="0"/>
    <x v="5"/>
    <x v="0"/>
    <x v="2"/>
    <n v="3287.5"/>
    <n v="0.58102358019958422"/>
    <x v="1"/>
  </r>
  <r>
    <s v="FOR005"/>
    <d v="2015-10-02T00:00:00"/>
    <x v="1"/>
    <x v="9"/>
    <x v="4"/>
    <s v="Mário"/>
    <x v="5"/>
    <x v="2"/>
    <n v="134850"/>
    <n v="1398"/>
    <x v="912"/>
    <x v="4"/>
    <x v="9"/>
    <s v="Ford Ranger Cab. Dupla 3.2 4X4 20v"/>
    <x v="0"/>
    <x v="1"/>
    <x v="1"/>
    <x v="1"/>
    <x v="4"/>
    <x v="3"/>
    <x v="3"/>
    <n v="8091"/>
    <n v="0.52040093043837743"/>
    <x v="1"/>
  </r>
  <r>
    <s v="FIL008"/>
    <d v="2015-10-05T00:00:00"/>
    <x v="1"/>
    <x v="9"/>
    <x v="6"/>
    <s v="Daniela"/>
    <x v="0"/>
    <x v="2"/>
    <n v="58550"/>
    <n v="4558"/>
    <x v="913"/>
    <x v="2"/>
    <x v="16"/>
    <s v="Fiat Linea Absolut 1.8 16v"/>
    <x v="0"/>
    <x v="0"/>
    <x v="1"/>
    <x v="0"/>
    <x v="6"/>
    <x v="3"/>
    <x v="2"/>
    <n v="2927.5"/>
    <n v="8.0936117601085503E-2"/>
    <x v="0"/>
  </r>
  <r>
    <s v="VWG003"/>
    <d v="2015-10-05T00:00:00"/>
    <x v="1"/>
    <x v="9"/>
    <x v="1"/>
    <s v="Luiz Sérgio"/>
    <x v="5"/>
    <x v="2"/>
    <n v="31600"/>
    <n v="3798"/>
    <x v="914"/>
    <x v="1"/>
    <x v="7"/>
    <s v="Volkswagen Gol 1.0 MI Special 8v"/>
    <x v="0"/>
    <x v="0"/>
    <x v="0"/>
    <x v="0"/>
    <x v="1"/>
    <x v="1"/>
    <x v="0"/>
    <n v="948"/>
    <n v="0.15527840152162983"/>
    <x v="0"/>
  </r>
  <r>
    <s v="CHS004"/>
    <d v="2015-10-07T00:00:00"/>
    <x v="1"/>
    <x v="9"/>
    <x v="6"/>
    <s v="Aparecida"/>
    <x v="6"/>
    <x v="2"/>
    <n v="144000"/>
    <n v="4306"/>
    <x v="915"/>
    <x v="0"/>
    <x v="10"/>
    <s v="Chevrolet S10 2.8 High Country 4X4 CD 16v Turbo"/>
    <x v="0"/>
    <x v="1"/>
    <x v="1"/>
    <x v="1"/>
    <x v="6"/>
    <x v="3"/>
    <x v="3"/>
    <n v="8640"/>
    <n v="0.44830541799231682"/>
    <x v="0"/>
  </r>
  <r>
    <s v="FID010"/>
    <d v="2015-10-08T00:00:00"/>
    <x v="1"/>
    <x v="9"/>
    <x v="6"/>
    <s v="Carlos Roberto"/>
    <x v="3"/>
    <x v="2"/>
    <n v="75550"/>
    <n v="1394"/>
    <x v="916"/>
    <x v="2"/>
    <x v="4"/>
    <s v="Fiat Ducato Cargo 2.3 Básico"/>
    <x v="0"/>
    <x v="1"/>
    <x v="0"/>
    <x v="1"/>
    <x v="6"/>
    <x v="3"/>
    <x v="2"/>
    <n v="3777.5"/>
    <n v="0.23721088852603495"/>
    <x v="0"/>
  </r>
  <r>
    <s v="VWS007"/>
    <d v="2015-10-08T00:00:00"/>
    <x v="1"/>
    <x v="9"/>
    <x v="4"/>
    <s v="Raimundo"/>
    <x v="4"/>
    <x v="2"/>
    <n v="58400"/>
    <n v="1862"/>
    <x v="917"/>
    <x v="1"/>
    <x v="19"/>
    <s v="Volkswagen Spacefox Comfortline 1.6 MSI 8v"/>
    <x v="0"/>
    <x v="0"/>
    <x v="0"/>
    <x v="0"/>
    <x v="4"/>
    <x v="3"/>
    <x v="2"/>
    <n v="2920"/>
    <n v="0.39607739560123412"/>
    <x v="0"/>
  </r>
  <r>
    <s v="FIB007"/>
    <d v="2015-10-08T00:00:00"/>
    <x v="1"/>
    <x v="9"/>
    <x v="1"/>
    <s v="Luiz Sérgio"/>
    <x v="5"/>
    <x v="0"/>
    <n v="54300"/>
    <n v="1179"/>
    <x v="918"/>
    <x v="2"/>
    <x v="23"/>
    <s v="Fiat Bravo Essence 1.8 16v"/>
    <x v="0"/>
    <x v="0"/>
    <x v="0"/>
    <x v="0"/>
    <x v="1"/>
    <x v="1"/>
    <x v="1"/>
    <n v="2172"/>
    <n v="0.7345199611664377"/>
    <x v="1"/>
  </r>
  <r>
    <s v="FIS006"/>
    <d v="2015-10-09T00:00:00"/>
    <x v="1"/>
    <x v="9"/>
    <x v="7"/>
    <s v="Carolina"/>
    <x v="6"/>
    <x v="1"/>
    <n v="46650"/>
    <n v="1644"/>
    <x v="919"/>
    <x v="2"/>
    <x v="6"/>
    <s v="Fiat Strada Working 1.4 MPI 8v"/>
    <x v="2"/>
    <x v="1"/>
    <x v="0"/>
    <x v="0"/>
    <x v="7"/>
    <x v="0"/>
    <x v="1"/>
    <n v="1866"/>
    <n v="4.0683561489304326E-2"/>
    <x v="0"/>
  </r>
  <r>
    <s v="VWJ009"/>
    <d v="2015-10-09T00:00:00"/>
    <x v="1"/>
    <x v="9"/>
    <x v="1"/>
    <s v="Luiz Sérgio"/>
    <x v="0"/>
    <x v="2"/>
    <n v="77300"/>
    <n v="1727"/>
    <x v="920"/>
    <x v="1"/>
    <x v="21"/>
    <s v="Volkswagen Jetta 1.4 TSI Comfortline 16v"/>
    <x v="0"/>
    <x v="0"/>
    <x v="1"/>
    <x v="2"/>
    <x v="1"/>
    <x v="1"/>
    <x v="3"/>
    <n v="4638"/>
    <n v="0.9556209482045942"/>
    <x v="1"/>
  </r>
  <r>
    <s v="FOR005"/>
    <d v="2015-10-09T00:00:00"/>
    <x v="1"/>
    <x v="9"/>
    <x v="5"/>
    <s v="Mariana"/>
    <x v="0"/>
    <x v="2"/>
    <n v="134800"/>
    <n v="2506"/>
    <x v="921"/>
    <x v="4"/>
    <x v="9"/>
    <s v="Ford Ranger Cab. Dupla 3.2 4X4 20v"/>
    <x v="0"/>
    <x v="1"/>
    <x v="1"/>
    <x v="1"/>
    <x v="5"/>
    <x v="0"/>
    <x v="3"/>
    <n v="8088"/>
    <n v="0.64641566697806851"/>
    <x v="1"/>
  </r>
  <r>
    <s v="FIP009"/>
    <d v="2015-10-09T00:00:00"/>
    <x v="1"/>
    <x v="9"/>
    <x v="7"/>
    <s v="José Luiz"/>
    <x v="0"/>
    <x v="4"/>
    <n v="62950"/>
    <n v="2195"/>
    <x v="922"/>
    <x v="2"/>
    <x v="15"/>
    <s v="Fiat Punto Evo T-Jet 1.4 Turbo"/>
    <x v="0"/>
    <x v="0"/>
    <x v="1"/>
    <x v="2"/>
    <x v="7"/>
    <x v="4"/>
    <x v="2"/>
    <n v="3147.5"/>
    <n v="0.82972061253605434"/>
    <x v="1"/>
  </r>
  <r>
    <s v="REF006"/>
    <d v="2015-10-10T00:00:00"/>
    <x v="1"/>
    <x v="9"/>
    <x v="7"/>
    <s v="Rodrigo"/>
    <x v="6"/>
    <x v="4"/>
    <n v="65500"/>
    <n v="2477"/>
    <x v="923"/>
    <x v="3"/>
    <x v="13"/>
    <s v="Renaul Fluence 2.0 Dynamique 16v"/>
    <x v="0"/>
    <x v="0"/>
    <x v="1"/>
    <x v="0"/>
    <x v="7"/>
    <x v="4"/>
    <x v="2"/>
    <n v="3275"/>
    <n v="0.65413948644611031"/>
    <x v="1"/>
  </r>
  <r>
    <s v="FIL008"/>
    <d v="2015-10-11T00:00:00"/>
    <x v="1"/>
    <x v="9"/>
    <x v="2"/>
    <s v="Renato"/>
    <x v="6"/>
    <x v="2"/>
    <n v="58650"/>
    <n v="3841"/>
    <x v="924"/>
    <x v="2"/>
    <x v="16"/>
    <s v="Fiat Linea Absolut 1.8 16v"/>
    <x v="0"/>
    <x v="0"/>
    <x v="1"/>
    <x v="0"/>
    <x v="2"/>
    <x v="2"/>
    <x v="2"/>
    <n v="2932.5"/>
    <n v="0.42428337942077005"/>
    <x v="0"/>
  </r>
  <r>
    <s v="FIB007"/>
    <d v="2015-10-11T00:00:00"/>
    <x v="1"/>
    <x v="9"/>
    <x v="7"/>
    <s v="Rodrigo"/>
    <x v="6"/>
    <x v="2"/>
    <n v="53850"/>
    <n v="3206"/>
    <x v="925"/>
    <x v="2"/>
    <x v="23"/>
    <s v="Fiat Bravo Essence 1.8 16v"/>
    <x v="0"/>
    <x v="0"/>
    <x v="0"/>
    <x v="0"/>
    <x v="7"/>
    <x v="4"/>
    <x v="2"/>
    <n v="2692.5"/>
    <n v="0.45414937634679925"/>
    <x v="0"/>
  </r>
  <r>
    <s v="CHP002"/>
    <d v="2015-10-11T00:00:00"/>
    <x v="1"/>
    <x v="9"/>
    <x v="3"/>
    <s v="Marcelo"/>
    <x v="5"/>
    <x v="3"/>
    <n v="36850"/>
    <n v="4640"/>
    <x v="926"/>
    <x v="0"/>
    <x v="12"/>
    <s v="Chevrolet Prisma 1.0 MPFI LT 8v"/>
    <x v="0"/>
    <x v="0"/>
    <x v="0"/>
    <x v="0"/>
    <x v="3"/>
    <x v="2"/>
    <x v="1"/>
    <n v="1474"/>
    <n v="0.63181011175355417"/>
    <x v="1"/>
  </r>
  <r>
    <s v="FIL008"/>
    <d v="2015-10-12T00:00:00"/>
    <x v="1"/>
    <x v="9"/>
    <x v="8"/>
    <s v="Maria Teresa"/>
    <x v="1"/>
    <x v="0"/>
    <n v="58600"/>
    <n v="3957"/>
    <x v="927"/>
    <x v="2"/>
    <x v="16"/>
    <s v="Fiat Linea Absolut 1.8 16v"/>
    <x v="0"/>
    <x v="0"/>
    <x v="1"/>
    <x v="0"/>
    <x v="3"/>
    <x v="2"/>
    <x v="2"/>
    <n v="2930"/>
    <n v="0.2997814166824247"/>
    <x v="0"/>
  </r>
  <r>
    <s v="FIB007"/>
    <d v="2015-10-12T00:00:00"/>
    <x v="1"/>
    <x v="9"/>
    <x v="8"/>
    <s v="Felipe"/>
    <x v="4"/>
    <x v="2"/>
    <n v="54050"/>
    <n v="4662"/>
    <x v="928"/>
    <x v="2"/>
    <x v="23"/>
    <s v="Fiat Bravo Essence 1.8 16v"/>
    <x v="0"/>
    <x v="0"/>
    <x v="0"/>
    <x v="0"/>
    <x v="3"/>
    <x v="2"/>
    <x v="2"/>
    <n v="2702.5"/>
    <n v="0.29980521942479776"/>
    <x v="0"/>
  </r>
  <r>
    <s v="FOF002"/>
    <d v="2015-10-13T00:00:00"/>
    <x v="1"/>
    <x v="9"/>
    <x v="7"/>
    <s v="Célio"/>
    <x v="0"/>
    <x v="2"/>
    <n v="61400"/>
    <n v="3432"/>
    <x v="929"/>
    <x v="4"/>
    <x v="18"/>
    <s v="Ford Focus Sedan GLX 16v"/>
    <x v="0"/>
    <x v="0"/>
    <x v="1"/>
    <x v="0"/>
    <x v="7"/>
    <x v="4"/>
    <x v="2"/>
    <n v="3070"/>
    <n v="0.27537083964579312"/>
    <x v="0"/>
  </r>
  <r>
    <s v="FIL008"/>
    <d v="2015-10-13T00:00:00"/>
    <x v="1"/>
    <x v="9"/>
    <x v="2"/>
    <s v="Mônica"/>
    <x v="0"/>
    <x v="2"/>
    <n v="58500"/>
    <n v="2758"/>
    <x v="930"/>
    <x v="2"/>
    <x v="16"/>
    <s v="Fiat Linea Absolut 1.8 16v"/>
    <x v="0"/>
    <x v="0"/>
    <x v="1"/>
    <x v="0"/>
    <x v="2"/>
    <x v="3"/>
    <x v="2"/>
    <n v="2925"/>
    <n v="9.1181187001607003E-2"/>
    <x v="0"/>
  </r>
  <r>
    <s v="FIP002"/>
    <d v="2015-10-15T00:00:00"/>
    <x v="1"/>
    <x v="9"/>
    <x v="4"/>
    <s v="Mário"/>
    <x v="6"/>
    <x v="0"/>
    <n v="31500"/>
    <n v="4202"/>
    <x v="931"/>
    <x v="2"/>
    <x v="2"/>
    <s v="Fiat Palio Fire 1.0 8v"/>
    <x v="0"/>
    <x v="0"/>
    <x v="0"/>
    <x v="0"/>
    <x v="4"/>
    <x v="3"/>
    <x v="0"/>
    <n v="945"/>
    <n v="0.19440455743782434"/>
    <x v="0"/>
  </r>
  <r>
    <s v="REC002"/>
    <d v="2015-10-15T00:00:00"/>
    <x v="1"/>
    <x v="9"/>
    <x v="5"/>
    <s v="Mariana"/>
    <x v="5"/>
    <x v="4"/>
    <n v="29900"/>
    <n v="2122"/>
    <x v="932"/>
    <x v="3"/>
    <x v="22"/>
    <s v="Renault Clio 1.0 Expression 16v"/>
    <x v="0"/>
    <x v="0"/>
    <x v="0"/>
    <x v="0"/>
    <x v="5"/>
    <x v="0"/>
    <x v="0"/>
    <n v="897"/>
    <n v="0.20397936981356674"/>
    <x v="0"/>
  </r>
  <r>
    <s v="REM007"/>
    <d v="2015-10-15T00:00:00"/>
    <x v="1"/>
    <x v="9"/>
    <x v="5"/>
    <s v="Mariana"/>
    <x v="6"/>
    <x v="2"/>
    <n v="108650"/>
    <n v="4649"/>
    <x v="933"/>
    <x v="3"/>
    <x v="8"/>
    <s v="Renault Master 2.3 DCI Minibus 16 Lugares 16v"/>
    <x v="0"/>
    <x v="1"/>
    <x v="0"/>
    <x v="1"/>
    <x v="5"/>
    <x v="0"/>
    <x v="3"/>
    <n v="6519"/>
    <n v="0.54488952902373367"/>
    <x v="1"/>
  </r>
  <r>
    <s v="FOE003"/>
    <d v="2015-10-15T00:00:00"/>
    <x v="1"/>
    <x v="9"/>
    <x v="2"/>
    <s v="Renato"/>
    <x v="6"/>
    <x v="4"/>
    <n v="64950"/>
    <n v="2681"/>
    <x v="934"/>
    <x v="4"/>
    <x v="31"/>
    <s v="Ford Ecosport 1.6 Freestyle 16v"/>
    <x v="0"/>
    <x v="0"/>
    <x v="1"/>
    <x v="0"/>
    <x v="2"/>
    <x v="2"/>
    <x v="2"/>
    <n v="3247.5"/>
    <n v="0.35861988615180362"/>
    <x v="0"/>
  </r>
  <r>
    <s v="FIP009"/>
    <d v="2015-10-16T00:00:00"/>
    <x v="1"/>
    <x v="9"/>
    <x v="8"/>
    <s v="Cristiano"/>
    <x v="0"/>
    <x v="0"/>
    <n v="63000"/>
    <n v="2741"/>
    <x v="935"/>
    <x v="2"/>
    <x v="15"/>
    <s v="Fiat Punto Evo T-Jet 1.4 Turbo"/>
    <x v="0"/>
    <x v="0"/>
    <x v="1"/>
    <x v="2"/>
    <x v="3"/>
    <x v="2"/>
    <x v="2"/>
    <n v="3150"/>
    <n v="0.11799465125333269"/>
    <x v="0"/>
  </r>
  <r>
    <s v="VWG003"/>
    <d v="2015-10-16T00:00:00"/>
    <x v="1"/>
    <x v="9"/>
    <x v="7"/>
    <s v="Marcelo"/>
    <x v="5"/>
    <x v="2"/>
    <n v="31100"/>
    <n v="3356"/>
    <x v="936"/>
    <x v="1"/>
    <x v="7"/>
    <s v="Volkswagen Gol 1.0 MI Special 8v"/>
    <x v="0"/>
    <x v="0"/>
    <x v="0"/>
    <x v="0"/>
    <x v="7"/>
    <x v="2"/>
    <x v="0"/>
    <n v="933"/>
    <n v="0.21188008701981981"/>
    <x v="0"/>
  </r>
  <r>
    <s v="CHC003"/>
    <d v="2015-10-16T00:00:00"/>
    <x v="1"/>
    <x v="9"/>
    <x v="3"/>
    <s v="Mauro"/>
    <x v="1"/>
    <x v="0"/>
    <n v="83500"/>
    <n v="3222"/>
    <x v="937"/>
    <x v="0"/>
    <x v="25"/>
    <s v="Chevrolet Captiva 2.4 SIDI 16v"/>
    <x v="0"/>
    <x v="0"/>
    <x v="1"/>
    <x v="2"/>
    <x v="3"/>
    <x v="2"/>
    <x v="3"/>
    <n v="5010"/>
    <n v="0.35209347324077667"/>
    <x v="0"/>
  </r>
  <r>
    <s v="VWU001"/>
    <d v="2015-10-19T00:00:00"/>
    <x v="1"/>
    <x v="9"/>
    <x v="2"/>
    <s v="Maria Cristina"/>
    <x v="6"/>
    <x v="2"/>
    <n v="25200"/>
    <n v="2807"/>
    <x v="938"/>
    <x v="1"/>
    <x v="3"/>
    <s v="Volkswagen Up 1.0 MPI 12v"/>
    <x v="1"/>
    <x v="0"/>
    <x v="0"/>
    <x v="0"/>
    <x v="2"/>
    <x v="1"/>
    <x v="0"/>
    <n v="756"/>
    <n v="0.54201567337942114"/>
    <x v="1"/>
  </r>
  <r>
    <s v="FIU001"/>
    <d v="2015-10-19T00:00:00"/>
    <x v="1"/>
    <x v="9"/>
    <x v="5"/>
    <s v="Sérgio"/>
    <x v="6"/>
    <x v="2"/>
    <n v="24050"/>
    <n v="4882"/>
    <x v="939"/>
    <x v="2"/>
    <x v="11"/>
    <s v="Fiat Uno Evo Vivace 1.0 8v"/>
    <x v="1"/>
    <x v="0"/>
    <x v="0"/>
    <x v="0"/>
    <x v="5"/>
    <x v="0"/>
    <x v="0"/>
    <n v="721.5"/>
    <n v="0.88884809328655157"/>
    <x v="1"/>
  </r>
  <r>
    <s v="VWC006"/>
    <d v="2015-10-22T00:00:00"/>
    <x v="1"/>
    <x v="9"/>
    <x v="5"/>
    <s v="Anselmo"/>
    <x v="5"/>
    <x v="3"/>
    <n v="50400"/>
    <n v="2678"/>
    <x v="940"/>
    <x v="1"/>
    <x v="24"/>
    <s v="Volkswagen Crossfox 1.6 MSI 16v"/>
    <x v="0"/>
    <x v="0"/>
    <x v="0"/>
    <x v="0"/>
    <x v="5"/>
    <x v="0"/>
    <x v="1"/>
    <n v="2016"/>
    <n v="0.99414342734689987"/>
    <x v="1"/>
  </r>
  <r>
    <s v="REC002"/>
    <d v="2015-10-22T00:00:00"/>
    <x v="1"/>
    <x v="9"/>
    <x v="0"/>
    <s v="Maria Amália"/>
    <x v="0"/>
    <x v="3"/>
    <n v="29600"/>
    <n v="2171"/>
    <x v="941"/>
    <x v="3"/>
    <x v="22"/>
    <s v="Renault Clio 1.0 Expression 16v"/>
    <x v="0"/>
    <x v="0"/>
    <x v="0"/>
    <x v="0"/>
    <x v="0"/>
    <x v="0"/>
    <x v="0"/>
    <n v="888"/>
    <n v="0.82391718953098969"/>
    <x v="1"/>
  </r>
  <r>
    <s v="FIP002"/>
    <d v="2015-10-22T00:00:00"/>
    <x v="1"/>
    <x v="9"/>
    <x v="6"/>
    <s v="Aparecida"/>
    <x v="0"/>
    <x v="2"/>
    <n v="31400"/>
    <n v="2557"/>
    <x v="942"/>
    <x v="2"/>
    <x v="2"/>
    <s v="Fiat Palio Fire 1.0 8v"/>
    <x v="0"/>
    <x v="0"/>
    <x v="0"/>
    <x v="0"/>
    <x v="6"/>
    <x v="3"/>
    <x v="0"/>
    <n v="942"/>
    <n v="0.26026157441561182"/>
    <x v="0"/>
  </r>
  <r>
    <s v="VWA010"/>
    <d v="2015-10-25T00:00:00"/>
    <x v="1"/>
    <x v="9"/>
    <x v="2"/>
    <s v="Mônica"/>
    <x v="2"/>
    <x v="0"/>
    <n v="130500"/>
    <n v="4985"/>
    <x v="943"/>
    <x v="1"/>
    <x v="33"/>
    <s v="Volkswagen Amarok 2.0 Highline 4X4 16v Turbo"/>
    <x v="0"/>
    <x v="1"/>
    <x v="1"/>
    <x v="1"/>
    <x v="2"/>
    <x v="3"/>
    <x v="3"/>
    <n v="7830"/>
    <n v="0.86293792625094667"/>
    <x v="1"/>
  </r>
  <r>
    <s v="RES001"/>
    <d v="2015-10-26T00:00:00"/>
    <x v="1"/>
    <x v="9"/>
    <x v="8"/>
    <s v="Maria Teresa"/>
    <x v="6"/>
    <x v="3"/>
    <n v="27300"/>
    <n v="2183"/>
    <x v="944"/>
    <x v="3"/>
    <x v="5"/>
    <s v="Renault Sandero 1.0 Authentique 16v"/>
    <x v="0"/>
    <x v="0"/>
    <x v="0"/>
    <x v="0"/>
    <x v="3"/>
    <x v="2"/>
    <x v="0"/>
    <n v="819"/>
    <n v="0.53490827304073996"/>
    <x v="1"/>
  </r>
  <r>
    <s v="FIU001"/>
    <d v="2015-10-27T00:00:00"/>
    <x v="1"/>
    <x v="9"/>
    <x v="8"/>
    <s v="Maria Teresa"/>
    <x v="6"/>
    <x v="0"/>
    <n v="24350"/>
    <n v="3839"/>
    <x v="945"/>
    <x v="2"/>
    <x v="11"/>
    <s v="Fiat Uno Evo Vivace 1.0 8v"/>
    <x v="1"/>
    <x v="0"/>
    <x v="0"/>
    <x v="0"/>
    <x v="3"/>
    <x v="2"/>
    <x v="0"/>
    <n v="730.5"/>
    <n v="0.6652339690668666"/>
    <x v="1"/>
  </r>
  <r>
    <s v="FIP002"/>
    <d v="2015-10-28T00:00:00"/>
    <x v="1"/>
    <x v="9"/>
    <x v="0"/>
    <s v="Maria Amália"/>
    <x v="4"/>
    <x v="3"/>
    <n v="31750"/>
    <n v="2210"/>
    <x v="946"/>
    <x v="2"/>
    <x v="2"/>
    <s v="Fiat Palio Fire 1.0 8v"/>
    <x v="0"/>
    <x v="0"/>
    <x v="0"/>
    <x v="0"/>
    <x v="0"/>
    <x v="0"/>
    <x v="0"/>
    <n v="952.5"/>
    <n v="0.77124075906874645"/>
    <x v="1"/>
  </r>
  <r>
    <s v="REL003"/>
    <d v="2015-10-28T00:00:00"/>
    <x v="1"/>
    <x v="9"/>
    <x v="3"/>
    <s v="Roberta"/>
    <x v="5"/>
    <x v="0"/>
    <n v="33600"/>
    <n v="2398"/>
    <x v="947"/>
    <x v="3"/>
    <x v="30"/>
    <s v="Renault Logan 1.0 Authentique 16v"/>
    <x v="0"/>
    <x v="0"/>
    <x v="0"/>
    <x v="0"/>
    <x v="3"/>
    <x v="2"/>
    <x v="0"/>
    <n v="1008"/>
    <n v="0.83784600991655422"/>
    <x v="1"/>
  </r>
  <r>
    <s v="VWC006"/>
    <d v="2015-10-31T00:00:00"/>
    <x v="1"/>
    <x v="9"/>
    <x v="5"/>
    <s v="Mariana"/>
    <x v="0"/>
    <x v="2"/>
    <n v="50800"/>
    <n v="4245"/>
    <x v="948"/>
    <x v="1"/>
    <x v="24"/>
    <s v="Volkswagen Crossfox 1.6 MSI 16v"/>
    <x v="0"/>
    <x v="0"/>
    <x v="0"/>
    <x v="0"/>
    <x v="5"/>
    <x v="0"/>
    <x v="1"/>
    <n v="2032"/>
    <n v="0.65575613018859003"/>
    <x v="1"/>
  </r>
  <r>
    <s v="FOE003"/>
    <d v="2015-10-31T00:00:00"/>
    <x v="1"/>
    <x v="9"/>
    <x v="7"/>
    <s v="Carolina"/>
    <x v="6"/>
    <x v="0"/>
    <n v="65000"/>
    <n v="1928"/>
    <x v="949"/>
    <x v="4"/>
    <x v="31"/>
    <s v="Ford Ecosport 1.6 Freestyle 16v"/>
    <x v="0"/>
    <x v="0"/>
    <x v="1"/>
    <x v="0"/>
    <x v="7"/>
    <x v="0"/>
    <x v="2"/>
    <n v="3250"/>
    <n v="0.43122889540681097"/>
    <x v="0"/>
  </r>
  <r>
    <s v="FIP009"/>
    <d v="2015-10-31T00:00:00"/>
    <x v="1"/>
    <x v="9"/>
    <x v="1"/>
    <s v="Cássio"/>
    <x v="4"/>
    <x v="0"/>
    <n v="62600"/>
    <n v="2348"/>
    <x v="950"/>
    <x v="2"/>
    <x v="15"/>
    <s v="Fiat Punto Evo T-Jet 1.4 Turbo"/>
    <x v="0"/>
    <x v="0"/>
    <x v="1"/>
    <x v="2"/>
    <x v="1"/>
    <x v="1"/>
    <x v="2"/>
    <n v="3130"/>
    <n v="0.2003183072434358"/>
    <x v="0"/>
  </r>
  <r>
    <s v="REC002"/>
    <d v="2015-10-31T00:00:00"/>
    <x v="1"/>
    <x v="9"/>
    <x v="7"/>
    <s v="Marcelo"/>
    <x v="3"/>
    <x v="2"/>
    <n v="29700"/>
    <n v="2693"/>
    <x v="951"/>
    <x v="3"/>
    <x v="22"/>
    <s v="Renault Clio 1.0 Expression 16v"/>
    <x v="0"/>
    <x v="0"/>
    <x v="0"/>
    <x v="0"/>
    <x v="7"/>
    <x v="2"/>
    <x v="0"/>
    <n v="891"/>
    <n v="0.89536812011868139"/>
    <x v="1"/>
  </r>
  <r>
    <s v="FOE003"/>
    <d v="2015-11-01T00:00:00"/>
    <x v="1"/>
    <x v="10"/>
    <x v="6"/>
    <s v="Carlos Roberto"/>
    <x v="5"/>
    <x v="1"/>
    <n v="64600"/>
    <n v="4373"/>
    <x v="846"/>
    <x v="4"/>
    <x v="31"/>
    <s v="Ford Ecosport 1.6 Freestyle 16v"/>
    <x v="0"/>
    <x v="0"/>
    <x v="1"/>
    <x v="0"/>
    <x v="6"/>
    <x v="3"/>
    <x v="2"/>
    <n v="3230"/>
    <n v="0.83137301161483534"/>
    <x v="1"/>
  </r>
  <r>
    <s v="CHS004"/>
    <d v="2015-11-01T00:00:00"/>
    <x v="1"/>
    <x v="10"/>
    <x v="7"/>
    <s v="Rodrigo"/>
    <x v="0"/>
    <x v="4"/>
    <n v="143800"/>
    <n v="1604"/>
    <x v="952"/>
    <x v="0"/>
    <x v="10"/>
    <s v="Chevrolet S10 2.8 High Country 4X4 CD 16v Turbo"/>
    <x v="0"/>
    <x v="1"/>
    <x v="1"/>
    <x v="1"/>
    <x v="7"/>
    <x v="4"/>
    <x v="3"/>
    <n v="8628"/>
    <n v="0.15795421607697113"/>
    <x v="0"/>
  </r>
  <r>
    <s v="VWS004"/>
    <d v="2015-11-03T00:00:00"/>
    <x v="1"/>
    <x v="10"/>
    <x v="0"/>
    <s v="Wesley"/>
    <x v="0"/>
    <x v="2"/>
    <n v="32300"/>
    <n v="3864"/>
    <x v="953"/>
    <x v="1"/>
    <x v="26"/>
    <s v="Volkswagen Saveiro Startline 1.6 MI 8v"/>
    <x v="1"/>
    <x v="1"/>
    <x v="0"/>
    <x v="0"/>
    <x v="0"/>
    <x v="0"/>
    <x v="0"/>
    <n v="969"/>
    <n v="0.22825180516962512"/>
    <x v="0"/>
  </r>
  <r>
    <s v="FIB007"/>
    <d v="2015-11-04T00:00:00"/>
    <x v="1"/>
    <x v="10"/>
    <x v="6"/>
    <s v="Aparecida"/>
    <x v="6"/>
    <x v="2"/>
    <n v="54200"/>
    <n v="2833"/>
    <x v="954"/>
    <x v="2"/>
    <x v="23"/>
    <s v="Fiat Bravo Essence 1.8 16v"/>
    <x v="0"/>
    <x v="0"/>
    <x v="0"/>
    <x v="0"/>
    <x v="6"/>
    <x v="3"/>
    <x v="2"/>
    <n v="2710"/>
    <n v="0.40633054795038448"/>
    <x v="0"/>
  </r>
  <r>
    <s v="FIB007"/>
    <d v="2015-11-04T00:00:00"/>
    <x v="1"/>
    <x v="10"/>
    <x v="7"/>
    <s v="Marcelo"/>
    <x v="5"/>
    <x v="2"/>
    <n v="54200"/>
    <n v="4191"/>
    <x v="955"/>
    <x v="2"/>
    <x v="23"/>
    <s v="Fiat Bravo Essence 1.8 16v"/>
    <x v="0"/>
    <x v="0"/>
    <x v="0"/>
    <x v="0"/>
    <x v="7"/>
    <x v="2"/>
    <x v="2"/>
    <n v="2710"/>
    <n v="0.13237935357372246"/>
    <x v="0"/>
  </r>
  <r>
    <s v="VWV005"/>
    <d v="2015-11-05T00:00:00"/>
    <x v="1"/>
    <x v="10"/>
    <x v="6"/>
    <s v="Aparecida"/>
    <x v="5"/>
    <x v="2"/>
    <n v="39600"/>
    <n v="1134"/>
    <x v="956"/>
    <x v="1"/>
    <x v="1"/>
    <s v="Volkswagen Voyage Trendline 1.6 MI 8v"/>
    <x v="0"/>
    <x v="0"/>
    <x v="0"/>
    <x v="0"/>
    <x v="6"/>
    <x v="3"/>
    <x v="1"/>
    <n v="1584"/>
    <n v="0.22140093437461225"/>
    <x v="0"/>
  </r>
  <r>
    <s v="REL003"/>
    <d v="2015-11-06T00:00:00"/>
    <x v="1"/>
    <x v="10"/>
    <x v="3"/>
    <s v="Antonio"/>
    <x v="6"/>
    <x v="0"/>
    <n v="33500"/>
    <n v="1067"/>
    <x v="957"/>
    <x v="3"/>
    <x v="30"/>
    <s v="Renault Logan 1.0 Authentique 16v"/>
    <x v="0"/>
    <x v="0"/>
    <x v="0"/>
    <x v="0"/>
    <x v="3"/>
    <x v="2"/>
    <x v="0"/>
    <n v="1005"/>
    <n v="0.51882710006033406"/>
    <x v="1"/>
  </r>
  <r>
    <s v="REL003"/>
    <d v="2015-11-06T00:00:00"/>
    <x v="1"/>
    <x v="10"/>
    <x v="5"/>
    <s v="Mariana"/>
    <x v="5"/>
    <x v="2"/>
    <n v="33650"/>
    <n v="2607"/>
    <x v="958"/>
    <x v="3"/>
    <x v="30"/>
    <s v="Renault Logan 1.0 Authentique 16v"/>
    <x v="0"/>
    <x v="0"/>
    <x v="0"/>
    <x v="0"/>
    <x v="5"/>
    <x v="0"/>
    <x v="0"/>
    <n v="1009.5"/>
    <n v="0.74613885569672045"/>
    <x v="1"/>
  </r>
  <r>
    <s v="RED005"/>
    <d v="2015-11-07T00:00:00"/>
    <x v="1"/>
    <x v="10"/>
    <x v="6"/>
    <s v="Aparecida"/>
    <x v="4"/>
    <x v="2"/>
    <n v="63050"/>
    <n v="2124"/>
    <x v="959"/>
    <x v="3"/>
    <x v="32"/>
    <s v="Renault Duster Oroch 2.0 Dynamique 16V"/>
    <x v="0"/>
    <x v="1"/>
    <x v="0"/>
    <x v="0"/>
    <x v="6"/>
    <x v="3"/>
    <x v="2"/>
    <n v="3152.5"/>
    <n v="0.48788668517390577"/>
    <x v="0"/>
  </r>
  <r>
    <s v="VWF002"/>
    <d v="2015-11-08T00:00:00"/>
    <x v="1"/>
    <x v="10"/>
    <x v="7"/>
    <s v="José Luiz"/>
    <x v="1"/>
    <x v="0"/>
    <n v="31250"/>
    <n v="4834"/>
    <x v="195"/>
    <x v="1"/>
    <x v="17"/>
    <s v="Volkswagen Fox 1.0 MPI Trendline 12v"/>
    <x v="0"/>
    <x v="0"/>
    <x v="0"/>
    <x v="0"/>
    <x v="7"/>
    <x v="4"/>
    <x v="0"/>
    <n v="937.5"/>
    <n v="9.7049494319152788E-2"/>
    <x v="0"/>
  </r>
  <r>
    <s v="VWC006"/>
    <d v="2015-11-08T00:00:00"/>
    <x v="1"/>
    <x v="10"/>
    <x v="3"/>
    <s v="José Carlos"/>
    <x v="0"/>
    <x v="0"/>
    <n v="50650"/>
    <n v="4240"/>
    <x v="960"/>
    <x v="1"/>
    <x v="24"/>
    <s v="Volkswagen Crossfox 1.6 MSI 16v"/>
    <x v="0"/>
    <x v="0"/>
    <x v="0"/>
    <x v="0"/>
    <x v="3"/>
    <x v="2"/>
    <x v="1"/>
    <n v="2026"/>
    <n v="0.73712769091926877"/>
    <x v="1"/>
  </r>
  <r>
    <s v="FOF002"/>
    <d v="2015-11-09T00:00:00"/>
    <x v="1"/>
    <x v="10"/>
    <x v="5"/>
    <s v="Mariana"/>
    <x v="0"/>
    <x v="0"/>
    <n v="61400"/>
    <n v="3019"/>
    <x v="961"/>
    <x v="4"/>
    <x v="18"/>
    <s v="Ford Focus Sedan GLX 16v"/>
    <x v="0"/>
    <x v="0"/>
    <x v="1"/>
    <x v="0"/>
    <x v="5"/>
    <x v="0"/>
    <x v="2"/>
    <n v="3070"/>
    <n v="0.44369861085140083"/>
    <x v="0"/>
  </r>
  <r>
    <s v="FIS004"/>
    <d v="2015-11-09T00:00:00"/>
    <x v="1"/>
    <x v="10"/>
    <x v="2"/>
    <s v="Mônica"/>
    <x v="6"/>
    <x v="0"/>
    <n v="37650"/>
    <n v="1965"/>
    <x v="962"/>
    <x v="2"/>
    <x v="14"/>
    <s v="Fiat Siena El 1.4 8v"/>
    <x v="0"/>
    <x v="0"/>
    <x v="0"/>
    <x v="0"/>
    <x v="2"/>
    <x v="3"/>
    <x v="1"/>
    <n v="1506"/>
    <n v="0.80641253516376599"/>
    <x v="1"/>
  </r>
  <r>
    <s v="RED005"/>
    <d v="2015-11-11T00:00:00"/>
    <x v="1"/>
    <x v="10"/>
    <x v="8"/>
    <s v="Cristiano"/>
    <x v="6"/>
    <x v="4"/>
    <n v="62900"/>
    <n v="1559"/>
    <x v="963"/>
    <x v="3"/>
    <x v="32"/>
    <s v="Renault Duster Oroch 2.0 Dynamique 16V"/>
    <x v="0"/>
    <x v="1"/>
    <x v="0"/>
    <x v="0"/>
    <x v="3"/>
    <x v="2"/>
    <x v="2"/>
    <n v="3145"/>
    <n v="0.17574039156350327"/>
    <x v="0"/>
  </r>
  <r>
    <s v="FOK001"/>
    <d v="2015-11-11T00:00:00"/>
    <x v="1"/>
    <x v="10"/>
    <x v="7"/>
    <s v="Carlos Augusto"/>
    <x v="3"/>
    <x v="1"/>
    <n v="37500"/>
    <n v="2957"/>
    <x v="964"/>
    <x v="4"/>
    <x v="28"/>
    <s v="Ford Ka SE 1.5 16v Básico"/>
    <x v="0"/>
    <x v="0"/>
    <x v="0"/>
    <x v="0"/>
    <x v="7"/>
    <x v="4"/>
    <x v="1"/>
    <n v="1500"/>
    <n v="0.23315332235449615"/>
    <x v="0"/>
  </r>
  <r>
    <s v="VWG003"/>
    <d v="2015-11-12T00:00:00"/>
    <x v="1"/>
    <x v="10"/>
    <x v="6"/>
    <s v="Aparecida"/>
    <x v="6"/>
    <x v="4"/>
    <n v="31450"/>
    <n v="3885"/>
    <x v="965"/>
    <x v="1"/>
    <x v="7"/>
    <s v="Volkswagen Gol 1.0 MI Special 8v"/>
    <x v="0"/>
    <x v="0"/>
    <x v="0"/>
    <x v="0"/>
    <x v="6"/>
    <x v="3"/>
    <x v="0"/>
    <n v="943.5"/>
    <n v="0.52872033534977603"/>
    <x v="1"/>
  </r>
  <r>
    <s v="FOF002"/>
    <d v="2015-11-13T00:00:00"/>
    <x v="1"/>
    <x v="10"/>
    <x v="6"/>
    <s v="Ana Carolina"/>
    <x v="5"/>
    <x v="0"/>
    <n v="61100"/>
    <n v="4318"/>
    <x v="966"/>
    <x v="4"/>
    <x v="18"/>
    <s v="Ford Focus Sedan GLX 16v"/>
    <x v="0"/>
    <x v="0"/>
    <x v="1"/>
    <x v="0"/>
    <x v="6"/>
    <x v="3"/>
    <x v="2"/>
    <n v="3055"/>
    <n v="0.51326641091763336"/>
    <x v="1"/>
  </r>
  <r>
    <s v="RES001"/>
    <d v="2015-11-14T00:00:00"/>
    <x v="1"/>
    <x v="10"/>
    <x v="1"/>
    <s v="Maria Eduarda"/>
    <x v="4"/>
    <x v="2"/>
    <n v="26600"/>
    <n v="3780"/>
    <x v="967"/>
    <x v="3"/>
    <x v="5"/>
    <s v="Renault Sandero 1.0 Authentique 16v"/>
    <x v="0"/>
    <x v="0"/>
    <x v="0"/>
    <x v="0"/>
    <x v="1"/>
    <x v="1"/>
    <x v="0"/>
    <n v="798"/>
    <n v="0.67249655428924437"/>
    <x v="1"/>
  </r>
  <r>
    <s v="FIS006"/>
    <d v="2015-11-15T00:00:00"/>
    <x v="1"/>
    <x v="10"/>
    <x v="1"/>
    <s v="Cássio"/>
    <x v="0"/>
    <x v="0"/>
    <n v="46850"/>
    <n v="1002"/>
    <x v="968"/>
    <x v="2"/>
    <x v="6"/>
    <s v="Fiat Strada Working 1.4 MPI 8v"/>
    <x v="2"/>
    <x v="1"/>
    <x v="0"/>
    <x v="0"/>
    <x v="1"/>
    <x v="1"/>
    <x v="1"/>
    <n v="1874"/>
    <n v="0.12833826342985885"/>
    <x v="0"/>
  </r>
  <r>
    <s v="CHP002"/>
    <d v="2015-11-16T00:00:00"/>
    <x v="1"/>
    <x v="10"/>
    <x v="1"/>
    <s v="Luiz Sérgio"/>
    <x v="1"/>
    <x v="0"/>
    <n v="36800"/>
    <n v="1535"/>
    <x v="969"/>
    <x v="0"/>
    <x v="12"/>
    <s v="Chevrolet Prisma 1.0 MPFI LT 8v"/>
    <x v="0"/>
    <x v="0"/>
    <x v="0"/>
    <x v="0"/>
    <x v="1"/>
    <x v="1"/>
    <x v="1"/>
    <n v="1472"/>
    <n v="0.97533432393117547"/>
    <x v="1"/>
  </r>
  <r>
    <s v="CHC005"/>
    <d v="2015-11-17T00:00:00"/>
    <x v="1"/>
    <x v="10"/>
    <x v="1"/>
    <s v="Maria Eduarda"/>
    <x v="4"/>
    <x v="2"/>
    <n v="166200"/>
    <n v="4786"/>
    <x v="970"/>
    <x v="0"/>
    <x v="27"/>
    <s v="Chevrolet Camaro 6.2 SS Coupé v8"/>
    <x v="1"/>
    <x v="0"/>
    <x v="1"/>
    <x v="2"/>
    <x v="1"/>
    <x v="1"/>
    <x v="3"/>
    <n v="9972"/>
    <n v="0.89191111498135656"/>
    <x v="1"/>
  </r>
  <r>
    <s v="REF006"/>
    <d v="2015-11-18T00:00:00"/>
    <x v="1"/>
    <x v="10"/>
    <x v="7"/>
    <s v="Roberto"/>
    <x v="0"/>
    <x v="1"/>
    <n v="65650"/>
    <n v="4911"/>
    <x v="971"/>
    <x v="3"/>
    <x v="13"/>
    <s v="Renaul Fluence 2.0 Dynamique 16v"/>
    <x v="0"/>
    <x v="0"/>
    <x v="1"/>
    <x v="0"/>
    <x v="7"/>
    <x v="4"/>
    <x v="2"/>
    <n v="3282.5"/>
    <n v="6.9222075431245408E-2"/>
    <x v="0"/>
  </r>
  <r>
    <s v="VWG008"/>
    <d v="2015-11-20T00:00:00"/>
    <x v="1"/>
    <x v="10"/>
    <x v="5"/>
    <s v="Sérgio"/>
    <x v="0"/>
    <x v="0"/>
    <n v="74750"/>
    <n v="4112"/>
    <x v="972"/>
    <x v="1"/>
    <x v="29"/>
    <s v="Volkswagen Golf 1.4 TSI Comfortline 16v"/>
    <x v="0"/>
    <x v="0"/>
    <x v="1"/>
    <x v="2"/>
    <x v="5"/>
    <x v="0"/>
    <x v="3"/>
    <n v="4485"/>
    <n v="0.98236548620386299"/>
    <x v="1"/>
  </r>
  <r>
    <s v="RED005"/>
    <d v="2015-11-21T00:00:00"/>
    <x v="1"/>
    <x v="10"/>
    <x v="1"/>
    <s v="Maria Eduarda"/>
    <x v="4"/>
    <x v="3"/>
    <n v="63150"/>
    <n v="3728"/>
    <x v="973"/>
    <x v="3"/>
    <x v="32"/>
    <s v="Renault Duster Oroch 2.0 Dynamique 16V"/>
    <x v="0"/>
    <x v="1"/>
    <x v="0"/>
    <x v="0"/>
    <x v="1"/>
    <x v="1"/>
    <x v="2"/>
    <n v="3157.5"/>
    <n v="0.33782910897295415"/>
    <x v="0"/>
  </r>
  <r>
    <s v="VWS007"/>
    <d v="2015-11-21T00:00:00"/>
    <x v="1"/>
    <x v="10"/>
    <x v="8"/>
    <s v="Cristiano"/>
    <x v="0"/>
    <x v="4"/>
    <n v="58400"/>
    <n v="4806"/>
    <x v="974"/>
    <x v="1"/>
    <x v="19"/>
    <s v="Volkswagen Spacefox Comfortline 1.6 MSI 8v"/>
    <x v="0"/>
    <x v="0"/>
    <x v="0"/>
    <x v="0"/>
    <x v="3"/>
    <x v="2"/>
    <x v="2"/>
    <n v="2920"/>
    <n v="0.4486806385445784"/>
    <x v="0"/>
  </r>
  <r>
    <s v="VWU001"/>
    <d v="2015-11-21T00:00:00"/>
    <x v="1"/>
    <x v="10"/>
    <x v="7"/>
    <s v="Rodrigo"/>
    <x v="0"/>
    <x v="4"/>
    <n v="25100"/>
    <n v="1154"/>
    <x v="975"/>
    <x v="1"/>
    <x v="3"/>
    <s v="Volkswagen Up 1.0 MPI 12v"/>
    <x v="1"/>
    <x v="0"/>
    <x v="0"/>
    <x v="0"/>
    <x v="7"/>
    <x v="4"/>
    <x v="0"/>
    <n v="753"/>
    <n v="0.27101879579528176"/>
    <x v="0"/>
  </r>
  <r>
    <s v="VWJ009"/>
    <d v="2015-11-22T00:00:00"/>
    <x v="1"/>
    <x v="10"/>
    <x v="7"/>
    <s v="Marcelo"/>
    <x v="5"/>
    <x v="0"/>
    <n v="77100"/>
    <n v="3462"/>
    <x v="976"/>
    <x v="1"/>
    <x v="21"/>
    <s v="Volkswagen Jetta 1.4 TSI Comfortline 16v"/>
    <x v="0"/>
    <x v="0"/>
    <x v="1"/>
    <x v="2"/>
    <x v="7"/>
    <x v="2"/>
    <x v="3"/>
    <n v="4626"/>
    <n v="0.21703236327368411"/>
    <x v="0"/>
  </r>
  <r>
    <s v="RED005"/>
    <d v="2015-11-22T00:00:00"/>
    <x v="1"/>
    <x v="10"/>
    <x v="1"/>
    <s v="Luiz Sérgio"/>
    <x v="1"/>
    <x v="0"/>
    <n v="63150"/>
    <n v="3568"/>
    <x v="977"/>
    <x v="3"/>
    <x v="32"/>
    <s v="Renault Duster Oroch 2.0 Dynamique 16V"/>
    <x v="0"/>
    <x v="1"/>
    <x v="0"/>
    <x v="0"/>
    <x v="1"/>
    <x v="1"/>
    <x v="2"/>
    <n v="3157.5"/>
    <n v="0.47864430373471428"/>
    <x v="0"/>
  </r>
  <r>
    <s v="VWG008"/>
    <d v="2015-11-22T00:00:00"/>
    <x v="1"/>
    <x v="10"/>
    <x v="0"/>
    <s v="Maria Amália"/>
    <x v="6"/>
    <x v="4"/>
    <n v="74650"/>
    <n v="3967"/>
    <x v="978"/>
    <x v="1"/>
    <x v="29"/>
    <s v="Volkswagen Golf 1.4 TSI Comfortline 16v"/>
    <x v="0"/>
    <x v="0"/>
    <x v="1"/>
    <x v="2"/>
    <x v="0"/>
    <x v="0"/>
    <x v="3"/>
    <n v="4479"/>
    <n v="0.56946032427691873"/>
    <x v="1"/>
  </r>
  <r>
    <s v="CHP002"/>
    <d v="2015-11-23T00:00:00"/>
    <x v="1"/>
    <x v="10"/>
    <x v="6"/>
    <s v="Daniela"/>
    <x v="4"/>
    <x v="2"/>
    <n v="36850"/>
    <n v="1037"/>
    <x v="979"/>
    <x v="0"/>
    <x v="12"/>
    <s v="Chevrolet Prisma 1.0 MPFI LT 8v"/>
    <x v="0"/>
    <x v="0"/>
    <x v="0"/>
    <x v="0"/>
    <x v="6"/>
    <x v="3"/>
    <x v="1"/>
    <n v="1474"/>
    <n v="0.17589540228987829"/>
    <x v="0"/>
  </r>
  <r>
    <s v="REM007"/>
    <d v="2015-11-23T00:00:00"/>
    <x v="1"/>
    <x v="10"/>
    <x v="5"/>
    <s v="Mariana"/>
    <x v="0"/>
    <x v="0"/>
    <n v="108750"/>
    <n v="2716"/>
    <x v="980"/>
    <x v="3"/>
    <x v="8"/>
    <s v="Renault Master 2.3 DCI Minibus 16 Lugares 16v"/>
    <x v="0"/>
    <x v="1"/>
    <x v="0"/>
    <x v="1"/>
    <x v="5"/>
    <x v="0"/>
    <x v="3"/>
    <n v="6525"/>
    <n v="9.5507242295661585E-2"/>
    <x v="0"/>
  </r>
  <r>
    <s v="FIL008"/>
    <d v="2015-11-23T00:00:00"/>
    <x v="1"/>
    <x v="10"/>
    <x v="3"/>
    <s v="Ana Maria"/>
    <x v="5"/>
    <x v="3"/>
    <n v="58550"/>
    <n v="1404"/>
    <x v="981"/>
    <x v="2"/>
    <x v="16"/>
    <s v="Fiat Linea Absolut 1.8 16v"/>
    <x v="0"/>
    <x v="0"/>
    <x v="1"/>
    <x v="0"/>
    <x v="3"/>
    <x v="2"/>
    <x v="2"/>
    <n v="2927.5"/>
    <n v="0.76507757127521447"/>
    <x v="1"/>
  </r>
  <r>
    <s v="FIF005"/>
    <d v="2015-11-23T00:00:00"/>
    <x v="1"/>
    <x v="10"/>
    <x v="7"/>
    <s v="Amanda"/>
    <x v="4"/>
    <x v="0"/>
    <n v="46000"/>
    <n v="2980"/>
    <x v="982"/>
    <x v="2"/>
    <x v="34"/>
    <s v="Fiat Fiorino Furgão Evo 1.4 8v"/>
    <x v="0"/>
    <x v="1"/>
    <x v="0"/>
    <x v="0"/>
    <x v="7"/>
    <x v="4"/>
    <x v="1"/>
    <n v="1840"/>
    <n v="0.27955803334692403"/>
    <x v="0"/>
  </r>
  <r>
    <s v="FOK001"/>
    <d v="2015-11-24T00:00:00"/>
    <x v="1"/>
    <x v="10"/>
    <x v="3"/>
    <s v="Cristina"/>
    <x v="0"/>
    <x v="4"/>
    <n v="38000"/>
    <n v="1703"/>
    <x v="983"/>
    <x v="4"/>
    <x v="28"/>
    <s v="Ford Ka SE 1.5 16v Básico"/>
    <x v="0"/>
    <x v="0"/>
    <x v="0"/>
    <x v="0"/>
    <x v="3"/>
    <x v="2"/>
    <x v="1"/>
    <n v="1520"/>
    <n v="0.84547521259890646"/>
    <x v="1"/>
  </r>
  <r>
    <s v="FOR004"/>
    <d v="2015-11-24T00:00:00"/>
    <x v="1"/>
    <x v="10"/>
    <x v="3"/>
    <s v="Renato"/>
    <x v="0"/>
    <x v="4"/>
    <n v="85450"/>
    <n v="3964"/>
    <x v="984"/>
    <x v="4"/>
    <x v="9"/>
    <s v="Ford Ranger 2.5 XLS 4X2 CD 16v"/>
    <x v="0"/>
    <x v="0"/>
    <x v="0"/>
    <x v="0"/>
    <x v="3"/>
    <x v="2"/>
    <x v="3"/>
    <n v="5127"/>
    <n v="0.20376137141313469"/>
    <x v="0"/>
  </r>
  <r>
    <s v="RES001"/>
    <d v="2015-11-24T00:00:00"/>
    <x v="1"/>
    <x v="10"/>
    <x v="6"/>
    <s v="Aparecida"/>
    <x v="0"/>
    <x v="0"/>
    <n v="27300"/>
    <n v="3304"/>
    <x v="985"/>
    <x v="3"/>
    <x v="5"/>
    <s v="Renault Sandero 1.0 Authentique 16v"/>
    <x v="0"/>
    <x v="0"/>
    <x v="0"/>
    <x v="0"/>
    <x v="6"/>
    <x v="3"/>
    <x v="0"/>
    <n v="819"/>
    <n v="0.4038272995519579"/>
    <x v="0"/>
  </r>
  <r>
    <s v="CHP002"/>
    <d v="2015-11-25T00:00:00"/>
    <x v="1"/>
    <x v="10"/>
    <x v="5"/>
    <s v="Mariana"/>
    <x v="0"/>
    <x v="2"/>
    <n v="36900"/>
    <n v="3983"/>
    <x v="986"/>
    <x v="0"/>
    <x v="12"/>
    <s v="Chevrolet Prisma 1.0 MPFI LT 8v"/>
    <x v="0"/>
    <x v="0"/>
    <x v="0"/>
    <x v="0"/>
    <x v="5"/>
    <x v="0"/>
    <x v="1"/>
    <n v="1476"/>
    <n v="0.25084478466345222"/>
    <x v="0"/>
  </r>
  <r>
    <s v="VWS004"/>
    <d v="2015-11-25T00:00:00"/>
    <x v="1"/>
    <x v="10"/>
    <x v="4"/>
    <s v="José Eduardo"/>
    <x v="1"/>
    <x v="4"/>
    <n v="32600"/>
    <n v="3692"/>
    <x v="987"/>
    <x v="1"/>
    <x v="26"/>
    <s v="Volkswagen Saveiro Startline 1.6 MI 8v"/>
    <x v="1"/>
    <x v="1"/>
    <x v="0"/>
    <x v="0"/>
    <x v="4"/>
    <x v="3"/>
    <x v="0"/>
    <n v="978"/>
    <n v="0.11419058410180294"/>
    <x v="0"/>
  </r>
  <r>
    <s v="VWG003"/>
    <d v="2015-11-25T00:00:00"/>
    <x v="1"/>
    <x v="10"/>
    <x v="3"/>
    <s v="José Carlos"/>
    <x v="2"/>
    <x v="2"/>
    <n v="31450"/>
    <n v="4701"/>
    <x v="988"/>
    <x v="1"/>
    <x v="7"/>
    <s v="Volkswagen Gol 1.0 MI Special 8v"/>
    <x v="0"/>
    <x v="0"/>
    <x v="0"/>
    <x v="0"/>
    <x v="3"/>
    <x v="2"/>
    <x v="0"/>
    <n v="943.5"/>
    <n v="0.75023353041626206"/>
    <x v="1"/>
  </r>
  <r>
    <s v="REK004"/>
    <d v="2015-11-25T00:00:00"/>
    <x v="1"/>
    <x v="10"/>
    <x v="3"/>
    <s v="Marcelo"/>
    <x v="5"/>
    <x v="1"/>
    <n v="34950"/>
    <n v="3411"/>
    <x v="989"/>
    <x v="3"/>
    <x v="20"/>
    <s v="Renaul Kangoo 1.6 Express 16v"/>
    <x v="2"/>
    <x v="1"/>
    <x v="0"/>
    <x v="0"/>
    <x v="3"/>
    <x v="2"/>
    <x v="1"/>
    <n v="1398"/>
    <n v="0.53075150704511975"/>
    <x v="1"/>
  </r>
  <r>
    <s v="FOF002"/>
    <d v="2015-11-28T00:00:00"/>
    <x v="1"/>
    <x v="10"/>
    <x v="6"/>
    <s v="Carlos Roberto"/>
    <x v="6"/>
    <x v="4"/>
    <n v="61300"/>
    <n v="4985"/>
    <x v="990"/>
    <x v="4"/>
    <x v="18"/>
    <s v="Ford Focus Sedan GLX 16v"/>
    <x v="0"/>
    <x v="0"/>
    <x v="1"/>
    <x v="0"/>
    <x v="6"/>
    <x v="3"/>
    <x v="2"/>
    <n v="3065"/>
    <n v="0.65713957401790635"/>
    <x v="1"/>
  </r>
  <r>
    <s v="FIU001"/>
    <d v="2015-11-29T00:00:00"/>
    <x v="1"/>
    <x v="10"/>
    <x v="1"/>
    <s v="Maria Eduarda"/>
    <x v="0"/>
    <x v="0"/>
    <n v="24750"/>
    <n v="3620"/>
    <x v="991"/>
    <x v="2"/>
    <x v="11"/>
    <s v="Fiat Uno Evo Vivace 1.0 8v"/>
    <x v="1"/>
    <x v="0"/>
    <x v="0"/>
    <x v="0"/>
    <x v="1"/>
    <x v="1"/>
    <x v="0"/>
    <n v="742.5"/>
    <n v="0.53774099449521906"/>
    <x v="1"/>
  </r>
  <r>
    <s v="FIL008"/>
    <d v="2015-11-30T00:00:00"/>
    <x v="1"/>
    <x v="10"/>
    <x v="3"/>
    <s v="Marcelo"/>
    <x v="5"/>
    <x v="0"/>
    <n v="58300"/>
    <n v="1323"/>
    <x v="992"/>
    <x v="2"/>
    <x v="16"/>
    <s v="Fiat Linea Absolut 1.8 16v"/>
    <x v="0"/>
    <x v="0"/>
    <x v="1"/>
    <x v="0"/>
    <x v="3"/>
    <x v="2"/>
    <x v="2"/>
    <n v="2915"/>
    <n v="0.61807387304402606"/>
    <x v="1"/>
  </r>
  <r>
    <s v="FOK001"/>
    <d v="2015-12-01T00:00:00"/>
    <x v="1"/>
    <x v="11"/>
    <x v="2"/>
    <s v="João Carlos"/>
    <x v="0"/>
    <x v="3"/>
    <n v="37750"/>
    <n v="3316"/>
    <x v="993"/>
    <x v="4"/>
    <x v="28"/>
    <s v="Ford Ka SE 1.5 16v Básico"/>
    <x v="0"/>
    <x v="0"/>
    <x v="0"/>
    <x v="0"/>
    <x v="2"/>
    <x v="1"/>
    <x v="1"/>
    <n v="1510"/>
    <n v="0.329189057615208"/>
    <x v="0"/>
  </r>
  <r>
    <s v="FOF002"/>
    <d v="2015-12-03T00:00:00"/>
    <x v="1"/>
    <x v="11"/>
    <x v="7"/>
    <s v="Marcelo"/>
    <x v="0"/>
    <x v="0"/>
    <n v="61600"/>
    <n v="2200"/>
    <x v="994"/>
    <x v="4"/>
    <x v="18"/>
    <s v="Ford Focus Sedan GLX 16v"/>
    <x v="0"/>
    <x v="0"/>
    <x v="1"/>
    <x v="0"/>
    <x v="7"/>
    <x v="2"/>
    <x v="2"/>
    <n v="3080"/>
    <n v="0.31450468688947369"/>
    <x v="0"/>
  </r>
  <r>
    <s v="VWC006"/>
    <d v="2015-12-03T00:00:00"/>
    <x v="1"/>
    <x v="11"/>
    <x v="2"/>
    <s v="Renato"/>
    <x v="3"/>
    <x v="0"/>
    <n v="50250"/>
    <n v="2668"/>
    <x v="995"/>
    <x v="1"/>
    <x v="24"/>
    <s v="Volkswagen Crossfox 1.6 MSI 16v"/>
    <x v="0"/>
    <x v="0"/>
    <x v="0"/>
    <x v="0"/>
    <x v="2"/>
    <x v="2"/>
    <x v="1"/>
    <n v="2010"/>
    <n v="0.66069193494538403"/>
    <x v="1"/>
  </r>
  <r>
    <s v="FIF005"/>
    <d v="2015-12-05T00:00:00"/>
    <x v="1"/>
    <x v="11"/>
    <x v="5"/>
    <s v="Carolina"/>
    <x v="0"/>
    <x v="2"/>
    <n v="46100"/>
    <n v="3937"/>
    <x v="996"/>
    <x v="2"/>
    <x v="34"/>
    <s v="Fiat Fiorino Furgão Evo 1.4 8v"/>
    <x v="0"/>
    <x v="1"/>
    <x v="0"/>
    <x v="0"/>
    <x v="5"/>
    <x v="0"/>
    <x v="1"/>
    <n v="1844"/>
    <n v="0.48589574475115899"/>
    <x v="0"/>
  </r>
  <r>
    <s v="REM007"/>
    <d v="2015-12-06T00:00:00"/>
    <x v="1"/>
    <x v="11"/>
    <x v="6"/>
    <s v="Carlos Roberto"/>
    <x v="4"/>
    <x v="2"/>
    <n v="108900"/>
    <n v="3422"/>
    <x v="997"/>
    <x v="3"/>
    <x v="8"/>
    <s v="Renault Master 2.3 DCI Minibus 16 Lugares 16v"/>
    <x v="0"/>
    <x v="1"/>
    <x v="0"/>
    <x v="1"/>
    <x v="6"/>
    <x v="3"/>
    <x v="3"/>
    <n v="6534"/>
    <n v="0.9106249729686533"/>
    <x v="1"/>
  </r>
  <r>
    <s v="REL003"/>
    <d v="2015-12-06T00:00:00"/>
    <x v="1"/>
    <x v="11"/>
    <x v="3"/>
    <s v="Cristina"/>
    <x v="5"/>
    <x v="1"/>
    <n v="33500"/>
    <n v="4998"/>
    <x v="998"/>
    <x v="3"/>
    <x v="30"/>
    <s v="Renault Logan 1.0 Authentique 16v"/>
    <x v="0"/>
    <x v="0"/>
    <x v="0"/>
    <x v="0"/>
    <x v="3"/>
    <x v="2"/>
    <x v="1"/>
    <n v="1340"/>
    <n v="0.15671572934683214"/>
    <x v="0"/>
  </r>
  <r>
    <s v="FIF005"/>
    <d v="2015-12-07T00:00:00"/>
    <x v="1"/>
    <x v="11"/>
    <x v="7"/>
    <s v="Rodrigo"/>
    <x v="6"/>
    <x v="2"/>
    <n v="45850"/>
    <n v="3105"/>
    <x v="999"/>
    <x v="2"/>
    <x v="34"/>
    <s v="Fiat Fiorino Furgão Evo 1.4 8v"/>
    <x v="0"/>
    <x v="1"/>
    <x v="0"/>
    <x v="0"/>
    <x v="7"/>
    <x v="4"/>
    <x v="1"/>
    <n v="1834"/>
    <n v="0.45688093428354754"/>
    <x v="0"/>
  </r>
  <r>
    <s v="REM007"/>
    <d v="2015-12-07T00:00:00"/>
    <x v="1"/>
    <x v="11"/>
    <x v="7"/>
    <s v="José Luiz"/>
    <x v="5"/>
    <x v="0"/>
    <n v="108700"/>
    <n v="3136"/>
    <x v="1000"/>
    <x v="3"/>
    <x v="8"/>
    <s v="Renault Master 2.3 DCI Minibus 16 Lugares 16v"/>
    <x v="0"/>
    <x v="1"/>
    <x v="0"/>
    <x v="1"/>
    <x v="7"/>
    <x v="4"/>
    <x v="3"/>
    <n v="6522"/>
    <n v="5.8881765258909091E-2"/>
    <x v="0"/>
  </r>
  <r>
    <s v="REM007"/>
    <d v="2015-12-07T00:00:00"/>
    <x v="1"/>
    <x v="11"/>
    <x v="1"/>
    <s v="Luiz Sérgio"/>
    <x v="0"/>
    <x v="2"/>
    <n v="109200"/>
    <n v="3415"/>
    <x v="1001"/>
    <x v="3"/>
    <x v="8"/>
    <s v="Renault Master 2.3 DCI Minibus 16 Lugares 16v"/>
    <x v="0"/>
    <x v="1"/>
    <x v="0"/>
    <x v="1"/>
    <x v="1"/>
    <x v="1"/>
    <x v="3"/>
    <n v="6552"/>
    <n v="0.37751491245697949"/>
    <x v="0"/>
  </r>
  <r>
    <s v="FOE003"/>
    <d v="2015-12-07T00:00:00"/>
    <x v="1"/>
    <x v="11"/>
    <x v="4"/>
    <s v="Raimundo"/>
    <x v="0"/>
    <x v="0"/>
    <n v="64600"/>
    <n v="2785"/>
    <x v="1002"/>
    <x v="4"/>
    <x v="31"/>
    <s v="Ford Ecosport 1.6 Freestyle 16v"/>
    <x v="0"/>
    <x v="0"/>
    <x v="1"/>
    <x v="0"/>
    <x v="4"/>
    <x v="3"/>
    <x v="2"/>
    <n v="3230"/>
    <n v="0.87147527554606796"/>
    <x v="1"/>
  </r>
  <r>
    <s v="REF006"/>
    <d v="2015-12-08T00:00:00"/>
    <x v="1"/>
    <x v="11"/>
    <x v="1"/>
    <s v="Cássio"/>
    <x v="6"/>
    <x v="2"/>
    <n v="65350"/>
    <n v="4920"/>
    <x v="1003"/>
    <x v="3"/>
    <x v="13"/>
    <s v="Renaul Fluence 2.0 Dynamique 16v"/>
    <x v="0"/>
    <x v="0"/>
    <x v="1"/>
    <x v="0"/>
    <x v="1"/>
    <x v="1"/>
    <x v="2"/>
    <n v="3267.5"/>
    <n v="0.23722297709305909"/>
    <x v="0"/>
  </r>
  <r>
    <s v="FIS003"/>
    <d v="2015-12-08T00:00:00"/>
    <x v="1"/>
    <x v="11"/>
    <x v="1"/>
    <s v="Cássio"/>
    <x v="5"/>
    <x v="2"/>
    <n v="36050"/>
    <n v="2922"/>
    <x v="1004"/>
    <x v="2"/>
    <x v="6"/>
    <s v="Fiat Strada Working 1.4 8v"/>
    <x v="1"/>
    <x v="1"/>
    <x v="0"/>
    <x v="0"/>
    <x v="1"/>
    <x v="1"/>
    <x v="1"/>
    <n v="1442"/>
    <n v="0.74891669943412609"/>
    <x v="1"/>
  </r>
  <r>
    <s v="CHP002"/>
    <d v="2015-12-09T00:00:00"/>
    <x v="1"/>
    <x v="11"/>
    <x v="2"/>
    <s v="Maria Cristina"/>
    <x v="5"/>
    <x v="0"/>
    <n v="36500"/>
    <n v="3496"/>
    <x v="1005"/>
    <x v="0"/>
    <x v="12"/>
    <s v="Chevrolet Prisma 1.0 MPFI LT 8v"/>
    <x v="0"/>
    <x v="0"/>
    <x v="0"/>
    <x v="0"/>
    <x v="2"/>
    <x v="1"/>
    <x v="1"/>
    <n v="1460"/>
    <n v="0.81755653387753136"/>
    <x v="1"/>
  </r>
  <r>
    <s v="VWU001"/>
    <d v="2015-12-09T00:00:00"/>
    <x v="1"/>
    <x v="11"/>
    <x v="5"/>
    <s v="Anselmo"/>
    <x v="6"/>
    <x v="2"/>
    <n v="25400"/>
    <n v="1870"/>
    <x v="1006"/>
    <x v="1"/>
    <x v="3"/>
    <s v="Volkswagen Up 1.0 MPI 12v"/>
    <x v="1"/>
    <x v="0"/>
    <x v="0"/>
    <x v="0"/>
    <x v="5"/>
    <x v="0"/>
    <x v="0"/>
    <n v="762"/>
    <n v="0.25255815975952806"/>
    <x v="0"/>
  </r>
  <r>
    <s v="CHP002"/>
    <d v="2015-12-09T00:00:00"/>
    <x v="1"/>
    <x v="11"/>
    <x v="3"/>
    <s v="Ana Maria"/>
    <x v="4"/>
    <x v="0"/>
    <n v="36750"/>
    <n v="2097"/>
    <x v="1007"/>
    <x v="0"/>
    <x v="12"/>
    <s v="Chevrolet Prisma 1.0 MPFI LT 8v"/>
    <x v="0"/>
    <x v="0"/>
    <x v="0"/>
    <x v="0"/>
    <x v="3"/>
    <x v="2"/>
    <x v="1"/>
    <n v="1470"/>
    <n v="0.59889475190960562"/>
    <x v="1"/>
  </r>
  <r>
    <s v="FOR005"/>
    <d v="2015-12-09T00:00:00"/>
    <x v="1"/>
    <x v="11"/>
    <x v="3"/>
    <s v="Ana Maria"/>
    <x v="6"/>
    <x v="1"/>
    <n v="135100"/>
    <n v="3332"/>
    <x v="1008"/>
    <x v="4"/>
    <x v="9"/>
    <s v="Ford Ranger Cab. Dupla 3.2 4X4 20v"/>
    <x v="0"/>
    <x v="1"/>
    <x v="1"/>
    <x v="1"/>
    <x v="3"/>
    <x v="2"/>
    <x v="3"/>
    <n v="8106"/>
    <n v="4.8535875998686941E-5"/>
    <x v="0"/>
  </r>
  <r>
    <s v="REM007"/>
    <d v="2015-12-10T00:00:00"/>
    <x v="1"/>
    <x v="11"/>
    <x v="4"/>
    <s v="Mário"/>
    <x v="6"/>
    <x v="2"/>
    <n v="108900"/>
    <n v="1537"/>
    <x v="1009"/>
    <x v="3"/>
    <x v="8"/>
    <s v="Renault Master 2.3 DCI Minibus 16 Lugares 16v"/>
    <x v="0"/>
    <x v="1"/>
    <x v="0"/>
    <x v="1"/>
    <x v="4"/>
    <x v="3"/>
    <x v="3"/>
    <n v="6534"/>
    <n v="0.24390446964833162"/>
    <x v="0"/>
  </r>
  <r>
    <s v="VWA010"/>
    <d v="2015-12-10T00:00:00"/>
    <x v="1"/>
    <x v="11"/>
    <x v="3"/>
    <s v="Mauro"/>
    <x v="4"/>
    <x v="2"/>
    <n v="130100"/>
    <n v="3381"/>
    <x v="1010"/>
    <x v="1"/>
    <x v="33"/>
    <s v="Volkswagen Amarok 2.0 Highline 4X4 16v Turbo"/>
    <x v="0"/>
    <x v="1"/>
    <x v="1"/>
    <x v="1"/>
    <x v="3"/>
    <x v="2"/>
    <x v="3"/>
    <n v="7806"/>
    <n v="0.34461486541880987"/>
    <x v="0"/>
  </r>
  <r>
    <s v="VWC006"/>
    <d v="2015-12-10T00:00:00"/>
    <x v="1"/>
    <x v="11"/>
    <x v="3"/>
    <s v="Ana Maria"/>
    <x v="0"/>
    <x v="2"/>
    <n v="50350"/>
    <n v="4920"/>
    <x v="1011"/>
    <x v="1"/>
    <x v="24"/>
    <s v="Volkswagen Crossfox 1.6 MSI 16v"/>
    <x v="0"/>
    <x v="0"/>
    <x v="0"/>
    <x v="0"/>
    <x v="3"/>
    <x v="2"/>
    <x v="1"/>
    <n v="2014"/>
    <n v="0.19208993073184505"/>
    <x v="0"/>
  </r>
  <r>
    <s v="VWV005"/>
    <d v="2015-12-12T00:00:00"/>
    <x v="1"/>
    <x v="11"/>
    <x v="7"/>
    <s v="Amanda"/>
    <x v="0"/>
    <x v="0"/>
    <n v="39700"/>
    <n v="4935"/>
    <x v="1012"/>
    <x v="1"/>
    <x v="1"/>
    <s v="Volkswagen Voyage Trendline 1.6 MI 8v"/>
    <x v="0"/>
    <x v="0"/>
    <x v="0"/>
    <x v="0"/>
    <x v="7"/>
    <x v="4"/>
    <x v="1"/>
    <n v="1588"/>
    <n v="3.9932106640158269E-2"/>
    <x v="0"/>
  </r>
  <r>
    <s v="CHP002"/>
    <d v="2015-12-13T00:00:00"/>
    <x v="1"/>
    <x v="11"/>
    <x v="2"/>
    <s v="Mônica"/>
    <x v="5"/>
    <x v="2"/>
    <n v="36950"/>
    <n v="1665"/>
    <x v="1013"/>
    <x v="0"/>
    <x v="12"/>
    <s v="Chevrolet Prisma 1.0 MPFI LT 8v"/>
    <x v="0"/>
    <x v="0"/>
    <x v="0"/>
    <x v="0"/>
    <x v="2"/>
    <x v="3"/>
    <x v="1"/>
    <n v="1478"/>
    <n v="0.57605790001156643"/>
    <x v="1"/>
  </r>
  <r>
    <s v="FIS004"/>
    <d v="2015-12-13T00:00:00"/>
    <x v="1"/>
    <x v="11"/>
    <x v="7"/>
    <s v="Célio"/>
    <x v="0"/>
    <x v="1"/>
    <n v="37900"/>
    <n v="1611"/>
    <x v="1014"/>
    <x v="2"/>
    <x v="14"/>
    <s v="Fiat Siena El 1.4 8v"/>
    <x v="0"/>
    <x v="0"/>
    <x v="0"/>
    <x v="0"/>
    <x v="7"/>
    <x v="4"/>
    <x v="1"/>
    <n v="1516"/>
    <n v="0.80809076680247238"/>
    <x v="1"/>
  </r>
  <r>
    <s v="FIP002"/>
    <d v="2015-12-13T00:00:00"/>
    <x v="1"/>
    <x v="11"/>
    <x v="3"/>
    <s v="Maurício"/>
    <x v="6"/>
    <x v="4"/>
    <n v="31550"/>
    <n v="2709"/>
    <x v="1015"/>
    <x v="2"/>
    <x v="2"/>
    <s v="Fiat Palio Fire 1.0 8v"/>
    <x v="0"/>
    <x v="0"/>
    <x v="0"/>
    <x v="0"/>
    <x v="3"/>
    <x v="2"/>
    <x v="0"/>
    <n v="946.5"/>
    <n v="0.19316137404793937"/>
    <x v="0"/>
  </r>
  <r>
    <s v="REF006"/>
    <d v="2015-12-14T00:00:00"/>
    <x v="1"/>
    <x v="11"/>
    <x v="7"/>
    <s v="Rodrigo"/>
    <x v="2"/>
    <x v="0"/>
    <n v="65450"/>
    <n v="4952"/>
    <x v="1016"/>
    <x v="3"/>
    <x v="13"/>
    <s v="Renaul Fluence 2.0 Dynamique 16v"/>
    <x v="0"/>
    <x v="0"/>
    <x v="1"/>
    <x v="0"/>
    <x v="7"/>
    <x v="4"/>
    <x v="2"/>
    <n v="3272.5"/>
    <n v="0.86574013897485103"/>
    <x v="1"/>
  </r>
  <r>
    <s v="RED005"/>
    <d v="2015-12-14T00:00:00"/>
    <x v="1"/>
    <x v="11"/>
    <x v="7"/>
    <s v="Carlos Augusto"/>
    <x v="5"/>
    <x v="0"/>
    <n v="62850"/>
    <n v="1702"/>
    <x v="1017"/>
    <x v="3"/>
    <x v="32"/>
    <s v="Renault Duster Oroch 2.0 Dynamique 16V"/>
    <x v="0"/>
    <x v="1"/>
    <x v="0"/>
    <x v="0"/>
    <x v="7"/>
    <x v="4"/>
    <x v="2"/>
    <n v="3142.5"/>
    <n v="0.54304275733560448"/>
    <x v="1"/>
  </r>
  <r>
    <s v="FIS004"/>
    <d v="2015-12-14T00:00:00"/>
    <x v="1"/>
    <x v="11"/>
    <x v="0"/>
    <s v="Wesley"/>
    <x v="5"/>
    <x v="1"/>
    <n v="37700"/>
    <n v="1105"/>
    <x v="1018"/>
    <x v="2"/>
    <x v="14"/>
    <s v="Fiat Siena El 1.4 8v"/>
    <x v="0"/>
    <x v="0"/>
    <x v="0"/>
    <x v="0"/>
    <x v="0"/>
    <x v="0"/>
    <x v="1"/>
    <n v="1508"/>
    <n v="7.6318867074474162E-2"/>
    <x v="0"/>
  </r>
  <r>
    <s v="REF006"/>
    <d v="2015-12-15T00:00:00"/>
    <x v="1"/>
    <x v="11"/>
    <x v="2"/>
    <s v="Maria Cristina"/>
    <x v="0"/>
    <x v="4"/>
    <n v="65750"/>
    <n v="2545"/>
    <x v="1019"/>
    <x v="3"/>
    <x v="13"/>
    <s v="Renaul Fluence 2.0 Dynamique 16v"/>
    <x v="0"/>
    <x v="0"/>
    <x v="1"/>
    <x v="0"/>
    <x v="2"/>
    <x v="1"/>
    <x v="2"/>
    <n v="3287.5"/>
    <n v="0.99479697644468257"/>
    <x v="1"/>
  </r>
  <r>
    <s v="RES001"/>
    <d v="2015-12-16T00:00:00"/>
    <x v="1"/>
    <x v="11"/>
    <x v="4"/>
    <s v="Raimundo"/>
    <x v="3"/>
    <x v="4"/>
    <n v="27050"/>
    <n v="4211"/>
    <x v="1020"/>
    <x v="3"/>
    <x v="5"/>
    <s v="Renault Sandero 1.0 Authentique 16v"/>
    <x v="0"/>
    <x v="0"/>
    <x v="0"/>
    <x v="0"/>
    <x v="4"/>
    <x v="3"/>
    <x v="0"/>
    <n v="811.5"/>
    <n v="0.44495213611282042"/>
    <x v="0"/>
  </r>
  <r>
    <s v="FOK001"/>
    <d v="2015-12-17T00:00:00"/>
    <x v="1"/>
    <x v="11"/>
    <x v="8"/>
    <s v="Maria Teresa"/>
    <x v="1"/>
    <x v="0"/>
    <n v="37950"/>
    <n v="3432"/>
    <x v="1021"/>
    <x v="4"/>
    <x v="28"/>
    <s v="Ford Ka SE 1.5 16v Básico"/>
    <x v="0"/>
    <x v="0"/>
    <x v="0"/>
    <x v="0"/>
    <x v="3"/>
    <x v="2"/>
    <x v="1"/>
    <n v="1518"/>
    <n v="0.27310470644063534"/>
    <x v="0"/>
  </r>
  <r>
    <s v="FOK001"/>
    <d v="2015-12-17T00:00:00"/>
    <x v="1"/>
    <x v="11"/>
    <x v="3"/>
    <s v="Roberta"/>
    <x v="4"/>
    <x v="4"/>
    <n v="37850"/>
    <n v="3572"/>
    <x v="1022"/>
    <x v="4"/>
    <x v="28"/>
    <s v="Ford Ka SE 1.5 16v Básico"/>
    <x v="0"/>
    <x v="0"/>
    <x v="0"/>
    <x v="0"/>
    <x v="3"/>
    <x v="2"/>
    <x v="1"/>
    <n v="1514"/>
    <n v="0.92950549578736796"/>
    <x v="1"/>
  </r>
  <r>
    <s v="FOE003"/>
    <d v="2015-12-17T00:00:00"/>
    <x v="1"/>
    <x v="11"/>
    <x v="4"/>
    <s v="Mônica"/>
    <x v="5"/>
    <x v="2"/>
    <n v="64650"/>
    <n v="2341"/>
    <x v="1023"/>
    <x v="4"/>
    <x v="31"/>
    <s v="Ford Ecosport 1.6 Freestyle 16v"/>
    <x v="0"/>
    <x v="0"/>
    <x v="1"/>
    <x v="0"/>
    <x v="4"/>
    <x v="3"/>
    <x v="2"/>
    <n v="3232.5"/>
    <n v="3.31008401853502E-2"/>
    <x v="0"/>
  </r>
  <r>
    <s v="FOR004"/>
    <d v="2015-12-17T00:00:00"/>
    <x v="1"/>
    <x v="11"/>
    <x v="3"/>
    <s v="Mauro"/>
    <x v="0"/>
    <x v="2"/>
    <n v="85700"/>
    <n v="1501"/>
    <x v="1024"/>
    <x v="4"/>
    <x v="9"/>
    <s v="Ford Ranger 2.5 XLS 4X2 CD 16v"/>
    <x v="0"/>
    <x v="0"/>
    <x v="0"/>
    <x v="0"/>
    <x v="3"/>
    <x v="2"/>
    <x v="3"/>
    <n v="5142"/>
    <n v="0.28747709341695399"/>
    <x v="0"/>
  </r>
  <r>
    <s v="VWC006"/>
    <d v="2015-12-18T00:00:00"/>
    <x v="1"/>
    <x v="11"/>
    <x v="2"/>
    <s v="Renato"/>
    <x v="5"/>
    <x v="2"/>
    <n v="50150"/>
    <n v="3662"/>
    <x v="1025"/>
    <x v="1"/>
    <x v="24"/>
    <s v="Volkswagen Crossfox 1.6 MSI 16v"/>
    <x v="0"/>
    <x v="0"/>
    <x v="0"/>
    <x v="0"/>
    <x v="2"/>
    <x v="2"/>
    <x v="1"/>
    <n v="2006"/>
    <n v="0.39831695770766445"/>
    <x v="0"/>
  </r>
  <r>
    <s v="FIF005"/>
    <d v="2015-12-18T00:00:00"/>
    <x v="1"/>
    <x v="11"/>
    <x v="7"/>
    <s v="Célio"/>
    <x v="4"/>
    <x v="4"/>
    <n v="45550"/>
    <n v="1556"/>
    <x v="1026"/>
    <x v="2"/>
    <x v="34"/>
    <s v="Fiat Fiorino Furgão Evo 1.4 8v"/>
    <x v="0"/>
    <x v="1"/>
    <x v="0"/>
    <x v="0"/>
    <x v="7"/>
    <x v="4"/>
    <x v="1"/>
    <n v="1822"/>
    <n v="0.27131539642406416"/>
    <x v="0"/>
  </r>
  <r>
    <s v="FIU001"/>
    <d v="2015-12-18T00:00:00"/>
    <x v="1"/>
    <x v="11"/>
    <x v="7"/>
    <s v="Célio"/>
    <x v="4"/>
    <x v="3"/>
    <n v="24400"/>
    <n v="2004"/>
    <x v="1027"/>
    <x v="2"/>
    <x v="11"/>
    <s v="Fiat Uno Evo Vivace 1.0 8v"/>
    <x v="1"/>
    <x v="0"/>
    <x v="0"/>
    <x v="0"/>
    <x v="7"/>
    <x v="4"/>
    <x v="0"/>
    <n v="732"/>
    <n v="0.53643107672055768"/>
    <x v="1"/>
  </r>
  <r>
    <s v="FOE003"/>
    <d v="2015-12-20T00:00:00"/>
    <x v="1"/>
    <x v="11"/>
    <x v="1"/>
    <s v="Cássio"/>
    <x v="0"/>
    <x v="0"/>
    <n v="64500"/>
    <n v="1060"/>
    <x v="1028"/>
    <x v="4"/>
    <x v="31"/>
    <s v="Ford Ecosport 1.6 Freestyle 16v"/>
    <x v="0"/>
    <x v="0"/>
    <x v="1"/>
    <x v="0"/>
    <x v="1"/>
    <x v="1"/>
    <x v="2"/>
    <n v="3225"/>
    <n v="8.3169372325376315E-2"/>
    <x v="0"/>
  </r>
  <r>
    <s v="VWG008"/>
    <d v="2015-12-20T00:00:00"/>
    <x v="1"/>
    <x v="11"/>
    <x v="6"/>
    <s v="Ivete"/>
    <x v="0"/>
    <x v="0"/>
    <n v="74650"/>
    <n v="3863"/>
    <x v="177"/>
    <x v="1"/>
    <x v="29"/>
    <s v="Volkswagen Golf 1.4 TSI Comfortline 16v"/>
    <x v="0"/>
    <x v="0"/>
    <x v="1"/>
    <x v="2"/>
    <x v="6"/>
    <x v="3"/>
    <x v="3"/>
    <n v="4479"/>
    <n v="0.52294823598253926"/>
    <x v="1"/>
  </r>
  <r>
    <s v="RED005"/>
    <d v="2015-12-20T00:00:00"/>
    <x v="1"/>
    <x v="11"/>
    <x v="7"/>
    <s v="José Luiz"/>
    <x v="0"/>
    <x v="1"/>
    <n v="62700"/>
    <n v="1147"/>
    <x v="1029"/>
    <x v="3"/>
    <x v="32"/>
    <s v="Renault Duster Oroch 2.0 Dynamique 16V"/>
    <x v="0"/>
    <x v="1"/>
    <x v="0"/>
    <x v="0"/>
    <x v="7"/>
    <x v="4"/>
    <x v="2"/>
    <n v="3135"/>
    <n v="0.97201529842429579"/>
    <x v="1"/>
  </r>
  <r>
    <s v="RED005"/>
    <d v="2015-12-20T00:00:00"/>
    <x v="1"/>
    <x v="11"/>
    <x v="7"/>
    <s v="Amanda"/>
    <x v="4"/>
    <x v="0"/>
    <n v="63100"/>
    <n v="2136"/>
    <x v="1030"/>
    <x v="3"/>
    <x v="32"/>
    <s v="Renault Duster Oroch 2.0 Dynamique 16V"/>
    <x v="0"/>
    <x v="1"/>
    <x v="0"/>
    <x v="0"/>
    <x v="7"/>
    <x v="4"/>
    <x v="2"/>
    <n v="3155"/>
    <n v="0.81313513490051736"/>
    <x v="1"/>
  </r>
  <r>
    <s v="FOF002"/>
    <d v="2015-12-21T00:00:00"/>
    <x v="1"/>
    <x v="11"/>
    <x v="1"/>
    <s v="Luiz Sérgio"/>
    <x v="6"/>
    <x v="4"/>
    <n v="61450"/>
    <n v="2988"/>
    <x v="1031"/>
    <x v="4"/>
    <x v="18"/>
    <s v="Ford Focus Sedan GLX 16v"/>
    <x v="0"/>
    <x v="0"/>
    <x v="1"/>
    <x v="0"/>
    <x v="1"/>
    <x v="1"/>
    <x v="2"/>
    <n v="3072.5"/>
    <n v="0.6502974921140342"/>
    <x v="1"/>
  </r>
  <r>
    <s v="VWG003"/>
    <d v="2015-12-21T00:00:00"/>
    <x v="1"/>
    <x v="11"/>
    <x v="7"/>
    <s v="Carolina"/>
    <x v="0"/>
    <x v="0"/>
    <n v="31650"/>
    <n v="1158"/>
    <x v="1032"/>
    <x v="1"/>
    <x v="7"/>
    <s v="Volkswagen Gol 1.0 MI Special 8v"/>
    <x v="0"/>
    <x v="0"/>
    <x v="0"/>
    <x v="0"/>
    <x v="7"/>
    <x v="0"/>
    <x v="0"/>
    <n v="949.5"/>
    <n v="0.51934419317140434"/>
    <x v="1"/>
  </r>
  <r>
    <s v="FIB007"/>
    <d v="2015-12-21T00:00:00"/>
    <x v="1"/>
    <x v="11"/>
    <x v="2"/>
    <s v="Lucas"/>
    <x v="4"/>
    <x v="3"/>
    <n v="54250"/>
    <n v="1672"/>
    <x v="1033"/>
    <x v="2"/>
    <x v="23"/>
    <s v="Fiat Bravo Essence 1.8 16v"/>
    <x v="0"/>
    <x v="0"/>
    <x v="0"/>
    <x v="0"/>
    <x v="2"/>
    <x v="1"/>
    <x v="1"/>
    <n v="2170"/>
    <n v="0.66544547894291839"/>
    <x v="1"/>
  </r>
  <r>
    <s v="CHO001"/>
    <d v="2015-12-23T00:00:00"/>
    <x v="1"/>
    <x v="11"/>
    <x v="3"/>
    <s v="Ana Maria"/>
    <x v="1"/>
    <x v="2"/>
    <n v="27950"/>
    <n v="4455"/>
    <x v="1034"/>
    <x v="0"/>
    <x v="0"/>
    <s v="Chevrolet Onix 1.0 MPFI LS 8v"/>
    <x v="0"/>
    <x v="0"/>
    <x v="0"/>
    <x v="0"/>
    <x v="3"/>
    <x v="2"/>
    <x v="0"/>
    <n v="838.5"/>
    <n v="0.10008616098206777"/>
    <x v="0"/>
  </r>
  <r>
    <s v="RES001"/>
    <d v="2015-12-23T00:00:00"/>
    <x v="1"/>
    <x v="11"/>
    <x v="3"/>
    <s v="Roberta"/>
    <x v="6"/>
    <x v="2"/>
    <n v="26700"/>
    <n v="1658"/>
    <x v="1035"/>
    <x v="3"/>
    <x v="5"/>
    <s v="Renault Sandero 1.0 Authentique 16v"/>
    <x v="0"/>
    <x v="0"/>
    <x v="0"/>
    <x v="0"/>
    <x v="3"/>
    <x v="2"/>
    <x v="0"/>
    <n v="801"/>
    <n v="0.73410519619197823"/>
    <x v="1"/>
  </r>
  <r>
    <s v="FIF005"/>
    <d v="2015-12-23T00:00:00"/>
    <x v="1"/>
    <x v="11"/>
    <x v="4"/>
    <s v="Raimundo"/>
    <x v="0"/>
    <x v="0"/>
    <n v="46100"/>
    <n v="3591"/>
    <x v="1036"/>
    <x v="2"/>
    <x v="34"/>
    <s v="Fiat Fiorino Furgão Evo 1.4 8v"/>
    <x v="0"/>
    <x v="1"/>
    <x v="0"/>
    <x v="0"/>
    <x v="4"/>
    <x v="3"/>
    <x v="1"/>
    <n v="1844"/>
    <n v="7.2490703813960167E-2"/>
    <x v="0"/>
  </r>
  <r>
    <s v="FOE003"/>
    <d v="2015-12-24T00:00:00"/>
    <x v="1"/>
    <x v="11"/>
    <x v="5"/>
    <s v="Anselmo"/>
    <x v="6"/>
    <x v="0"/>
    <n v="64700"/>
    <n v="2244"/>
    <x v="1037"/>
    <x v="4"/>
    <x v="31"/>
    <s v="Ford Ecosport 1.6 Freestyle 16v"/>
    <x v="0"/>
    <x v="0"/>
    <x v="1"/>
    <x v="0"/>
    <x v="5"/>
    <x v="0"/>
    <x v="2"/>
    <n v="3235"/>
    <n v="0.1360600237436872"/>
    <x v="0"/>
  </r>
  <r>
    <s v="FIP009"/>
    <d v="2015-12-25T00:00:00"/>
    <x v="1"/>
    <x v="11"/>
    <x v="1"/>
    <s v="Maria Eduarda"/>
    <x v="6"/>
    <x v="2"/>
    <n v="63250"/>
    <n v="3006"/>
    <x v="1038"/>
    <x v="2"/>
    <x v="15"/>
    <s v="Fiat Punto Evo T-Jet 1.4 Turbo"/>
    <x v="0"/>
    <x v="0"/>
    <x v="1"/>
    <x v="2"/>
    <x v="1"/>
    <x v="1"/>
    <x v="2"/>
    <n v="3162.5"/>
    <n v="0.80651008235593791"/>
    <x v="1"/>
  </r>
  <r>
    <s v="FID010"/>
    <d v="2015-12-25T00:00:00"/>
    <x v="1"/>
    <x v="11"/>
    <x v="5"/>
    <s v="Sérgio"/>
    <x v="5"/>
    <x v="0"/>
    <n v="75600"/>
    <n v="4365"/>
    <x v="1039"/>
    <x v="2"/>
    <x v="4"/>
    <s v="Fiat Ducato Cargo 2.3 Básico"/>
    <x v="0"/>
    <x v="1"/>
    <x v="0"/>
    <x v="1"/>
    <x v="5"/>
    <x v="0"/>
    <x v="3"/>
    <n v="4536"/>
    <n v="0.91406826484672177"/>
    <x v="1"/>
  </r>
  <r>
    <s v="FIP002"/>
    <d v="2015-12-26T00:00:00"/>
    <x v="1"/>
    <x v="11"/>
    <x v="7"/>
    <s v="Célio"/>
    <x v="6"/>
    <x v="4"/>
    <n v="31650"/>
    <n v="4458"/>
    <x v="1040"/>
    <x v="2"/>
    <x v="2"/>
    <s v="Fiat Palio Fire 1.0 8v"/>
    <x v="0"/>
    <x v="0"/>
    <x v="0"/>
    <x v="0"/>
    <x v="7"/>
    <x v="4"/>
    <x v="0"/>
    <n v="949.5"/>
    <n v="0.78958617560080535"/>
    <x v="1"/>
  </r>
  <r>
    <s v="FIS006"/>
    <d v="2015-12-26T00:00:00"/>
    <x v="1"/>
    <x v="11"/>
    <x v="6"/>
    <s v="Aparecida"/>
    <x v="6"/>
    <x v="2"/>
    <n v="47150"/>
    <n v="1427"/>
    <x v="1041"/>
    <x v="2"/>
    <x v="6"/>
    <s v="Fiat Strada Working 1.4 MPI 8v"/>
    <x v="2"/>
    <x v="1"/>
    <x v="0"/>
    <x v="0"/>
    <x v="6"/>
    <x v="3"/>
    <x v="1"/>
    <n v="1886"/>
    <n v="0.49373174202336545"/>
    <x v="0"/>
  </r>
  <r>
    <s v="VWC006"/>
    <d v="2015-12-27T00:00:00"/>
    <x v="1"/>
    <x v="11"/>
    <x v="6"/>
    <s v="Aparecida"/>
    <x v="0"/>
    <x v="3"/>
    <n v="50250"/>
    <n v="3089"/>
    <x v="1042"/>
    <x v="1"/>
    <x v="24"/>
    <s v="Volkswagen Crossfox 1.6 MSI 16v"/>
    <x v="0"/>
    <x v="0"/>
    <x v="0"/>
    <x v="0"/>
    <x v="6"/>
    <x v="3"/>
    <x v="1"/>
    <n v="2010"/>
    <n v="0.18980192634733484"/>
    <x v="0"/>
  </r>
  <r>
    <s v="FIB007"/>
    <d v="2015-12-29T00:00:00"/>
    <x v="1"/>
    <x v="11"/>
    <x v="7"/>
    <s v="Carlos Augusto"/>
    <x v="5"/>
    <x v="4"/>
    <n v="54250"/>
    <n v="2514"/>
    <x v="1043"/>
    <x v="2"/>
    <x v="23"/>
    <s v="Fiat Bravo Essence 1.8 16v"/>
    <x v="0"/>
    <x v="0"/>
    <x v="0"/>
    <x v="0"/>
    <x v="7"/>
    <x v="4"/>
    <x v="2"/>
    <n v="2712.5"/>
    <n v="0.6231875436488481"/>
    <x v="1"/>
  </r>
  <r>
    <s v="REC002"/>
    <d v="2015-12-30T00:00:00"/>
    <x v="1"/>
    <x v="11"/>
    <x v="7"/>
    <s v="Roberto"/>
    <x v="6"/>
    <x v="4"/>
    <n v="29800"/>
    <n v="2856"/>
    <x v="1044"/>
    <x v="3"/>
    <x v="22"/>
    <s v="Renault Clio 1.0 Expression 16v"/>
    <x v="0"/>
    <x v="0"/>
    <x v="0"/>
    <x v="0"/>
    <x v="7"/>
    <x v="4"/>
    <x v="0"/>
    <n v="894"/>
    <n v="0.52973670490539482"/>
    <x v="1"/>
  </r>
  <r>
    <s v="REK004"/>
    <d v="2015-12-31T00:00:00"/>
    <x v="1"/>
    <x v="11"/>
    <x v="7"/>
    <s v="Marcelo"/>
    <x v="6"/>
    <x v="2"/>
    <n v="35200"/>
    <n v="4740"/>
    <x v="1045"/>
    <x v="3"/>
    <x v="20"/>
    <s v="Renaul Kangoo 1.6 Express 16v"/>
    <x v="2"/>
    <x v="1"/>
    <x v="0"/>
    <x v="0"/>
    <x v="7"/>
    <x v="2"/>
    <x v="1"/>
    <n v="1408"/>
    <n v="1.4392578981068254E-2"/>
    <x v="0"/>
  </r>
  <r>
    <s v="FOE003"/>
    <d v="2016-01-02T00:00:00"/>
    <x v="2"/>
    <x v="0"/>
    <x v="3"/>
    <s v="Maurício"/>
    <x v="1"/>
    <x v="0"/>
    <n v="72150"/>
    <n v="1344"/>
    <x v="1046"/>
    <x v="4"/>
    <x v="31"/>
    <s v="Ford Ecosport 1.6 Freestyle 16v"/>
    <x v="0"/>
    <x v="0"/>
    <x v="1"/>
    <x v="0"/>
    <x v="3"/>
    <x v="2"/>
    <x v="2"/>
    <n v="3607.5"/>
    <n v="0.48234414005761228"/>
    <x v="0"/>
  </r>
  <r>
    <s v="VWS007"/>
    <d v="2016-01-02T00:00:00"/>
    <x v="2"/>
    <x v="0"/>
    <x v="5"/>
    <s v="Anselmo"/>
    <x v="0"/>
    <x v="2"/>
    <n v="65100"/>
    <n v="3487"/>
    <x v="1047"/>
    <x v="1"/>
    <x v="19"/>
    <s v="Volkswagen Spacefox Comfortline 1.6 MSI 8v"/>
    <x v="0"/>
    <x v="0"/>
    <x v="0"/>
    <x v="0"/>
    <x v="5"/>
    <x v="0"/>
    <x v="2"/>
    <n v="3255"/>
    <n v="0.67828604191461861"/>
    <x v="1"/>
  </r>
  <r>
    <s v="FIL008"/>
    <d v="2016-01-02T00:00:00"/>
    <x v="2"/>
    <x v="0"/>
    <x v="1"/>
    <s v="Luiz Sérgio"/>
    <x v="6"/>
    <x v="2"/>
    <n v="64750"/>
    <n v="4501"/>
    <x v="1048"/>
    <x v="2"/>
    <x v="16"/>
    <s v="Fiat Linea Absolut 1.8 16v"/>
    <x v="0"/>
    <x v="0"/>
    <x v="1"/>
    <x v="0"/>
    <x v="1"/>
    <x v="1"/>
    <x v="2"/>
    <n v="3237.5"/>
    <n v="0.63347907393867109"/>
    <x v="1"/>
  </r>
  <r>
    <s v="VWJ009"/>
    <d v="2016-01-03T00:00:00"/>
    <x v="2"/>
    <x v="0"/>
    <x v="2"/>
    <s v="Renato"/>
    <x v="5"/>
    <x v="2"/>
    <n v="86050"/>
    <n v="4864"/>
    <x v="1049"/>
    <x v="1"/>
    <x v="21"/>
    <s v="Volkswagen Jetta 1.4 TSI Comfortline 16v"/>
    <x v="0"/>
    <x v="0"/>
    <x v="1"/>
    <x v="2"/>
    <x v="2"/>
    <x v="2"/>
    <x v="3"/>
    <n v="5163"/>
    <n v="0.20225285096198919"/>
    <x v="0"/>
  </r>
  <r>
    <s v="CHP002"/>
    <d v="2016-01-04T00:00:00"/>
    <x v="2"/>
    <x v="0"/>
    <x v="3"/>
    <s v="Mauro"/>
    <x v="0"/>
    <x v="3"/>
    <n v="41000"/>
    <n v="1570"/>
    <x v="1050"/>
    <x v="0"/>
    <x v="12"/>
    <s v="Chevrolet Prisma 1.0 MPFI LT 8v"/>
    <x v="0"/>
    <x v="0"/>
    <x v="0"/>
    <x v="0"/>
    <x v="3"/>
    <x v="2"/>
    <x v="1"/>
    <n v="1640"/>
    <n v="0.15613564017980155"/>
    <x v="0"/>
  </r>
  <r>
    <s v="FOE003"/>
    <d v="2016-01-04T00:00:00"/>
    <x v="2"/>
    <x v="0"/>
    <x v="3"/>
    <s v="Cristina"/>
    <x v="4"/>
    <x v="2"/>
    <n v="71850"/>
    <n v="2693"/>
    <x v="1051"/>
    <x v="4"/>
    <x v="31"/>
    <s v="Ford Ecosport 1.6 Freestyle 16v"/>
    <x v="0"/>
    <x v="0"/>
    <x v="1"/>
    <x v="0"/>
    <x v="3"/>
    <x v="2"/>
    <x v="2"/>
    <n v="3592.5"/>
    <n v="0.67611932040942802"/>
    <x v="1"/>
  </r>
  <r>
    <s v="FOK001"/>
    <d v="2016-01-04T00:00:00"/>
    <x v="2"/>
    <x v="0"/>
    <x v="6"/>
    <s v="Daniela"/>
    <x v="5"/>
    <x v="0"/>
    <n v="41650"/>
    <n v="4170"/>
    <x v="1052"/>
    <x v="4"/>
    <x v="28"/>
    <s v="Ford Ka SE 1.5 16v Básico"/>
    <x v="0"/>
    <x v="0"/>
    <x v="0"/>
    <x v="0"/>
    <x v="6"/>
    <x v="3"/>
    <x v="1"/>
    <n v="1666"/>
    <n v="0.17386657706176237"/>
    <x v="0"/>
  </r>
  <r>
    <s v="VWS004"/>
    <d v="2016-01-05T00:00:00"/>
    <x v="2"/>
    <x v="0"/>
    <x v="3"/>
    <s v="Renato"/>
    <x v="6"/>
    <x v="2"/>
    <n v="35650"/>
    <n v="2581"/>
    <x v="1053"/>
    <x v="1"/>
    <x v="26"/>
    <s v="Volkswagen Saveiro Startline 1.6 MI 8v"/>
    <x v="1"/>
    <x v="1"/>
    <x v="0"/>
    <x v="0"/>
    <x v="3"/>
    <x v="2"/>
    <x v="1"/>
    <n v="1426"/>
    <n v="0.47424382365971984"/>
    <x v="0"/>
  </r>
  <r>
    <s v="FIS004"/>
    <d v="2016-01-06T00:00:00"/>
    <x v="2"/>
    <x v="0"/>
    <x v="2"/>
    <s v="João Carlos"/>
    <x v="3"/>
    <x v="2"/>
    <n v="41750"/>
    <n v="3727"/>
    <x v="1054"/>
    <x v="2"/>
    <x v="14"/>
    <s v="Fiat Siena El 1.4 8v"/>
    <x v="0"/>
    <x v="0"/>
    <x v="0"/>
    <x v="0"/>
    <x v="2"/>
    <x v="1"/>
    <x v="1"/>
    <n v="1670"/>
    <n v="0.95985383864485374"/>
    <x v="1"/>
  </r>
  <r>
    <s v="FIS003"/>
    <d v="2016-01-07T00:00:00"/>
    <x v="2"/>
    <x v="0"/>
    <x v="2"/>
    <s v="Ana Lúcia"/>
    <x v="0"/>
    <x v="0"/>
    <n v="39850"/>
    <n v="4672"/>
    <x v="1055"/>
    <x v="2"/>
    <x v="6"/>
    <s v="Fiat Strada Working 1.4 8v"/>
    <x v="1"/>
    <x v="1"/>
    <x v="0"/>
    <x v="0"/>
    <x v="2"/>
    <x v="1"/>
    <x v="1"/>
    <n v="1594"/>
    <n v="0.98387546370917722"/>
    <x v="1"/>
  </r>
  <r>
    <s v="VWV005"/>
    <d v="2016-01-08T00:00:00"/>
    <x v="2"/>
    <x v="0"/>
    <x v="6"/>
    <s v="Ivete"/>
    <x v="4"/>
    <x v="2"/>
    <n v="44250"/>
    <n v="3532"/>
    <x v="1056"/>
    <x v="1"/>
    <x v="1"/>
    <s v="Volkswagen Voyage Trendline 1.6 MI 8v"/>
    <x v="0"/>
    <x v="0"/>
    <x v="0"/>
    <x v="0"/>
    <x v="6"/>
    <x v="3"/>
    <x v="1"/>
    <n v="1770"/>
    <n v="0.41365510197992206"/>
    <x v="0"/>
  </r>
  <r>
    <s v="VWC006"/>
    <d v="2016-01-09T00:00:00"/>
    <x v="2"/>
    <x v="0"/>
    <x v="6"/>
    <s v="Daniela"/>
    <x v="0"/>
    <x v="3"/>
    <n v="56000"/>
    <n v="2758"/>
    <x v="1057"/>
    <x v="1"/>
    <x v="24"/>
    <s v="Volkswagen Crossfox 1.6 MSI 16v"/>
    <x v="0"/>
    <x v="0"/>
    <x v="0"/>
    <x v="0"/>
    <x v="6"/>
    <x v="3"/>
    <x v="2"/>
    <n v="2800"/>
    <n v="0.11632468743078629"/>
    <x v="0"/>
  </r>
  <r>
    <s v="FIP002"/>
    <d v="2016-01-09T00:00:00"/>
    <x v="2"/>
    <x v="0"/>
    <x v="2"/>
    <s v="João Carlos"/>
    <x v="3"/>
    <x v="1"/>
    <n v="35350"/>
    <n v="1750"/>
    <x v="1058"/>
    <x v="2"/>
    <x v="2"/>
    <s v="Fiat Palio Fire 1.0 8v"/>
    <x v="0"/>
    <x v="0"/>
    <x v="0"/>
    <x v="0"/>
    <x v="2"/>
    <x v="1"/>
    <x v="1"/>
    <n v="1414"/>
    <n v="0.83455239927142499"/>
    <x v="1"/>
  </r>
  <r>
    <s v="CHS004"/>
    <d v="2016-01-10T00:00:00"/>
    <x v="2"/>
    <x v="0"/>
    <x v="4"/>
    <s v="Raimundo"/>
    <x v="0"/>
    <x v="0"/>
    <n v="160300"/>
    <n v="2410"/>
    <x v="1059"/>
    <x v="0"/>
    <x v="10"/>
    <s v="Chevrolet S10 2.8 High Country 4X4 CD 16v Turbo"/>
    <x v="0"/>
    <x v="1"/>
    <x v="1"/>
    <x v="1"/>
    <x v="4"/>
    <x v="3"/>
    <x v="3"/>
    <n v="9618"/>
    <n v="0.79894053926642072"/>
    <x v="1"/>
  </r>
  <r>
    <s v="CHP002"/>
    <d v="2016-01-14T00:00:00"/>
    <x v="2"/>
    <x v="0"/>
    <x v="8"/>
    <s v="Cristiano"/>
    <x v="0"/>
    <x v="0"/>
    <n v="41050"/>
    <n v="4678"/>
    <x v="1060"/>
    <x v="0"/>
    <x v="12"/>
    <s v="Chevrolet Prisma 1.0 MPFI LT 8v"/>
    <x v="0"/>
    <x v="0"/>
    <x v="0"/>
    <x v="0"/>
    <x v="3"/>
    <x v="2"/>
    <x v="1"/>
    <n v="1642"/>
    <n v="0.88213951600815144"/>
    <x v="1"/>
  </r>
  <r>
    <s v="FIP009"/>
    <d v="2016-01-15T00:00:00"/>
    <x v="2"/>
    <x v="0"/>
    <x v="4"/>
    <s v="José Eduardo"/>
    <x v="5"/>
    <x v="4"/>
    <n v="69950"/>
    <n v="3189"/>
    <x v="1061"/>
    <x v="2"/>
    <x v="15"/>
    <s v="Fiat Punto Evo T-Jet 1.4 Turbo"/>
    <x v="0"/>
    <x v="0"/>
    <x v="1"/>
    <x v="2"/>
    <x v="4"/>
    <x v="3"/>
    <x v="2"/>
    <n v="3497.5"/>
    <n v="0.67986828120419207"/>
    <x v="1"/>
  </r>
  <r>
    <s v="CHO001"/>
    <d v="2016-01-15T00:00:00"/>
    <x v="2"/>
    <x v="0"/>
    <x v="3"/>
    <s v="Antonio"/>
    <x v="0"/>
    <x v="1"/>
    <n v="30800"/>
    <n v="4839"/>
    <x v="1062"/>
    <x v="0"/>
    <x v="0"/>
    <s v="Chevrolet Onix 1.0 MPFI LS 8v"/>
    <x v="0"/>
    <x v="0"/>
    <x v="0"/>
    <x v="0"/>
    <x v="3"/>
    <x v="2"/>
    <x v="0"/>
    <n v="924"/>
    <n v="3.1982175089410585E-2"/>
    <x v="0"/>
  </r>
  <r>
    <s v="REL003"/>
    <d v="2016-01-16T00:00:00"/>
    <x v="2"/>
    <x v="0"/>
    <x v="4"/>
    <s v="Raimundo"/>
    <x v="0"/>
    <x v="2"/>
    <n v="36650"/>
    <n v="4162"/>
    <x v="1063"/>
    <x v="3"/>
    <x v="30"/>
    <s v="Renault Logan 1.0 Authentique 16v"/>
    <x v="0"/>
    <x v="0"/>
    <x v="0"/>
    <x v="0"/>
    <x v="4"/>
    <x v="3"/>
    <x v="1"/>
    <n v="1466"/>
    <n v="0.58669728021449286"/>
    <x v="1"/>
  </r>
  <r>
    <s v="CHO001"/>
    <d v="2016-01-16T00:00:00"/>
    <x v="2"/>
    <x v="0"/>
    <x v="2"/>
    <s v="Lucas"/>
    <x v="3"/>
    <x v="2"/>
    <n v="31050"/>
    <n v="3141"/>
    <x v="1064"/>
    <x v="0"/>
    <x v="0"/>
    <s v="Chevrolet Onix 1.0 MPFI LS 8v"/>
    <x v="0"/>
    <x v="0"/>
    <x v="0"/>
    <x v="0"/>
    <x v="2"/>
    <x v="1"/>
    <x v="0"/>
    <n v="931.5"/>
    <n v="0.57315020057053778"/>
    <x v="1"/>
  </r>
  <r>
    <s v="VWJ009"/>
    <d v="2016-01-17T00:00:00"/>
    <x v="2"/>
    <x v="0"/>
    <x v="7"/>
    <s v="José Luiz"/>
    <x v="6"/>
    <x v="0"/>
    <n v="85750"/>
    <n v="2963"/>
    <x v="1065"/>
    <x v="1"/>
    <x v="21"/>
    <s v="Volkswagen Jetta 1.4 TSI Comfortline 16v"/>
    <x v="0"/>
    <x v="0"/>
    <x v="1"/>
    <x v="2"/>
    <x v="7"/>
    <x v="4"/>
    <x v="3"/>
    <n v="5145"/>
    <n v="0.47782063785838924"/>
    <x v="0"/>
  </r>
  <r>
    <s v="VWJ009"/>
    <d v="2016-01-18T00:00:00"/>
    <x v="2"/>
    <x v="0"/>
    <x v="7"/>
    <s v="Marcelo"/>
    <x v="0"/>
    <x v="3"/>
    <n v="85950"/>
    <n v="2107"/>
    <x v="1066"/>
    <x v="1"/>
    <x v="21"/>
    <s v="Volkswagen Jetta 1.4 TSI Comfortline 16v"/>
    <x v="0"/>
    <x v="0"/>
    <x v="1"/>
    <x v="2"/>
    <x v="7"/>
    <x v="2"/>
    <x v="3"/>
    <n v="5157"/>
    <n v="7.3708463494530169E-2"/>
    <x v="0"/>
  </r>
  <r>
    <s v="FOK001"/>
    <d v="2016-01-18T00:00:00"/>
    <x v="2"/>
    <x v="0"/>
    <x v="6"/>
    <s v="Ana Carolina"/>
    <x v="0"/>
    <x v="0"/>
    <n v="42350"/>
    <n v="3921"/>
    <x v="1067"/>
    <x v="4"/>
    <x v="28"/>
    <s v="Ford Ka SE 1.5 16v Básico"/>
    <x v="0"/>
    <x v="0"/>
    <x v="0"/>
    <x v="0"/>
    <x v="6"/>
    <x v="3"/>
    <x v="1"/>
    <n v="1694"/>
    <n v="0.1817863244478527"/>
    <x v="0"/>
  </r>
  <r>
    <s v="VWG003"/>
    <d v="2016-01-18T00:00:00"/>
    <x v="2"/>
    <x v="0"/>
    <x v="4"/>
    <s v="Mário"/>
    <x v="0"/>
    <x v="0"/>
    <n v="35450"/>
    <n v="2317"/>
    <x v="1068"/>
    <x v="1"/>
    <x v="7"/>
    <s v="Volkswagen Gol 1.0 MI Special 8v"/>
    <x v="0"/>
    <x v="0"/>
    <x v="0"/>
    <x v="0"/>
    <x v="4"/>
    <x v="3"/>
    <x v="1"/>
    <n v="1418"/>
    <n v="0.60387182450102261"/>
    <x v="1"/>
  </r>
  <r>
    <s v="VWC006"/>
    <d v="2016-01-19T00:00:00"/>
    <x v="2"/>
    <x v="0"/>
    <x v="2"/>
    <s v="Renato"/>
    <x v="3"/>
    <x v="3"/>
    <n v="55850"/>
    <n v="1130"/>
    <x v="1069"/>
    <x v="1"/>
    <x v="24"/>
    <s v="Volkswagen Crossfox 1.6 MSI 16v"/>
    <x v="0"/>
    <x v="0"/>
    <x v="0"/>
    <x v="0"/>
    <x v="2"/>
    <x v="2"/>
    <x v="2"/>
    <n v="2792.5"/>
    <n v="0.25522725621947423"/>
    <x v="0"/>
  </r>
  <r>
    <s v="VWF002"/>
    <d v="2016-01-19T00:00:00"/>
    <x v="2"/>
    <x v="0"/>
    <x v="7"/>
    <s v="José Luiz"/>
    <x v="6"/>
    <x v="1"/>
    <n v="34850"/>
    <n v="3673"/>
    <x v="1070"/>
    <x v="1"/>
    <x v="17"/>
    <s v="Volkswagen Fox 1.0 MPI Trendline 12v"/>
    <x v="0"/>
    <x v="0"/>
    <x v="0"/>
    <x v="0"/>
    <x v="7"/>
    <x v="4"/>
    <x v="1"/>
    <n v="1394"/>
    <n v="0.73114455525350974"/>
    <x v="1"/>
  </r>
  <r>
    <s v="FIP002"/>
    <d v="2016-01-20T00:00:00"/>
    <x v="2"/>
    <x v="0"/>
    <x v="6"/>
    <s v="Aparecida"/>
    <x v="0"/>
    <x v="4"/>
    <n v="35000"/>
    <n v="2488"/>
    <x v="1071"/>
    <x v="2"/>
    <x v="2"/>
    <s v="Fiat Palio Fire 1.0 8v"/>
    <x v="0"/>
    <x v="0"/>
    <x v="0"/>
    <x v="0"/>
    <x v="6"/>
    <x v="3"/>
    <x v="1"/>
    <n v="1400"/>
    <n v="0.21902140379837778"/>
    <x v="0"/>
  </r>
  <r>
    <s v="VWJ009"/>
    <d v="2016-01-20T00:00:00"/>
    <x v="2"/>
    <x v="0"/>
    <x v="8"/>
    <s v="Cristiano"/>
    <x v="6"/>
    <x v="3"/>
    <n v="85800"/>
    <n v="3048"/>
    <x v="1072"/>
    <x v="1"/>
    <x v="21"/>
    <s v="Volkswagen Jetta 1.4 TSI Comfortline 16v"/>
    <x v="0"/>
    <x v="0"/>
    <x v="1"/>
    <x v="2"/>
    <x v="3"/>
    <x v="2"/>
    <x v="3"/>
    <n v="5148"/>
    <n v="0.98456699493553812"/>
    <x v="1"/>
  </r>
  <r>
    <s v="CHS004"/>
    <d v="2016-01-20T00:00:00"/>
    <x v="2"/>
    <x v="0"/>
    <x v="1"/>
    <s v="Maria Eduarda"/>
    <x v="0"/>
    <x v="2"/>
    <n v="160400"/>
    <n v="1865"/>
    <x v="1073"/>
    <x v="0"/>
    <x v="10"/>
    <s v="Chevrolet S10 2.8 High Country 4X4 CD 16v Turbo"/>
    <x v="0"/>
    <x v="1"/>
    <x v="1"/>
    <x v="1"/>
    <x v="1"/>
    <x v="1"/>
    <x v="3"/>
    <n v="9624"/>
    <n v="0.8733542174442458"/>
    <x v="1"/>
  </r>
  <r>
    <s v="CHC005"/>
    <d v="2016-01-22T00:00:00"/>
    <x v="2"/>
    <x v="0"/>
    <x v="3"/>
    <s v="Mauro"/>
    <x v="1"/>
    <x v="2"/>
    <n v="184700"/>
    <n v="2565"/>
    <x v="1074"/>
    <x v="0"/>
    <x v="27"/>
    <s v="Chevrolet Camaro 6.2 SS Coupé v8"/>
    <x v="1"/>
    <x v="0"/>
    <x v="1"/>
    <x v="2"/>
    <x v="3"/>
    <x v="2"/>
    <x v="3"/>
    <n v="11082"/>
    <n v="0.56117152728194908"/>
    <x v="1"/>
  </r>
  <r>
    <s v="CHS004"/>
    <d v="2016-01-23T00:00:00"/>
    <x v="2"/>
    <x v="0"/>
    <x v="3"/>
    <s v="Ana Maria"/>
    <x v="5"/>
    <x v="4"/>
    <n v="159550"/>
    <n v="1330"/>
    <x v="1075"/>
    <x v="0"/>
    <x v="10"/>
    <s v="Chevrolet S10 2.8 High Country 4X4 CD 16v Turbo"/>
    <x v="0"/>
    <x v="1"/>
    <x v="1"/>
    <x v="1"/>
    <x v="3"/>
    <x v="2"/>
    <x v="3"/>
    <n v="9573"/>
    <n v="0.51181873842692871"/>
    <x v="1"/>
  </r>
  <r>
    <s v="FIS004"/>
    <d v="2016-01-23T00:00:00"/>
    <x v="2"/>
    <x v="0"/>
    <x v="2"/>
    <s v="João Carlos"/>
    <x v="5"/>
    <x v="4"/>
    <n v="41950"/>
    <n v="1098"/>
    <x v="1076"/>
    <x v="2"/>
    <x v="14"/>
    <s v="Fiat Siena El 1.4 8v"/>
    <x v="0"/>
    <x v="0"/>
    <x v="0"/>
    <x v="0"/>
    <x v="2"/>
    <x v="1"/>
    <x v="1"/>
    <n v="1678"/>
    <n v="0.93090501191602326"/>
    <x v="1"/>
  </r>
  <r>
    <s v="VWG003"/>
    <d v="2016-01-23T00:00:00"/>
    <x v="2"/>
    <x v="0"/>
    <x v="5"/>
    <s v="Anselmo"/>
    <x v="5"/>
    <x v="2"/>
    <n v="35000"/>
    <n v="2805"/>
    <x v="1077"/>
    <x v="1"/>
    <x v="7"/>
    <s v="Volkswagen Gol 1.0 MI Special 8v"/>
    <x v="0"/>
    <x v="0"/>
    <x v="0"/>
    <x v="0"/>
    <x v="5"/>
    <x v="0"/>
    <x v="1"/>
    <n v="1400"/>
    <n v="0.77236841515282562"/>
    <x v="1"/>
  </r>
  <r>
    <s v="REF006"/>
    <d v="2016-01-24T00:00:00"/>
    <x v="2"/>
    <x v="0"/>
    <x v="0"/>
    <s v="Maria Amália"/>
    <x v="1"/>
    <x v="4"/>
    <n v="73250"/>
    <n v="3708"/>
    <x v="1078"/>
    <x v="3"/>
    <x v="13"/>
    <s v="Renaul Fluence 2.0 Dynamique 16v"/>
    <x v="0"/>
    <x v="0"/>
    <x v="1"/>
    <x v="0"/>
    <x v="0"/>
    <x v="0"/>
    <x v="2"/>
    <n v="3662.5"/>
    <n v="0.34420615823203987"/>
    <x v="0"/>
  </r>
  <r>
    <s v="VWC006"/>
    <d v="2016-01-25T00:00:00"/>
    <x v="2"/>
    <x v="0"/>
    <x v="3"/>
    <s v="Roberta"/>
    <x v="0"/>
    <x v="0"/>
    <n v="55700"/>
    <n v="2481"/>
    <x v="1079"/>
    <x v="1"/>
    <x v="24"/>
    <s v="Volkswagen Crossfox 1.6 MSI 16v"/>
    <x v="0"/>
    <x v="0"/>
    <x v="0"/>
    <x v="0"/>
    <x v="3"/>
    <x v="2"/>
    <x v="2"/>
    <n v="2785"/>
    <n v="0.29681988959052596"/>
    <x v="0"/>
  </r>
  <r>
    <s v="REK004"/>
    <d v="2016-01-25T00:00:00"/>
    <x v="2"/>
    <x v="0"/>
    <x v="2"/>
    <s v="João Carlos"/>
    <x v="6"/>
    <x v="2"/>
    <n v="38950"/>
    <n v="2704"/>
    <x v="1080"/>
    <x v="3"/>
    <x v="20"/>
    <s v="Renaul Kangoo 1.6 Express 16v"/>
    <x v="2"/>
    <x v="1"/>
    <x v="0"/>
    <x v="0"/>
    <x v="2"/>
    <x v="1"/>
    <x v="1"/>
    <n v="1558"/>
    <n v="0.86642394394912936"/>
    <x v="1"/>
  </r>
  <r>
    <s v="VWF002"/>
    <d v="2016-01-25T00:00:00"/>
    <x v="2"/>
    <x v="0"/>
    <x v="7"/>
    <s v="Carolina"/>
    <x v="0"/>
    <x v="3"/>
    <n v="35450"/>
    <n v="4111"/>
    <x v="1081"/>
    <x v="1"/>
    <x v="17"/>
    <s v="Volkswagen Fox 1.0 MPI Trendline 12v"/>
    <x v="0"/>
    <x v="0"/>
    <x v="0"/>
    <x v="0"/>
    <x v="7"/>
    <x v="0"/>
    <x v="1"/>
    <n v="1418"/>
    <n v="0.56834472276658976"/>
    <x v="1"/>
  </r>
  <r>
    <s v="FIS003"/>
    <d v="2016-01-25T00:00:00"/>
    <x v="2"/>
    <x v="0"/>
    <x v="3"/>
    <s v="Ana Maria"/>
    <x v="5"/>
    <x v="2"/>
    <n v="40200"/>
    <n v="2090"/>
    <x v="1082"/>
    <x v="2"/>
    <x v="6"/>
    <s v="Fiat Strada Working 1.4 8v"/>
    <x v="1"/>
    <x v="1"/>
    <x v="0"/>
    <x v="0"/>
    <x v="3"/>
    <x v="2"/>
    <x v="1"/>
    <n v="1608"/>
    <n v="0.50265084416728967"/>
    <x v="1"/>
  </r>
  <r>
    <s v="FIU001"/>
    <d v="2016-01-26T00:00:00"/>
    <x v="2"/>
    <x v="0"/>
    <x v="2"/>
    <s v="Renato"/>
    <x v="0"/>
    <x v="2"/>
    <n v="27100"/>
    <n v="2197"/>
    <x v="1083"/>
    <x v="2"/>
    <x v="11"/>
    <s v="Fiat Uno Evo Vivace 1.0 8v"/>
    <x v="1"/>
    <x v="0"/>
    <x v="0"/>
    <x v="0"/>
    <x v="2"/>
    <x v="2"/>
    <x v="0"/>
    <n v="813"/>
    <n v="9.137632469245062E-2"/>
    <x v="0"/>
  </r>
  <r>
    <s v="FID010"/>
    <d v="2016-01-26T00:00:00"/>
    <x v="2"/>
    <x v="0"/>
    <x v="8"/>
    <s v="Cristiano"/>
    <x v="0"/>
    <x v="1"/>
    <n v="83800"/>
    <n v="3440"/>
    <x v="1084"/>
    <x v="2"/>
    <x v="4"/>
    <s v="Fiat Ducato Cargo 2.3 Básico"/>
    <x v="0"/>
    <x v="1"/>
    <x v="0"/>
    <x v="1"/>
    <x v="3"/>
    <x v="2"/>
    <x v="3"/>
    <n v="5028"/>
    <n v="0.67524650584684986"/>
    <x v="1"/>
  </r>
  <r>
    <s v="FIS003"/>
    <d v="2016-01-27T00:00:00"/>
    <x v="2"/>
    <x v="0"/>
    <x v="2"/>
    <s v="Renato"/>
    <x v="6"/>
    <x v="0"/>
    <n v="40300"/>
    <n v="4906"/>
    <x v="1085"/>
    <x v="2"/>
    <x v="6"/>
    <s v="Fiat Strada Working 1.4 8v"/>
    <x v="1"/>
    <x v="1"/>
    <x v="0"/>
    <x v="0"/>
    <x v="2"/>
    <x v="2"/>
    <x v="1"/>
    <n v="1612"/>
    <n v="1.9764551436418924E-2"/>
    <x v="0"/>
  </r>
  <r>
    <s v="FIL008"/>
    <d v="2016-01-27T00:00:00"/>
    <x v="2"/>
    <x v="0"/>
    <x v="6"/>
    <s v="Ana Carolina"/>
    <x v="5"/>
    <x v="0"/>
    <n v="64850"/>
    <n v="4149"/>
    <x v="1086"/>
    <x v="2"/>
    <x v="16"/>
    <s v="Fiat Linea Absolut 1.8 16v"/>
    <x v="0"/>
    <x v="0"/>
    <x v="1"/>
    <x v="0"/>
    <x v="6"/>
    <x v="3"/>
    <x v="2"/>
    <n v="3242.5"/>
    <n v="0.94908249468965578"/>
    <x v="1"/>
  </r>
  <r>
    <s v="VWC006"/>
    <d v="2016-01-28T00:00:00"/>
    <x v="2"/>
    <x v="0"/>
    <x v="8"/>
    <s v="Felipe"/>
    <x v="0"/>
    <x v="4"/>
    <n v="55850"/>
    <n v="1979"/>
    <x v="1087"/>
    <x v="1"/>
    <x v="24"/>
    <s v="Volkswagen Crossfox 1.6 MSI 16v"/>
    <x v="0"/>
    <x v="0"/>
    <x v="0"/>
    <x v="0"/>
    <x v="3"/>
    <x v="2"/>
    <x v="2"/>
    <n v="2792.5"/>
    <n v="0.70434059561432372"/>
    <x v="1"/>
  </r>
  <r>
    <s v="FIP002"/>
    <d v="2016-01-28T00:00:00"/>
    <x v="2"/>
    <x v="0"/>
    <x v="4"/>
    <s v="Mônica"/>
    <x v="0"/>
    <x v="0"/>
    <n v="35200"/>
    <n v="3174"/>
    <x v="1088"/>
    <x v="2"/>
    <x v="2"/>
    <s v="Fiat Palio Fire 1.0 8v"/>
    <x v="0"/>
    <x v="0"/>
    <x v="0"/>
    <x v="0"/>
    <x v="4"/>
    <x v="3"/>
    <x v="1"/>
    <n v="1408"/>
    <n v="0.52447292233094245"/>
    <x v="1"/>
  </r>
  <r>
    <s v="VWU001"/>
    <d v="2016-01-28T00:00:00"/>
    <x v="2"/>
    <x v="0"/>
    <x v="6"/>
    <s v="Carlos Roberto"/>
    <x v="0"/>
    <x v="3"/>
    <n v="27950"/>
    <n v="4618"/>
    <x v="1089"/>
    <x v="1"/>
    <x v="3"/>
    <s v="Volkswagen Up 1.0 MPI 12v"/>
    <x v="1"/>
    <x v="0"/>
    <x v="0"/>
    <x v="0"/>
    <x v="6"/>
    <x v="3"/>
    <x v="0"/>
    <n v="838.5"/>
    <n v="0.39338544448529622"/>
    <x v="0"/>
  </r>
  <r>
    <s v="CHC003"/>
    <d v="2016-01-28T00:00:00"/>
    <x v="2"/>
    <x v="0"/>
    <x v="3"/>
    <s v="José Carlos"/>
    <x v="6"/>
    <x v="2"/>
    <n v="92650"/>
    <n v="3143"/>
    <x v="1090"/>
    <x v="0"/>
    <x v="25"/>
    <s v="Chevrolet Captiva 2.4 SIDI 16v"/>
    <x v="0"/>
    <x v="0"/>
    <x v="1"/>
    <x v="2"/>
    <x v="3"/>
    <x v="2"/>
    <x v="3"/>
    <n v="5559"/>
    <n v="0.22001951430925146"/>
    <x v="0"/>
  </r>
  <r>
    <s v="VWJ009"/>
    <d v="2016-01-28T00:00:00"/>
    <x v="2"/>
    <x v="0"/>
    <x v="3"/>
    <s v="Mauro"/>
    <x v="0"/>
    <x v="3"/>
    <n v="86050"/>
    <n v="4134"/>
    <x v="1091"/>
    <x v="1"/>
    <x v="21"/>
    <s v="Volkswagen Jetta 1.4 TSI Comfortline 16v"/>
    <x v="0"/>
    <x v="0"/>
    <x v="1"/>
    <x v="2"/>
    <x v="3"/>
    <x v="2"/>
    <x v="3"/>
    <n v="5163"/>
    <n v="0.52495623823486093"/>
    <x v="1"/>
  </r>
  <r>
    <s v="FOR004"/>
    <d v="2016-01-29T00:00:00"/>
    <x v="2"/>
    <x v="0"/>
    <x v="8"/>
    <s v="Cristiano"/>
    <x v="0"/>
    <x v="2"/>
    <n v="95100"/>
    <n v="1009"/>
    <x v="1092"/>
    <x v="4"/>
    <x v="9"/>
    <s v="Ford Ranger 2.5 XLS 4X2 CD 16v"/>
    <x v="0"/>
    <x v="0"/>
    <x v="0"/>
    <x v="0"/>
    <x v="3"/>
    <x v="2"/>
    <x v="3"/>
    <n v="5706"/>
    <n v="0.28099567130254383"/>
    <x v="0"/>
  </r>
  <r>
    <s v="REM007"/>
    <d v="2016-01-30T00:00:00"/>
    <x v="2"/>
    <x v="0"/>
    <x v="7"/>
    <s v="Carlos Augusto"/>
    <x v="5"/>
    <x v="0"/>
    <n v="121100"/>
    <n v="3484"/>
    <x v="1093"/>
    <x v="3"/>
    <x v="8"/>
    <s v="Renault Master 2.3 DCI Minibus 16 Lugares 16v"/>
    <x v="0"/>
    <x v="1"/>
    <x v="0"/>
    <x v="1"/>
    <x v="7"/>
    <x v="4"/>
    <x v="3"/>
    <n v="7266"/>
    <n v="0.79943727413166188"/>
    <x v="1"/>
  </r>
  <r>
    <s v="FIS003"/>
    <d v="2016-01-30T00:00:00"/>
    <x v="2"/>
    <x v="0"/>
    <x v="8"/>
    <s v="Cristiano"/>
    <x v="5"/>
    <x v="2"/>
    <n v="40150"/>
    <n v="4310"/>
    <x v="1094"/>
    <x v="2"/>
    <x v="6"/>
    <s v="Fiat Strada Working 1.4 8v"/>
    <x v="1"/>
    <x v="1"/>
    <x v="0"/>
    <x v="0"/>
    <x v="3"/>
    <x v="2"/>
    <x v="1"/>
    <n v="1606"/>
    <n v="0.54395282014457169"/>
    <x v="1"/>
  </r>
  <r>
    <s v="REF006"/>
    <d v="2016-01-31T00:00:00"/>
    <x v="2"/>
    <x v="0"/>
    <x v="5"/>
    <s v="Sérgio"/>
    <x v="5"/>
    <x v="2"/>
    <n v="73150"/>
    <n v="3059"/>
    <x v="1095"/>
    <x v="3"/>
    <x v="13"/>
    <s v="Renaul Fluence 2.0 Dynamique 16v"/>
    <x v="0"/>
    <x v="0"/>
    <x v="1"/>
    <x v="0"/>
    <x v="5"/>
    <x v="0"/>
    <x v="2"/>
    <n v="3657.5"/>
    <n v="0.59582220883845449"/>
    <x v="1"/>
  </r>
  <r>
    <s v="REK004"/>
    <d v="2016-02-01T00:00:00"/>
    <x v="2"/>
    <x v="1"/>
    <x v="3"/>
    <s v="Maurício"/>
    <x v="5"/>
    <x v="2"/>
    <n v="39050"/>
    <n v="2415"/>
    <x v="1096"/>
    <x v="3"/>
    <x v="20"/>
    <s v="Renaul Kangoo 1.6 Express 16v"/>
    <x v="2"/>
    <x v="1"/>
    <x v="0"/>
    <x v="0"/>
    <x v="3"/>
    <x v="2"/>
    <x v="1"/>
    <n v="1562"/>
    <n v="0.45416603211973144"/>
    <x v="0"/>
  </r>
  <r>
    <s v="FOK001"/>
    <d v="2016-02-03T00:00:00"/>
    <x v="2"/>
    <x v="1"/>
    <x v="1"/>
    <s v="Cássio"/>
    <x v="5"/>
    <x v="0"/>
    <n v="41700"/>
    <n v="4600"/>
    <x v="1097"/>
    <x v="4"/>
    <x v="28"/>
    <s v="Ford Ka SE 1.5 16v Básico"/>
    <x v="0"/>
    <x v="0"/>
    <x v="0"/>
    <x v="0"/>
    <x v="1"/>
    <x v="1"/>
    <x v="1"/>
    <n v="1668"/>
    <n v="0.92105871202473466"/>
    <x v="1"/>
  </r>
  <r>
    <s v="VWJ009"/>
    <d v="2016-02-03T00:00:00"/>
    <x v="2"/>
    <x v="1"/>
    <x v="6"/>
    <s v="Ana Carolina"/>
    <x v="4"/>
    <x v="3"/>
    <n v="86100"/>
    <n v="3256"/>
    <x v="1098"/>
    <x v="1"/>
    <x v="21"/>
    <s v="Volkswagen Jetta 1.4 TSI Comfortline 16v"/>
    <x v="0"/>
    <x v="0"/>
    <x v="1"/>
    <x v="2"/>
    <x v="6"/>
    <x v="3"/>
    <x v="3"/>
    <n v="5166"/>
    <n v="0.46953529653583437"/>
    <x v="0"/>
  </r>
  <r>
    <s v="FID010"/>
    <d v="2016-02-03T00:00:00"/>
    <x v="2"/>
    <x v="1"/>
    <x v="3"/>
    <s v="José Carlos"/>
    <x v="4"/>
    <x v="0"/>
    <n v="84000"/>
    <n v="2775"/>
    <x v="1099"/>
    <x v="2"/>
    <x v="4"/>
    <s v="Fiat Ducato Cargo 2.3 Básico"/>
    <x v="0"/>
    <x v="1"/>
    <x v="0"/>
    <x v="1"/>
    <x v="3"/>
    <x v="2"/>
    <x v="3"/>
    <n v="5040"/>
    <n v="0.47379643818074674"/>
    <x v="0"/>
  </r>
  <r>
    <s v="VWS004"/>
    <d v="2016-02-04T00:00:00"/>
    <x v="2"/>
    <x v="1"/>
    <x v="7"/>
    <s v="Rodrigo"/>
    <x v="5"/>
    <x v="0"/>
    <n v="36100"/>
    <n v="3389"/>
    <x v="1100"/>
    <x v="1"/>
    <x v="26"/>
    <s v="Volkswagen Saveiro Startline 1.6 MI 8v"/>
    <x v="1"/>
    <x v="1"/>
    <x v="0"/>
    <x v="0"/>
    <x v="7"/>
    <x v="4"/>
    <x v="1"/>
    <n v="1444"/>
    <n v="0.82547804891386911"/>
    <x v="1"/>
  </r>
  <r>
    <s v="REC002"/>
    <d v="2016-02-04T00:00:00"/>
    <x v="2"/>
    <x v="1"/>
    <x v="8"/>
    <s v="Felipe"/>
    <x v="5"/>
    <x v="2"/>
    <n v="32600"/>
    <n v="4185"/>
    <x v="1101"/>
    <x v="3"/>
    <x v="22"/>
    <s v="Renault Clio 1.0 Expression 16v"/>
    <x v="0"/>
    <x v="0"/>
    <x v="0"/>
    <x v="0"/>
    <x v="3"/>
    <x v="2"/>
    <x v="0"/>
    <n v="978"/>
    <n v="0.38359774480741365"/>
    <x v="0"/>
  </r>
  <r>
    <s v="FID010"/>
    <d v="2016-02-04T00:00:00"/>
    <x v="2"/>
    <x v="1"/>
    <x v="7"/>
    <s v="Roberto"/>
    <x v="4"/>
    <x v="4"/>
    <n v="84200"/>
    <n v="3791"/>
    <x v="1102"/>
    <x v="2"/>
    <x v="4"/>
    <s v="Fiat Ducato Cargo 2.3 Básico"/>
    <x v="0"/>
    <x v="1"/>
    <x v="0"/>
    <x v="1"/>
    <x v="7"/>
    <x v="4"/>
    <x v="3"/>
    <n v="5052"/>
    <n v="0.47847699209976802"/>
    <x v="0"/>
  </r>
  <r>
    <s v="FOE003"/>
    <d v="2016-02-05T00:00:00"/>
    <x v="2"/>
    <x v="1"/>
    <x v="7"/>
    <s v="José Luiz"/>
    <x v="5"/>
    <x v="0"/>
    <n v="72400"/>
    <n v="2524"/>
    <x v="1103"/>
    <x v="4"/>
    <x v="31"/>
    <s v="Ford Ecosport 1.6 Freestyle 16v"/>
    <x v="0"/>
    <x v="0"/>
    <x v="1"/>
    <x v="0"/>
    <x v="7"/>
    <x v="4"/>
    <x v="2"/>
    <n v="3620"/>
    <n v="0.43856814430959901"/>
    <x v="0"/>
  </r>
  <r>
    <s v="FOK001"/>
    <d v="2016-02-05T00:00:00"/>
    <x v="2"/>
    <x v="1"/>
    <x v="6"/>
    <s v="Carlos Roberto"/>
    <x v="1"/>
    <x v="4"/>
    <n v="41950"/>
    <n v="1405"/>
    <x v="1104"/>
    <x v="4"/>
    <x v="28"/>
    <s v="Ford Ka SE 1.5 16v Básico"/>
    <x v="0"/>
    <x v="0"/>
    <x v="0"/>
    <x v="0"/>
    <x v="6"/>
    <x v="3"/>
    <x v="1"/>
    <n v="1678"/>
    <n v="0.11809601686806233"/>
    <x v="0"/>
  </r>
  <r>
    <s v="CHO001"/>
    <d v="2016-02-05T00:00:00"/>
    <x v="2"/>
    <x v="1"/>
    <x v="2"/>
    <s v="Mônica"/>
    <x v="5"/>
    <x v="0"/>
    <n v="30900"/>
    <n v="2634"/>
    <x v="1105"/>
    <x v="0"/>
    <x v="0"/>
    <s v="Chevrolet Onix 1.0 MPFI LS 8v"/>
    <x v="0"/>
    <x v="0"/>
    <x v="0"/>
    <x v="0"/>
    <x v="2"/>
    <x v="3"/>
    <x v="0"/>
    <n v="927"/>
    <n v="0.93333882230023801"/>
    <x v="1"/>
  </r>
  <r>
    <s v="FOK001"/>
    <d v="2016-02-05T00:00:00"/>
    <x v="2"/>
    <x v="1"/>
    <x v="3"/>
    <s v="Maurício"/>
    <x v="6"/>
    <x v="3"/>
    <n v="41650"/>
    <n v="4659"/>
    <x v="1106"/>
    <x v="4"/>
    <x v="28"/>
    <s v="Ford Ka SE 1.5 16v Básico"/>
    <x v="0"/>
    <x v="0"/>
    <x v="0"/>
    <x v="0"/>
    <x v="3"/>
    <x v="2"/>
    <x v="1"/>
    <n v="1666"/>
    <n v="9.6463152718014616E-2"/>
    <x v="0"/>
  </r>
  <r>
    <s v="VWU001"/>
    <d v="2016-02-06T00:00:00"/>
    <x v="2"/>
    <x v="1"/>
    <x v="7"/>
    <s v="Roberto"/>
    <x v="0"/>
    <x v="2"/>
    <n v="28100"/>
    <n v="2776"/>
    <x v="1107"/>
    <x v="1"/>
    <x v="3"/>
    <s v="Volkswagen Up 1.0 MPI 12v"/>
    <x v="1"/>
    <x v="0"/>
    <x v="0"/>
    <x v="0"/>
    <x v="7"/>
    <x v="4"/>
    <x v="0"/>
    <n v="843"/>
    <n v="6.1648710193880234E-2"/>
    <x v="0"/>
  </r>
  <r>
    <s v="FIU001"/>
    <d v="2016-02-06T00:00:00"/>
    <x v="2"/>
    <x v="1"/>
    <x v="7"/>
    <s v="Marcelo"/>
    <x v="4"/>
    <x v="0"/>
    <n v="26850"/>
    <n v="4256"/>
    <x v="1108"/>
    <x v="2"/>
    <x v="11"/>
    <s v="Fiat Uno Evo Vivace 1.0 8v"/>
    <x v="1"/>
    <x v="0"/>
    <x v="0"/>
    <x v="0"/>
    <x v="7"/>
    <x v="2"/>
    <x v="0"/>
    <n v="805.5"/>
    <n v="9.4901936638588993E-2"/>
    <x v="0"/>
  </r>
  <r>
    <s v="VWC006"/>
    <d v="2016-02-07T00:00:00"/>
    <x v="2"/>
    <x v="1"/>
    <x v="7"/>
    <s v="Célio"/>
    <x v="5"/>
    <x v="0"/>
    <n v="56100"/>
    <n v="4482"/>
    <x v="1109"/>
    <x v="1"/>
    <x v="24"/>
    <s v="Volkswagen Crossfox 1.6 MSI 16v"/>
    <x v="0"/>
    <x v="0"/>
    <x v="0"/>
    <x v="0"/>
    <x v="7"/>
    <x v="4"/>
    <x v="2"/>
    <n v="2805"/>
    <n v="0.32040251946095494"/>
    <x v="0"/>
  </r>
  <r>
    <s v="FIS006"/>
    <d v="2016-02-07T00:00:00"/>
    <x v="2"/>
    <x v="1"/>
    <x v="1"/>
    <s v="Luiz Sérgio"/>
    <x v="1"/>
    <x v="2"/>
    <n v="52450"/>
    <n v="1755"/>
    <x v="1110"/>
    <x v="2"/>
    <x v="6"/>
    <s v="Fiat Strada Working 1.4 MPI 8v"/>
    <x v="2"/>
    <x v="1"/>
    <x v="0"/>
    <x v="0"/>
    <x v="1"/>
    <x v="1"/>
    <x v="1"/>
    <n v="2098"/>
    <n v="0.50793005037490746"/>
    <x v="1"/>
  </r>
  <r>
    <s v="CHO001"/>
    <d v="2016-02-08T00:00:00"/>
    <x v="2"/>
    <x v="1"/>
    <x v="8"/>
    <s v="Felipe"/>
    <x v="0"/>
    <x v="4"/>
    <n v="31250"/>
    <n v="2572"/>
    <x v="1111"/>
    <x v="0"/>
    <x v="0"/>
    <s v="Chevrolet Onix 1.0 MPFI LS 8v"/>
    <x v="0"/>
    <x v="0"/>
    <x v="0"/>
    <x v="0"/>
    <x v="3"/>
    <x v="2"/>
    <x v="0"/>
    <n v="937.5"/>
    <n v="0.5834895943214603"/>
    <x v="1"/>
  </r>
  <r>
    <s v="FIS004"/>
    <d v="2016-02-11T00:00:00"/>
    <x v="2"/>
    <x v="1"/>
    <x v="1"/>
    <s v="Cássio"/>
    <x v="5"/>
    <x v="3"/>
    <n v="42050"/>
    <n v="4358"/>
    <x v="1112"/>
    <x v="2"/>
    <x v="14"/>
    <s v="Fiat Siena El 1.4 8v"/>
    <x v="0"/>
    <x v="0"/>
    <x v="0"/>
    <x v="0"/>
    <x v="1"/>
    <x v="1"/>
    <x v="1"/>
    <n v="1682"/>
    <n v="0.35721673041452501"/>
    <x v="0"/>
  </r>
  <r>
    <s v="CHC003"/>
    <d v="2016-02-12T00:00:00"/>
    <x v="2"/>
    <x v="1"/>
    <x v="0"/>
    <s v="Otaviano"/>
    <x v="6"/>
    <x v="0"/>
    <n v="93100"/>
    <n v="1438"/>
    <x v="1113"/>
    <x v="0"/>
    <x v="25"/>
    <s v="Chevrolet Captiva 2.4 SIDI 16v"/>
    <x v="0"/>
    <x v="0"/>
    <x v="1"/>
    <x v="2"/>
    <x v="0"/>
    <x v="0"/>
    <x v="3"/>
    <n v="5586"/>
    <n v="0.10462515526666546"/>
    <x v="0"/>
  </r>
  <r>
    <s v="VWG003"/>
    <d v="2016-02-12T00:00:00"/>
    <x v="2"/>
    <x v="1"/>
    <x v="3"/>
    <s v="Antonio"/>
    <x v="5"/>
    <x v="2"/>
    <n v="35100"/>
    <n v="1604"/>
    <x v="1114"/>
    <x v="1"/>
    <x v="7"/>
    <s v="Volkswagen Gol 1.0 MI Special 8v"/>
    <x v="0"/>
    <x v="0"/>
    <x v="0"/>
    <x v="0"/>
    <x v="3"/>
    <x v="2"/>
    <x v="0"/>
    <n v="1053"/>
    <n v="2.3549350920854764E-2"/>
    <x v="0"/>
  </r>
  <r>
    <s v="VWV005"/>
    <d v="2016-02-13T00:00:00"/>
    <x v="2"/>
    <x v="1"/>
    <x v="7"/>
    <s v="Amanda"/>
    <x v="5"/>
    <x v="2"/>
    <n v="43900"/>
    <n v="1393"/>
    <x v="1115"/>
    <x v="1"/>
    <x v="1"/>
    <s v="Volkswagen Voyage Trendline 1.6 MI 8v"/>
    <x v="0"/>
    <x v="0"/>
    <x v="0"/>
    <x v="0"/>
    <x v="7"/>
    <x v="4"/>
    <x v="1"/>
    <n v="1756"/>
    <n v="0.69229254531315176"/>
    <x v="1"/>
  </r>
  <r>
    <s v="RED005"/>
    <d v="2016-02-13T00:00:00"/>
    <x v="2"/>
    <x v="1"/>
    <x v="3"/>
    <s v="Mauro"/>
    <x v="5"/>
    <x v="2"/>
    <n v="69900"/>
    <n v="4145"/>
    <x v="1116"/>
    <x v="3"/>
    <x v="32"/>
    <s v="Renault Duster Oroch 2.0 Dynamique 16V"/>
    <x v="0"/>
    <x v="1"/>
    <x v="0"/>
    <x v="0"/>
    <x v="3"/>
    <x v="2"/>
    <x v="2"/>
    <n v="3495"/>
    <n v="5.9441048679613064E-2"/>
    <x v="0"/>
  </r>
  <r>
    <s v="VWS007"/>
    <d v="2016-02-13T00:00:00"/>
    <x v="2"/>
    <x v="1"/>
    <x v="4"/>
    <s v="José Eduardo"/>
    <x v="6"/>
    <x v="0"/>
    <n v="64950"/>
    <n v="2356"/>
    <x v="1117"/>
    <x v="1"/>
    <x v="19"/>
    <s v="Volkswagen Spacefox Comfortline 1.6 MSI 8v"/>
    <x v="0"/>
    <x v="0"/>
    <x v="0"/>
    <x v="0"/>
    <x v="4"/>
    <x v="3"/>
    <x v="2"/>
    <n v="3247.5"/>
    <n v="0.71165087712539865"/>
    <x v="1"/>
  </r>
  <r>
    <s v="CHS004"/>
    <d v="2016-02-14T00:00:00"/>
    <x v="2"/>
    <x v="1"/>
    <x v="6"/>
    <s v="Aparecida"/>
    <x v="0"/>
    <x v="2"/>
    <n v="160300"/>
    <n v="4364"/>
    <x v="1118"/>
    <x v="0"/>
    <x v="10"/>
    <s v="Chevrolet S10 2.8 High Country 4X4 CD 16v Turbo"/>
    <x v="0"/>
    <x v="1"/>
    <x v="1"/>
    <x v="1"/>
    <x v="6"/>
    <x v="3"/>
    <x v="3"/>
    <n v="9618"/>
    <n v="0.46585389993426107"/>
    <x v="0"/>
  </r>
  <r>
    <s v="FIP009"/>
    <d v="2016-02-14T00:00:00"/>
    <x v="2"/>
    <x v="1"/>
    <x v="5"/>
    <s v="Anselmo"/>
    <x v="2"/>
    <x v="0"/>
    <n v="70250"/>
    <n v="3513"/>
    <x v="1119"/>
    <x v="2"/>
    <x v="15"/>
    <s v="Fiat Punto Evo T-Jet 1.4 Turbo"/>
    <x v="0"/>
    <x v="0"/>
    <x v="1"/>
    <x v="2"/>
    <x v="5"/>
    <x v="0"/>
    <x v="2"/>
    <n v="3512.5"/>
    <n v="0.46283718313222622"/>
    <x v="0"/>
  </r>
  <r>
    <s v="REL003"/>
    <d v="2016-02-14T00:00:00"/>
    <x v="2"/>
    <x v="1"/>
    <x v="5"/>
    <s v="Sérgio"/>
    <x v="0"/>
    <x v="0"/>
    <n v="36850"/>
    <n v="3128"/>
    <x v="1120"/>
    <x v="3"/>
    <x v="30"/>
    <s v="Renault Logan 1.0 Authentique 16v"/>
    <x v="0"/>
    <x v="0"/>
    <x v="0"/>
    <x v="0"/>
    <x v="5"/>
    <x v="0"/>
    <x v="1"/>
    <n v="1474"/>
    <n v="0.44297231568161971"/>
    <x v="0"/>
  </r>
  <r>
    <s v="REM007"/>
    <d v="2016-02-14T00:00:00"/>
    <x v="2"/>
    <x v="1"/>
    <x v="8"/>
    <s v="Cristiano"/>
    <x v="0"/>
    <x v="1"/>
    <n v="121350"/>
    <n v="3376"/>
    <x v="1121"/>
    <x v="3"/>
    <x v="8"/>
    <s v="Renault Master 2.3 DCI Minibus 16 Lugares 16v"/>
    <x v="0"/>
    <x v="1"/>
    <x v="0"/>
    <x v="1"/>
    <x v="3"/>
    <x v="2"/>
    <x v="3"/>
    <n v="7281"/>
    <n v="0.75301720562997143"/>
    <x v="1"/>
  </r>
  <r>
    <s v="VWS004"/>
    <d v="2016-02-15T00:00:00"/>
    <x v="2"/>
    <x v="1"/>
    <x v="1"/>
    <s v="Luiz Sérgio"/>
    <x v="0"/>
    <x v="2"/>
    <n v="36100"/>
    <n v="4039"/>
    <x v="1122"/>
    <x v="1"/>
    <x v="26"/>
    <s v="Volkswagen Saveiro Startline 1.6 MI 8v"/>
    <x v="1"/>
    <x v="1"/>
    <x v="0"/>
    <x v="0"/>
    <x v="1"/>
    <x v="1"/>
    <x v="1"/>
    <n v="1444"/>
    <n v="0.72020744053656582"/>
    <x v="1"/>
  </r>
  <r>
    <s v="VWS004"/>
    <d v="2016-02-15T00:00:00"/>
    <x v="2"/>
    <x v="1"/>
    <x v="3"/>
    <s v="Marcelo"/>
    <x v="6"/>
    <x v="0"/>
    <n v="35700"/>
    <n v="1894"/>
    <x v="1123"/>
    <x v="1"/>
    <x v="26"/>
    <s v="Volkswagen Saveiro Startline 1.6 MI 8v"/>
    <x v="1"/>
    <x v="1"/>
    <x v="0"/>
    <x v="0"/>
    <x v="3"/>
    <x v="2"/>
    <x v="1"/>
    <n v="1428"/>
    <n v="0.98298614471358536"/>
    <x v="1"/>
  </r>
  <r>
    <s v="FOR005"/>
    <d v="2016-02-15T00:00:00"/>
    <x v="2"/>
    <x v="1"/>
    <x v="6"/>
    <s v="Ana Carolina"/>
    <x v="6"/>
    <x v="3"/>
    <n v="150400"/>
    <n v="4682"/>
    <x v="1124"/>
    <x v="4"/>
    <x v="9"/>
    <s v="Ford Ranger Cab. Dupla 3.2 4X4 20v"/>
    <x v="0"/>
    <x v="1"/>
    <x v="1"/>
    <x v="1"/>
    <x v="6"/>
    <x v="3"/>
    <x v="3"/>
    <n v="9024"/>
    <n v="0.93875660092511992"/>
    <x v="1"/>
  </r>
  <r>
    <s v="FIL008"/>
    <d v="2016-02-15T00:00:00"/>
    <x v="2"/>
    <x v="1"/>
    <x v="3"/>
    <s v="Roberta"/>
    <x v="1"/>
    <x v="1"/>
    <n v="65050"/>
    <n v="4876"/>
    <x v="1125"/>
    <x v="2"/>
    <x v="16"/>
    <s v="Fiat Linea Absolut 1.8 16v"/>
    <x v="0"/>
    <x v="0"/>
    <x v="1"/>
    <x v="0"/>
    <x v="3"/>
    <x v="2"/>
    <x v="2"/>
    <n v="3252.5"/>
    <n v="0.95942883890095576"/>
    <x v="1"/>
  </r>
  <r>
    <s v="VWU001"/>
    <d v="2016-02-16T00:00:00"/>
    <x v="2"/>
    <x v="1"/>
    <x v="6"/>
    <s v="Ivete"/>
    <x v="6"/>
    <x v="2"/>
    <n v="27900"/>
    <n v="4037"/>
    <x v="1126"/>
    <x v="1"/>
    <x v="3"/>
    <s v="Volkswagen Up 1.0 MPI 12v"/>
    <x v="1"/>
    <x v="0"/>
    <x v="0"/>
    <x v="0"/>
    <x v="6"/>
    <x v="3"/>
    <x v="0"/>
    <n v="837"/>
    <n v="0.70356924724931325"/>
    <x v="1"/>
  </r>
  <r>
    <s v="FIP002"/>
    <d v="2016-02-16T00:00:00"/>
    <x v="2"/>
    <x v="1"/>
    <x v="8"/>
    <s v="Maria Teresa"/>
    <x v="0"/>
    <x v="2"/>
    <n v="34850"/>
    <n v="2722"/>
    <x v="1127"/>
    <x v="2"/>
    <x v="2"/>
    <s v="Fiat Palio Fire 1.0 8v"/>
    <x v="0"/>
    <x v="0"/>
    <x v="0"/>
    <x v="0"/>
    <x v="3"/>
    <x v="2"/>
    <x v="1"/>
    <n v="1394"/>
    <n v="0.31494519455123005"/>
    <x v="0"/>
  </r>
  <r>
    <s v="FIP009"/>
    <d v="2016-02-17T00:00:00"/>
    <x v="2"/>
    <x v="1"/>
    <x v="6"/>
    <s v="Aparecida"/>
    <x v="5"/>
    <x v="2"/>
    <n v="70250"/>
    <n v="3018"/>
    <x v="1128"/>
    <x v="2"/>
    <x v="15"/>
    <s v="Fiat Punto Evo T-Jet 1.4 Turbo"/>
    <x v="0"/>
    <x v="0"/>
    <x v="1"/>
    <x v="2"/>
    <x v="6"/>
    <x v="3"/>
    <x v="2"/>
    <n v="3512.5"/>
    <n v="0.20873178365115624"/>
    <x v="0"/>
  </r>
  <r>
    <s v="FIL008"/>
    <d v="2016-02-17T00:00:00"/>
    <x v="2"/>
    <x v="1"/>
    <x v="3"/>
    <s v="Cristina"/>
    <x v="0"/>
    <x v="4"/>
    <n v="65100"/>
    <n v="2906"/>
    <x v="1129"/>
    <x v="2"/>
    <x v="16"/>
    <s v="Fiat Linea Absolut 1.8 16v"/>
    <x v="0"/>
    <x v="0"/>
    <x v="1"/>
    <x v="0"/>
    <x v="3"/>
    <x v="2"/>
    <x v="2"/>
    <n v="3255"/>
    <n v="0.63487307011842409"/>
    <x v="1"/>
  </r>
  <r>
    <s v="VWC006"/>
    <d v="2016-02-17T00:00:00"/>
    <x v="2"/>
    <x v="1"/>
    <x v="8"/>
    <s v="Maria Teresa"/>
    <x v="5"/>
    <x v="0"/>
    <n v="55950"/>
    <n v="3510"/>
    <x v="1130"/>
    <x v="1"/>
    <x v="24"/>
    <s v="Volkswagen Crossfox 1.6 MSI 16v"/>
    <x v="0"/>
    <x v="0"/>
    <x v="0"/>
    <x v="0"/>
    <x v="3"/>
    <x v="2"/>
    <x v="2"/>
    <n v="2797.5"/>
    <n v="0.58148413271712329"/>
    <x v="1"/>
  </r>
  <r>
    <s v="VWJ009"/>
    <d v="2016-02-18T00:00:00"/>
    <x v="2"/>
    <x v="1"/>
    <x v="6"/>
    <s v="Ana Carolina"/>
    <x v="2"/>
    <x v="2"/>
    <n v="86150"/>
    <n v="4645"/>
    <x v="1131"/>
    <x v="1"/>
    <x v="21"/>
    <s v="Volkswagen Jetta 1.4 TSI Comfortline 16v"/>
    <x v="0"/>
    <x v="0"/>
    <x v="1"/>
    <x v="2"/>
    <x v="6"/>
    <x v="3"/>
    <x v="3"/>
    <n v="5169"/>
    <n v="2.3861386824334686E-2"/>
    <x v="0"/>
  </r>
  <r>
    <s v="VWS007"/>
    <d v="2016-02-18T00:00:00"/>
    <x v="2"/>
    <x v="1"/>
    <x v="6"/>
    <s v="Ivete"/>
    <x v="0"/>
    <x v="0"/>
    <n v="65200"/>
    <n v="2206"/>
    <x v="1132"/>
    <x v="1"/>
    <x v="19"/>
    <s v="Volkswagen Spacefox Comfortline 1.6 MSI 8v"/>
    <x v="0"/>
    <x v="0"/>
    <x v="0"/>
    <x v="0"/>
    <x v="6"/>
    <x v="3"/>
    <x v="2"/>
    <n v="3260"/>
    <n v="0.52811294027050626"/>
    <x v="1"/>
  </r>
  <r>
    <s v="VWG003"/>
    <d v="2016-02-19T00:00:00"/>
    <x v="2"/>
    <x v="1"/>
    <x v="5"/>
    <s v="Carolina"/>
    <x v="4"/>
    <x v="3"/>
    <n v="34850"/>
    <n v="3705"/>
    <x v="1133"/>
    <x v="1"/>
    <x v="7"/>
    <s v="Volkswagen Gol 1.0 MI Special 8v"/>
    <x v="0"/>
    <x v="0"/>
    <x v="0"/>
    <x v="0"/>
    <x v="5"/>
    <x v="0"/>
    <x v="1"/>
    <n v="1394"/>
    <n v="0.78495781905248663"/>
    <x v="1"/>
  </r>
  <r>
    <s v="FOE003"/>
    <d v="2016-02-19T00:00:00"/>
    <x v="2"/>
    <x v="1"/>
    <x v="6"/>
    <s v="Carlos Roberto"/>
    <x v="0"/>
    <x v="1"/>
    <n v="71700"/>
    <n v="3666"/>
    <x v="1134"/>
    <x v="4"/>
    <x v="31"/>
    <s v="Ford Ecosport 1.6 Freestyle 16v"/>
    <x v="0"/>
    <x v="0"/>
    <x v="1"/>
    <x v="0"/>
    <x v="6"/>
    <x v="3"/>
    <x v="2"/>
    <n v="3585"/>
    <n v="0.80577576663614059"/>
    <x v="1"/>
  </r>
  <r>
    <s v="CHC005"/>
    <d v="2016-02-21T00:00:00"/>
    <x v="2"/>
    <x v="1"/>
    <x v="3"/>
    <s v="Cristina"/>
    <x v="5"/>
    <x v="4"/>
    <n v="184800"/>
    <n v="2345"/>
    <x v="1135"/>
    <x v="0"/>
    <x v="27"/>
    <s v="Chevrolet Camaro 6.2 SS Coupé v8"/>
    <x v="1"/>
    <x v="0"/>
    <x v="1"/>
    <x v="2"/>
    <x v="3"/>
    <x v="2"/>
    <x v="3"/>
    <n v="11088"/>
    <n v="0.86830970126591145"/>
    <x v="1"/>
  </r>
  <r>
    <s v="FIL008"/>
    <d v="2016-02-22T00:00:00"/>
    <x v="2"/>
    <x v="1"/>
    <x v="8"/>
    <s v="Felipe"/>
    <x v="5"/>
    <x v="2"/>
    <n v="65150"/>
    <n v="2317"/>
    <x v="1136"/>
    <x v="2"/>
    <x v="16"/>
    <s v="Fiat Linea Absolut 1.8 16v"/>
    <x v="0"/>
    <x v="0"/>
    <x v="1"/>
    <x v="0"/>
    <x v="3"/>
    <x v="2"/>
    <x v="2"/>
    <n v="3257.5"/>
    <n v="0.56979370236852844"/>
    <x v="1"/>
  </r>
  <r>
    <s v="FID010"/>
    <d v="2016-02-22T00:00:00"/>
    <x v="2"/>
    <x v="1"/>
    <x v="6"/>
    <s v="Ana Carolina"/>
    <x v="0"/>
    <x v="3"/>
    <n v="84100"/>
    <n v="1411"/>
    <x v="1137"/>
    <x v="2"/>
    <x v="4"/>
    <s v="Fiat Ducato Cargo 2.3 Básico"/>
    <x v="0"/>
    <x v="1"/>
    <x v="0"/>
    <x v="1"/>
    <x v="6"/>
    <x v="3"/>
    <x v="3"/>
    <n v="5046"/>
    <n v="0.1614874578833056"/>
    <x v="0"/>
  </r>
  <r>
    <s v="FID010"/>
    <d v="2016-02-22T00:00:00"/>
    <x v="2"/>
    <x v="1"/>
    <x v="2"/>
    <s v="Mônica"/>
    <x v="0"/>
    <x v="2"/>
    <n v="84350"/>
    <n v="3967"/>
    <x v="1138"/>
    <x v="2"/>
    <x v="4"/>
    <s v="Fiat Ducato Cargo 2.3 Básico"/>
    <x v="0"/>
    <x v="1"/>
    <x v="0"/>
    <x v="1"/>
    <x v="2"/>
    <x v="3"/>
    <x v="3"/>
    <n v="5061"/>
    <n v="0.63385165558841627"/>
    <x v="1"/>
  </r>
  <r>
    <s v="VWV005"/>
    <d v="2016-02-26T00:00:00"/>
    <x v="2"/>
    <x v="1"/>
    <x v="4"/>
    <s v="José Eduardo"/>
    <x v="2"/>
    <x v="0"/>
    <n v="43900"/>
    <n v="1679"/>
    <x v="1139"/>
    <x v="1"/>
    <x v="1"/>
    <s v="Volkswagen Voyage Trendline 1.6 MI 8v"/>
    <x v="0"/>
    <x v="0"/>
    <x v="0"/>
    <x v="0"/>
    <x v="4"/>
    <x v="3"/>
    <x v="1"/>
    <n v="1756"/>
    <n v="0.39292879793463686"/>
    <x v="0"/>
  </r>
  <r>
    <s v="RED005"/>
    <d v="2016-02-28T00:00:00"/>
    <x v="2"/>
    <x v="1"/>
    <x v="7"/>
    <s v="Carlos Augusto"/>
    <x v="0"/>
    <x v="0"/>
    <n v="70000"/>
    <n v="2922"/>
    <x v="1140"/>
    <x v="3"/>
    <x v="32"/>
    <s v="Renault Duster Oroch 2.0 Dynamique 16V"/>
    <x v="0"/>
    <x v="1"/>
    <x v="0"/>
    <x v="0"/>
    <x v="7"/>
    <x v="4"/>
    <x v="2"/>
    <n v="3500"/>
    <n v="0.43663373749546414"/>
    <x v="0"/>
  </r>
  <r>
    <s v="FIF005"/>
    <d v="2016-02-28T00:00:00"/>
    <x v="2"/>
    <x v="1"/>
    <x v="6"/>
    <s v="Aparecida"/>
    <x v="4"/>
    <x v="2"/>
    <n v="51050"/>
    <n v="3472"/>
    <x v="1141"/>
    <x v="2"/>
    <x v="34"/>
    <s v="Fiat Fiorino Furgão Evo 1.4 8v"/>
    <x v="0"/>
    <x v="1"/>
    <x v="0"/>
    <x v="0"/>
    <x v="6"/>
    <x v="3"/>
    <x v="1"/>
    <n v="2042"/>
    <n v="0.35634693939068679"/>
    <x v="0"/>
  </r>
  <r>
    <s v="FOF002"/>
    <d v="2016-03-01T00:00:00"/>
    <x v="2"/>
    <x v="2"/>
    <x v="7"/>
    <s v="Amanda"/>
    <x v="0"/>
    <x v="2"/>
    <n v="68150"/>
    <n v="4366"/>
    <x v="1142"/>
    <x v="4"/>
    <x v="18"/>
    <s v="Ford Focus Sedan GLX 16v"/>
    <x v="0"/>
    <x v="0"/>
    <x v="1"/>
    <x v="0"/>
    <x v="7"/>
    <x v="4"/>
    <x v="2"/>
    <n v="3407.5"/>
    <n v="0.34814891328483305"/>
    <x v="0"/>
  </r>
  <r>
    <s v="FIP009"/>
    <d v="2016-03-02T00:00:00"/>
    <x v="2"/>
    <x v="2"/>
    <x v="6"/>
    <s v="Ivete"/>
    <x v="6"/>
    <x v="2"/>
    <n v="70000"/>
    <n v="3225"/>
    <x v="1143"/>
    <x v="2"/>
    <x v="15"/>
    <s v="Fiat Punto Evo T-Jet 1.4 Turbo"/>
    <x v="0"/>
    <x v="0"/>
    <x v="1"/>
    <x v="2"/>
    <x v="6"/>
    <x v="3"/>
    <x v="2"/>
    <n v="3500"/>
    <n v="0.26830309735066404"/>
    <x v="0"/>
  </r>
  <r>
    <s v="VWV005"/>
    <d v="2016-03-02T00:00:00"/>
    <x v="2"/>
    <x v="2"/>
    <x v="3"/>
    <s v="José Carlos"/>
    <x v="4"/>
    <x v="2"/>
    <n v="43700"/>
    <n v="1798"/>
    <x v="1144"/>
    <x v="1"/>
    <x v="1"/>
    <s v="Volkswagen Voyage Trendline 1.6 MI 8v"/>
    <x v="0"/>
    <x v="0"/>
    <x v="0"/>
    <x v="0"/>
    <x v="3"/>
    <x v="2"/>
    <x v="1"/>
    <n v="1748"/>
    <n v="0.94856418666828624"/>
    <x v="1"/>
  </r>
  <r>
    <s v="FOR005"/>
    <d v="2016-03-02T00:00:00"/>
    <x v="2"/>
    <x v="2"/>
    <x v="6"/>
    <s v="Carlos Roberto"/>
    <x v="5"/>
    <x v="0"/>
    <n v="149950"/>
    <n v="3533"/>
    <x v="1145"/>
    <x v="4"/>
    <x v="9"/>
    <s v="Ford Ranger Cab. Dupla 3.2 4X4 20v"/>
    <x v="0"/>
    <x v="1"/>
    <x v="1"/>
    <x v="1"/>
    <x v="6"/>
    <x v="3"/>
    <x v="3"/>
    <n v="8997"/>
    <n v="0.28037735227513005"/>
    <x v="0"/>
  </r>
  <r>
    <s v="CHC005"/>
    <d v="2016-03-03T00:00:00"/>
    <x v="2"/>
    <x v="2"/>
    <x v="2"/>
    <s v="Lucas"/>
    <x v="4"/>
    <x v="0"/>
    <n v="185250"/>
    <n v="1037"/>
    <x v="1146"/>
    <x v="0"/>
    <x v="27"/>
    <s v="Chevrolet Camaro 6.2 SS Coupé v8"/>
    <x v="1"/>
    <x v="0"/>
    <x v="1"/>
    <x v="2"/>
    <x v="2"/>
    <x v="1"/>
    <x v="3"/>
    <n v="11115"/>
    <n v="2.8017454328023574E-2"/>
    <x v="0"/>
  </r>
  <r>
    <s v="VWA010"/>
    <d v="2016-03-03T00:00:00"/>
    <x v="2"/>
    <x v="2"/>
    <x v="6"/>
    <s v="Ivete"/>
    <x v="5"/>
    <x v="0"/>
    <n v="144950"/>
    <n v="4843"/>
    <x v="1147"/>
    <x v="1"/>
    <x v="33"/>
    <s v="Volkswagen Amarok 2.0 Highline 4X4 16v Turbo"/>
    <x v="0"/>
    <x v="1"/>
    <x v="1"/>
    <x v="1"/>
    <x v="6"/>
    <x v="3"/>
    <x v="3"/>
    <n v="8697"/>
    <n v="0.3143733038168276"/>
    <x v="0"/>
  </r>
  <r>
    <s v="FIS006"/>
    <d v="2016-03-04T00:00:00"/>
    <x v="2"/>
    <x v="2"/>
    <x v="2"/>
    <s v="Renato"/>
    <x v="4"/>
    <x v="2"/>
    <n v="52000"/>
    <n v="1844"/>
    <x v="1148"/>
    <x v="2"/>
    <x v="6"/>
    <s v="Fiat Strada Working 1.4 MPI 8v"/>
    <x v="2"/>
    <x v="1"/>
    <x v="0"/>
    <x v="0"/>
    <x v="2"/>
    <x v="2"/>
    <x v="1"/>
    <n v="2080"/>
    <n v="0.26958218229449454"/>
    <x v="0"/>
  </r>
  <r>
    <s v="REM007"/>
    <d v="2016-03-04T00:00:00"/>
    <x v="2"/>
    <x v="2"/>
    <x v="1"/>
    <s v="Luiz Sérgio"/>
    <x v="2"/>
    <x v="0"/>
    <n v="120700"/>
    <n v="3367"/>
    <x v="1149"/>
    <x v="3"/>
    <x v="8"/>
    <s v="Renault Master 2.3 DCI Minibus 16 Lugares 16v"/>
    <x v="0"/>
    <x v="1"/>
    <x v="0"/>
    <x v="1"/>
    <x v="1"/>
    <x v="1"/>
    <x v="3"/>
    <n v="7242"/>
    <n v="0.28159759393036254"/>
    <x v="0"/>
  </r>
  <r>
    <s v="FIF005"/>
    <d v="2016-03-05T00:00:00"/>
    <x v="2"/>
    <x v="2"/>
    <x v="7"/>
    <s v="Célio"/>
    <x v="6"/>
    <x v="3"/>
    <n v="50900"/>
    <n v="1359"/>
    <x v="1150"/>
    <x v="2"/>
    <x v="34"/>
    <s v="Fiat Fiorino Furgão Evo 1.4 8v"/>
    <x v="0"/>
    <x v="1"/>
    <x v="0"/>
    <x v="0"/>
    <x v="7"/>
    <x v="4"/>
    <x v="1"/>
    <n v="2036"/>
    <n v="0.13241703954172182"/>
    <x v="0"/>
  </r>
  <r>
    <s v="FIF005"/>
    <d v="2016-03-05T00:00:00"/>
    <x v="2"/>
    <x v="2"/>
    <x v="2"/>
    <s v="Lucas"/>
    <x v="0"/>
    <x v="2"/>
    <n v="51050"/>
    <n v="1668"/>
    <x v="1151"/>
    <x v="2"/>
    <x v="34"/>
    <s v="Fiat Fiorino Furgão Evo 1.4 8v"/>
    <x v="0"/>
    <x v="1"/>
    <x v="0"/>
    <x v="0"/>
    <x v="2"/>
    <x v="1"/>
    <x v="1"/>
    <n v="2042"/>
    <n v="0.28333675921118667"/>
    <x v="0"/>
  </r>
  <r>
    <s v="VWS004"/>
    <d v="2016-03-05T00:00:00"/>
    <x v="2"/>
    <x v="2"/>
    <x v="3"/>
    <s v="José Carlos"/>
    <x v="5"/>
    <x v="0"/>
    <n v="35800"/>
    <n v="2167"/>
    <x v="1152"/>
    <x v="1"/>
    <x v="26"/>
    <s v="Volkswagen Saveiro Startline 1.6 MI 8v"/>
    <x v="1"/>
    <x v="1"/>
    <x v="0"/>
    <x v="0"/>
    <x v="3"/>
    <x v="2"/>
    <x v="1"/>
    <n v="1432"/>
    <n v="0.95203959660233906"/>
    <x v="1"/>
  </r>
  <r>
    <s v="CHC003"/>
    <d v="2016-03-06T00:00:00"/>
    <x v="2"/>
    <x v="2"/>
    <x v="7"/>
    <s v="Rodrigo"/>
    <x v="6"/>
    <x v="0"/>
    <n v="92900"/>
    <n v="1572"/>
    <x v="1153"/>
    <x v="0"/>
    <x v="25"/>
    <s v="Chevrolet Captiva 2.4 SIDI 16v"/>
    <x v="0"/>
    <x v="0"/>
    <x v="1"/>
    <x v="2"/>
    <x v="7"/>
    <x v="4"/>
    <x v="3"/>
    <n v="5574"/>
    <n v="0.41172474222803707"/>
    <x v="0"/>
  </r>
  <r>
    <s v="FIF005"/>
    <d v="2016-03-06T00:00:00"/>
    <x v="2"/>
    <x v="2"/>
    <x v="6"/>
    <s v="Aparecida"/>
    <x v="6"/>
    <x v="2"/>
    <n v="51000"/>
    <n v="2550"/>
    <x v="1154"/>
    <x v="2"/>
    <x v="34"/>
    <s v="Fiat Fiorino Furgão Evo 1.4 8v"/>
    <x v="0"/>
    <x v="1"/>
    <x v="0"/>
    <x v="0"/>
    <x v="6"/>
    <x v="3"/>
    <x v="1"/>
    <n v="2040"/>
    <n v="0.9111620476055714"/>
    <x v="1"/>
  </r>
  <r>
    <s v="VWJ009"/>
    <d v="2016-03-07T00:00:00"/>
    <x v="2"/>
    <x v="2"/>
    <x v="1"/>
    <s v="Maria Eduarda"/>
    <x v="1"/>
    <x v="2"/>
    <n v="85900"/>
    <n v="2215"/>
    <x v="1155"/>
    <x v="1"/>
    <x v="21"/>
    <s v="Volkswagen Jetta 1.4 TSI Comfortline 16v"/>
    <x v="0"/>
    <x v="0"/>
    <x v="1"/>
    <x v="2"/>
    <x v="1"/>
    <x v="1"/>
    <x v="3"/>
    <n v="5154"/>
    <n v="0.29460901315072974"/>
    <x v="0"/>
  </r>
  <r>
    <s v="RES001"/>
    <d v="2016-03-08T00:00:00"/>
    <x v="2"/>
    <x v="2"/>
    <x v="5"/>
    <s v="Mariana"/>
    <x v="5"/>
    <x v="2"/>
    <n v="29600"/>
    <n v="3709"/>
    <x v="1156"/>
    <x v="3"/>
    <x v="5"/>
    <s v="Renault Sandero 1.0 Authentique 16v"/>
    <x v="0"/>
    <x v="0"/>
    <x v="0"/>
    <x v="0"/>
    <x v="5"/>
    <x v="0"/>
    <x v="0"/>
    <n v="888"/>
    <n v="3.9798077214415223E-2"/>
    <x v="0"/>
  </r>
  <r>
    <s v="VWJ009"/>
    <d v="2016-03-08T00:00:00"/>
    <x v="2"/>
    <x v="2"/>
    <x v="3"/>
    <s v="Renato"/>
    <x v="6"/>
    <x v="0"/>
    <n v="85750"/>
    <n v="4100"/>
    <x v="1157"/>
    <x v="1"/>
    <x v="21"/>
    <s v="Volkswagen Jetta 1.4 TSI Comfortline 16v"/>
    <x v="0"/>
    <x v="0"/>
    <x v="1"/>
    <x v="2"/>
    <x v="3"/>
    <x v="2"/>
    <x v="3"/>
    <n v="5145"/>
    <n v="8.8146077510037491E-3"/>
    <x v="0"/>
  </r>
  <r>
    <s v="FIS006"/>
    <d v="2016-03-09T00:00:00"/>
    <x v="2"/>
    <x v="2"/>
    <x v="0"/>
    <s v="Maria Amália"/>
    <x v="0"/>
    <x v="0"/>
    <n v="51750"/>
    <n v="2178"/>
    <x v="1158"/>
    <x v="2"/>
    <x v="6"/>
    <s v="Fiat Strada Working 1.4 MPI 8v"/>
    <x v="2"/>
    <x v="1"/>
    <x v="0"/>
    <x v="0"/>
    <x v="0"/>
    <x v="0"/>
    <x v="1"/>
    <n v="2070"/>
    <n v="0.16414320569678359"/>
    <x v="0"/>
  </r>
  <r>
    <s v="FIF005"/>
    <d v="2016-03-12T00:00:00"/>
    <x v="2"/>
    <x v="2"/>
    <x v="7"/>
    <s v="Amanda"/>
    <x v="6"/>
    <x v="0"/>
    <n v="50650"/>
    <n v="2104"/>
    <x v="1159"/>
    <x v="2"/>
    <x v="34"/>
    <s v="Fiat Fiorino Furgão Evo 1.4 8v"/>
    <x v="0"/>
    <x v="1"/>
    <x v="0"/>
    <x v="0"/>
    <x v="7"/>
    <x v="4"/>
    <x v="1"/>
    <n v="2026"/>
    <n v="0.3983121674499997"/>
    <x v="0"/>
  </r>
  <r>
    <s v="CHO001"/>
    <d v="2016-03-12T00:00:00"/>
    <x v="2"/>
    <x v="2"/>
    <x v="3"/>
    <s v="Renato"/>
    <x v="4"/>
    <x v="2"/>
    <n v="30900"/>
    <n v="2232"/>
    <x v="1160"/>
    <x v="0"/>
    <x v="0"/>
    <s v="Chevrolet Onix 1.0 MPFI LS 8v"/>
    <x v="0"/>
    <x v="0"/>
    <x v="0"/>
    <x v="0"/>
    <x v="3"/>
    <x v="2"/>
    <x v="0"/>
    <n v="927"/>
    <n v="0.40244313161933942"/>
    <x v="0"/>
  </r>
  <r>
    <s v="FIS004"/>
    <d v="2016-03-13T00:00:00"/>
    <x v="2"/>
    <x v="2"/>
    <x v="8"/>
    <s v="Maria Teresa"/>
    <x v="0"/>
    <x v="2"/>
    <n v="42100"/>
    <n v="1267"/>
    <x v="1161"/>
    <x v="2"/>
    <x v="14"/>
    <s v="Fiat Siena El 1.4 8v"/>
    <x v="0"/>
    <x v="0"/>
    <x v="0"/>
    <x v="0"/>
    <x v="3"/>
    <x v="2"/>
    <x v="1"/>
    <n v="1684"/>
    <n v="1.4489140833955789E-2"/>
    <x v="0"/>
  </r>
  <r>
    <s v="VWJ009"/>
    <d v="2016-03-13T00:00:00"/>
    <x v="2"/>
    <x v="2"/>
    <x v="4"/>
    <s v="Raimundo"/>
    <x v="6"/>
    <x v="2"/>
    <n v="85850"/>
    <n v="4726"/>
    <x v="1162"/>
    <x v="1"/>
    <x v="21"/>
    <s v="Volkswagen Jetta 1.4 TSI Comfortline 16v"/>
    <x v="0"/>
    <x v="0"/>
    <x v="1"/>
    <x v="2"/>
    <x v="4"/>
    <x v="3"/>
    <x v="3"/>
    <n v="5151"/>
    <n v="0.43662481309688872"/>
    <x v="0"/>
  </r>
  <r>
    <s v="FIS003"/>
    <d v="2016-03-14T00:00:00"/>
    <x v="2"/>
    <x v="2"/>
    <x v="7"/>
    <s v="Carlos Augusto"/>
    <x v="5"/>
    <x v="0"/>
    <n v="40050"/>
    <n v="1166"/>
    <x v="1163"/>
    <x v="2"/>
    <x v="6"/>
    <s v="Fiat Strada Working 1.4 8v"/>
    <x v="1"/>
    <x v="1"/>
    <x v="0"/>
    <x v="0"/>
    <x v="7"/>
    <x v="4"/>
    <x v="1"/>
    <n v="1602"/>
    <n v="0.60245796740169544"/>
    <x v="1"/>
  </r>
  <r>
    <s v="VWC006"/>
    <d v="2016-03-17T00:00:00"/>
    <x v="2"/>
    <x v="2"/>
    <x v="7"/>
    <s v="Carlos Augusto"/>
    <x v="4"/>
    <x v="2"/>
    <n v="56250"/>
    <n v="4056"/>
    <x v="1164"/>
    <x v="1"/>
    <x v="24"/>
    <s v="Volkswagen Crossfox 1.6 MSI 16v"/>
    <x v="0"/>
    <x v="0"/>
    <x v="0"/>
    <x v="0"/>
    <x v="7"/>
    <x v="4"/>
    <x v="2"/>
    <n v="2812.5"/>
    <n v="6.1098374920477337E-2"/>
    <x v="0"/>
  </r>
  <r>
    <s v="FIS006"/>
    <d v="2016-03-18T00:00:00"/>
    <x v="2"/>
    <x v="2"/>
    <x v="8"/>
    <s v="Felipe"/>
    <x v="0"/>
    <x v="0"/>
    <n v="51900"/>
    <n v="4155"/>
    <x v="1165"/>
    <x v="2"/>
    <x v="6"/>
    <s v="Fiat Strada Working 1.4 MPI 8v"/>
    <x v="2"/>
    <x v="1"/>
    <x v="0"/>
    <x v="0"/>
    <x v="3"/>
    <x v="2"/>
    <x v="1"/>
    <n v="2076"/>
    <n v="0.2892862936897605"/>
    <x v="0"/>
  </r>
  <r>
    <s v="FOR004"/>
    <d v="2016-03-19T00:00:00"/>
    <x v="2"/>
    <x v="2"/>
    <x v="8"/>
    <s v="Felipe"/>
    <x v="0"/>
    <x v="2"/>
    <n v="95000"/>
    <n v="1822"/>
    <x v="1166"/>
    <x v="4"/>
    <x v="9"/>
    <s v="Ford Ranger 2.5 XLS 4X2 CD 16v"/>
    <x v="0"/>
    <x v="0"/>
    <x v="0"/>
    <x v="0"/>
    <x v="3"/>
    <x v="2"/>
    <x v="3"/>
    <n v="5700"/>
    <n v="0.88019620435321522"/>
    <x v="1"/>
  </r>
  <r>
    <s v="VWV005"/>
    <d v="2016-03-19T00:00:00"/>
    <x v="2"/>
    <x v="2"/>
    <x v="7"/>
    <s v="Carolina"/>
    <x v="6"/>
    <x v="0"/>
    <n v="43900"/>
    <n v="4233"/>
    <x v="1167"/>
    <x v="1"/>
    <x v="1"/>
    <s v="Volkswagen Voyage Trendline 1.6 MI 8v"/>
    <x v="0"/>
    <x v="0"/>
    <x v="0"/>
    <x v="0"/>
    <x v="7"/>
    <x v="0"/>
    <x v="1"/>
    <n v="1756"/>
    <n v="0.80381504669963155"/>
    <x v="1"/>
  </r>
  <r>
    <s v="REF006"/>
    <d v="2016-03-19T00:00:00"/>
    <x v="2"/>
    <x v="2"/>
    <x v="3"/>
    <s v="Cristina"/>
    <x v="0"/>
    <x v="0"/>
    <n v="72800"/>
    <n v="3756"/>
    <x v="1168"/>
    <x v="3"/>
    <x v="13"/>
    <s v="Renaul Fluence 2.0 Dynamique 16v"/>
    <x v="0"/>
    <x v="0"/>
    <x v="1"/>
    <x v="0"/>
    <x v="3"/>
    <x v="2"/>
    <x v="2"/>
    <n v="3640"/>
    <n v="0.96443622790483585"/>
    <x v="1"/>
  </r>
  <r>
    <s v="VWS004"/>
    <d v="2016-03-19T00:00:00"/>
    <x v="2"/>
    <x v="2"/>
    <x v="3"/>
    <s v="Antonio"/>
    <x v="2"/>
    <x v="4"/>
    <n v="35600"/>
    <n v="4824"/>
    <x v="1169"/>
    <x v="1"/>
    <x v="26"/>
    <s v="Volkswagen Saveiro Startline 1.6 MI 8v"/>
    <x v="1"/>
    <x v="1"/>
    <x v="0"/>
    <x v="0"/>
    <x v="3"/>
    <x v="2"/>
    <x v="1"/>
    <n v="1424"/>
    <n v="0.9804576975202457"/>
    <x v="1"/>
  </r>
  <r>
    <s v="FOK001"/>
    <d v="2016-03-19T00:00:00"/>
    <x v="2"/>
    <x v="2"/>
    <x v="6"/>
    <s v="Aparecida"/>
    <x v="5"/>
    <x v="4"/>
    <n v="42100"/>
    <n v="3612"/>
    <x v="1170"/>
    <x v="4"/>
    <x v="28"/>
    <s v="Ford Ka SE 1.5 16v Básico"/>
    <x v="0"/>
    <x v="0"/>
    <x v="0"/>
    <x v="0"/>
    <x v="6"/>
    <x v="3"/>
    <x v="1"/>
    <n v="1684"/>
    <n v="0.1408472750991803"/>
    <x v="0"/>
  </r>
  <r>
    <s v="VWJ009"/>
    <d v="2016-03-20T00:00:00"/>
    <x v="2"/>
    <x v="2"/>
    <x v="2"/>
    <s v="Maria Cristina"/>
    <x v="4"/>
    <x v="4"/>
    <n v="85550"/>
    <n v="2023"/>
    <x v="1171"/>
    <x v="1"/>
    <x v="21"/>
    <s v="Volkswagen Jetta 1.4 TSI Comfortline 16v"/>
    <x v="0"/>
    <x v="0"/>
    <x v="1"/>
    <x v="2"/>
    <x v="2"/>
    <x v="1"/>
    <x v="3"/>
    <n v="5133"/>
    <n v="0.32242025775947619"/>
    <x v="0"/>
  </r>
  <r>
    <s v="CHC003"/>
    <d v="2016-03-20T00:00:00"/>
    <x v="2"/>
    <x v="2"/>
    <x v="2"/>
    <s v="João Carlos"/>
    <x v="1"/>
    <x v="4"/>
    <n v="93300"/>
    <n v="1013"/>
    <x v="1172"/>
    <x v="0"/>
    <x v="25"/>
    <s v="Chevrolet Captiva 2.4 SIDI 16v"/>
    <x v="0"/>
    <x v="0"/>
    <x v="1"/>
    <x v="2"/>
    <x v="2"/>
    <x v="1"/>
    <x v="3"/>
    <n v="5598"/>
    <n v="4.9879018706213224E-2"/>
    <x v="0"/>
  </r>
  <r>
    <s v="VWA010"/>
    <d v="2016-03-20T00:00:00"/>
    <x v="2"/>
    <x v="2"/>
    <x v="7"/>
    <s v="José Luiz"/>
    <x v="1"/>
    <x v="0"/>
    <n v="145150"/>
    <n v="1977"/>
    <x v="1173"/>
    <x v="1"/>
    <x v="33"/>
    <s v="Volkswagen Amarok 2.0 Highline 4X4 16v Turbo"/>
    <x v="0"/>
    <x v="1"/>
    <x v="1"/>
    <x v="1"/>
    <x v="7"/>
    <x v="4"/>
    <x v="3"/>
    <n v="8709"/>
    <n v="0.96196829479279378"/>
    <x v="1"/>
  </r>
  <r>
    <s v="FIB007"/>
    <d v="2016-03-20T00:00:00"/>
    <x v="2"/>
    <x v="2"/>
    <x v="2"/>
    <s v="Maria Cristina"/>
    <x v="0"/>
    <x v="2"/>
    <n v="60000"/>
    <n v="4912"/>
    <x v="1174"/>
    <x v="2"/>
    <x v="23"/>
    <s v="Fiat Bravo Essence 1.8 16v"/>
    <x v="0"/>
    <x v="0"/>
    <x v="0"/>
    <x v="0"/>
    <x v="2"/>
    <x v="1"/>
    <x v="2"/>
    <n v="3000"/>
    <n v="0.45100199778145272"/>
    <x v="0"/>
  </r>
  <r>
    <s v="FIU001"/>
    <d v="2016-03-22T00:00:00"/>
    <x v="2"/>
    <x v="2"/>
    <x v="8"/>
    <s v="Felipe"/>
    <x v="0"/>
    <x v="2"/>
    <n v="27000"/>
    <n v="3828"/>
    <x v="1175"/>
    <x v="2"/>
    <x v="11"/>
    <s v="Fiat Uno Evo Vivace 1.0 8v"/>
    <x v="1"/>
    <x v="0"/>
    <x v="0"/>
    <x v="0"/>
    <x v="3"/>
    <x v="2"/>
    <x v="0"/>
    <n v="810"/>
    <n v="0.78523165676055084"/>
    <x v="1"/>
  </r>
  <r>
    <s v="FOE003"/>
    <d v="2016-03-23T00:00:00"/>
    <x v="2"/>
    <x v="2"/>
    <x v="3"/>
    <s v="Marcelo"/>
    <x v="6"/>
    <x v="0"/>
    <n v="71900"/>
    <n v="4045"/>
    <x v="1176"/>
    <x v="4"/>
    <x v="31"/>
    <s v="Ford Ecosport 1.6 Freestyle 16v"/>
    <x v="0"/>
    <x v="0"/>
    <x v="1"/>
    <x v="0"/>
    <x v="3"/>
    <x v="2"/>
    <x v="2"/>
    <n v="3595"/>
    <n v="0.12455994641620663"/>
    <x v="0"/>
  </r>
  <r>
    <s v="FOF002"/>
    <d v="2016-03-24T00:00:00"/>
    <x v="2"/>
    <x v="2"/>
    <x v="6"/>
    <s v="Carlos Roberto"/>
    <x v="2"/>
    <x v="0"/>
    <n v="68100"/>
    <n v="2992"/>
    <x v="1177"/>
    <x v="4"/>
    <x v="18"/>
    <s v="Ford Focus Sedan GLX 16v"/>
    <x v="0"/>
    <x v="0"/>
    <x v="1"/>
    <x v="0"/>
    <x v="6"/>
    <x v="3"/>
    <x v="2"/>
    <n v="3405"/>
    <n v="0.15690277850111145"/>
    <x v="0"/>
  </r>
  <r>
    <s v="CHO001"/>
    <d v="2016-03-24T00:00:00"/>
    <x v="2"/>
    <x v="2"/>
    <x v="1"/>
    <s v="Luiz Sérgio"/>
    <x v="0"/>
    <x v="0"/>
    <n v="31100"/>
    <n v="3404"/>
    <x v="1178"/>
    <x v="0"/>
    <x v="0"/>
    <s v="Chevrolet Onix 1.0 MPFI LS 8v"/>
    <x v="0"/>
    <x v="0"/>
    <x v="0"/>
    <x v="0"/>
    <x v="1"/>
    <x v="1"/>
    <x v="0"/>
    <n v="933"/>
    <n v="0.78085723322856115"/>
    <x v="1"/>
  </r>
  <r>
    <s v="REM007"/>
    <d v="2016-03-24T00:00:00"/>
    <x v="2"/>
    <x v="2"/>
    <x v="7"/>
    <s v="Rodrigo"/>
    <x v="4"/>
    <x v="1"/>
    <n v="120600"/>
    <n v="4505"/>
    <x v="1179"/>
    <x v="3"/>
    <x v="8"/>
    <s v="Renault Master 2.3 DCI Minibus 16 Lugares 16v"/>
    <x v="0"/>
    <x v="1"/>
    <x v="0"/>
    <x v="1"/>
    <x v="7"/>
    <x v="4"/>
    <x v="3"/>
    <n v="7236"/>
    <n v="0.59533524121871928"/>
    <x v="1"/>
  </r>
  <r>
    <s v="FOK001"/>
    <d v="2016-03-25T00:00:00"/>
    <x v="2"/>
    <x v="2"/>
    <x v="2"/>
    <s v="Ana Lúcia"/>
    <x v="6"/>
    <x v="2"/>
    <n v="42250"/>
    <n v="4245"/>
    <x v="1180"/>
    <x v="4"/>
    <x v="28"/>
    <s v="Ford Ka SE 1.5 16v Básico"/>
    <x v="0"/>
    <x v="0"/>
    <x v="0"/>
    <x v="0"/>
    <x v="2"/>
    <x v="1"/>
    <x v="1"/>
    <n v="1690"/>
    <n v="0.17816931902345703"/>
    <x v="0"/>
  </r>
  <r>
    <s v="REF006"/>
    <d v="2016-03-26T00:00:00"/>
    <x v="2"/>
    <x v="2"/>
    <x v="6"/>
    <s v="Ana Carolina"/>
    <x v="6"/>
    <x v="0"/>
    <n v="73000"/>
    <n v="4351"/>
    <x v="1181"/>
    <x v="3"/>
    <x v="13"/>
    <s v="Renaul Fluence 2.0 Dynamique 16v"/>
    <x v="0"/>
    <x v="0"/>
    <x v="1"/>
    <x v="0"/>
    <x v="6"/>
    <x v="3"/>
    <x v="3"/>
    <n v="4380"/>
    <n v="0.63574224414105629"/>
    <x v="1"/>
  </r>
  <r>
    <s v="FOK001"/>
    <d v="2016-03-27T00:00:00"/>
    <x v="2"/>
    <x v="2"/>
    <x v="7"/>
    <s v="Carolina"/>
    <x v="4"/>
    <x v="2"/>
    <n v="42050"/>
    <n v="2255"/>
    <x v="1182"/>
    <x v="4"/>
    <x v="28"/>
    <s v="Ford Ka SE 1.5 16v Básico"/>
    <x v="0"/>
    <x v="0"/>
    <x v="0"/>
    <x v="0"/>
    <x v="7"/>
    <x v="0"/>
    <x v="1"/>
    <n v="1682"/>
    <n v="0.22523235167620348"/>
    <x v="0"/>
  </r>
  <r>
    <s v="REF006"/>
    <d v="2016-03-28T00:00:00"/>
    <x v="2"/>
    <x v="2"/>
    <x v="2"/>
    <s v="Renato"/>
    <x v="4"/>
    <x v="2"/>
    <n v="73200"/>
    <n v="4522"/>
    <x v="1183"/>
    <x v="3"/>
    <x v="13"/>
    <s v="Renaul Fluence 2.0 Dynamique 16v"/>
    <x v="0"/>
    <x v="0"/>
    <x v="1"/>
    <x v="0"/>
    <x v="2"/>
    <x v="2"/>
    <x v="3"/>
    <n v="4392"/>
    <n v="0.24829287186651158"/>
    <x v="0"/>
  </r>
  <r>
    <s v="REM007"/>
    <d v="2016-03-28T00:00:00"/>
    <x v="2"/>
    <x v="2"/>
    <x v="0"/>
    <s v="Maria Amália"/>
    <x v="4"/>
    <x v="2"/>
    <n v="121100"/>
    <n v="3657"/>
    <x v="1184"/>
    <x v="3"/>
    <x v="8"/>
    <s v="Renault Master 2.3 DCI Minibus 16 Lugares 16v"/>
    <x v="0"/>
    <x v="1"/>
    <x v="0"/>
    <x v="1"/>
    <x v="0"/>
    <x v="0"/>
    <x v="3"/>
    <n v="7266"/>
    <n v="0.63540065271565715"/>
    <x v="1"/>
  </r>
  <r>
    <s v="VWJ009"/>
    <d v="2016-03-28T00:00:00"/>
    <x v="2"/>
    <x v="2"/>
    <x v="3"/>
    <s v="Ana Maria"/>
    <x v="6"/>
    <x v="3"/>
    <n v="86200"/>
    <n v="1973"/>
    <x v="1185"/>
    <x v="1"/>
    <x v="21"/>
    <s v="Volkswagen Jetta 1.4 TSI Comfortline 16v"/>
    <x v="0"/>
    <x v="0"/>
    <x v="1"/>
    <x v="2"/>
    <x v="3"/>
    <x v="2"/>
    <x v="3"/>
    <n v="5172"/>
    <n v="0.59635288901457228"/>
    <x v="1"/>
  </r>
  <r>
    <s v="CHC003"/>
    <d v="2016-03-29T00:00:00"/>
    <x v="2"/>
    <x v="2"/>
    <x v="3"/>
    <s v="Antonio"/>
    <x v="5"/>
    <x v="0"/>
    <n v="92750"/>
    <n v="2084"/>
    <x v="1186"/>
    <x v="0"/>
    <x v="25"/>
    <s v="Chevrolet Captiva 2.4 SIDI 16v"/>
    <x v="0"/>
    <x v="0"/>
    <x v="1"/>
    <x v="2"/>
    <x v="3"/>
    <x v="2"/>
    <x v="3"/>
    <n v="5565"/>
    <n v="0.77809920011931066"/>
    <x v="1"/>
  </r>
  <r>
    <s v="VWG008"/>
    <d v="2016-03-30T00:00:00"/>
    <x v="2"/>
    <x v="2"/>
    <x v="1"/>
    <s v="Luiz Sérgio"/>
    <x v="0"/>
    <x v="4"/>
    <n v="83250"/>
    <n v="2574"/>
    <x v="1187"/>
    <x v="1"/>
    <x v="29"/>
    <s v="Volkswagen Golf 1.4 TSI Comfortline 16v"/>
    <x v="0"/>
    <x v="0"/>
    <x v="1"/>
    <x v="2"/>
    <x v="1"/>
    <x v="1"/>
    <x v="3"/>
    <n v="4995"/>
    <n v="9.4779961320934802E-2"/>
    <x v="0"/>
  </r>
  <r>
    <s v="REM007"/>
    <d v="2016-03-30T00:00:00"/>
    <x v="2"/>
    <x v="2"/>
    <x v="8"/>
    <s v="Maria Teresa"/>
    <x v="0"/>
    <x v="2"/>
    <n v="120700"/>
    <n v="4234"/>
    <x v="1188"/>
    <x v="3"/>
    <x v="8"/>
    <s v="Renault Master 2.3 DCI Minibus 16 Lugares 16v"/>
    <x v="0"/>
    <x v="1"/>
    <x v="0"/>
    <x v="1"/>
    <x v="3"/>
    <x v="2"/>
    <x v="3"/>
    <n v="7242"/>
    <n v="0.31463709395129097"/>
    <x v="0"/>
  </r>
  <r>
    <s v="FIF005"/>
    <d v="2016-03-30T00:00:00"/>
    <x v="2"/>
    <x v="2"/>
    <x v="7"/>
    <s v="Carlos Augusto"/>
    <x v="5"/>
    <x v="0"/>
    <n v="51150"/>
    <n v="3922"/>
    <x v="1189"/>
    <x v="2"/>
    <x v="34"/>
    <s v="Fiat Fiorino Furgão Evo 1.4 8v"/>
    <x v="0"/>
    <x v="1"/>
    <x v="0"/>
    <x v="0"/>
    <x v="7"/>
    <x v="4"/>
    <x v="1"/>
    <n v="2046"/>
    <n v="0.68737365383998195"/>
    <x v="1"/>
  </r>
  <r>
    <s v="FOE003"/>
    <d v="2016-04-01T00:00:00"/>
    <x v="2"/>
    <x v="3"/>
    <x v="8"/>
    <s v="Felipe"/>
    <x v="6"/>
    <x v="4"/>
    <n v="71750"/>
    <n v="3102"/>
    <x v="1190"/>
    <x v="4"/>
    <x v="31"/>
    <s v="Ford Ecosport 1.6 Freestyle 16v"/>
    <x v="0"/>
    <x v="0"/>
    <x v="1"/>
    <x v="0"/>
    <x v="3"/>
    <x v="2"/>
    <x v="2"/>
    <n v="3587.5"/>
    <n v="0.22753812709242949"/>
    <x v="0"/>
  </r>
  <r>
    <s v="VWJ009"/>
    <d v="2016-04-01T00:00:00"/>
    <x v="2"/>
    <x v="3"/>
    <x v="8"/>
    <s v="Cristiano"/>
    <x v="0"/>
    <x v="3"/>
    <n v="85800"/>
    <n v="4403"/>
    <x v="1191"/>
    <x v="1"/>
    <x v="21"/>
    <s v="Volkswagen Jetta 1.4 TSI Comfortline 16v"/>
    <x v="0"/>
    <x v="0"/>
    <x v="1"/>
    <x v="2"/>
    <x v="3"/>
    <x v="2"/>
    <x v="3"/>
    <n v="5148"/>
    <n v="0.32010154394437629"/>
    <x v="0"/>
  </r>
  <r>
    <s v="FOK001"/>
    <d v="2016-04-01T00:00:00"/>
    <x v="2"/>
    <x v="3"/>
    <x v="6"/>
    <s v="Ana Carolina"/>
    <x v="0"/>
    <x v="0"/>
    <n v="41850"/>
    <n v="2860"/>
    <x v="1192"/>
    <x v="4"/>
    <x v="28"/>
    <s v="Ford Ka SE 1.5 16v Básico"/>
    <x v="0"/>
    <x v="0"/>
    <x v="0"/>
    <x v="0"/>
    <x v="6"/>
    <x v="3"/>
    <x v="1"/>
    <n v="1674"/>
    <n v="0.42590712216957805"/>
    <x v="0"/>
  </r>
  <r>
    <s v="FOR004"/>
    <d v="2016-04-01T00:00:00"/>
    <x v="2"/>
    <x v="3"/>
    <x v="3"/>
    <s v="Mauro"/>
    <x v="0"/>
    <x v="0"/>
    <n v="94550"/>
    <n v="1425"/>
    <x v="1193"/>
    <x v="4"/>
    <x v="9"/>
    <s v="Ford Ranger 2.5 XLS 4X2 CD 16v"/>
    <x v="0"/>
    <x v="0"/>
    <x v="0"/>
    <x v="0"/>
    <x v="3"/>
    <x v="2"/>
    <x v="3"/>
    <n v="5673"/>
    <n v="0.54483234255799662"/>
    <x v="1"/>
  </r>
  <r>
    <s v="FOE003"/>
    <d v="2016-04-04T00:00:00"/>
    <x v="2"/>
    <x v="3"/>
    <x v="5"/>
    <s v="Sérgio"/>
    <x v="1"/>
    <x v="3"/>
    <n v="71850"/>
    <n v="2430"/>
    <x v="1194"/>
    <x v="4"/>
    <x v="31"/>
    <s v="Ford Ecosport 1.6 Freestyle 16v"/>
    <x v="0"/>
    <x v="0"/>
    <x v="1"/>
    <x v="0"/>
    <x v="5"/>
    <x v="0"/>
    <x v="2"/>
    <n v="3592.5"/>
    <n v="0.53673550837521233"/>
    <x v="1"/>
  </r>
  <r>
    <s v="REF006"/>
    <d v="2016-04-04T00:00:00"/>
    <x v="2"/>
    <x v="3"/>
    <x v="7"/>
    <s v="Roberto"/>
    <x v="6"/>
    <x v="4"/>
    <n v="73050"/>
    <n v="2682"/>
    <x v="1195"/>
    <x v="3"/>
    <x v="13"/>
    <s v="Renaul Fluence 2.0 Dynamique 16v"/>
    <x v="0"/>
    <x v="0"/>
    <x v="1"/>
    <x v="0"/>
    <x v="7"/>
    <x v="4"/>
    <x v="2"/>
    <n v="3652.5"/>
    <n v="0.46872222631644561"/>
    <x v="0"/>
  </r>
  <r>
    <s v="FIS003"/>
    <d v="2016-04-05T00:00:00"/>
    <x v="2"/>
    <x v="3"/>
    <x v="6"/>
    <s v="Ana Carolina"/>
    <x v="0"/>
    <x v="2"/>
    <n v="40150"/>
    <n v="4717"/>
    <x v="1196"/>
    <x v="2"/>
    <x v="6"/>
    <s v="Fiat Strada Working 1.4 8v"/>
    <x v="1"/>
    <x v="1"/>
    <x v="0"/>
    <x v="0"/>
    <x v="6"/>
    <x v="3"/>
    <x v="1"/>
    <n v="1606"/>
    <n v="0.15579229228002592"/>
    <x v="0"/>
  </r>
  <r>
    <s v="RES001"/>
    <d v="2016-04-05T00:00:00"/>
    <x v="2"/>
    <x v="3"/>
    <x v="3"/>
    <s v="Maurício"/>
    <x v="6"/>
    <x v="2"/>
    <n v="30250"/>
    <n v="2174"/>
    <x v="1197"/>
    <x v="3"/>
    <x v="5"/>
    <s v="Renault Sandero 1.0 Authentique 16v"/>
    <x v="0"/>
    <x v="0"/>
    <x v="0"/>
    <x v="0"/>
    <x v="3"/>
    <x v="2"/>
    <x v="0"/>
    <n v="907.5"/>
    <n v="0.45885004962740933"/>
    <x v="0"/>
  </r>
  <r>
    <s v="VWJ009"/>
    <d v="2016-04-05T00:00:00"/>
    <x v="2"/>
    <x v="3"/>
    <x v="4"/>
    <s v="Raimundo"/>
    <x v="5"/>
    <x v="4"/>
    <n v="85700"/>
    <n v="1474"/>
    <x v="1198"/>
    <x v="1"/>
    <x v="21"/>
    <s v="Volkswagen Jetta 1.4 TSI Comfortline 16v"/>
    <x v="0"/>
    <x v="0"/>
    <x v="1"/>
    <x v="2"/>
    <x v="4"/>
    <x v="3"/>
    <x v="3"/>
    <n v="5142"/>
    <n v="0.50064605078690039"/>
    <x v="1"/>
  </r>
  <r>
    <s v="CHC005"/>
    <d v="2016-04-07T00:00:00"/>
    <x v="2"/>
    <x v="3"/>
    <x v="6"/>
    <s v="Daniela"/>
    <x v="6"/>
    <x v="0"/>
    <n v="185350"/>
    <n v="4481"/>
    <x v="1199"/>
    <x v="0"/>
    <x v="27"/>
    <s v="Chevrolet Camaro 6.2 SS Coupé v8"/>
    <x v="1"/>
    <x v="0"/>
    <x v="1"/>
    <x v="2"/>
    <x v="6"/>
    <x v="3"/>
    <x v="3"/>
    <n v="11121"/>
    <n v="0.55623547246504368"/>
    <x v="1"/>
  </r>
  <r>
    <s v="CHC005"/>
    <d v="2016-04-07T00:00:00"/>
    <x v="2"/>
    <x v="3"/>
    <x v="5"/>
    <s v="Carolina"/>
    <x v="6"/>
    <x v="0"/>
    <n v="184600"/>
    <n v="2582"/>
    <x v="1200"/>
    <x v="0"/>
    <x v="27"/>
    <s v="Chevrolet Camaro 6.2 SS Coupé v8"/>
    <x v="1"/>
    <x v="0"/>
    <x v="1"/>
    <x v="2"/>
    <x v="5"/>
    <x v="0"/>
    <x v="3"/>
    <n v="11076"/>
    <n v="0.51529167802785136"/>
    <x v="1"/>
  </r>
  <r>
    <s v="FIP009"/>
    <d v="2016-04-07T00:00:00"/>
    <x v="2"/>
    <x v="3"/>
    <x v="8"/>
    <s v="Felipe"/>
    <x v="6"/>
    <x v="2"/>
    <n v="70200"/>
    <n v="3154"/>
    <x v="1201"/>
    <x v="2"/>
    <x v="15"/>
    <s v="Fiat Punto Evo T-Jet 1.4 Turbo"/>
    <x v="0"/>
    <x v="0"/>
    <x v="1"/>
    <x v="2"/>
    <x v="3"/>
    <x v="2"/>
    <x v="2"/>
    <n v="3510"/>
    <n v="0.42943556859597359"/>
    <x v="0"/>
  </r>
  <r>
    <s v="FIF005"/>
    <d v="2016-04-10T00:00:00"/>
    <x v="2"/>
    <x v="3"/>
    <x v="5"/>
    <s v="Mariana"/>
    <x v="0"/>
    <x v="4"/>
    <n v="51050"/>
    <n v="3236"/>
    <x v="1202"/>
    <x v="2"/>
    <x v="34"/>
    <s v="Fiat Fiorino Furgão Evo 1.4 8v"/>
    <x v="0"/>
    <x v="1"/>
    <x v="0"/>
    <x v="0"/>
    <x v="5"/>
    <x v="0"/>
    <x v="1"/>
    <n v="2042"/>
    <n v="0.48831265582158817"/>
    <x v="0"/>
  </r>
  <r>
    <s v="CHO001"/>
    <d v="2016-04-10T00:00:00"/>
    <x v="2"/>
    <x v="3"/>
    <x v="2"/>
    <s v="João Carlos"/>
    <x v="0"/>
    <x v="2"/>
    <n v="31100"/>
    <n v="4631"/>
    <x v="1203"/>
    <x v="0"/>
    <x v="0"/>
    <s v="Chevrolet Onix 1.0 MPFI LS 8v"/>
    <x v="0"/>
    <x v="0"/>
    <x v="0"/>
    <x v="0"/>
    <x v="2"/>
    <x v="1"/>
    <x v="0"/>
    <n v="933"/>
    <n v="0.66808560102623216"/>
    <x v="1"/>
  </r>
  <r>
    <s v="VWG008"/>
    <d v="2016-04-12T00:00:00"/>
    <x v="2"/>
    <x v="3"/>
    <x v="6"/>
    <s v="Daniela"/>
    <x v="1"/>
    <x v="1"/>
    <n v="82800"/>
    <n v="2238"/>
    <x v="1204"/>
    <x v="1"/>
    <x v="29"/>
    <s v="Volkswagen Golf 1.4 TSI Comfortline 16v"/>
    <x v="0"/>
    <x v="0"/>
    <x v="1"/>
    <x v="2"/>
    <x v="6"/>
    <x v="3"/>
    <x v="3"/>
    <n v="4968"/>
    <n v="0.12521540612225207"/>
    <x v="0"/>
  </r>
  <r>
    <s v="RED005"/>
    <d v="2016-04-12T00:00:00"/>
    <x v="2"/>
    <x v="3"/>
    <x v="6"/>
    <s v="Daniela"/>
    <x v="0"/>
    <x v="0"/>
    <n v="69700"/>
    <n v="1088"/>
    <x v="1205"/>
    <x v="3"/>
    <x v="32"/>
    <s v="Renault Duster Oroch 2.0 Dynamique 16V"/>
    <x v="0"/>
    <x v="1"/>
    <x v="0"/>
    <x v="0"/>
    <x v="6"/>
    <x v="3"/>
    <x v="2"/>
    <n v="3485"/>
    <n v="0.73633520711974021"/>
    <x v="1"/>
  </r>
  <r>
    <s v="FIS003"/>
    <d v="2016-04-12T00:00:00"/>
    <x v="2"/>
    <x v="3"/>
    <x v="8"/>
    <s v="Felipe"/>
    <x v="5"/>
    <x v="3"/>
    <n v="39900"/>
    <n v="2893"/>
    <x v="1206"/>
    <x v="2"/>
    <x v="6"/>
    <s v="Fiat Strada Working 1.4 8v"/>
    <x v="1"/>
    <x v="1"/>
    <x v="0"/>
    <x v="0"/>
    <x v="3"/>
    <x v="2"/>
    <x v="1"/>
    <n v="1596"/>
    <n v="0.48330390848373245"/>
    <x v="0"/>
  </r>
  <r>
    <s v="VWS004"/>
    <d v="2016-04-12T00:00:00"/>
    <x v="2"/>
    <x v="3"/>
    <x v="6"/>
    <s v="Daniela"/>
    <x v="5"/>
    <x v="2"/>
    <n v="36000"/>
    <n v="4433"/>
    <x v="1207"/>
    <x v="1"/>
    <x v="26"/>
    <s v="Volkswagen Saveiro Startline 1.6 MI 8v"/>
    <x v="1"/>
    <x v="1"/>
    <x v="0"/>
    <x v="0"/>
    <x v="6"/>
    <x v="3"/>
    <x v="1"/>
    <n v="1440"/>
    <n v="0.97656546857979398"/>
    <x v="1"/>
  </r>
  <r>
    <s v="FOR005"/>
    <d v="2016-04-12T00:00:00"/>
    <x v="2"/>
    <x v="3"/>
    <x v="2"/>
    <s v="Renato"/>
    <x v="5"/>
    <x v="2"/>
    <n v="149900"/>
    <n v="1504"/>
    <x v="1208"/>
    <x v="4"/>
    <x v="9"/>
    <s v="Ford Ranger Cab. Dupla 3.2 4X4 20v"/>
    <x v="0"/>
    <x v="1"/>
    <x v="1"/>
    <x v="1"/>
    <x v="2"/>
    <x v="2"/>
    <x v="3"/>
    <n v="8994"/>
    <n v="0.51026427490183346"/>
    <x v="1"/>
  </r>
  <r>
    <s v="CHC005"/>
    <d v="2016-04-14T00:00:00"/>
    <x v="2"/>
    <x v="3"/>
    <x v="7"/>
    <s v="Marcelo"/>
    <x v="0"/>
    <x v="0"/>
    <n v="185100"/>
    <n v="4305"/>
    <x v="1209"/>
    <x v="0"/>
    <x v="27"/>
    <s v="Chevrolet Camaro 6.2 SS Coupé v8"/>
    <x v="1"/>
    <x v="0"/>
    <x v="1"/>
    <x v="2"/>
    <x v="7"/>
    <x v="2"/>
    <x v="3"/>
    <n v="11106"/>
    <n v="0.19573192866320346"/>
    <x v="0"/>
  </r>
  <r>
    <s v="FIS004"/>
    <d v="2016-04-14T00:00:00"/>
    <x v="2"/>
    <x v="3"/>
    <x v="7"/>
    <s v="José Luiz"/>
    <x v="6"/>
    <x v="0"/>
    <n v="42000"/>
    <n v="2359"/>
    <x v="1210"/>
    <x v="2"/>
    <x v="14"/>
    <s v="Fiat Siena El 1.4 8v"/>
    <x v="0"/>
    <x v="0"/>
    <x v="0"/>
    <x v="0"/>
    <x v="7"/>
    <x v="4"/>
    <x v="1"/>
    <n v="1680"/>
    <n v="0.73048860567178975"/>
    <x v="1"/>
  </r>
  <r>
    <s v="FOR004"/>
    <d v="2016-04-15T00:00:00"/>
    <x v="2"/>
    <x v="3"/>
    <x v="2"/>
    <s v="Renato"/>
    <x v="5"/>
    <x v="1"/>
    <n v="94850"/>
    <n v="1020"/>
    <x v="1211"/>
    <x v="4"/>
    <x v="9"/>
    <s v="Ford Ranger 2.5 XLS 4X2 CD 16v"/>
    <x v="0"/>
    <x v="0"/>
    <x v="0"/>
    <x v="0"/>
    <x v="2"/>
    <x v="2"/>
    <x v="3"/>
    <n v="5691"/>
    <n v="0.19648641077637971"/>
    <x v="0"/>
  </r>
  <r>
    <s v="CHO001"/>
    <d v="2016-04-17T00:00:00"/>
    <x v="2"/>
    <x v="3"/>
    <x v="3"/>
    <s v="Maurício"/>
    <x v="5"/>
    <x v="2"/>
    <n v="31100"/>
    <n v="1052"/>
    <x v="1212"/>
    <x v="0"/>
    <x v="0"/>
    <s v="Chevrolet Onix 1.0 MPFI LS 8v"/>
    <x v="0"/>
    <x v="0"/>
    <x v="0"/>
    <x v="0"/>
    <x v="3"/>
    <x v="2"/>
    <x v="0"/>
    <n v="933"/>
    <n v="0.26243626804204484"/>
    <x v="0"/>
  </r>
  <r>
    <s v="REM007"/>
    <d v="2016-04-18T00:00:00"/>
    <x v="2"/>
    <x v="3"/>
    <x v="7"/>
    <s v="Marcelo"/>
    <x v="6"/>
    <x v="2"/>
    <n v="120950"/>
    <n v="1389"/>
    <x v="1213"/>
    <x v="3"/>
    <x v="8"/>
    <s v="Renault Master 2.3 DCI Minibus 16 Lugares 16v"/>
    <x v="0"/>
    <x v="1"/>
    <x v="0"/>
    <x v="1"/>
    <x v="7"/>
    <x v="2"/>
    <x v="3"/>
    <n v="7257"/>
    <n v="0.35730417182543511"/>
    <x v="0"/>
  </r>
  <r>
    <s v="CHS004"/>
    <d v="2016-04-19T00:00:00"/>
    <x v="2"/>
    <x v="3"/>
    <x v="5"/>
    <s v="Sérgio"/>
    <x v="5"/>
    <x v="2"/>
    <n v="160050"/>
    <n v="3261"/>
    <x v="1214"/>
    <x v="0"/>
    <x v="10"/>
    <s v="Chevrolet S10 2.8 High Country 4X4 CD 16v Turbo"/>
    <x v="0"/>
    <x v="1"/>
    <x v="1"/>
    <x v="1"/>
    <x v="5"/>
    <x v="0"/>
    <x v="3"/>
    <n v="9603"/>
    <n v="0.39851856110548534"/>
    <x v="0"/>
  </r>
  <r>
    <s v="FIS004"/>
    <d v="2016-04-19T00:00:00"/>
    <x v="2"/>
    <x v="3"/>
    <x v="7"/>
    <s v="Rodrigo"/>
    <x v="5"/>
    <x v="2"/>
    <n v="41800"/>
    <n v="1974"/>
    <x v="1215"/>
    <x v="2"/>
    <x v="14"/>
    <s v="Fiat Siena El 1.4 8v"/>
    <x v="0"/>
    <x v="0"/>
    <x v="0"/>
    <x v="0"/>
    <x v="7"/>
    <x v="4"/>
    <x v="1"/>
    <n v="1672"/>
    <n v="0.99738192790997304"/>
    <x v="1"/>
  </r>
  <r>
    <s v="FIF005"/>
    <d v="2016-04-21T00:00:00"/>
    <x v="2"/>
    <x v="3"/>
    <x v="5"/>
    <s v="Carolina"/>
    <x v="6"/>
    <x v="3"/>
    <n v="50750"/>
    <n v="4122"/>
    <x v="1216"/>
    <x v="2"/>
    <x v="34"/>
    <s v="Fiat Fiorino Furgão Evo 1.4 8v"/>
    <x v="0"/>
    <x v="1"/>
    <x v="0"/>
    <x v="0"/>
    <x v="5"/>
    <x v="0"/>
    <x v="1"/>
    <n v="2030"/>
    <n v="0.71545467186507516"/>
    <x v="1"/>
  </r>
  <r>
    <s v="CHS004"/>
    <d v="2016-04-22T00:00:00"/>
    <x v="2"/>
    <x v="3"/>
    <x v="4"/>
    <s v="Raimundo"/>
    <x v="4"/>
    <x v="0"/>
    <n v="160100"/>
    <n v="1409"/>
    <x v="1217"/>
    <x v="0"/>
    <x v="10"/>
    <s v="Chevrolet S10 2.8 High Country 4X4 CD 16v Turbo"/>
    <x v="0"/>
    <x v="1"/>
    <x v="1"/>
    <x v="1"/>
    <x v="4"/>
    <x v="3"/>
    <x v="3"/>
    <n v="9606"/>
    <n v="0.8916713394651522"/>
    <x v="1"/>
  </r>
  <r>
    <s v="FIS003"/>
    <d v="2016-04-22T00:00:00"/>
    <x v="2"/>
    <x v="3"/>
    <x v="0"/>
    <s v="Wesley"/>
    <x v="0"/>
    <x v="0"/>
    <n v="40100"/>
    <n v="2334"/>
    <x v="1218"/>
    <x v="2"/>
    <x v="6"/>
    <s v="Fiat Strada Working 1.4 8v"/>
    <x v="1"/>
    <x v="1"/>
    <x v="0"/>
    <x v="0"/>
    <x v="0"/>
    <x v="0"/>
    <x v="1"/>
    <n v="1604"/>
    <n v="0.86688448016852349"/>
    <x v="1"/>
  </r>
  <r>
    <s v="FIS004"/>
    <d v="2016-04-23T00:00:00"/>
    <x v="2"/>
    <x v="3"/>
    <x v="3"/>
    <s v="Ana Maria"/>
    <x v="6"/>
    <x v="4"/>
    <n v="42150"/>
    <n v="1137"/>
    <x v="1219"/>
    <x v="2"/>
    <x v="14"/>
    <s v="Fiat Siena El 1.4 8v"/>
    <x v="0"/>
    <x v="0"/>
    <x v="0"/>
    <x v="0"/>
    <x v="3"/>
    <x v="2"/>
    <x v="1"/>
    <n v="1686"/>
    <n v="0.13594875677300094"/>
    <x v="0"/>
  </r>
  <r>
    <s v="RES001"/>
    <d v="2016-04-23T00:00:00"/>
    <x v="2"/>
    <x v="3"/>
    <x v="0"/>
    <s v="Wesley"/>
    <x v="0"/>
    <x v="3"/>
    <n v="30100"/>
    <n v="1358"/>
    <x v="1220"/>
    <x v="3"/>
    <x v="5"/>
    <s v="Renault Sandero 1.0 Authentique 16v"/>
    <x v="0"/>
    <x v="0"/>
    <x v="0"/>
    <x v="0"/>
    <x v="0"/>
    <x v="0"/>
    <x v="0"/>
    <n v="903"/>
    <n v="0.61893803049760776"/>
    <x v="1"/>
  </r>
  <r>
    <s v="REF006"/>
    <d v="2016-04-23T00:00:00"/>
    <x v="2"/>
    <x v="3"/>
    <x v="5"/>
    <s v="Anselmo"/>
    <x v="0"/>
    <x v="0"/>
    <n v="72850"/>
    <n v="1358"/>
    <x v="1221"/>
    <x v="3"/>
    <x v="13"/>
    <s v="Renaul Fluence 2.0 Dynamique 16v"/>
    <x v="0"/>
    <x v="0"/>
    <x v="1"/>
    <x v="0"/>
    <x v="5"/>
    <x v="0"/>
    <x v="2"/>
    <n v="3642.5"/>
    <n v="0.54353693758302224"/>
    <x v="1"/>
  </r>
  <r>
    <s v="FIS003"/>
    <d v="2016-04-25T00:00:00"/>
    <x v="2"/>
    <x v="3"/>
    <x v="4"/>
    <s v="Raimundo"/>
    <x v="0"/>
    <x v="0"/>
    <n v="39950"/>
    <n v="4898"/>
    <x v="1222"/>
    <x v="2"/>
    <x v="6"/>
    <s v="Fiat Strada Working 1.4 8v"/>
    <x v="1"/>
    <x v="1"/>
    <x v="0"/>
    <x v="0"/>
    <x v="4"/>
    <x v="3"/>
    <x v="1"/>
    <n v="1598"/>
    <n v="0.90449252394237212"/>
    <x v="1"/>
  </r>
  <r>
    <s v="FIS004"/>
    <d v="2016-04-25T00:00:00"/>
    <x v="2"/>
    <x v="3"/>
    <x v="2"/>
    <s v="João Carlos"/>
    <x v="6"/>
    <x v="3"/>
    <n v="41700"/>
    <n v="3392"/>
    <x v="1223"/>
    <x v="2"/>
    <x v="14"/>
    <s v="Fiat Siena El 1.4 8v"/>
    <x v="0"/>
    <x v="0"/>
    <x v="0"/>
    <x v="0"/>
    <x v="2"/>
    <x v="1"/>
    <x v="1"/>
    <n v="1668"/>
    <n v="0.89295325795791725"/>
    <x v="1"/>
  </r>
  <r>
    <s v="RES001"/>
    <d v="2016-04-26T00:00:00"/>
    <x v="2"/>
    <x v="3"/>
    <x v="4"/>
    <s v="José Eduardo"/>
    <x v="3"/>
    <x v="0"/>
    <n v="29850"/>
    <n v="1054"/>
    <x v="1224"/>
    <x v="3"/>
    <x v="5"/>
    <s v="Renault Sandero 1.0 Authentique 16v"/>
    <x v="0"/>
    <x v="0"/>
    <x v="0"/>
    <x v="0"/>
    <x v="4"/>
    <x v="3"/>
    <x v="0"/>
    <n v="895.5"/>
    <n v="0.75986555393778976"/>
    <x v="1"/>
  </r>
  <r>
    <s v="VWG003"/>
    <d v="2016-04-27T00:00:00"/>
    <x v="2"/>
    <x v="3"/>
    <x v="7"/>
    <s v="Rodrigo"/>
    <x v="5"/>
    <x v="0"/>
    <n v="35000"/>
    <n v="3368"/>
    <x v="1225"/>
    <x v="1"/>
    <x v="7"/>
    <s v="Volkswagen Gol 1.0 MI Special 8v"/>
    <x v="0"/>
    <x v="0"/>
    <x v="0"/>
    <x v="0"/>
    <x v="7"/>
    <x v="4"/>
    <x v="1"/>
    <n v="1400"/>
    <n v="0.15813872923987859"/>
    <x v="0"/>
  </r>
  <r>
    <s v="RED005"/>
    <d v="2016-04-27T00:00:00"/>
    <x v="2"/>
    <x v="3"/>
    <x v="3"/>
    <s v="Cristina"/>
    <x v="4"/>
    <x v="4"/>
    <n v="70350"/>
    <n v="4029"/>
    <x v="1226"/>
    <x v="3"/>
    <x v="32"/>
    <s v="Renault Duster Oroch 2.0 Dynamique 16V"/>
    <x v="0"/>
    <x v="1"/>
    <x v="0"/>
    <x v="0"/>
    <x v="3"/>
    <x v="2"/>
    <x v="2"/>
    <n v="3517.5"/>
    <n v="0.86648507549729437"/>
    <x v="1"/>
  </r>
  <r>
    <s v="VWF002"/>
    <d v="2016-04-27T00:00:00"/>
    <x v="2"/>
    <x v="3"/>
    <x v="2"/>
    <s v="João Carlos"/>
    <x v="6"/>
    <x v="3"/>
    <n v="34950"/>
    <n v="3313"/>
    <x v="1227"/>
    <x v="1"/>
    <x v="17"/>
    <s v="Volkswagen Fox 1.0 MPI Trendline 12v"/>
    <x v="0"/>
    <x v="0"/>
    <x v="0"/>
    <x v="0"/>
    <x v="2"/>
    <x v="1"/>
    <x v="1"/>
    <n v="1398"/>
    <n v="0.21383523345637845"/>
    <x v="0"/>
  </r>
  <r>
    <s v="FID010"/>
    <d v="2016-04-27T00:00:00"/>
    <x v="2"/>
    <x v="3"/>
    <x v="2"/>
    <s v="Lucas"/>
    <x v="4"/>
    <x v="0"/>
    <n v="83900"/>
    <n v="4535"/>
    <x v="1228"/>
    <x v="2"/>
    <x v="4"/>
    <s v="Fiat Ducato Cargo 2.3 Básico"/>
    <x v="0"/>
    <x v="1"/>
    <x v="0"/>
    <x v="1"/>
    <x v="2"/>
    <x v="1"/>
    <x v="3"/>
    <n v="5034"/>
    <n v="0.84395192928796259"/>
    <x v="1"/>
  </r>
  <r>
    <s v="VWU001"/>
    <d v="2016-04-28T00:00:00"/>
    <x v="2"/>
    <x v="3"/>
    <x v="5"/>
    <s v="Mariana"/>
    <x v="4"/>
    <x v="4"/>
    <n v="28150"/>
    <n v="4312"/>
    <x v="1229"/>
    <x v="1"/>
    <x v="3"/>
    <s v="Volkswagen Up 1.0 MPI 12v"/>
    <x v="1"/>
    <x v="0"/>
    <x v="0"/>
    <x v="0"/>
    <x v="5"/>
    <x v="0"/>
    <x v="0"/>
    <n v="844.5"/>
    <n v="0.68188715338794847"/>
    <x v="1"/>
  </r>
  <r>
    <s v="VWS007"/>
    <d v="2016-04-28T00:00:00"/>
    <x v="2"/>
    <x v="3"/>
    <x v="8"/>
    <s v="Cristiano"/>
    <x v="0"/>
    <x v="4"/>
    <n v="65250"/>
    <n v="2746"/>
    <x v="1230"/>
    <x v="1"/>
    <x v="19"/>
    <s v="Volkswagen Spacefox Comfortline 1.6 MSI 8v"/>
    <x v="0"/>
    <x v="0"/>
    <x v="0"/>
    <x v="0"/>
    <x v="3"/>
    <x v="2"/>
    <x v="2"/>
    <n v="3262.5"/>
    <n v="0.42095944491259729"/>
    <x v="0"/>
  </r>
  <r>
    <s v="FIF005"/>
    <d v="2016-04-28T00:00:00"/>
    <x v="2"/>
    <x v="3"/>
    <x v="1"/>
    <s v="Cássio"/>
    <x v="6"/>
    <x v="4"/>
    <n v="51000"/>
    <n v="2258"/>
    <x v="1231"/>
    <x v="2"/>
    <x v="34"/>
    <s v="Fiat Fiorino Furgão Evo 1.4 8v"/>
    <x v="0"/>
    <x v="1"/>
    <x v="0"/>
    <x v="0"/>
    <x v="1"/>
    <x v="1"/>
    <x v="1"/>
    <n v="2040"/>
    <n v="0.19805894102810834"/>
    <x v="0"/>
  </r>
  <r>
    <s v="FOK001"/>
    <d v="2016-04-28T00:00:00"/>
    <x v="2"/>
    <x v="3"/>
    <x v="5"/>
    <s v="Anselmo"/>
    <x v="0"/>
    <x v="2"/>
    <n v="42200"/>
    <n v="4096"/>
    <x v="1232"/>
    <x v="4"/>
    <x v="28"/>
    <s v="Ford Ka SE 1.5 16v Básico"/>
    <x v="0"/>
    <x v="0"/>
    <x v="0"/>
    <x v="0"/>
    <x v="5"/>
    <x v="0"/>
    <x v="1"/>
    <n v="1688"/>
    <n v="1.6285720288886557E-2"/>
    <x v="0"/>
  </r>
  <r>
    <s v="FIF005"/>
    <d v="2016-04-29T00:00:00"/>
    <x v="2"/>
    <x v="3"/>
    <x v="5"/>
    <s v="Anselmo"/>
    <x v="6"/>
    <x v="3"/>
    <n v="51300"/>
    <n v="1813"/>
    <x v="1233"/>
    <x v="2"/>
    <x v="34"/>
    <s v="Fiat Fiorino Furgão Evo 1.4 8v"/>
    <x v="0"/>
    <x v="1"/>
    <x v="0"/>
    <x v="0"/>
    <x v="5"/>
    <x v="0"/>
    <x v="1"/>
    <n v="2052"/>
    <n v="0.4055537113014393"/>
    <x v="0"/>
  </r>
  <r>
    <s v="VWJ009"/>
    <d v="2016-04-29T00:00:00"/>
    <x v="2"/>
    <x v="3"/>
    <x v="1"/>
    <s v="Luiz Sérgio"/>
    <x v="0"/>
    <x v="2"/>
    <n v="86300"/>
    <n v="1865"/>
    <x v="1234"/>
    <x v="1"/>
    <x v="21"/>
    <s v="Volkswagen Jetta 1.4 TSI Comfortline 16v"/>
    <x v="0"/>
    <x v="0"/>
    <x v="1"/>
    <x v="2"/>
    <x v="1"/>
    <x v="1"/>
    <x v="3"/>
    <n v="5178"/>
    <n v="0.9075142601074252"/>
    <x v="1"/>
  </r>
  <r>
    <s v="FIL008"/>
    <d v="2016-04-30T00:00:00"/>
    <x v="2"/>
    <x v="3"/>
    <x v="4"/>
    <s v="Raimundo"/>
    <x v="5"/>
    <x v="4"/>
    <n v="65200"/>
    <n v="2137"/>
    <x v="1235"/>
    <x v="2"/>
    <x v="16"/>
    <s v="Fiat Linea Absolut 1.8 16v"/>
    <x v="0"/>
    <x v="0"/>
    <x v="1"/>
    <x v="0"/>
    <x v="4"/>
    <x v="3"/>
    <x v="2"/>
    <n v="3260"/>
    <n v="0.63728885382287614"/>
    <x v="1"/>
  </r>
  <r>
    <s v="CHC003"/>
    <d v="2016-05-01T00:00:00"/>
    <x v="2"/>
    <x v="4"/>
    <x v="4"/>
    <s v="Mônica"/>
    <x v="0"/>
    <x v="0"/>
    <n v="92950"/>
    <n v="1920"/>
    <x v="1236"/>
    <x v="0"/>
    <x v="25"/>
    <s v="Chevrolet Captiva 2.4 SIDI 16v"/>
    <x v="0"/>
    <x v="0"/>
    <x v="1"/>
    <x v="2"/>
    <x v="4"/>
    <x v="3"/>
    <x v="3"/>
    <n v="5577"/>
    <n v="0.35592407796342118"/>
    <x v="0"/>
  </r>
  <r>
    <s v="VWS007"/>
    <d v="2016-05-02T00:00:00"/>
    <x v="2"/>
    <x v="4"/>
    <x v="1"/>
    <s v="Maria Eduarda"/>
    <x v="0"/>
    <x v="3"/>
    <n v="65250"/>
    <n v="2835"/>
    <x v="1237"/>
    <x v="1"/>
    <x v="19"/>
    <s v="Volkswagen Spacefox Comfortline 1.6 MSI 8v"/>
    <x v="0"/>
    <x v="0"/>
    <x v="0"/>
    <x v="0"/>
    <x v="1"/>
    <x v="1"/>
    <x v="2"/>
    <n v="3262.5"/>
    <n v="0.75652952993127032"/>
    <x v="1"/>
  </r>
  <r>
    <s v="FOR004"/>
    <d v="2016-05-02T00:00:00"/>
    <x v="2"/>
    <x v="4"/>
    <x v="5"/>
    <s v="Mariana"/>
    <x v="0"/>
    <x v="4"/>
    <n v="94850"/>
    <n v="1153"/>
    <x v="1238"/>
    <x v="4"/>
    <x v="9"/>
    <s v="Ford Ranger 2.5 XLS 4X2 CD 16v"/>
    <x v="0"/>
    <x v="0"/>
    <x v="0"/>
    <x v="0"/>
    <x v="5"/>
    <x v="0"/>
    <x v="3"/>
    <n v="5691"/>
    <n v="0.18132453746224034"/>
    <x v="0"/>
  </r>
  <r>
    <s v="FIS003"/>
    <d v="2016-05-03T00:00:00"/>
    <x v="2"/>
    <x v="4"/>
    <x v="7"/>
    <s v="Rodrigo"/>
    <x v="5"/>
    <x v="2"/>
    <n v="39900"/>
    <n v="4662"/>
    <x v="1239"/>
    <x v="2"/>
    <x v="6"/>
    <s v="Fiat Strada Working 1.4 8v"/>
    <x v="1"/>
    <x v="1"/>
    <x v="0"/>
    <x v="0"/>
    <x v="7"/>
    <x v="4"/>
    <x v="1"/>
    <n v="1596"/>
    <n v="0.48705198452205023"/>
    <x v="0"/>
  </r>
  <r>
    <s v="VWG003"/>
    <d v="2016-05-05T00:00:00"/>
    <x v="2"/>
    <x v="4"/>
    <x v="8"/>
    <s v="Cristiano"/>
    <x v="0"/>
    <x v="4"/>
    <n v="35250"/>
    <n v="2032"/>
    <x v="1240"/>
    <x v="1"/>
    <x v="7"/>
    <s v="Volkswagen Gol 1.0 MI Special 8v"/>
    <x v="0"/>
    <x v="0"/>
    <x v="0"/>
    <x v="0"/>
    <x v="3"/>
    <x v="2"/>
    <x v="1"/>
    <n v="1410"/>
    <n v="0.99222783371444223"/>
    <x v="1"/>
  </r>
  <r>
    <s v="REC002"/>
    <d v="2016-05-05T00:00:00"/>
    <x v="2"/>
    <x v="4"/>
    <x v="1"/>
    <s v="Maria Eduarda"/>
    <x v="6"/>
    <x v="2"/>
    <n v="33400"/>
    <n v="2850"/>
    <x v="1241"/>
    <x v="3"/>
    <x v="22"/>
    <s v="Renault Clio 1.0 Expression 16v"/>
    <x v="0"/>
    <x v="0"/>
    <x v="0"/>
    <x v="0"/>
    <x v="1"/>
    <x v="1"/>
    <x v="0"/>
    <n v="1002"/>
    <n v="0.44214382602001717"/>
    <x v="0"/>
  </r>
  <r>
    <s v="REF006"/>
    <d v="2016-05-06T00:00:00"/>
    <x v="2"/>
    <x v="4"/>
    <x v="2"/>
    <s v="Maria Cristina"/>
    <x v="0"/>
    <x v="4"/>
    <n v="73150"/>
    <n v="1416"/>
    <x v="1242"/>
    <x v="3"/>
    <x v="13"/>
    <s v="Renaul Fluence 2.0 Dynamique 16v"/>
    <x v="0"/>
    <x v="0"/>
    <x v="1"/>
    <x v="0"/>
    <x v="2"/>
    <x v="1"/>
    <x v="2"/>
    <n v="3657.5"/>
    <n v="0.4265100357246166"/>
    <x v="0"/>
  </r>
  <r>
    <s v="CHS004"/>
    <d v="2016-05-07T00:00:00"/>
    <x v="2"/>
    <x v="4"/>
    <x v="5"/>
    <s v="Carolina"/>
    <x v="4"/>
    <x v="3"/>
    <n v="159850"/>
    <n v="4865"/>
    <x v="1243"/>
    <x v="0"/>
    <x v="10"/>
    <s v="Chevrolet S10 2.8 High Country 4X4 CD 16v Turbo"/>
    <x v="0"/>
    <x v="1"/>
    <x v="1"/>
    <x v="1"/>
    <x v="5"/>
    <x v="0"/>
    <x v="3"/>
    <n v="9591"/>
    <n v="0.71790980534530702"/>
    <x v="1"/>
  </r>
  <r>
    <s v="FIS003"/>
    <d v="2016-05-07T00:00:00"/>
    <x v="2"/>
    <x v="4"/>
    <x v="5"/>
    <s v="Mariana"/>
    <x v="4"/>
    <x v="3"/>
    <n v="40400"/>
    <n v="2919"/>
    <x v="1244"/>
    <x v="2"/>
    <x v="6"/>
    <s v="Fiat Strada Working 1.4 8v"/>
    <x v="1"/>
    <x v="1"/>
    <x v="0"/>
    <x v="0"/>
    <x v="5"/>
    <x v="0"/>
    <x v="1"/>
    <n v="1616"/>
    <n v="0.81164034586941836"/>
    <x v="1"/>
  </r>
  <r>
    <s v="FID010"/>
    <d v="2016-05-08T00:00:00"/>
    <x v="2"/>
    <x v="4"/>
    <x v="3"/>
    <s v="Mauro"/>
    <x v="5"/>
    <x v="4"/>
    <n v="83700"/>
    <n v="3035"/>
    <x v="1245"/>
    <x v="2"/>
    <x v="4"/>
    <s v="Fiat Ducato Cargo 2.3 Básico"/>
    <x v="0"/>
    <x v="1"/>
    <x v="0"/>
    <x v="1"/>
    <x v="3"/>
    <x v="2"/>
    <x v="3"/>
    <n v="5022"/>
    <n v="0.58435896299051071"/>
    <x v="1"/>
  </r>
  <r>
    <s v="VWU001"/>
    <d v="2016-05-10T00:00:00"/>
    <x v="2"/>
    <x v="4"/>
    <x v="4"/>
    <s v="José Eduardo"/>
    <x v="6"/>
    <x v="4"/>
    <n v="27900"/>
    <n v="3704"/>
    <x v="1246"/>
    <x v="1"/>
    <x v="3"/>
    <s v="Volkswagen Up 1.0 MPI 12v"/>
    <x v="1"/>
    <x v="0"/>
    <x v="0"/>
    <x v="0"/>
    <x v="4"/>
    <x v="3"/>
    <x v="0"/>
    <n v="837"/>
    <n v="4.0365065001121289E-2"/>
    <x v="0"/>
  </r>
  <r>
    <s v="FIS004"/>
    <d v="2016-05-10T00:00:00"/>
    <x v="2"/>
    <x v="4"/>
    <x v="4"/>
    <s v="Mônica"/>
    <x v="6"/>
    <x v="3"/>
    <n v="41900"/>
    <n v="4152"/>
    <x v="1247"/>
    <x v="2"/>
    <x v="14"/>
    <s v="Fiat Siena El 1.4 8v"/>
    <x v="0"/>
    <x v="0"/>
    <x v="0"/>
    <x v="0"/>
    <x v="4"/>
    <x v="3"/>
    <x v="1"/>
    <n v="1676"/>
    <n v="0.63093291764656678"/>
    <x v="1"/>
  </r>
  <r>
    <s v="VWC006"/>
    <d v="2016-05-10T00:00:00"/>
    <x v="2"/>
    <x v="4"/>
    <x v="1"/>
    <s v="Cássio"/>
    <x v="5"/>
    <x v="0"/>
    <n v="55850"/>
    <n v="3674"/>
    <x v="1248"/>
    <x v="1"/>
    <x v="24"/>
    <s v="Volkswagen Crossfox 1.6 MSI 16v"/>
    <x v="0"/>
    <x v="0"/>
    <x v="0"/>
    <x v="0"/>
    <x v="1"/>
    <x v="1"/>
    <x v="2"/>
    <n v="2792.5"/>
    <n v="5.7095590074125485E-2"/>
    <x v="0"/>
  </r>
  <r>
    <s v="REM007"/>
    <d v="2016-05-10T00:00:00"/>
    <x v="2"/>
    <x v="4"/>
    <x v="4"/>
    <s v="José Eduardo"/>
    <x v="0"/>
    <x v="2"/>
    <n v="120700"/>
    <n v="4459"/>
    <x v="1249"/>
    <x v="3"/>
    <x v="8"/>
    <s v="Renault Master 2.3 DCI Minibus 16 Lugares 16v"/>
    <x v="0"/>
    <x v="1"/>
    <x v="0"/>
    <x v="1"/>
    <x v="4"/>
    <x v="3"/>
    <x v="3"/>
    <n v="7242"/>
    <n v="0.60331545006638176"/>
    <x v="1"/>
  </r>
  <r>
    <s v="VWV005"/>
    <d v="2016-05-11T00:00:00"/>
    <x v="2"/>
    <x v="4"/>
    <x v="3"/>
    <s v="Antonio"/>
    <x v="5"/>
    <x v="0"/>
    <n v="44200"/>
    <n v="3055"/>
    <x v="1250"/>
    <x v="1"/>
    <x v="1"/>
    <s v="Volkswagen Voyage Trendline 1.6 MI 8v"/>
    <x v="0"/>
    <x v="0"/>
    <x v="0"/>
    <x v="0"/>
    <x v="3"/>
    <x v="2"/>
    <x v="1"/>
    <n v="1768"/>
    <n v="7.0266971397337952E-2"/>
    <x v="0"/>
  </r>
  <r>
    <s v="FIU001"/>
    <d v="2016-05-13T00:00:00"/>
    <x v="2"/>
    <x v="4"/>
    <x v="4"/>
    <s v="Mônica"/>
    <x v="5"/>
    <x v="0"/>
    <n v="26850"/>
    <n v="1400"/>
    <x v="1251"/>
    <x v="2"/>
    <x v="11"/>
    <s v="Fiat Uno Evo Vivace 1.0 8v"/>
    <x v="1"/>
    <x v="0"/>
    <x v="0"/>
    <x v="0"/>
    <x v="4"/>
    <x v="3"/>
    <x v="0"/>
    <n v="805.5"/>
    <n v="0.76745903667409865"/>
    <x v="1"/>
  </r>
  <r>
    <s v="REF006"/>
    <d v="2016-05-14T00:00:00"/>
    <x v="2"/>
    <x v="4"/>
    <x v="3"/>
    <s v="José Carlos"/>
    <x v="5"/>
    <x v="2"/>
    <n v="72900"/>
    <n v="2547"/>
    <x v="1252"/>
    <x v="3"/>
    <x v="13"/>
    <s v="Renaul Fluence 2.0 Dynamique 16v"/>
    <x v="0"/>
    <x v="0"/>
    <x v="1"/>
    <x v="0"/>
    <x v="3"/>
    <x v="2"/>
    <x v="2"/>
    <n v="3645"/>
    <n v="0.2303331500060545"/>
    <x v="0"/>
  </r>
  <r>
    <s v="FOR004"/>
    <d v="2016-05-16T00:00:00"/>
    <x v="2"/>
    <x v="4"/>
    <x v="0"/>
    <s v="Otaviano"/>
    <x v="0"/>
    <x v="2"/>
    <n v="94900"/>
    <n v="2006"/>
    <x v="1253"/>
    <x v="4"/>
    <x v="9"/>
    <s v="Ford Ranger 2.5 XLS 4X2 CD 16v"/>
    <x v="0"/>
    <x v="0"/>
    <x v="0"/>
    <x v="0"/>
    <x v="0"/>
    <x v="0"/>
    <x v="3"/>
    <n v="5694"/>
    <n v="0.38481885585226999"/>
    <x v="0"/>
  </r>
  <r>
    <s v="VWC006"/>
    <d v="2016-05-16T00:00:00"/>
    <x v="2"/>
    <x v="4"/>
    <x v="6"/>
    <s v="Aparecida"/>
    <x v="0"/>
    <x v="2"/>
    <n v="56150"/>
    <n v="4450"/>
    <x v="1254"/>
    <x v="1"/>
    <x v="24"/>
    <s v="Volkswagen Crossfox 1.6 MSI 16v"/>
    <x v="0"/>
    <x v="0"/>
    <x v="0"/>
    <x v="0"/>
    <x v="6"/>
    <x v="3"/>
    <x v="2"/>
    <n v="2807.5"/>
    <n v="0.31107637812899258"/>
    <x v="0"/>
  </r>
  <r>
    <s v="VWS004"/>
    <d v="2016-05-17T00:00:00"/>
    <x v="2"/>
    <x v="4"/>
    <x v="3"/>
    <s v="José Carlos"/>
    <x v="4"/>
    <x v="2"/>
    <n v="35950"/>
    <n v="3759"/>
    <x v="1255"/>
    <x v="1"/>
    <x v="26"/>
    <s v="Volkswagen Saveiro Startline 1.6 MI 8v"/>
    <x v="1"/>
    <x v="1"/>
    <x v="0"/>
    <x v="0"/>
    <x v="3"/>
    <x v="2"/>
    <x v="1"/>
    <n v="1438"/>
    <n v="4.0421210713880704E-2"/>
    <x v="0"/>
  </r>
  <r>
    <s v="CHC003"/>
    <d v="2016-05-17T00:00:00"/>
    <x v="2"/>
    <x v="4"/>
    <x v="7"/>
    <s v="Roberto"/>
    <x v="5"/>
    <x v="0"/>
    <n v="93000"/>
    <n v="1979"/>
    <x v="1256"/>
    <x v="0"/>
    <x v="25"/>
    <s v="Chevrolet Captiva 2.4 SIDI 16v"/>
    <x v="0"/>
    <x v="0"/>
    <x v="1"/>
    <x v="2"/>
    <x v="7"/>
    <x v="4"/>
    <x v="3"/>
    <n v="5580"/>
    <n v="0.29324638112133666"/>
    <x v="0"/>
  </r>
  <r>
    <s v="VWJ009"/>
    <d v="2016-05-19T00:00:00"/>
    <x v="2"/>
    <x v="4"/>
    <x v="4"/>
    <s v="José Eduardo"/>
    <x v="3"/>
    <x v="2"/>
    <n v="86050"/>
    <n v="1574"/>
    <x v="1257"/>
    <x v="1"/>
    <x v="21"/>
    <s v="Volkswagen Jetta 1.4 TSI Comfortline 16v"/>
    <x v="0"/>
    <x v="0"/>
    <x v="1"/>
    <x v="2"/>
    <x v="4"/>
    <x v="3"/>
    <x v="3"/>
    <n v="5163"/>
    <n v="0.6854314458022972"/>
    <x v="1"/>
  </r>
  <r>
    <s v="FOR005"/>
    <d v="2016-05-19T00:00:00"/>
    <x v="2"/>
    <x v="4"/>
    <x v="3"/>
    <s v="Maurício"/>
    <x v="4"/>
    <x v="3"/>
    <n v="149700"/>
    <n v="1390"/>
    <x v="1258"/>
    <x v="4"/>
    <x v="9"/>
    <s v="Ford Ranger Cab. Dupla 3.2 4X4 20v"/>
    <x v="0"/>
    <x v="1"/>
    <x v="1"/>
    <x v="1"/>
    <x v="3"/>
    <x v="2"/>
    <x v="3"/>
    <n v="8982"/>
    <n v="0.39495017397913623"/>
    <x v="0"/>
  </r>
  <r>
    <s v="VWU001"/>
    <d v="2016-05-19T00:00:00"/>
    <x v="2"/>
    <x v="4"/>
    <x v="3"/>
    <s v="Maurício"/>
    <x v="0"/>
    <x v="0"/>
    <n v="27900"/>
    <n v="1407"/>
    <x v="1259"/>
    <x v="1"/>
    <x v="3"/>
    <s v="Volkswagen Up 1.0 MPI 12v"/>
    <x v="1"/>
    <x v="0"/>
    <x v="0"/>
    <x v="0"/>
    <x v="3"/>
    <x v="2"/>
    <x v="0"/>
    <n v="837"/>
    <n v="0.23324979293777132"/>
    <x v="0"/>
  </r>
  <r>
    <s v="VWS007"/>
    <d v="2016-05-20T00:00:00"/>
    <x v="2"/>
    <x v="4"/>
    <x v="6"/>
    <s v="Ana Carolina"/>
    <x v="6"/>
    <x v="2"/>
    <n v="65150"/>
    <n v="3716"/>
    <x v="1260"/>
    <x v="1"/>
    <x v="19"/>
    <s v="Volkswagen Spacefox Comfortline 1.6 MSI 8v"/>
    <x v="0"/>
    <x v="0"/>
    <x v="0"/>
    <x v="0"/>
    <x v="6"/>
    <x v="3"/>
    <x v="2"/>
    <n v="3257.5"/>
    <n v="0.95114479304810273"/>
    <x v="1"/>
  </r>
  <r>
    <s v="VWA010"/>
    <d v="2016-05-20T00:00:00"/>
    <x v="2"/>
    <x v="4"/>
    <x v="3"/>
    <s v="José Carlos"/>
    <x v="0"/>
    <x v="4"/>
    <n v="144750"/>
    <n v="4786"/>
    <x v="1261"/>
    <x v="1"/>
    <x v="33"/>
    <s v="Volkswagen Amarok 2.0 Highline 4X4 16v Turbo"/>
    <x v="0"/>
    <x v="1"/>
    <x v="1"/>
    <x v="1"/>
    <x v="3"/>
    <x v="2"/>
    <x v="3"/>
    <n v="8685"/>
    <n v="0.35315872093344047"/>
    <x v="0"/>
  </r>
  <r>
    <s v="FOF002"/>
    <d v="2016-05-20T00:00:00"/>
    <x v="2"/>
    <x v="4"/>
    <x v="5"/>
    <s v="Sérgio"/>
    <x v="5"/>
    <x v="2"/>
    <n v="68100"/>
    <n v="3000"/>
    <x v="1262"/>
    <x v="4"/>
    <x v="18"/>
    <s v="Ford Focus Sedan GLX 16v"/>
    <x v="0"/>
    <x v="0"/>
    <x v="1"/>
    <x v="0"/>
    <x v="5"/>
    <x v="0"/>
    <x v="2"/>
    <n v="3405"/>
    <n v="0.22029860514230029"/>
    <x v="0"/>
  </r>
  <r>
    <s v="VWS004"/>
    <d v="2016-05-20T00:00:00"/>
    <x v="2"/>
    <x v="4"/>
    <x v="0"/>
    <s v="Wesley"/>
    <x v="5"/>
    <x v="2"/>
    <n v="35950"/>
    <n v="1698"/>
    <x v="1263"/>
    <x v="1"/>
    <x v="26"/>
    <s v="Volkswagen Saveiro Startline 1.6 MI 8v"/>
    <x v="1"/>
    <x v="1"/>
    <x v="0"/>
    <x v="0"/>
    <x v="0"/>
    <x v="0"/>
    <x v="1"/>
    <n v="1438"/>
    <n v="0.86526579682960447"/>
    <x v="1"/>
  </r>
  <r>
    <s v="VWF002"/>
    <d v="2016-05-21T00:00:00"/>
    <x v="2"/>
    <x v="4"/>
    <x v="7"/>
    <s v="Carlos Augusto"/>
    <x v="5"/>
    <x v="3"/>
    <n v="35050"/>
    <n v="1031"/>
    <x v="1264"/>
    <x v="1"/>
    <x v="17"/>
    <s v="Volkswagen Fox 1.0 MPI Trendline 12v"/>
    <x v="0"/>
    <x v="0"/>
    <x v="0"/>
    <x v="0"/>
    <x v="7"/>
    <x v="4"/>
    <x v="0"/>
    <n v="1051.5"/>
    <n v="0.94282920609360055"/>
    <x v="1"/>
  </r>
  <r>
    <s v="VWV005"/>
    <d v="2016-05-22T00:00:00"/>
    <x v="2"/>
    <x v="4"/>
    <x v="6"/>
    <s v="Carlos Roberto"/>
    <x v="3"/>
    <x v="2"/>
    <n v="44050"/>
    <n v="4399"/>
    <x v="1265"/>
    <x v="1"/>
    <x v="1"/>
    <s v="Volkswagen Voyage Trendline 1.6 MI 8v"/>
    <x v="0"/>
    <x v="0"/>
    <x v="0"/>
    <x v="0"/>
    <x v="6"/>
    <x v="3"/>
    <x v="1"/>
    <n v="1762"/>
    <n v="0.43236185723560017"/>
    <x v="0"/>
  </r>
  <r>
    <s v="FOE003"/>
    <d v="2016-05-22T00:00:00"/>
    <x v="2"/>
    <x v="4"/>
    <x v="6"/>
    <s v="Ana Carolina"/>
    <x v="3"/>
    <x v="4"/>
    <n v="72200"/>
    <n v="3702"/>
    <x v="1266"/>
    <x v="4"/>
    <x v="31"/>
    <s v="Ford Ecosport 1.6 Freestyle 16v"/>
    <x v="0"/>
    <x v="0"/>
    <x v="1"/>
    <x v="0"/>
    <x v="6"/>
    <x v="3"/>
    <x v="2"/>
    <n v="3610"/>
    <n v="0.90103856469552901"/>
    <x v="1"/>
  </r>
  <r>
    <s v="FOR005"/>
    <d v="2016-05-22T00:00:00"/>
    <x v="2"/>
    <x v="4"/>
    <x v="2"/>
    <s v="Lucas"/>
    <x v="5"/>
    <x v="1"/>
    <n v="149800"/>
    <n v="3200"/>
    <x v="1267"/>
    <x v="4"/>
    <x v="9"/>
    <s v="Ford Ranger Cab. Dupla 3.2 4X4 20v"/>
    <x v="0"/>
    <x v="1"/>
    <x v="1"/>
    <x v="1"/>
    <x v="2"/>
    <x v="1"/>
    <x v="3"/>
    <n v="8988"/>
    <n v="0.11301471205102964"/>
    <x v="0"/>
  </r>
  <r>
    <s v="REL003"/>
    <d v="2016-05-22T00:00:00"/>
    <x v="2"/>
    <x v="4"/>
    <x v="8"/>
    <s v="Felipe"/>
    <x v="6"/>
    <x v="0"/>
    <n v="36850"/>
    <n v="1986"/>
    <x v="1268"/>
    <x v="3"/>
    <x v="30"/>
    <s v="Renault Logan 1.0 Authentique 16v"/>
    <x v="0"/>
    <x v="0"/>
    <x v="0"/>
    <x v="0"/>
    <x v="3"/>
    <x v="2"/>
    <x v="1"/>
    <n v="1474"/>
    <n v="0.70220994050717445"/>
    <x v="1"/>
  </r>
  <r>
    <s v="REM007"/>
    <d v="2016-05-22T00:00:00"/>
    <x v="2"/>
    <x v="4"/>
    <x v="3"/>
    <s v="José Carlos"/>
    <x v="1"/>
    <x v="4"/>
    <n v="120950"/>
    <n v="2246"/>
    <x v="1269"/>
    <x v="3"/>
    <x v="8"/>
    <s v="Renault Master 2.3 DCI Minibus 16 Lugares 16v"/>
    <x v="0"/>
    <x v="1"/>
    <x v="0"/>
    <x v="1"/>
    <x v="3"/>
    <x v="2"/>
    <x v="3"/>
    <n v="7257"/>
    <n v="0.32885449301863762"/>
    <x v="0"/>
  </r>
  <r>
    <s v="FOR004"/>
    <d v="2016-05-23T00:00:00"/>
    <x v="2"/>
    <x v="4"/>
    <x v="7"/>
    <s v="Carolina"/>
    <x v="2"/>
    <x v="3"/>
    <n v="94950"/>
    <n v="4578"/>
    <x v="1270"/>
    <x v="4"/>
    <x v="9"/>
    <s v="Ford Ranger 2.5 XLS 4X2 CD 16v"/>
    <x v="0"/>
    <x v="0"/>
    <x v="0"/>
    <x v="0"/>
    <x v="7"/>
    <x v="0"/>
    <x v="3"/>
    <n v="5697"/>
    <n v="0.31070619044392656"/>
    <x v="0"/>
  </r>
  <r>
    <s v="FIS004"/>
    <d v="2016-05-23T00:00:00"/>
    <x v="2"/>
    <x v="4"/>
    <x v="6"/>
    <s v="Ivete"/>
    <x v="6"/>
    <x v="3"/>
    <n v="41800"/>
    <n v="2722"/>
    <x v="1055"/>
    <x v="2"/>
    <x v="14"/>
    <s v="Fiat Siena El 1.4 8v"/>
    <x v="0"/>
    <x v="0"/>
    <x v="0"/>
    <x v="0"/>
    <x v="6"/>
    <x v="3"/>
    <x v="1"/>
    <n v="1672"/>
    <n v="0.84208807900645211"/>
    <x v="1"/>
  </r>
  <r>
    <s v="CHC005"/>
    <d v="2016-05-24T00:00:00"/>
    <x v="2"/>
    <x v="4"/>
    <x v="3"/>
    <s v="Maurício"/>
    <x v="5"/>
    <x v="0"/>
    <n v="184600"/>
    <n v="4159"/>
    <x v="1271"/>
    <x v="0"/>
    <x v="27"/>
    <s v="Chevrolet Camaro 6.2 SS Coupé v8"/>
    <x v="1"/>
    <x v="0"/>
    <x v="1"/>
    <x v="2"/>
    <x v="3"/>
    <x v="2"/>
    <x v="3"/>
    <n v="11076"/>
    <n v="0.31820410039192254"/>
    <x v="0"/>
  </r>
  <r>
    <s v="VWA010"/>
    <d v="2016-05-24T00:00:00"/>
    <x v="2"/>
    <x v="4"/>
    <x v="5"/>
    <s v="Carolina"/>
    <x v="4"/>
    <x v="0"/>
    <n v="145050"/>
    <n v="2074"/>
    <x v="1272"/>
    <x v="1"/>
    <x v="33"/>
    <s v="Volkswagen Amarok 2.0 Highline 4X4 16v Turbo"/>
    <x v="0"/>
    <x v="1"/>
    <x v="1"/>
    <x v="1"/>
    <x v="5"/>
    <x v="0"/>
    <x v="3"/>
    <n v="8703"/>
    <n v="0.70196796893233804"/>
    <x v="1"/>
  </r>
  <r>
    <s v="CHC003"/>
    <d v="2016-05-27T00:00:00"/>
    <x v="2"/>
    <x v="4"/>
    <x v="7"/>
    <s v="Roberto"/>
    <x v="0"/>
    <x v="4"/>
    <n v="92750"/>
    <n v="2691"/>
    <x v="1273"/>
    <x v="0"/>
    <x v="25"/>
    <s v="Chevrolet Captiva 2.4 SIDI 16v"/>
    <x v="0"/>
    <x v="0"/>
    <x v="1"/>
    <x v="2"/>
    <x v="7"/>
    <x v="4"/>
    <x v="3"/>
    <n v="5565"/>
    <n v="6.7657389243905144E-2"/>
    <x v="0"/>
  </r>
  <r>
    <s v="VWS004"/>
    <d v="2016-05-27T00:00:00"/>
    <x v="2"/>
    <x v="4"/>
    <x v="8"/>
    <s v="Maria Teresa"/>
    <x v="6"/>
    <x v="3"/>
    <n v="36000"/>
    <n v="1713"/>
    <x v="1274"/>
    <x v="1"/>
    <x v="26"/>
    <s v="Volkswagen Saveiro Startline 1.6 MI 8v"/>
    <x v="1"/>
    <x v="1"/>
    <x v="0"/>
    <x v="0"/>
    <x v="3"/>
    <x v="2"/>
    <x v="1"/>
    <n v="1440"/>
    <n v="0.31987833339715299"/>
    <x v="0"/>
  </r>
  <r>
    <s v="REK004"/>
    <d v="2016-05-27T00:00:00"/>
    <x v="2"/>
    <x v="4"/>
    <x v="7"/>
    <s v="Carolina"/>
    <x v="4"/>
    <x v="4"/>
    <n v="38750"/>
    <n v="2645"/>
    <x v="1275"/>
    <x v="3"/>
    <x v="20"/>
    <s v="Renaul Kangoo 1.6 Express 16v"/>
    <x v="2"/>
    <x v="1"/>
    <x v="0"/>
    <x v="0"/>
    <x v="7"/>
    <x v="0"/>
    <x v="1"/>
    <n v="1550"/>
    <n v="0.40719994968138634"/>
    <x v="0"/>
  </r>
  <r>
    <s v="VWG008"/>
    <d v="2016-05-28T00:00:00"/>
    <x v="2"/>
    <x v="4"/>
    <x v="3"/>
    <s v="Ana Maria"/>
    <x v="5"/>
    <x v="4"/>
    <n v="83000"/>
    <n v="4823"/>
    <x v="1276"/>
    <x v="1"/>
    <x v="29"/>
    <s v="Volkswagen Golf 1.4 TSI Comfortline 16v"/>
    <x v="0"/>
    <x v="0"/>
    <x v="1"/>
    <x v="2"/>
    <x v="3"/>
    <x v="2"/>
    <x v="3"/>
    <n v="4980"/>
    <n v="0.93952417231142715"/>
    <x v="1"/>
  </r>
  <r>
    <s v="RES001"/>
    <d v="2016-05-28T00:00:00"/>
    <x v="2"/>
    <x v="4"/>
    <x v="1"/>
    <s v="Maria Eduarda"/>
    <x v="5"/>
    <x v="4"/>
    <n v="30100"/>
    <n v="2605"/>
    <x v="1277"/>
    <x v="3"/>
    <x v="5"/>
    <s v="Renault Sandero 1.0 Authentique 16v"/>
    <x v="0"/>
    <x v="0"/>
    <x v="0"/>
    <x v="0"/>
    <x v="1"/>
    <x v="1"/>
    <x v="0"/>
    <n v="903"/>
    <n v="0.86115543910356029"/>
    <x v="1"/>
  </r>
  <r>
    <s v="CHO001"/>
    <d v="2016-05-28T00:00:00"/>
    <x v="2"/>
    <x v="4"/>
    <x v="3"/>
    <s v="Marcelo"/>
    <x v="6"/>
    <x v="0"/>
    <n v="30850"/>
    <n v="2750"/>
    <x v="1278"/>
    <x v="0"/>
    <x v="0"/>
    <s v="Chevrolet Onix 1.0 MPFI LS 8v"/>
    <x v="0"/>
    <x v="0"/>
    <x v="0"/>
    <x v="0"/>
    <x v="3"/>
    <x v="2"/>
    <x v="0"/>
    <n v="925.5"/>
    <n v="0.69641114943493676"/>
    <x v="1"/>
  </r>
  <r>
    <s v="FIB007"/>
    <d v="2016-05-30T00:00:00"/>
    <x v="2"/>
    <x v="4"/>
    <x v="6"/>
    <s v="Ana Carolina"/>
    <x v="0"/>
    <x v="2"/>
    <n v="59950"/>
    <n v="3877"/>
    <x v="1279"/>
    <x v="2"/>
    <x v="23"/>
    <s v="Fiat Bravo Essence 1.8 16v"/>
    <x v="0"/>
    <x v="0"/>
    <x v="0"/>
    <x v="0"/>
    <x v="6"/>
    <x v="3"/>
    <x v="2"/>
    <n v="2997.5"/>
    <n v="0.65092345404016017"/>
    <x v="1"/>
  </r>
  <r>
    <s v="FOR005"/>
    <d v="2016-05-31T00:00:00"/>
    <x v="2"/>
    <x v="4"/>
    <x v="2"/>
    <s v="Mônica"/>
    <x v="5"/>
    <x v="1"/>
    <n v="150150"/>
    <n v="1880"/>
    <x v="1280"/>
    <x v="4"/>
    <x v="9"/>
    <s v="Ford Ranger Cab. Dupla 3.2 4X4 20v"/>
    <x v="0"/>
    <x v="1"/>
    <x v="1"/>
    <x v="1"/>
    <x v="2"/>
    <x v="3"/>
    <x v="3"/>
    <n v="9009"/>
    <n v="0.26688113401964358"/>
    <x v="0"/>
  </r>
  <r>
    <s v="CHC005"/>
    <d v="2016-05-31T00:00:00"/>
    <x v="2"/>
    <x v="4"/>
    <x v="7"/>
    <s v="Carolina"/>
    <x v="5"/>
    <x v="2"/>
    <n v="185050"/>
    <n v="3332"/>
    <x v="1281"/>
    <x v="0"/>
    <x v="27"/>
    <s v="Chevrolet Camaro 6.2 SS Coupé v8"/>
    <x v="1"/>
    <x v="0"/>
    <x v="1"/>
    <x v="2"/>
    <x v="7"/>
    <x v="0"/>
    <x v="3"/>
    <n v="11103"/>
    <n v="0.33686912354867399"/>
    <x v="0"/>
  </r>
  <r>
    <s v="RED005"/>
    <d v="2016-06-03T00:00:00"/>
    <x v="2"/>
    <x v="5"/>
    <x v="7"/>
    <s v="Carolina"/>
    <x v="0"/>
    <x v="4"/>
    <n v="70100"/>
    <n v="4177"/>
    <x v="1282"/>
    <x v="3"/>
    <x v="32"/>
    <s v="Renault Duster Oroch 2.0 Dynamique 16V"/>
    <x v="0"/>
    <x v="1"/>
    <x v="0"/>
    <x v="0"/>
    <x v="7"/>
    <x v="0"/>
    <x v="2"/>
    <n v="3505"/>
    <n v="0.13074164703988547"/>
    <x v="0"/>
  </r>
  <r>
    <s v="FIS004"/>
    <d v="2016-06-05T00:00:00"/>
    <x v="2"/>
    <x v="5"/>
    <x v="7"/>
    <s v="Carlos Augusto"/>
    <x v="5"/>
    <x v="0"/>
    <n v="41950"/>
    <n v="4835"/>
    <x v="1283"/>
    <x v="2"/>
    <x v="14"/>
    <s v="Fiat Siena El 1.4 8v"/>
    <x v="0"/>
    <x v="0"/>
    <x v="0"/>
    <x v="0"/>
    <x v="7"/>
    <x v="4"/>
    <x v="1"/>
    <n v="1678"/>
    <n v="0.36187492374418068"/>
    <x v="0"/>
  </r>
  <r>
    <s v="FIF005"/>
    <d v="2016-06-06T00:00:00"/>
    <x v="2"/>
    <x v="5"/>
    <x v="7"/>
    <s v="Carolina"/>
    <x v="0"/>
    <x v="2"/>
    <n v="50700"/>
    <n v="1819"/>
    <x v="1284"/>
    <x v="2"/>
    <x v="34"/>
    <s v="Fiat Fiorino Furgão Evo 1.4 8v"/>
    <x v="0"/>
    <x v="1"/>
    <x v="0"/>
    <x v="0"/>
    <x v="7"/>
    <x v="0"/>
    <x v="1"/>
    <n v="2028"/>
    <n v="9.5091036099517273E-2"/>
    <x v="0"/>
  </r>
  <r>
    <s v="VWJ009"/>
    <d v="2016-06-08T00:00:00"/>
    <x v="2"/>
    <x v="5"/>
    <x v="5"/>
    <s v="Carolina"/>
    <x v="5"/>
    <x v="4"/>
    <n v="86250"/>
    <n v="3857"/>
    <x v="1285"/>
    <x v="1"/>
    <x v="21"/>
    <s v="Volkswagen Jetta 1.4 TSI Comfortline 16v"/>
    <x v="0"/>
    <x v="0"/>
    <x v="1"/>
    <x v="2"/>
    <x v="5"/>
    <x v="0"/>
    <x v="3"/>
    <n v="5175"/>
    <n v="0.24016385070987226"/>
    <x v="0"/>
  </r>
  <r>
    <s v="CHS004"/>
    <d v="2016-06-09T00:00:00"/>
    <x v="2"/>
    <x v="5"/>
    <x v="7"/>
    <s v="Carolina"/>
    <x v="6"/>
    <x v="2"/>
    <n v="160200"/>
    <n v="2516"/>
    <x v="1286"/>
    <x v="0"/>
    <x v="10"/>
    <s v="Chevrolet S10 2.8 High Country 4X4 CD 16v Turbo"/>
    <x v="0"/>
    <x v="1"/>
    <x v="1"/>
    <x v="1"/>
    <x v="7"/>
    <x v="0"/>
    <x v="3"/>
    <n v="9612"/>
    <n v="0.67761245122068214"/>
    <x v="1"/>
  </r>
  <r>
    <s v="CHC005"/>
    <d v="2016-06-09T00:00:00"/>
    <x v="2"/>
    <x v="5"/>
    <x v="3"/>
    <s v="Cristina"/>
    <x v="2"/>
    <x v="4"/>
    <n v="184650"/>
    <n v="4780"/>
    <x v="1287"/>
    <x v="0"/>
    <x v="27"/>
    <s v="Chevrolet Camaro 6.2 SS Coupé v8"/>
    <x v="1"/>
    <x v="0"/>
    <x v="1"/>
    <x v="2"/>
    <x v="3"/>
    <x v="2"/>
    <x v="3"/>
    <n v="11079"/>
    <n v="0.40095603112175876"/>
    <x v="0"/>
  </r>
  <r>
    <s v="VWC006"/>
    <d v="2016-06-10T00:00:00"/>
    <x v="2"/>
    <x v="5"/>
    <x v="7"/>
    <s v="Marcelo"/>
    <x v="6"/>
    <x v="0"/>
    <n v="55750"/>
    <n v="2957"/>
    <x v="1288"/>
    <x v="1"/>
    <x v="24"/>
    <s v="Volkswagen Crossfox 1.6 MSI 16v"/>
    <x v="0"/>
    <x v="0"/>
    <x v="0"/>
    <x v="0"/>
    <x v="7"/>
    <x v="2"/>
    <x v="2"/>
    <n v="2787.5"/>
    <n v="0.37509784445869637"/>
    <x v="0"/>
  </r>
  <r>
    <s v="FOR004"/>
    <d v="2016-06-10T00:00:00"/>
    <x v="2"/>
    <x v="5"/>
    <x v="3"/>
    <s v="Renato"/>
    <x v="1"/>
    <x v="2"/>
    <n v="94550"/>
    <n v="2548"/>
    <x v="1289"/>
    <x v="4"/>
    <x v="9"/>
    <s v="Ford Ranger 2.5 XLS 4X2 CD 16v"/>
    <x v="0"/>
    <x v="0"/>
    <x v="0"/>
    <x v="0"/>
    <x v="3"/>
    <x v="2"/>
    <x v="3"/>
    <n v="5673"/>
    <n v="0.89820927376775506"/>
    <x v="1"/>
  </r>
  <r>
    <s v="FIF005"/>
    <d v="2016-06-13T00:00:00"/>
    <x v="2"/>
    <x v="5"/>
    <x v="2"/>
    <s v="Ana Lúcia"/>
    <x v="6"/>
    <x v="3"/>
    <n v="50700"/>
    <n v="1225"/>
    <x v="1290"/>
    <x v="2"/>
    <x v="34"/>
    <s v="Fiat Fiorino Furgão Evo 1.4 8v"/>
    <x v="0"/>
    <x v="1"/>
    <x v="0"/>
    <x v="0"/>
    <x v="2"/>
    <x v="1"/>
    <x v="1"/>
    <n v="2028"/>
    <n v="0.39931893227590198"/>
    <x v="0"/>
  </r>
  <r>
    <s v="RES001"/>
    <d v="2016-06-13T00:00:00"/>
    <x v="2"/>
    <x v="5"/>
    <x v="1"/>
    <s v="Maria Eduarda"/>
    <x v="0"/>
    <x v="2"/>
    <n v="30050"/>
    <n v="1152"/>
    <x v="1291"/>
    <x v="3"/>
    <x v="5"/>
    <s v="Renault Sandero 1.0 Authentique 16v"/>
    <x v="0"/>
    <x v="0"/>
    <x v="0"/>
    <x v="0"/>
    <x v="1"/>
    <x v="1"/>
    <x v="0"/>
    <n v="901.5"/>
    <n v="0.3578921576765795"/>
    <x v="0"/>
  </r>
  <r>
    <s v="VWG008"/>
    <d v="2016-06-14T00:00:00"/>
    <x v="2"/>
    <x v="5"/>
    <x v="7"/>
    <s v="Célio"/>
    <x v="6"/>
    <x v="4"/>
    <n v="83100"/>
    <n v="4840"/>
    <x v="1292"/>
    <x v="1"/>
    <x v="29"/>
    <s v="Volkswagen Golf 1.4 TSI Comfortline 16v"/>
    <x v="0"/>
    <x v="0"/>
    <x v="1"/>
    <x v="2"/>
    <x v="7"/>
    <x v="4"/>
    <x v="3"/>
    <n v="4986"/>
    <n v="0.55851632149820973"/>
    <x v="1"/>
  </r>
  <r>
    <s v="REC002"/>
    <d v="2016-06-14T00:00:00"/>
    <x v="2"/>
    <x v="5"/>
    <x v="3"/>
    <s v="Roberta"/>
    <x v="0"/>
    <x v="2"/>
    <n v="32900"/>
    <n v="3601"/>
    <x v="1293"/>
    <x v="3"/>
    <x v="22"/>
    <s v="Renault Clio 1.0 Expression 16v"/>
    <x v="0"/>
    <x v="0"/>
    <x v="0"/>
    <x v="0"/>
    <x v="3"/>
    <x v="2"/>
    <x v="0"/>
    <n v="987"/>
    <n v="0.71898398488712678"/>
    <x v="1"/>
  </r>
  <r>
    <s v="FOE003"/>
    <d v="2016-06-15T00:00:00"/>
    <x v="2"/>
    <x v="5"/>
    <x v="0"/>
    <s v="Otaviano"/>
    <x v="4"/>
    <x v="2"/>
    <n v="72000"/>
    <n v="4133"/>
    <x v="1294"/>
    <x v="4"/>
    <x v="31"/>
    <s v="Ford Ecosport 1.6 Freestyle 16v"/>
    <x v="0"/>
    <x v="0"/>
    <x v="1"/>
    <x v="0"/>
    <x v="0"/>
    <x v="0"/>
    <x v="2"/>
    <n v="3600"/>
    <n v="0.98151142894360766"/>
    <x v="1"/>
  </r>
  <r>
    <s v="FOR004"/>
    <d v="2016-06-19T00:00:00"/>
    <x v="2"/>
    <x v="5"/>
    <x v="4"/>
    <s v="Raimundo"/>
    <x v="5"/>
    <x v="2"/>
    <n v="95400"/>
    <n v="4364"/>
    <x v="1295"/>
    <x v="4"/>
    <x v="9"/>
    <s v="Ford Ranger 2.5 XLS 4X2 CD 16v"/>
    <x v="0"/>
    <x v="0"/>
    <x v="0"/>
    <x v="0"/>
    <x v="4"/>
    <x v="3"/>
    <x v="3"/>
    <n v="5724"/>
    <n v="0.4075065108051088"/>
    <x v="0"/>
  </r>
  <r>
    <s v="FOK001"/>
    <d v="2016-06-19T00:00:00"/>
    <x v="2"/>
    <x v="5"/>
    <x v="3"/>
    <s v="Maurício"/>
    <x v="5"/>
    <x v="4"/>
    <n v="41850"/>
    <n v="4830"/>
    <x v="1296"/>
    <x v="4"/>
    <x v="28"/>
    <s v="Ford Ka SE 1.5 16v Básico"/>
    <x v="0"/>
    <x v="0"/>
    <x v="0"/>
    <x v="0"/>
    <x v="3"/>
    <x v="2"/>
    <x v="1"/>
    <n v="1674"/>
    <n v="0.38062692497886108"/>
    <x v="0"/>
  </r>
  <r>
    <s v="FIL008"/>
    <d v="2016-06-20T00:00:00"/>
    <x v="2"/>
    <x v="5"/>
    <x v="3"/>
    <s v="Ana Maria"/>
    <x v="4"/>
    <x v="0"/>
    <n v="64550"/>
    <n v="4725"/>
    <x v="1297"/>
    <x v="2"/>
    <x v="16"/>
    <s v="Fiat Linea Absolut 1.8 16v"/>
    <x v="0"/>
    <x v="0"/>
    <x v="1"/>
    <x v="0"/>
    <x v="3"/>
    <x v="2"/>
    <x v="2"/>
    <n v="3227.5"/>
    <n v="0.51920147497169744"/>
    <x v="1"/>
  </r>
  <r>
    <s v="CHC003"/>
    <d v="2016-06-22T00:00:00"/>
    <x v="2"/>
    <x v="5"/>
    <x v="5"/>
    <s v="Anselmo"/>
    <x v="0"/>
    <x v="0"/>
    <n v="92800"/>
    <n v="4942"/>
    <x v="1298"/>
    <x v="0"/>
    <x v="25"/>
    <s v="Chevrolet Captiva 2.4 SIDI 16v"/>
    <x v="0"/>
    <x v="0"/>
    <x v="1"/>
    <x v="2"/>
    <x v="5"/>
    <x v="0"/>
    <x v="3"/>
    <n v="5568"/>
    <n v="0.37906833802306483"/>
    <x v="0"/>
  </r>
  <r>
    <s v="VWU001"/>
    <d v="2016-06-22T00:00:00"/>
    <x v="2"/>
    <x v="5"/>
    <x v="2"/>
    <s v="Renato"/>
    <x v="0"/>
    <x v="0"/>
    <n v="28050"/>
    <n v="1814"/>
    <x v="1299"/>
    <x v="1"/>
    <x v="3"/>
    <s v="Volkswagen Up 1.0 MPI 12v"/>
    <x v="1"/>
    <x v="0"/>
    <x v="0"/>
    <x v="0"/>
    <x v="2"/>
    <x v="2"/>
    <x v="0"/>
    <n v="841.5"/>
    <n v="0.27680649015903774"/>
    <x v="0"/>
  </r>
  <r>
    <s v="FOR005"/>
    <d v="2016-06-22T00:00:00"/>
    <x v="2"/>
    <x v="5"/>
    <x v="2"/>
    <s v="Mônica"/>
    <x v="0"/>
    <x v="0"/>
    <n v="150100"/>
    <n v="2735"/>
    <x v="1300"/>
    <x v="4"/>
    <x v="9"/>
    <s v="Ford Ranger Cab. Dupla 3.2 4X4 20v"/>
    <x v="0"/>
    <x v="1"/>
    <x v="1"/>
    <x v="1"/>
    <x v="2"/>
    <x v="3"/>
    <x v="3"/>
    <n v="9006"/>
    <n v="0.2300914513087326"/>
    <x v="0"/>
  </r>
  <r>
    <s v="FOK001"/>
    <d v="2016-06-22T00:00:00"/>
    <x v="2"/>
    <x v="5"/>
    <x v="5"/>
    <s v="Mariana"/>
    <x v="1"/>
    <x v="2"/>
    <n v="41900"/>
    <n v="2815"/>
    <x v="1301"/>
    <x v="4"/>
    <x v="28"/>
    <s v="Ford Ka SE 1.5 16v Básico"/>
    <x v="0"/>
    <x v="0"/>
    <x v="0"/>
    <x v="0"/>
    <x v="5"/>
    <x v="0"/>
    <x v="1"/>
    <n v="1676"/>
    <n v="0.34877100230603059"/>
    <x v="0"/>
  </r>
  <r>
    <s v="FOF002"/>
    <d v="2016-06-23T00:00:00"/>
    <x v="2"/>
    <x v="5"/>
    <x v="8"/>
    <s v="Felipe"/>
    <x v="6"/>
    <x v="0"/>
    <n v="68000"/>
    <n v="3323"/>
    <x v="1302"/>
    <x v="4"/>
    <x v="18"/>
    <s v="Ford Focus Sedan GLX 16v"/>
    <x v="0"/>
    <x v="0"/>
    <x v="1"/>
    <x v="0"/>
    <x v="3"/>
    <x v="2"/>
    <x v="2"/>
    <n v="3400"/>
    <n v="7.8127254768333987E-2"/>
    <x v="0"/>
  </r>
  <r>
    <s v="FOE003"/>
    <d v="2016-06-24T00:00:00"/>
    <x v="2"/>
    <x v="5"/>
    <x v="6"/>
    <s v="Carlos Roberto"/>
    <x v="0"/>
    <x v="3"/>
    <n v="71900"/>
    <n v="4717"/>
    <x v="1303"/>
    <x v="4"/>
    <x v="31"/>
    <s v="Ford Ecosport 1.6 Freestyle 16v"/>
    <x v="0"/>
    <x v="0"/>
    <x v="1"/>
    <x v="0"/>
    <x v="6"/>
    <x v="3"/>
    <x v="2"/>
    <n v="3595"/>
    <n v="0.55804005850015215"/>
    <x v="1"/>
  </r>
  <r>
    <s v="VWV005"/>
    <d v="2016-06-24T00:00:00"/>
    <x v="2"/>
    <x v="5"/>
    <x v="6"/>
    <s v="Carlos Roberto"/>
    <x v="5"/>
    <x v="2"/>
    <n v="43950"/>
    <n v="4183"/>
    <x v="1167"/>
    <x v="1"/>
    <x v="1"/>
    <s v="Volkswagen Voyage Trendline 1.6 MI 8v"/>
    <x v="0"/>
    <x v="0"/>
    <x v="0"/>
    <x v="0"/>
    <x v="6"/>
    <x v="3"/>
    <x v="1"/>
    <n v="1758"/>
    <n v="0.33979421962974327"/>
    <x v="0"/>
  </r>
  <r>
    <s v="FIP009"/>
    <d v="2016-06-24T00:00:00"/>
    <x v="2"/>
    <x v="5"/>
    <x v="0"/>
    <s v="Otaviano"/>
    <x v="4"/>
    <x v="4"/>
    <n v="70150"/>
    <n v="1938"/>
    <x v="1304"/>
    <x v="2"/>
    <x v="15"/>
    <s v="Fiat Punto Evo T-Jet 1.4 Turbo"/>
    <x v="0"/>
    <x v="0"/>
    <x v="1"/>
    <x v="2"/>
    <x v="0"/>
    <x v="0"/>
    <x v="2"/>
    <n v="3507.5"/>
    <n v="0.30210944372327508"/>
    <x v="0"/>
  </r>
  <r>
    <s v="VWS007"/>
    <d v="2016-06-25T00:00:00"/>
    <x v="2"/>
    <x v="5"/>
    <x v="2"/>
    <s v="Renato"/>
    <x v="0"/>
    <x v="4"/>
    <n v="64900"/>
    <n v="4910"/>
    <x v="1305"/>
    <x v="1"/>
    <x v="19"/>
    <s v="Volkswagen Spacefox Comfortline 1.6 MSI 8v"/>
    <x v="0"/>
    <x v="0"/>
    <x v="0"/>
    <x v="0"/>
    <x v="2"/>
    <x v="2"/>
    <x v="2"/>
    <n v="3245"/>
    <n v="6.1445612488987673E-2"/>
    <x v="0"/>
  </r>
  <r>
    <s v="CHS004"/>
    <d v="2016-06-25T00:00:00"/>
    <x v="2"/>
    <x v="5"/>
    <x v="8"/>
    <s v="Maria Teresa"/>
    <x v="6"/>
    <x v="0"/>
    <n v="160250"/>
    <n v="2253"/>
    <x v="1306"/>
    <x v="0"/>
    <x v="10"/>
    <s v="Chevrolet S10 2.8 High Country 4X4 CD 16v Turbo"/>
    <x v="0"/>
    <x v="1"/>
    <x v="1"/>
    <x v="1"/>
    <x v="3"/>
    <x v="2"/>
    <x v="3"/>
    <n v="9615"/>
    <n v="0.14978948289053026"/>
    <x v="0"/>
  </r>
  <r>
    <s v="FOK001"/>
    <d v="2016-06-25T00:00:00"/>
    <x v="2"/>
    <x v="5"/>
    <x v="5"/>
    <s v="Carolina"/>
    <x v="5"/>
    <x v="2"/>
    <n v="42250"/>
    <n v="1440"/>
    <x v="1307"/>
    <x v="4"/>
    <x v="28"/>
    <s v="Ford Ka SE 1.5 16v Básico"/>
    <x v="0"/>
    <x v="0"/>
    <x v="0"/>
    <x v="0"/>
    <x v="5"/>
    <x v="0"/>
    <x v="1"/>
    <n v="1690"/>
    <n v="0.8559138401671843"/>
    <x v="1"/>
  </r>
  <r>
    <s v="REL003"/>
    <d v="2016-06-26T00:00:00"/>
    <x v="2"/>
    <x v="5"/>
    <x v="0"/>
    <s v="Otaviano"/>
    <x v="4"/>
    <x v="0"/>
    <n v="36750"/>
    <n v="3366"/>
    <x v="1308"/>
    <x v="3"/>
    <x v="30"/>
    <s v="Renault Logan 1.0 Authentique 16v"/>
    <x v="0"/>
    <x v="0"/>
    <x v="0"/>
    <x v="0"/>
    <x v="0"/>
    <x v="0"/>
    <x v="1"/>
    <n v="1470"/>
    <n v="0.36250040557351915"/>
    <x v="0"/>
  </r>
  <r>
    <s v="CHS004"/>
    <d v="2016-06-27T00:00:00"/>
    <x v="2"/>
    <x v="5"/>
    <x v="7"/>
    <s v="Roberto"/>
    <x v="3"/>
    <x v="4"/>
    <n v="160200"/>
    <n v="1771"/>
    <x v="1309"/>
    <x v="0"/>
    <x v="10"/>
    <s v="Chevrolet S10 2.8 High Country 4X4 CD 16v Turbo"/>
    <x v="0"/>
    <x v="1"/>
    <x v="1"/>
    <x v="1"/>
    <x v="7"/>
    <x v="4"/>
    <x v="3"/>
    <n v="9612"/>
    <n v="0.47587230544345094"/>
    <x v="0"/>
  </r>
  <r>
    <s v="FIS006"/>
    <d v="2016-06-27T00:00:00"/>
    <x v="2"/>
    <x v="5"/>
    <x v="3"/>
    <s v="Antonio"/>
    <x v="0"/>
    <x v="3"/>
    <n v="51850"/>
    <n v="2635"/>
    <x v="1310"/>
    <x v="2"/>
    <x v="6"/>
    <s v="Fiat Strada Working 1.4 MPI 8v"/>
    <x v="2"/>
    <x v="1"/>
    <x v="0"/>
    <x v="0"/>
    <x v="3"/>
    <x v="2"/>
    <x v="1"/>
    <n v="2074"/>
    <n v="0.59652444980876729"/>
    <x v="1"/>
  </r>
  <r>
    <s v="VWF002"/>
    <d v="2016-06-28T00:00:00"/>
    <x v="2"/>
    <x v="5"/>
    <x v="1"/>
    <s v="Cássio"/>
    <x v="6"/>
    <x v="2"/>
    <n v="34900"/>
    <n v="3708"/>
    <x v="1311"/>
    <x v="1"/>
    <x v="17"/>
    <s v="Volkswagen Fox 1.0 MPI Trendline 12v"/>
    <x v="0"/>
    <x v="0"/>
    <x v="0"/>
    <x v="0"/>
    <x v="1"/>
    <x v="1"/>
    <x v="1"/>
    <n v="1396"/>
    <n v="0.22224663999967587"/>
    <x v="0"/>
  </r>
  <r>
    <s v="CHP002"/>
    <d v="2016-06-30T00:00:00"/>
    <x v="2"/>
    <x v="5"/>
    <x v="7"/>
    <s v="Carolina"/>
    <x v="6"/>
    <x v="0"/>
    <n v="41100"/>
    <n v="2181"/>
    <x v="1312"/>
    <x v="0"/>
    <x v="12"/>
    <s v="Chevrolet Prisma 1.0 MPFI LT 8v"/>
    <x v="0"/>
    <x v="0"/>
    <x v="0"/>
    <x v="0"/>
    <x v="7"/>
    <x v="0"/>
    <x v="1"/>
    <n v="1644"/>
    <n v="0.28678780202138598"/>
    <x v="0"/>
  </r>
  <r>
    <s v="FIS004"/>
    <d v="2016-07-01T00:00:00"/>
    <x v="2"/>
    <x v="6"/>
    <x v="4"/>
    <s v="Mônica"/>
    <x v="0"/>
    <x v="0"/>
    <n v="42300"/>
    <n v="2697"/>
    <x v="1313"/>
    <x v="2"/>
    <x v="14"/>
    <s v="Fiat Siena El 1.4 8v"/>
    <x v="0"/>
    <x v="0"/>
    <x v="0"/>
    <x v="0"/>
    <x v="4"/>
    <x v="3"/>
    <x v="1"/>
    <n v="1692"/>
    <n v="0.62752906076029369"/>
    <x v="1"/>
  </r>
  <r>
    <s v="REM007"/>
    <d v="2016-07-01T00:00:00"/>
    <x v="2"/>
    <x v="6"/>
    <x v="7"/>
    <s v="Marcelo"/>
    <x v="3"/>
    <x v="2"/>
    <n v="120600"/>
    <n v="4591"/>
    <x v="1314"/>
    <x v="3"/>
    <x v="8"/>
    <s v="Renault Master 2.3 DCI Minibus 16 Lugares 16v"/>
    <x v="0"/>
    <x v="1"/>
    <x v="0"/>
    <x v="1"/>
    <x v="7"/>
    <x v="2"/>
    <x v="3"/>
    <n v="7236"/>
    <n v="0.1525110160710807"/>
    <x v="0"/>
  </r>
  <r>
    <s v="FID010"/>
    <d v="2016-07-01T00:00:00"/>
    <x v="2"/>
    <x v="6"/>
    <x v="4"/>
    <s v="Mário"/>
    <x v="6"/>
    <x v="1"/>
    <n v="83900"/>
    <n v="2002"/>
    <x v="1315"/>
    <x v="2"/>
    <x v="4"/>
    <s v="Fiat Ducato Cargo 2.3 Básico"/>
    <x v="0"/>
    <x v="1"/>
    <x v="0"/>
    <x v="1"/>
    <x v="4"/>
    <x v="3"/>
    <x v="3"/>
    <n v="5034"/>
    <n v="0.40762939043698337"/>
    <x v="0"/>
  </r>
  <r>
    <s v="FIS006"/>
    <d v="2016-07-01T00:00:00"/>
    <x v="2"/>
    <x v="6"/>
    <x v="7"/>
    <s v="Marcelo"/>
    <x v="4"/>
    <x v="3"/>
    <n v="51650"/>
    <n v="4533"/>
    <x v="1316"/>
    <x v="2"/>
    <x v="6"/>
    <s v="Fiat Strada Working 1.4 MPI 8v"/>
    <x v="2"/>
    <x v="1"/>
    <x v="0"/>
    <x v="0"/>
    <x v="7"/>
    <x v="2"/>
    <x v="1"/>
    <n v="2066"/>
    <n v="0.27784219257433068"/>
    <x v="0"/>
  </r>
  <r>
    <s v="CHC003"/>
    <d v="2016-07-01T00:00:00"/>
    <x v="2"/>
    <x v="6"/>
    <x v="3"/>
    <s v="José Carlos"/>
    <x v="0"/>
    <x v="4"/>
    <n v="93250"/>
    <n v="1911"/>
    <x v="1317"/>
    <x v="0"/>
    <x v="25"/>
    <s v="Chevrolet Captiva 2.4 SIDI 16v"/>
    <x v="0"/>
    <x v="0"/>
    <x v="1"/>
    <x v="2"/>
    <x v="3"/>
    <x v="2"/>
    <x v="3"/>
    <n v="5595"/>
    <n v="0.47047520311105773"/>
    <x v="0"/>
  </r>
  <r>
    <s v="VWA010"/>
    <d v="2016-07-02T00:00:00"/>
    <x v="2"/>
    <x v="6"/>
    <x v="7"/>
    <s v="Carlos Augusto"/>
    <x v="0"/>
    <x v="1"/>
    <n v="145000"/>
    <n v="2083"/>
    <x v="1318"/>
    <x v="1"/>
    <x v="33"/>
    <s v="Volkswagen Amarok 2.0 Highline 4X4 16v Turbo"/>
    <x v="0"/>
    <x v="1"/>
    <x v="1"/>
    <x v="1"/>
    <x v="7"/>
    <x v="4"/>
    <x v="3"/>
    <n v="8700"/>
    <n v="0.55962080115434754"/>
    <x v="1"/>
  </r>
  <r>
    <s v="CHS004"/>
    <d v="2016-07-03T00:00:00"/>
    <x v="2"/>
    <x v="6"/>
    <x v="5"/>
    <s v="Sérgio"/>
    <x v="5"/>
    <x v="4"/>
    <n v="160150"/>
    <n v="1848"/>
    <x v="1319"/>
    <x v="0"/>
    <x v="10"/>
    <s v="Chevrolet S10 2.8 High Country 4X4 CD 16v Turbo"/>
    <x v="0"/>
    <x v="1"/>
    <x v="1"/>
    <x v="1"/>
    <x v="5"/>
    <x v="0"/>
    <x v="3"/>
    <n v="9609"/>
    <n v="0.69386202315514067"/>
    <x v="1"/>
  </r>
  <r>
    <s v="FIF005"/>
    <d v="2016-07-04T00:00:00"/>
    <x v="2"/>
    <x v="6"/>
    <x v="1"/>
    <s v="Cássio"/>
    <x v="5"/>
    <x v="4"/>
    <n v="51150"/>
    <n v="3783"/>
    <x v="1320"/>
    <x v="2"/>
    <x v="34"/>
    <s v="Fiat Fiorino Furgão Evo 1.4 8v"/>
    <x v="0"/>
    <x v="1"/>
    <x v="0"/>
    <x v="0"/>
    <x v="1"/>
    <x v="1"/>
    <x v="1"/>
    <n v="2046"/>
    <n v="0.91977794744064001"/>
    <x v="1"/>
  </r>
  <r>
    <s v="VWG003"/>
    <d v="2016-07-04T00:00:00"/>
    <x v="2"/>
    <x v="6"/>
    <x v="3"/>
    <s v="Maurício"/>
    <x v="0"/>
    <x v="4"/>
    <n v="34550"/>
    <n v="4453"/>
    <x v="1321"/>
    <x v="1"/>
    <x v="7"/>
    <s v="Volkswagen Gol 1.0 MI Special 8v"/>
    <x v="0"/>
    <x v="0"/>
    <x v="0"/>
    <x v="0"/>
    <x v="3"/>
    <x v="2"/>
    <x v="1"/>
    <n v="1382"/>
    <n v="0.21369988015559496"/>
    <x v="0"/>
  </r>
  <r>
    <s v="FIL008"/>
    <d v="2016-07-04T00:00:00"/>
    <x v="2"/>
    <x v="6"/>
    <x v="7"/>
    <s v="Roberto"/>
    <x v="6"/>
    <x v="2"/>
    <n v="64700"/>
    <n v="4545"/>
    <x v="1322"/>
    <x v="2"/>
    <x v="16"/>
    <s v="Fiat Linea Absolut 1.8 16v"/>
    <x v="0"/>
    <x v="0"/>
    <x v="1"/>
    <x v="0"/>
    <x v="7"/>
    <x v="4"/>
    <x v="2"/>
    <n v="3235"/>
    <n v="0.81750940057333066"/>
    <x v="1"/>
  </r>
  <r>
    <s v="CHC005"/>
    <d v="2016-07-04T00:00:00"/>
    <x v="2"/>
    <x v="6"/>
    <x v="5"/>
    <s v="Anselmo"/>
    <x v="6"/>
    <x v="0"/>
    <n v="185050"/>
    <n v="4206"/>
    <x v="1323"/>
    <x v="0"/>
    <x v="27"/>
    <s v="Chevrolet Camaro 6.2 SS Coupé v8"/>
    <x v="1"/>
    <x v="0"/>
    <x v="1"/>
    <x v="2"/>
    <x v="5"/>
    <x v="0"/>
    <x v="3"/>
    <n v="11103"/>
    <n v="0.96200648041535475"/>
    <x v="1"/>
  </r>
  <r>
    <s v="VWS004"/>
    <d v="2016-07-06T00:00:00"/>
    <x v="2"/>
    <x v="6"/>
    <x v="4"/>
    <s v="Mônica"/>
    <x v="0"/>
    <x v="4"/>
    <n v="36400"/>
    <n v="3695"/>
    <x v="1324"/>
    <x v="1"/>
    <x v="26"/>
    <s v="Volkswagen Saveiro Startline 1.6 MI 8v"/>
    <x v="1"/>
    <x v="1"/>
    <x v="0"/>
    <x v="0"/>
    <x v="4"/>
    <x v="3"/>
    <x v="1"/>
    <n v="1456"/>
    <n v="0.5230985747292165"/>
    <x v="1"/>
  </r>
  <r>
    <s v="FID010"/>
    <d v="2016-07-09T00:00:00"/>
    <x v="2"/>
    <x v="6"/>
    <x v="6"/>
    <s v="Daniela"/>
    <x v="0"/>
    <x v="3"/>
    <n v="84150"/>
    <n v="2011"/>
    <x v="1325"/>
    <x v="2"/>
    <x v="4"/>
    <s v="Fiat Ducato Cargo 2.3 Básico"/>
    <x v="0"/>
    <x v="1"/>
    <x v="0"/>
    <x v="1"/>
    <x v="6"/>
    <x v="3"/>
    <x v="3"/>
    <n v="5049"/>
    <n v="0.79956215238178252"/>
    <x v="1"/>
  </r>
  <r>
    <s v="REF006"/>
    <d v="2016-07-10T00:00:00"/>
    <x v="2"/>
    <x v="6"/>
    <x v="8"/>
    <s v="Felipe"/>
    <x v="4"/>
    <x v="0"/>
    <n v="73000"/>
    <n v="3224"/>
    <x v="1326"/>
    <x v="3"/>
    <x v="13"/>
    <s v="Renaul Fluence 2.0 Dynamique 16v"/>
    <x v="0"/>
    <x v="0"/>
    <x v="1"/>
    <x v="0"/>
    <x v="3"/>
    <x v="2"/>
    <x v="2"/>
    <n v="3650"/>
    <n v="0.24046753637514429"/>
    <x v="0"/>
  </r>
  <r>
    <s v="VWS007"/>
    <d v="2016-07-10T00:00:00"/>
    <x v="2"/>
    <x v="6"/>
    <x v="7"/>
    <s v="Amanda"/>
    <x v="5"/>
    <x v="4"/>
    <n v="65200"/>
    <n v="1918"/>
    <x v="1327"/>
    <x v="1"/>
    <x v="19"/>
    <s v="Volkswagen Spacefox Comfortline 1.6 MSI 8v"/>
    <x v="0"/>
    <x v="0"/>
    <x v="0"/>
    <x v="0"/>
    <x v="7"/>
    <x v="4"/>
    <x v="2"/>
    <n v="3260"/>
    <n v="0.66898874829941835"/>
    <x v="1"/>
  </r>
  <r>
    <s v="REL003"/>
    <d v="2016-07-12T00:00:00"/>
    <x v="2"/>
    <x v="6"/>
    <x v="7"/>
    <s v="Carlos Augusto"/>
    <x v="1"/>
    <x v="4"/>
    <n v="36750"/>
    <n v="4830"/>
    <x v="1328"/>
    <x v="3"/>
    <x v="30"/>
    <s v="Renault Logan 1.0 Authentique 16v"/>
    <x v="0"/>
    <x v="0"/>
    <x v="0"/>
    <x v="0"/>
    <x v="7"/>
    <x v="4"/>
    <x v="1"/>
    <n v="1470"/>
    <n v="0.58815807597160252"/>
    <x v="1"/>
  </r>
  <r>
    <s v="VWG003"/>
    <d v="2016-07-13T00:00:00"/>
    <x v="2"/>
    <x v="6"/>
    <x v="6"/>
    <s v="Carlos Roberto"/>
    <x v="6"/>
    <x v="2"/>
    <n v="35050"/>
    <n v="1120"/>
    <x v="1329"/>
    <x v="1"/>
    <x v="7"/>
    <s v="Volkswagen Gol 1.0 MI Special 8v"/>
    <x v="0"/>
    <x v="0"/>
    <x v="0"/>
    <x v="0"/>
    <x v="6"/>
    <x v="3"/>
    <x v="0"/>
    <n v="1051.5"/>
    <n v="0.17369944936302464"/>
    <x v="0"/>
  </r>
  <r>
    <s v="FOR004"/>
    <d v="2016-07-13T00:00:00"/>
    <x v="2"/>
    <x v="6"/>
    <x v="1"/>
    <s v="Luiz Sérgio"/>
    <x v="4"/>
    <x v="4"/>
    <n v="95200"/>
    <n v="3356"/>
    <x v="1330"/>
    <x v="4"/>
    <x v="9"/>
    <s v="Ford Ranger 2.5 XLS 4X2 CD 16v"/>
    <x v="0"/>
    <x v="0"/>
    <x v="0"/>
    <x v="0"/>
    <x v="1"/>
    <x v="1"/>
    <x v="3"/>
    <n v="5712"/>
    <n v="0.16487616820487946"/>
    <x v="0"/>
  </r>
  <r>
    <s v="REM007"/>
    <d v="2016-07-13T00:00:00"/>
    <x v="2"/>
    <x v="6"/>
    <x v="3"/>
    <s v="Roberta"/>
    <x v="0"/>
    <x v="0"/>
    <n v="120850"/>
    <n v="2084"/>
    <x v="1331"/>
    <x v="3"/>
    <x v="8"/>
    <s v="Renault Master 2.3 DCI Minibus 16 Lugares 16v"/>
    <x v="0"/>
    <x v="1"/>
    <x v="0"/>
    <x v="1"/>
    <x v="3"/>
    <x v="2"/>
    <x v="3"/>
    <n v="7251"/>
    <n v="0.87542778759981865"/>
    <x v="1"/>
  </r>
  <r>
    <s v="FIL008"/>
    <d v="2016-07-15T00:00:00"/>
    <x v="2"/>
    <x v="6"/>
    <x v="1"/>
    <s v="Cássio"/>
    <x v="2"/>
    <x v="4"/>
    <n v="64950"/>
    <n v="2641"/>
    <x v="1332"/>
    <x v="2"/>
    <x v="16"/>
    <s v="Fiat Linea Absolut 1.8 16v"/>
    <x v="0"/>
    <x v="0"/>
    <x v="1"/>
    <x v="0"/>
    <x v="1"/>
    <x v="1"/>
    <x v="2"/>
    <n v="3247.5"/>
    <n v="0.1702502654726851"/>
    <x v="0"/>
  </r>
  <r>
    <s v="FIU001"/>
    <d v="2016-07-16T00:00:00"/>
    <x v="2"/>
    <x v="6"/>
    <x v="8"/>
    <s v="Felipe"/>
    <x v="6"/>
    <x v="4"/>
    <n v="27000"/>
    <n v="2493"/>
    <x v="1333"/>
    <x v="2"/>
    <x v="11"/>
    <s v="Fiat Uno Evo Vivace 1.0 8v"/>
    <x v="1"/>
    <x v="0"/>
    <x v="0"/>
    <x v="0"/>
    <x v="3"/>
    <x v="2"/>
    <x v="0"/>
    <n v="810"/>
    <n v="0.91003070674372399"/>
    <x v="1"/>
  </r>
  <r>
    <s v="FOR004"/>
    <d v="2016-07-16T00:00:00"/>
    <x v="2"/>
    <x v="6"/>
    <x v="7"/>
    <s v="Carlos Augusto"/>
    <x v="5"/>
    <x v="2"/>
    <n v="94750"/>
    <n v="4816"/>
    <x v="1334"/>
    <x v="4"/>
    <x v="9"/>
    <s v="Ford Ranger 2.5 XLS 4X2 CD 16v"/>
    <x v="0"/>
    <x v="0"/>
    <x v="0"/>
    <x v="0"/>
    <x v="7"/>
    <x v="4"/>
    <x v="3"/>
    <n v="5685"/>
    <n v="0.17269706920380568"/>
    <x v="0"/>
  </r>
  <r>
    <s v="REF006"/>
    <d v="2016-07-19T00:00:00"/>
    <x v="2"/>
    <x v="6"/>
    <x v="3"/>
    <s v="José Carlos"/>
    <x v="5"/>
    <x v="3"/>
    <n v="73100"/>
    <n v="3287"/>
    <x v="1335"/>
    <x v="3"/>
    <x v="13"/>
    <s v="Renaul Fluence 2.0 Dynamique 16v"/>
    <x v="0"/>
    <x v="0"/>
    <x v="1"/>
    <x v="0"/>
    <x v="3"/>
    <x v="2"/>
    <x v="2"/>
    <n v="3655"/>
    <n v="0.36335423605672745"/>
    <x v="0"/>
  </r>
  <r>
    <s v="VWF002"/>
    <d v="2016-07-19T00:00:00"/>
    <x v="2"/>
    <x v="6"/>
    <x v="3"/>
    <s v="Marcelo"/>
    <x v="0"/>
    <x v="2"/>
    <n v="34800"/>
    <n v="4804"/>
    <x v="1336"/>
    <x v="1"/>
    <x v="17"/>
    <s v="Volkswagen Fox 1.0 MPI Trendline 12v"/>
    <x v="0"/>
    <x v="0"/>
    <x v="0"/>
    <x v="0"/>
    <x v="3"/>
    <x v="2"/>
    <x v="1"/>
    <n v="1392"/>
    <n v="1.0135500696550823E-2"/>
    <x v="0"/>
  </r>
  <r>
    <s v="VWS007"/>
    <d v="2016-07-19T00:00:00"/>
    <x v="2"/>
    <x v="6"/>
    <x v="2"/>
    <s v="João Carlos"/>
    <x v="6"/>
    <x v="2"/>
    <n v="65150"/>
    <n v="4397"/>
    <x v="1337"/>
    <x v="1"/>
    <x v="19"/>
    <s v="Volkswagen Spacefox Comfortline 1.6 MSI 8v"/>
    <x v="0"/>
    <x v="0"/>
    <x v="0"/>
    <x v="0"/>
    <x v="2"/>
    <x v="1"/>
    <x v="2"/>
    <n v="3257.5"/>
    <n v="0.55390111615597326"/>
    <x v="1"/>
  </r>
  <r>
    <s v="VWV005"/>
    <d v="2016-07-20T00:00:00"/>
    <x v="2"/>
    <x v="6"/>
    <x v="6"/>
    <s v="Ivete"/>
    <x v="0"/>
    <x v="4"/>
    <n v="43500"/>
    <n v="3132"/>
    <x v="1338"/>
    <x v="1"/>
    <x v="1"/>
    <s v="Volkswagen Voyage Trendline 1.6 MI 8v"/>
    <x v="0"/>
    <x v="0"/>
    <x v="0"/>
    <x v="0"/>
    <x v="6"/>
    <x v="3"/>
    <x v="1"/>
    <n v="1740"/>
    <n v="1.9443569248283082E-2"/>
    <x v="0"/>
  </r>
  <r>
    <s v="VWF002"/>
    <d v="2016-07-20T00:00:00"/>
    <x v="2"/>
    <x v="6"/>
    <x v="3"/>
    <s v="Ana Maria"/>
    <x v="4"/>
    <x v="2"/>
    <n v="34650"/>
    <n v="2298"/>
    <x v="1339"/>
    <x v="1"/>
    <x v="17"/>
    <s v="Volkswagen Fox 1.0 MPI Trendline 12v"/>
    <x v="0"/>
    <x v="0"/>
    <x v="0"/>
    <x v="0"/>
    <x v="3"/>
    <x v="2"/>
    <x v="0"/>
    <n v="1039.5"/>
    <n v="0.28457554908682386"/>
    <x v="0"/>
  </r>
  <r>
    <s v="REL003"/>
    <d v="2016-07-21T00:00:00"/>
    <x v="2"/>
    <x v="6"/>
    <x v="6"/>
    <s v="Carlos Roberto"/>
    <x v="2"/>
    <x v="3"/>
    <n v="37300"/>
    <n v="1966"/>
    <x v="1340"/>
    <x v="3"/>
    <x v="30"/>
    <s v="Renault Logan 1.0 Authentique 16v"/>
    <x v="0"/>
    <x v="0"/>
    <x v="0"/>
    <x v="0"/>
    <x v="6"/>
    <x v="3"/>
    <x v="1"/>
    <n v="1492"/>
    <n v="0.65989239451470427"/>
    <x v="1"/>
  </r>
  <r>
    <s v="FIB007"/>
    <d v="2016-07-21T00:00:00"/>
    <x v="2"/>
    <x v="6"/>
    <x v="1"/>
    <s v="Maria Eduarda"/>
    <x v="5"/>
    <x v="2"/>
    <n v="60150"/>
    <n v="3918"/>
    <x v="1341"/>
    <x v="2"/>
    <x v="23"/>
    <s v="Fiat Bravo Essence 1.8 16v"/>
    <x v="0"/>
    <x v="0"/>
    <x v="0"/>
    <x v="0"/>
    <x v="1"/>
    <x v="1"/>
    <x v="2"/>
    <n v="3007.5"/>
    <n v="0.83261129857628202"/>
    <x v="1"/>
  </r>
  <r>
    <s v="FIS003"/>
    <d v="2016-07-21T00:00:00"/>
    <x v="2"/>
    <x v="6"/>
    <x v="6"/>
    <s v="Aparecida"/>
    <x v="4"/>
    <x v="2"/>
    <n v="40250"/>
    <n v="1840"/>
    <x v="1342"/>
    <x v="2"/>
    <x v="6"/>
    <s v="Fiat Strada Working 1.4 8v"/>
    <x v="1"/>
    <x v="1"/>
    <x v="0"/>
    <x v="0"/>
    <x v="6"/>
    <x v="3"/>
    <x v="1"/>
    <n v="1610"/>
    <n v="0.82690969660268621"/>
    <x v="1"/>
  </r>
  <r>
    <s v="CHO001"/>
    <d v="2016-07-24T00:00:00"/>
    <x v="2"/>
    <x v="6"/>
    <x v="3"/>
    <s v="Marcelo"/>
    <x v="0"/>
    <x v="3"/>
    <n v="31100"/>
    <n v="3242"/>
    <x v="1343"/>
    <x v="0"/>
    <x v="0"/>
    <s v="Chevrolet Onix 1.0 MPFI LS 8v"/>
    <x v="0"/>
    <x v="0"/>
    <x v="0"/>
    <x v="0"/>
    <x v="3"/>
    <x v="2"/>
    <x v="0"/>
    <n v="933"/>
    <n v="0.5515655225848618"/>
    <x v="1"/>
  </r>
  <r>
    <s v="FOK001"/>
    <d v="2016-07-25T00:00:00"/>
    <x v="2"/>
    <x v="6"/>
    <x v="3"/>
    <s v="José Carlos"/>
    <x v="5"/>
    <x v="4"/>
    <n v="42100"/>
    <n v="1879"/>
    <x v="1344"/>
    <x v="4"/>
    <x v="28"/>
    <s v="Ford Ka SE 1.5 16v Básico"/>
    <x v="0"/>
    <x v="0"/>
    <x v="0"/>
    <x v="0"/>
    <x v="3"/>
    <x v="2"/>
    <x v="1"/>
    <n v="1684"/>
    <n v="0.50551387085836097"/>
    <x v="1"/>
  </r>
  <r>
    <s v="RED005"/>
    <d v="2016-07-25T00:00:00"/>
    <x v="2"/>
    <x v="6"/>
    <x v="7"/>
    <s v="Carlos Augusto"/>
    <x v="4"/>
    <x v="4"/>
    <n v="70050"/>
    <n v="4309"/>
    <x v="1345"/>
    <x v="3"/>
    <x v="32"/>
    <s v="Renault Duster Oroch 2.0 Dynamique 16V"/>
    <x v="0"/>
    <x v="1"/>
    <x v="0"/>
    <x v="0"/>
    <x v="7"/>
    <x v="4"/>
    <x v="2"/>
    <n v="3502.5"/>
    <n v="0.70896615679793351"/>
    <x v="1"/>
  </r>
  <r>
    <s v="CHC005"/>
    <d v="2016-07-30T00:00:00"/>
    <x v="2"/>
    <x v="6"/>
    <x v="4"/>
    <s v="Mário"/>
    <x v="6"/>
    <x v="2"/>
    <n v="184850"/>
    <n v="4245"/>
    <x v="1346"/>
    <x v="0"/>
    <x v="27"/>
    <s v="Chevrolet Camaro 6.2 SS Coupé v8"/>
    <x v="1"/>
    <x v="0"/>
    <x v="1"/>
    <x v="2"/>
    <x v="4"/>
    <x v="3"/>
    <x v="3"/>
    <n v="11091"/>
    <n v="0.81640569531191409"/>
    <x v="1"/>
  </r>
  <r>
    <s v="FOR004"/>
    <d v="2016-07-31T00:00:00"/>
    <x v="2"/>
    <x v="6"/>
    <x v="7"/>
    <s v="José Luiz"/>
    <x v="5"/>
    <x v="2"/>
    <n v="95200"/>
    <n v="3079"/>
    <x v="1347"/>
    <x v="4"/>
    <x v="9"/>
    <s v="Ford Ranger 2.5 XLS 4X2 CD 16v"/>
    <x v="0"/>
    <x v="0"/>
    <x v="0"/>
    <x v="0"/>
    <x v="7"/>
    <x v="4"/>
    <x v="3"/>
    <n v="5712"/>
    <n v="0.54608733744643967"/>
    <x v="1"/>
  </r>
  <r>
    <s v="VWA010"/>
    <d v="2016-07-31T00:00:00"/>
    <x v="2"/>
    <x v="6"/>
    <x v="2"/>
    <s v="Maria Cristina"/>
    <x v="6"/>
    <x v="4"/>
    <n v="145000"/>
    <n v="1678"/>
    <x v="1348"/>
    <x v="1"/>
    <x v="33"/>
    <s v="Volkswagen Amarok 2.0 Highline 4X4 16v Turbo"/>
    <x v="0"/>
    <x v="1"/>
    <x v="1"/>
    <x v="1"/>
    <x v="2"/>
    <x v="1"/>
    <x v="3"/>
    <n v="8700"/>
    <n v="0.43179255324964994"/>
    <x v="0"/>
  </r>
  <r>
    <s v="CHC003"/>
    <d v="2016-08-01T00:00:00"/>
    <x v="2"/>
    <x v="7"/>
    <x v="2"/>
    <s v="Renato"/>
    <x v="6"/>
    <x v="2"/>
    <n v="92550"/>
    <n v="4718"/>
    <x v="1349"/>
    <x v="0"/>
    <x v="25"/>
    <s v="Chevrolet Captiva 2.4 SIDI 16v"/>
    <x v="0"/>
    <x v="0"/>
    <x v="1"/>
    <x v="2"/>
    <x v="2"/>
    <x v="2"/>
    <x v="3"/>
    <n v="5553"/>
    <n v="0.30292332698727181"/>
    <x v="0"/>
  </r>
  <r>
    <s v="FIP002"/>
    <d v="2016-08-02T00:00:00"/>
    <x v="2"/>
    <x v="7"/>
    <x v="1"/>
    <s v="Luiz Sérgio"/>
    <x v="0"/>
    <x v="2"/>
    <n v="34950"/>
    <n v="3201"/>
    <x v="1350"/>
    <x v="2"/>
    <x v="2"/>
    <s v="Fiat Palio Fire 1.0 8v"/>
    <x v="0"/>
    <x v="0"/>
    <x v="0"/>
    <x v="0"/>
    <x v="1"/>
    <x v="1"/>
    <x v="1"/>
    <n v="1398"/>
    <n v="9.4962334304564792E-3"/>
    <x v="0"/>
  </r>
  <r>
    <s v="FOR005"/>
    <d v="2016-08-02T00:00:00"/>
    <x v="2"/>
    <x v="7"/>
    <x v="3"/>
    <s v="Roberta"/>
    <x v="5"/>
    <x v="0"/>
    <n v="149900"/>
    <n v="2854"/>
    <x v="1351"/>
    <x v="4"/>
    <x v="9"/>
    <s v="Ford Ranger Cab. Dupla 3.2 4X4 20v"/>
    <x v="0"/>
    <x v="1"/>
    <x v="1"/>
    <x v="1"/>
    <x v="3"/>
    <x v="2"/>
    <x v="3"/>
    <n v="8994"/>
    <n v="0.75308385526439359"/>
    <x v="1"/>
  </r>
  <r>
    <s v="FOE003"/>
    <d v="2016-08-03T00:00:00"/>
    <x v="2"/>
    <x v="7"/>
    <x v="5"/>
    <s v="Anselmo"/>
    <x v="6"/>
    <x v="3"/>
    <n v="72050"/>
    <n v="4490"/>
    <x v="1352"/>
    <x v="4"/>
    <x v="31"/>
    <s v="Ford Ecosport 1.6 Freestyle 16v"/>
    <x v="0"/>
    <x v="0"/>
    <x v="1"/>
    <x v="0"/>
    <x v="5"/>
    <x v="0"/>
    <x v="2"/>
    <n v="3602.5"/>
    <n v="0.39686582907888379"/>
    <x v="0"/>
  </r>
  <r>
    <s v="CHC003"/>
    <d v="2016-08-03T00:00:00"/>
    <x v="2"/>
    <x v="7"/>
    <x v="5"/>
    <s v="Sérgio"/>
    <x v="5"/>
    <x v="2"/>
    <n v="92850"/>
    <n v="3310"/>
    <x v="1353"/>
    <x v="0"/>
    <x v="25"/>
    <s v="Chevrolet Captiva 2.4 SIDI 16v"/>
    <x v="0"/>
    <x v="0"/>
    <x v="1"/>
    <x v="2"/>
    <x v="5"/>
    <x v="0"/>
    <x v="3"/>
    <n v="5571"/>
    <n v="0.60420020790966233"/>
    <x v="1"/>
  </r>
  <r>
    <s v="REF006"/>
    <d v="2016-08-04T00:00:00"/>
    <x v="2"/>
    <x v="7"/>
    <x v="0"/>
    <s v="Otaviano"/>
    <x v="0"/>
    <x v="4"/>
    <n v="72950"/>
    <n v="3769"/>
    <x v="1354"/>
    <x v="3"/>
    <x v="13"/>
    <s v="Renaul Fluence 2.0 Dynamique 16v"/>
    <x v="0"/>
    <x v="0"/>
    <x v="1"/>
    <x v="0"/>
    <x v="0"/>
    <x v="0"/>
    <x v="2"/>
    <n v="3647.5"/>
    <n v="0.45961692997236592"/>
    <x v="0"/>
  </r>
  <r>
    <s v="RES001"/>
    <d v="2016-08-05T00:00:00"/>
    <x v="2"/>
    <x v="7"/>
    <x v="2"/>
    <s v="Ana Lúcia"/>
    <x v="4"/>
    <x v="2"/>
    <n v="30000"/>
    <n v="1929"/>
    <x v="1355"/>
    <x v="3"/>
    <x v="5"/>
    <s v="Renault Sandero 1.0 Authentique 16v"/>
    <x v="0"/>
    <x v="0"/>
    <x v="0"/>
    <x v="0"/>
    <x v="2"/>
    <x v="1"/>
    <x v="0"/>
    <n v="900"/>
    <n v="0.77832134849313706"/>
    <x v="1"/>
  </r>
  <r>
    <s v="VWS007"/>
    <d v="2016-08-05T00:00:00"/>
    <x v="2"/>
    <x v="7"/>
    <x v="7"/>
    <s v="Marcelo"/>
    <x v="0"/>
    <x v="0"/>
    <n v="65350"/>
    <n v="2716"/>
    <x v="1356"/>
    <x v="1"/>
    <x v="19"/>
    <s v="Volkswagen Spacefox Comfortline 1.6 MSI 8v"/>
    <x v="0"/>
    <x v="0"/>
    <x v="0"/>
    <x v="0"/>
    <x v="7"/>
    <x v="2"/>
    <x v="2"/>
    <n v="3267.5"/>
    <n v="0.2972947854070434"/>
    <x v="0"/>
  </r>
  <r>
    <s v="REF006"/>
    <d v="2016-08-07T00:00:00"/>
    <x v="2"/>
    <x v="7"/>
    <x v="3"/>
    <s v="José Carlos"/>
    <x v="4"/>
    <x v="3"/>
    <n v="73000"/>
    <n v="4863"/>
    <x v="1357"/>
    <x v="3"/>
    <x v="13"/>
    <s v="Renaul Fluence 2.0 Dynamique 16v"/>
    <x v="0"/>
    <x v="0"/>
    <x v="1"/>
    <x v="0"/>
    <x v="3"/>
    <x v="2"/>
    <x v="3"/>
    <n v="4380"/>
    <n v="0.91667716806599742"/>
    <x v="1"/>
  </r>
  <r>
    <s v="REM007"/>
    <d v="2016-08-07T00:00:00"/>
    <x v="2"/>
    <x v="7"/>
    <x v="5"/>
    <s v="Carolina"/>
    <x v="5"/>
    <x v="2"/>
    <n v="121050"/>
    <n v="4617"/>
    <x v="1358"/>
    <x v="3"/>
    <x v="8"/>
    <s v="Renault Master 2.3 DCI Minibus 16 Lugares 16v"/>
    <x v="0"/>
    <x v="1"/>
    <x v="0"/>
    <x v="1"/>
    <x v="5"/>
    <x v="0"/>
    <x v="3"/>
    <n v="7263"/>
    <n v="0.67731790369251643"/>
    <x v="1"/>
  </r>
  <r>
    <s v="FIP009"/>
    <d v="2016-08-10T00:00:00"/>
    <x v="2"/>
    <x v="7"/>
    <x v="5"/>
    <s v="Anselmo"/>
    <x v="1"/>
    <x v="2"/>
    <n v="69700"/>
    <n v="1697"/>
    <x v="1359"/>
    <x v="2"/>
    <x v="15"/>
    <s v="Fiat Punto Evo T-Jet 1.4 Turbo"/>
    <x v="0"/>
    <x v="0"/>
    <x v="1"/>
    <x v="2"/>
    <x v="5"/>
    <x v="0"/>
    <x v="2"/>
    <n v="3485"/>
    <n v="1.1285203048626522E-2"/>
    <x v="0"/>
  </r>
  <r>
    <s v="FOR005"/>
    <d v="2016-08-11T00:00:00"/>
    <x v="2"/>
    <x v="7"/>
    <x v="5"/>
    <s v="Sérgio"/>
    <x v="0"/>
    <x v="2"/>
    <n v="150250"/>
    <n v="3645"/>
    <x v="1360"/>
    <x v="4"/>
    <x v="9"/>
    <s v="Ford Ranger Cab. Dupla 3.2 4X4 20v"/>
    <x v="0"/>
    <x v="1"/>
    <x v="1"/>
    <x v="1"/>
    <x v="5"/>
    <x v="0"/>
    <x v="3"/>
    <n v="9015"/>
    <n v="0.52676205035613943"/>
    <x v="1"/>
  </r>
  <r>
    <s v="FIS006"/>
    <d v="2016-08-13T00:00:00"/>
    <x v="2"/>
    <x v="7"/>
    <x v="3"/>
    <s v="Mauro"/>
    <x v="0"/>
    <x v="1"/>
    <n v="52050"/>
    <n v="1046"/>
    <x v="1361"/>
    <x v="2"/>
    <x v="6"/>
    <s v="Fiat Strada Working 1.4 MPI 8v"/>
    <x v="2"/>
    <x v="1"/>
    <x v="0"/>
    <x v="0"/>
    <x v="3"/>
    <x v="2"/>
    <x v="1"/>
    <n v="2082"/>
    <n v="0.20645285174551087"/>
    <x v="0"/>
  </r>
  <r>
    <s v="VWU001"/>
    <d v="2016-08-13T00:00:00"/>
    <x v="2"/>
    <x v="7"/>
    <x v="1"/>
    <s v="Maria Eduarda"/>
    <x v="0"/>
    <x v="0"/>
    <n v="28250"/>
    <n v="2108"/>
    <x v="1362"/>
    <x v="1"/>
    <x v="3"/>
    <s v="Volkswagen Up 1.0 MPI 12v"/>
    <x v="1"/>
    <x v="0"/>
    <x v="0"/>
    <x v="0"/>
    <x v="1"/>
    <x v="1"/>
    <x v="0"/>
    <n v="847.5"/>
    <n v="0.68218063036081411"/>
    <x v="1"/>
  </r>
  <r>
    <s v="FIL008"/>
    <d v="2016-08-14T00:00:00"/>
    <x v="2"/>
    <x v="7"/>
    <x v="7"/>
    <s v="Rodrigo"/>
    <x v="0"/>
    <x v="2"/>
    <n v="64750"/>
    <n v="1500"/>
    <x v="1363"/>
    <x v="2"/>
    <x v="16"/>
    <s v="Fiat Linea Absolut 1.8 16v"/>
    <x v="0"/>
    <x v="0"/>
    <x v="1"/>
    <x v="0"/>
    <x v="7"/>
    <x v="4"/>
    <x v="2"/>
    <n v="3237.5"/>
    <n v="0.67570207206332222"/>
    <x v="1"/>
  </r>
  <r>
    <s v="FOF002"/>
    <d v="2016-08-14T00:00:00"/>
    <x v="2"/>
    <x v="7"/>
    <x v="6"/>
    <s v="Daniela"/>
    <x v="0"/>
    <x v="4"/>
    <n v="67700"/>
    <n v="2219"/>
    <x v="1364"/>
    <x v="4"/>
    <x v="18"/>
    <s v="Ford Focus Sedan GLX 16v"/>
    <x v="0"/>
    <x v="0"/>
    <x v="1"/>
    <x v="0"/>
    <x v="6"/>
    <x v="3"/>
    <x v="2"/>
    <n v="3385"/>
    <n v="0.67706585474175673"/>
    <x v="1"/>
  </r>
  <r>
    <s v="VWA010"/>
    <d v="2016-08-15T00:00:00"/>
    <x v="2"/>
    <x v="7"/>
    <x v="1"/>
    <s v="Luiz Sérgio"/>
    <x v="5"/>
    <x v="1"/>
    <n v="145250"/>
    <n v="1287"/>
    <x v="1365"/>
    <x v="1"/>
    <x v="33"/>
    <s v="Volkswagen Amarok 2.0 Highline 4X4 16v Turbo"/>
    <x v="0"/>
    <x v="1"/>
    <x v="1"/>
    <x v="1"/>
    <x v="1"/>
    <x v="1"/>
    <x v="3"/>
    <n v="8715"/>
    <n v="0.92538714591664595"/>
    <x v="1"/>
  </r>
  <r>
    <s v="CHC003"/>
    <d v="2016-08-15T00:00:00"/>
    <x v="2"/>
    <x v="7"/>
    <x v="2"/>
    <s v="Mônica"/>
    <x v="0"/>
    <x v="3"/>
    <n v="93050"/>
    <n v="1086"/>
    <x v="1366"/>
    <x v="0"/>
    <x v="25"/>
    <s v="Chevrolet Captiva 2.4 SIDI 16v"/>
    <x v="0"/>
    <x v="0"/>
    <x v="1"/>
    <x v="2"/>
    <x v="2"/>
    <x v="3"/>
    <x v="3"/>
    <n v="5583"/>
    <n v="0.55932739263369113"/>
    <x v="1"/>
  </r>
  <r>
    <s v="FOK001"/>
    <d v="2016-08-15T00:00:00"/>
    <x v="2"/>
    <x v="7"/>
    <x v="5"/>
    <s v="Sérgio"/>
    <x v="0"/>
    <x v="2"/>
    <n v="41850"/>
    <n v="3147"/>
    <x v="1313"/>
    <x v="4"/>
    <x v="28"/>
    <s v="Ford Ka SE 1.5 16v Básico"/>
    <x v="0"/>
    <x v="0"/>
    <x v="0"/>
    <x v="0"/>
    <x v="5"/>
    <x v="0"/>
    <x v="1"/>
    <n v="1674"/>
    <n v="0.76427360147436785"/>
    <x v="1"/>
  </r>
  <r>
    <s v="FID010"/>
    <d v="2016-08-18T00:00:00"/>
    <x v="2"/>
    <x v="7"/>
    <x v="4"/>
    <s v="Raimundo"/>
    <x v="4"/>
    <x v="2"/>
    <n v="84150"/>
    <n v="1860"/>
    <x v="1367"/>
    <x v="2"/>
    <x v="4"/>
    <s v="Fiat Ducato Cargo 2.3 Básico"/>
    <x v="0"/>
    <x v="1"/>
    <x v="0"/>
    <x v="1"/>
    <x v="4"/>
    <x v="3"/>
    <x v="3"/>
    <n v="5049"/>
    <n v="0.54145817297578702"/>
    <x v="1"/>
  </r>
  <r>
    <s v="FIS006"/>
    <d v="2016-08-18T00:00:00"/>
    <x v="2"/>
    <x v="7"/>
    <x v="3"/>
    <s v="Ana Maria"/>
    <x v="0"/>
    <x v="2"/>
    <n v="52100"/>
    <n v="1430"/>
    <x v="1368"/>
    <x v="2"/>
    <x v="6"/>
    <s v="Fiat Strada Working 1.4 MPI 8v"/>
    <x v="2"/>
    <x v="1"/>
    <x v="0"/>
    <x v="0"/>
    <x v="3"/>
    <x v="2"/>
    <x v="1"/>
    <n v="2084"/>
    <n v="0.25208499061506473"/>
    <x v="0"/>
  </r>
  <r>
    <s v="VWU001"/>
    <d v="2016-08-19T00:00:00"/>
    <x v="2"/>
    <x v="7"/>
    <x v="2"/>
    <s v="João Carlos"/>
    <x v="1"/>
    <x v="0"/>
    <n v="28350"/>
    <n v="2732"/>
    <x v="1369"/>
    <x v="1"/>
    <x v="3"/>
    <s v="Volkswagen Up 1.0 MPI 12v"/>
    <x v="1"/>
    <x v="0"/>
    <x v="0"/>
    <x v="0"/>
    <x v="2"/>
    <x v="1"/>
    <x v="0"/>
    <n v="850.5"/>
    <n v="0.37873504654445456"/>
    <x v="0"/>
  </r>
  <r>
    <s v="VWS004"/>
    <d v="2016-08-19T00:00:00"/>
    <x v="2"/>
    <x v="7"/>
    <x v="5"/>
    <s v="Carolina"/>
    <x v="6"/>
    <x v="2"/>
    <n v="35950"/>
    <n v="4692"/>
    <x v="1370"/>
    <x v="1"/>
    <x v="26"/>
    <s v="Volkswagen Saveiro Startline 1.6 MI 8v"/>
    <x v="1"/>
    <x v="1"/>
    <x v="0"/>
    <x v="0"/>
    <x v="5"/>
    <x v="0"/>
    <x v="1"/>
    <n v="1438"/>
    <n v="0.61282526124865988"/>
    <x v="1"/>
  </r>
  <r>
    <s v="FIP009"/>
    <d v="2016-08-21T00:00:00"/>
    <x v="2"/>
    <x v="7"/>
    <x v="3"/>
    <s v="Marcelo"/>
    <x v="6"/>
    <x v="0"/>
    <n v="70250"/>
    <n v="4472"/>
    <x v="1371"/>
    <x v="2"/>
    <x v="15"/>
    <s v="Fiat Punto Evo T-Jet 1.4 Turbo"/>
    <x v="0"/>
    <x v="0"/>
    <x v="1"/>
    <x v="2"/>
    <x v="3"/>
    <x v="2"/>
    <x v="2"/>
    <n v="3512.5"/>
    <n v="0.21615686091415437"/>
    <x v="0"/>
  </r>
  <r>
    <s v="FIF005"/>
    <d v="2016-08-21T00:00:00"/>
    <x v="2"/>
    <x v="7"/>
    <x v="8"/>
    <s v="Cristiano"/>
    <x v="0"/>
    <x v="2"/>
    <n v="50850"/>
    <n v="4685"/>
    <x v="1372"/>
    <x v="2"/>
    <x v="34"/>
    <s v="Fiat Fiorino Furgão Evo 1.4 8v"/>
    <x v="0"/>
    <x v="1"/>
    <x v="0"/>
    <x v="0"/>
    <x v="3"/>
    <x v="2"/>
    <x v="1"/>
    <n v="2034"/>
    <n v="0.87627530464729075"/>
    <x v="1"/>
  </r>
  <r>
    <s v="FIU001"/>
    <d v="2016-08-21T00:00:00"/>
    <x v="2"/>
    <x v="7"/>
    <x v="1"/>
    <s v="Maria Eduarda"/>
    <x v="5"/>
    <x v="4"/>
    <n v="27100"/>
    <n v="3130"/>
    <x v="1373"/>
    <x v="2"/>
    <x v="11"/>
    <s v="Fiat Uno Evo Vivace 1.0 8v"/>
    <x v="1"/>
    <x v="0"/>
    <x v="0"/>
    <x v="0"/>
    <x v="1"/>
    <x v="1"/>
    <x v="0"/>
    <n v="813"/>
    <n v="0.41798691517579689"/>
    <x v="0"/>
  </r>
  <r>
    <s v="REL003"/>
    <d v="2016-08-21T00:00:00"/>
    <x v="2"/>
    <x v="7"/>
    <x v="1"/>
    <s v="Maria Eduarda"/>
    <x v="0"/>
    <x v="3"/>
    <n v="36900"/>
    <n v="1754"/>
    <x v="1374"/>
    <x v="3"/>
    <x v="30"/>
    <s v="Renault Logan 1.0 Authentique 16v"/>
    <x v="0"/>
    <x v="0"/>
    <x v="0"/>
    <x v="0"/>
    <x v="1"/>
    <x v="1"/>
    <x v="1"/>
    <n v="1476"/>
    <n v="0.51018997398679611"/>
    <x v="1"/>
  </r>
  <r>
    <s v="VWS004"/>
    <d v="2016-08-21T00:00:00"/>
    <x v="2"/>
    <x v="7"/>
    <x v="3"/>
    <s v="Ana Maria"/>
    <x v="0"/>
    <x v="2"/>
    <n v="35900"/>
    <n v="1760"/>
    <x v="1375"/>
    <x v="1"/>
    <x v="26"/>
    <s v="Volkswagen Saveiro Startline 1.6 MI 8v"/>
    <x v="1"/>
    <x v="1"/>
    <x v="0"/>
    <x v="0"/>
    <x v="3"/>
    <x v="2"/>
    <x v="1"/>
    <n v="1436"/>
    <n v="0.11835198528987914"/>
    <x v="0"/>
  </r>
  <r>
    <s v="FIU001"/>
    <d v="2016-08-22T00:00:00"/>
    <x v="2"/>
    <x v="7"/>
    <x v="7"/>
    <s v="Carlos Augusto"/>
    <x v="1"/>
    <x v="3"/>
    <n v="26850"/>
    <n v="4538"/>
    <x v="1376"/>
    <x v="2"/>
    <x v="11"/>
    <s v="Fiat Uno Evo Vivace 1.0 8v"/>
    <x v="1"/>
    <x v="0"/>
    <x v="0"/>
    <x v="0"/>
    <x v="7"/>
    <x v="4"/>
    <x v="0"/>
    <n v="805.5"/>
    <n v="0.85749714395846111"/>
    <x v="1"/>
  </r>
  <r>
    <s v="FOF002"/>
    <d v="2016-08-24T00:00:00"/>
    <x v="2"/>
    <x v="7"/>
    <x v="3"/>
    <s v="Cristina"/>
    <x v="6"/>
    <x v="3"/>
    <n v="67900"/>
    <n v="3883"/>
    <x v="1377"/>
    <x v="4"/>
    <x v="18"/>
    <s v="Ford Focus Sedan GLX 16v"/>
    <x v="0"/>
    <x v="0"/>
    <x v="1"/>
    <x v="0"/>
    <x v="3"/>
    <x v="2"/>
    <x v="2"/>
    <n v="3395"/>
    <n v="5.6588241391157847E-2"/>
    <x v="0"/>
  </r>
  <r>
    <s v="VWS007"/>
    <d v="2016-08-25T00:00:00"/>
    <x v="2"/>
    <x v="7"/>
    <x v="3"/>
    <s v="Roberta"/>
    <x v="5"/>
    <x v="2"/>
    <n v="65150"/>
    <n v="2009"/>
    <x v="1378"/>
    <x v="1"/>
    <x v="19"/>
    <s v="Volkswagen Spacefox Comfortline 1.6 MSI 8v"/>
    <x v="0"/>
    <x v="0"/>
    <x v="0"/>
    <x v="0"/>
    <x v="3"/>
    <x v="2"/>
    <x v="2"/>
    <n v="3257.5"/>
    <n v="0.48039507888275901"/>
    <x v="0"/>
  </r>
  <r>
    <s v="VWV005"/>
    <d v="2016-08-25T00:00:00"/>
    <x v="2"/>
    <x v="7"/>
    <x v="7"/>
    <s v="Amanda"/>
    <x v="5"/>
    <x v="4"/>
    <n v="43750"/>
    <n v="1532"/>
    <x v="1379"/>
    <x v="1"/>
    <x v="1"/>
    <s v="Volkswagen Voyage Trendline 1.6 MI 8v"/>
    <x v="0"/>
    <x v="0"/>
    <x v="0"/>
    <x v="0"/>
    <x v="7"/>
    <x v="4"/>
    <x v="1"/>
    <n v="1750"/>
    <n v="0.93594918024537577"/>
    <x v="1"/>
  </r>
  <r>
    <s v="FOF002"/>
    <d v="2016-08-26T00:00:00"/>
    <x v="2"/>
    <x v="7"/>
    <x v="3"/>
    <s v="Maurício"/>
    <x v="6"/>
    <x v="0"/>
    <n v="67700"/>
    <n v="1010"/>
    <x v="1380"/>
    <x v="4"/>
    <x v="18"/>
    <s v="Ford Focus Sedan GLX 16v"/>
    <x v="0"/>
    <x v="0"/>
    <x v="1"/>
    <x v="0"/>
    <x v="3"/>
    <x v="2"/>
    <x v="2"/>
    <n v="3385"/>
    <n v="0.54008450943049258"/>
    <x v="1"/>
  </r>
  <r>
    <s v="VWG008"/>
    <d v="2016-08-27T00:00:00"/>
    <x v="2"/>
    <x v="7"/>
    <x v="6"/>
    <s v="Daniela"/>
    <x v="5"/>
    <x v="4"/>
    <n v="82700"/>
    <n v="3216"/>
    <x v="1381"/>
    <x v="1"/>
    <x v="29"/>
    <s v="Volkswagen Golf 1.4 TSI Comfortline 16v"/>
    <x v="0"/>
    <x v="0"/>
    <x v="1"/>
    <x v="2"/>
    <x v="6"/>
    <x v="3"/>
    <x v="3"/>
    <n v="4962"/>
    <n v="0.38926795562229488"/>
    <x v="0"/>
  </r>
  <r>
    <s v="VWV005"/>
    <d v="2016-08-27T00:00:00"/>
    <x v="2"/>
    <x v="7"/>
    <x v="5"/>
    <s v="Anselmo"/>
    <x v="0"/>
    <x v="2"/>
    <n v="44400"/>
    <n v="2398"/>
    <x v="1382"/>
    <x v="1"/>
    <x v="1"/>
    <s v="Volkswagen Voyage Trendline 1.6 MI 8v"/>
    <x v="0"/>
    <x v="0"/>
    <x v="0"/>
    <x v="0"/>
    <x v="5"/>
    <x v="0"/>
    <x v="1"/>
    <n v="1776"/>
    <n v="0.9308671569129765"/>
    <x v="1"/>
  </r>
  <r>
    <s v="REM007"/>
    <d v="2016-08-27T00:00:00"/>
    <x v="2"/>
    <x v="7"/>
    <x v="3"/>
    <s v="José Carlos"/>
    <x v="5"/>
    <x v="0"/>
    <n v="120600"/>
    <n v="4064"/>
    <x v="1383"/>
    <x v="3"/>
    <x v="8"/>
    <s v="Renault Master 2.3 DCI Minibus 16 Lugares 16v"/>
    <x v="0"/>
    <x v="1"/>
    <x v="0"/>
    <x v="1"/>
    <x v="3"/>
    <x v="2"/>
    <x v="3"/>
    <n v="7236"/>
    <n v="4.6986434164916366E-2"/>
    <x v="0"/>
  </r>
  <r>
    <s v="RED005"/>
    <d v="2016-08-28T00:00:00"/>
    <x v="2"/>
    <x v="7"/>
    <x v="7"/>
    <s v="José Luiz"/>
    <x v="0"/>
    <x v="2"/>
    <n v="70150"/>
    <n v="1184"/>
    <x v="1384"/>
    <x v="3"/>
    <x v="32"/>
    <s v="Renault Duster Oroch 2.0 Dynamique 16V"/>
    <x v="0"/>
    <x v="1"/>
    <x v="0"/>
    <x v="0"/>
    <x v="7"/>
    <x v="4"/>
    <x v="2"/>
    <n v="3507.5"/>
    <n v="0.35364406712057256"/>
    <x v="0"/>
  </r>
  <r>
    <s v="VWJ009"/>
    <d v="2016-08-29T00:00:00"/>
    <x v="2"/>
    <x v="7"/>
    <x v="2"/>
    <s v="Lucas"/>
    <x v="0"/>
    <x v="4"/>
    <n v="86150"/>
    <n v="3911"/>
    <x v="1385"/>
    <x v="1"/>
    <x v="21"/>
    <s v="Volkswagen Jetta 1.4 TSI Comfortline 16v"/>
    <x v="0"/>
    <x v="0"/>
    <x v="1"/>
    <x v="2"/>
    <x v="2"/>
    <x v="1"/>
    <x v="3"/>
    <n v="5169"/>
    <n v="0.84629172358954874"/>
    <x v="1"/>
  </r>
  <r>
    <s v="FOF002"/>
    <d v="2016-08-29T00:00:00"/>
    <x v="2"/>
    <x v="7"/>
    <x v="7"/>
    <s v="Marcelo"/>
    <x v="0"/>
    <x v="3"/>
    <n v="67950"/>
    <n v="4841"/>
    <x v="1386"/>
    <x v="4"/>
    <x v="18"/>
    <s v="Ford Focus Sedan GLX 16v"/>
    <x v="0"/>
    <x v="0"/>
    <x v="1"/>
    <x v="0"/>
    <x v="7"/>
    <x v="2"/>
    <x v="2"/>
    <n v="3397.5"/>
    <n v="0.39315626928264102"/>
    <x v="0"/>
  </r>
  <r>
    <s v="FIU001"/>
    <d v="2016-08-31T00:00:00"/>
    <x v="2"/>
    <x v="7"/>
    <x v="6"/>
    <s v="Carlos Roberto"/>
    <x v="0"/>
    <x v="3"/>
    <n v="26750"/>
    <n v="1646"/>
    <x v="1387"/>
    <x v="2"/>
    <x v="11"/>
    <s v="Fiat Uno Evo Vivace 1.0 8v"/>
    <x v="1"/>
    <x v="0"/>
    <x v="0"/>
    <x v="0"/>
    <x v="6"/>
    <x v="3"/>
    <x v="0"/>
    <n v="802.5"/>
    <n v="0.78887098878103823"/>
    <x v="1"/>
  </r>
  <r>
    <s v="CHP002"/>
    <d v="2016-09-01T00:00:00"/>
    <x v="2"/>
    <x v="8"/>
    <x v="4"/>
    <s v="José Eduardo"/>
    <x v="0"/>
    <x v="2"/>
    <n v="40850"/>
    <n v="2280"/>
    <x v="1388"/>
    <x v="0"/>
    <x v="12"/>
    <s v="Chevrolet Prisma 1.0 MPFI LT 8v"/>
    <x v="0"/>
    <x v="0"/>
    <x v="0"/>
    <x v="0"/>
    <x v="4"/>
    <x v="3"/>
    <x v="1"/>
    <n v="1634"/>
    <n v="0.43177098102484412"/>
    <x v="0"/>
  </r>
  <r>
    <s v="FIB007"/>
    <d v="2016-09-01T00:00:00"/>
    <x v="2"/>
    <x v="8"/>
    <x v="7"/>
    <s v="José Luiz"/>
    <x v="0"/>
    <x v="2"/>
    <n v="59800"/>
    <n v="1818"/>
    <x v="1389"/>
    <x v="2"/>
    <x v="23"/>
    <s v="Fiat Bravo Essence 1.8 16v"/>
    <x v="0"/>
    <x v="0"/>
    <x v="0"/>
    <x v="0"/>
    <x v="7"/>
    <x v="4"/>
    <x v="2"/>
    <n v="2990"/>
    <n v="0.13799786993209173"/>
    <x v="0"/>
  </r>
  <r>
    <s v="FIB007"/>
    <d v="2016-09-01T00:00:00"/>
    <x v="2"/>
    <x v="8"/>
    <x v="7"/>
    <s v="José Luiz"/>
    <x v="5"/>
    <x v="0"/>
    <n v="60400"/>
    <n v="3255"/>
    <x v="1390"/>
    <x v="2"/>
    <x v="23"/>
    <s v="Fiat Bravo Essence 1.8 16v"/>
    <x v="0"/>
    <x v="0"/>
    <x v="0"/>
    <x v="0"/>
    <x v="7"/>
    <x v="4"/>
    <x v="2"/>
    <n v="3020"/>
    <n v="0.59882867364158332"/>
    <x v="1"/>
  </r>
  <r>
    <s v="REC002"/>
    <d v="2016-09-01T00:00:00"/>
    <x v="2"/>
    <x v="8"/>
    <x v="6"/>
    <s v="Ivete"/>
    <x v="3"/>
    <x v="0"/>
    <n v="33100"/>
    <n v="1255"/>
    <x v="1391"/>
    <x v="3"/>
    <x v="22"/>
    <s v="Renault Clio 1.0 Expression 16v"/>
    <x v="0"/>
    <x v="0"/>
    <x v="0"/>
    <x v="0"/>
    <x v="6"/>
    <x v="3"/>
    <x v="0"/>
    <n v="993"/>
    <n v="8.9984708507538178E-3"/>
    <x v="0"/>
  </r>
  <r>
    <s v="REC002"/>
    <d v="2016-09-02T00:00:00"/>
    <x v="2"/>
    <x v="8"/>
    <x v="8"/>
    <s v="Maria Teresa"/>
    <x v="5"/>
    <x v="2"/>
    <n v="32950"/>
    <n v="4855"/>
    <x v="1077"/>
    <x v="3"/>
    <x v="22"/>
    <s v="Renault Clio 1.0 Expression 16v"/>
    <x v="0"/>
    <x v="0"/>
    <x v="0"/>
    <x v="0"/>
    <x v="3"/>
    <x v="2"/>
    <x v="1"/>
    <n v="1318"/>
    <n v="0.12149221921409117"/>
    <x v="0"/>
  </r>
  <r>
    <s v="VWC006"/>
    <d v="2016-09-02T00:00:00"/>
    <x v="2"/>
    <x v="8"/>
    <x v="3"/>
    <s v="Roberta"/>
    <x v="0"/>
    <x v="3"/>
    <n v="56100"/>
    <n v="1809"/>
    <x v="1392"/>
    <x v="1"/>
    <x v="24"/>
    <s v="Volkswagen Crossfox 1.6 MSI 16v"/>
    <x v="0"/>
    <x v="0"/>
    <x v="0"/>
    <x v="0"/>
    <x v="3"/>
    <x v="2"/>
    <x v="2"/>
    <n v="2805"/>
    <n v="0.80547453826548276"/>
    <x v="1"/>
  </r>
  <r>
    <s v="RED005"/>
    <d v="2016-09-02T00:00:00"/>
    <x v="2"/>
    <x v="8"/>
    <x v="3"/>
    <s v="Antonio"/>
    <x v="2"/>
    <x v="0"/>
    <n v="69700"/>
    <n v="3451"/>
    <x v="1393"/>
    <x v="3"/>
    <x v="32"/>
    <s v="Renault Duster Oroch 2.0 Dynamique 16V"/>
    <x v="0"/>
    <x v="1"/>
    <x v="0"/>
    <x v="0"/>
    <x v="3"/>
    <x v="2"/>
    <x v="2"/>
    <n v="3485"/>
    <n v="0.58474527326633463"/>
    <x v="1"/>
  </r>
  <r>
    <s v="FIL008"/>
    <d v="2016-09-03T00:00:00"/>
    <x v="2"/>
    <x v="8"/>
    <x v="7"/>
    <s v="Amanda"/>
    <x v="0"/>
    <x v="3"/>
    <n v="65000"/>
    <n v="4871"/>
    <x v="1394"/>
    <x v="2"/>
    <x v="16"/>
    <s v="Fiat Linea Absolut 1.8 16v"/>
    <x v="0"/>
    <x v="0"/>
    <x v="1"/>
    <x v="0"/>
    <x v="7"/>
    <x v="4"/>
    <x v="2"/>
    <n v="3250"/>
    <n v="0.91809607712463293"/>
    <x v="1"/>
  </r>
  <r>
    <s v="FIB007"/>
    <d v="2016-09-03T00:00:00"/>
    <x v="2"/>
    <x v="8"/>
    <x v="3"/>
    <s v="Roberta"/>
    <x v="0"/>
    <x v="4"/>
    <n v="59650"/>
    <n v="2932"/>
    <x v="1395"/>
    <x v="2"/>
    <x v="23"/>
    <s v="Fiat Bravo Essence 1.8 16v"/>
    <x v="0"/>
    <x v="0"/>
    <x v="0"/>
    <x v="0"/>
    <x v="3"/>
    <x v="2"/>
    <x v="2"/>
    <n v="2982.5"/>
    <n v="0.12854728760595774"/>
    <x v="0"/>
  </r>
  <r>
    <s v="FID010"/>
    <d v="2016-09-03T00:00:00"/>
    <x v="2"/>
    <x v="8"/>
    <x v="7"/>
    <s v="José Luiz"/>
    <x v="5"/>
    <x v="0"/>
    <n v="84350"/>
    <n v="3271"/>
    <x v="1396"/>
    <x v="2"/>
    <x v="4"/>
    <s v="Fiat Ducato Cargo 2.3 Básico"/>
    <x v="0"/>
    <x v="1"/>
    <x v="0"/>
    <x v="1"/>
    <x v="7"/>
    <x v="4"/>
    <x v="3"/>
    <n v="5061"/>
    <n v="0.96095049239739327"/>
    <x v="1"/>
  </r>
  <r>
    <s v="FIS003"/>
    <d v="2016-09-03T00:00:00"/>
    <x v="2"/>
    <x v="8"/>
    <x v="0"/>
    <s v="Otaviano"/>
    <x v="6"/>
    <x v="2"/>
    <n v="40050"/>
    <n v="4865"/>
    <x v="1397"/>
    <x v="2"/>
    <x v="6"/>
    <s v="Fiat Strada Working 1.4 8v"/>
    <x v="1"/>
    <x v="1"/>
    <x v="0"/>
    <x v="0"/>
    <x v="0"/>
    <x v="0"/>
    <x v="1"/>
    <n v="1602"/>
    <n v="0.40581014957549522"/>
    <x v="0"/>
  </r>
  <r>
    <s v="FIU001"/>
    <d v="2016-09-03T00:00:00"/>
    <x v="2"/>
    <x v="8"/>
    <x v="3"/>
    <s v="Maurício"/>
    <x v="0"/>
    <x v="3"/>
    <n v="26950"/>
    <n v="2729"/>
    <x v="1398"/>
    <x v="2"/>
    <x v="11"/>
    <s v="Fiat Uno Evo Vivace 1.0 8v"/>
    <x v="1"/>
    <x v="0"/>
    <x v="0"/>
    <x v="0"/>
    <x v="3"/>
    <x v="2"/>
    <x v="0"/>
    <n v="808.5"/>
    <n v="0.29820955232633722"/>
    <x v="0"/>
  </r>
  <r>
    <s v="FOR004"/>
    <d v="2016-09-04T00:00:00"/>
    <x v="2"/>
    <x v="8"/>
    <x v="7"/>
    <s v="Célio"/>
    <x v="0"/>
    <x v="2"/>
    <n v="95250"/>
    <n v="2382"/>
    <x v="1399"/>
    <x v="4"/>
    <x v="9"/>
    <s v="Ford Ranger 2.5 XLS 4X2 CD 16v"/>
    <x v="0"/>
    <x v="0"/>
    <x v="0"/>
    <x v="0"/>
    <x v="7"/>
    <x v="4"/>
    <x v="3"/>
    <n v="5715"/>
    <n v="0.21356383767610596"/>
    <x v="0"/>
  </r>
  <r>
    <s v="FOR005"/>
    <d v="2016-09-04T00:00:00"/>
    <x v="2"/>
    <x v="8"/>
    <x v="7"/>
    <s v="Rodrigo"/>
    <x v="0"/>
    <x v="4"/>
    <n v="150150"/>
    <n v="3540"/>
    <x v="1400"/>
    <x v="4"/>
    <x v="9"/>
    <s v="Ford Ranger Cab. Dupla 3.2 4X4 20v"/>
    <x v="0"/>
    <x v="1"/>
    <x v="1"/>
    <x v="1"/>
    <x v="7"/>
    <x v="4"/>
    <x v="3"/>
    <n v="9009"/>
    <n v="0.90272436752110918"/>
    <x v="1"/>
  </r>
  <r>
    <s v="VWC006"/>
    <d v="2016-09-05T00:00:00"/>
    <x v="2"/>
    <x v="8"/>
    <x v="3"/>
    <s v="Roberta"/>
    <x v="0"/>
    <x v="4"/>
    <n v="56250"/>
    <n v="1339"/>
    <x v="1401"/>
    <x v="1"/>
    <x v="24"/>
    <s v="Volkswagen Crossfox 1.6 MSI 16v"/>
    <x v="0"/>
    <x v="0"/>
    <x v="0"/>
    <x v="0"/>
    <x v="3"/>
    <x v="2"/>
    <x v="2"/>
    <n v="2812.5"/>
    <n v="0.55415700215574215"/>
    <x v="1"/>
  </r>
  <r>
    <s v="FIS006"/>
    <d v="2016-09-06T00:00:00"/>
    <x v="2"/>
    <x v="8"/>
    <x v="6"/>
    <s v="Carlos Roberto"/>
    <x v="6"/>
    <x v="0"/>
    <n v="52100"/>
    <n v="2672"/>
    <x v="1402"/>
    <x v="2"/>
    <x v="6"/>
    <s v="Fiat Strada Working 1.4 MPI 8v"/>
    <x v="2"/>
    <x v="1"/>
    <x v="0"/>
    <x v="0"/>
    <x v="6"/>
    <x v="3"/>
    <x v="1"/>
    <n v="2084"/>
    <n v="0.13050867530075305"/>
    <x v="0"/>
  </r>
  <r>
    <s v="CHO001"/>
    <d v="2016-09-07T00:00:00"/>
    <x v="2"/>
    <x v="8"/>
    <x v="1"/>
    <s v="Cássio"/>
    <x v="4"/>
    <x v="2"/>
    <n v="30750"/>
    <n v="3350"/>
    <x v="1403"/>
    <x v="0"/>
    <x v="0"/>
    <s v="Chevrolet Onix 1.0 MPFI LS 8v"/>
    <x v="0"/>
    <x v="0"/>
    <x v="0"/>
    <x v="0"/>
    <x v="1"/>
    <x v="1"/>
    <x v="0"/>
    <n v="922.5"/>
    <n v="0.32935125349524957"/>
    <x v="0"/>
  </r>
  <r>
    <s v="FIU001"/>
    <d v="2016-09-07T00:00:00"/>
    <x v="2"/>
    <x v="8"/>
    <x v="0"/>
    <s v="Wesley"/>
    <x v="0"/>
    <x v="2"/>
    <n v="26750"/>
    <n v="4353"/>
    <x v="1404"/>
    <x v="2"/>
    <x v="11"/>
    <s v="Fiat Uno Evo Vivace 1.0 8v"/>
    <x v="1"/>
    <x v="0"/>
    <x v="0"/>
    <x v="0"/>
    <x v="0"/>
    <x v="0"/>
    <x v="0"/>
    <n v="802.5"/>
    <n v="0.12823199300478771"/>
    <x v="0"/>
  </r>
  <r>
    <s v="FIB007"/>
    <d v="2016-09-07T00:00:00"/>
    <x v="2"/>
    <x v="8"/>
    <x v="6"/>
    <s v="Carlos Roberto"/>
    <x v="5"/>
    <x v="2"/>
    <n v="59600"/>
    <n v="2138"/>
    <x v="1405"/>
    <x v="2"/>
    <x v="23"/>
    <s v="Fiat Bravo Essence 1.8 16v"/>
    <x v="0"/>
    <x v="0"/>
    <x v="0"/>
    <x v="0"/>
    <x v="6"/>
    <x v="3"/>
    <x v="2"/>
    <n v="2980"/>
    <n v="0.23607689479183261"/>
    <x v="0"/>
  </r>
  <r>
    <s v="CHS004"/>
    <d v="2016-09-07T00:00:00"/>
    <x v="2"/>
    <x v="8"/>
    <x v="7"/>
    <s v="Carolina"/>
    <x v="5"/>
    <x v="4"/>
    <n v="159750"/>
    <n v="4314"/>
    <x v="1406"/>
    <x v="0"/>
    <x v="10"/>
    <s v="Chevrolet S10 2.8 High Country 4X4 CD 16v Turbo"/>
    <x v="0"/>
    <x v="1"/>
    <x v="1"/>
    <x v="1"/>
    <x v="7"/>
    <x v="0"/>
    <x v="3"/>
    <n v="9585"/>
    <n v="0.31125983936305152"/>
    <x v="0"/>
  </r>
  <r>
    <s v="REC002"/>
    <d v="2016-09-08T00:00:00"/>
    <x v="2"/>
    <x v="8"/>
    <x v="4"/>
    <s v="Raimundo"/>
    <x v="1"/>
    <x v="4"/>
    <n v="32800"/>
    <n v="1099"/>
    <x v="1407"/>
    <x v="3"/>
    <x v="22"/>
    <s v="Renault Clio 1.0 Expression 16v"/>
    <x v="0"/>
    <x v="0"/>
    <x v="0"/>
    <x v="0"/>
    <x v="4"/>
    <x v="3"/>
    <x v="0"/>
    <n v="984"/>
    <n v="0.95693690001821929"/>
    <x v="1"/>
  </r>
  <r>
    <s v="REM007"/>
    <d v="2016-09-08T00:00:00"/>
    <x v="2"/>
    <x v="8"/>
    <x v="2"/>
    <s v="Lucas"/>
    <x v="5"/>
    <x v="3"/>
    <n v="120700"/>
    <n v="4264"/>
    <x v="1408"/>
    <x v="3"/>
    <x v="8"/>
    <s v="Renault Master 2.3 DCI Minibus 16 Lugares 16v"/>
    <x v="0"/>
    <x v="1"/>
    <x v="0"/>
    <x v="1"/>
    <x v="2"/>
    <x v="1"/>
    <x v="3"/>
    <n v="7242"/>
    <n v="0.55119856612346996"/>
    <x v="1"/>
  </r>
  <r>
    <s v="FIS006"/>
    <d v="2016-09-09T00:00:00"/>
    <x v="2"/>
    <x v="8"/>
    <x v="4"/>
    <s v="Mário"/>
    <x v="0"/>
    <x v="2"/>
    <n v="52300"/>
    <n v="4993"/>
    <x v="1409"/>
    <x v="2"/>
    <x v="6"/>
    <s v="Fiat Strada Working 1.4 MPI 8v"/>
    <x v="2"/>
    <x v="1"/>
    <x v="0"/>
    <x v="0"/>
    <x v="4"/>
    <x v="3"/>
    <x v="2"/>
    <n v="2615"/>
    <n v="0.33566341238825742"/>
    <x v="0"/>
  </r>
  <r>
    <s v="VWA010"/>
    <d v="2016-09-09T00:00:00"/>
    <x v="2"/>
    <x v="8"/>
    <x v="3"/>
    <s v="Marcelo"/>
    <x v="1"/>
    <x v="0"/>
    <n v="145000"/>
    <n v="3998"/>
    <x v="1410"/>
    <x v="1"/>
    <x v="33"/>
    <s v="Volkswagen Amarok 2.0 Highline 4X4 16v Turbo"/>
    <x v="0"/>
    <x v="1"/>
    <x v="1"/>
    <x v="1"/>
    <x v="3"/>
    <x v="2"/>
    <x v="3"/>
    <n v="8700"/>
    <n v="4.1678006780183879E-2"/>
    <x v="0"/>
  </r>
  <r>
    <s v="FOE003"/>
    <d v="2016-09-09T00:00:00"/>
    <x v="2"/>
    <x v="8"/>
    <x v="7"/>
    <s v="Célio"/>
    <x v="5"/>
    <x v="2"/>
    <n v="71700"/>
    <n v="3921"/>
    <x v="1411"/>
    <x v="4"/>
    <x v="31"/>
    <s v="Ford Ecosport 1.6 Freestyle 16v"/>
    <x v="0"/>
    <x v="0"/>
    <x v="1"/>
    <x v="0"/>
    <x v="7"/>
    <x v="4"/>
    <x v="2"/>
    <n v="3585"/>
    <n v="0.75856266112931192"/>
    <x v="1"/>
  </r>
  <r>
    <s v="REL003"/>
    <d v="2016-09-10T00:00:00"/>
    <x v="2"/>
    <x v="8"/>
    <x v="6"/>
    <s v="Ivete"/>
    <x v="0"/>
    <x v="4"/>
    <n v="36900"/>
    <n v="4145"/>
    <x v="1412"/>
    <x v="3"/>
    <x v="30"/>
    <s v="Renault Logan 1.0 Authentique 16v"/>
    <x v="0"/>
    <x v="0"/>
    <x v="0"/>
    <x v="0"/>
    <x v="6"/>
    <x v="3"/>
    <x v="1"/>
    <n v="1476"/>
    <n v="0.28459678650116399"/>
    <x v="0"/>
  </r>
  <r>
    <s v="VWC006"/>
    <d v="2016-09-13T00:00:00"/>
    <x v="2"/>
    <x v="8"/>
    <x v="7"/>
    <s v="Carolina"/>
    <x v="0"/>
    <x v="2"/>
    <n v="56000"/>
    <n v="2533"/>
    <x v="1413"/>
    <x v="1"/>
    <x v="24"/>
    <s v="Volkswagen Crossfox 1.6 MSI 16v"/>
    <x v="0"/>
    <x v="0"/>
    <x v="0"/>
    <x v="0"/>
    <x v="7"/>
    <x v="0"/>
    <x v="2"/>
    <n v="2800"/>
    <n v="0.74429169890670654"/>
    <x v="1"/>
  </r>
  <r>
    <s v="FIF005"/>
    <d v="2016-09-14T00:00:00"/>
    <x v="2"/>
    <x v="8"/>
    <x v="3"/>
    <s v="José Carlos"/>
    <x v="0"/>
    <x v="2"/>
    <n v="50800"/>
    <n v="4126"/>
    <x v="1414"/>
    <x v="2"/>
    <x v="34"/>
    <s v="Fiat Fiorino Furgão Evo 1.4 8v"/>
    <x v="0"/>
    <x v="1"/>
    <x v="0"/>
    <x v="0"/>
    <x v="3"/>
    <x v="2"/>
    <x v="1"/>
    <n v="2032"/>
    <n v="0.59208748796586297"/>
    <x v="1"/>
  </r>
  <r>
    <s v="REF006"/>
    <d v="2016-09-14T00:00:00"/>
    <x v="2"/>
    <x v="8"/>
    <x v="5"/>
    <s v="Mariana"/>
    <x v="0"/>
    <x v="0"/>
    <n v="73050"/>
    <n v="3052"/>
    <x v="1415"/>
    <x v="3"/>
    <x v="13"/>
    <s v="Renaul Fluence 2.0 Dynamique 16v"/>
    <x v="0"/>
    <x v="0"/>
    <x v="1"/>
    <x v="0"/>
    <x v="5"/>
    <x v="0"/>
    <x v="2"/>
    <n v="3652.5"/>
    <n v="0.95060238007018449"/>
    <x v="1"/>
  </r>
  <r>
    <s v="REC002"/>
    <d v="2016-09-15T00:00:00"/>
    <x v="2"/>
    <x v="8"/>
    <x v="0"/>
    <s v="Otaviano"/>
    <x v="6"/>
    <x v="0"/>
    <n v="32850"/>
    <n v="1772"/>
    <x v="1416"/>
    <x v="3"/>
    <x v="22"/>
    <s v="Renault Clio 1.0 Expression 16v"/>
    <x v="0"/>
    <x v="0"/>
    <x v="0"/>
    <x v="0"/>
    <x v="0"/>
    <x v="0"/>
    <x v="0"/>
    <n v="985.5"/>
    <n v="0.94947556264208421"/>
    <x v="1"/>
  </r>
  <r>
    <s v="VWV005"/>
    <d v="2016-09-15T00:00:00"/>
    <x v="2"/>
    <x v="8"/>
    <x v="4"/>
    <s v="Raimundo"/>
    <x v="5"/>
    <x v="0"/>
    <n v="43900"/>
    <n v="4126"/>
    <x v="1417"/>
    <x v="1"/>
    <x v="1"/>
    <s v="Volkswagen Voyage Trendline 1.6 MI 8v"/>
    <x v="0"/>
    <x v="0"/>
    <x v="0"/>
    <x v="0"/>
    <x v="4"/>
    <x v="3"/>
    <x v="1"/>
    <n v="1756"/>
    <n v="0.19607401368956734"/>
    <x v="0"/>
  </r>
  <r>
    <s v="CHS004"/>
    <d v="2016-09-16T00:00:00"/>
    <x v="2"/>
    <x v="8"/>
    <x v="5"/>
    <s v="Sérgio"/>
    <x v="0"/>
    <x v="2"/>
    <n v="160150"/>
    <n v="4317"/>
    <x v="1418"/>
    <x v="0"/>
    <x v="10"/>
    <s v="Chevrolet S10 2.8 High Country 4X4 CD 16v Turbo"/>
    <x v="0"/>
    <x v="1"/>
    <x v="1"/>
    <x v="1"/>
    <x v="5"/>
    <x v="0"/>
    <x v="3"/>
    <n v="9609"/>
    <n v="0.99870622204556425"/>
    <x v="1"/>
  </r>
  <r>
    <s v="VWS004"/>
    <d v="2016-09-16T00:00:00"/>
    <x v="2"/>
    <x v="8"/>
    <x v="3"/>
    <s v="Mauro"/>
    <x v="0"/>
    <x v="3"/>
    <n v="36100"/>
    <n v="2979"/>
    <x v="1419"/>
    <x v="1"/>
    <x v="26"/>
    <s v="Volkswagen Saveiro Startline 1.6 MI 8v"/>
    <x v="1"/>
    <x v="1"/>
    <x v="0"/>
    <x v="0"/>
    <x v="3"/>
    <x v="2"/>
    <x v="1"/>
    <n v="1444"/>
    <n v="0.68498771762707633"/>
    <x v="1"/>
  </r>
  <r>
    <s v="VWG008"/>
    <d v="2016-09-17T00:00:00"/>
    <x v="2"/>
    <x v="8"/>
    <x v="5"/>
    <s v="Sérgio"/>
    <x v="5"/>
    <x v="4"/>
    <n v="82900"/>
    <n v="1838"/>
    <x v="1420"/>
    <x v="1"/>
    <x v="29"/>
    <s v="Volkswagen Golf 1.4 TSI Comfortline 16v"/>
    <x v="0"/>
    <x v="0"/>
    <x v="1"/>
    <x v="2"/>
    <x v="5"/>
    <x v="0"/>
    <x v="3"/>
    <n v="4974"/>
    <n v="0.59247659081242821"/>
    <x v="1"/>
  </r>
  <r>
    <s v="FOE003"/>
    <d v="2016-09-17T00:00:00"/>
    <x v="2"/>
    <x v="8"/>
    <x v="1"/>
    <s v="Cássio"/>
    <x v="0"/>
    <x v="0"/>
    <n v="72300"/>
    <n v="4455"/>
    <x v="1421"/>
    <x v="4"/>
    <x v="31"/>
    <s v="Ford Ecosport 1.6 Freestyle 16v"/>
    <x v="0"/>
    <x v="0"/>
    <x v="1"/>
    <x v="0"/>
    <x v="1"/>
    <x v="1"/>
    <x v="2"/>
    <n v="3615"/>
    <n v="0.54304958532706349"/>
    <x v="1"/>
  </r>
  <r>
    <s v="FIS006"/>
    <d v="2016-09-18T00:00:00"/>
    <x v="2"/>
    <x v="8"/>
    <x v="5"/>
    <s v="Mariana"/>
    <x v="5"/>
    <x v="2"/>
    <n v="51650"/>
    <n v="4445"/>
    <x v="1422"/>
    <x v="2"/>
    <x v="6"/>
    <s v="Fiat Strada Working 1.4 MPI 8v"/>
    <x v="2"/>
    <x v="1"/>
    <x v="0"/>
    <x v="0"/>
    <x v="5"/>
    <x v="0"/>
    <x v="1"/>
    <n v="2066"/>
    <n v="0.1308632218888324"/>
    <x v="0"/>
  </r>
  <r>
    <s v="REF006"/>
    <d v="2016-09-20T00:00:00"/>
    <x v="2"/>
    <x v="8"/>
    <x v="7"/>
    <s v="Carolina"/>
    <x v="0"/>
    <x v="0"/>
    <n v="72750"/>
    <n v="2462"/>
    <x v="1423"/>
    <x v="3"/>
    <x v="13"/>
    <s v="Renaul Fluence 2.0 Dynamique 16v"/>
    <x v="0"/>
    <x v="0"/>
    <x v="1"/>
    <x v="0"/>
    <x v="7"/>
    <x v="0"/>
    <x v="2"/>
    <n v="3637.5"/>
    <n v="0.91032981402721713"/>
    <x v="1"/>
  </r>
  <r>
    <s v="REL003"/>
    <d v="2016-09-20T00:00:00"/>
    <x v="2"/>
    <x v="8"/>
    <x v="3"/>
    <s v="José Carlos"/>
    <x v="0"/>
    <x v="0"/>
    <n v="36800"/>
    <n v="4610"/>
    <x v="1424"/>
    <x v="3"/>
    <x v="30"/>
    <s v="Renault Logan 1.0 Authentique 16v"/>
    <x v="0"/>
    <x v="0"/>
    <x v="0"/>
    <x v="0"/>
    <x v="3"/>
    <x v="2"/>
    <x v="1"/>
    <n v="1472"/>
    <n v="0.21524633849749636"/>
    <x v="0"/>
  </r>
  <r>
    <s v="VWF002"/>
    <d v="2016-09-20T00:00:00"/>
    <x v="2"/>
    <x v="8"/>
    <x v="5"/>
    <s v="Sérgio"/>
    <x v="6"/>
    <x v="2"/>
    <n v="34850"/>
    <n v="3757"/>
    <x v="1425"/>
    <x v="1"/>
    <x v="17"/>
    <s v="Volkswagen Fox 1.0 MPI Trendline 12v"/>
    <x v="0"/>
    <x v="0"/>
    <x v="0"/>
    <x v="0"/>
    <x v="5"/>
    <x v="0"/>
    <x v="1"/>
    <n v="1394"/>
    <n v="0.67938919071079662"/>
    <x v="1"/>
  </r>
  <r>
    <s v="REC002"/>
    <d v="2016-09-21T00:00:00"/>
    <x v="2"/>
    <x v="8"/>
    <x v="7"/>
    <s v="José Luiz"/>
    <x v="2"/>
    <x v="3"/>
    <n v="33000"/>
    <n v="3725"/>
    <x v="1426"/>
    <x v="3"/>
    <x v="22"/>
    <s v="Renault Clio 1.0 Expression 16v"/>
    <x v="0"/>
    <x v="0"/>
    <x v="0"/>
    <x v="0"/>
    <x v="7"/>
    <x v="4"/>
    <x v="0"/>
    <n v="990"/>
    <n v="6.6966112734268474E-2"/>
    <x v="0"/>
  </r>
  <r>
    <s v="VWA010"/>
    <d v="2016-09-21T00:00:00"/>
    <x v="2"/>
    <x v="8"/>
    <x v="8"/>
    <s v="Maria Teresa"/>
    <x v="5"/>
    <x v="3"/>
    <n v="144650"/>
    <n v="2049"/>
    <x v="1427"/>
    <x v="1"/>
    <x v="33"/>
    <s v="Volkswagen Amarok 2.0 Highline 4X4 16v Turbo"/>
    <x v="0"/>
    <x v="1"/>
    <x v="1"/>
    <x v="1"/>
    <x v="3"/>
    <x v="2"/>
    <x v="3"/>
    <n v="8679"/>
    <n v="0.76365966664797613"/>
    <x v="1"/>
  </r>
  <r>
    <s v="VWC006"/>
    <d v="2016-09-22T00:00:00"/>
    <x v="2"/>
    <x v="8"/>
    <x v="2"/>
    <s v="Ana Lúcia"/>
    <x v="6"/>
    <x v="0"/>
    <n v="56200"/>
    <n v="2002"/>
    <x v="1428"/>
    <x v="1"/>
    <x v="24"/>
    <s v="Volkswagen Crossfox 1.6 MSI 16v"/>
    <x v="0"/>
    <x v="0"/>
    <x v="0"/>
    <x v="0"/>
    <x v="2"/>
    <x v="1"/>
    <x v="2"/>
    <n v="2810"/>
    <n v="0.36474934004468346"/>
    <x v="0"/>
  </r>
  <r>
    <s v="VWJ009"/>
    <d v="2016-09-22T00:00:00"/>
    <x v="2"/>
    <x v="8"/>
    <x v="3"/>
    <s v="Maurício"/>
    <x v="4"/>
    <x v="2"/>
    <n v="85900"/>
    <n v="2829"/>
    <x v="1429"/>
    <x v="1"/>
    <x v="21"/>
    <s v="Volkswagen Jetta 1.4 TSI Comfortline 16v"/>
    <x v="0"/>
    <x v="0"/>
    <x v="1"/>
    <x v="2"/>
    <x v="3"/>
    <x v="2"/>
    <x v="3"/>
    <n v="5154"/>
    <n v="0.87346058938347759"/>
    <x v="1"/>
  </r>
  <r>
    <s v="FOR004"/>
    <d v="2016-09-24T00:00:00"/>
    <x v="2"/>
    <x v="8"/>
    <x v="5"/>
    <s v="Sérgio"/>
    <x v="5"/>
    <x v="0"/>
    <n v="94950"/>
    <n v="3024"/>
    <x v="1430"/>
    <x v="4"/>
    <x v="9"/>
    <s v="Ford Ranger 2.5 XLS 4X2 CD 16v"/>
    <x v="0"/>
    <x v="0"/>
    <x v="0"/>
    <x v="0"/>
    <x v="5"/>
    <x v="0"/>
    <x v="3"/>
    <n v="5697"/>
    <n v="0.1072135535568062"/>
    <x v="0"/>
  </r>
  <r>
    <s v="REL003"/>
    <d v="2016-09-26T00:00:00"/>
    <x v="2"/>
    <x v="8"/>
    <x v="7"/>
    <s v="Carolina"/>
    <x v="0"/>
    <x v="3"/>
    <n v="36900"/>
    <n v="2634"/>
    <x v="1431"/>
    <x v="3"/>
    <x v="30"/>
    <s v="Renault Logan 1.0 Authentique 16v"/>
    <x v="0"/>
    <x v="0"/>
    <x v="0"/>
    <x v="0"/>
    <x v="7"/>
    <x v="0"/>
    <x v="1"/>
    <n v="1476"/>
    <n v="8.0036344043927423E-3"/>
    <x v="0"/>
  </r>
  <r>
    <s v="FOR004"/>
    <d v="2016-09-26T00:00:00"/>
    <x v="2"/>
    <x v="8"/>
    <x v="2"/>
    <s v="Lucas"/>
    <x v="1"/>
    <x v="4"/>
    <n v="95300"/>
    <n v="3299"/>
    <x v="1432"/>
    <x v="4"/>
    <x v="9"/>
    <s v="Ford Ranger 2.5 XLS 4X2 CD 16v"/>
    <x v="0"/>
    <x v="0"/>
    <x v="0"/>
    <x v="0"/>
    <x v="2"/>
    <x v="1"/>
    <x v="3"/>
    <n v="5718"/>
    <n v="4.6063425040833383E-2"/>
    <x v="0"/>
  </r>
  <r>
    <s v="FIS003"/>
    <d v="2016-09-26T00:00:00"/>
    <x v="2"/>
    <x v="8"/>
    <x v="1"/>
    <s v="Maria Eduarda"/>
    <x v="5"/>
    <x v="2"/>
    <n v="40150"/>
    <n v="3603"/>
    <x v="1433"/>
    <x v="2"/>
    <x v="6"/>
    <s v="Fiat Strada Working 1.4 8v"/>
    <x v="1"/>
    <x v="1"/>
    <x v="0"/>
    <x v="0"/>
    <x v="1"/>
    <x v="1"/>
    <x v="1"/>
    <n v="1606"/>
    <n v="0.18309391624438293"/>
    <x v="0"/>
  </r>
  <r>
    <s v="FIP002"/>
    <d v="2016-09-26T00:00:00"/>
    <x v="2"/>
    <x v="8"/>
    <x v="3"/>
    <s v="Maurício"/>
    <x v="1"/>
    <x v="4"/>
    <n v="35100"/>
    <n v="4924"/>
    <x v="1434"/>
    <x v="2"/>
    <x v="2"/>
    <s v="Fiat Palio Fire 1.0 8v"/>
    <x v="0"/>
    <x v="0"/>
    <x v="0"/>
    <x v="0"/>
    <x v="3"/>
    <x v="2"/>
    <x v="1"/>
    <n v="1404"/>
    <n v="0.7273828632791447"/>
    <x v="1"/>
  </r>
  <r>
    <s v="REL003"/>
    <d v="2016-09-28T00:00:00"/>
    <x v="2"/>
    <x v="8"/>
    <x v="2"/>
    <s v="Lucas"/>
    <x v="2"/>
    <x v="3"/>
    <n v="37100"/>
    <n v="2189"/>
    <x v="1435"/>
    <x v="3"/>
    <x v="30"/>
    <s v="Renault Logan 1.0 Authentique 16v"/>
    <x v="0"/>
    <x v="0"/>
    <x v="0"/>
    <x v="0"/>
    <x v="2"/>
    <x v="1"/>
    <x v="1"/>
    <n v="1484"/>
    <n v="0.29897809647907414"/>
    <x v="0"/>
  </r>
  <r>
    <s v="FOK001"/>
    <d v="2016-09-28T00:00:00"/>
    <x v="2"/>
    <x v="8"/>
    <x v="8"/>
    <s v="Felipe"/>
    <x v="6"/>
    <x v="2"/>
    <n v="41850"/>
    <n v="2515"/>
    <x v="1436"/>
    <x v="4"/>
    <x v="28"/>
    <s v="Ford Ka SE 1.5 16v Básico"/>
    <x v="0"/>
    <x v="0"/>
    <x v="0"/>
    <x v="0"/>
    <x v="3"/>
    <x v="2"/>
    <x v="1"/>
    <n v="1674"/>
    <n v="0.96544218620538813"/>
    <x v="1"/>
  </r>
  <r>
    <s v="VWV005"/>
    <d v="2016-09-29T00:00:00"/>
    <x v="2"/>
    <x v="8"/>
    <x v="3"/>
    <s v="José Carlos"/>
    <x v="0"/>
    <x v="2"/>
    <n v="43650"/>
    <n v="2594"/>
    <x v="1437"/>
    <x v="1"/>
    <x v="1"/>
    <s v="Volkswagen Voyage Trendline 1.6 MI 8v"/>
    <x v="0"/>
    <x v="0"/>
    <x v="0"/>
    <x v="0"/>
    <x v="3"/>
    <x v="2"/>
    <x v="1"/>
    <n v="1746"/>
    <n v="0.65284928337337877"/>
    <x v="1"/>
  </r>
  <r>
    <s v="REM007"/>
    <d v="2016-09-30T00:00:00"/>
    <x v="2"/>
    <x v="8"/>
    <x v="3"/>
    <s v="Mauro"/>
    <x v="0"/>
    <x v="0"/>
    <n v="121050"/>
    <n v="1160"/>
    <x v="1438"/>
    <x v="3"/>
    <x v="8"/>
    <s v="Renault Master 2.3 DCI Minibus 16 Lugares 16v"/>
    <x v="0"/>
    <x v="1"/>
    <x v="0"/>
    <x v="1"/>
    <x v="3"/>
    <x v="2"/>
    <x v="3"/>
    <n v="7263"/>
    <n v="0.65106082458564118"/>
    <x v="1"/>
  </r>
  <r>
    <s v="FIS004"/>
    <d v="2016-10-01T00:00:00"/>
    <x v="2"/>
    <x v="9"/>
    <x v="8"/>
    <s v="Maria Teresa"/>
    <x v="1"/>
    <x v="2"/>
    <n v="42050"/>
    <n v="1929"/>
    <x v="1344"/>
    <x v="2"/>
    <x v="14"/>
    <s v="Fiat Siena El 1.4 8v"/>
    <x v="0"/>
    <x v="0"/>
    <x v="0"/>
    <x v="0"/>
    <x v="3"/>
    <x v="2"/>
    <x v="1"/>
    <n v="1682"/>
    <n v="0.14766861644930607"/>
    <x v="0"/>
  </r>
  <r>
    <s v="VWG003"/>
    <d v="2016-10-03T00:00:00"/>
    <x v="2"/>
    <x v="9"/>
    <x v="6"/>
    <s v="Daniela"/>
    <x v="5"/>
    <x v="0"/>
    <n v="35000"/>
    <n v="3398"/>
    <x v="1439"/>
    <x v="1"/>
    <x v="7"/>
    <s v="Volkswagen Gol 1.0 MI Special 8v"/>
    <x v="0"/>
    <x v="0"/>
    <x v="0"/>
    <x v="0"/>
    <x v="6"/>
    <x v="3"/>
    <x v="1"/>
    <n v="1400"/>
    <n v="0.67434945780520772"/>
    <x v="1"/>
  </r>
  <r>
    <s v="FIL008"/>
    <d v="2016-10-03T00:00:00"/>
    <x v="2"/>
    <x v="9"/>
    <x v="3"/>
    <s v="Mauro"/>
    <x v="6"/>
    <x v="1"/>
    <n v="64850"/>
    <n v="1764"/>
    <x v="1440"/>
    <x v="2"/>
    <x v="16"/>
    <s v="Fiat Linea Absolut 1.8 16v"/>
    <x v="0"/>
    <x v="0"/>
    <x v="1"/>
    <x v="0"/>
    <x v="3"/>
    <x v="2"/>
    <x v="2"/>
    <n v="3242.5"/>
    <n v="0.82109069862453765"/>
    <x v="1"/>
  </r>
  <r>
    <s v="REF006"/>
    <d v="2016-10-04T00:00:00"/>
    <x v="2"/>
    <x v="9"/>
    <x v="4"/>
    <s v="Mário"/>
    <x v="0"/>
    <x v="3"/>
    <n v="73150"/>
    <n v="2239"/>
    <x v="1441"/>
    <x v="3"/>
    <x v="13"/>
    <s v="Renaul Fluence 2.0 Dynamique 16v"/>
    <x v="0"/>
    <x v="0"/>
    <x v="1"/>
    <x v="0"/>
    <x v="4"/>
    <x v="3"/>
    <x v="2"/>
    <n v="3657.5"/>
    <n v="0.18126468694827738"/>
    <x v="0"/>
  </r>
  <r>
    <s v="RES001"/>
    <d v="2016-10-04T00:00:00"/>
    <x v="2"/>
    <x v="9"/>
    <x v="3"/>
    <s v="Ana Maria"/>
    <x v="5"/>
    <x v="2"/>
    <n v="30250"/>
    <n v="4194"/>
    <x v="1442"/>
    <x v="3"/>
    <x v="5"/>
    <s v="Renault Sandero 1.0 Authentique 16v"/>
    <x v="0"/>
    <x v="0"/>
    <x v="0"/>
    <x v="0"/>
    <x v="3"/>
    <x v="2"/>
    <x v="0"/>
    <n v="907.5"/>
    <n v="0.58483681482488137"/>
    <x v="1"/>
  </r>
  <r>
    <s v="REF006"/>
    <d v="2016-10-05T00:00:00"/>
    <x v="2"/>
    <x v="9"/>
    <x v="0"/>
    <s v="Wesley"/>
    <x v="4"/>
    <x v="0"/>
    <n v="72950"/>
    <n v="1026"/>
    <x v="1443"/>
    <x v="3"/>
    <x v="13"/>
    <s v="Renaul Fluence 2.0 Dynamique 16v"/>
    <x v="0"/>
    <x v="0"/>
    <x v="1"/>
    <x v="0"/>
    <x v="0"/>
    <x v="0"/>
    <x v="2"/>
    <n v="3647.5"/>
    <n v="0.6140180014139125"/>
    <x v="1"/>
  </r>
  <r>
    <s v="FOF002"/>
    <d v="2016-10-06T00:00:00"/>
    <x v="2"/>
    <x v="9"/>
    <x v="8"/>
    <s v="Felipe"/>
    <x v="6"/>
    <x v="2"/>
    <n v="68000"/>
    <n v="1578"/>
    <x v="1444"/>
    <x v="4"/>
    <x v="18"/>
    <s v="Ford Focus Sedan GLX 16v"/>
    <x v="0"/>
    <x v="0"/>
    <x v="1"/>
    <x v="0"/>
    <x v="3"/>
    <x v="2"/>
    <x v="2"/>
    <n v="3400"/>
    <n v="0.74035555345022841"/>
    <x v="1"/>
  </r>
  <r>
    <s v="FOK001"/>
    <d v="2016-10-07T00:00:00"/>
    <x v="2"/>
    <x v="9"/>
    <x v="6"/>
    <s v="Aparecida"/>
    <x v="0"/>
    <x v="3"/>
    <n v="42200"/>
    <n v="3843"/>
    <x v="1445"/>
    <x v="4"/>
    <x v="28"/>
    <s v="Ford Ka SE 1.5 16v Básico"/>
    <x v="0"/>
    <x v="0"/>
    <x v="0"/>
    <x v="0"/>
    <x v="6"/>
    <x v="3"/>
    <x v="1"/>
    <n v="1688"/>
    <n v="0.10165648539627739"/>
    <x v="0"/>
  </r>
  <r>
    <s v="FIS003"/>
    <d v="2016-10-07T00:00:00"/>
    <x v="2"/>
    <x v="9"/>
    <x v="1"/>
    <s v="Luiz Sérgio"/>
    <x v="4"/>
    <x v="4"/>
    <n v="40200"/>
    <n v="2339"/>
    <x v="1446"/>
    <x v="2"/>
    <x v="6"/>
    <s v="Fiat Strada Working 1.4 8v"/>
    <x v="1"/>
    <x v="1"/>
    <x v="0"/>
    <x v="0"/>
    <x v="1"/>
    <x v="1"/>
    <x v="1"/>
    <n v="1608"/>
    <n v="6.0018654009335981E-2"/>
    <x v="0"/>
  </r>
  <r>
    <s v="REF006"/>
    <d v="2016-10-07T00:00:00"/>
    <x v="2"/>
    <x v="9"/>
    <x v="7"/>
    <s v="Amanda"/>
    <x v="6"/>
    <x v="2"/>
    <n v="72600"/>
    <n v="3097"/>
    <x v="1447"/>
    <x v="3"/>
    <x v="13"/>
    <s v="Renaul Fluence 2.0 Dynamique 16v"/>
    <x v="0"/>
    <x v="0"/>
    <x v="1"/>
    <x v="0"/>
    <x v="7"/>
    <x v="4"/>
    <x v="2"/>
    <n v="3630"/>
    <n v="0.41999004381708338"/>
    <x v="0"/>
  </r>
  <r>
    <s v="REM007"/>
    <d v="2016-10-07T00:00:00"/>
    <x v="2"/>
    <x v="9"/>
    <x v="2"/>
    <s v="Mônica"/>
    <x v="3"/>
    <x v="1"/>
    <n v="120700"/>
    <n v="2361"/>
    <x v="1448"/>
    <x v="3"/>
    <x v="8"/>
    <s v="Renault Master 2.3 DCI Minibus 16 Lugares 16v"/>
    <x v="0"/>
    <x v="1"/>
    <x v="0"/>
    <x v="1"/>
    <x v="2"/>
    <x v="3"/>
    <x v="3"/>
    <n v="7242"/>
    <n v="0.22984645712647889"/>
    <x v="0"/>
  </r>
  <r>
    <s v="VWF002"/>
    <d v="2016-10-07T00:00:00"/>
    <x v="2"/>
    <x v="9"/>
    <x v="7"/>
    <s v="Amanda"/>
    <x v="5"/>
    <x v="3"/>
    <n v="35300"/>
    <n v="2318"/>
    <x v="1449"/>
    <x v="1"/>
    <x v="17"/>
    <s v="Volkswagen Fox 1.0 MPI Trendline 12v"/>
    <x v="0"/>
    <x v="0"/>
    <x v="0"/>
    <x v="0"/>
    <x v="7"/>
    <x v="4"/>
    <x v="1"/>
    <n v="1412"/>
    <n v="0.2989949352568923"/>
    <x v="0"/>
  </r>
  <r>
    <s v="CHO001"/>
    <d v="2016-10-08T00:00:00"/>
    <x v="2"/>
    <x v="9"/>
    <x v="6"/>
    <s v="Ana Carolina"/>
    <x v="6"/>
    <x v="0"/>
    <n v="31000"/>
    <n v="2934"/>
    <x v="1450"/>
    <x v="0"/>
    <x v="0"/>
    <s v="Chevrolet Onix 1.0 MPFI LS 8v"/>
    <x v="0"/>
    <x v="0"/>
    <x v="0"/>
    <x v="0"/>
    <x v="6"/>
    <x v="3"/>
    <x v="0"/>
    <n v="930"/>
    <n v="9.9522964609564737E-2"/>
    <x v="0"/>
  </r>
  <r>
    <s v="VWF002"/>
    <d v="2016-10-08T00:00:00"/>
    <x v="2"/>
    <x v="9"/>
    <x v="5"/>
    <s v="Sérgio"/>
    <x v="0"/>
    <x v="3"/>
    <n v="34800"/>
    <n v="2472"/>
    <x v="1451"/>
    <x v="1"/>
    <x v="17"/>
    <s v="Volkswagen Fox 1.0 MPI Trendline 12v"/>
    <x v="0"/>
    <x v="0"/>
    <x v="0"/>
    <x v="0"/>
    <x v="5"/>
    <x v="0"/>
    <x v="1"/>
    <n v="1392"/>
    <n v="8.2028748505762195E-2"/>
    <x v="0"/>
  </r>
  <r>
    <s v="FIB007"/>
    <d v="2016-10-08T00:00:00"/>
    <x v="2"/>
    <x v="9"/>
    <x v="3"/>
    <s v="Renato"/>
    <x v="4"/>
    <x v="4"/>
    <n v="59850"/>
    <n v="3434"/>
    <x v="1452"/>
    <x v="2"/>
    <x v="23"/>
    <s v="Fiat Bravo Essence 1.8 16v"/>
    <x v="0"/>
    <x v="0"/>
    <x v="0"/>
    <x v="0"/>
    <x v="3"/>
    <x v="2"/>
    <x v="2"/>
    <n v="2992.5"/>
    <n v="4.6011367834178432E-3"/>
    <x v="0"/>
  </r>
  <r>
    <s v="VWC006"/>
    <d v="2016-10-09T00:00:00"/>
    <x v="2"/>
    <x v="9"/>
    <x v="3"/>
    <s v="Cristina"/>
    <x v="0"/>
    <x v="2"/>
    <n v="55850"/>
    <n v="2335"/>
    <x v="1453"/>
    <x v="1"/>
    <x v="24"/>
    <s v="Volkswagen Crossfox 1.6 MSI 16v"/>
    <x v="0"/>
    <x v="0"/>
    <x v="0"/>
    <x v="0"/>
    <x v="3"/>
    <x v="2"/>
    <x v="2"/>
    <n v="2792.5"/>
    <n v="0.52602486662847214"/>
    <x v="1"/>
  </r>
  <r>
    <s v="FIF005"/>
    <d v="2016-10-10T00:00:00"/>
    <x v="2"/>
    <x v="9"/>
    <x v="4"/>
    <s v="José Eduardo"/>
    <x v="5"/>
    <x v="3"/>
    <n v="51250"/>
    <n v="3033"/>
    <x v="1454"/>
    <x v="2"/>
    <x v="34"/>
    <s v="Fiat Fiorino Furgão Evo 1.4 8v"/>
    <x v="0"/>
    <x v="1"/>
    <x v="0"/>
    <x v="0"/>
    <x v="4"/>
    <x v="3"/>
    <x v="1"/>
    <n v="2050"/>
    <n v="0.66123823014145633"/>
    <x v="1"/>
  </r>
  <r>
    <s v="FOK001"/>
    <d v="2016-10-10T00:00:00"/>
    <x v="2"/>
    <x v="9"/>
    <x v="4"/>
    <s v="Mônica"/>
    <x v="5"/>
    <x v="2"/>
    <n v="41750"/>
    <n v="1984"/>
    <x v="1455"/>
    <x v="4"/>
    <x v="28"/>
    <s v="Ford Ka SE 1.5 16v Básico"/>
    <x v="0"/>
    <x v="0"/>
    <x v="0"/>
    <x v="0"/>
    <x v="4"/>
    <x v="3"/>
    <x v="1"/>
    <n v="1670"/>
    <n v="0.51713210601226056"/>
    <x v="1"/>
  </r>
  <r>
    <s v="FIL008"/>
    <d v="2016-10-10T00:00:00"/>
    <x v="2"/>
    <x v="9"/>
    <x v="2"/>
    <s v="Mônica"/>
    <x v="6"/>
    <x v="3"/>
    <n v="65150"/>
    <n v="2528"/>
    <x v="1456"/>
    <x v="2"/>
    <x v="16"/>
    <s v="Fiat Linea Absolut 1.8 16v"/>
    <x v="0"/>
    <x v="0"/>
    <x v="1"/>
    <x v="0"/>
    <x v="2"/>
    <x v="3"/>
    <x v="2"/>
    <n v="3257.5"/>
    <n v="0.69259050101628084"/>
    <x v="1"/>
  </r>
  <r>
    <s v="REC002"/>
    <d v="2016-10-11T00:00:00"/>
    <x v="2"/>
    <x v="9"/>
    <x v="7"/>
    <s v="Célio"/>
    <x v="4"/>
    <x v="2"/>
    <n v="33100"/>
    <n v="3612"/>
    <x v="1457"/>
    <x v="3"/>
    <x v="22"/>
    <s v="Renault Clio 1.0 Expression 16v"/>
    <x v="0"/>
    <x v="0"/>
    <x v="0"/>
    <x v="0"/>
    <x v="7"/>
    <x v="4"/>
    <x v="0"/>
    <n v="993"/>
    <n v="0.65463847511198303"/>
    <x v="1"/>
  </r>
  <r>
    <s v="VWJ009"/>
    <d v="2016-10-11T00:00:00"/>
    <x v="2"/>
    <x v="9"/>
    <x v="4"/>
    <s v="José Eduardo"/>
    <x v="5"/>
    <x v="0"/>
    <n v="85900"/>
    <n v="1027"/>
    <x v="1458"/>
    <x v="1"/>
    <x v="21"/>
    <s v="Volkswagen Jetta 1.4 TSI Comfortline 16v"/>
    <x v="0"/>
    <x v="0"/>
    <x v="1"/>
    <x v="2"/>
    <x v="4"/>
    <x v="3"/>
    <x v="3"/>
    <n v="5154"/>
    <n v="0.47594049595107346"/>
    <x v="0"/>
  </r>
  <r>
    <s v="FIB007"/>
    <d v="2016-10-11T00:00:00"/>
    <x v="2"/>
    <x v="9"/>
    <x v="3"/>
    <s v="Mauro"/>
    <x v="5"/>
    <x v="0"/>
    <n v="59800"/>
    <n v="2498"/>
    <x v="1459"/>
    <x v="2"/>
    <x v="23"/>
    <s v="Fiat Bravo Essence 1.8 16v"/>
    <x v="0"/>
    <x v="0"/>
    <x v="0"/>
    <x v="0"/>
    <x v="3"/>
    <x v="2"/>
    <x v="2"/>
    <n v="2990"/>
    <n v="0.73831243102360167"/>
    <x v="1"/>
  </r>
  <r>
    <s v="RED005"/>
    <d v="2016-10-11T00:00:00"/>
    <x v="2"/>
    <x v="9"/>
    <x v="3"/>
    <s v="Marcelo"/>
    <x v="0"/>
    <x v="3"/>
    <n v="70400"/>
    <n v="4026"/>
    <x v="1460"/>
    <x v="3"/>
    <x v="32"/>
    <s v="Renault Duster Oroch 2.0 Dynamique 16V"/>
    <x v="0"/>
    <x v="1"/>
    <x v="0"/>
    <x v="0"/>
    <x v="3"/>
    <x v="2"/>
    <x v="2"/>
    <n v="3520"/>
    <n v="0.97321074221898374"/>
    <x v="1"/>
  </r>
  <r>
    <s v="VWA010"/>
    <d v="2016-10-12T00:00:00"/>
    <x v="2"/>
    <x v="9"/>
    <x v="2"/>
    <s v="Lucas"/>
    <x v="0"/>
    <x v="0"/>
    <n v="145150"/>
    <n v="2386"/>
    <x v="1461"/>
    <x v="1"/>
    <x v="33"/>
    <s v="Volkswagen Amarok 2.0 Highline 4X4 16v Turbo"/>
    <x v="0"/>
    <x v="1"/>
    <x v="1"/>
    <x v="1"/>
    <x v="2"/>
    <x v="1"/>
    <x v="3"/>
    <n v="8709"/>
    <n v="0.31183250914878796"/>
    <x v="0"/>
  </r>
  <r>
    <s v="VWG008"/>
    <d v="2016-10-12T00:00:00"/>
    <x v="2"/>
    <x v="9"/>
    <x v="3"/>
    <s v="Marcelo"/>
    <x v="0"/>
    <x v="2"/>
    <n v="82900"/>
    <n v="3855"/>
    <x v="1462"/>
    <x v="1"/>
    <x v="29"/>
    <s v="Volkswagen Golf 1.4 TSI Comfortline 16v"/>
    <x v="0"/>
    <x v="0"/>
    <x v="1"/>
    <x v="2"/>
    <x v="3"/>
    <x v="2"/>
    <x v="3"/>
    <n v="4974"/>
    <n v="0.52694722382675263"/>
    <x v="1"/>
  </r>
  <r>
    <s v="FIB007"/>
    <d v="2016-10-13T00:00:00"/>
    <x v="2"/>
    <x v="9"/>
    <x v="4"/>
    <s v="Mônica"/>
    <x v="4"/>
    <x v="2"/>
    <n v="59750"/>
    <n v="3221"/>
    <x v="1463"/>
    <x v="2"/>
    <x v="23"/>
    <s v="Fiat Bravo Essence 1.8 16v"/>
    <x v="0"/>
    <x v="0"/>
    <x v="0"/>
    <x v="0"/>
    <x v="4"/>
    <x v="3"/>
    <x v="2"/>
    <n v="2987.5"/>
    <n v="0.92281718269121704"/>
    <x v="1"/>
  </r>
  <r>
    <s v="REK004"/>
    <d v="2016-10-14T00:00:00"/>
    <x v="2"/>
    <x v="9"/>
    <x v="8"/>
    <s v="Felipe"/>
    <x v="5"/>
    <x v="0"/>
    <n v="39100"/>
    <n v="2670"/>
    <x v="1464"/>
    <x v="3"/>
    <x v="20"/>
    <s v="Renaul Kangoo 1.6 Express 16v"/>
    <x v="2"/>
    <x v="1"/>
    <x v="0"/>
    <x v="0"/>
    <x v="3"/>
    <x v="2"/>
    <x v="1"/>
    <n v="1564"/>
    <n v="5.063304633397285E-2"/>
    <x v="0"/>
  </r>
  <r>
    <s v="FID010"/>
    <d v="2016-10-14T00:00:00"/>
    <x v="2"/>
    <x v="9"/>
    <x v="5"/>
    <s v="Sérgio"/>
    <x v="6"/>
    <x v="2"/>
    <n v="84050"/>
    <n v="1588"/>
    <x v="1465"/>
    <x v="2"/>
    <x v="4"/>
    <s v="Fiat Ducato Cargo 2.3 Básico"/>
    <x v="0"/>
    <x v="1"/>
    <x v="0"/>
    <x v="1"/>
    <x v="5"/>
    <x v="0"/>
    <x v="3"/>
    <n v="5043"/>
    <n v="0.54808327348347907"/>
    <x v="1"/>
  </r>
  <r>
    <s v="FIP009"/>
    <d v="2016-10-15T00:00:00"/>
    <x v="2"/>
    <x v="9"/>
    <x v="3"/>
    <s v="Antonio"/>
    <x v="5"/>
    <x v="2"/>
    <n v="69750"/>
    <n v="4745"/>
    <x v="1466"/>
    <x v="2"/>
    <x v="15"/>
    <s v="Fiat Punto Evo T-Jet 1.4 Turbo"/>
    <x v="0"/>
    <x v="0"/>
    <x v="1"/>
    <x v="2"/>
    <x v="3"/>
    <x v="2"/>
    <x v="2"/>
    <n v="3487.5"/>
    <n v="0.87323095410747031"/>
    <x v="1"/>
  </r>
  <r>
    <s v="CHO001"/>
    <d v="2016-10-16T00:00:00"/>
    <x v="2"/>
    <x v="9"/>
    <x v="3"/>
    <s v="Ana Maria"/>
    <x v="0"/>
    <x v="0"/>
    <n v="30800"/>
    <n v="2077"/>
    <x v="1467"/>
    <x v="0"/>
    <x v="0"/>
    <s v="Chevrolet Onix 1.0 MPFI LS 8v"/>
    <x v="0"/>
    <x v="0"/>
    <x v="0"/>
    <x v="0"/>
    <x v="3"/>
    <x v="2"/>
    <x v="0"/>
    <n v="924"/>
    <n v="0.57375510156795151"/>
    <x v="1"/>
  </r>
  <r>
    <s v="REC002"/>
    <d v="2016-10-17T00:00:00"/>
    <x v="2"/>
    <x v="9"/>
    <x v="5"/>
    <s v="Anselmo"/>
    <x v="6"/>
    <x v="1"/>
    <n v="32950"/>
    <n v="4106"/>
    <x v="1468"/>
    <x v="3"/>
    <x v="22"/>
    <s v="Renault Clio 1.0 Expression 16v"/>
    <x v="0"/>
    <x v="0"/>
    <x v="0"/>
    <x v="0"/>
    <x v="5"/>
    <x v="0"/>
    <x v="1"/>
    <n v="1318"/>
    <n v="0.9772872272773121"/>
    <x v="1"/>
  </r>
  <r>
    <s v="VWS007"/>
    <d v="2016-10-17T00:00:00"/>
    <x v="2"/>
    <x v="9"/>
    <x v="7"/>
    <s v="José Luiz"/>
    <x v="0"/>
    <x v="0"/>
    <n v="65100"/>
    <n v="1673"/>
    <x v="1469"/>
    <x v="1"/>
    <x v="19"/>
    <s v="Volkswagen Spacefox Comfortline 1.6 MSI 8v"/>
    <x v="0"/>
    <x v="0"/>
    <x v="0"/>
    <x v="0"/>
    <x v="7"/>
    <x v="4"/>
    <x v="2"/>
    <n v="3255"/>
    <n v="0.76296863321353148"/>
    <x v="1"/>
  </r>
  <r>
    <s v="VWC006"/>
    <d v="2016-10-17T00:00:00"/>
    <x v="2"/>
    <x v="9"/>
    <x v="5"/>
    <s v="Anselmo"/>
    <x v="4"/>
    <x v="1"/>
    <n v="56350"/>
    <n v="1331"/>
    <x v="1470"/>
    <x v="1"/>
    <x v="24"/>
    <s v="Volkswagen Crossfox 1.6 MSI 16v"/>
    <x v="0"/>
    <x v="0"/>
    <x v="0"/>
    <x v="0"/>
    <x v="5"/>
    <x v="0"/>
    <x v="2"/>
    <n v="2817.5"/>
    <n v="0.92661064021597184"/>
    <x v="1"/>
  </r>
  <r>
    <s v="FIB007"/>
    <d v="2016-10-18T00:00:00"/>
    <x v="2"/>
    <x v="9"/>
    <x v="4"/>
    <s v="José Eduardo"/>
    <x v="6"/>
    <x v="0"/>
    <n v="59850"/>
    <n v="4865"/>
    <x v="1471"/>
    <x v="2"/>
    <x v="23"/>
    <s v="Fiat Bravo Essence 1.8 16v"/>
    <x v="0"/>
    <x v="0"/>
    <x v="0"/>
    <x v="0"/>
    <x v="4"/>
    <x v="3"/>
    <x v="2"/>
    <n v="2992.5"/>
    <n v="8.4542906882494172E-3"/>
    <x v="0"/>
  </r>
  <r>
    <s v="REF006"/>
    <d v="2016-10-21T00:00:00"/>
    <x v="2"/>
    <x v="9"/>
    <x v="7"/>
    <s v="Marcelo"/>
    <x v="6"/>
    <x v="4"/>
    <n v="72700"/>
    <n v="3163"/>
    <x v="1472"/>
    <x v="3"/>
    <x v="13"/>
    <s v="Renaul Fluence 2.0 Dynamique 16v"/>
    <x v="0"/>
    <x v="0"/>
    <x v="1"/>
    <x v="0"/>
    <x v="7"/>
    <x v="2"/>
    <x v="2"/>
    <n v="3635"/>
    <n v="0.16133282154860573"/>
    <x v="0"/>
  </r>
  <r>
    <s v="VWV005"/>
    <d v="2016-10-22T00:00:00"/>
    <x v="2"/>
    <x v="9"/>
    <x v="3"/>
    <s v="Maurício"/>
    <x v="3"/>
    <x v="1"/>
    <n v="43800"/>
    <n v="4832"/>
    <x v="1473"/>
    <x v="1"/>
    <x v="1"/>
    <s v="Volkswagen Voyage Trendline 1.6 MI 8v"/>
    <x v="0"/>
    <x v="0"/>
    <x v="0"/>
    <x v="0"/>
    <x v="3"/>
    <x v="2"/>
    <x v="1"/>
    <n v="1752"/>
    <n v="0.97526634716208394"/>
    <x v="1"/>
  </r>
  <r>
    <s v="CHC003"/>
    <d v="2016-10-23T00:00:00"/>
    <x v="2"/>
    <x v="9"/>
    <x v="7"/>
    <s v="Rodrigo"/>
    <x v="0"/>
    <x v="0"/>
    <n v="92750"/>
    <n v="2273"/>
    <x v="1474"/>
    <x v="0"/>
    <x v="25"/>
    <s v="Chevrolet Captiva 2.4 SIDI 16v"/>
    <x v="0"/>
    <x v="0"/>
    <x v="1"/>
    <x v="2"/>
    <x v="7"/>
    <x v="4"/>
    <x v="3"/>
    <n v="5565"/>
    <n v="9.9233956588075475E-2"/>
    <x v="0"/>
  </r>
  <r>
    <s v="VWF002"/>
    <d v="2016-10-23T00:00:00"/>
    <x v="2"/>
    <x v="9"/>
    <x v="4"/>
    <s v="Raimundo"/>
    <x v="6"/>
    <x v="0"/>
    <n v="34550"/>
    <n v="2864"/>
    <x v="1475"/>
    <x v="1"/>
    <x v="17"/>
    <s v="Volkswagen Fox 1.0 MPI Trendline 12v"/>
    <x v="0"/>
    <x v="0"/>
    <x v="0"/>
    <x v="0"/>
    <x v="4"/>
    <x v="3"/>
    <x v="1"/>
    <n v="1382"/>
    <n v="0.11863743286516398"/>
    <x v="0"/>
  </r>
  <r>
    <s v="FOF002"/>
    <d v="2016-10-23T00:00:00"/>
    <x v="2"/>
    <x v="9"/>
    <x v="0"/>
    <s v="Wesley"/>
    <x v="6"/>
    <x v="2"/>
    <n v="67850"/>
    <n v="2755"/>
    <x v="1476"/>
    <x v="4"/>
    <x v="18"/>
    <s v="Ford Focus Sedan GLX 16v"/>
    <x v="0"/>
    <x v="0"/>
    <x v="1"/>
    <x v="0"/>
    <x v="0"/>
    <x v="0"/>
    <x v="2"/>
    <n v="3392.5"/>
    <n v="0.96865331286967415"/>
    <x v="1"/>
  </r>
  <r>
    <s v="CHC005"/>
    <d v="2016-10-24T00:00:00"/>
    <x v="2"/>
    <x v="9"/>
    <x v="3"/>
    <s v="Maurício"/>
    <x v="6"/>
    <x v="0"/>
    <n v="184700"/>
    <n v="3035"/>
    <x v="1477"/>
    <x v="0"/>
    <x v="27"/>
    <s v="Chevrolet Camaro 6.2 SS Coupé v8"/>
    <x v="1"/>
    <x v="0"/>
    <x v="1"/>
    <x v="2"/>
    <x v="3"/>
    <x v="2"/>
    <x v="3"/>
    <n v="11082"/>
    <n v="0.51334363897952417"/>
    <x v="1"/>
  </r>
  <r>
    <s v="VWS004"/>
    <d v="2016-10-24T00:00:00"/>
    <x v="2"/>
    <x v="9"/>
    <x v="3"/>
    <s v="Ana Maria"/>
    <x v="1"/>
    <x v="0"/>
    <n v="36200"/>
    <n v="4653"/>
    <x v="1478"/>
    <x v="1"/>
    <x v="26"/>
    <s v="Volkswagen Saveiro Startline 1.6 MI 8v"/>
    <x v="1"/>
    <x v="1"/>
    <x v="0"/>
    <x v="0"/>
    <x v="3"/>
    <x v="2"/>
    <x v="1"/>
    <n v="1448"/>
    <n v="0.57981984577133316"/>
    <x v="1"/>
  </r>
  <r>
    <s v="VWV005"/>
    <d v="2016-10-25T00:00:00"/>
    <x v="2"/>
    <x v="9"/>
    <x v="6"/>
    <s v="Carlos Roberto"/>
    <x v="6"/>
    <x v="3"/>
    <n v="44050"/>
    <n v="4828"/>
    <x v="1479"/>
    <x v="1"/>
    <x v="1"/>
    <s v="Volkswagen Voyage Trendline 1.6 MI 8v"/>
    <x v="0"/>
    <x v="0"/>
    <x v="0"/>
    <x v="0"/>
    <x v="6"/>
    <x v="3"/>
    <x v="1"/>
    <n v="1762"/>
    <n v="0.97382088795947885"/>
    <x v="1"/>
  </r>
  <r>
    <s v="REM007"/>
    <d v="2016-10-27T00:00:00"/>
    <x v="2"/>
    <x v="9"/>
    <x v="5"/>
    <s v="Anselmo"/>
    <x v="5"/>
    <x v="2"/>
    <n v="120850"/>
    <n v="3486"/>
    <x v="1480"/>
    <x v="3"/>
    <x v="8"/>
    <s v="Renault Master 2.3 DCI Minibus 16 Lugares 16v"/>
    <x v="0"/>
    <x v="1"/>
    <x v="0"/>
    <x v="1"/>
    <x v="5"/>
    <x v="0"/>
    <x v="3"/>
    <n v="7251"/>
    <n v="0.46639470591507604"/>
    <x v="0"/>
  </r>
  <r>
    <s v="FIS003"/>
    <d v="2016-10-28T00:00:00"/>
    <x v="2"/>
    <x v="9"/>
    <x v="2"/>
    <s v="Renato"/>
    <x v="0"/>
    <x v="3"/>
    <n v="39950"/>
    <n v="3038"/>
    <x v="1481"/>
    <x v="2"/>
    <x v="6"/>
    <s v="Fiat Strada Working 1.4 8v"/>
    <x v="1"/>
    <x v="1"/>
    <x v="0"/>
    <x v="0"/>
    <x v="2"/>
    <x v="2"/>
    <x v="1"/>
    <n v="1598"/>
    <n v="0.61671536258268889"/>
    <x v="1"/>
  </r>
  <r>
    <s v="FIP009"/>
    <d v="2016-10-28T00:00:00"/>
    <x v="2"/>
    <x v="9"/>
    <x v="3"/>
    <s v="Renato"/>
    <x v="0"/>
    <x v="2"/>
    <n v="69850"/>
    <n v="2706"/>
    <x v="1482"/>
    <x v="2"/>
    <x v="15"/>
    <s v="Fiat Punto Evo T-Jet 1.4 Turbo"/>
    <x v="0"/>
    <x v="0"/>
    <x v="1"/>
    <x v="2"/>
    <x v="3"/>
    <x v="2"/>
    <x v="2"/>
    <n v="3492.5"/>
    <n v="0.81116529219372446"/>
    <x v="1"/>
  </r>
  <r>
    <s v="CHP002"/>
    <d v="2016-10-28T00:00:00"/>
    <x v="2"/>
    <x v="9"/>
    <x v="5"/>
    <s v="Mariana"/>
    <x v="0"/>
    <x v="0"/>
    <n v="41300"/>
    <n v="3691"/>
    <x v="1483"/>
    <x v="0"/>
    <x v="12"/>
    <s v="Chevrolet Prisma 1.0 MPFI LT 8v"/>
    <x v="0"/>
    <x v="0"/>
    <x v="0"/>
    <x v="0"/>
    <x v="5"/>
    <x v="0"/>
    <x v="1"/>
    <n v="1652"/>
    <n v="6.9143105796139276E-2"/>
    <x v="0"/>
  </r>
  <r>
    <s v="FOR004"/>
    <d v="2016-10-29T00:00:00"/>
    <x v="2"/>
    <x v="9"/>
    <x v="3"/>
    <s v="José Carlos"/>
    <x v="4"/>
    <x v="0"/>
    <n v="95000"/>
    <n v="3683"/>
    <x v="1484"/>
    <x v="4"/>
    <x v="9"/>
    <s v="Ford Ranger 2.5 XLS 4X2 CD 16v"/>
    <x v="0"/>
    <x v="0"/>
    <x v="0"/>
    <x v="0"/>
    <x v="3"/>
    <x v="2"/>
    <x v="3"/>
    <n v="5700"/>
    <n v="0.81076442627737499"/>
    <x v="1"/>
  </r>
  <r>
    <s v="VWS004"/>
    <d v="2016-10-29T00:00:00"/>
    <x v="2"/>
    <x v="9"/>
    <x v="7"/>
    <s v="Rodrigo"/>
    <x v="5"/>
    <x v="1"/>
    <n v="36250"/>
    <n v="4308"/>
    <x v="1485"/>
    <x v="1"/>
    <x v="26"/>
    <s v="Volkswagen Saveiro Startline 1.6 MI 8v"/>
    <x v="1"/>
    <x v="1"/>
    <x v="0"/>
    <x v="0"/>
    <x v="7"/>
    <x v="4"/>
    <x v="1"/>
    <n v="1450"/>
    <n v="0.14268181712491523"/>
    <x v="0"/>
  </r>
  <r>
    <s v="VWA010"/>
    <d v="2016-10-29T00:00:00"/>
    <x v="2"/>
    <x v="9"/>
    <x v="0"/>
    <s v="Wesley"/>
    <x v="3"/>
    <x v="1"/>
    <n v="145050"/>
    <n v="2612"/>
    <x v="1486"/>
    <x v="1"/>
    <x v="33"/>
    <s v="Volkswagen Amarok 2.0 Highline 4X4 16v Turbo"/>
    <x v="0"/>
    <x v="1"/>
    <x v="1"/>
    <x v="1"/>
    <x v="0"/>
    <x v="0"/>
    <x v="3"/>
    <n v="8703"/>
    <n v="0.58374450382950926"/>
    <x v="1"/>
  </r>
  <r>
    <s v="CHS004"/>
    <d v="2016-10-30T00:00:00"/>
    <x v="2"/>
    <x v="9"/>
    <x v="5"/>
    <s v="Sérgio"/>
    <x v="0"/>
    <x v="4"/>
    <n v="159850"/>
    <n v="3149"/>
    <x v="1487"/>
    <x v="0"/>
    <x v="10"/>
    <s v="Chevrolet S10 2.8 High Country 4X4 CD 16v Turbo"/>
    <x v="0"/>
    <x v="1"/>
    <x v="1"/>
    <x v="1"/>
    <x v="5"/>
    <x v="0"/>
    <x v="3"/>
    <n v="9591"/>
    <n v="0.89598335414006536"/>
    <x v="1"/>
  </r>
  <r>
    <s v="FIP002"/>
    <d v="2016-10-30T00:00:00"/>
    <x v="2"/>
    <x v="9"/>
    <x v="3"/>
    <s v="Cristina"/>
    <x v="0"/>
    <x v="2"/>
    <n v="34950"/>
    <n v="1219"/>
    <x v="1488"/>
    <x v="2"/>
    <x v="2"/>
    <s v="Fiat Palio Fire 1.0 8v"/>
    <x v="0"/>
    <x v="0"/>
    <x v="0"/>
    <x v="0"/>
    <x v="3"/>
    <x v="2"/>
    <x v="0"/>
    <n v="1048.5"/>
    <n v="0.73082608577368136"/>
    <x v="1"/>
  </r>
  <r>
    <s v="FOF002"/>
    <d v="2016-10-31T00:00:00"/>
    <x v="2"/>
    <x v="9"/>
    <x v="7"/>
    <s v="Rodrigo"/>
    <x v="6"/>
    <x v="4"/>
    <n v="67950"/>
    <n v="3196"/>
    <x v="1489"/>
    <x v="4"/>
    <x v="18"/>
    <s v="Ford Focus Sedan GLX 16v"/>
    <x v="0"/>
    <x v="0"/>
    <x v="1"/>
    <x v="0"/>
    <x v="7"/>
    <x v="4"/>
    <x v="2"/>
    <n v="3397.5"/>
    <n v="0.37429055076757939"/>
    <x v="0"/>
  </r>
  <r>
    <s v="VWG008"/>
    <d v="2016-10-31T00:00:00"/>
    <x v="2"/>
    <x v="9"/>
    <x v="6"/>
    <s v="Ivete"/>
    <x v="5"/>
    <x v="3"/>
    <n v="82800"/>
    <n v="4838"/>
    <x v="1490"/>
    <x v="1"/>
    <x v="29"/>
    <s v="Volkswagen Golf 1.4 TSI Comfortline 16v"/>
    <x v="0"/>
    <x v="0"/>
    <x v="1"/>
    <x v="2"/>
    <x v="6"/>
    <x v="3"/>
    <x v="3"/>
    <n v="4968"/>
    <n v="0.41945372541409626"/>
    <x v="0"/>
  </r>
  <r>
    <s v="REM007"/>
    <d v="2016-11-01T00:00:00"/>
    <x v="2"/>
    <x v="10"/>
    <x v="7"/>
    <s v="Roberto"/>
    <x v="5"/>
    <x v="4"/>
    <n v="120700"/>
    <n v="4284"/>
    <x v="1491"/>
    <x v="3"/>
    <x v="8"/>
    <s v="Renault Master 2.3 DCI Minibus 16 Lugares 16v"/>
    <x v="0"/>
    <x v="1"/>
    <x v="0"/>
    <x v="1"/>
    <x v="7"/>
    <x v="4"/>
    <x v="3"/>
    <n v="7242"/>
    <n v="0.58236599461285676"/>
    <x v="1"/>
  </r>
  <r>
    <s v="FIB007"/>
    <d v="2016-11-02T00:00:00"/>
    <x v="2"/>
    <x v="10"/>
    <x v="2"/>
    <s v="Lucas"/>
    <x v="0"/>
    <x v="0"/>
    <n v="60300"/>
    <n v="2036"/>
    <x v="340"/>
    <x v="2"/>
    <x v="23"/>
    <s v="Fiat Bravo Essence 1.8 16v"/>
    <x v="0"/>
    <x v="0"/>
    <x v="0"/>
    <x v="0"/>
    <x v="2"/>
    <x v="1"/>
    <x v="2"/>
    <n v="3015"/>
    <n v="0.20289479065821264"/>
    <x v="0"/>
  </r>
  <r>
    <s v="VWF002"/>
    <d v="2016-11-02T00:00:00"/>
    <x v="2"/>
    <x v="10"/>
    <x v="2"/>
    <s v="Lucas"/>
    <x v="6"/>
    <x v="2"/>
    <n v="35000"/>
    <n v="2070"/>
    <x v="1492"/>
    <x v="1"/>
    <x v="17"/>
    <s v="Volkswagen Fox 1.0 MPI Trendline 12v"/>
    <x v="0"/>
    <x v="0"/>
    <x v="0"/>
    <x v="0"/>
    <x v="2"/>
    <x v="1"/>
    <x v="1"/>
    <n v="1400"/>
    <n v="0.14360057662408826"/>
    <x v="0"/>
  </r>
  <r>
    <s v="FIS004"/>
    <d v="2016-11-02T00:00:00"/>
    <x v="2"/>
    <x v="10"/>
    <x v="2"/>
    <s v="Renato"/>
    <x v="1"/>
    <x v="2"/>
    <n v="41700"/>
    <n v="3426"/>
    <x v="1493"/>
    <x v="2"/>
    <x v="14"/>
    <s v="Fiat Siena El 1.4 8v"/>
    <x v="0"/>
    <x v="0"/>
    <x v="0"/>
    <x v="0"/>
    <x v="2"/>
    <x v="2"/>
    <x v="1"/>
    <n v="1668"/>
    <n v="0.87948412116592944"/>
    <x v="1"/>
  </r>
  <r>
    <s v="RED005"/>
    <d v="2016-11-02T00:00:00"/>
    <x v="2"/>
    <x v="10"/>
    <x v="6"/>
    <s v="Ana Carolina"/>
    <x v="0"/>
    <x v="0"/>
    <n v="70250"/>
    <n v="2085"/>
    <x v="1494"/>
    <x v="3"/>
    <x v="32"/>
    <s v="Renault Duster Oroch 2.0 Dynamique 16V"/>
    <x v="0"/>
    <x v="1"/>
    <x v="0"/>
    <x v="0"/>
    <x v="6"/>
    <x v="3"/>
    <x v="2"/>
    <n v="3512.5"/>
    <n v="0.10602287813370249"/>
    <x v="0"/>
  </r>
  <r>
    <s v="VWU001"/>
    <d v="2016-11-02T00:00:00"/>
    <x v="2"/>
    <x v="10"/>
    <x v="3"/>
    <s v="Roberta"/>
    <x v="5"/>
    <x v="4"/>
    <n v="27700"/>
    <n v="4486"/>
    <x v="1495"/>
    <x v="1"/>
    <x v="3"/>
    <s v="Volkswagen Up 1.0 MPI 12v"/>
    <x v="1"/>
    <x v="0"/>
    <x v="0"/>
    <x v="0"/>
    <x v="3"/>
    <x v="2"/>
    <x v="0"/>
    <n v="831"/>
    <n v="0.31474831109621948"/>
    <x v="0"/>
  </r>
  <r>
    <s v="FOF002"/>
    <d v="2016-11-03T00:00:00"/>
    <x v="2"/>
    <x v="10"/>
    <x v="1"/>
    <s v="Cássio"/>
    <x v="0"/>
    <x v="1"/>
    <n v="67650"/>
    <n v="1544"/>
    <x v="1496"/>
    <x v="4"/>
    <x v="18"/>
    <s v="Ford Focus Sedan GLX 16v"/>
    <x v="0"/>
    <x v="0"/>
    <x v="1"/>
    <x v="0"/>
    <x v="1"/>
    <x v="1"/>
    <x v="2"/>
    <n v="3382.5"/>
    <n v="0.50043751462383079"/>
    <x v="1"/>
  </r>
  <r>
    <s v="CHP002"/>
    <d v="2016-11-03T00:00:00"/>
    <x v="2"/>
    <x v="10"/>
    <x v="4"/>
    <s v="Mônica"/>
    <x v="6"/>
    <x v="2"/>
    <n v="40950"/>
    <n v="3227"/>
    <x v="1497"/>
    <x v="0"/>
    <x v="12"/>
    <s v="Chevrolet Prisma 1.0 MPFI LT 8v"/>
    <x v="0"/>
    <x v="0"/>
    <x v="0"/>
    <x v="0"/>
    <x v="4"/>
    <x v="3"/>
    <x v="1"/>
    <n v="1638"/>
    <n v="0.44220824560253336"/>
    <x v="0"/>
  </r>
  <r>
    <s v="VWV005"/>
    <d v="2016-11-03T00:00:00"/>
    <x v="2"/>
    <x v="10"/>
    <x v="7"/>
    <s v="José Luiz"/>
    <x v="0"/>
    <x v="2"/>
    <n v="43750"/>
    <n v="3386"/>
    <x v="1498"/>
    <x v="1"/>
    <x v="1"/>
    <s v="Volkswagen Voyage Trendline 1.6 MI 8v"/>
    <x v="0"/>
    <x v="0"/>
    <x v="0"/>
    <x v="0"/>
    <x v="7"/>
    <x v="4"/>
    <x v="1"/>
    <n v="1750"/>
    <n v="1.3126260141435201E-2"/>
    <x v="0"/>
  </r>
  <r>
    <s v="VWS004"/>
    <d v="2016-11-04T00:00:00"/>
    <x v="2"/>
    <x v="10"/>
    <x v="2"/>
    <s v="Maria Cristina"/>
    <x v="4"/>
    <x v="3"/>
    <n v="35900"/>
    <n v="1408"/>
    <x v="1499"/>
    <x v="1"/>
    <x v="26"/>
    <s v="Volkswagen Saveiro Startline 1.6 MI 8v"/>
    <x v="1"/>
    <x v="1"/>
    <x v="0"/>
    <x v="0"/>
    <x v="2"/>
    <x v="1"/>
    <x v="1"/>
    <n v="1436"/>
    <n v="0.5173541170160072"/>
    <x v="1"/>
  </r>
  <r>
    <s v="FID010"/>
    <d v="2016-11-07T00:00:00"/>
    <x v="2"/>
    <x v="10"/>
    <x v="1"/>
    <s v="Cássio"/>
    <x v="6"/>
    <x v="2"/>
    <n v="83750"/>
    <n v="2355"/>
    <x v="1500"/>
    <x v="2"/>
    <x v="4"/>
    <s v="Fiat Ducato Cargo 2.3 Básico"/>
    <x v="0"/>
    <x v="1"/>
    <x v="0"/>
    <x v="1"/>
    <x v="1"/>
    <x v="1"/>
    <x v="3"/>
    <n v="5025"/>
    <n v="0.38830471243164721"/>
    <x v="0"/>
  </r>
  <r>
    <s v="VWV005"/>
    <d v="2016-11-08T00:00:00"/>
    <x v="2"/>
    <x v="10"/>
    <x v="3"/>
    <s v="José Carlos"/>
    <x v="0"/>
    <x v="3"/>
    <n v="44250"/>
    <n v="3074"/>
    <x v="1501"/>
    <x v="1"/>
    <x v="1"/>
    <s v="Volkswagen Voyage Trendline 1.6 MI 8v"/>
    <x v="0"/>
    <x v="0"/>
    <x v="0"/>
    <x v="0"/>
    <x v="3"/>
    <x v="2"/>
    <x v="1"/>
    <n v="1770"/>
    <n v="0.7176056991878923"/>
    <x v="1"/>
  </r>
  <r>
    <s v="REF006"/>
    <d v="2016-11-09T00:00:00"/>
    <x v="2"/>
    <x v="10"/>
    <x v="1"/>
    <s v="Cássio"/>
    <x v="1"/>
    <x v="1"/>
    <n v="72850"/>
    <n v="2989"/>
    <x v="1502"/>
    <x v="3"/>
    <x v="13"/>
    <s v="Renaul Fluence 2.0 Dynamique 16v"/>
    <x v="0"/>
    <x v="0"/>
    <x v="1"/>
    <x v="0"/>
    <x v="1"/>
    <x v="1"/>
    <x v="2"/>
    <n v="3642.5"/>
    <n v="0.78700913804909645"/>
    <x v="1"/>
  </r>
  <r>
    <s v="CHO001"/>
    <d v="2016-11-09T00:00:00"/>
    <x v="2"/>
    <x v="10"/>
    <x v="7"/>
    <s v="Carlos Augusto"/>
    <x v="1"/>
    <x v="3"/>
    <n v="30600"/>
    <n v="1812"/>
    <x v="1503"/>
    <x v="0"/>
    <x v="0"/>
    <s v="Chevrolet Onix 1.0 MPFI LS 8v"/>
    <x v="0"/>
    <x v="0"/>
    <x v="0"/>
    <x v="0"/>
    <x v="7"/>
    <x v="4"/>
    <x v="0"/>
    <n v="918"/>
    <n v="0.69767028731185488"/>
    <x v="1"/>
  </r>
  <r>
    <s v="FID010"/>
    <d v="2016-11-10T00:00:00"/>
    <x v="2"/>
    <x v="10"/>
    <x v="1"/>
    <s v="Luiz Sérgio"/>
    <x v="6"/>
    <x v="2"/>
    <n v="83850"/>
    <n v="3104"/>
    <x v="1504"/>
    <x v="2"/>
    <x v="4"/>
    <s v="Fiat Ducato Cargo 2.3 Básico"/>
    <x v="0"/>
    <x v="1"/>
    <x v="0"/>
    <x v="1"/>
    <x v="1"/>
    <x v="1"/>
    <x v="3"/>
    <n v="5031"/>
    <n v="0.351196673862262"/>
    <x v="0"/>
  </r>
  <r>
    <s v="FIS003"/>
    <d v="2016-11-11T00:00:00"/>
    <x v="2"/>
    <x v="10"/>
    <x v="7"/>
    <s v="Roberto"/>
    <x v="6"/>
    <x v="4"/>
    <n v="40300"/>
    <n v="3867"/>
    <x v="1505"/>
    <x v="2"/>
    <x v="6"/>
    <s v="Fiat Strada Working 1.4 8v"/>
    <x v="1"/>
    <x v="1"/>
    <x v="0"/>
    <x v="0"/>
    <x v="7"/>
    <x v="4"/>
    <x v="1"/>
    <n v="1612"/>
    <n v="7.5407580973304619E-2"/>
    <x v="0"/>
  </r>
  <r>
    <s v="VWU001"/>
    <d v="2016-11-12T00:00:00"/>
    <x v="2"/>
    <x v="10"/>
    <x v="7"/>
    <s v="Roberto"/>
    <x v="6"/>
    <x v="0"/>
    <n v="27750"/>
    <n v="4708"/>
    <x v="1506"/>
    <x v="1"/>
    <x v="3"/>
    <s v="Volkswagen Up 1.0 MPI 12v"/>
    <x v="1"/>
    <x v="0"/>
    <x v="0"/>
    <x v="0"/>
    <x v="7"/>
    <x v="4"/>
    <x v="0"/>
    <n v="832.5"/>
    <n v="0.85092746506022632"/>
    <x v="1"/>
  </r>
  <r>
    <s v="FIS004"/>
    <d v="2016-11-12T00:00:00"/>
    <x v="2"/>
    <x v="10"/>
    <x v="5"/>
    <s v="Sérgio"/>
    <x v="0"/>
    <x v="0"/>
    <n v="41600"/>
    <n v="1442"/>
    <x v="1507"/>
    <x v="2"/>
    <x v="14"/>
    <s v="Fiat Siena El 1.4 8v"/>
    <x v="0"/>
    <x v="0"/>
    <x v="0"/>
    <x v="0"/>
    <x v="5"/>
    <x v="0"/>
    <x v="1"/>
    <n v="1664"/>
    <n v="0.94856157617110837"/>
    <x v="1"/>
  </r>
  <r>
    <s v="FIU001"/>
    <d v="2016-11-13T00:00:00"/>
    <x v="2"/>
    <x v="10"/>
    <x v="6"/>
    <s v="Aparecida"/>
    <x v="0"/>
    <x v="2"/>
    <n v="27000"/>
    <n v="4471"/>
    <x v="1508"/>
    <x v="2"/>
    <x v="11"/>
    <s v="Fiat Uno Evo Vivace 1.0 8v"/>
    <x v="1"/>
    <x v="0"/>
    <x v="0"/>
    <x v="0"/>
    <x v="6"/>
    <x v="3"/>
    <x v="0"/>
    <n v="810"/>
    <n v="0.73261497110715834"/>
    <x v="1"/>
  </r>
  <r>
    <s v="CHS004"/>
    <d v="2016-11-14T00:00:00"/>
    <x v="2"/>
    <x v="10"/>
    <x v="4"/>
    <s v="Mônica"/>
    <x v="4"/>
    <x v="3"/>
    <n v="160150"/>
    <n v="3003"/>
    <x v="1509"/>
    <x v="0"/>
    <x v="10"/>
    <s v="Chevrolet S10 2.8 High Country 4X4 CD 16v Turbo"/>
    <x v="0"/>
    <x v="1"/>
    <x v="1"/>
    <x v="1"/>
    <x v="4"/>
    <x v="3"/>
    <x v="3"/>
    <n v="9609"/>
    <n v="0.66517688551227416"/>
    <x v="1"/>
  </r>
  <r>
    <s v="REF006"/>
    <d v="2016-11-15T00:00:00"/>
    <x v="2"/>
    <x v="10"/>
    <x v="7"/>
    <s v="Carlos Augusto"/>
    <x v="0"/>
    <x v="4"/>
    <n v="72600"/>
    <n v="2195"/>
    <x v="1510"/>
    <x v="3"/>
    <x v="13"/>
    <s v="Renaul Fluence 2.0 Dynamique 16v"/>
    <x v="0"/>
    <x v="0"/>
    <x v="1"/>
    <x v="0"/>
    <x v="7"/>
    <x v="4"/>
    <x v="2"/>
    <n v="3630"/>
    <n v="0.28376717878681013"/>
    <x v="0"/>
  </r>
  <r>
    <s v="FOF002"/>
    <d v="2016-11-17T00:00:00"/>
    <x v="2"/>
    <x v="10"/>
    <x v="3"/>
    <s v="José Carlos"/>
    <x v="0"/>
    <x v="2"/>
    <n v="67850"/>
    <n v="3426"/>
    <x v="1511"/>
    <x v="4"/>
    <x v="18"/>
    <s v="Ford Focus Sedan GLX 16v"/>
    <x v="0"/>
    <x v="0"/>
    <x v="1"/>
    <x v="0"/>
    <x v="3"/>
    <x v="2"/>
    <x v="2"/>
    <n v="3392.5"/>
    <n v="0.48310304595302"/>
    <x v="0"/>
  </r>
  <r>
    <s v="CHC005"/>
    <d v="2016-11-17T00:00:00"/>
    <x v="2"/>
    <x v="10"/>
    <x v="6"/>
    <s v="Ana Carolina"/>
    <x v="0"/>
    <x v="2"/>
    <n v="185050"/>
    <n v="4070"/>
    <x v="1512"/>
    <x v="0"/>
    <x v="27"/>
    <s v="Chevrolet Camaro 6.2 SS Coupé v8"/>
    <x v="1"/>
    <x v="0"/>
    <x v="1"/>
    <x v="2"/>
    <x v="6"/>
    <x v="3"/>
    <x v="3"/>
    <n v="11103"/>
    <n v="0.73191934066448328"/>
    <x v="1"/>
  </r>
  <r>
    <s v="FIP002"/>
    <d v="2016-11-17T00:00:00"/>
    <x v="2"/>
    <x v="10"/>
    <x v="3"/>
    <s v="Ana Maria"/>
    <x v="5"/>
    <x v="4"/>
    <n v="34550"/>
    <n v="3011"/>
    <x v="1513"/>
    <x v="2"/>
    <x v="2"/>
    <s v="Fiat Palio Fire 1.0 8v"/>
    <x v="0"/>
    <x v="0"/>
    <x v="0"/>
    <x v="0"/>
    <x v="3"/>
    <x v="2"/>
    <x v="1"/>
    <n v="1382"/>
    <n v="0.86539300990542067"/>
    <x v="1"/>
  </r>
  <r>
    <s v="FIP002"/>
    <d v="2016-11-17T00:00:00"/>
    <x v="2"/>
    <x v="10"/>
    <x v="6"/>
    <s v="Daniela"/>
    <x v="0"/>
    <x v="2"/>
    <n v="35100"/>
    <n v="2723"/>
    <x v="1514"/>
    <x v="2"/>
    <x v="2"/>
    <s v="Fiat Palio Fire 1.0 8v"/>
    <x v="0"/>
    <x v="0"/>
    <x v="0"/>
    <x v="0"/>
    <x v="6"/>
    <x v="3"/>
    <x v="1"/>
    <n v="1404"/>
    <n v="4.5364572222048684E-2"/>
    <x v="0"/>
  </r>
  <r>
    <s v="FIL008"/>
    <d v="2016-11-17T00:00:00"/>
    <x v="2"/>
    <x v="10"/>
    <x v="3"/>
    <s v="Antonio"/>
    <x v="0"/>
    <x v="0"/>
    <n v="65000"/>
    <n v="4171"/>
    <x v="1515"/>
    <x v="2"/>
    <x v="16"/>
    <s v="Fiat Linea Absolut 1.8 16v"/>
    <x v="0"/>
    <x v="0"/>
    <x v="1"/>
    <x v="0"/>
    <x v="3"/>
    <x v="2"/>
    <x v="2"/>
    <n v="3250"/>
    <n v="0.56530898649492722"/>
    <x v="1"/>
  </r>
  <r>
    <s v="FIU001"/>
    <d v="2016-11-19T00:00:00"/>
    <x v="2"/>
    <x v="10"/>
    <x v="6"/>
    <s v="Carlos Roberto"/>
    <x v="4"/>
    <x v="2"/>
    <n v="27300"/>
    <n v="4965"/>
    <x v="1516"/>
    <x v="2"/>
    <x v="11"/>
    <s v="Fiat Uno Evo Vivace 1.0 8v"/>
    <x v="1"/>
    <x v="0"/>
    <x v="0"/>
    <x v="0"/>
    <x v="6"/>
    <x v="3"/>
    <x v="0"/>
    <n v="819"/>
    <n v="0.73515919863020962"/>
    <x v="1"/>
  </r>
  <r>
    <s v="VWC006"/>
    <d v="2016-11-19T00:00:00"/>
    <x v="2"/>
    <x v="10"/>
    <x v="5"/>
    <s v="Mariana"/>
    <x v="4"/>
    <x v="1"/>
    <n v="55900"/>
    <n v="1452"/>
    <x v="1517"/>
    <x v="1"/>
    <x v="24"/>
    <s v="Volkswagen Crossfox 1.6 MSI 16v"/>
    <x v="0"/>
    <x v="0"/>
    <x v="0"/>
    <x v="0"/>
    <x v="5"/>
    <x v="0"/>
    <x v="2"/>
    <n v="2795"/>
    <n v="8.027002777916846E-2"/>
    <x v="0"/>
  </r>
  <r>
    <s v="CHS004"/>
    <d v="2016-11-21T00:00:00"/>
    <x v="2"/>
    <x v="10"/>
    <x v="6"/>
    <s v="Ivete"/>
    <x v="6"/>
    <x v="1"/>
    <n v="160150"/>
    <n v="2846"/>
    <x v="1518"/>
    <x v="0"/>
    <x v="10"/>
    <s v="Chevrolet S10 2.8 High Country 4X4 CD 16v Turbo"/>
    <x v="0"/>
    <x v="1"/>
    <x v="1"/>
    <x v="1"/>
    <x v="6"/>
    <x v="3"/>
    <x v="3"/>
    <n v="9609"/>
    <n v="0.81372886980591752"/>
    <x v="1"/>
  </r>
  <r>
    <s v="VWS007"/>
    <d v="2016-11-22T00:00:00"/>
    <x v="2"/>
    <x v="10"/>
    <x v="6"/>
    <s v="Daniela"/>
    <x v="6"/>
    <x v="0"/>
    <n v="65350"/>
    <n v="3993"/>
    <x v="1519"/>
    <x v="1"/>
    <x v="19"/>
    <s v="Volkswagen Spacefox Comfortline 1.6 MSI 8v"/>
    <x v="0"/>
    <x v="0"/>
    <x v="0"/>
    <x v="0"/>
    <x v="6"/>
    <x v="3"/>
    <x v="2"/>
    <n v="3267.5"/>
    <n v="0.5362142047547801"/>
    <x v="1"/>
  </r>
  <r>
    <s v="FIU001"/>
    <d v="2016-11-22T00:00:00"/>
    <x v="2"/>
    <x v="10"/>
    <x v="2"/>
    <s v="Maria Cristina"/>
    <x v="0"/>
    <x v="2"/>
    <n v="27000"/>
    <n v="1739"/>
    <x v="1520"/>
    <x v="2"/>
    <x v="11"/>
    <s v="Fiat Uno Evo Vivace 1.0 8v"/>
    <x v="1"/>
    <x v="0"/>
    <x v="0"/>
    <x v="0"/>
    <x v="2"/>
    <x v="1"/>
    <x v="0"/>
    <n v="810"/>
    <n v="0.68150114718894528"/>
    <x v="1"/>
  </r>
  <r>
    <s v="FIP009"/>
    <d v="2016-11-22T00:00:00"/>
    <x v="2"/>
    <x v="10"/>
    <x v="0"/>
    <s v="Maria Amália"/>
    <x v="5"/>
    <x v="0"/>
    <n v="70000"/>
    <n v="2533"/>
    <x v="1521"/>
    <x v="2"/>
    <x v="15"/>
    <s v="Fiat Punto Evo T-Jet 1.4 Turbo"/>
    <x v="0"/>
    <x v="0"/>
    <x v="1"/>
    <x v="2"/>
    <x v="0"/>
    <x v="0"/>
    <x v="2"/>
    <n v="3500"/>
    <n v="0.98393229208138411"/>
    <x v="1"/>
  </r>
  <r>
    <s v="VWV005"/>
    <d v="2016-11-22T00:00:00"/>
    <x v="2"/>
    <x v="10"/>
    <x v="5"/>
    <s v="Anselmo"/>
    <x v="5"/>
    <x v="0"/>
    <n v="43900"/>
    <n v="1802"/>
    <x v="1522"/>
    <x v="1"/>
    <x v="1"/>
    <s v="Volkswagen Voyage Trendline 1.6 MI 8v"/>
    <x v="0"/>
    <x v="0"/>
    <x v="0"/>
    <x v="0"/>
    <x v="5"/>
    <x v="0"/>
    <x v="1"/>
    <n v="1756"/>
    <n v="0.42061530352598769"/>
    <x v="0"/>
  </r>
  <r>
    <s v="CHC005"/>
    <d v="2016-11-23T00:00:00"/>
    <x v="2"/>
    <x v="10"/>
    <x v="2"/>
    <s v="Lucas"/>
    <x v="5"/>
    <x v="2"/>
    <n v="185400"/>
    <n v="2440"/>
    <x v="1523"/>
    <x v="0"/>
    <x v="27"/>
    <s v="Chevrolet Camaro 6.2 SS Coupé v8"/>
    <x v="1"/>
    <x v="0"/>
    <x v="1"/>
    <x v="2"/>
    <x v="2"/>
    <x v="1"/>
    <x v="3"/>
    <n v="11124"/>
    <n v="0.79253533240060103"/>
    <x v="1"/>
  </r>
  <r>
    <s v="CHC005"/>
    <d v="2016-11-23T00:00:00"/>
    <x v="2"/>
    <x v="10"/>
    <x v="3"/>
    <s v="José Carlos"/>
    <x v="6"/>
    <x v="2"/>
    <n v="184950"/>
    <n v="4312"/>
    <x v="1524"/>
    <x v="0"/>
    <x v="27"/>
    <s v="Chevrolet Camaro 6.2 SS Coupé v8"/>
    <x v="1"/>
    <x v="0"/>
    <x v="1"/>
    <x v="2"/>
    <x v="3"/>
    <x v="2"/>
    <x v="3"/>
    <n v="11097"/>
    <n v="0.44661626985604702"/>
    <x v="0"/>
  </r>
  <r>
    <s v="VWG003"/>
    <d v="2016-11-24T00:00:00"/>
    <x v="2"/>
    <x v="10"/>
    <x v="7"/>
    <s v="Marcelo"/>
    <x v="0"/>
    <x v="4"/>
    <n v="35300"/>
    <n v="2937"/>
    <x v="1525"/>
    <x v="1"/>
    <x v="7"/>
    <s v="Volkswagen Gol 1.0 MI Special 8v"/>
    <x v="0"/>
    <x v="0"/>
    <x v="0"/>
    <x v="0"/>
    <x v="7"/>
    <x v="2"/>
    <x v="1"/>
    <n v="1412"/>
    <n v="0.5442907044404609"/>
    <x v="1"/>
  </r>
  <r>
    <s v="VWG008"/>
    <d v="2016-11-24T00:00:00"/>
    <x v="2"/>
    <x v="10"/>
    <x v="6"/>
    <s v="Ana Carolina"/>
    <x v="0"/>
    <x v="3"/>
    <n v="83000"/>
    <n v="4766"/>
    <x v="1526"/>
    <x v="1"/>
    <x v="29"/>
    <s v="Volkswagen Golf 1.4 TSI Comfortline 16v"/>
    <x v="0"/>
    <x v="0"/>
    <x v="1"/>
    <x v="2"/>
    <x v="6"/>
    <x v="3"/>
    <x v="3"/>
    <n v="4980"/>
    <n v="0.24161850113497046"/>
    <x v="0"/>
  </r>
  <r>
    <s v="REL003"/>
    <d v="2016-11-26T00:00:00"/>
    <x v="2"/>
    <x v="10"/>
    <x v="2"/>
    <s v="João Carlos"/>
    <x v="0"/>
    <x v="4"/>
    <n v="36700"/>
    <n v="3860"/>
    <x v="1527"/>
    <x v="3"/>
    <x v="30"/>
    <s v="Renault Logan 1.0 Authentique 16v"/>
    <x v="0"/>
    <x v="0"/>
    <x v="0"/>
    <x v="0"/>
    <x v="2"/>
    <x v="1"/>
    <x v="1"/>
    <n v="1468"/>
    <n v="7.2613188099401621E-2"/>
    <x v="0"/>
  </r>
  <r>
    <s v="VWA010"/>
    <d v="2016-11-26T00:00:00"/>
    <x v="2"/>
    <x v="10"/>
    <x v="2"/>
    <s v="Maria Cristina"/>
    <x v="6"/>
    <x v="1"/>
    <n v="145200"/>
    <n v="4521"/>
    <x v="1528"/>
    <x v="1"/>
    <x v="33"/>
    <s v="Volkswagen Amarok 2.0 Highline 4X4 16v Turbo"/>
    <x v="0"/>
    <x v="1"/>
    <x v="1"/>
    <x v="1"/>
    <x v="2"/>
    <x v="1"/>
    <x v="3"/>
    <n v="8712"/>
    <n v="0.12590539926938032"/>
    <x v="0"/>
  </r>
  <r>
    <s v="FIS003"/>
    <d v="2016-11-28T00:00:00"/>
    <x v="2"/>
    <x v="10"/>
    <x v="3"/>
    <s v="Antonio"/>
    <x v="6"/>
    <x v="3"/>
    <n v="40000"/>
    <n v="1021"/>
    <x v="1529"/>
    <x v="2"/>
    <x v="6"/>
    <s v="Fiat Strada Working 1.4 8v"/>
    <x v="1"/>
    <x v="1"/>
    <x v="0"/>
    <x v="0"/>
    <x v="3"/>
    <x v="2"/>
    <x v="1"/>
    <n v="1600"/>
    <n v="0.63957147516290258"/>
    <x v="1"/>
  </r>
  <r>
    <s v="RES001"/>
    <d v="2016-11-29T00:00:00"/>
    <x v="2"/>
    <x v="10"/>
    <x v="2"/>
    <s v="Mônica"/>
    <x v="5"/>
    <x v="0"/>
    <n v="29900"/>
    <n v="4921"/>
    <x v="1530"/>
    <x v="3"/>
    <x v="5"/>
    <s v="Renault Sandero 1.0 Authentique 16v"/>
    <x v="0"/>
    <x v="0"/>
    <x v="0"/>
    <x v="0"/>
    <x v="2"/>
    <x v="3"/>
    <x v="0"/>
    <n v="897"/>
    <n v="0.11823804635472504"/>
    <x v="0"/>
  </r>
  <r>
    <s v="FIF005"/>
    <d v="2016-11-29T00:00:00"/>
    <x v="2"/>
    <x v="10"/>
    <x v="0"/>
    <s v="Wesley"/>
    <x v="6"/>
    <x v="0"/>
    <n v="51250"/>
    <n v="2322"/>
    <x v="1531"/>
    <x v="2"/>
    <x v="34"/>
    <s v="Fiat Fiorino Furgão Evo 1.4 8v"/>
    <x v="0"/>
    <x v="1"/>
    <x v="0"/>
    <x v="0"/>
    <x v="0"/>
    <x v="0"/>
    <x v="1"/>
    <n v="2050"/>
    <n v="8.8816727087281985E-2"/>
    <x v="0"/>
  </r>
  <r>
    <s v="VWG003"/>
    <d v="2016-11-29T00:00:00"/>
    <x v="2"/>
    <x v="10"/>
    <x v="3"/>
    <s v="Maurício"/>
    <x v="4"/>
    <x v="2"/>
    <n v="35000"/>
    <n v="2005"/>
    <x v="1532"/>
    <x v="1"/>
    <x v="7"/>
    <s v="Volkswagen Gol 1.0 MI Special 8v"/>
    <x v="0"/>
    <x v="0"/>
    <x v="0"/>
    <x v="0"/>
    <x v="3"/>
    <x v="2"/>
    <x v="1"/>
    <n v="1400"/>
    <n v="0.6493528316027265"/>
    <x v="1"/>
  </r>
  <r>
    <s v="REF006"/>
    <d v="2016-11-29T00:00:00"/>
    <x v="2"/>
    <x v="10"/>
    <x v="7"/>
    <s v="Marcelo"/>
    <x v="3"/>
    <x v="3"/>
    <n v="73150"/>
    <n v="4462"/>
    <x v="1533"/>
    <x v="3"/>
    <x v="13"/>
    <s v="Renaul Fluence 2.0 Dynamique 16v"/>
    <x v="0"/>
    <x v="0"/>
    <x v="1"/>
    <x v="0"/>
    <x v="7"/>
    <x v="2"/>
    <x v="3"/>
    <n v="4389"/>
    <n v="0.11435998981555923"/>
    <x v="0"/>
  </r>
  <r>
    <s v="FOK001"/>
    <d v="2016-11-30T00:00:00"/>
    <x v="2"/>
    <x v="10"/>
    <x v="6"/>
    <s v="Daniela"/>
    <x v="6"/>
    <x v="0"/>
    <n v="41850"/>
    <n v="4213"/>
    <x v="1534"/>
    <x v="4"/>
    <x v="28"/>
    <s v="Ford Ka SE 1.5 16v Básico"/>
    <x v="0"/>
    <x v="0"/>
    <x v="0"/>
    <x v="0"/>
    <x v="6"/>
    <x v="3"/>
    <x v="1"/>
    <n v="1674"/>
    <n v="0.58634642725174613"/>
    <x v="1"/>
  </r>
  <r>
    <s v="VWG008"/>
    <d v="2016-12-01T00:00:00"/>
    <x v="2"/>
    <x v="11"/>
    <x v="6"/>
    <s v="Ana Carolina"/>
    <x v="6"/>
    <x v="2"/>
    <n v="82900"/>
    <n v="2248"/>
    <x v="1535"/>
    <x v="1"/>
    <x v="29"/>
    <s v="Volkswagen Golf 1.4 TSI Comfortline 16v"/>
    <x v="0"/>
    <x v="0"/>
    <x v="1"/>
    <x v="2"/>
    <x v="6"/>
    <x v="3"/>
    <x v="3"/>
    <n v="4974"/>
    <n v="0.31782466979596052"/>
    <x v="0"/>
  </r>
  <r>
    <s v="REL003"/>
    <d v="2016-12-02T00:00:00"/>
    <x v="2"/>
    <x v="11"/>
    <x v="3"/>
    <s v="Renato"/>
    <x v="6"/>
    <x v="4"/>
    <n v="37150"/>
    <n v="1787"/>
    <x v="1536"/>
    <x v="3"/>
    <x v="30"/>
    <s v="Renault Logan 1.0 Authentique 16v"/>
    <x v="0"/>
    <x v="0"/>
    <x v="0"/>
    <x v="0"/>
    <x v="3"/>
    <x v="2"/>
    <x v="1"/>
    <n v="1486"/>
    <n v="0.94927189217380803"/>
    <x v="1"/>
  </r>
  <r>
    <s v="FOR005"/>
    <d v="2016-12-03T00:00:00"/>
    <x v="2"/>
    <x v="11"/>
    <x v="5"/>
    <s v="Sérgio"/>
    <x v="0"/>
    <x v="4"/>
    <n v="150000"/>
    <n v="2425"/>
    <x v="1537"/>
    <x v="4"/>
    <x v="9"/>
    <s v="Ford Ranger Cab. Dupla 3.2 4X4 20v"/>
    <x v="0"/>
    <x v="1"/>
    <x v="1"/>
    <x v="1"/>
    <x v="5"/>
    <x v="0"/>
    <x v="3"/>
    <n v="9000"/>
    <n v="0.55568091317810164"/>
    <x v="1"/>
  </r>
  <r>
    <s v="FOK001"/>
    <d v="2016-12-04T00:00:00"/>
    <x v="2"/>
    <x v="11"/>
    <x v="8"/>
    <s v="Maria Teresa"/>
    <x v="0"/>
    <x v="4"/>
    <n v="42050"/>
    <n v="2902"/>
    <x v="1538"/>
    <x v="4"/>
    <x v="28"/>
    <s v="Ford Ka SE 1.5 16v Básico"/>
    <x v="0"/>
    <x v="0"/>
    <x v="0"/>
    <x v="0"/>
    <x v="3"/>
    <x v="2"/>
    <x v="1"/>
    <n v="1682"/>
    <n v="0.36168682452369799"/>
    <x v="0"/>
  </r>
  <r>
    <s v="CHP002"/>
    <d v="2016-12-04T00:00:00"/>
    <x v="2"/>
    <x v="11"/>
    <x v="7"/>
    <s v="Marcelo"/>
    <x v="0"/>
    <x v="2"/>
    <n v="40900"/>
    <n v="4608"/>
    <x v="1539"/>
    <x v="0"/>
    <x v="12"/>
    <s v="Chevrolet Prisma 1.0 MPFI LT 8v"/>
    <x v="0"/>
    <x v="0"/>
    <x v="0"/>
    <x v="0"/>
    <x v="7"/>
    <x v="2"/>
    <x v="1"/>
    <n v="1636"/>
    <n v="0.23492489859225457"/>
    <x v="0"/>
  </r>
  <r>
    <s v="RED005"/>
    <d v="2016-12-04T00:00:00"/>
    <x v="2"/>
    <x v="11"/>
    <x v="3"/>
    <s v="José Carlos"/>
    <x v="5"/>
    <x v="4"/>
    <n v="69650"/>
    <n v="1640"/>
    <x v="1540"/>
    <x v="3"/>
    <x v="32"/>
    <s v="Renault Duster Oroch 2.0 Dynamique 16V"/>
    <x v="0"/>
    <x v="1"/>
    <x v="0"/>
    <x v="0"/>
    <x v="3"/>
    <x v="2"/>
    <x v="2"/>
    <n v="3482.5"/>
    <n v="0.28738441517920438"/>
    <x v="0"/>
  </r>
  <r>
    <s v="REL003"/>
    <d v="2016-12-05T00:00:00"/>
    <x v="2"/>
    <x v="11"/>
    <x v="7"/>
    <s v="Amanda"/>
    <x v="1"/>
    <x v="2"/>
    <n v="37050"/>
    <n v="1583"/>
    <x v="1541"/>
    <x v="3"/>
    <x v="30"/>
    <s v="Renault Logan 1.0 Authentique 16v"/>
    <x v="0"/>
    <x v="0"/>
    <x v="0"/>
    <x v="0"/>
    <x v="7"/>
    <x v="4"/>
    <x v="1"/>
    <n v="1482"/>
    <n v="0.25142498512353051"/>
    <x v="0"/>
  </r>
  <r>
    <s v="CHS004"/>
    <d v="2016-12-08T00:00:00"/>
    <x v="2"/>
    <x v="11"/>
    <x v="3"/>
    <s v="Mauro"/>
    <x v="0"/>
    <x v="4"/>
    <n v="159750"/>
    <n v="1575"/>
    <x v="1542"/>
    <x v="0"/>
    <x v="10"/>
    <s v="Chevrolet S10 2.8 High Country 4X4 CD 16v Turbo"/>
    <x v="0"/>
    <x v="1"/>
    <x v="1"/>
    <x v="1"/>
    <x v="3"/>
    <x v="2"/>
    <x v="3"/>
    <n v="9585"/>
    <n v="0.15381298081661249"/>
    <x v="0"/>
  </r>
  <r>
    <s v="VWG008"/>
    <d v="2016-12-10T00:00:00"/>
    <x v="2"/>
    <x v="11"/>
    <x v="7"/>
    <s v="Carlos Augusto"/>
    <x v="0"/>
    <x v="1"/>
    <n v="83350"/>
    <n v="1258"/>
    <x v="1543"/>
    <x v="1"/>
    <x v="29"/>
    <s v="Volkswagen Golf 1.4 TSI Comfortline 16v"/>
    <x v="0"/>
    <x v="0"/>
    <x v="1"/>
    <x v="2"/>
    <x v="7"/>
    <x v="4"/>
    <x v="3"/>
    <n v="5001"/>
    <n v="0.20311454227339223"/>
    <x v="0"/>
  </r>
  <r>
    <s v="FOR005"/>
    <d v="2016-12-10T00:00:00"/>
    <x v="2"/>
    <x v="11"/>
    <x v="2"/>
    <s v="Ana Lúcia"/>
    <x v="0"/>
    <x v="2"/>
    <n v="149650"/>
    <n v="1891"/>
    <x v="1544"/>
    <x v="4"/>
    <x v="9"/>
    <s v="Ford Ranger Cab. Dupla 3.2 4X4 20v"/>
    <x v="0"/>
    <x v="1"/>
    <x v="1"/>
    <x v="1"/>
    <x v="2"/>
    <x v="1"/>
    <x v="3"/>
    <n v="8979"/>
    <n v="0.81790288296430502"/>
    <x v="1"/>
  </r>
  <r>
    <s v="VWG008"/>
    <d v="2016-12-13T00:00:00"/>
    <x v="2"/>
    <x v="11"/>
    <x v="5"/>
    <s v="Mariana"/>
    <x v="6"/>
    <x v="4"/>
    <n v="82950"/>
    <n v="1871"/>
    <x v="1545"/>
    <x v="1"/>
    <x v="29"/>
    <s v="Volkswagen Golf 1.4 TSI Comfortline 16v"/>
    <x v="0"/>
    <x v="0"/>
    <x v="1"/>
    <x v="2"/>
    <x v="5"/>
    <x v="0"/>
    <x v="3"/>
    <n v="4977"/>
    <n v="0.38727946876887209"/>
    <x v="0"/>
  </r>
  <r>
    <s v="VWC006"/>
    <d v="2016-12-13T00:00:00"/>
    <x v="2"/>
    <x v="11"/>
    <x v="3"/>
    <s v="Renato"/>
    <x v="0"/>
    <x v="4"/>
    <n v="56000"/>
    <n v="3683"/>
    <x v="1546"/>
    <x v="1"/>
    <x v="24"/>
    <s v="Volkswagen Crossfox 1.6 MSI 16v"/>
    <x v="0"/>
    <x v="0"/>
    <x v="0"/>
    <x v="0"/>
    <x v="3"/>
    <x v="2"/>
    <x v="2"/>
    <n v="2800"/>
    <n v="0.15702154308418814"/>
    <x v="0"/>
  </r>
  <r>
    <s v="FOR004"/>
    <d v="2016-12-13T00:00:00"/>
    <x v="2"/>
    <x v="11"/>
    <x v="6"/>
    <s v="Ana Carolina"/>
    <x v="5"/>
    <x v="2"/>
    <n v="94900"/>
    <n v="3624"/>
    <x v="1547"/>
    <x v="4"/>
    <x v="9"/>
    <s v="Ford Ranger 2.5 XLS 4X2 CD 16v"/>
    <x v="0"/>
    <x v="0"/>
    <x v="0"/>
    <x v="0"/>
    <x v="6"/>
    <x v="3"/>
    <x v="3"/>
    <n v="5694"/>
    <n v="0.42137104339030157"/>
    <x v="0"/>
  </r>
  <r>
    <s v="FOF002"/>
    <d v="2016-12-15T00:00:00"/>
    <x v="2"/>
    <x v="11"/>
    <x v="4"/>
    <s v="Raimundo"/>
    <x v="1"/>
    <x v="2"/>
    <n v="67700"/>
    <n v="1266"/>
    <x v="600"/>
    <x v="4"/>
    <x v="18"/>
    <s v="Ford Focus Sedan GLX 16v"/>
    <x v="0"/>
    <x v="0"/>
    <x v="1"/>
    <x v="0"/>
    <x v="4"/>
    <x v="3"/>
    <x v="2"/>
    <n v="3385"/>
    <n v="3.7395553680786655E-3"/>
    <x v="0"/>
  </r>
  <r>
    <s v="FOR005"/>
    <d v="2016-12-15T00:00:00"/>
    <x v="2"/>
    <x v="11"/>
    <x v="7"/>
    <s v="Carlos Augusto"/>
    <x v="5"/>
    <x v="2"/>
    <n v="150050"/>
    <n v="1977"/>
    <x v="1548"/>
    <x v="4"/>
    <x v="9"/>
    <s v="Ford Ranger Cab. Dupla 3.2 4X4 20v"/>
    <x v="0"/>
    <x v="1"/>
    <x v="1"/>
    <x v="1"/>
    <x v="7"/>
    <x v="4"/>
    <x v="3"/>
    <n v="9003"/>
    <n v="0.19334512073236756"/>
    <x v="0"/>
  </r>
  <r>
    <s v="REL003"/>
    <d v="2016-12-16T00:00:00"/>
    <x v="2"/>
    <x v="11"/>
    <x v="3"/>
    <s v="Roberta"/>
    <x v="0"/>
    <x v="4"/>
    <n v="36900"/>
    <n v="3478"/>
    <x v="1549"/>
    <x v="3"/>
    <x v="30"/>
    <s v="Renault Logan 1.0 Authentique 16v"/>
    <x v="0"/>
    <x v="0"/>
    <x v="0"/>
    <x v="0"/>
    <x v="3"/>
    <x v="2"/>
    <x v="1"/>
    <n v="1476"/>
    <n v="0.64299678459903076"/>
    <x v="1"/>
  </r>
  <r>
    <s v="FIF005"/>
    <d v="2016-12-17T00:00:00"/>
    <x v="2"/>
    <x v="11"/>
    <x v="6"/>
    <s v="Aparecida"/>
    <x v="3"/>
    <x v="2"/>
    <n v="51000"/>
    <n v="2163"/>
    <x v="1550"/>
    <x v="2"/>
    <x v="34"/>
    <s v="Fiat Fiorino Furgão Evo 1.4 8v"/>
    <x v="0"/>
    <x v="1"/>
    <x v="0"/>
    <x v="0"/>
    <x v="6"/>
    <x v="3"/>
    <x v="1"/>
    <n v="2040"/>
    <n v="2.7126168844814492E-2"/>
    <x v="0"/>
  </r>
  <r>
    <s v="FOR005"/>
    <d v="2016-12-17T00:00:00"/>
    <x v="2"/>
    <x v="11"/>
    <x v="8"/>
    <s v="Maria Teresa"/>
    <x v="4"/>
    <x v="2"/>
    <n v="149950"/>
    <n v="4121"/>
    <x v="1551"/>
    <x v="4"/>
    <x v="9"/>
    <s v="Ford Ranger Cab. Dupla 3.2 4X4 20v"/>
    <x v="0"/>
    <x v="1"/>
    <x v="1"/>
    <x v="1"/>
    <x v="3"/>
    <x v="2"/>
    <x v="3"/>
    <n v="8997"/>
    <n v="0.23450463508931205"/>
    <x v="0"/>
  </r>
  <r>
    <s v="FIF005"/>
    <d v="2016-12-17T00:00:00"/>
    <x v="2"/>
    <x v="11"/>
    <x v="6"/>
    <s v="Daniela"/>
    <x v="2"/>
    <x v="1"/>
    <n v="51050"/>
    <n v="2462"/>
    <x v="1552"/>
    <x v="2"/>
    <x v="34"/>
    <s v="Fiat Fiorino Furgão Evo 1.4 8v"/>
    <x v="0"/>
    <x v="1"/>
    <x v="0"/>
    <x v="0"/>
    <x v="6"/>
    <x v="3"/>
    <x v="1"/>
    <n v="2042"/>
    <n v="0.61407636507138441"/>
    <x v="1"/>
  </r>
  <r>
    <s v="RES001"/>
    <d v="2016-12-18T00:00:00"/>
    <x v="2"/>
    <x v="11"/>
    <x v="8"/>
    <s v="Maria Teresa"/>
    <x v="0"/>
    <x v="0"/>
    <n v="30050"/>
    <n v="4457"/>
    <x v="64"/>
    <x v="3"/>
    <x v="5"/>
    <s v="Renault Sandero 1.0 Authentique 16v"/>
    <x v="0"/>
    <x v="0"/>
    <x v="0"/>
    <x v="0"/>
    <x v="3"/>
    <x v="2"/>
    <x v="0"/>
    <n v="901.5"/>
    <n v="0.33924126268329158"/>
    <x v="0"/>
  </r>
  <r>
    <s v="RED005"/>
    <d v="2016-12-19T00:00:00"/>
    <x v="2"/>
    <x v="11"/>
    <x v="0"/>
    <s v="Wesley"/>
    <x v="4"/>
    <x v="3"/>
    <n v="70000"/>
    <n v="2856"/>
    <x v="1553"/>
    <x v="3"/>
    <x v="32"/>
    <s v="Renault Duster Oroch 2.0 Dynamique 16V"/>
    <x v="0"/>
    <x v="1"/>
    <x v="0"/>
    <x v="0"/>
    <x v="0"/>
    <x v="0"/>
    <x v="2"/>
    <n v="3500"/>
    <n v="0.30201361714956054"/>
    <x v="0"/>
  </r>
  <r>
    <s v="FIS003"/>
    <d v="2016-12-19T00:00:00"/>
    <x v="2"/>
    <x v="11"/>
    <x v="7"/>
    <s v="Célio"/>
    <x v="5"/>
    <x v="2"/>
    <n v="40100"/>
    <n v="3777"/>
    <x v="1554"/>
    <x v="2"/>
    <x v="6"/>
    <s v="Fiat Strada Working 1.4 8v"/>
    <x v="1"/>
    <x v="1"/>
    <x v="0"/>
    <x v="0"/>
    <x v="7"/>
    <x v="4"/>
    <x v="1"/>
    <n v="1604"/>
    <n v="0.42960379618667244"/>
    <x v="0"/>
  </r>
  <r>
    <s v="CHC005"/>
    <d v="2016-12-19T00:00:00"/>
    <x v="2"/>
    <x v="11"/>
    <x v="0"/>
    <s v="Maria Amália"/>
    <x v="4"/>
    <x v="2"/>
    <n v="184900"/>
    <n v="2391"/>
    <x v="1555"/>
    <x v="0"/>
    <x v="27"/>
    <s v="Chevrolet Camaro 6.2 SS Coupé v8"/>
    <x v="1"/>
    <x v="0"/>
    <x v="1"/>
    <x v="2"/>
    <x v="0"/>
    <x v="0"/>
    <x v="3"/>
    <n v="11094"/>
    <n v="0.19553835512862464"/>
    <x v="0"/>
  </r>
  <r>
    <s v="VWG008"/>
    <d v="2016-12-20T00:00:00"/>
    <x v="2"/>
    <x v="11"/>
    <x v="6"/>
    <s v="Ana Carolina"/>
    <x v="5"/>
    <x v="4"/>
    <n v="83300"/>
    <n v="4244"/>
    <x v="1556"/>
    <x v="1"/>
    <x v="29"/>
    <s v="Volkswagen Golf 1.4 TSI Comfortline 16v"/>
    <x v="0"/>
    <x v="0"/>
    <x v="1"/>
    <x v="2"/>
    <x v="6"/>
    <x v="3"/>
    <x v="3"/>
    <n v="4998"/>
    <n v="0.14149744954961233"/>
    <x v="0"/>
  </r>
  <r>
    <s v="REC002"/>
    <d v="2016-12-21T00:00:00"/>
    <x v="2"/>
    <x v="11"/>
    <x v="7"/>
    <s v="Carolina"/>
    <x v="0"/>
    <x v="4"/>
    <n v="33000"/>
    <n v="2020"/>
    <x v="257"/>
    <x v="3"/>
    <x v="22"/>
    <s v="Renault Clio 1.0 Expression 16v"/>
    <x v="0"/>
    <x v="0"/>
    <x v="0"/>
    <x v="0"/>
    <x v="7"/>
    <x v="0"/>
    <x v="0"/>
    <n v="990"/>
    <n v="9.490469707870143E-2"/>
    <x v="0"/>
  </r>
  <r>
    <s v="FIS004"/>
    <d v="2016-12-21T00:00:00"/>
    <x v="2"/>
    <x v="11"/>
    <x v="0"/>
    <s v="Maria Amália"/>
    <x v="4"/>
    <x v="2"/>
    <n v="42000"/>
    <n v="1418"/>
    <x v="1557"/>
    <x v="2"/>
    <x v="14"/>
    <s v="Fiat Siena El 1.4 8v"/>
    <x v="0"/>
    <x v="0"/>
    <x v="0"/>
    <x v="0"/>
    <x v="0"/>
    <x v="0"/>
    <x v="1"/>
    <n v="1680"/>
    <n v="0.12429669738015937"/>
    <x v="0"/>
  </r>
  <r>
    <s v="FIS003"/>
    <d v="2016-12-23T00:00:00"/>
    <x v="2"/>
    <x v="11"/>
    <x v="3"/>
    <s v="Cristina"/>
    <x v="6"/>
    <x v="2"/>
    <n v="39700"/>
    <n v="3088"/>
    <x v="1558"/>
    <x v="2"/>
    <x v="6"/>
    <s v="Fiat Strada Working 1.4 8v"/>
    <x v="1"/>
    <x v="1"/>
    <x v="0"/>
    <x v="0"/>
    <x v="3"/>
    <x v="2"/>
    <x v="1"/>
    <n v="1588"/>
    <n v="0.85541741031008656"/>
    <x v="1"/>
  </r>
  <r>
    <s v="VWG003"/>
    <d v="2016-12-23T00:00:00"/>
    <x v="2"/>
    <x v="11"/>
    <x v="2"/>
    <s v="Maria Cristina"/>
    <x v="6"/>
    <x v="2"/>
    <n v="35150"/>
    <n v="1972"/>
    <x v="1559"/>
    <x v="1"/>
    <x v="7"/>
    <s v="Volkswagen Gol 1.0 MI Special 8v"/>
    <x v="0"/>
    <x v="0"/>
    <x v="0"/>
    <x v="0"/>
    <x v="2"/>
    <x v="1"/>
    <x v="1"/>
    <n v="1406"/>
    <n v="0.68202616212983902"/>
    <x v="1"/>
  </r>
  <r>
    <s v="FOE003"/>
    <d v="2016-12-25T00:00:00"/>
    <x v="2"/>
    <x v="11"/>
    <x v="4"/>
    <s v="Raimundo"/>
    <x v="0"/>
    <x v="4"/>
    <n v="72150"/>
    <n v="2056"/>
    <x v="1560"/>
    <x v="4"/>
    <x v="31"/>
    <s v="Ford Ecosport 1.6 Freestyle 16v"/>
    <x v="0"/>
    <x v="0"/>
    <x v="1"/>
    <x v="0"/>
    <x v="4"/>
    <x v="3"/>
    <x v="2"/>
    <n v="3607.5"/>
    <n v="0.84940364810144697"/>
    <x v="1"/>
  </r>
  <r>
    <s v="VWU001"/>
    <d v="2016-12-25T00:00:00"/>
    <x v="2"/>
    <x v="11"/>
    <x v="7"/>
    <s v="Marcelo"/>
    <x v="6"/>
    <x v="1"/>
    <n v="27850"/>
    <n v="4870"/>
    <x v="1561"/>
    <x v="1"/>
    <x v="3"/>
    <s v="Volkswagen Up 1.0 MPI 12v"/>
    <x v="1"/>
    <x v="0"/>
    <x v="0"/>
    <x v="0"/>
    <x v="7"/>
    <x v="2"/>
    <x v="0"/>
    <n v="835.5"/>
    <n v="0.82615570017423279"/>
    <x v="1"/>
  </r>
  <r>
    <s v="CHS004"/>
    <d v="2016-12-25T00:00:00"/>
    <x v="2"/>
    <x v="11"/>
    <x v="3"/>
    <s v="Marcelo"/>
    <x v="5"/>
    <x v="2"/>
    <n v="159850"/>
    <n v="2726"/>
    <x v="1562"/>
    <x v="0"/>
    <x v="10"/>
    <s v="Chevrolet S10 2.8 High Country 4X4 CD 16v Turbo"/>
    <x v="0"/>
    <x v="1"/>
    <x v="1"/>
    <x v="1"/>
    <x v="3"/>
    <x v="2"/>
    <x v="3"/>
    <n v="9591"/>
    <n v="0.1130191856590189"/>
    <x v="0"/>
  </r>
  <r>
    <s v="FIS006"/>
    <d v="2016-12-26T00:00:00"/>
    <x v="2"/>
    <x v="11"/>
    <x v="1"/>
    <s v="Cássio"/>
    <x v="0"/>
    <x v="2"/>
    <n v="52300"/>
    <n v="1402"/>
    <x v="1563"/>
    <x v="2"/>
    <x v="6"/>
    <s v="Fiat Strada Working 1.4 MPI 8v"/>
    <x v="2"/>
    <x v="1"/>
    <x v="0"/>
    <x v="0"/>
    <x v="1"/>
    <x v="1"/>
    <x v="1"/>
    <n v="2092"/>
    <n v="0.1434062729326106"/>
    <x v="0"/>
  </r>
  <r>
    <s v="CHO001"/>
    <d v="2016-12-26T00:00:00"/>
    <x v="2"/>
    <x v="11"/>
    <x v="7"/>
    <s v="Célio"/>
    <x v="1"/>
    <x v="3"/>
    <n v="31100"/>
    <n v="4102"/>
    <x v="1564"/>
    <x v="0"/>
    <x v="0"/>
    <s v="Chevrolet Onix 1.0 MPFI LS 8v"/>
    <x v="0"/>
    <x v="0"/>
    <x v="0"/>
    <x v="0"/>
    <x v="7"/>
    <x v="4"/>
    <x v="0"/>
    <n v="933"/>
    <n v="0.89554967540109054"/>
    <x v="1"/>
  </r>
  <r>
    <s v="VWJ009"/>
    <d v="2016-12-26T00:00:00"/>
    <x v="2"/>
    <x v="11"/>
    <x v="7"/>
    <s v="Rodrigo"/>
    <x v="2"/>
    <x v="1"/>
    <n v="85900"/>
    <n v="1129"/>
    <x v="1565"/>
    <x v="1"/>
    <x v="21"/>
    <s v="Volkswagen Jetta 1.4 TSI Comfortline 16v"/>
    <x v="0"/>
    <x v="0"/>
    <x v="1"/>
    <x v="2"/>
    <x v="7"/>
    <x v="4"/>
    <x v="3"/>
    <n v="5154"/>
    <n v="4.2178669498385245E-2"/>
    <x v="0"/>
  </r>
  <r>
    <s v="VWF002"/>
    <d v="2016-12-26T00:00:00"/>
    <x v="2"/>
    <x v="11"/>
    <x v="1"/>
    <s v="Luiz Sérgio"/>
    <x v="6"/>
    <x v="2"/>
    <n v="35300"/>
    <n v="4926"/>
    <x v="1566"/>
    <x v="1"/>
    <x v="17"/>
    <s v="Volkswagen Fox 1.0 MPI Trendline 12v"/>
    <x v="0"/>
    <x v="0"/>
    <x v="0"/>
    <x v="0"/>
    <x v="1"/>
    <x v="1"/>
    <x v="1"/>
    <n v="1412"/>
    <n v="0.53170246329703486"/>
    <x v="1"/>
  </r>
  <r>
    <s v="VWG008"/>
    <d v="2016-12-27T00:00:00"/>
    <x v="2"/>
    <x v="11"/>
    <x v="2"/>
    <s v="Maria Cristina"/>
    <x v="4"/>
    <x v="2"/>
    <n v="83050"/>
    <n v="4964"/>
    <x v="1567"/>
    <x v="1"/>
    <x v="29"/>
    <s v="Volkswagen Golf 1.4 TSI Comfortline 16v"/>
    <x v="0"/>
    <x v="0"/>
    <x v="1"/>
    <x v="2"/>
    <x v="2"/>
    <x v="1"/>
    <x v="3"/>
    <n v="4983"/>
    <n v="0.99512980086502145"/>
    <x v="1"/>
  </r>
  <r>
    <s v="VWC006"/>
    <d v="2016-12-28T00:00:00"/>
    <x v="2"/>
    <x v="11"/>
    <x v="4"/>
    <s v="José Eduardo"/>
    <x v="4"/>
    <x v="1"/>
    <n v="55750"/>
    <n v="1014"/>
    <x v="1043"/>
    <x v="1"/>
    <x v="24"/>
    <s v="Volkswagen Crossfox 1.6 MSI 16v"/>
    <x v="0"/>
    <x v="0"/>
    <x v="0"/>
    <x v="0"/>
    <x v="4"/>
    <x v="3"/>
    <x v="2"/>
    <n v="2787.5"/>
    <n v="0.96793727668371854"/>
    <x v="1"/>
  </r>
  <r>
    <s v="VWF002"/>
    <d v="2016-12-28T00:00:00"/>
    <x v="2"/>
    <x v="11"/>
    <x v="3"/>
    <s v="José Carlos"/>
    <x v="5"/>
    <x v="2"/>
    <n v="35000"/>
    <n v="4596"/>
    <x v="1568"/>
    <x v="1"/>
    <x v="17"/>
    <s v="Volkswagen Fox 1.0 MPI Trendline 12v"/>
    <x v="0"/>
    <x v="0"/>
    <x v="0"/>
    <x v="0"/>
    <x v="3"/>
    <x v="2"/>
    <x v="1"/>
    <n v="1400"/>
    <n v="0.67637878175656252"/>
    <x v="1"/>
  </r>
  <r>
    <s v="VWG003"/>
    <d v="2016-12-28T00:00:00"/>
    <x v="2"/>
    <x v="11"/>
    <x v="7"/>
    <s v="Amanda"/>
    <x v="0"/>
    <x v="0"/>
    <n v="34850"/>
    <n v="3733"/>
    <x v="1569"/>
    <x v="1"/>
    <x v="7"/>
    <s v="Volkswagen Gol 1.0 MI Special 8v"/>
    <x v="0"/>
    <x v="0"/>
    <x v="0"/>
    <x v="0"/>
    <x v="7"/>
    <x v="4"/>
    <x v="1"/>
    <n v="1394"/>
    <n v="7.3587035328888814E-2"/>
    <x v="0"/>
  </r>
  <r>
    <s v="VWS007"/>
    <d v="2016-12-28T00:00:00"/>
    <x v="2"/>
    <x v="11"/>
    <x v="2"/>
    <s v="Mônica"/>
    <x v="4"/>
    <x v="4"/>
    <n v="64750"/>
    <n v="1059"/>
    <x v="1570"/>
    <x v="1"/>
    <x v="19"/>
    <s v="Volkswagen Spacefox Comfortline 1.6 MSI 8v"/>
    <x v="0"/>
    <x v="0"/>
    <x v="0"/>
    <x v="0"/>
    <x v="2"/>
    <x v="3"/>
    <x v="2"/>
    <n v="3237.5"/>
    <n v="0.99213415383926318"/>
    <x v="1"/>
  </r>
  <r>
    <s v="VWG003"/>
    <d v="2016-12-29T00:00:00"/>
    <x v="2"/>
    <x v="11"/>
    <x v="6"/>
    <s v="Ivete"/>
    <x v="0"/>
    <x v="0"/>
    <n v="34850"/>
    <n v="4063"/>
    <x v="1571"/>
    <x v="1"/>
    <x v="7"/>
    <s v="Volkswagen Gol 1.0 MI Special 8v"/>
    <x v="0"/>
    <x v="0"/>
    <x v="0"/>
    <x v="0"/>
    <x v="6"/>
    <x v="3"/>
    <x v="1"/>
    <n v="1394"/>
    <n v="0.86647558811422232"/>
    <x v="1"/>
  </r>
  <r>
    <s v="FOE003"/>
    <d v="2016-12-30T00:00:00"/>
    <x v="2"/>
    <x v="11"/>
    <x v="0"/>
    <s v="Maria Amália"/>
    <x v="6"/>
    <x v="0"/>
    <n v="71850"/>
    <n v="2630"/>
    <x v="1572"/>
    <x v="4"/>
    <x v="31"/>
    <s v="Ford Ecosport 1.6 Freestyle 16v"/>
    <x v="0"/>
    <x v="0"/>
    <x v="1"/>
    <x v="0"/>
    <x v="0"/>
    <x v="0"/>
    <x v="2"/>
    <n v="3592.5"/>
    <n v="0.29417781266112708"/>
    <x v="0"/>
  </r>
  <r>
    <s v="FIS003"/>
    <d v="2016-12-30T00:00:00"/>
    <x v="2"/>
    <x v="11"/>
    <x v="0"/>
    <s v="Otaviano"/>
    <x v="5"/>
    <x v="3"/>
    <n v="39850"/>
    <n v="3116"/>
    <x v="1573"/>
    <x v="2"/>
    <x v="6"/>
    <s v="Fiat Strada Working 1.4 8v"/>
    <x v="1"/>
    <x v="1"/>
    <x v="0"/>
    <x v="0"/>
    <x v="0"/>
    <x v="0"/>
    <x v="1"/>
    <n v="1594"/>
    <n v="0.71829276937911879"/>
    <x v="1"/>
  </r>
  <r>
    <s v="VWG003"/>
    <d v="2016-12-30T00:00:00"/>
    <x v="2"/>
    <x v="11"/>
    <x v="7"/>
    <s v="Rodrigo"/>
    <x v="0"/>
    <x v="2"/>
    <n v="34950"/>
    <n v="3521"/>
    <x v="1574"/>
    <x v="1"/>
    <x v="7"/>
    <s v="Volkswagen Gol 1.0 MI Special 8v"/>
    <x v="0"/>
    <x v="0"/>
    <x v="0"/>
    <x v="0"/>
    <x v="7"/>
    <x v="4"/>
    <x v="1"/>
    <n v="1398"/>
    <n v="5.1170958229885884E-2"/>
    <x v="0"/>
  </r>
  <r>
    <s v="FIP009"/>
    <d v="2016-12-30T00:00:00"/>
    <x v="2"/>
    <x v="11"/>
    <x v="2"/>
    <s v="João Carlos"/>
    <x v="0"/>
    <x v="0"/>
    <n v="69850"/>
    <n v="2178"/>
    <x v="1575"/>
    <x v="2"/>
    <x v="15"/>
    <s v="Fiat Punto Evo T-Jet 1.4 Turbo"/>
    <x v="0"/>
    <x v="0"/>
    <x v="1"/>
    <x v="2"/>
    <x v="2"/>
    <x v="1"/>
    <x v="2"/>
    <n v="3492.5"/>
    <n v="0.7103642065591943"/>
    <x v="1"/>
  </r>
  <r>
    <s v="RED005"/>
    <d v="2016-12-31T00:00:00"/>
    <x v="2"/>
    <x v="11"/>
    <x v="1"/>
    <s v="Cássio"/>
    <x v="5"/>
    <x v="2"/>
    <n v="69900"/>
    <n v="4270"/>
    <x v="1576"/>
    <x v="3"/>
    <x v="32"/>
    <s v="Renault Duster Oroch 2.0 Dynamique 16V"/>
    <x v="0"/>
    <x v="1"/>
    <x v="0"/>
    <x v="0"/>
    <x v="1"/>
    <x v="1"/>
    <x v="2"/>
    <n v="3495"/>
    <n v="5.9192146667834442E-2"/>
    <x v="0"/>
  </r>
  <r>
    <s v="FIB007"/>
    <d v="2016-12-31T00:00:00"/>
    <x v="2"/>
    <x v="11"/>
    <x v="7"/>
    <s v="Carolina"/>
    <x v="1"/>
    <x v="0"/>
    <n v="60150"/>
    <n v="3738"/>
    <x v="1577"/>
    <x v="2"/>
    <x v="23"/>
    <s v="Fiat Bravo Essence 1.8 16v"/>
    <x v="0"/>
    <x v="0"/>
    <x v="0"/>
    <x v="0"/>
    <x v="7"/>
    <x v="0"/>
    <x v="2"/>
    <n v="3007.5"/>
    <n v="0.527018071397681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1C89D-0036-4BE9-84B5-34723147C191}" name="Tabela dinâmica1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fieldListSortAscending="1">
  <location ref="A3:C13" firstHeaderRow="0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x="0"/>
        <item h="1" x="2"/>
        <item h="1" x="4"/>
        <item h="1" x="3"/>
        <item x="1"/>
        <item t="default"/>
      </items>
    </pivotField>
    <pivotField axis="axisRow" showAll="0">
      <items count="36">
        <item x="33"/>
        <item x="23"/>
        <item x="27"/>
        <item x="25"/>
        <item x="22"/>
        <item x="24"/>
        <item x="4"/>
        <item x="32"/>
        <item x="31"/>
        <item x="34"/>
        <item x="13"/>
        <item x="18"/>
        <item x="17"/>
        <item x="7"/>
        <item x="29"/>
        <item x="21"/>
        <item x="28"/>
        <item x="20"/>
        <item x="16"/>
        <item x="30"/>
        <item x="8"/>
        <item x="0"/>
        <item x="2"/>
        <item x="12"/>
        <item x="15"/>
        <item x="9"/>
        <item x="10"/>
        <item x="5"/>
        <item x="26"/>
        <item x="14"/>
        <item x="19"/>
        <item x="6"/>
        <item x="11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10">
    <i>
      <x/>
    </i>
    <i>
      <x v="5"/>
    </i>
    <i>
      <x v="12"/>
    </i>
    <i>
      <x v="13"/>
    </i>
    <i>
      <x v="14"/>
    </i>
    <i>
      <x v="15"/>
    </i>
    <i>
      <x v="28"/>
    </i>
    <i>
      <x v="30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Total Veículo" fld="10" baseField="12" baseItem="0" numFmtId="164"/>
    <dataField name="Contagem de Total" fld="10" subtotal="count" baseField="12" baseItem="1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1A3F1-9F61-432D-9DDE-53EF826172AF}" name="Tabela dinâmica4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fieldListSortAscending="1">
  <location ref="AX4:AY5" firstHeaderRow="1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h="1" x="0"/>
        <item h="1" x="4"/>
        <item h="1" x="3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axis="axisPage" multipleItemSelectionAllowed="1" showAll="0">
      <items count="9">
        <item x="3"/>
        <item x="6"/>
        <item x="4"/>
        <item x="1"/>
        <item x="2"/>
        <item x="5"/>
        <item x="7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1">
    <i>
      <x v="3"/>
    </i>
  </rowItems>
  <colItems count="1">
    <i/>
  </colItems>
  <pageFields count="1">
    <pageField fld="18" hier="-1"/>
  </pageFields>
  <dataFields count="1">
    <dataField name="Soma de Total" fld="10" showDataAs="percentOfTotal" baseField="1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15D67-5060-429E-B8FB-FF45E84AC20C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fieldListSortAscending="1">
  <location ref="AI7:AJ16" firstHeaderRow="1" firstDataRow="1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6">
        <item h="1" x="0"/>
        <item h="1" x="2"/>
        <item h="1" x="4"/>
        <item h="1" x="3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axis="axisRow" showAll="0">
      <items count="9">
        <item x="3"/>
        <item x="6"/>
        <item x="4"/>
        <item x="1"/>
        <item x="2"/>
        <item x="5"/>
        <item x="7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Total" fld="10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805D5D-8455-41F9-A1D0-9D98B78B83D7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fieldListSortAscending="1">
  <location ref="S2:T6" firstHeaderRow="1" firstDataRow="1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h="1" x="0"/>
        <item h="1" x="2"/>
        <item h="1" x="4"/>
        <item h="1" x="3"/>
        <item x="1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Combustível" fld="17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BE826-096B-48ED-8336-DB690717B01B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fieldListSortAscending="1">
  <location ref="A3:C39" firstHeaderRow="0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579">
        <item x="104"/>
        <item x="360"/>
        <item x="477"/>
        <item x="275"/>
        <item x="270"/>
        <item x="327"/>
        <item x="256"/>
        <item x="292"/>
        <item x="320"/>
        <item x="498"/>
        <item x="68"/>
        <item x="6"/>
        <item x="16"/>
        <item x="339"/>
        <item x="41"/>
        <item x="354"/>
        <item x="390"/>
        <item x="161"/>
        <item x="569"/>
        <item x="32"/>
        <item x="155"/>
        <item x="65"/>
        <item x="591"/>
        <item x="975"/>
        <item x="3"/>
        <item x="124"/>
        <item x="799"/>
        <item x="546"/>
        <item x="355"/>
        <item x="168"/>
        <item x="576"/>
        <item x="1027"/>
        <item x="229"/>
        <item x="0"/>
        <item x="238"/>
        <item x="281"/>
        <item x="494"/>
        <item x="793"/>
        <item x="110"/>
        <item x="261"/>
        <item x="81"/>
        <item x="131"/>
        <item x="771"/>
        <item x="80"/>
        <item x="171"/>
        <item x="1006"/>
        <item x="79"/>
        <item x="577"/>
        <item x="143"/>
        <item x="368"/>
        <item x="382"/>
        <item x="400"/>
        <item x="719"/>
        <item x="213"/>
        <item x="885"/>
        <item x="351"/>
        <item x="10"/>
        <item x="112"/>
        <item x="5"/>
        <item x="450"/>
        <item x="775"/>
        <item x="147"/>
        <item x="84"/>
        <item x="938"/>
        <item x="433"/>
        <item x="781"/>
        <item x="945"/>
        <item x="815"/>
        <item x="132"/>
        <item x="1251"/>
        <item x="44"/>
        <item x="1035"/>
        <item x="991"/>
        <item x="1387"/>
        <item x="50"/>
        <item x="184"/>
        <item x="347"/>
        <item x="361"/>
        <item x="1520"/>
        <item x="39"/>
        <item x="888"/>
        <item x="214"/>
        <item x="939"/>
        <item x="736"/>
        <item x="785"/>
        <item x="759"/>
        <item x="686"/>
        <item x="231"/>
        <item x="412"/>
        <item x="909"/>
        <item x="822"/>
        <item x="704"/>
        <item x="579"/>
        <item x="8"/>
        <item x="878"/>
        <item x="1083"/>
        <item x="1259"/>
        <item x="349"/>
        <item x="794"/>
        <item x="944"/>
        <item x="1333"/>
        <item x="779"/>
        <item x="310"/>
        <item x="399"/>
        <item x="713"/>
        <item x="222"/>
        <item x="1398"/>
        <item x="247"/>
        <item x="336"/>
        <item x="1299"/>
        <item x="531"/>
        <item x="74"/>
        <item x="520"/>
        <item x="49"/>
        <item x="251"/>
        <item x="485"/>
        <item x="814"/>
        <item x="809"/>
        <item x="185"/>
        <item x="373"/>
        <item x="210"/>
        <item x="471"/>
        <item x="133"/>
        <item x="1373"/>
        <item x="831"/>
        <item x="54"/>
        <item x="411"/>
        <item x="219"/>
        <item x="1362"/>
        <item x="225"/>
        <item x="967"/>
        <item x="633"/>
        <item x="725"/>
        <item x="11"/>
        <item x="159"/>
        <item x="508"/>
        <item x="985"/>
        <item x="156"/>
        <item x="118"/>
        <item x="492"/>
        <item x="24"/>
        <item x="595"/>
        <item x="617"/>
        <item x="853"/>
        <item x="791"/>
        <item x="697"/>
        <item x="1175"/>
        <item x="1107"/>
        <item x="715"/>
        <item x="1224"/>
        <item x="636"/>
        <item x="586"/>
        <item x="93"/>
        <item x="813"/>
        <item x="237"/>
        <item x="454"/>
        <item x="644"/>
        <item x="1369"/>
        <item x="1404"/>
        <item x="1108"/>
        <item x="69"/>
        <item x="1291"/>
        <item x="172"/>
        <item x="179"/>
        <item x="174"/>
        <item x="1020"/>
        <item x="119"/>
        <item x="787"/>
        <item x="250"/>
        <item x="640"/>
        <item x="1376"/>
        <item x="38"/>
        <item x="1220"/>
        <item x="1508"/>
        <item x="431"/>
        <item x="312"/>
        <item x="754"/>
        <item x="1246"/>
        <item x="519"/>
        <item x="335"/>
        <item x="21"/>
        <item x="624"/>
        <item x="941"/>
        <item x="370"/>
        <item x="563"/>
        <item x="493"/>
        <item x="350"/>
        <item x="28"/>
        <item x="1355"/>
        <item x="491"/>
        <item x="1126"/>
        <item x="395"/>
        <item x="487"/>
        <item x="227"/>
        <item x="121"/>
        <item x="932"/>
        <item x="299"/>
        <item x="152"/>
        <item x="1212"/>
        <item x="548"/>
        <item x="308"/>
        <item x="1495"/>
        <item x="123"/>
        <item x="145"/>
        <item x="1516"/>
        <item x="2"/>
        <item x="138"/>
        <item x="511"/>
        <item x="208"/>
        <item x="386"/>
        <item x="274"/>
        <item x="951"/>
        <item x="1034"/>
        <item x="1503"/>
        <item x="1197"/>
        <item x="760"/>
        <item x="1506"/>
        <item x="1229"/>
        <item x="286"/>
        <item x="1089"/>
        <item x="852"/>
        <item x="1044"/>
        <item x="304"/>
        <item x="540"/>
        <item x="1277"/>
        <item x="1561"/>
        <item x="535"/>
        <item x="1032"/>
        <item x="601"/>
        <item x="733"/>
        <item x="1467"/>
        <item x="849"/>
        <item x="98"/>
        <item x="417"/>
        <item x="75"/>
        <item x="366"/>
        <item x="746"/>
        <item x="424"/>
        <item x="613"/>
        <item x="1160"/>
        <item x="192"/>
        <item x="125"/>
        <item x="285"/>
        <item x="1156"/>
        <item x="677"/>
        <item x="217"/>
        <item x="626"/>
        <item x="862"/>
        <item x="1105"/>
        <item x="883"/>
        <item x="832"/>
        <item x="871"/>
        <item x="1278"/>
        <item x="36"/>
        <item x="414"/>
        <item x="188"/>
        <item x="180"/>
        <item x="1111"/>
        <item x="738"/>
        <item x="641"/>
        <item x="1407"/>
        <item x="1450"/>
        <item x="896"/>
        <item x="942"/>
        <item x="946"/>
        <item x="839"/>
        <item x="634"/>
        <item x="901"/>
        <item x="765"/>
        <item x="1403"/>
        <item x="522"/>
        <item x="1064"/>
        <item x="469"/>
        <item x="699"/>
        <item x="472"/>
        <item x="1015"/>
        <item x="90"/>
        <item x="844"/>
        <item x="1343"/>
        <item x="1391"/>
        <item x="120"/>
        <item x="1442"/>
        <item x="936"/>
        <item x="467"/>
        <item x="246"/>
        <item x="426"/>
        <item x="1178"/>
        <item x="64"/>
        <item x="544"/>
        <item x="957"/>
        <item x="363"/>
        <item x="1416"/>
        <item x="369"/>
        <item x="22"/>
        <item x="497"/>
        <item x="906"/>
        <item x="255"/>
        <item x="650"/>
        <item x="53"/>
        <item x="876"/>
        <item x="362"/>
        <item x="1530"/>
        <item x="139"/>
        <item x="908"/>
        <item x="521"/>
        <item x="314"/>
        <item x="513"/>
        <item x="384"/>
        <item x="257"/>
        <item x="476"/>
        <item x="722"/>
        <item x="875"/>
        <item x="459"/>
        <item x="1564"/>
        <item x="181"/>
        <item x="380"/>
        <item x="742"/>
        <item x="669"/>
        <item x="201"/>
        <item x="94"/>
        <item x="135"/>
        <item x="757"/>
        <item x="965"/>
        <item x="867"/>
        <item x="914"/>
        <item x="705"/>
        <item x="529"/>
        <item x="279"/>
        <item x="623"/>
        <item x="1062"/>
        <item x="254"/>
        <item x="253"/>
        <item x="786"/>
        <item x="931"/>
        <item x="720"/>
        <item x="635"/>
        <item x="1203"/>
        <item x="727"/>
        <item x="358"/>
        <item x="262"/>
        <item x="947"/>
        <item x="178"/>
        <item x="470"/>
        <item x="861"/>
        <item x="1264"/>
        <item x="195"/>
        <item x="30"/>
        <item x="829"/>
        <item x="1040"/>
        <item x="731"/>
        <item x="905"/>
        <item x="574"/>
        <item x="988"/>
        <item x="953"/>
        <item x="1488"/>
        <item x="1329"/>
        <item x="166"/>
        <item x="137"/>
        <item x="1241"/>
        <item x="958"/>
        <item x="608"/>
        <item x="444"/>
        <item x="987"/>
        <item x="228"/>
        <item x="109"/>
        <item x="280"/>
        <item x="207"/>
        <item x="198"/>
        <item x="488"/>
        <item x="1293"/>
        <item x="391"/>
        <item x="272"/>
        <item x="758"/>
        <item x="445"/>
        <item x="248"/>
        <item x="449"/>
        <item x="460"/>
        <item x="1114"/>
        <item x="1457"/>
        <item x="551"/>
        <item x="1426"/>
        <item x="598"/>
        <item x="40"/>
        <item x="537"/>
        <item x="1101"/>
        <item x="211"/>
        <item x="1339"/>
        <item x="146"/>
        <item x="855"/>
        <item x="690"/>
        <item x="1532"/>
        <item x="481"/>
        <item x="1468"/>
        <item x="1492"/>
        <item x="58"/>
        <item x="45"/>
        <item x="1058"/>
        <item x="1"/>
        <item x="294"/>
        <item x="700"/>
        <item x="1559"/>
        <item x="288"/>
        <item x="88"/>
        <item x="154"/>
        <item x="823"/>
        <item x="442"/>
        <item x="23"/>
        <item x="1451"/>
        <item x="1240"/>
        <item x="703"/>
        <item x="743"/>
        <item x="729"/>
        <item x="1499"/>
        <item x="435"/>
        <item x="106"/>
        <item x="748"/>
        <item x="187"/>
        <item x="1475"/>
        <item x="1071"/>
        <item x="17"/>
        <item x="1513"/>
        <item x="1127"/>
        <item x="1123"/>
        <item x="302"/>
        <item x="619"/>
        <item x="1449"/>
        <item x="1263"/>
        <item x="663"/>
        <item x="1375"/>
        <item x="1274"/>
        <item x="1068"/>
        <item x="1077"/>
        <item x="1514"/>
        <item x="816"/>
        <item x="979"/>
        <item x="1152"/>
        <item x="62"/>
        <item x="843"/>
        <item x="186"/>
        <item x="1350"/>
        <item x="245"/>
        <item x="325"/>
        <item x="1053"/>
        <item x="1525"/>
        <item x="1227"/>
        <item x="665"/>
        <item x="7"/>
        <item x="969"/>
        <item x="989"/>
        <item x="1225"/>
        <item x="1088"/>
        <item x="1439"/>
        <item x="1574"/>
        <item x="126"/>
        <item x="998"/>
        <item x="1070"/>
        <item x="1133"/>
        <item x="277"/>
        <item x="1569"/>
        <item x="615"/>
        <item x="1425"/>
        <item x="1311"/>
        <item x="1013"/>
        <item x="1541"/>
        <item x="1374"/>
        <item x="297"/>
        <item x="1018"/>
        <item x="691"/>
        <item x="714"/>
        <item x="1268"/>
        <item x="1007"/>
        <item x="1571"/>
        <item x="1536"/>
        <item x="422"/>
        <item x="1004"/>
        <item x="1321"/>
        <item x="848"/>
        <item x="1419"/>
        <item x="751"/>
        <item x="560"/>
        <item x="1340"/>
        <item x="564"/>
        <item x="1435"/>
        <item x="745"/>
        <item x="1100"/>
        <item x="1014"/>
        <item x="778"/>
        <item x="1431"/>
        <item x="618"/>
        <item x="1081"/>
        <item x="1568"/>
        <item x="1336"/>
        <item x="962"/>
        <item x="983"/>
        <item x="877"/>
        <item x="1255"/>
        <item x="642"/>
        <item x="890"/>
        <item x="528"/>
        <item x="405"/>
        <item x="1045"/>
        <item x="630"/>
        <item x="1120"/>
        <item x="1005"/>
        <item x="1434"/>
        <item x="847"/>
        <item x="683"/>
        <item x="264"/>
        <item x="1324"/>
        <item x="1308"/>
        <item x="777"/>
        <item x="1122"/>
        <item x="575"/>
        <item x="1566"/>
        <item x="792"/>
        <item x="1549"/>
        <item x="716"/>
        <item x="1169"/>
        <item x="1207"/>
        <item x="964"/>
        <item x="567"/>
        <item x="604"/>
        <item x="555"/>
        <item x="1485"/>
        <item x="1527"/>
        <item x="1370"/>
        <item x="956"/>
        <item x="739"/>
        <item x="1063"/>
        <item x="882"/>
        <item x="1478"/>
        <item x="590"/>
        <item x="986"/>
        <item x="734"/>
        <item x="1529"/>
        <item x="1412"/>
        <item x="993"/>
        <item x="1163"/>
        <item x="854"/>
        <item x="584"/>
        <item x="1021"/>
        <item x="1275"/>
        <item x="1424"/>
        <item x="1022"/>
        <item x="1096"/>
        <item x="926"/>
        <item x="530"/>
        <item x="1328"/>
        <item x="1080"/>
        <item x="820"/>
        <item x="122"/>
        <item x="1464"/>
        <item x="527"/>
        <item x="1342"/>
        <item x="536"/>
        <item x="1082"/>
        <item x="1218"/>
        <item x="887"/>
        <item x="1446"/>
        <item x="841"/>
        <item x="1050"/>
        <item x="393"/>
        <item x="1558"/>
        <item x="1206"/>
        <item x="392"/>
        <item x="89"/>
        <item x="1573"/>
        <item x="116"/>
        <item x="1481"/>
        <item x="233"/>
        <item x="1507"/>
        <item x="1076"/>
        <item x="1388"/>
        <item x="134"/>
        <item x="226"/>
        <item x="463"/>
        <item x="709"/>
        <item x="432"/>
        <item x="1312"/>
        <item x="1219"/>
        <item x="1244"/>
        <item x="1104"/>
        <item x="1161"/>
        <item x="19"/>
        <item x="1557"/>
        <item x="144"/>
        <item x="865"/>
        <item x="552"/>
        <item x="301"/>
        <item x="1307"/>
        <item x="389"/>
        <item x="1455"/>
        <item x="1433"/>
        <item x="1215"/>
        <item x="1554"/>
        <item x="1344"/>
        <item x="295"/>
        <item x="15"/>
        <item x="1505"/>
        <item x="1497"/>
        <item x="141"/>
        <item x="1182"/>
        <item x="524"/>
        <item x="1210"/>
        <item x="1436"/>
        <item x="1094"/>
        <item x="1055"/>
        <item x="1239"/>
        <item x="1012"/>
        <item x="772"/>
        <item x="1192"/>
        <item x="1301"/>
        <item x="464"/>
        <item x="1222"/>
        <item x="326"/>
        <item x="1196"/>
        <item x="377"/>
        <item x="1397"/>
        <item x="1538"/>
        <item x="1483"/>
        <item x="1313"/>
        <item x="1223"/>
        <item x="1493"/>
        <item x="1085"/>
        <item x="1379"/>
        <item x="1115"/>
        <item x="136"/>
        <item x="1054"/>
        <item x="1144"/>
        <item x="1539"/>
        <item x="1139"/>
        <item x="153"/>
        <item x="1522"/>
        <item x="1170"/>
        <item x="1060"/>
        <item x="9"/>
        <item x="451"/>
        <item x="1052"/>
        <item x="1445"/>
        <item x="378"/>
        <item x="1247"/>
        <item x="1534"/>
        <item x="309"/>
        <item x="437"/>
        <item x="410"/>
        <item x="1437"/>
        <item x="1067"/>
        <item x="1232"/>
        <item x="1097"/>
        <item x="1106"/>
        <item x="1112"/>
        <item x="1180"/>
        <item x="269"/>
        <item x="1338"/>
        <item x="1296"/>
        <item x="518"/>
        <item x="92"/>
        <item x="306"/>
        <item x="1283"/>
        <item x="1382"/>
        <item x="99"/>
        <item x="401"/>
        <item x="1026"/>
        <item x="1498"/>
        <item x="1250"/>
        <item x="842"/>
        <item x="1501"/>
        <item x="666"/>
        <item x="893"/>
        <item x="833"/>
        <item x="1056"/>
        <item x="968"/>
        <item x="1417"/>
        <item x="1167"/>
        <item x="48"/>
        <item x="599"/>
        <item x="919"/>
        <item x="1265"/>
        <item x="1041"/>
        <item x="1473"/>
        <item x="766"/>
        <item x="673"/>
        <item x="77"/>
        <item x="1479"/>
        <item x="999"/>
        <item x="982"/>
        <item x="489"/>
        <item x="46"/>
        <item x="160"/>
        <item x="215"/>
        <item x="507"/>
        <item x="473"/>
        <item x="894"/>
        <item x="611"/>
        <item x="594"/>
        <item x="63"/>
        <item x="73"/>
        <item x="1036"/>
        <item x="851"/>
        <item x="415"/>
        <item x="996"/>
        <item x="837"/>
        <item x="749"/>
        <item x="352"/>
        <item x="307"/>
        <item x="654"/>
        <item x="780"/>
        <item x="371"/>
        <item x="538"/>
        <item x="899"/>
        <item x="209"/>
        <item x="695"/>
        <item x="328"/>
        <item x="1290"/>
        <item x="1150"/>
        <item x="407"/>
        <item x="1284"/>
        <item x="128"/>
        <item x="173"/>
        <item x="276"/>
        <item x="1151"/>
        <item x="1159"/>
        <item x="447"/>
        <item x="995"/>
        <item x="940"/>
        <item x="1361"/>
        <item x="1233"/>
        <item x="1550"/>
        <item x="1231"/>
        <item x="1042"/>
        <item x="1552"/>
        <item x="305"/>
        <item x="1368"/>
        <item x="1154"/>
        <item x="1531"/>
        <item x="34"/>
        <item x="453"/>
        <item x="658"/>
        <item x="1563"/>
        <item x="397"/>
        <item x="321"/>
        <item x="1025"/>
        <item x="108"/>
        <item x="1148"/>
        <item x="1158"/>
        <item x="503"/>
        <item x="1110"/>
        <item x="547"/>
        <item x="239"/>
        <item x="1454"/>
        <item x="1202"/>
        <item x="27"/>
        <item x="1310"/>
        <item x="1141"/>
        <item x="784"/>
        <item x="902"/>
        <item x="1402"/>
        <item x="730"/>
        <item x="331"/>
        <item x="1216"/>
        <item x="960"/>
        <item x="1414"/>
        <item x="1320"/>
        <item x="796"/>
        <item x="948"/>
        <item x="1189"/>
        <item x="465"/>
        <item x="625"/>
        <item x="1011"/>
        <item x="711"/>
        <item x="762"/>
        <item x="82"/>
        <item x="747"/>
        <item x="918"/>
        <item x="1372"/>
        <item x="610"/>
        <item x="904"/>
        <item x="891"/>
        <item x="685"/>
        <item x="1033"/>
        <item x="76"/>
        <item x="1165"/>
        <item x="1422"/>
        <item x="1316"/>
        <item x="900"/>
        <item x="457"/>
        <item x="284"/>
        <item x="461"/>
        <item x="416"/>
        <item x="578"/>
        <item x="486"/>
        <item x="113"/>
        <item x="655"/>
        <item x="169"/>
        <item x="31"/>
        <item x="1043"/>
        <item x="33"/>
        <item x="1069"/>
        <item x="628"/>
        <item x="954"/>
        <item x="925"/>
        <item x="553"/>
        <item x="1409"/>
        <item x="1517"/>
        <item x="199"/>
        <item x="258"/>
        <item x="71"/>
        <item x="1401"/>
        <item x="1470"/>
        <item x="443"/>
        <item x="396"/>
        <item x="1087"/>
        <item x="482"/>
        <item x="1392"/>
        <item x="1079"/>
        <item x="1453"/>
        <item x="1428"/>
        <item x="718"/>
        <item x="42"/>
        <item x="955"/>
        <item x="593"/>
        <item x="1413"/>
        <item x="523"/>
        <item x="103"/>
        <item x="505"/>
        <item x="1288"/>
        <item x="928"/>
        <item x="164"/>
        <item x="1057"/>
        <item x="165"/>
        <item x="26"/>
        <item x="845"/>
        <item x="29"/>
        <item x="95"/>
        <item x="436"/>
        <item x="367"/>
        <item x="35"/>
        <item x="466"/>
        <item x="189"/>
        <item x="502"/>
        <item x="1130"/>
        <item x="163"/>
        <item x="364"/>
        <item x="1248"/>
        <item x="992"/>
        <item x="1546"/>
        <item x="659"/>
        <item x="517"/>
        <item x="480"/>
        <item x="273"/>
        <item x="313"/>
        <item x="606"/>
        <item x="981"/>
        <item x="142"/>
        <item x="287"/>
        <item x="290"/>
        <item x="907"/>
        <item x="240"/>
        <item x="105"/>
        <item x="343"/>
        <item x="402"/>
        <item x="917"/>
        <item x="111"/>
        <item x="1164"/>
        <item x="881"/>
        <item x="483"/>
        <item x="18"/>
        <item x="1109"/>
        <item x="1254"/>
        <item x="337"/>
        <item x="499"/>
        <item x="182"/>
        <item x="150"/>
        <item x="232"/>
        <item x="504"/>
        <item x="91"/>
        <item x="127"/>
        <item x="318"/>
        <item x="637"/>
        <item x="930"/>
        <item x="744"/>
        <item x="782"/>
        <item x="455"/>
        <item x="614"/>
        <item x="632"/>
        <item x="802"/>
        <item x="620"/>
        <item x="688"/>
        <item x="664"/>
        <item x="1389"/>
        <item x="1405"/>
        <item x="193"/>
        <item x="807"/>
        <item x="735"/>
        <item x="56"/>
        <item x="427"/>
        <item x="429"/>
        <item x="345"/>
        <item x="300"/>
        <item x="197"/>
        <item x="667"/>
        <item x="404"/>
        <item x="684"/>
        <item x="1459"/>
        <item x="340"/>
        <item x="768"/>
        <item x="924"/>
        <item x="927"/>
        <item x="1395"/>
        <item x="607"/>
        <item x="224"/>
        <item x="67"/>
        <item x="1463"/>
        <item x="394"/>
        <item x="533"/>
        <item x="913"/>
        <item x="870"/>
        <item x="974"/>
        <item x="403"/>
        <item x="1452"/>
        <item x="357"/>
        <item x="850"/>
        <item x="1390"/>
        <item x="994"/>
        <item x="1279"/>
        <item x="1029"/>
        <item x="1577"/>
        <item x="550"/>
        <item x="542"/>
        <item x="1341"/>
        <item x="561"/>
        <item x="961"/>
        <item x="1031"/>
        <item x="963"/>
        <item x="1017"/>
        <item x="770"/>
        <item x="1471"/>
        <item x="629"/>
        <item x="860"/>
        <item x="929"/>
        <item x="808"/>
        <item x="1174"/>
        <item x="950"/>
        <item x="910"/>
        <item x="922"/>
        <item x="959"/>
        <item x="835"/>
        <item x="1030"/>
        <item x="827"/>
        <item x="726"/>
        <item x="966"/>
        <item x="884"/>
        <item x="1028"/>
        <item x="554"/>
        <item x="708"/>
        <item x="935"/>
        <item x="1570"/>
        <item x="879"/>
        <item x="652"/>
        <item x="769"/>
        <item x="570"/>
        <item x="1363"/>
        <item x="1038"/>
        <item x="689"/>
        <item x="990"/>
        <item x="662"/>
        <item x="810"/>
        <item x="712"/>
        <item x="562"/>
        <item x="1440"/>
        <item x="977"/>
        <item x="572"/>
        <item x="702"/>
        <item x="1469"/>
        <item x="819"/>
        <item x="973"/>
        <item x="864"/>
        <item x="949"/>
        <item x="1037"/>
        <item x="1023"/>
        <item x="859"/>
        <item x="1327"/>
        <item x="647"/>
        <item x="1378"/>
        <item x="706"/>
        <item x="532"/>
        <item x="1117"/>
        <item x="1235"/>
        <item x="86"/>
        <item x="1002"/>
        <item x="800"/>
        <item x="1132"/>
        <item x="612"/>
        <item x="1136"/>
        <item x="1332"/>
        <item x="934"/>
        <item x="670"/>
        <item x="1456"/>
        <item x="880"/>
        <item x="646"/>
        <item x="383"/>
        <item x="763"/>
        <item x="923"/>
        <item x="1230"/>
        <item x="1129"/>
        <item x="558"/>
        <item x="836"/>
        <item x="1356"/>
        <item x="1237"/>
        <item x="717"/>
        <item x="750"/>
        <item x="790"/>
        <item x="1019"/>
        <item x="242"/>
        <item x="438"/>
        <item x="1047"/>
        <item x="241"/>
        <item x="420"/>
        <item x="72"/>
        <item x="1380"/>
        <item x="804"/>
        <item x="167"/>
        <item x="834"/>
        <item x="1260"/>
        <item x="886"/>
        <item x="866"/>
        <item x="600"/>
        <item x="846"/>
        <item x="4"/>
        <item x="1086"/>
        <item x="817"/>
        <item x="631"/>
        <item x="587"/>
        <item x="1515"/>
        <item x="338"/>
        <item x="1496"/>
        <item x="1322"/>
        <item x="1048"/>
        <item x="1297"/>
        <item x="603"/>
        <item x="1519"/>
        <item x="282"/>
        <item x="911"/>
        <item x="1337"/>
        <item x="566"/>
        <item x="1444"/>
        <item x="812"/>
        <item x="316"/>
        <item x="1305"/>
        <item x="190"/>
        <item x="1394"/>
        <item x="1364"/>
        <item x="1125"/>
        <item x="319"/>
        <item x="236"/>
        <item x="130"/>
        <item x="421"/>
        <item x="446"/>
        <item x="596"/>
        <item x="1003"/>
        <item x="512"/>
        <item x="409"/>
        <item x="176"/>
        <item x="1016"/>
        <item x="406"/>
        <item x="971"/>
        <item x="681"/>
        <item x="1476"/>
        <item x="221"/>
        <item x="235"/>
        <item x="423"/>
        <item x="332"/>
        <item x="1205"/>
        <item x="479"/>
        <item x="419"/>
        <item x="506"/>
        <item x="70"/>
        <item x="243"/>
        <item x="157"/>
        <item x="203"/>
        <item x="440"/>
        <item x="1177"/>
        <item x="1262"/>
        <item x="1489"/>
        <item x="439"/>
        <item x="260"/>
        <item x="1511"/>
        <item x="202"/>
        <item x="1540"/>
        <item x="1302"/>
        <item x="1384"/>
        <item x="1359"/>
        <item x="47"/>
        <item x="376"/>
        <item x="1377"/>
        <item x="374"/>
        <item x="43"/>
        <item x="1575"/>
        <item x="1304"/>
        <item x="293"/>
        <item x="283"/>
        <item x="468"/>
        <item x="475"/>
        <item x="1494"/>
        <item x="216"/>
        <item x="1142"/>
        <item x="1521"/>
        <item x="1482"/>
        <item x="298"/>
        <item x="1386"/>
        <item x="1553"/>
        <item x="1140"/>
        <item x="87"/>
        <item x="353"/>
        <item x="1061"/>
        <item x="1393"/>
        <item x="1143"/>
        <item x="1128"/>
        <item x="1201"/>
        <item x="1046"/>
        <item x="1119"/>
        <item x="1443"/>
        <item x="1116"/>
        <item x="1576"/>
        <item x="1560"/>
        <item x="1221"/>
        <item x="1282"/>
        <item x="1194"/>
        <item x="1345"/>
        <item x="1226"/>
        <item x="1460"/>
        <item x="1572"/>
        <item x="1466"/>
        <item x="1051"/>
        <item x="1242"/>
        <item x="1371"/>
        <item x="1510"/>
        <item x="1190"/>
        <item x="1103"/>
        <item x="1423"/>
        <item x="1134"/>
        <item x="1441"/>
        <item x="1252"/>
        <item x="903"/>
        <item x="1411"/>
        <item x="1447"/>
        <item x="1195"/>
        <item x="1502"/>
        <item x="1472"/>
        <item x="1266"/>
        <item x="1176"/>
        <item x="158"/>
        <item x="1415"/>
        <item x="1294"/>
        <item x="259"/>
        <item x="516"/>
        <item x="1095"/>
        <item x="1326"/>
        <item x="838"/>
        <item x="1335"/>
        <item x="425"/>
        <item x="693"/>
        <item x="1352"/>
        <item x="1168"/>
        <item x="1303"/>
        <item x="83"/>
        <item x="266"/>
        <item x="1354"/>
        <item x="825"/>
        <item x="1421"/>
        <item x="66"/>
        <item x="525"/>
        <item x="387"/>
        <item x="898"/>
        <item x="916"/>
        <item x="1078"/>
        <item x="863"/>
        <item x="458"/>
        <item x="249"/>
        <item x="296"/>
        <item x="687"/>
        <item x="1181"/>
        <item x="496"/>
        <item x="268"/>
        <item x="806"/>
        <item x="783"/>
        <item x="1533"/>
        <item x="805"/>
        <item x="1183"/>
        <item x="428"/>
        <item x="515"/>
        <item x="1357"/>
        <item x="643"/>
        <item x="701"/>
        <item x="534"/>
        <item x="490"/>
        <item x="324"/>
        <item x="317"/>
        <item x="52"/>
        <item x="271"/>
        <item x="797"/>
        <item x="580"/>
        <item x="170"/>
        <item x="177"/>
        <item x="114"/>
        <item x="244"/>
        <item x="162"/>
        <item x="978"/>
        <item x="873"/>
        <item x="696"/>
        <item x="430"/>
        <item x="752"/>
        <item x="140"/>
        <item x="78"/>
        <item x="972"/>
        <item x="573"/>
        <item x="13"/>
        <item x="648"/>
        <item x="920"/>
        <item x="452"/>
        <item x="801"/>
        <item x="484"/>
        <item x="565"/>
        <item x="51"/>
        <item x="605"/>
        <item x="698"/>
        <item x="1039"/>
        <item x="205"/>
        <item x="795"/>
        <item x="694"/>
        <item x="495"/>
        <item x="501"/>
        <item x="976"/>
        <item x="674"/>
        <item x="657"/>
        <item x="539"/>
        <item x="622"/>
        <item x="671"/>
        <item x="571"/>
        <item x="1543"/>
        <item x="1420"/>
        <item x="1545"/>
        <item x="583"/>
        <item x="1204"/>
        <item x="1535"/>
        <item x="737"/>
        <item x="1137"/>
        <item x="732"/>
        <item x="1465"/>
        <item x="1187"/>
        <item x="1315"/>
        <item x="1381"/>
        <item x="1367"/>
        <item x="559"/>
        <item x="1500"/>
        <item x="639"/>
        <item x="1325"/>
        <item x="818"/>
        <item x="869"/>
        <item x="668"/>
        <item x="937"/>
        <item x="1245"/>
        <item x="1462"/>
        <item x="1099"/>
        <item x="627"/>
        <item x="856"/>
        <item x="1458"/>
        <item x="1504"/>
        <item x="1565"/>
        <item x="597"/>
        <item x="1198"/>
        <item x="1024"/>
        <item x="889"/>
        <item x="1084"/>
        <item x="526"/>
        <item x="556"/>
        <item x="616"/>
        <item x="1556"/>
        <item x="1171"/>
        <item x="549"/>
        <item x="1396"/>
        <item x="1257"/>
        <item x="1490"/>
        <item x="592"/>
        <item x="868"/>
        <item x="1526"/>
        <item x="1276"/>
        <item x="1292"/>
        <item x="1102"/>
        <item x="1567"/>
        <item x="1066"/>
        <item x="1155"/>
        <item x="874"/>
        <item x="1234"/>
        <item x="1185"/>
        <item x="1138"/>
        <item x="1228"/>
        <item x="1065"/>
        <item x="1429"/>
        <item x="1072"/>
        <item x="557"/>
        <item x="649"/>
        <item x="1098"/>
        <item x="984"/>
        <item x="645"/>
        <item x="1157"/>
        <item x="788"/>
        <item x="1385"/>
        <item x="672"/>
        <item x="1285"/>
        <item x="1091"/>
        <item x="1191"/>
        <item x="755"/>
        <item x="1162"/>
        <item x="1131"/>
        <item x="1049"/>
        <item x="1366"/>
        <item x="1172"/>
        <item x="1153"/>
        <item x="1113"/>
        <item x="1186"/>
        <item x="1236"/>
        <item x="1256"/>
        <item x="1474"/>
        <item x="1317"/>
        <item x="1273"/>
        <item x="1090"/>
        <item x="1211"/>
        <item x="1193"/>
        <item x="1238"/>
        <item x="1092"/>
        <item x="1353"/>
        <item x="1166"/>
        <item x="1253"/>
        <item x="1289"/>
        <item x="1349"/>
        <item x="1399"/>
        <item x="1298"/>
        <item x="218"/>
        <item x="263"/>
        <item x="1430"/>
        <item x="329"/>
        <item x="1347"/>
        <item x="510"/>
        <item x="60"/>
        <item x="1547"/>
        <item x="1330"/>
        <item x="1432"/>
        <item x="1484"/>
        <item x="500"/>
        <item x="97"/>
        <item x="230"/>
        <item x="1270"/>
        <item x="1334"/>
        <item x="291"/>
        <item x="1295"/>
        <item x="348"/>
        <item x="55"/>
        <item x="12"/>
        <item x="344"/>
        <item x="117"/>
        <item x="478"/>
        <item x="408"/>
        <item x="679"/>
        <item x="1009"/>
        <item x="676"/>
        <item x="724"/>
        <item x="543"/>
        <item x="828"/>
        <item x="980"/>
        <item x="582"/>
        <item x="1000"/>
        <item x="761"/>
        <item x="588"/>
        <item x="997"/>
        <item x="892"/>
        <item x="1001"/>
        <item x="933"/>
        <item x="541"/>
        <item x="372"/>
        <item x="441"/>
        <item x="200"/>
        <item x="359"/>
        <item x="315"/>
        <item x="388"/>
        <item x="100"/>
        <item x="385"/>
        <item x="456"/>
        <item x="265"/>
        <item x="102"/>
        <item x="434"/>
        <item x="448"/>
        <item x="191"/>
        <item x="1438"/>
        <item x="96"/>
        <item x="418"/>
        <item x="1213"/>
        <item x="330"/>
        <item x="333"/>
        <item x="1331"/>
        <item x="1448"/>
        <item x="1269"/>
        <item x="59"/>
        <item x="101"/>
        <item x="37"/>
        <item x="20"/>
        <item x="334"/>
        <item x="311"/>
        <item x="1149"/>
        <item x="85"/>
        <item x="398"/>
        <item x="1480"/>
        <item x="151"/>
        <item x="252"/>
        <item x="1093"/>
        <item x="381"/>
        <item x="1383"/>
        <item x="1121"/>
        <item x="1184"/>
        <item x="346"/>
        <item x="1188"/>
        <item x="1408"/>
        <item x="1491"/>
        <item x="1179"/>
        <item x="1249"/>
        <item x="1314"/>
        <item x="1358"/>
        <item x="509"/>
        <item x="107"/>
        <item x="61"/>
        <item x="25"/>
        <item x="278"/>
        <item x="234"/>
        <item x="375"/>
        <item x="413"/>
        <item x="342"/>
        <item x="14"/>
        <item x="323"/>
        <item x="115"/>
        <item x="175"/>
        <item x="148"/>
        <item x="129"/>
        <item x="474"/>
        <item x="872"/>
        <item x="773"/>
        <item x="303"/>
        <item x="653"/>
        <item x="379"/>
        <item x="365"/>
        <item x="206"/>
        <item x="858"/>
        <item x="621"/>
        <item x="1010"/>
        <item x="675"/>
        <item x="710"/>
        <item x="826"/>
        <item x="897"/>
        <item x="661"/>
        <item x="824"/>
        <item x="585"/>
        <item x="943"/>
        <item x="740"/>
        <item x="660"/>
        <item x="912"/>
        <item x="656"/>
        <item x="921"/>
        <item x="728"/>
        <item x="678"/>
        <item x="789"/>
        <item x="589"/>
        <item x="609"/>
        <item x="756"/>
        <item x="1008"/>
        <item x="767"/>
        <item x="764"/>
        <item x="568"/>
        <item x="545"/>
        <item x="651"/>
        <item x="952"/>
        <item x="895"/>
        <item x="803"/>
        <item x="1365"/>
        <item x="1348"/>
        <item x="1427"/>
        <item x="811"/>
        <item x="830"/>
        <item x="1318"/>
        <item x="1272"/>
        <item x="1173"/>
        <item x="723"/>
        <item x="1461"/>
        <item x="721"/>
        <item x="1486"/>
        <item x="692"/>
        <item x="915"/>
        <item x="857"/>
        <item x="462"/>
        <item x="1410"/>
        <item x="322"/>
        <item x="1261"/>
        <item x="1528"/>
        <item x="1147"/>
        <item x="356"/>
        <item x="514"/>
        <item x="1258"/>
        <item x="289"/>
        <item x="57"/>
        <item x="212"/>
        <item x="220"/>
        <item x="1208"/>
        <item x="1544"/>
        <item x="196"/>
        <item x="204"/>
        <item x="149"/>
        <item x="1548"/>
        <item x="1280"/>
        <item x="267"/>
        <item x="341"/>
        <item x="1537"/>
        <item x="183"/>
        <item x="194"/>
        <item x="223"/>
        <item x="1351"/>
        <item x="1300"/>
        <item x="1267"/>
        <item x="1145"/>
        <item x="1400"/>
        <item x="1360"/>
        <item x="1551"/>
        <item x="1124"/>
        <item x="1075"/>
        <item x="1542"/>
        <item x="1217"/>
        <item x="1309"/>
        <item x="1319"/>
        <item x="1073"/>
        <item x="1306"/>
        <item x="1562"/>
        <item x="1059"/>
        <item x="1286"/>
        <item x="1518"/>
        <item x="1487"/>
        <item x="1509"/>
        <item x="1214"/>
        <item x="1406"/>
        <item x="1418"/>
        <item x="1118"/>
        <item x="1243"/>
        <item x="638"/>
        <item x="753"/>
        <item x="602"/>
        <item x="707"/>
        <item x="581"/>
        <item x="680"/>
        <item x="682"/>
        <item x="774"/>
        <item x="798"/>
        <item x="741"/>
        <item x="840"/>
        <item x="970"/>
        <item x="821"/>
        <item x="776"/>
        <item x="1146"/>
        <item x="1135"/>
        <item x="1200"/>
        <item x="1074"/>
        <item x="1555"/>
        <item x="1477"/>
        <item x="1523"/>
        <item x="1281"/>
        <item x="1271"/>
        <item x="1346"/>
        <item x="1512"/>
        <item x="1323"/>
        <item x="1524"/>
        <item x="1209"/>
        <item x="1287"/>
        <item x="1199"/>
        <item t="default"/>
      </items>
    </pivotField>
    <pivotField axis="axisPage" showAll="0">
      <items count="6">
        <item x="0"/>
        <item x="2"/>
        <item x="4"/>
        <item x="3"/>
        <item x="1"/>
        <item t="default"/>
      </items>
    </pivotField>
    <pivotField axis="axisRow" showAll="0">
      <items count="36">
        <item x="33"/>
        <item x="23"/>
        <item x="27"/>
        <item x="25"/>
        <item x="22"/>
        <item x="24"/>
        <item x="4"/>
        <item x="32"/>
        <item x="31"/>
        <item x="34"/>
        <item x="13"/>
        <item x="18"/>
        <item x="17"/>
        <item x="7"/>
        <item x="29"/>
        <item x="21"/>
        <item x="28"/>
        <item x="20"/>
        <item x="16"/>
        <item x="30"/>
        <item x="8"/>
        <item x="0"/>
        <item x="2"/>
        <item x="12"/>
        <item x="15"/>
        <item x="9"/>
        <item x="10"/>
        <item x="5"/>
        <item x="26"/>
        <item x="14"/>
        <item x="19"/>
        <item x="6"/>
        <item x="11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oma de Total" fld="10" baseField="0" baseItem="0"/>
    <dataField name="Contagem de Total2" fld="10" subtotal="count" baseField="1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3" xr16:uid="{64130722-9D16-4E8A-ADD0-DA8E3CFDB566}" autoFormatId="16" applyNumberFormats="0" applyBorderFormats="0" applyFontFormats="0" applyPatternFormats="0" applyAlignmentFormats="0" applyWidthHeightFormats="0">
  <queryTableRefresh nextId="25">
    <queryTableFields count="24">
      <queryTableField id="1" name="Cód Prod" tableColumnId="1"/>
      <queryTableField id="2" name="Data" tableColumnId="2"/>
      <queryTableField id="3" name="Ano" tableColumnId="3"/>
      <queryTableField id="4" name="Mês" tableColumnId="4"/>
      <queryTableField id="5" name="Filial" tableColumnId="5"/>
      <queryTableField id="6" name="Vendedor" tableColumnId="6"/>
      <queryTableField id="7" name="Cor" tableColumnId="7"/>
      <queryTableField id="8" name="Forma Pgto" tableColumnId="8"/>
      <queryTableField id="9" name="Preço" tableColumnId="9"/>
      <queryTableField id="10" name="Acessórios" tableColumnId="10"/>
      <queryTableField id="11" name="Total" tableColumnId="11"/>
      <queryTableField id="12" name="Marca" tableColumnId="12"/>
      <queryTableField id="13" name="Modelo" tableColumnId="13"/>
      <queryTableField id="14" name="Descrição" tableColumnId="14"/>
      <queryTableField id="15" name="Portas" tableColumnId="15"/>
      <queryTableField id="16" name="Tipo" tableColumnId="16"/>
      <queryTableField id="17" name="Câmbio" tableColumnId="17"/>
      <queryTableField id="18" name="Combustível" tableColumnId="18"/>
      <queryTableField id="19" name="Estado" tableColumnId="19"/>
      <queryTableField id="20" name="Gerente" tableColumnId="20"/>
      <queryTableField id="21" name="Ranking" tableColumnId="21"/>
      <queryTableField id="22" name="ComVenda" tableColumnId="22"/>
      <queryTableField id="23" name="Aleatorio" tableColumnId="23"/>
      <queryTableField id="24" name="Seguro" tableColumnId="2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9" xr16:uid="{3B62EAE8-2CF5-41E3-A067-CD787202E98C}" autoFormatId="16" applyNumberFormats="0" applyBorderFormats="0" applyFontFormats="0" applyPatternFormats="0" applyAlignmentFormats="0" applyWidthHeightFormats="0">
  <queryTableRefresh nextId="25">
    <queryTableFields count="24">
      <queryTableField id="1" name="Cód Prod" tableColumnId="1"/>
      <queryTableField id="2" name="Data" tableColumnId="2"/>
      <queryTableField id="3" name="Ano" tableColumnId="3"/>
      <queryTableField id="4" name="Mês" tableColumnId="4"/>
      <queryTableField id="5" name="Filial" tableColumnId="5"/>
      <queryTableField id="6" name="Vendedor" tableColumnId="6"/>
      <queryTableField id="7" name="Cor" tableColumnId="7"/>
      <queryTableField id="8" name="Forma Pgto" tableColumnId="8"/>
      <queryTableField id="9" name="Preço" tableColumnId="9"/>
      <queryTableField id="10" name="Acessórios" tableColumnId="10"/>
      <queryTableField id="11" name="Total" tableColumnId="11"/>
      <queryTableField id="12" name="Marca" tableColumnId="12"/>
      <queryTableField id="13" name="Modelo" tableColumnId="13"/>
      <queryTableField id="14" name="Descrição" tableColumnId="14"/>
      <queryTableField id="15" name="Portas" tableColumnId="15"/>
      <queryTableField id="16" name="Tipo" tableColumnId="16"/>
      <queryTableField id="17" name="Câmbio" tableColumnId="17"/>
      <queryTableField id="18" name="Combustível" tableColumnId="18"/>
      <queryTableField id="19" name="Estado" tableColumnId="19"/>
      <queryTableField id="20" name="Gerente" tableColumnId="20"/>
      <queryTableField id="21" name="Ranking" tableColumnId="21"/>
      <queryTableField id="22" name="ComVenda" tableColumnId="22"/>
      <queryTableField id="23" name="Aleatorio" tableColumnId="23"/>
      <queryTableField id="24" name="Seguro" tableColumnId="2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7139D9E-F2AC-43B8-8518-42F4F8EB0737}" autoFormatId="16" applyNumberFormats="0" applyBorderFormats="0" applyFontFormats="0" applyPatternFormats="0" applyAlignmentFormats="0" applyWidthHeightFormats="0">
  <queryTableRefresh nextId="25">
    <queryTableFields count="24">
      <queryTableField id="1" name="Cód Prod" tableColumnId="1"/>
      <queryTableField id="2" name="Data" tableColumnId="2"/>
      <queryTableField id="3" name="Ano" tableColumnId="3"/>
      <queryTableField id="4" name="Mês" tableColumnId="4"/>
      <queryTableField id="5" name="Filial" tableColumnId="5"/>
      <queryTableField id="6" name="Vendedor" tableColumnId="6"/>
      <queryTableField id="7" name="Cor" tableColumnId="7"/>
      <queryTableField id="8" name="Forma Pgto" tableColumnId="8"/>
      <queryTableField id="9" name="Preço" tableColumnId="9"/>
      <queryTableField id="10" name="Acessórios" tableColumnId="10"/>
      <queryTableField id="11" name="Total" tableColumnId="11"/>
      <queryTableField id="12" name="Marca" tableColumnId="12"/>
      <queryTableField id="13" name="Modelo" tableColumnId="13"/>
      <queryTableField id="14" name="Descrição" tableColumnId="14"/>
      <queryTableField id="15" name="Portas" tableColumnId="15"/>
      <queryTableField id="16" name="Tipo" tableColumnId="16"/>
      <queryTableField id="17" name="Câmbio" tableColumnId="17"/>
      <queryTableField id="18" name="Combustível" tableColumnId="18"/>
      <queryTableField id="19" name="Estado" tableColumnId="19"/>
      <queryTableField id="20" name="Gerente" tableColumnId="20"/>
      <queryTableField id="21" name="Ranking" tableColumnId="21"/>
      <queryTableField id="22" name="ComVenda" tableColumnId="22"/>
      <queryTableField id="23" name="Aleatorio" tableColumnId="23"/>
      <queryTableField id="24" name="Seguro" tableColumnId="2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ca" xr10:uid="{0B1819BA-EA8F-4F8F-B981-F97C83DF5502}" sourceName="Marca">
  <pivotTables>
    <pivotTable tabId="10" name="Tabela dinâmica1"/>
    <pivotTable tabId="10" name="Tabela dinâmica3"/>
    <pivotTable tabId="10" name="Tabela dinâmica2"/>
    <pivotTable tabId="10" name="Tabela dinâmica4"/>
  </pivotTables>
  <data>
    <tabular pivotCacheId="1360502470">
      <items count="5">
        <i x="0"/>
        <i x="2"/>
        <i x="4"/>
        <i x="3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13DC6F92-2532-42FF-BF4A-2C75DC3B8FC5}" sourceName="Estado">
  <pivotTables>
    <pivotTable tabId="10" name="Tabela dinâmica4"/>
  </pivotTables>
  <data>
    <tabular pivotCacheId="1360502470">
      <items count="8">
        <i x="6" s="1"/>
        <i x="4" s="1"/>
        <i x="1" s="1"/>
        <i x="2" s="1"/>
        <i x="5" s="1"/>
        <i x="7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722CF9E4-A1C9-48FE-8F03-4DFDF60AE6FC}" cache="SegmentaçãodeDados_Marca" caption="Marca" columnCount="5" rowHeight="241300"/>
  <slicer name="Estado" xr10:uid="{3C6953CD-465E-47B1-89F1-CF4883FBE056}" cache="SegmentaçãodeDados_Estado" caption="Estad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B082A48-0789-4DD8-9F6B-C1C02B5B2D83}" name="Mesclar1" displayName="Mesclar1" ref="A1:X1597" tableType="queryTable" totalsRowShown="0">
  <autoFilter ref="A1:X1597" xr:uid="{CB082A48-0789-4DD8-9F6B-C1C02B5B2D83}"/>
  <tableColumns count="24">
    <tableColumn id="1" xr3:uid="{D983E744-72B9-4FC7-9D2B-5795CFB2F46B}" uniqueName="1" name="Cód Prod" queryTableFieldId="1" dataDxfId="49"/>
    <tableColumn id="2" xr3:uid="{84C7113B-39F6-44DD-9262-0ACBFB2C0939}" uniqueName="2" name="Data" queryTableFieldId="2" dataDxfId="48"/>
    <tableColumn id="3" xr3:uid="{5E212364-D311-4B6E-B802-A2001C4E30FA}" uniqueName="3" name="Ano" queryTableFieldId="3"/>
    <tableColumn id="4" xr3:uid="{005FBCF4-67A1-4ABA-923A-7BFD00B9B7B1}" uniqueName="4" name="Mês" queryTableFieldId="4" dataDxfId="47"/>
    <tableColumn id="5" xr3:uid="{A2956E2D-20A7-4297-A6E6-8B9F23D9D638}" uniqueName="5" name="Filial" queryTableFieldId="5" dataDxfId="46"/>
    <tableColumn id="6" xr3:uid="{A62EDDA5-3CE8-4BCC-9082-8B562A206BF0}" uniqueName="6" name="Vendedor" queryTableFieldId="6" dataDxfId="45"/>
    <tableColumn id="7" xr3:uid="{30EAC7D1-9DC2-483B-8EF7-A1C037787C78}" uniqueName="7" name="Cor" queryTableFieldId="7" dataDxfId="44"/>
    <tableColumn id="8" xr3:uid="{C48BF379-BCF8-4116-8293-3B27C847297C}" uniqueName="8" name="Forma Pgto" queryTableFieldId="8" dataDxfId="43"/>
    <tableColumn id="9" xr3:uid="{0AB3F4F7-789A-4A05-880E-928907DDFC07}" uniqueName="9" name="Preço" queryTableFieldId="9"/>
    <tableColumn id="10" xr3:uid="{5C24DD8D-259B-418B-818A-F3A2EAD5AD4B}" uniqueName="10" name="Acessórios" queryTableFieldId="10"/>
    <tableColumn id="11" xr3:uid="{B2D15E27-1C02-4391-AECC-0A55E9DF9521}" uniqueName="11" name="Total" queryTableFieldId="11"/>
    <tableColumn id="12" xr3:uid="{8EFFC13B-FD00-4F11-A761-3E33D4EEFC5F}" uniqueName="12" name="Marca" queryTableFieldId="12" dataDxfId="42"/>
    <tableColumn id="13" xr3:uid="{24F63C20-0AC8-4216-A655-D0D56AD43615}" uniqueName="13" name="Modelo" queryTableFieldId="13" dataDxfId="41"/>
    <tableColumn id="14" xr3:uid="{BA5A4FFE-D1BF-4D47-BC3D-305DAF0DC726}" uniqueName="14" name="Descrição" queryTableFieldId="14" dataDxfId="40"/>
    <tableColumn id="15" xr3:uid="{D64A6435-61E5-421D-BF75-4F9EF8F68774}" uniqueName="15" name="Portas" queryTableFieldId="15"/>
    <tableColumn id="16" xr3:uid="{A9C41467-D2CA-4025-9183-81FEBF65E9AE}" uniqueName="16" name="Tipo" queryTableFieldId="16" dataDxfId="39"/>
    <tableColumn id="17" xr3:uid="{3B594AF4-9AD0-4F10-A2A6-F3B129F42957}" uniqueName="17" name="Câmbio" queryTableFieldId="17" dataDxfId="38"/>
    <tableColumn id="18" xr3:uid="{BC9A4CAD-6EFB-4241-AFD5-36BBCCB78628}" uniqueName="18" name="Combustível" queryTableFieldId="18" dataDxfId="37"/>
    <tableColumn id="19" xr3:uid="{6963361C-5DE0-4730-B05F-1EF60AC1D07B}" uniqueName="19" name="Estado" queryTableFieldId="19" dataDxfId="36"/>
    <tableColumn id="20" xr3:uid="{045D1DB3-832D-4838-BA29-E4478F76B2F4}" uniqueName="20" name="Gerente" queryTableFieldId="20" dataDxfId="35"/>
    <tableColumn id="21" xr3:uid="{B405C514-5DAA-490E-A3FE-6B7958A5FB55}" uniqueName="21" name="Ranking" queryTableFieldId="21"/>
    <tableColumn id="22" xr3:uid="{0CAF7863-83B8-4F57-A257-FA1B46CCBD75}" uniqueName="22" name="ComVenda" queryTableFieldId="22"/>
    <tableColumn id="23" xr3:uid="{49123E94-0784-4FCA-BC75-8F9B9AB44A21}" uniqueName="23" name="Aleatorio" queryTableFieldId="23"/>
    <tableColumn id="24" xr3:uid="{F2F252EA-FAED-4E5A-B89D-C0813CC6FEE4}" uniqueName="24" name="Seguro" queryTableField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22B734-2168-4E9B-82EF-BA20261FD411}" name="Tabela10" displayName="Tabela10" ref="A1:X1137" totalsRowShown="0">
  <autoFilter ref="A1:X1137" xr:uid="{F522B734-2168-4E9B-82EF-BA20261FD411}"/>
  <tableColumns count="24">
    <tableColumn id="1" xr3:uid="{16946225-6E33-45D9-88D8-DFE4D4E4E0B5}" name="Cód Prod"/>
    <tableColumn id="2" xr3:uid="{922D4216-0DED-4B06-B0B4-522903826728}" name="Data" dataDxfId="34"/>
    <tableColumn id="3" xr3:uid="{5B26C5CD-05F4-4456-8ACA-366283A8E388}" name="Ano"/>
    <tableColumn id="4" xr3:uid="{CD5F15B0-BD7B-4A3C-A99F-06513A063B91}" name="Mês"/>
    <tableColumn id="5" xr3:uid="{861D467D-1519-4B0D-826E-88AD43EBD041}" name="Filial"/>
    <tableColumn id="6" xr3:uid="{23F09E7E-B525-4502-B0C9-F7048345CA63}" name="Vendedor"/>
    <tableColumn id="7" xr3:uid="{EE992855-5266-4E91-A11B-E6E70E8F23CE}" name="Cor"/>
    <tableColumn id="8" xr3:uid="{C1F86588-A115-47F1-B73E-7E5FFF34AA71}" name="Forma Pgto"/>
    <tableColumn id="9" xr3:uid="{8AB17F1B-B940-4F6D-9C99-F8795F21BD9B}" name="Preço"/>
    <tableColumn id="10" xr3:uid="{2B5B7411-9C0E-4321-806F-428562D7C9AE}" name="Acessórios"/>
    <tableColumn id="11" xr3:uid="{16D3533E-3507-4F96-9DAA-FC2A5FFF12D3}" name="Total"/>
    <tableColumn id="12" xr3:uid="{0B7D4911-6944-4247-B326-3825C52BBF47}" name="Marca"/>
    <tableColumn id="13" xr3:uid="{E67B3D3A-9224-49FB-BF62-92F1CCF8508B}" name="Modelo"/>
    <tableColumn id="14" xr3:uid="{8A921CE6-CCE6-4159-8B8F-432394F69253}" name="Descrição"/>
    <tableColumn id="15" xr3:uid="{B92016C0-3563-4A78-81FD-1C8F16FB6E6D}" name="Portas"/>
    <tableColumn id="16" xr3:uid="{95425FC2-DAB9-4FDC-95F9-EB5B09FA3EB7}" name="Tipo"/>
    <tableColumn id="17" xr3:uid="{AAABFA37-D863-40CC-B334-0E2C3E608E3B}" name="Câmbio"/>
    <tableColumn id="18" xr3:uid="{7866E6C8-9963-4BDE-A5E7-A99351599524}" name="Combustível"/>
    <tableColumn id="19" xr3:uid="{BF299FB5-B342-42E3-A13B-C8B327F4A929}" name="Estado"/>
    <tableColumn id="20" xr3:uid="{1D7B7FE1-BF8E-4C30-9A8D-82CF89A428FD}" name="Gerente"/>
    <tableColumn id="21" xr3:uid="{30496837-67B7-47A0-BFDB-7E3E285E8786}" name="Ranking"/>
    <tableColumn id="22" xr3:uid="{DC276C55-EAC8-4B0D-8130-BB754556FF64}" name="ComVenda"/>
    <tableColumn id="23" xr3:uid="{9C385085-CD0B-4EBC-8DB9-70BC32FC6405}" name="Aleatorio"/>
    <tableColumn id="24" xr3:uid="{A65A9B68-468A-4987-96C6-642E0190BAA3}" name="Segu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F6B6DE-218C-4837-AE70-ECBF6997768F}" name="Mesclar1__7" displayName="Mesclar1__7" ref="A1:X1597" tableType="queryTable" totalsRowShown="0">
  <autoFilter ref="A1:X1597" xr:uid="{AFF6B6DE-218C-4837-AE70-ECBF6997768F}"/>
  <tableColumns count="24">
    <tableColumn id="1" xr3:uid="{AE7E36CF-1478-4019-8B91-09C6E877A3AA}" uniqueName="1" name="Cód Prod" queryTableFieldId="1" dataDxfId="33"/>
    <tableColumn id="2" xr3:uid="{5217AA1D-AA03-4549-9A1E-1726C5A36FD1}" uniqueName="2" name="Data" queryTableFieldId="2" dataDxfId="32"/>
    <tableColumn id="3" xr3:uid="{FD45E26C-117D-4DFC-AD72-94447B02D625}" uniqueName="3" name="Ano" queryTableFieldId="3"/>
    <tableColumn id="4" xr3:uid="{57E8DCA3-B672-48FE-8F16-5AEC22BCE6B3}" uniqueName="4" name="Mês" queryTableFieldId="4" dataDxfId="31"/>
    <tableColumn id="5" xr3:uid="{B15868B3-6B90-4EB4-A8B3-84EDDD075397}" uniqueName="5" name="Filial" queryTableFieldId="5" dataDxfId="30"/>
    <tableColumn id="6" xr3:uid="{5A55E666-3EF3-404B-9CFC-E8DCBA966E82}" uniqueName="6" name="Vendedor" queryTableFieldId="6" dataDxfId="29"/>
    <tableColumn id="7" xr3:uid="{032C010B-E4B5-45C3-BDE7-604A4D5D9D57}" uniqueName="7" name="Cor" queryTableFieldId="7" dataDxfId="28"/>
    <tableColumn id="8" xr3:uid="{BFC41335-BC9D-4122-AF42-38928CB9BEF6}" uniqueName="8" name="Forma Pgto" queryTableFieldId="8" dataDxfId="27"/>
    <tableColumn id="9" xr3:uid="{79C49F4D-E62D-4666-B0E2-267BA44AED1B}" uniqueName="9" name="Preço" queryTableFieldId="9"/>
    <tableColumn id="10" xr3:uid="{156029E4-19E6-4C85-B3E2-C0E38B74BAB5}" uniqueName="10" name="Acessórios" queryTableFieldId="10"/>
    <tableColumn id="11" xr3:uid="{9868A327-92E6-49CA-A690-AC4F6C5739DB}" uniqueName="11" name="Total" queryTableFieldId="11"/>
    <tableColumn id="12" xr3:uid="{9111E14D-5AC3-4FE5-A551-9222E764A2B9}" uniqueName="12" name="Marca" queryTableFieldId="12" dataDxfId="26"/>
    <tableColumn id="13" xr3:uid="{BA012514-098A-4D9F-9924-7242BC4B66DC}" uniqueName="13" name="Modelo" queryTableFieldId="13" dataDxfId="25"/>
    <tableColumn id="14" xr3:uid="{C25ADF8D-0671-4879-968E-047A2F8B743F}" uniqueName="14" name="Descrição" queryTableFieldId="14" dataDxfId="24"/>
    <tableColumn id="15" xr3:uid="{C02EA94A-5B6F-4215-BE56-54AA395A4A29}" uniqueName="15" name="Portas" queryTableFieldId="15"/>
    <tableColumn id="16" xr3:uid="{22290B1C-CAE2-471A-8351-B3B6505A0199}" uniqueName="16" name="Tipo" queryTableFieldId="16" dataDxfId="23"/>
    <tableColumn id="17" xr3:uid="{D157DF57-E08E-4EE0-AC12-773C324D2BF9}" uniqueName="17" name="Câmbio" queryTableFieldId="17" dataDxfId="22"/>
    <tableColumn id="18" xr3:uid="{5E7124E5-B3CF-4C09-9FB2-F5AB7746AD48}" uniqueName="18" name="Combustível" queryTableFieldId="18" dataDxfId="21"/>
    <tableColumn id="19" xr3:uid="{3E5C6C1C-57D5-4657-838A-D1B9F7A5A5ED}" uniqueName="19" name="Estado" queryTableFieldId="19" dataDxfId="20"/>
    <tableColumn id="20" xr3:uid="{5683AFC9-CCD3-4920-86B5-CE786079D679}" uniqueName="20" name="Gerente" queryTableFieldId="20" dataDxfId="19"/>
    <tableColumn id="21" xr3:uid="{6ABDFD48-6D1E-47BA-842A-81AEB65C84E7}" uniqueName="21" name="Ranking" queryTableFieldId="21" dataDxfId="18"/>
    <tableColumn id="22" xr3:uid="{A6DD092D-DE54-45AA-94B6-6FDAD67DE138}" uniqueName="22" name="ComVenda" queryTableFieldId="22"/>
    <tableColumn id="23" xr3:uid="{56E23043-2701-4F4D-9042-BBE0DBA4EDB6}" uniqueName="23" name="Aleatorio" queryTableFieldId="23"/>
    <tableColumn id="24" xr3:uid="{EFA2F979-F283-4533-88A9-70F025A7D24C}" uniqueName="24" name="Seguro" queryTableFieldId="24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DDD1E4-9F92-4C5E-802B-58123BCE44ED}" name="Mesclar1__5" displayName="Mesclar1__5" ref="A1:X1597" tableType="queryTable" totalsRowShown="0">
  <autoFilter ref="A1:X1597" xr:uid="{D0DDD1E4-9F92-4C5E-802B-58123BCE44ED}"/>
  <tableColumns count="24">
    <tableColumn id="1" xr3:uid="{2B0BAB69-5EFB-4F24-9D6C-257F82EB7975}" uniqueName="1" name="Cód Prod" queryTableFieldId="1" dataDxfId="16"/>
    <tableColumn id="2" xr3:uid="{5B6C521F-57C1-4567-B824-C0E6414C6891}" uniqueName="2" name="Data" queryTableFieldId="2" dataDxfId="15"/>
    <tableColumn id="3" xr3:uid="{9FAFD05E-79AD-4EA2-9603-3C0790918FC2}" uniqueName="3" name="Ano" queryTableFieldId="3"/>
    <tableColumn id="4" xr3:uid="{46EC8A19-AE66-4F40-9AE1-E477262A6E9A}" uniqueName="4" name="Mês" queryTableFieldId="4" dataDxfId="14"/>
    <tableColumn id="5" xr3:uid="{B6AA2851-DF36-42B5-9E82-5403D3F1419C}" uniqueName="5" name="Filial" queryTableFieldId="5" dataDxfId="13"/>
    <tableColumn id="6" xr3:uid="{FC79F344-6660-4620-91EB-28A067E1C43B}" uniqueName="6" name="Vendedor" queryTableFieldId="6" dataDxfId="12"/>
    <tableColumn id="7" xr3:uid="{E5420ADC-C825-4042-9715-667B33482356}" uniqueName="7" name="Cor" queryTableFieldId="7" dataDxfId="11"/>
    <tableColumn id="8" xr3:uid="{86D71899-9598-4C91-A56F-0079C654379A}" uniqueName="8" name="Forma Pgto" queryTableFieldId="8" dataDxfId="10"/>
    <tableColumn id="9" xr3:uid="{54C75071-F95F-4147-9DF3-49A1345AC213}" uniqueName="9" name="Preço" queryTableFieldId="9"/>
    <tableColumn id="10" xr3:uid="{24779708-9179-4221-AEE8-C7168D757BC7}" uniqueName="10" name="Acessórios" queryTableFieldId="10"/>
    <tableColumn id="11" xr3:uid="{2765F36F-DD2C-4B06-AC4F-4E9031642FF6}" uniqueName="11" name="Total" queryTableFieldId="11"/>
    <tableColumn id="12" xr3:uid="{97507664-F957-4ED0-9A3B-F58F96C0E12D}" uniqueName="12" name="Marca" queryTableFieldId="12" dataDxfId="9"/>
    <tableColumn id="13" xr3:uid="{4288A0F5-8848-4C95-A513-EF64BB54BBDB}" uniqueName="13" name="Modelo" queryTableFieldId="13" dataDxfId="8"/>
    <tableColumn id="14" xr3:uid="{344A0BDE-4C15-4C3D-A8DA-80A048CC00DD}" uniqueName="14" name="Descrição" queryTableFieldId="14" dataDxfId="7"/>
    <tableColumn id="15" xr3:uid="{DFB5E329-66E8-4D81-AF43-5F65576D85AD}" uniqueName="15" name="Portas" queryTableFieldId="15"/>
    <tableColumn id="16" xr3:uid="{6D02575A-38B1-482D-B1FE-FC3B9564678C}" uniqueName="16" name="Tipo" queryTableFieldId="16" dataDxfId="6"/>
    <tableColumn id="17" xr3:uid="{332AE76B-7881-4ACE-8453-DC357B2CB80F}" uniqueName="17" name="Câmbio" queryTableFieldId="17" dataDxfId="5"/>
    <tableColumn id="18" xr3:uid="{4B312305-00B3-4A97-823D-B65AF51BD322}" uniqueName="18" name="Combustível" queryTableFieldId="18" dataDxfId="4"/>
    <tableColumn id="19" xr3:uid="{358D0EE3-FEC2-4F4C-BE80-A58A7FB15AE2}" uniqueName="19" name="Estado" queryTableFieldId="19" dataDxfId="3"/>
    <tableColumn id="20" xr3:uid="{27435ACF-9DAC-46C8-8BAE-E6F5A78DB2D4}" uniqueName="20" name="Gerente" queryTableFieldId="20" dataDxfId="2"/>
    <tableColumn id="21" xr3:uid="{4B5B82D6-11C6-446B-B5F3-DB495B0A4541}" uniqueName="21" name="Ranking" queryTableFieldId="21" dataDxfId="1"/>
    <tableColumn id="22" xr3:uid="{A81518DA-060F-46CB-AF22-173C32080A7E}" uniqueName="22" name="ComVenda" queryTableFieldId="22"/>
    <tableColumn id="23" xr3:uid="{2FF854AA-FF70-41D6-8A63-47970BEC6BFE}" uniqueName="23" name="Aleatorio" queryTableFieldId="23"/>
    <tableColumn id="24" xr3:uid="{E6F823F7-2E7B-4621-B688-8D46CD3662CF}" uniqueName="24" name="Seguro" queryTableFieldId="2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19/04/relationships/namedSheetView" Target="../namedSheetViews/namedSheetView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87CC-3B11-4319-AA6E-D10795EAEC76}">
  <sheetPr codeName="Planilha3"/>
  <dimension ref="A1:X1597"/>
  <sheetViews>
    <sheetView topLeftCell="N1" workbookViewId="0">
      <selection activeCell="R18" sqref="R18"/>
    </sheetView>
  </sheetViews>
  <sheetFormatPr defaultRowHeight="15" x14ac:dyDescent="0.25"/>
  <cols>
    <col min="1" max="1" width="11.28515625" bestFit="1" customWidth="1"/>
    <col min="2" max="2" width="10.7109375" bestFit="1" customWidth="1"/>
    <col min="3" max="3" width="6.85546875" bestFit="1" customWidth="1"/>
    <col min="4" max="4" width="10.140625" bestFit="1" customWidth="1"/>
    <col min="5" max="6" width="14.28515625" bestFit="1" customWidth="1"/>
    <col min="7" max="7" width="9.85546875" bestFit="1" customWidth="1"/>
    <col min="8" max="8" width="13.28515625" bestFit="1" customWidth="1"/>
    <col min="9" max="9" width="8.28515625" bestFit="1" customWidth="1"/>
    <col min="10" max="10" width="12.7109375" bestFit="1" customWidth="1"/>
    <col min="11" max="11" width="7.7109375" bestFit="1" customWidth="1"/>
    <col min="12" max="12" width="11.7109375" bestFit="1" customWidth="1"/>
    <col min="13" max="13" width="10.28515625" bestFit="1" customWidth="1"/>
    <col min="14" max="14" width="44.5703125" bestFit="1" customWidth="1"/>
    <col min="15" max="16" width="8.85546875" bestFit="1" customWidth="1"/>
    <col min="17" max="17" width="11.28515625" bestFit="1" customWidth="1"/>
    <col min="18" max="18" width="14.42578125" bestFit="1" customWidth="1"/>
    <col min="19" max="19" width="14.85546875" bestFit="1" customWidth="1"/>
    <col min="20" max="20" width="10.7109375" bestFit="1" customWidth="1"/>
    <col min="21" max="21" width="10.28515625" bestFit="1" customWidth="1"/>
    <col min="22" max="22" width="13" bestFit="1" customWidth="1"/>
    <col min="23" max="23" width="12" bestFit="1" customWidth="1"/>
    <col min="24" max="24" width="15.7109375" bestFit="1" customWidth="1"/>
  </cols>
  <sheetData>
    <row r="1" spans="1:24" x14ac:dyDescent="0.25">
      <c r="A1" t="s">
        <v>65</v>
      </c>
      <c r="B1" t="s">
        <v>194</v>
      </c>
      <c r="C1" t="s">
        <v>212</v>
      </c>
      <c r="D1" t="s">
        <v>213</v>
      </c>
      <c r="E1" t="s">
        <v>48</v>
      </c>
      <c r="F1" t="s">
        <v>1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49</v>
      </c>
      <c r="T1" t="s">
        <v>0</v>
      </c>
      <c r="U1" t="s">
        <v>214</v>
      </c>
      <c r="V1" t="s">
        <v>215</v>
      </c>
      <c r="W1" t="s">
        <v>216</v>
      </c>
      <c r="X1" t="s">
        <v>217</v>
      </c>
    </row>
    <row r="2" spans="1:24" x14ac:dyDescent="0.25">
      <c r="A2" t="s">
        <v>73</v>
      </c>
      <c r="B2" s="1">
        <v>41640</v>
      </c>
      <c r="C2">
        <v>2014</v>
      </c>
      <c r="D2" t="s">
        <v>218</v>
      </c>
      <c r="E2" t="s">
        <v>50</v>
      </c>
      <c r="F2" t="s">
        <v>9</v>
      </c>
      <c r="G2" t="s">
        <v>200</v>
      </c>
      <c r="H2" t="s">
        <v>201</v>
      </c>
      <c r="I2">
        <v>25000</v>
      </c>
      <c r="J2">
        <v>1574</v>
      </c>
      <c r="K2">
        <v>26574</v>
      </c>
      <c r="L2" t="s">
        <v>74</v>
      </c>
      <c r="M2" t="s">
        <v>75</v>
      </c>
      <c r="N2" t="s">
        <v>76</v>
      </c>
      <c r="O2">
        <v>4</v>
      </c>
      <c r="P2" t="s">
        <v>77</v>
      </c>
      <c r="Q2" t="s">
        <v>78</v>
      </c>
      <c r="R2" t="s">
        <v>79</v>
      </c>
      <c r="S2" t="s">
        <v>51</v>
      </c>
      <c r="T2" t="s">
        <v>43</v>
      </c>
      <c r="U2" t="s">
        <v>219</v>
      </c>
      <c r="V2">
        <v>750</v>
      </c>
      <c r="W2">
        <v>0.27192936617505242</v>
      </c>
      <c r="X2" t="s">
        <v>220</v>
      </c>
    </row>
    <row r="3" spans="1:24" x14ac:dyDescent="0.25">
      <c r="A3" t="s">
        <v>176</v>
      </c>
      <c r="B3" s="1">
        <v>41642</v>
      </c>
      <c r="C3">
        <v>2014</v>
      </c>
      <c r="D3" t="s">
        <v>218</v>
      </c>
      <c r="E3" t="s">
        <v>50</v>
      </c>
      <c r="F3" t="s">
        <v>9</v>
      </c>
      <c r="G3" t="s">
        <v>200</v>
      </c>
      <c r="H3" t="s">
        <v>202</v>
      </c>
      <c r="I3">
        <v>34850</v>
      </c>
      <c r="J3">
        <v>2258</v>
      </c>
      <c r="K3">
        <v>37108</v>
      </c>
      <c r="L3" t="s">
        <v>164</v>
      </c>
      <c r="M3" t="s">
        <v>177</v>
      </c>
      <c r="N3" t="s">
        <v>178</v>
      </c>
      <c r="O3">
        <v>4</v>
      </c>
      <c r="P3" t="s">
        <v>77</v>
      </c>
      <c r="Q3" t="s">
        <v>78</v>
      </c>
      <c r="R3" t="s">
        <v>79</v>
      </c>
      <c r="S3" t="s">
        <v>51</v>
      </c>
      <c r="T3" t="s">
        <v>43</v>
      </c>
      <c r="U3" t="s">
        <v>221</v>
      </c>
      <c r="V3">
        <v>1394</v>
      </c>
      <c r="W3">
        <v>0.13250105368555573</v>
      </c>
      <c r="X3" t="s">
        <v>220</v>
      </c>
    </row>
    <row r="4" spans="1:24" x14ac:dyDescent="0.25">
      <c r="A4" t="s">
        <v>100</v>
      </c>
      <c r="B4" s="1">
        <v>41647</v>
      </c>
      <c r="C4">
        <v>2014</v>
      </c>
      <c r="D4" t="s">
        <v>218</v>
      </c>
      <c r="E4" t="s">
        <v>58</v>
      </c>
      <c r="F4" t="s">
        <v>2</v>
      </c>
      <c r="G4" t="s">
        <v>200</v>
      </c>
      <c r="H4" t="s">
        <v>203</v>
      </c>
      <c r="I4">
        <v>28150</v>
      </c>
      <c r="J4">
        <v>4117</v>
      </c>
      <c r="K4">
        <v>32267</v>
      </c>
      <c r="L4" t="s">
        <v>97</v>
      </c>
      <c r="M4" t="s">
        <v>101</v>
      </c>
      <c r="N4" t="s">
        <v>102</v>
      </c>
      <c r="O4">
        <v>4</v>
      </c>
      <c r="P4" t="s">
        <v>77</v>
      </c>
      <c r="Q4" t="s">
        <v>78</v>
      </c>
      <c r="R4" t="s">
        <v>79</v>
      </c>
      <c r="S4" t="s">
        <v>59</v>
      </c>
      <c r="T4" t="s">
        <v>42</v>
      </c>
      <c r="U4" t="s">
        <v>219</v>
      </c>
      <c r="V4">
        <v>844.5</v>
      </c>
      <c r="W4">
        <v>0.33560176861267621</v>
      </c>
      <c r="X4" t="s">
        <v>220</v>
      </c>
    </row>
    <row r="5" spans="1:24" x14ac:dyDescent="0.25">
      <c r="A5" t="s">
        <v>163</v>
      </c>
      <c r="B5" s="1">
        <v>41651</v>
      </c>
      <c r="C5">
        <v>2014</v>
      </c>
      <c r="D5" t="s">
        <v>218</v>
      </c>
      <c r="E5" t="s">
        <v>60</v>
      </c>
      <c r="F5" t="s">
        <v>3</v>
      </c>
      <c r="G5" t="s">
        <v>207</v>
      </c>
      <c r="H5" t="s">
        <v>203</v>
      </c>
      <c r="I5">
        <v>22250</v>
      </c>
      <c r="J5">
        <v>4022</v>
      </c>
      <c r="K5">
        <v>26272</v>
      </c>
      <c r="L5" t="s">
        <v>164</v>
      </c>
      <c r="M5" t="s">
        <v>165</v>
      </c>
      <c r="N5" t="s">
        <v>166</v>
      </c>
      <c r="O5">
        <v>2</v>
      </c>
      <c r="P5" t="s">
        <v>77</v>
      </c>
      <c r="Q5" t="s">
        <v>78</v>
      </c>
      <c r="R5" t="s">
        <v>79</v>
      </c>
      <c r="S5" t="s">
        <v>61</v>
      </c>
      <c r="T5" t="s">
        <v>42</v>
      </c>
      <c r="U5" t="s">
        <v>219</v>
      </c>
      <c r="V5">
        <v>667.5</v>
      </c>
      <c r="W5">
        <v>0.52422779636654437</v>
      </c>
      <c r="X5" t="s">
        <v>222</v>
      </c>
    </row>
    <row r="6" spans="1:24" x14ac:dyDescent="0.25">
      <c r="A6" t="s">
        <v>123</v>
      </c>
      <c r="B6" s="1">
        <v>41667</v>
      </c>
      <c r="C6">
        <v>2014</v>
      </c>
      <c r="D6" t="s">
        <v>218</v>
      </c>
      <c r="E6" t="s">
        <v>60</v>
      </c>
      <c r="F6" t="s">
        <v>3</v>
      </c>
      <c r="G6" t="s">
        <v>208</v>
      </c>
      <c r="H6" t="s">
        <v>201</v>
      </c>
      <c r="I6">
        <v>67150</v>
      </c>
      <c r="J6">
        <v>1839</v>
      </c>
      <c r="K6">
        <v>68989</v>
      </c>
      <c r="L6" t="s">
        <v>97</v>
      </c>
      <c r="M6" t="s">
        <v>124</v>
      </c>
      <c r="N6" t="s">
        <v>125</v>
      </c>
      <c r="O6">
        <v>4</v>
      </c>
      <c r="P6" t="s">
        <v>91</v>
      </c>
      <c r="Q6" t="s">
        <v>78</v>
      </c>
      <c r="R6" t="s">
        <v>92</v>
      </c>
      <c r="S6" t="s">
        <v>61</v>
      </c>
      <c r="T6" t="s">
        <v>42</v>
      </c>
      <c r="U6" t="s">
        <v>223</v>
      </c>
      <c r="V6">
        <v>3357.5</v>
      </c>
      <c r="W6">
        <v>0.95136605061188617</v>
      </c>
      <c r="X6" t="s">
        <v>222</v>
      </c>
    </row>
    <row r="7" spans="1:24" x14ac:dyDescent="0.25">
      <c r="A7" t="s">
        <v>73</v>
      </c>
      <c r="B7" s="1">
        <v>41668</v>
      </c>
      <c r="C7">
        <v>2014</v>
      </c>
      <c r="D7" t="s">
        <v>218</v>
      </c>
      <c r="E7" t="s">
        <v>60</v>
      </c>
      <c r="F7" t="s">
        <v>22</v>
      </c>
      <c r="G7" t="s">
        <v>204</v>
      </c>
      <c r="H7" t="s">
        <v>205</v>
      </c>
      <c r="I7">
        <v>24700</v>
      </c>
      <c r="J7">
        <v>3124</v>
      </c>
      <c r="K7">
        <v>27824</v>
      </c>
      <c r="L7" t="s">
        <v>74</v>
      </c>
      <c r="M7" t="s">
        <v>75</v>
      </c>
      <c r="N7" t="s">
        <v>76</v>
      </c>
      <c r="O7">
        <v>4</v>
      </c>
      <c r="P7" t="s">
        <v>77</v>
      </c>
      <c r="Q7" t="s">
        <v>78</v>
      </c>
      <c r="R7" t="s">
        <v>79</v>
      </c>
      <c r="S7" t="s">
        <v>61</v>
      </c>
      <c r="T7" t="s">
        <v>44</v>
      </c>
      <c r="U7" t="s">
        <v>219</v>
      </c>
      <c r="V7">
        <v>741</v>
      </c>
      <c r="W7">
        <v>0.28682925379221758</v>
      </c>
      <c r="X7" t="s">
        <v>220</v>
      </c>
    </row>
    <row r="8" spans="1:24" x14ac:dyDescent="0.25">
      <c r="A8" t="s">
        <v>163</v>
      </c>
      <c r="B8" s="1">
        <v>41664</v>
      </c>
      <c r="C8">
        <v>2014</v>
      </c>
      <c r="D8" t="s">
        <v>218</v>
      </c>
      <c r="E8" t="s">
        <v>57</v>
      </c>
      <c r="F8" t="s">
        <v>22</v>
      </c>
      <c r="G8" t="s">
        <v>206</v>
      </c>
      <c r="H8" t="s">
        <v>203</v>
      </c>
      <c r="I8">
        <v>22300</v>
      </c>
      <c r="J8">
        <v>2610</v>
      </c>
      <c r="K8">
        <v>24910</v>
      </c>
      <c r="L8" t="s">
        <v>164</v>
      </c>
      <c r="M8" t="s">
        <v>165</v>
      </c>
      <c r="N8" t="s">
        <v>166</v>
      </c>
      <c r="O8">
        <v>2</v>
      </c>
      <c r="P8" t="s">
        <v>77</v>
      </c>
      <c r="Q8" t="s">
        <v>78</v>
      </c>
      <c r="R8" t="s">
        <v>79</v>
      </c>
      <c r="S8" t="s">
        <v>57</v>
      </c>
      <c r="T8" t="s">
        <v>44</v>
      </c>
      <c r="U8" t="s">
        <v>219</v>
      </c>
      <c r="V8">
        <v>669</v>
      </c>
      <c r="W8">
        <v>3.8879128191098164E-2</v>
      </c>
      <c r="X8" t="s">
        <v>220</v>
      </c>
    </row>
    <row r="9" spans="1:24" x14ac:dyDescent="0.25">
      <c r="A9" t="s">
        <v>176</v>
      </c>
      <c r="B9" s="1">
        <v>41672</v>
      </c>
      <c r="C9">
        <v>2014</v>
      </c>
      <c r="D9" t="s">
        <v>224</v>
      </c>
      <c r="E9" t="s">
        <v>57</v>
      </c>
      <c r="F9" t="s">
        <v>22</v>
      </c>
      <c r="G9" t="s">
        <v>204</v>
      </c>
      <c r="H9" t="s">
        <v>201</v>
      </c>
      <c r="I9">
        <v>35250</v>
      </c>
      <c r="J9">
        <v>3083</v>
      </c>
      <c r="K9">
        <v>38333</v>
      </c>
      <c r="L9" t="s">
        <v>164</v>
      </c>
      <c r="M9" t="s">
        <v>177</v>
      </c>
      <c r="N9" t="s">
        <v>178</v>
      </c>
      <c r="O9">
        <v>4</v>
      </c>
      <c r="P9" t="s">
        <v>77</v>
      </c>
      <c r="Q9" t="s">
        <v>78</v>
      </c>
      <c r="R9" t="s">
        <v>79</v>
      </c>
      <c r="S9" t="s">
        <v>57</v>
      </c>
      <c r="T9" t="s">
        <v>44</v>
      </c>
      <c r="U9" t="s">
        <v>221</v>
      </c>
      <c r="V9">
        <v>1410</v>
      </c>
      <c r="W9">
        <v>1.6876434449514578E-2</v>
      </c>
      <c r="X9" t="s">
        <v>220</v>
      </c>
    </row>
    <row r="10" spans="1:24" x14ac:dyDescent="0.25">
      <c r="A10" t="s">
        <v>141</v>
      </c>
      <c r="B10" s="1">
        <v>41657</v>
      </c>
      <c r="C10">
        <v>2014</v>
      </c>
      <c r="D10" t="s">
        <v>218</v>
      </c>
      <c r="E10" t="s">
        <v>60</v>
      </c>
      <c r="F10" t="s">
        <v>4</v>
      </c>
      <c r="G10" t="s">
        <v>209</v>
      </c>
      <c r="H10" t="s">
        <v>205</v>
      </c>
      <c r="I10">
        <v>24300</v>
      </c>
      <c r="J10">
        <v>4983</v>
      </c>
      <c r="K10">
        <v>29283</v>
      </c>
      <c r="L10" t="s">
        <v>142</v>
      </c>
      <c r="M10" t="s">
        <v>143</v>
      </c>
      <c r="N10" t="s">
        <v>144</v>
      </c>
      <c r="O10">
        <v>4</v>
      </c>
      <c r="P10" t="s">
        <v>77</v>
      </c>
      <c r="Q10" t="s">
        <v>78</v>
      </c>
      <c r="R10" t="s">
        <v>79</v>
      </c>
      <c r="S10" t="s">
        <v>61</v>
      </c>
      <c r="T10" t="s">
        <v>42</v>
      </c>
      <c r="U10" t="s">
        <v>219</v>
      </c>
      <c r="V10">
        <v>729</v>
      </c>
      <c r="W10">
        <v>9.3924773900734615E-2</v>
      </c>
      <c r="X10" t="s">
        <v>220</v>
      </c>
    </row>
    <row r="11" spans="1:24" x14ac:dyDescent="0.25">
      <c r="A11" t="s">
        <v>112</v>
      </c>
      <c r="B11" s="1">
        <v>41641</v>
      </c>
      <c r="C11">
        <v>2014</v>
      </c>
      <c r="D11" t="s">
        <v>218</v>
      </c>
      <c r="E11" t="s">
        <v>52</v>
      </c>
      <c r="F11" t="s">
        <v>34</v>
      </c>
      <c r="G11" t="s">
        <v>210</v>
      </c>
      <c r="H11" t="s">
        <v>201</v>
      </c>
      <c r="I11">
        <v>41600</v>
      </c>
      <c r="J11">
        <v>4192</v>
      </c>
      <c r="K11">
        <v>45792</v>
      </c>
      <c r="L11" t="s">
        <v>97</v>
      </c>
      <c r="M11" t="s">
        <v>104</v>
      </c>
      <c r="N11" t="s">
        <v>113</v>
      </c>
      <c r="O11">
        <v>3</v>
      </c>
      <c r="P11" t="s">
        <v>91</v>
      </c>
      <c r="Q11" t="s">
        <v>78</v>
      </c>
      <c r="R11" t="s">
        <v>79</v>
      </c>
      <c r="S11" t="s">
        <v>53</v>
      </c>
      <c r="T11" t="s">
        <v>46</v>
      </c>
      <c r="U11" t="s">
        <v>221</v>
      </c>
      <c r="V11">
        <v>1664</v>
      </c>
      <c r="W11">
        <v>0.14715289098543716</v>
      </c>
      <c r="X11" t="s">
        <v>220</v>
      </c>
    </row>
    <row r="12" spans="1:24" x14ac:dyDescent="0.25">
      <c r="A12" t="s">
        <v>141</v>
      </c>
      <c r="B12" s="1">
        <v>41646</v>
      </c>
      <c r="C12">
        <v>2014</v>
      </c>
      <c r="D12" t="s">
        <v>218</v>
      </c>
      <c r="E12" t="s">
        <v>52</v>
      </c>
      <c r="F12" t="s">
        <v>34</v>
      </c>
      <c r="G12" t="s">
        <v>200</v>
      </c>
      <c r="H12" t="s">
        <v>205</v>
      </c>
      <c r="I12">
        <v>24350</v>
      </c>
      <c r="J12">
        <v>3454</v>
      </c>
      <c r="K12">
        <v>27804</v>
      </c>
      <c r="L12" t="s">
        <v>142</v>
      </c>
      <c r="M12" t="s">
        <v>143</v>
      </c>
      <c r="N12" t="s">
        <v>144</v>
      </c>
      <c r="O12">
        <v>4</v>
      </c>
      <c r="P12" t="s">
        <v>77</v>
      </c>
      <c r="Q12" t="s">
        <v>78</v>
      </c>
      <c r="R12" t="s">
        <v>79</v>
      </c>
      <c r="S12" t="s">
        <v>53</v>
      </c>
      <c r="T12" t="s">
        <v>46</v>
      </c>
      <c r="U12" t="s">
        <v>219</v>
      </c>
      <c r="V12">
        <v>730.5</v>
      </c>
      <c r="W12">
        <v>0.42338669599191597</v>
      </c>
      <c r="X12" t="s">
        <v>220</v>
      </c>
    </row>
    <row r="13" spans="1:24" x14ac:dyDescent="0.25">
      <c r="A13" t="s">
        <v>170</v>
      </c>
      <c r="B13" s="1">
        <v>41663</v>
      </c>
      <c r="C13">
        <v>2014</v>
      </c>
      <c r="D13" t="s">
        <v>218</v>
      </c>
      <c r="E13" t="s">
        <v>58</v>
      </c>
      <c r="F13" t="s">
        <v>5</v>
      </c>
      <c r="G13" t="s">
        <v>204</v>
      </c>
      <c r="H13" t="s">
        <v>202</v>
      </c>
      <c r="I13">
        <v>27650</v>
      </c>
      <c r="J13">
        <v>2853</v>
      </c>
      <c r="K13">
        <v>30503</v>
      </c>
      <c r="L13" t="s">
        <v>164</v>
      </c>
      <c r="M13" t="s">
        <v>171</v>
      </c>
      <c r="N13" t="s">
        <v>172</v>
      </c>
      <c r="O13">
        <v>4</v>
      </c>
      <c r="P13" t="s">
        <v>77</v>
      </c>
      <c r="Q13" t="s">
        <v>78</v>
      </c>
      <c r="R13" t="s">
        <v>79</v>
      </c>
      <c r="S13" t="s">
        <v>59</v>
      </c>
      <c r="T13" t="s">
        <v>42</v>
      </c>
      <c r="U13" t="s">
        <v>219</v>
      </c>
      <c r="V13">
        <v>829.5</v>
      </c>
      <c r="W13">
        <v>0.57188191151799728</v>
      </c>
      <c r="X13" t="s">
        <v>222</v>
      </c>
    </row>
    <row r="14" spans="1:24" x14ac:dyDescent="0.25">
      <c r="A14" t="s">
        <v>160</v>
      </c>
      <c r="B14" s="1">
        <v>41642</v>
      </c>
      <c r="C14">
        <v>2014</v>
      </c>
      <c r="D14" t="s">
        <v>218</v>
      </c>
      <c r="E14" t="s">
        <v>52</v>
      </c>
      <c r="F14" t="s">
        <v>35</v>
      </c>
      <c r="G14" t="s">
        <v>200</v>
      </c>
      <c r="H14" t="s">
        <v>203</v>
      </c>
      <c r="I14">
        <v>96700</v>
      </c>
      <c r="J14">
        <v>3343</v>
      </c>
      <c r="K14">
        <v>100043</v>
      </c>
      <c r="L14" t="s">
        <v>142</v>
      </c>
      <c r="M14" t="s">
        <v>161</v>
      </c>
      <c r="N14" t="s">
        <v>162</v>
      </c>
      <c r="O14">
        <v>4</v>
      </c>
      <c r="P14" t="s">
        <v>91</v>
      </c>
      <c r="Q14" t="s">
        <v>78</v>
      </c>
      <c r="R14" t="s">
        <v>92</v>
      </c>
      <c r="S14" t="s">
        <v>53</v>
      </c>
      <c r="T14" t="s">
        <v>46</v>
      </c>
      <c r="U14" t="s">
        <v>225</v>
      </c>
      <c r="V14">
        <v>5802</v>
      </c>
      <c r="W14">
        <v>0.16397143628633182</v>
      </c>
      <c r="X14" t="s">
        <v>220</v>
      </c>
    </row>
    <row r="15" spans="1:24" x14ac:dyDescent="0.25">
      <c r="A15" t="s">
        <v>136</v>
      </c>
      <c r="B15" s="1">
        <v>41662</v>
      </c>
      <c r="C15">
        <v>2014</v>
      </c>
      <c r="D15" t="s">
        <v>218</v>
      </c>
      <c r="E15" t="s">
        <v>52</v>
      </c>
      <c r="F15" t="s">
        <v>35</v>
      </c>
      <c r="G15" t="s">
        <v>209</v>
      </c>
      <c r="H15" t="s">
        <v>205</v>
      </c>
      <c r="I15">
        <v>76000</v>
      </c>
      <c r="J15">
        <v>2917</v>
      </c>
      <c r="K15">
        <v>78917</v>
      </c>
      <c r="L15" t="s">
        <v>127</v>
      </c>
      <c r="M15" t="s">
        <v>137</v>
      </c>
      <c r="N15" t="s">
        <v>138</v>
      </c>
      <c r="O15">
        <v>4</v>
      </c>
      <c r="P15" t="s">
        <v>77</v>
      </c>
      <c r="Q15" t="s">
        <v>78</v>
      </c>
      <c r="R15" t="s">
        <v>79</v>
      </c>
      <c r="S15" t="s">
        <v>53</v>
      </c>
      <c r="T15" t="s">
        <v>46</v>
      </c>
      <c r="U15" t="s">
        <v>225</v>
      </c>
      <c r="V15">
        <v>4560</v>
      </c>
      <c r="W15">
        <v>0.31202011989057998</v>
      </c>
      <c r="X15" t="s">
        <v>220</v>
      </c>
    </row>
    <row r="16" spans="1:24" x14ac:dyDescent="0.25">
      <c r="A16" t="s">
        <v>88</v>
      </c>
      <c r="B16" s="1">
        <v>41666</v>
      </c>
      <c r="C16">
        <v>2014</v>
      </c>
      <c r="D16" t="s">
        <v>218</v>
      </c>
      <c r="E16" t="s">
        <v>60</v>
      </c>
      <c r="F16" t="s">
        <v>6</v>
      </c>
      <c r="G16" t="s">
        <v>200</v>
      </c>
      <c r="H16" t="s">
        <v>201</v>
      </c>
      <c r="I16">
        <v>127950</v>
      </c>
      <c r="J16">
        <v>2280</v>
      </c>
      <c r="K16">
        <v>130230</v>
      </c>
      <c r="L16" t="s">
        <v>74</v>
      </c>
      <c r="M16" t="s">
        <v>89</v>
      </c>
      <c r="N16" t="s">
        <v>90</v>
      </c>
      <c r="O16">
        <v>4</v>
      </c>
      <c r="P16" t="s">
        <v>91</v>
      </c>
      <c r="Q16" t="s">
        <v>86</v>
      </c>
      <c r="R16" t="s">
        <v>92</v>
      </c>
      <c r="S16" t="s">
        <v>61</v>
      </c>
      <c r="T16" t="s">
        <v>42</v>
      </c>
      <c r="U16" t="s">
        <v>225</v>
      </c>
      <c r="V16">
        <v>7677</v>
      </c>
      <c r="W16">
        <v>0.56930703137503336</v>
      </c>
      <c r="X16" t="s">
        <v>222</v>
      </c>
    </row>
    <row r="17" spans="1:24" x14ac:dyDescent="0.25">
      <c r="A17" t="s">
        <v>112</v>
      </c>
      <c r="B17" s="1">
        <v>41665</v>
      </c>
      <c r="C17">
        <v>2014</v>
      </c>
      <c r="D17" t="s">
        <v>218</v>
      </c>
      <c r="E17" t="s">
        <v>62</v>
      </c>
      <c r="F17" t="s">
        <v>14</v>
      </c>
      <c r="G17" t="s">
        <v>210</v>
      </c>
      <c r="H17" t="s">
        <v>201</v>
      </c>
      <c r="I17">
        <v>41550</v>
      </c>
      <c r="J17">
        <v>2504</v>
      </c>
      <c r="K17">
        <v>44054</v>
      </c>
      <c r="L17" t="s">
        <v>97</v>
      </c>
      <c r="M17" t="s">
        <v>104</v>
      </c>
      <c r="N17" t="s">
        <v>113</v>
      </c>
      <c r="O17">
        <v>3</v>
      </c>
      <c r="P17" t="s">
        <v>91</v>
      </c>
      <c r="Q17" t="s">
        <v>78</v>
      </c>
      <c r="R17" t="s">
        <v>79</v>
      </c>
      <c r="S17" t="s">
        <v>63</v>
      </c>
      <c r="T17" t="s">
        <v>43</v>
      </c>
      <c r="U17" t="s">
        <v>221</v>
      </c>
      <c r="V17">
        <v>1662</v>
      </c>
      <c r="W17">
        <v>0.30134741882856347</v>
      </c>
      <c r="X17" t="s">
        <v>220</v>
      </c>
    </row>
    <row r="18" spans="1:24" x14ac:dyDescent="0.25">
      <c r="A18" t="s">
        <v>96</v>
      </c>
      <c r="B18" s="1">
        <v>41668</v>
      </c>
      <c r="C18">
        <v>2014</v>
      </c>
      <c r="D18" t="s">
        <v>218</v>
      </c>
      <c r="E18" t="s">
        <v>60</v>
      </c>
      <c r="F18" t="s">
        <v>7</v>
      </c>
      <c r="G18" t="s">
        <v>207</v>
      </c>
      <c r="H18" t="s">
        <v>201</v>
      </c>
      <c r="I18">
        <v>21500</v>
      </c>
      <c r="J18">
        <v>3469</v>
      </c>
      <c r="K18">
        <v>24969</v>
      </c>
      <c r="L18" t="s">
        <v>97</v>
      </c>
      <c r="M18" t="s">
        <v>98</v>
      </c>
      <c r="N18" t="s">
        <v>99</v>
      </c>
      <c r="O18">
        <v>2</v>
      </c>
      <c r="P18" t="s">
        <v>77</v>
      </c>
      <c r="Q18" t="s">
        <v>78</v>
      </c>
      <c r="R18" t="s">
        <v>79</v>
      </c>
      <c r="S18" t="s">
        <v>61</v>
      </c>
      <c r="T18" t="s">
        <v>42</v>
      </c>
      <c r="U18" t="s">
        <v>219</v>
      </c>
      <c r="V18">
        <v>645</v>
      </c>
      <c r="W18">
        <v>0.83920759374238907</v>
      </c>
      <c r="X18" t="s">
        <v>222</v>
      </c>
    </row>
    <row r="19" spans="1:24" x14ac:dyDescent="0.25">
      <c r="A19" t="s">
        <v>80</v>
      </c>
      <c r="B19" s="1">
        <v>41651</v>
      </c>
      <c r="C19">
        <v>2014</v>
      </c>
      <c r="D19" t="s">
        <v>218</v>
      </c>
      <c r="E19" t="s">
        <v>55</v>
      </c>
      <c r="F19" t="s">
        <v>37</v>
      </c>
      <c r="G19" t="s">
        <v>200</v>
      </c>
      <c r="H19" t="s">
        <v>203</v>
      </c>
      <c r="I19">
        <v>33100</v>
      </c>
      <c r="J19">
        <v>4445</v>
      </c>
      <c r="K19">
        <v>37545</v>
      </c>
      <c r="L19" t="s">
        <v>74</v>
      </c>
      <c r="M19" t="s">
        <v>81</v>
      </c>
      <c r="N19" t="s">
        <v>82</v>
      </c>
      <c r="O19">
        <v>4</v>
      </c>
      <c r="P19" t="s">
        <v>77</v>
      </c>
      <c r="Q19" t="s">
        <v>78</v>
      </c>
      <c r="R19" t="s">
        <v>79</v>
      </c>
      <c r="S19" t="s">
        <v>56</v>
      </c>
      <c r="T19" t="s">
        <v>46</v>
      </c>
      <c r="U19" t="s">
        <v>221</v>
      </c>
      <c r="V19">
        <v>1324</v>
      </c>
      <c r="W19">
        <v>0.3020926496489405</v>
      </c>
      <c r="X19" t="s">
        <v>220</v>
      </c>
    </row>
    <row r="20" spans="1:24" x14ac:dyDescent="0.25">
      <c r="A20" t="s">
        <v>157</v>
      </c>
      <c r="B20" s="1">
        <v>41665</v>
      </c>
      <c r="C20">
        <v>2014</v>
      </c>
      <c r="D20" t="s">
        <v>218</v>
      </c>
      <c r="E20" t="s">
        <v>55</v>
      </c>
      <c r="F20" t="s">
        <v>37</v>
      </c>
      <c r="G20" t="s">
        <v>207</v>
      </c>
      <c r="H20" t="s">
        <v>205</v>
      </c>
      <c r="I20">
        <v>58850</v>
      </c>
      <c r="J20">
        <v>1617</v>
      </c>
      <c r="K20">
        <v>60467</v>
      </c>
      <c r="L20" t="s">
        <v>142</v>
      </c>
      <c r="M20" t="s">
        <v>158</v>
      </c>
      <c r="N20" t="s">
        <v>159</v>
      </c>
      <c r="O20">
        <v>4</v>
      </c>
      <c r="P20" t="s">
        <v>77</v>
      </c>
      <c r="Q20" t="s">
        <v>86</v>
      </c>
      <c r="R20" t="s">
        <v>79</v>
      </c>
      <c r="S20" t="s">
        <v>56</v>
      </c>
      <c r="T20" t="s">
        <v>46</v>
      </c>
      <c r="U20" t="s">
        <v>223</v>
      </c>
      <c r="V20">
        <v>2942.5</v>
      </c>
      <c r="W20">
        <v>0.60530021535479472</v>
      </c>
      <c r="X20" t="s">
        <v>222</v>
      </c>
    </row>
    <row r="21" spans="1:24" x14ac:dyDescent="0.25">
      <c r="A21" t="s">
        <v>112</v>
      </c>
      <c r="B21" s="1">
        <v>41666</v>
      </c>
      <c r="C21">
        <v>2014</v>
      </c>
      <c r="D21" t="s">
        <v>218</v>
      </c>
      <c r="E21" t="s">
        <v>57</v>
      </c>
      <c r="F21" t="s">
        <v>23</v>
      </c>
      <c r="G21" t="s">
        <v>207</v>
      </c>
      <c r="H21" t="s">
        <v>211</v>
      </c>
      <c r="I21">
        <v>41600</v>
      </c>
      <c r="J21">
        <v>1808</v>
      </c>
      <c r="K21">
        <v>43408</v>
      </c>
      <c r="L21" t="s">
        <v>97</v>
      </c>
      <c r="M21" t="s">
        <v>104</v>
      </c>
      <c r="N21" t="s">
        <v>113</v>
      </c>
      <c r="O21">
        <v>3</v>
      </c>
      <c r="P21" t="s">
        <v>91</v>
      </c>
      <c r="Q21" t="s">
        <v>78</v>
      </c>
      <c r="R21" t="s">
        <v>79</v>
      </c>
      <c r="S21" t="s">
        <v>57</v>
      </c>
      <c r="T21" t="s">
        <v>44</v>
      </c>
      <c r="U21" t="s">
        <v>221</v>
      </c>
      <c r="V21">
        <v>1664</v>
      </c>
      <c r="W21">
        <v>0.27007912484466989</v>
      </c>
      <c r="X21" t="s">
        <v>220</v>
      </c>
    </row>
    <row r="22" spans="1:24" x14ac:dyDescent="0.25">
      <c r="A22" t="s">
        <v>139</v>
      </c>
      <c r="B22" s="1">
        <v>41665</v>
      </c>
      <c r="C22">
        <v>2014</v>
      </c>
      <c r="D22" t="s">
        <v>218</v>
      </c>
      <c r="E22" t="s">
        <v>57</v>
      </c>
      <c r="F22" t="s">
        <v>23</v>
      </c>
      <c r="G22" t="s">
        <v>208</v>
      </c>
      <c r="H22" t="s">
        <v>202</v>
      </c>
      <c r="I22">
        <v>120000</v>
      </c>
      <c r="J22">
        <v>3541</v>
      </c>
      <c r="K22">
        <v>123541</v>
      </c>
      <c r="L22" t="s">
        <v>127</v>
      </c>
      <c r="M22" t="s">
        <v>137</v>
      </c>
      <c r="N22" t="s">
        <v>140</v>
      </c>
      <c r="O22">
        <v>4</v>
      </c>
      <c r="P22" t="s">
        <v>91</v>
      </c>
      <c r="Q22" t="s">
        <v>86</v>
      </c>
      <c r="R22" t="s">
        <v>92</v>
      </c>
      <c r="S22" t="s">
        <v>57</v>
      </c>
      <c r="T22" t="s">
        <v>44</v>
      </c>
      <c r="U22" t="s">
        <v>225</v>
      </c>
      <c r="V22">
        <v>7200</v>
      </c>
      <c r="W22">
        <v>0.16704686319783649</v>
      </c>
      <c r="X22" t="s">
        <v>220</v>
      </c>
    </row>
    <row r="23" spans="1:24" x14ac:dyDescent="0.25">
      <c r="A23" t="s">
        <v>170</v>
      </c>
      <c r="B23" s="1">
        <v>41668</v>
      </c>
      <c r="C23">
        <v>2014</v>
      </c>
      <c r="D23" t="s">
        <v>218</v>
      </c>
      <c r="E23" t="s">
        <v>54</v>
      </c>
      <c r="F23" t="s">
        <v>23</v>
      </c>
      <c r="G23" t="s">
        <v>200</v>
      </c>
      <c r="H23" t="s">
        <v>202</v>
      </c>
      <c r="I23">
        <v>28100</v>
      </c>
      <c r="J23">
        <v>3556</v>
      </c>
      <c r="K23">
        <v>31656</v>
      </c>
      <c r="L23" t="s">
        <v>164</v>
      </c>
      <c r="M23" t="s">
        <v>171</v>
      </c>
      <c r="N23" t="s">
        <v>172</v>
      </c>
      <c r="O23">
        <v>4</v>
      </c>
      <c r="P23" t="s">
        <v>77</v>
      </c>
      <c r="Q23" t="s">
        <v>78</v>
      </c>
      <c r="R23" t="s">
        <v>79</v>
      </c>
      <c r="S23" t="s">
        <v>54</v>
      </c>
      <c r="T23" t="s">
        <v>44</v>
      </c>
      <c r="U23" t="s">
        <v>219</v>
      </c>
      <c r="V23">
        <v>843</v>
      </c>
      <c r="W23">
        <v>5.7176163446705862E-2</v>
      </c>
      <c r="X23" t="s">
        <v>220</v>
      </c>
    </row>
    <row r="24" spans="1:24" x14ac:dyDescent="0.25">
      <c r="A24" t="s">
        <v>80</v>
      </c>
      <c r="B24" s="1">
        <v>41649</v>
      </c>
      <c r="C24">
        <v>2014</v>
      </c>
      <c r="D24" t="s">
        <v>218</v>
      </c>
      <c r="E24" t="s">
        <v>57</v>
      </c>
      <c r="F24" t="s">
        <v>19</v>
      </c>
      <c r="G24" t="s">
        <v>210</v>
      </c>
      <c r="H24" t="s">
        <v>203</v>
      </c>
      <c r="I24">
        <v>32450</v>
      </c>
      <c r="J24">
        <v>2242</v>
      </c>
      <c r="K24">
        <v>34692</v>
      </c>
      <c r="L24" t="s">
        <v>74</v>
      </c>
      <c r="M24" t="s">
        <v>81</v>
      </c>
      <c r="N24" t="s">
        <v>82</v>
      </c>
      <c r="O24">
        <v>4</v>
      </c>
      <c r="P24" t="s">
        <v>77</v>
      </c>
      <c r="Q24" t="s">
        <v>78</v>
      </c>
      <c r="R24" t="s">
        <v>79</v>
      </c>
      <c r="S24" t="s">
        <v>57</v>
      </c>
      <c r="T24" t="s">
        <v>44</v>
      </c>
      <c r="U24" t="s">
        <v>219</v>
      </c>
      <c r="V24">
        <v>973.5</v>
      </c>
      <c r="W24">
        <v>0.94675136401632398</v>
      </c>
      <c r="X24" t="s">
        <v>222</v>
      </c>
    </row>
    <row r="25" spans="1:24" x14ac:dyDescent="0.25">
      <c r="A25" t="s">
        <v>106</v>
      </c>
      <c r="B25" s="1">
        <v>41660</v>
      </c>
      <c r="C25">
        <v>2014</v>
      </c>
      <c r="D25" t="s">
        <v>218</v>
      </c>
      <c r="E25" t="s">
        <v>57</v>
      </c>
      <c r="F25" t="s">
        <v>19</v>
      </c>
      <c r="G25" t="s">
        <v>207</v>
      </c>
      <c r="H25" t="s">
        <v>202</v>
      </c>
      <c r="I25">
        <v>33350</v>
      </c>
      <c r="J25">
        <v>3914</v>
      </c>
      <c r="K25">
        <v>37264</v>
      </c>
      <c r="L25" t="s">
        <v>97</v>
      </c>
      <c r="M25" t="s">
        <v>107</v>
      </c>
      <c r="N25" t="s">
        <v>108</v>
      </c>
      <c r="O25">
        <v>4</v>
      </c>
      <c r="P25" t="s">
        <v>77</v>
      </c>
      <c r="Q25" t="s">
        <v>78</v>
      </c>
      <c r="R25" t="s">
        <v>79</v>
      </c>
      <c r="S25" t="s">
        <v>57</v>
      </c>
      <c r="T25" t="s">
        <v>44</v>
      </c>
      <c r="U25" t="s">
        <v>221</v>
      </c>
      <c r="V25">
        <v>1334</v>
      </c>
      <c r="W25">
        <v>0.88003545342014888</v>
      </c>
      <c r="X25" t="s">
        <v>222</v>
      </c>
    </row>
    <row r="26" spans="1:24" x14ac:dyDescent="0.25">
      <c r="A26" t="s">
        <v>100</v>
      </c>
      <c r="B26" s="1">
        <v>41652</v>
      </c>
      <c r="C26">
        <v>2014</v>
      </c>
      <c r="D26" t="s">
        <v>218</v>
      </c>
      <c r="E26" t="s">
        <v>50</v>
      </c>
      <c r="F26" t="s">
        <v>10</v>
      </c>
      <c r="G26" t="s">
        <v>210</v>
      </c>
      <c r="H26" t="s">
        <v>201</v>
      </c>
      <c r="I26">
        <v>27850</v>
      </c>
      <c r="J26">
        <v>2810</v>
      </c>
      <c r="K26">
        <v>30660</v>
      </c>
      <c r="L26" t="s">
        <v>97</v>
      </c>
      <c r="M26" t="s">
        <v>101</v>
      </c>
      <c r="N26" t="s">
        <v>102</v>
      </c>
      <c r="O26">
        <v>4</v>
      </c>
      <c r="P26" t="s">
        <v>77</v>
      </c>
      <c r="Q26" t="s">
        <v>78</v>
      </c>
      <c r="R26" t="s">
        <v>79</v>
      </c>
      <c r="S26" t="s">
        <v>51</v>
      </c>
      <c r="T26" t="s">
        <v>43</v>
      </c>
      <c r="U26" t="s">
        <v>219</v>
      </c>
      <c r="V26">
        <v>835.5</v>
      </c>
      <c r="W26">
        <v>0.91001385166776083</v>
      </c>
      <c r="X26" t="s">
        <v>222</v>
      </c>
    </row>
    <row r="27" spans="1:24" x14ac:dyDescent="0.25">
      <c r="A27" t="s">
        <v>88</v>
      </c>
      <c r="B27" s="1">
        <v>41660</v>
      </c>
      <c r="C27">
        <v>2014</v>
      </c>
      <c r="D27" t="s">
        <v>218</v>
      </c>
      <c r="E27" t="s">
        <v>57</v>
      </c>
      <c r="F27" t="s">
        <v>16</v>
      </c>
      <c r="G27" t="s">
        <v>209</v>
      </c>
      <c r="H27" t="s">
        <v>211</v>
      </c>
      <c r="I27">
        <v>127850</v>
      </c>
      <c r="J27">
        <v>1698</v>
      </c>
      <c r="K27">
        <v>129548</v>
      </c>
      <c r="L27" t="s">
        <v>74</v>
      </c>
      <c r="M27" t="s">
        <v>89</v>
      </c>
      <c r="N27" t="s">
        <v>90</v>
      </c>
      <c r="O27">
        <v>4</v>
      </c>
      <c r="P27" t="s">
        <v>91</v>
      </c>
      <c r="Q27" t="s">
        <v>86</v>
      </c>
      <c r="R27" t="s">
        <v>92</v>
      </c>
      <c r="S27" t="s">
        <v>57</v>
      </c>
      <c r="T27" t="s">
        <v>44</v>
      </c>
      <c r="U27" t="s">
        <v>225</v>
      </c>
      <c r="V27">
        <v>7671</v>
      </c>
      <c r="W27">
        <v>0.12417199747831188</v>
      </c>
      <c r="X27" t="s">
        <v>220</v>
      </c>
    </row>
    <row r="28" spans="1:24" x14ac:dyDescent="0.25">
      <c r="A28" t="s">
        <v>120</v>
      </c>
      <c r="B28" s="1">
        <v>41645</v>
      </c>
      <c r="C28">
        <v>2014</v>
      </c>
      <c r="D28" t="s">
        <v>218</v>
      </c>
      <c r="E28" t="s">
        <v>57</v>
      </c>
      <c r="F28" t="s">
        <v>16</v>
      </c>
      <c r="G28" t="s">
        <v>206</v>
      </c>
      <c r="H28" t="s">
        <v>203</v>
      </c>
      <c r="I28">
        <v>55500</v>
      </c>
      <c r="J28">
        <v>3323</v>
      </c>
      <c r="K28">
        <v>58823</v>
      </c>
      <c r="L28" t="s">
        <v>97</v>
      </c>
      <c r="M28" t="s">
        <v>121</v>
      </c>
      <c r="N28" t="s">
        <v>122</v>
      </c>
      <c r="O28">
        <v>4</v>
      </c>
      <c r="P28" t="s">
        <v>77</v>
      </c>
      <c r="Q28" t="s">
        <v>86</v>
      </c>
      <c r="R28" t="s">
        <v>87</v>
      </c>
      <c r="S28" t="s">
        <v>57</v>
      </c>
      <c r="T28" t="s">
        <v>44</v>
      </c>
      <c r="U28" t="s">
        <v>223</v>
      </c>
      <c r="V28">
        <v>2775</v>
      </c>
      <c r="W28">
        <v>0.44289007756993642</v>
      </c>
      <c r="X28" t="s">
        <v>220</v>
      </c>
    </row>
    <row r="29" spans="1:24" x14ac:dyDescent="0.25">
      <c r="A29" t="s">
        <v>117</v>
      </c>
      <c r="B29" s="1">
        <v>41667</v>
      </c>
      <c r="C29">
        <v>2014</v>
      </c>
      <c r="D29" t="s">
        <v>218</v>
      </c>
      <c r="E29" t="s">
        <v>54</v>
      </c>
      <c r="F29" t="s">
        <v>11</v>
      </c>
      <c r="G29" t="s">
        <v>200</v>
      </c>
      <c r="H29" t="s">
        <v>201</v>
      </c>
      <c r="I29">
        <v>52000</v>
      </c>
      <c r="J29">
        <v>2404</v>
      </c>
      <c r="K29">
        <v>54404</v>
      </c>
      <c r="L29" t="s">
        <v>97</v>
      </c>
      <c r="M29" t="s">
        <v>118</v>
      </c>
      <c r="N29" t="s">
        <v>119</v>
      </c>
      <c r="O29">
        <v>4</v>
      </c>
      <c r="P29" t="s">
        <v>77</v>
      </c>
      <c r="Q29" t="s">
        <v>86</v>
      </c>
      <c r="R29" t="s">
        <v>79</v>
      </c>
      <c r="S29" t="s">
        <v>54</v>
      </c>
      <c r="T29" t="s">
        <v>43</v>
      </c>
      <c r="U29" t="s">
        <v>221</v>
      </c>
      <c r="V29">
        <v>2080</v>
      </c>
      <c r="W29">
        <v>0.63974628580722315</v>
      </c>
      <c r="X29" t="s">
        <v>222</v>
      </c>
    </row>
    <row r="30" spans="1:24" x14ac:dyDescent="0.25">
      <c r="A30" t="s">
        <v>167</v>
      </c>
      <c r="B30" s="1">
        <v>41655</v>
      </c>
      <c r="C30">
        <v>2014</v>
      </c>
      <c r="D30" t="s">
        <v>218</v>
      </c>
      <c r="E30" t="s">
        <v>62</v>
      </c>
      <c r="F30" t="s">
        <v>11</v>
      </c>
      <c r="G30" t="s">
        <v>209</v>
      </c>
      <c r="H30" t="s">
        <v>201</v>
      </c>
      <c r="I30">
        <v>28150</v>
      </c>
      <c r="J30">
        <v>3774</v>
      </c>
      <c r="K30">
        <v>31924</v>
      </c>
      <c r="L30" t="s">
        <v>164</v>
      </c>
      <c r="M30" t="s">
        <v>168</v>
      </c>
      <c r="N30" t="s">
        <v>169</v>
      </c>
      <c r="O30">
        <v>4</v>
      </c>
      <c r="P30" t="s">
        <v>77</v>
      </c>
      <c r="Q30" t="s">
        <v>78</v>
      </c>
      <c r="R30" t="s">
        <v>79</v>
      </c>
      <c r="S30" t="s">
        <v>63</v>
      </c>
      <c r="T30" t="s">
        <v>43</v>
      </c>
      <c r="U30" t="s">
        <v>219</v>
      </c>
      <c r="V30">
        <v>844.5</v>
      </c>
      <c r="W30">
        <v>8.6627695284144809E-2</v>
      </c>
      <c r="X30" t="s">
        <v>220</v>
      </c>
    </row>
    <row r="31" spans="1:24" x14ac:dyDescent="0.25">
      <c r="A31" t="s">
        <v>130</v>
      </c>
      <c r="B31" s="1">
        <v>41657</v>
      </c>
      <c r="C31">
        <v>2014</v>
      </c>
      <c r="D31" t="s">
        <v>218</v>
      </c>
      <c r="E31" t="s">
        <v>62</v>
      </c>
      <c r="F31" t="s">
        <v>12</v>
      </c>
      <c r="G31" t="s">
        <v>206</v>
      </c>
      <c r="H31" t="s">
        <v>211</v>
      </c>
      <c r="I31">
        <v>54200</v>
      </c>
      <c r="J31">
        <v>4723</v>
      </c>
      <c r="K31">
        <v>58923</v>
      </c>
      <c r="L31" t="s">
        <v>127</v>
      </c>
      <c r="M31" t="s">
        <v>131</v>
      </c>
      <c r="N31" t="s">
        <v>132</v>
      </c>
      <c r="O31">
        <v>4</v>
      </c>
      <c r="P31" t="s">
        <v>77</v>
      </c>
      <c r="Q31" t="s">
        <v>86</v>
      </c>
      <c r="R31" t="s">
        <v>79</v>
      </c>
      <c r="S31" t="s">
        <v>63</v>
      </c>
      <c r="T31" t="s">
        <v>43</v>
      </c>
      <c r="U31" t="s">
        <v>223</v>
      </c>
      <c r="V31">
        <v>2710</v>
      </c>
      <c r="W31">
        <v>0.25053448753921992</v>
      </c>
      <c r="X31" t="s">
        <v>220</v>
      </c>
    </row>
    <row r="32" spans="1:24" x14ac:dyDescent="0.25">
      <c r="A32" t="s">
        <v>106</v>
      </c>
      <c r="B32" s="1">
        <v>41643</v>
      </c>
      <c r="C32">
        <v>2014</v>
      </c>
      <c r="D32" t="s">
        <v>218</v>
      </c>
      <c r="E32" t="s">
        <v>54</v>
      </c>
      <c r="F32" t="s">
        <v>28</v>
      </c>
      <c r="G32" t="s">
        <v>207</v>
      </c>
      <c r="H32" t="s">
        <v>201</v>
      </c>
      <c r="I32">
        <v>33400</v>
      </c>
      <c r="J32">
        <v>2698</v>
      </c>
      <c r="K32">
        <v>36098</v>
      </c>
      <c r="L32" t="s">
        <v>97</v>
      </c>
      <c r="M32" t="s">
        <v>107</v>
      </c>
      <c r="N32" t="s">
        <v>108</v>
      </c>
      <c r="O32">
        <v>4</v>
      </c>
      <c r="P32" t="s">
        <v>77</v>
      </c>
      <c r="Q32" t="s">
        <v>78</v>
      </c>
      <c r="R32" t="s">
        <v>79</v>
      </c>
      <c r="S32" t="s">
        <v>54</v>
      </c>
      <c r="T32" t="s">
        <v>45</v>
      </c>
      <c r="U32" t="s">
        <v>219</v>
      </c>
      <c r="V32">
        <v>1002</v>
      </c>
      <c r="W32">
        <v>0.10349711780599184</v>
      </c>
      <c r="X32" t="s">
        <v>220</v>
      </c>
    </row>
    <row r="33" spans="1:24" x14ac:dyDescent="0.25">
      <c r="A33" t="s">
        <v>130</v>
      </c>
      <c r="B33" s="1">
        <v>41661</v>
      </c>
      <c r="C33">
        <v>2014</v>
      </c>
      <c r="D33" t="s">
        <v>218</v>
      </c>
      <c r="E33" t="s">
        <v>54</v>
      </c>
      <c r="F33" t="s">
        <v>28</v>
      </c>
      <c r="G33" t="s">
        <v>200</v>
      </c>
      <c r="H33" t="s">
        <v>201</v>
      </c>
      <c r="I33">
        <v>54250</v>
      </c>
      <c r="J33">
        <v>2479</v>
      </c>
      <c r="K33">
        <v>56729</v>
      </c>
      <c r="L33" t="s">
        <v>127</v>
      </c>
      <c r="M33" t="s">
        <v>131</v>
      </c>
      <c r="N33" t="s">
        <v>132</v>
      </c>
      <c r="O33">
        <v>4</v>
      </c>
      <c r="P33" t="s">
        <v>77</v>
      </c>
      <c r="Q33" t="s">
        <v>86</v>
      </c>
      <c r="R33" t="s">
        <v>79</v>
      </c>
      <c r="S33" t="s">
        <v>54</v>
      </c>
      <c r="T33" t="s">
        <v>45</v>
      </c>
      <c r="U33" t="s">
        <v>223</v>
      </c>
      <c r="V33">
        <v>2712.5</v>
      </c>
      <c r="W33">
        <v>0.5173814522649075</v>
      </c>
      <c r="X33" t="s">
        <v>222</v>
      </c>
    </row>
    <row r="34" spans="1:24" x14ac:dyDescent="0.25">
      <c r="A34" t="s">
        <v>141</v>
      </c>
      <c r="B34" s="1">
        <v>41664</v>
      </c>
      <c r="C34">
        <v>2014</v>
      </c>
      <c r="D34" t="s">
        <v>218</v>
      </c>
      <c r="E34" t="s">
        <v>50</v>
      </c>
      <c r="F34" t="s">
        <v>13</v>
      </c>
      <c r="G34" t="s">
        <v>200</v>
      </c>
      <c r="H34" t="s">
        <v>201</v>
      </c>
      <c r="I34">
        <v>23700</v>
      </c>
      <c r="J34">
        <v>2193</v>
      </c>
      <c r="K34">
        <v>25893</v>
      </c>
      <c r="L34" t="s">
        <v>142</v>
      </c>
      <c r="M34" t="s">
        <v>143</v>
      </c>
      <c r="N34" t="s">
        <v>144</v>
      </c>
      <c r="O34">
        <v>4</v>
      </c>
      <c r="P34" t="s">
        <v>77</v>
      </c>
      <c r="Q34" t="s">
        <v>78</v>
      </c>
      <c r="R34" t="s">
        <v>79</v>
      </c>
      <c r="S34" t="s">
        <v>51</v>
      </c>
      <c r="T34" t="s">
        <v>43</v>
      </c>
      <c r="U34" t="s">
        <v>219</v>
      </c>
      <c r="V34">
        <v>711</v>
      </c>
      <c r="W34">
        <v>0.56598280629421716</v>
      </c>
      <c r="X34" t="s">
        <v>222</v>
      </c>
    </row>
    <row r="35" spans="1:24" x14ac:dyDescent="0.25">
      <c r="A35" t="s">
        <v>130</v>
      </c>
      <c r="B35" s="1">
        <v>41644</v>
      </c>
      <c r="C35">
        <v>2014</v>
      </c>
      <c r="D35" t="s">
        <v>218</v>
      </c>
      <c r="E35" t="s">
        <v>55</v>
      </c>
      <c r="F35" t="s">
        <v>36</v>
      </c>
      <c r="G35" t="s">
        <v>206</v>
      </c>
      <c r="H35" t="s">
        <v>211</v>
      </c>
      <c r="I35">
        <v>54050</v>
      </c>
      <c r="J35">
        <v>2776</v>
      </c>
      <c r="K35">
        <v>56826</v>
      </c>
      <c r="L35" t="s">
        <v>127</v>
      </c>
      <c r="M35" t="s">
        <v>131</v>
      </c>
      <c r="N35" t="s">
        <v>132</v>
      </c>
      <c r="O35">
        <v>4</v>
      </c>
      <c r="P35" t="s">
        <v>77</v>
      </c>
      <c r="Q35" t="s">
        <v>86</v>
      </c>
      <c r="R35" t="s">
        <v>79</v>
      </c>
      <c r="S35" t="s">
        <v>56</v>
      </c>
      <c r="T35" t="s">
        <v>46</v>
      </c>
      <c r="U35" t="s">
        <v>223</v>
      </c>
      <c r="V35">
        <v>2702.5</v>
      </c>
      <c r="W35">
        <v>0.57422692681393905</v>
      </c>
      <c r="X35" t="s">
        <v>222</v>
      </c>
    </row>
    <row r="36" spans="1:24" x14ac:dyDescent="0.25">
      <c r="A36" t="s">
        <v>182</v>
      </c>
      <c r="B36" s="1">
        <v>41647</v>
      </c>
      <c r="C36">
        <v>2014</v>
      </c>
      <c r="D36" t="s">
        <v>218</v>
      </c>
      <c r="E36" t="s">
        <v>57</v>
      </c>
      <c r="F36" t="s">
        <v>17</v>
      </c>
      <c r="G36" t="s">
        <v>209</v>
      </c>
      <c r="H36" t="s">
        <v>203</v>
      </c>
      <c r="I36">
        <v>52050</v>
      </c>
      <c r="J36">
        <v>1534</v>
      </c>
      <c r="K36">
        <v>53584</v>
      </c>
      <c r="L36" t="s">
        <v>164</v>
      </c>
      <c r="M36" t="s">
        <v>183</v>
      </c>
      <c r="N36" t="s">
        <v>184</v>
      </c>
      <c r="O36">
        <v>4</v>
      </c>
      <c r="P36" t="s">
        <v>77</v>
      </c>
      <c r="Q36" t="s">
        <v>78</v>
      </c>
      <c r="R36" t="s">
        <v>79</v>
      </c>
      <c r="S36" t="s">
        <v>57</v>
      </c>
      <c r="T36" t="s">
        <v>44</v>
      </c>
      <c r="U36" t="s">
        <v>221</v>
      </c>
      <c r="V36">
        <v>2082</v>
      </c>
      <c r="W36">
        <v>0.57025345627695945</v>
      </c>
      <c r="X36" t="s">
        <v>222</v>
      </c>
    </row>
    <row r="37" spans="1:24" x14ac:dyDescent="0.25">
      <c r="A37" t="s">
        <v>130</v>
      </c>
      <c r="B37" s="1">
        <v>41668</v>
      </c>
      <c r="C37">
        <v>2014</v>
      </c>
      <c r="D37" t="s">
        <v>218</v>
      </c>
      <c r="E37" t="s">
        <v>54</v>
      </c>
      <c r="F37" t="s">
        <v>29</v>
      </c>
      <c r="G37" t="s">
        <v>206</v>
      </c>
      <c r="H37" t="s">
        <v>203</v>
      </c>
      <c r="I37">
        <v>54250</v>
      </c>
      <c r="J37">
        <v>4902</v>
      </c>
      <c r="K37">
        <v>59152</v>
      </c>
      <c r="L37" t="s">
        <v>127</v>
      </c>
      <c r="M37" t="s">
        <v>131</v>
      </c>
      <c r="N37" t="s">
        <v>132</v>
      </c>
      <c r="O37">
        <v>4</v>
      </c>
      <c r="P37" t="s">
        <v>77</v>
      </c>
      <c r="Q37" t="s">
        <v>86</v>
      </c>
      <c r="R37" t="s">
        <v>79</v>
      </c>
      <c r="S37" t="s">
        <v>54</v>
      </c>
      <c r="T37" t="s">
        <v>45</v>
      </c>
      <c r="U37" t="s">
        <v>223</v>
      </c>
      <c r="V37">
        <v>2712.5</v>
      </c>
      <c r="W37">
        <v>0.52892423678605083</v>
      </c>
      <c r="X37" t="s">
        <v>222</v>
      </c>
    </row>
    <row r="38" spans="1:24" x14ac:dyDescent="0.25">
      <c r="A38" t="s">
        <v>151</v>
      </c>
      <c r="B38" s="1">
        <v>41648</v>
      </c>
      <c r="C38">
        <v>2014</v>
      </c>
      <c r="D38" t="s">
        <v>218</v>
      </c>
      <c r="E38" t="s">
        <v>57</v>
      </c>
      <c r="F38" t="s">
        <v>18</v>
      </c>
      <c r="G38" t="s">
        <v>200</v>
      </c>
      <c r="H38" t="s">
        <v>201</v>
      </c>
      <c r="I38">
        <v>30850</v>
      </c>
      <c r="J38">
        <v>2795</v>
      </c>
      <c r="K38">
        <v>33645</v>
      </c>
      <c r="L38" t="s">
        <v>142</v>
      </c>
      <c r="M38" t="s">
        <v>152</v>
      </c>
      <c r="N38" t="s">
        <v>153</v>
      </c>
      <c r="O38">
        <v>3</v>
      </c>
      <c r="P38" t="s">
        <v>91</v>
      </c>
      <c r="Q38" t="s">
        <v>78</v>
      </c>
      <c r="R38" t="s">
        <v>79</v>
      </c>
      <c r="S38" t="s">
        <v>57</v>
      </c>
      <c r="T38" t="s">
        <v>44</v>
      </c>
      <c r="U38" t="s">
        <v>219</v>
      </c>
      <c r="V38">
        <v>925.5</v>
      </c>
      <c r="W38">
        <v>9.7198091958276042E-2</v>
      </c>
      <c r="X38" t="s">
        <v>220</v>
      </c>
    </row>
    <row r="39" spans="1:24" x14ac:dyDescent="0.25">
      <c r="A39" t="s">
        <v>139</v>
      </c>
      <c r="B39" s="1">
        <v>41655</v>
      </c>
      <c r="C39">
        <v>2014</v>
      </c>
      <c r="D39" t="s">
        <v>218</v>
      </c>
      <c r="E39" t="s">
        <v>57</v>
      </c>
      <c r="F39" t="s">
        <v>18</v>
      </c>
      <c r="G39" t="s">
        <v>209</v>
      </c>
      <c r="H39" t="s">
        <v>203</v>
      </c>
      <c r="I39">
        <v>120000</v>
      </c>
      <c r="J39">
        <v>3489</v>
      </c>
      <c r="K39">
        <v>123489</v>
      </c>
      <c r="L39" t="s">
        <v>127</v>
      </c>
      <c r="M39" t="s">
        <v>137</v>
      </c>
      <c r="N39" t="s">
        <v>140</v>
      </c>
      <c r="O39">
        <v>4</v>
      </c>
      <c r="P39" t="s">
        <v>91</v>
      </c>
      <c r="Q39" t="s">
        <v>86</v>
      </c>
      <c r="R39" t="s">
        <v>92</v>
      </c>
      <c r="S39" t="s">
        <v>57</v>
      </c>
      <c r="T39" t="s">
        <v>44</v>
      </c>
      <c r="U39" t="s">
        <v>225</v>
      </c>
      <c r="V39">
        <v>7200</v>
      </c>
      <c r="W39">
        <v>0.33689514609840471</v>
      </c>
      <c r="X39" t="s">
        <v>220</v>
      </c>
    </row>
    <row r="40" spans="1:24" x14ac:dyDescent="0.25">
      <c r="A40" t="s">
        <v>167</v>
      </c>
      <c r="B40" s="1">
        <v>41657</v>
      </c>
      <c r="C40">
        <v>2014</v>
      </c>
      <c r="D40" t="s">
        <v>218</v>
      </c>
      <c r="E40" t="s">
        <v>64</v>
      </c>
      <c r="F40" t="s">
        <v>20</v>
      </c>
      <c r="G40" t="s">
        <v>208</v>
      </c>
      <c r="H40" t="s">
        <v>203</v>
      </c>
      <c r="I40">
        <v>27700</v>
      </c>
      <c r="J40">
        <v>3736</v>
      </c>
      <c r="K40">
        <v>31436</v>
      </c>
      <c r="L40" t="s">
        <v>164</v>
      </c>
      <c r="M40" t="s">
        <v>168</v>
      </c>
      <c r="N40" t="s">
        <v>169</v>
      </c>
      <c r="O40">
        <v>4</v>
      </c>
      <c r="P40" t="s">
        <v>77</v>
      </c>
      <c r="Q40" t="s">
        <v>78</v>
      </c>
      <c r="R40" t="s">
        <v>79</v>
      </c>
      <c r="S40" t="s">
        <v>57</v>
      </c>
      <c r="T40" t="s">
        <v>44</v>
      </c>
      <c r="U40" t="s">
        <v>219</v>
      </c>
      <c r="V40">
        <v>831</v>
      </c>
      <c r="W40">
        <v>0.90673693637677322</v>
      </c>
      <c r="X40" t="s">
        <v>222</v>
      </c>
    </row>
    <row r="41" spans="1:24" x14ac:dyDescent="0.25">
      <c r="A41" t="s">
        <v>141</v>
      </c>
      <c r="B41" s="1">
        <v>41662</v>
      </c>
      <c r="C41">
        <v>2014</v>
      </c>
      <c r="D41" t="s">
        <v>218</v>
      </c>
      <c r="E41" t="s">
        <v>57</v>
      </c>
      <c r="F41" t="s">
        <v>21</v>
      </c>
      <c r="G41" t="s">
        <v>209</v>
      </c>
      <c r="H41" t="s">
        <v>201</v>
      </c>
      <c r="I41">
        <v>24000</v>
      </c>
      <c r="J41">
        <v>4819</v>
      </c>
      <c r="K41">
        <v>28819</v>
      </c>
      <c r="L41" t="s">
        <v>142</v>
      </c>
      <c r="M41" t="s">
        <v>143</v>
      </c>
      <c r="N41" t="s">
        <v>144</v>
      </c>
      <c r="O41">
        <v>4</v>
      </c>
      <c r="P41" t="s">
        <v>77</v>
      </c>
      <c r="Q41" t="s">
        <v>78</v>
      </c>
      <c r="R41" t="s">
        <v>79</v>
      </c>
      <c r="S41" t="s">
        <v>57</v>
      </c>
      <c r="T41" t="s">
        <v>44</v>
      </c>
      <c r="U41" t="s">
        <v>219</v>
      </c>
      <c r="V41">
        <v>720</v>
      </c>
      <c r="W41">
        <v>0.70337937013403484</v>
      </c>
      <c r="X41" t="s">
        <v>222</v>
      </c>
    </row>
    <row r="42" spans="1:24" x14ac:dyDescent="0.25">
      <c r="A42" t="s">
        <v>80</v>
      </c>
      <c r="B42" s="1">
        <v>41671</v>
      </c>
      <c r="C42">
        <v>2014</v>
      </c>
      <c r="D42" t="s">
        <v>224</v>
      </c>
      <c r="E42" t="s">
        <v>57</v>
      </c>
      <c r="F42" t="s">
        <v>24</v>
      </c>
      <c r="G42" t="s">
        <v>209</v>
      </c>
      <c r="H42" t="s">
        <v>205</v>
      </c>
      <c r="I42">
        <v>32800</v>
      </c>
      <c r="J42">
        <v>3939</v>
      </c>
      <c r="K42">
        <v>36739</v>
      </c>
      <c r="L42" t="s">
        <v>74</v>
      </c>
      <c r="M42" t="s">
        <v>81</v>
      </c>
      <c r="N42" t="s">
        <v>82</v>
      </c>
      <c r="O42">
        <v>4</v>
      </c>
      <c r="P42" t="s">
        <v>77</v>
      </c>
      <c r="Q42" t="s">
        <v>78</v>
      </c>
      <c r="R42" t="s">
        <v>79</v>
      </c>
      <c r="S42" t="s">
        <v>57</v>
      </c>
      <c r="T42" t="s">
        <v>44</v>
      </c>
      <c r="U42" t="s">
        <v>219</v>
      </c>
      <c r="V42">
        <v>984</v>
      </c>
      <c r="W42">
        <v>0.78936599371459615</v>
      </c>
      <c r="X42" t="s">
        <v>222</v>
      </c>
    </row>
    <row r="43" spans="1:24" x14ac:dyDescent="0.25">
      <c r="A43" t="s">
        <v>163</v>
      </c>
      <c r="B43" s="1">
        <v>41670</v>
      </c>
      <c r="C43">
        <v>2014</v>
      </c>
      <c r="D43" t="s">
        <v>218</v>
      </c>
      <c r="E43" t="s">
        <v>55</v>
      </c>
      <c r="F43" t="s">
        <v>38</v>
      </c>
      <c r="G43" t="s">
        <v>210</v>
      </c>
      <c r="H43" t="s">
        <v>203</v>
      </c>
      <c r="I43">
        <v>22350</v>
      </c>
      <c r="J43">
        <v>2682</v>
      </c>
      <c r="K43">
        <v>25032</v>
      </c>
      <c r="L43" t="s">
        <v>164</v>
      </c>
      <c r="M43" t="s">
        <v>165</v>
      </c>
      <c r="N43" t="s">
        <v>166</v>
      </c>
      <c r="O43">
        <v>2</v>
      </c>
      <c r="P43" t="s">
        <v>77</v>
      </c>
      <c r="Q43" t="s">
        <v>78</v>
      </c>
      <c r="R43" t="s">
        <v>79</v>
      </c>
      <c r="S43" t="s">
        <v>56</v>
      </c>
      <c r="T43" t="s">
        <v>46</v>
      </c>
      <c r="U43" t="s">
        <v>219</v>
      </c>
      <c r="V43">
        <v>670.5</v>
      </c>
      <c r="W43">
        <v>0.48826555557933893</v>
      </c>
      <c r="X43" t="s">
        <v>220</v>
      </c>
    </row>
    <row r="44" spans="1:24" x14ac:dyDescent="0.25">
      <c r="A44" t="s">
        <v>130</v>
      </c>
      <c r="B44" s="1">
        <v>41674</v>
      </c>
      <c r="C44">
        <v>2014</v>
      </c>
      <c r="D44" t="s">
        <v>224</v>
      </c>
      <c r="E44" t="s">
        <v>57</v>
      </c>
      <c r="F44" t="s">
        <v>16</v>
      </c>
      <c r="G44" t="s">
        <v>200</v>
      </c>
      <c r="H44" t="s">
        <v>211</v>
      </c>
      <c r="I44">
        <v>54450</v>
      </c>
      <c r="J44">
        <v>3833</v>
      </c>
      <c r="K44">
        <v>58283</v>
      </c>
      <c r="L44" t="s">
        <v>127</v>
      </c>
      <c r="M44" t="s">
        <v>131</v>
      </c>
      <c r="N44" t="s">
        <v>132</v>
      </c>
      <c r="O44">
        <v>4</v>
      </c>
      <c r="P44" t="s">
        <v>77</v>
      </c>
      <c r="Q44" t="s">
        <v>86</v>
      </c>
      <c r="R44" t="s">
        <v>79</v>
      </c>
      <c r="S44" t="s">
        <v>57</v>
      </c>
      <c r="T44" t="s">
        <v>44</v>
      </c>
      <c r="U44" t="s">
        <v>223</v>
      </c>
      <c r="V44">
        <v>2722.5</v>
      </c>
      <c r="W44">
        <v>0.16406935647319507</v>
      </c>
      <c r="X44" t="s">
        <v>220</v>
      </c>
    </row>
    <row r="45" spans="1:24" x14ac:dyDescent="0.25">
      <c r="A45" t="s">
        <v>188</v>
      </c>
      <c r="B45" s="1">
        <v>41674</v>
      </c>
      <c r="C45">
        <v>2014</v>
      </c>
      <c r="D45" t="s">
        <v>224</v>
      </c>
      <c r="E45" t="s">
        <v>62</v>
      </c>
      <c r="F45" t="s">
        <v>11</v>
      </c>
      <c r="G45" t="s">
        <v>206</v>
      </c>
      <c r="H45" t="s">
        <v>211</v>
      </c>
      <c r="I45">
        <v>68650</v>
      </c>
      <c r="J45">
        <v>3272</v>
      </c>
      <c r="K45">
        <v>71922</v>
      </c>
      <c r="L45" t="s">
        <v>164</v>
      </c>
      <c r="M45" t="s">
        <v>189</v>
      </c>
      <c r="N45" t="s">
        <v>190</v>
      </c>
      <c r="O45">
        <v>4</v>
      </c>
      <c r="P45" t="s">
        <v>77</v>
      </c>
      <c r="Q45" t="s">
        <v>86</v>
      </c>
      <c r="R45" t="s">
        <v>87</v>
      </c>
      <c r="S45" t="s">
        <v>63</v>
      </c>
      <c r="T45" t="s">
        <v>43</v>
      </c>
      <c r="U45" t="s">
        <v>223</v>
      </c>
      <c r="V45">
        <v>3432.5</v>
      </c>
      <c r="W45">
        <v>0.22431565971314704</v>
      </c>
      <c r="X45" t="s">
        <v>220</v>
      </c>
    </row>
    <row r="46" spans="1:24" x14ac:dyDescent="0.25">
      <c r="A46" t="s">
        <v>145</v>
      </c>
      <c r="B46" s="1">
        <v>41674</v>
      </c>
      <c r="C46">
        <v>2014</v>
      </c>
      <c r="D46" t="s">
        <v>224</v>
      </c>
      <c r="E46" t="s">
        <v>57</v>
      </c>
      <c r="F46" t="s">
        <v>19</v>
      </c>
      <c r="G46" t="s">
        <v>210</v>
      </c>
      <c r="H46" t="s">
        <v>211</v>
      </c>
      <c r="I46">
        <v>26250</v>
      </c>
      <c r="J46">
        <v>2062</v>
      </c>
      <c r="K46">
        <v>28312</v>
      </c>
      <c r="L46" t="s">
        <v>142</v>
      </c>
      <c r="M46" t="s">
        <v>146</v>
      </c>
      <c r="N46" t="s">
        <v>147</v>
      </c>
      <c r="O46">
        <v>4</v>
      </c>
      <c r="P46" t="s">
        <v>77</v>
      </c>
      <c r="Q46" t="s">
        <v>78</v>
      </c>
      <c r="R46" t="s">
        <v>79</v>
      </c>
      <c r="S46" t="s">
        <v>57</v>
      </c>
      <c r="T46" t="s">
        <v>44</v>
      </c>
      <c r="U46" t="s">
        <v>219</v>
      </c>
      <c r="V46">
        <v>787.5</v>
      </c>
      <c r="W46">
        <v>0.19435800388192664</v>
      </c>
      <c r="X46" t="s">
        <v>220</v>
      </c>
    </row>
    <row r="47" spans="1:24" x14ac:dyDescent="0.25">
      <c r="A47" t="s">
        <v>176</v>
      </c>
      <c r="B47" s="1">
        <v>41675</v>
      </c>
      <c r="C47">
        <v>2014</v>
      </c>
      <c r="D47" t="s">
        <v>224</v>
      </c>
      <c r="E47" t="s">
        <v>57</v>
      </c>
      <c r="F47" t="s">
        <v>16</v>
      </c>
      <c r="G47" t="s">
        <v>207</v>
      </c>
      <c r="H47" t="s">
        <v>205</v>
      </c>
      <c r="I47">
        <v>34950</v>
      </c>
      <c r="J47">
        <v>2133</v>
      </c>
      <c r="K47">
        <v>37083</v>
      </c>
      <c r="L47" t="s">
        <v>164</v>
      </c>
      <c r="M47" t="s">
        <v>177</v>
      </c>
      <c r="N47" t="s">
        <v>178</v>
      </c>
      <c r="O47">
        <v>4</v>
      </c>
      <c r="P47" t="s">
        <v>77</v>
      </c>
      <c r="Q47" t="s">
        <v>78</v>
      </c>
      <c r="R47" t="s">
        <v>79</v>
      </c>
      <c r="S47" t="s">
        <v>57</v>
      </c>
      <c r="T47" t="s">
        <v>44</v>
      </c>
      <c r="U47" t="s">
        <v>221</v>
      </c>
      <c r="V47">
        <v>1398</v>
      </c>
      <c r="W47">
        <v>0.32478968441709394</v>
      </c>
      <c r="X47" t="s">
        <v>220</v>
      </c>
    </row>
    <row r="48" spans="1:24" x14ac:dyDescent="0.25">
      <c r="A48" t="s">
        <v>114</v>
      </c>
      <c r="B48" s="1">
        <v>41675</v>
      </c>
      <c r="C48">
        <v>2014</v>
      </c>
      <c r="D48" t="s">
        <v>224</v>
      </c>
      <c r="E48" t="s">
        <v>58</v>
      </c>
      <c r="F48" t="s">
        <v>2</v>
      </c>
      <c r="G48" t="s">
        <v>206</v>
      </c>
      <c r="H48" t="s">
        <v>211</v>
      </c>
      <c r="I48">
        <v>47950</v>
      </c>
      <c r="J48">
        <v>1107</v>
      </c>
      <c r="K48">
        <v>49057</v>
      </c>
      <c r="L48" t="s">
        <v>97</v>
      </c>
      <c r="M48" t="s">
        <v>115</v>
      </c>
      <c r="N48" t="s">
        <v>116</v>
      </c>
      <c r="O48">
        <v>4</v>
      </c>
      <c r="P48" t="s">
        <v>77</v>
      </c>
      <c r="Q48" t="s">
        <v>78</v>
      </c>
      <c r="R48" t="s">
        <v>79</v>
      </c>
      <c r="S48" t="s">
        <v>59</v>
      </c>
      <c r="T48" t="s">
        <v>42</v>
      </c>
      <c r="U48" t="s">
        <v>221</v>
      </c>
      <c r="V48">
        <v>1918</v>
      </c>
      <c r="W48">
        <v>6.7225659763079912E-2</v>
      </c>
      <c r="X48" t="s">
        <v>220</v>
      </c>
    </row>
    <row r="49" spans="1:24" x14ac:dyDescent="0.25">
      <c r="A49" t="s">
        <v>188</v>
      </c>
      <c r="B49" s="1">
        <v>41676</v>
      </c>
      <c r="C49">
        <v>2014</v>
      </c>
      <c r="D49" t="s">
        <v>224</v>
      </c>
      <c r="E49" t="s">
        <v>64</v>
      </c>
      <c r="F49" t="s">
        <v>25</v>
      </c>
      <c r="G49" t="s">
        <v>209</v>
      </c>
      <c r="H49" t="s">
        <v>205</v>
      </c>
      <c r="I49">
        <v>68700</v>
      </c>
      <c r="J49">
        <v>2786</v>
      </c>
      <c r="K49">
        <v>71486</v>
      </c>
      <c r="L49" t="s">
        <v>164</v>
      </c>
      <c r="M49" t="s">
        <v>189</v>
      </c>
      <c r="N49" t="s">
        <v>190</v>
      </c>
      <c r="O49">
        <v>4</v>
      </c>
      <c r="P49" t="s">
        <v>77</v>
      </c>
      <c r="Q49" t="s">
        <v>86</v>
      </c>
      <c r="R49" t="s">
        <v>87</v>
      </c>
      <c r="S49" t="s">
        <v>57</v>
      </c>
      <c r="T49" t="s">
        <v>44</v>
      </c>
      <c r="U49" t="s">
        <v>223</v>
      </c>
      <c r="V49">
        <v>3435</v>
      </c>
      <c r="W49">
        <v>0.46942579907804066</v>
      </c>
      <c r="X49" t="s">
        <v>220</v>
      </c>
    </row>
    <row r="50" spans="1:24" x14ac:dyDescent="0.25">
      <c r="A50" t="s">
        <v>179</v>
      </c>
      <c r="B50" s="1">
        <v>41677</v>
      </c>
      <c r="C50">
        <v>2014</v>
      </c>
      <c r="D50" t="s">
        <v>224</v>
      </c>
      <c r="E50" t="s">
        <v>57</v>
      </c>
      <c r="F50" t="s">
        <v>18</v>
      </c>
      <c r="G50" t="s">
        <v>200</v>
      </c>
      <c r="H50" t="s">
        <v>201</v>
      </c>
      <c r="I50">
        <v>44550</v>
      </c>
      <c r="J50">
        <v>3645</v>
      </c>
      <c r="K50">
        <v>48195</v>
      </c>
      <c r="L50" t="s">
        <v>164</v>
      </c>
      <c r="M50" t="s">
        <v>180</v>
      </c>
      <c r="N50" t="s">
        <v>181</v>
      </c>
      <c r="O50">
        <v>4</v>
      </c>
      <c r="P50" t="s">
        <v>77</v>
      </c>
      <c r="Q50" t="s">
        <v>78</v>
      </c>
      <c r="R50" t="s">
        <v>79</v>
      </c>
      <c r="S50" t="s">
        <v>57</v>
      </c>
      <c r="T50" t="s">
        <v>44</v>
      </c>
      <c r="U50" t="s">
        <v>221</v>
      </c>
      <c r="V50">
        <v>1782</v>
      </c>
      <c r="W50">
        <v>0.42644301495814835</v>
      </c>
      <c r="X50" t="s">
        <v>220</v>
      </c>
    </row>
    <row r="51" spans="1:24" x14ac:dyDescent="0.25">
      <c r="A51" t="s">
        <v>167</v>
      </c>
      <c r="B51" s="1">
        <v>41679</v>
      </c>
      <c r="C51">
        <v>2014</v>
      </c>
      <c r="D51" t="s">
        <v>224</v>
      </c>
      <c r="E51" t="s">
        <v>57</v>
      </c>
      <c r="F51" t="s">
        <v>22</v>
      </c>
      <c r="G51" t="s">
        <v>209</v>
      </c>
      <c r="H51" t="s">
        <v>205</v>
      </c>
      <c r="I51">
        <v>28350</v>
      </c>
      <c r="J51">
        <v>1656</v>
      </c>
      <c r="K51">
        <v>30006</v>
      </c>
      <c r="L51" t="s">
        <v>164</v>
      </c>
      <c r="M51" t="s">
        <v>168</v>
      </c>
      <c r="N51" t="s">
        <v>169</v>
      </c>
      <c r="O51">
        <v>4</v>
      </c>
      <c r="P51" t="s">
        <v>77</v>
      </c>
      <c r="Q51" t="s">
        <v>78</v>
      </c>
      <c r="R51" t="s">
        <v>79</v>
      </c>
      <c r="S51" t="s">
        <v>57</v>
      </c>
      <c r="T51" t="s">
        <v>44</v>
      </c>
      <c r="U51" t="s">
        <v>219</v>
      </c>
      <c r="V51">
        <v>850.5</v>
      </c>
      <c r="W51">
        <v>0.19580028075529277</v>
      </c>
      <c r="X51" t="s">
        <v>220</v>
      </c>
    </row>
    <row r="52" spans="1:24" x14ac:dyDescent="0.25">
      <c r="A52" t="s">
        <v>73</v>
      </c>
      <c r="B52" s="1">
        <v>41680</v>
      </c>
      <c r="C52">
        <v>2014</v>
      </c>
      <c r="D52" t="s">
        <v>224</v>
      </c>
      <c r="E52" t="s">
        <v>54</v>
      </c>
      <c r="F52" t="s">
        <v>30</v>
      </c>
      <c r="G52" t="s">
        <v>200</v>
      </c>
      <c r="H52" t="s">
        <v>201</v>
      </c>
      <c r="I52">
        <v>24600</v>
      </c>
      <c r="J52">
        <v>3952</v>
      </c>
      <c r="K52">
        <v>28552</v>
      </c>
      <c r="L52" t="s">
        <v>74</v>
      </c>
      <c r="M52" t="s">
        <v>75</v>
      </c>
      <c r="N52" t="s">
        <v>76</v>
      </c>
      <c r="O52">
        <v>4</v>
      </c>
      <c r="P52" t="s">
        <v>77</v>
      </c>
      <c r="Q52" t="s">
        <v>78</v>
      </c>
      <c r="R52" t="s">
        <v>79</v>
      </c>
      <c r="S52" t="s">
        <v>54</v>
      </c>
      <c r="T52" t="s">
        <v>45</v>
      </c>
      <c r="U52" t="s">
        <v>219</v>
      </c>
      <c r="V52">
        <v>738</v>
      </c>
      <c r="W52">
        <v>0.32586139362578342</v>
      </c>
      <c r="X52" t="s">
        <v>220</v>
      </c>
    </row>
    <row r="53" spans="1:24" x14ac:dyDescent="0.25">
      <c r="A53" t="s">
        <v>83</v>
      </c>
      <c r="B53" s="1">
        <v>41681</v>
      </c>
      <c r="C53">
        <v>2014</v>
      </c>
      <c r="D53" t="s">
        <v>224</v>
      </c>
      <c r="E53" t="s">
        <v>52</v>
      </c>
      <c r="F53" t="s">
        <v>35</v>
      </c>
      <c r="G53" t="s">
        <v>209</v>
      </c>
      <c r="H53" t="s">
        <v>203</v>
      </c>
      <c r="I53">
        <v>74650</v>
      </c>
      <c r="J53">
        <v>4693</v>
      </c>
      <c r="K53">
        <v>79343</v>
      </c>
      <c r="L53" t="s">
        <v>74</v>
      </c>
      <c r="M53" t="s">
        <v>84</v>
      </c>
      <c r="N53" t="s">
        <v>85</v>
      </c>
      <c r="O53">
        <v>4</v>
      </c>
      <c r="P53" t="s">
        <v>77</v>
      </c>
      <c r="Q53" t="s">
        <v>86</v>
      </c>
      <c r="R53" t="s">
        <v>87</v>
      </c>
      <c r="S53" t="s">
        <v>53</v>
      </c>
      <c r="T53" t="s">
        <v>46</v>
      </c>
      <c r="U53" t="s">
        <v>225</v>
      </c>
      <c r="V53">
        <v>4479</v>
      </c>
      <c r="W53">
        <v>0.43458450978369662</v>
      </c>
      <c r="X53" t="s">
        <v>220</v>
      </c>
    </row>
    <row r="54" spans="1:24" x14ac:dyDescent="0.25">
      <c r="A54" t="s">
        <v>136</v>
      </c>
      <c r="B54" s="1">
        <v>41682</v>
      </c>
      <c r="C54">
        <v>2014</v>
      </c>
      <c r="D54" t="s">
        <v>224</v>
      </c>
      <c r="E54" t="s">
        <v>62</v>
      </c>
      <c r="F54" t="s">
        <v>11</v>
      </c>
      <c r="G54" t="s">
        <v>209</v>
      </c>
      <c r="H54" t="s">
        <v>201</v>
      </c>
      <c r="I54">
        <v>75850</v>
      </c>
      <c r="J54">
        <v>2271</v>
      </c>
      <c r="K54">
        <v>78121</v>
      </c>
      <c r="L54" t="s">
        <v>127</v>
      </c>
      <c r="M54" t="s">
        <v>137</v>
      </c>
      <c r="N54" t="s">
        <v>138</v>
      </c>
      <c r="O54">
        <v>4</v>
      </c>
      <c r="P54" t="s">
        <v>77</v>
      </c>
      <c r="Q54" t="s">
        <v>78</v>
      </c>
      <c r="R54" t="s">
        <v>79</v>
      </c>
      <c r="S54" t="s">
        <v>63</v>
      </c>
      <c r="T54" t="s">
        <v>43</v>
      </c>
      <c r="U54" t="s">
        <v>225</v>
      </c>
      <c r="V54">
        <v>4551</v>
      </c>
      <c r="W54">
        <v>0.41615060829378225</v>
      </c>
      <c r="X54" t="s">
        <v>220</v>
      </c>
    </row>
    <row r="55" spans="1:24" x14ac:dyDescent="0.25">
      <c r="A55" t="s">
        <v>106</v>
      </c>
      <c r="B55" s="1">
        <v>41683</v>
      </c>
      <c r="C55">
        <v>2014</v>
      </c>
      <c r="D55" t="s">
        <v>224</v>
      </c>
      <c r="E55" t="s">
        <v>52</v>
      </c>
      <c r="F55" t="s">
        <v>34</v>
      </c>
      <c r="G55" t="s">
        <v>200</v>
      </c>
      <c r="H55" t="s">
        <v>201</v>
      </c>
      <c r="I55">
        <v>33450</v>
      </c>
      <c r="J55">
        <v>1343</v>
      </c>
      <c r="K55">
        <v>34793</v>
      </c>
      <c r="L55" t="s">
        <v>97</v>
      </c>
      <c r="M55" t="s">
        <v>107</v>
      </c>
      <c r="N55" t="s">
        <v>108</v>
      </c>
      <c r="O55">
        <v>4</v>
      </c>
      <c r="P55" t="s">
        <v>77</v>
      </c>
      <c r="Q55" t="s">
        <v>78</v>
      </c>
      <c r="R55" t="s">
        <v>79</v>
      </c>
      <c r="S55" t="s">
        <v>53</v>
      </c>
      <c r="T55" t="s">
        <v>46</v>
      </c>
      <c r="U55" t="s">
        <v>219</v>
      </c>
      <c r="V55">
        <v>1003.5</v>
      </c>
      <c r="W55">
        <v>0.73700476006465254</v>
      </c>
      <c r="X55" t="s">
        <v>222</v>
      </c>
    </row>
    <row r="56" spans="1:24" x14ac:dyDescent="0.25">
      <c r="A56" t="s">
        <v>173</v>
      </c>
      <c r="B56" s="1">
        <v>41683</v>
      </c>
      <c r="C56">
        <v>2014</v>
      </c>
      <c r="D56" t="s">
        <v>224</v>
      </c>
      <c r="E56" t="s">
        <v>57</v>
      </c>
      <c r="F56" t="s">
        <v>18</v>
      </c>
      <c r="G56" t="s">
        <v>207</v>
      </c>
      <c r="H56" t="s">
        <v>211</v>
      </c>
      <c r="I56">
        <v>28700</v>
      </c>
      <c r="J56">
        <v>1578</v>
      </c>
      <c r="K56">
        <v>30278</v>
      </c>
      <c r="L56" t="s">
        <v>164</v>
      </c>
      <c r="M56" t="s">
        <v>174</v>
      </c>
      <c r="N56" t="s">
        <v>175</v>
      </c>
      <c r="O56">
        <v>2</v>
      </c>
      <c r="P56" t="s">
        <v>91</v>
      </c>
      <c r="Q56" t="s">
        <v>78</v>
      </c>
      <c r="R56" t="s">
        <v>79</v>
      </c>
      <c r="S56" t="s">
        <v>57</v>
      </c>
      <c r="T56" t="s">
        <v>44</v>
      </c>
      <c r="U56" t="s">
        <v>219</v>
      </c>
      <c r="V56">
        <v>861</v>
      </c>
      <c r="W56">
        <v>0.30967433625351376</v>
      </c>
      <c r="X56" t="s">
        <v>220</v>
      </c>
    </row>
    <row r="57" spans="1:24" x14ac:dyDescent="0.25">
      <c r="A57" t="s">
        <v>160</v>
      </c>
      <c r="B57" s="1">
        <v>41683</v>
      </c>
      <c r="C57">
        <v>2014</v>
      </c>
      <c r="D57" t="s">
        <v>224</v>
      </c>
      <c r="E57" t="s">
        <v>60</v>
      </c>
      <c r="F57" t="s">
        <v>7</v>
      </c>
      <c r="G57" t="s">
        <v>210</v>
      </c>
      <c r="H57" t="s">
        <v>201</v>
      </c>
      <c r="I57">
        <v>96700</v>
      </c>
      <c r="J57">
        <v>3244</v>
      </c>
      <c r="K57">
        <v>99944</v>
      </c>
      <c r="L57" t="s">
        <v>142</v>
      </c>
      <c r="M57" t="s">
        <v>161</v>
      </c>
      <c r="N57" t="s">
        <v>162</v>
      </c>
      <c r="O57">
        <v>4</v>
      </c>
      <c r="P57" t="s">
        <v>91</v>
      </c>
      <c r="Q57" t="s">
        <v>78</v>
      </c>
      <c r="R57" t="s">
        <v>92</v>
      </c>
      <c r="S57" t="s">
        <v>61</v>
      </c>
      <c r="T57" t="s">
        <v>42</v>
      </c>
      <c r="U57" t="s">
        <v>225</v>
      </c>
      <c r="V57">
        <v>5802</v>
      </c>
      <c r="W57">
        <v>0.19323563538176736</v>
      </c>
      <c r="X57" t="s">
        <v>220</v>
      </c>
    </row>
    <row r="58" spans="1:24" x14ac:dyDescent="0.25">
      <c r="A58" t="s">
        <v>157</v>
      </c>
      <c r="B58" s="1">
        <v>41684</v>
      </c>
      <c r="C58">
        <v>2014</v>
      </c>
      <c r="D58" t="s">
        <v>224</v>
      </c>
      <c r="E58" t="s">
        <v>57</v>
      </c>
      <c r="F58" t="s">
        <v>17</v>
      </c>
      <c r="G58" t="s">
        <v>200</v>
      </c>
      <c r="H58" t="s">
        <v>201</v>
      </c>
      <c r="I58">
        <v>58550</v>
      </c>
      <c r="J58">
        <v>3478</v>
      </c>
      <c r="K58">
        <v>62028</v>
      </c>
      <c r="L58" t="s">
        <v>142</v>
      </c>
      <c r="M58" t="s">
        <v>158</v>
      </c>
      <c r="N58" t="s">
        <v>159</v>
      </c>
      <c r="O58">
        <v>4</v>
      </c>
      <c r="P58" t="s">
        <v>77</v>
      </c>
      <c r="Q58" t="s">
        <v>86</v>
      </c>
      <c r="R58" t="s">
        <v>79</v>
      </c>
      <c r="S58" t="s">
        <v>57</v>
      </c>
      <c r="T58" t="s">
        <v>44</v>
      </c>
      <c r="U58" t="s">
        <v>223</v>
      </c>
      <c r="V58">
        <v>2927.5</v>
      </c>
      <c r="W58">
        <v>0.75862439524318293</v>
      </c>
      <c r="X58" t="s">
        <v>222</v>
      </c>
    </row>
    <row r="59" spans="1:24" x14ac:dyDescent="0.25">
      <c r="A59" t="s">
        <v>93</v>
      </c>
      <c r="B59" s="1">
        <v>41684</v>
      </c>
      <c r="C59">
        <v>2014</v>
      </c>
      <c r="D59" t="s">
        <v>224</v>
      </c>
      <c r="E59" t="s">
        <v>64</v>
      </c>
      <c r="F59" t="s">
        <v>26</v>
      </c>
      <c r="G59" t="s">
        <v>206</v>
      </c>
      <c r="H59" t="s">
        <v>205</v>
      </c>
      <c r="I59">
        <v>147800</v>
      </c>
      <c r="J59">
        <v>3416</v>
      </c>
      <c r="K59">
        <v>151216</v>
      </c>
      <c r="L59" t="s">
        <v>74</v>
      </c>
      <c r="M59" t="s">
        <v>94</v>
      </c>
      <c r="N59" t="s">
        <v>95</v>
      </c>
      <c r="O59">
        <v>2</v>
      </c>
      <c r="P59" t="s">
        <v>77</v>
      </c>
      <c r="Q59" t="s">
        <v>86</v>
      </c>
      <c r="R59" t="s">
        <v>87</v>
      </c>
      <c r="S59" t="s">
        <v>57</v>
      </c>
      <c r="T59" t="s">
        <v>44</v>
      </c>
      <c r="U59" t="s">
        <v>225</v>
      </c>
      <c r="V59">
        <v>8868</v>
      </c>
      <c r="W59">
        <v>0.23548600880218951</v>
      </c>
      <c r="X59" t="s">
        <v>220</v>
      </c>
    </row>
    <row r="60" spans="1:24" x14ac:dyDescent="0.25">
      <c r="A60" t="s">
        <v>126</v>
      </c>
      <c r="B60" s="1">
        <v>41686</v>
      </c>
      <c r="C60">
        <v>2014</v>
      </c>
      <c r="D60" t="s">
        <v>224</v>
      </c>
      <c r="E60" t="s">
        <v>57</v>
      </c>
      <c r="F60" t="s">
        <v>22</v>
      </c>
      <c r="G60" t="s">
        <v>210</v>
      </c>
      <c r="H60" t="s">
        <v>201</v>
      </c>
      <c r="I60">
        <v>33900</v>
      </c>
      <c r="J60">
        <v>3178</v>
      </c>
      <c r="K60">
        <v>37078</v>
      </c>
      <c r="L60" t="s">
        <v>127</v>
      </c>
      <c r="M60" t="s">
        <v>128</v>
      </c>
      <c r="N60" t="s">
        <v>129</v>
      </c>
      <c r="O60">
        <v>4</v>
      </c>
      <c r="P60" t="s">
        <v>77</v>
      </c>
      <c r="Q60" t="s">
        <v>78</v>
      </c>
      <c r="R60" t="s">
        <v>79</v>
      </c>
      <c r="S60" t="s">
        <v>57</v>
      </c>
      <c r="T60" t="s">
        <v>44</v>
      </c>
      <c r="U60" t="s">
        <v>221</v>
      </c>
      <c r="V60">
        <v>1356</v>
      </c>
      <c r="W60">
        <v>0.53576420458767759</v>
      </c>
      <c r="X60" t="s">
        <v>222</v>
      </c>
    </row>
    <row r="61" spans="1:24" x14ac:dyDescent="0.25">
      <c r="A61" t="s">
        <v>139</v>
      </c>
      <c r="B61" s="1">
        <v>41688</v>
      </c>
      <c r="C61">
        <v>2014</v>
      </c>
      <c r="D61" t="s">
        <v>224</v>
      </c>
      <c r="E61" t="s">
        <v>62</v>
      </c>
      <c r="F61" t="s">
        <v>14</v>
      </c>
      <c r="G61" t="s">
        <v>206</v>
      </c>
      <c r="H61" t="s">
        <v>203</v>
      </c>
      <c r="I61">
        <v>120200</v>
      </c>
      <c r="J61">
        <v>3116</v>
      </c>
      <c r="K61">
        <v>123316</v>
      </c>
      <c r="L61" t="s">
        <v>127</v>
      </c>
      <c r="M61" t="s">
        <v>137</v>
      </c>
      <c r="N61" t="s">
        <v>140</v>
      </c>
      <c r="O61">
        <v>4</v>
      </c>
      <c r="P61" t="s">
        <v>91</v>
      </c>
      <c r="Q61" t="s">
        <v>86</v>
      </c>
      <c r="R61" t="s">
        <v>92</v>
      </c>
      <c r="S61" t="s">
        <v>63</v>
      </c>
      <c r="T61" t="s">
        <v>43</v>
      </c>
      <c r="U61" t="s">
        <v>225</v>
      </c>
      <c r="V61">
        <v>7212</v>
      </c>
      <c r="W61">
        <v>0.57036076140141145</v>
      </c>
      <c r="X61" t="s">
        <v>222</v>
      </c>
    </row>
    <row r="62" spans="1:24" x14ac:dyDescent="0.25">
      <c r="A62" t="s">
        <v>160</v>
      </c>
      <c r="B62" s="1">
        <v>41688</v>
      </c>
      <c r="C62">
        <v>2014</v>
      </c>
      <c r="D62" t="s">
        <v>224</v>
      </c>
      <c r="E62" t="s">
        <v>57</v>
      </c>
      <c r="F62" t="s">
        <v>27</v>
      </c>
      <c r="G62" t="s">
        <v>200</v>
      </c>
      <c r="H62" t="s">
        <v>202</v>
      </c>
      <c r="I62">
        <v>96650</v>
      </c>
      <c r="J62">
        <v>1689</v>
      </c>
      <c r="K62">
        <v>98339</v>
      </c>
      <c r="L62" t="s">
        <v>142</v>
      </c>
      <c r="M62" t="s">
        <v>161</v>
      </c>
      <c r="N62" t="s">
        <v>162</v>
      </c>
      <c r="O62">
        <v>4</v>
      </c>
      <c r="P62" t="s">
        <v>91</v>
      </c>
      <c r="Q62" t="s">
        <v>78</v>
      </c>
      <c r="R62" t="s">
        <v>92</v>
      </c>
      <c r="S62" t="s">
        <v>57</v>
      </c>
      <c r="T62" t="s">
        <v>44</v>
      </c>
      <c r="U62" t="s">
        <v>225</v>
      </c>
      <c r="V62">
        <v>5799</v>
      </c>
      <c r="W62">
        <v>0.71223324942972199</v>
      </c>
      <c r="X62" t="s">
        <v>222</v>
      </c>
    </row>
    <row r="63" spans="1:24" x14ac:dyDescent="0.25">
      <c r="A63" t="s">
        <v>88</v>
      </c>
      <c r="B63" s="1">
        <v>41688</v>
      </c>
      <c r="C63">
        <v>2014</v>
      </c>
      <c r="D63" t="s">
        <v>224</v>
      </c>
      <c r="E63" t="s">
        <v>58</v>
      </c>
      <c r="F63" t="s">
        <v>2</v>
      </c>
      <c r="G63" t="s">
        <v>210</v>
      </c>
      <c r="H63" t="s">
        <v>201</v>
      </c>
      <c r="I63">
        <v>127750</v>
      </c>
      <c r="J63">
        <v>1261</v>
      </c>
      <c r="K63">
        <v>129011</v>
      </c>
      <c r="L63" t="s">
        <v>74</v>
      </c>
      <c r="M63" t="s">
        <v>89</v>
      </c>
      <c r="N63" t="s">
        <v>90</v>
      </c>
      <c r="O63">
        <v>4</v>
      </c>
      <c r="P63" t="s">
        <v>91</v>
      </c>
      <c r="Q63" t="s">
        <v>86</v>
      </c>
      <c r="R63" t="s">
        <v>92</v>
      </c>
      <c r="S63" t="s">
        <v>59</v>
      </c>
      <c r="T63" t="s">
        <v>42</v>
      </c>
      <c r="U63" t="s">
        <v>225</v>
      </c>
      <c r="V63">
        <v>7665</v>
      </c>
      <c r="W63">
        <v>0.42346922560756523</v>
      </c>
      <c r="X63" t="s">
        <v>220</v>
      </c>
    </row>
    <row r="64" spans="1:24" x14ac:dyDescent="0.25">
      <c r="A64" t="s">
        <v>126</v>
      </c>
      <c r="B64" s="1">
        <v>41689</v>
      </c>
      <c r="C64">
        <v>2014</v>
      </c>
      <c r="D64" t="s">
        <v>224</v>
      </c>
      <c r="E64" t="s">
        <v>55</v>
      </c>
      <c r="F64" t="s">
        <v>39</v>
      </c>
      <c r="G64" t="s">
        <v>206</v>
      </c>
      <c r="H64" t="s">
        <v>201</v>
      </c>
      <c r="I64">
        <v>33850</v>
      </c>
      <c r="J64">
        <v>4138</v>
      </c>
      <c r="K64">
        <v>37988</v>
      </c>
      <c r="L64" t="s">
        <v>127</v>
      </c>
      <c r="M64" t="s">
        <v>128</v>
      </c>
      <c r="N64" t="s">
        <v>129</v>
      </c>
      <c r="O64">
        <v>4</v>
      </c>
      <c r="P64" t="s">
        <v>77</v>
      </c>
      <c r="Q64" t="s">
        <v>78</v>
      </c>
      <c r="R64" t="s">
        <v>79</v>
      </c>
      <c r="S64" t="s">
        <v>56</v>
      </c>
      <c r="T64" t="s">
        <v>46</v>
      </c>
      <c r="U64" t="s">
        <v>221</v>
      </c>
      <c r="V64">
        <v>1354</v>
      </c>
      <c r="W64">
        <v>0.57417952342619161</v>
      </c>
      <c r="X64" t="s">
        <v>222</v>
      </c>
    </row>
    <row r="65" spans="1:24" x14ac:dyDescent="0.25">
      <c r="A65" t="s">
        <v>114</v>
      </c>
      <c r="B65" s="1">
        <v>41689</v>
      </c>
      <c r="C65">
        <v>2014</v>
      </c>
      <c r="D65" t="s">
        <v>224</v>
      </c>
      <c r="E65" t="s">
        <v>58</v>
      </c>
      <c r="F65" t="s">
        <v>8</v>
      </c>
      <c r="G65" t="s">
        <v>200</v>
      </c>
      <c r="H65" t="s">
        <v>205</v>
      </c>
      <c r="I65">
        <v>48050</v>
      </c>
      <c r="J65">
        <v>1606</v>
      </c>
      <c r="K65">
        <v>49656</v>
      </c>
      <c r="L65" t="s">
        <v>97</v>
      </c>
      <c r="M65" t="s">
        <v>115</v>
      </c>
      <c r="N65" t="s">
        <v>116</v>
      </c>
      <c r="O65">
        <v>4</v>
      </c>
      <c r="P65" t="s">
        <v>77</v>
      </c>
      <c r="Q65" t="s">
        <v>78</v>
      </c>
      <c r="R65" t="s">
        <v>79</v>
      </c>
      <c r="S65" t="s">
        <v>59</v>
      </c>
      <c r="T65" t="s">
        <v>42</v>
      </c>
      <c r="U65" t="s">
        <v>221</v>
      </c>
      <c r="V65">
        <v>1922</v>
      </c>
      <c r="W65">
        <v>0.87115249869932998</v>
      </c>
      <c r="X65" t="s">
        <v>222</v>
      </c>
    </row>
    <row r="66" spans="1:24" x14ac:dyDescent="0.25">
      <c r="A66" t="s">
        <v>151</v>
      </c>
      <c r="B66" s="1">
        <v>41689</v>
      </c>
      <c r="C66">
        <v>2014</v>
      </c>
      <c r="D66" t="s">
        <v>224</v>
      </c>
      <c r="E66" t="s">
        <v>52</v>
      </c>
      <c r="F66" t="s">
        <v>34</v>
      </c>
      <c r="G66" t="s">
        <v>209</v>
      </c>
      <c r="H66" t="s">
        <v>202</v>
      </c>
      <c r="I66">
        <v>31300</v>
      </c>
      <c r="J66">
        <v>3207</v>
      </c>
      <c r="K66">
        <v>34507</v>
      </c>
      <c r="L66" t="s">
        <v>142</v>
      </c>
      <c r="M66" t="s">
        <v>152</v>
      </c>
      <c r="N66" t="s">
        <v>153</v>
      </c>
      <c r="O66">
        <v>3</v>
      </c>
      <c r="P66" t="s">
        <v>91</v>
      </c>
      <c r="Q66" t="s">
        <v>78</v>
      </c>
      <c r="R66" t="s">
        <v>79</v>
      </c>
      <c r="S66" t="s">
        <v>53</v>
      </c>
      <c r="T66" t="s">
        <v>46</v>
      </c>
      <c r="U66" t="s">
        <v>219</v>
      </c>
      <c r="V66">
        <v>939</v>
      </c>
      <c r="W66">
        <v>0.54328122154962333</v>
      </c>
      <c r="X66" t="s">
        <v>222</v>
      </c>
    </row>
    <row r="67" spans="1:24" x14ac:dyDescent="0.25">
      <c r="A67" t="s">
        <v>73</v>
      </c>
      <c r="B67" s="1">
        <v>41691</v>
      </c>
      <c r="C67">
        <v>2014</v>
      </c>
      <c r="D67" t="s">
        <v>224</v>
      </c>
      <c r="E67" t="s">
        <v>55</v>
      </c>
      <c r="F67" t="s">
        <v>40</v>
      </c>
      <c r="G67" t="s">
        <v>204</v>
      </c>
      <c r="H67" t="s">
        <v>202</v>
      </c>
      <c r="I67">
        <v>24800</v>
      </c>
      <c r="J67">
        <v>1274</v>
      </c>
      <c r="K67">
        <v>26074</v>
      </c>
      <c r="L67" t="s">
        <v>74</v>
      </c>
      <c r="M67" t="s">
        <v>75</v>
      </c>
      <c r="N67" t="s">
        <v>76</v>
      </c>
      <c r="O67">
        <v>4</v>
      </c>
      <c r="P67" t="s">
        <v>77</v>
      </c>
      <c r="Q67" t="s">
        <v>78</v>
      </c>
      <c r="R67" t="s">
        <v>79</v>
      </c>
      <c r="S67" t="s">
        <v>56</v>
      </c>
      <c r="T67" t="s">
        <v>46</v>
      </c>
      <c r="U67" t="s">
        <v>219</v>
      </c>
      <c r="V67">
        <v>744</v>
      </c>
      <c r="W67">
        <v>0.48287407005339583</v>
      </c>
      <c r="X67" t="s">
        <v>220</v>
      </c>
    </row>
    <row r="68" spans="1:24" x14ac:dyDescent="0.25">
      <c r="A68" t="s">
        <v>83</v>
      </c>
      <c r="B68" s="1">
        <v>41691</v>
      </c>
      <c r="C68">
        <v>2014</v>
      </c>
      <c r="D68" t="s">
        <v>224</v>
      </c>
      <c r="E68" t="s">
        <v>57</v>
      </c>
      <c r="F68" t="s">
        <v>17</v>
      </c>
      <c r="G68" t="s">
        <v>200</v>
      </c>
      <c r="H68" t="s">
        <v>211</v>
      </c>
      <c r="I68">
        <v>74650</v>
      </c>
      <c r="J68">
        <v>2106</v>
      </c>
      <c r="K68">
        <v>76756</v>
      </c>
      <c r="L68" t="s">
        <v>74</v>
      </c>
      <c r="M68" t="s">
        <v>84</v>
      </c>
      <c r="N68" t="s">
        <v>85</v>
      </c>
      <c r="O68">
        <v>4</v>
      </c>
      <c r="P68" t="s">
        <v>77</v>
      </c>
      <c r="Q68" t="s">
        <v>86</v>
      </c>
      <c r="R68" t="s">
        <v>87</v>
      </c>
      <c r="S68" t="s">
        <v>57</v>
      </c>
      <c r="T68" t="s">
        <v>44</v>
      </c>
      <c r="U68" t="s">
        <v>223</v>
      </c>
      <c r="V68">
        <v>3732.5</v>
      </c>
      <c r="W68">
        <v>0.19943880718175266</v>
      </c>
      <c r="X68" t="s">
        <v>220</v>
      </c>
    </row>
    <row r="69" spans="1:24" x14ac:dyDescent="0.25">
      <c r="A69" t="s">
        <v>157</v>
      </c>
      <c r="B69" s="1">
        <v>41692</v>
      </c>
      <c r="C69">
        <v>2014</v>
      </c>
      <c r="D69" t="s">
        <v>224</v>
      </c>
      <c r="E69" t="s">
        <v>55</v>
      </c>
      <c r="F69" t="s">
        <v>39</v>
      </c>
      <c r="G69" t="s">
        <v>200</v>
      </c>
      <c r="H69" t="s">
        <v>205</v>
      </c>
      <c r="I69">
        <v>58000</v>
      </c>
      <c r="J69">
        <v>4965</v>
      </c>
      <c r="K69">
        <v>62965</v>
      </c>
      <c r="L69" t="s">
        <v>142</v>
      </c>
      <c r="M69" t="s">
        <v>158</v>
      </c>
      <c r="N69" t="s">
        <v>159</v>
      </c>
      <c r="O69">
        <v>4</v>
      </c>
      <c r="P69" t="s">
        <v>77</v>
      </c>
      <c r="Q69" t="s">
        <v>86</v>
      </c>
      <c r="R69" t="s">
        <v>79</v>
      </c>
      <c r="S69" t="s">
        <v>56</v>
      </c>
      <c r="T69" t="s">
        <v>46</v>
      </c>
      <c r="U69" t="s">
        <v>223</v>
      </c>
      <c r="V69">
        <v>2900</v>
      </c>
      <c r="W69">
        <v>0.82210531077445737</v>
      </c>
      <c r="X69" t="s">
        <v>222</v>
      </c>
    </row>
    <row r="70" spans="1:24" x14ac:dyDescent="0.25">
      <c r="A70" t="s">
        <v>96</v>
      </c>
      <c r="B70" s="1">
        <v>41692</v>
      </c>
      <c r="C70">
        <v>2014</v>
      </c>
      <c r="D70" t="s">
        <v>224</v>
      </c>
      <c r="E70" t="s">
        <v>57</v>
      </c>
      <c r="F70" t="s">
        <v>18</v>
      </c>
      <c r="G70" t="s">
        <v>200</v>
      </c>
      <c r="H70" t="s">
        <v>203</v>
      </c>
      <c r="I70">
        <v>21600</v>
      </c>
      <c r="J70">
        <v>3240</v>
      </c>
      <c r="K70">
        <v>24840</v>
      </c>
      <c r="L70" t="s">
        <v>97</v>
      </c>
      <c r="M70" t="s">
        <v>98</v>
      </c>
      <c r="N70" t="s">
        <v>99</v>
      </c>
      <c r="O70">
        <v>2</v>
      </c>
      <c r="P70" t="s">
        <v>77</v>
      </c>
      <c r="Q70" t="s">
        <v>78</v>
      </c>
      <c r="R70" t="s">
        <v>79</v>
      </c>
      <c r="S70" t="s">
        <v>57</v>
      </c>
      <c r="T70" t="s">
        <v>44</v>
      </c>
      <c r="U70" t="s">
        <v>219</v>
      </c>
      <c r="V70">
        <v>648</v>
      </c>
      <c r="W70">
        <v>0.24493457341796465</v>
      </c>
      <c r="X70" t="s">
        <v>220</v>
      </c>
    </row>
    <row r="71" spans="1:24" x14ac:dyDescent="0.25">
      <c r="A71" t="s">
        <v>145</v>
      </c>
      <c r="B71" s="1">
        <v>41694</v>
      </c>
      <c r="C71">
        <v>2014</v>
      </c>
      <c r="D71" t="s">
        <v>224</v>
      </c>
      <c r="E71" t="s">
        <v>54</v>
      </c>
      <c r="F71" t="s">
        <v>31</v>
      </c>
      <c r="G71" t="s">
        <v>210</v>
      </c>
      <c r="H71" t="s">
        <v>203</v>
      </c>
      <c r="I71">
        <v>26400</v>
      </c>
      <c r="J71">
        <v>4757</v>
      </c>
      <c r="K71">
        <v>31157</v>
      </c>
      <c r="L71" t="s">
        <v>142</v>
      </c>
      <c r="M71" t="s">
        <v>146</v>
      </c>
      <c r="N71" t="s">
        <v>147</v>
      </c>
      <c r="O71">
        <v>4</v>
      </c>
      <c r="P71" t="s">
        <v>77</v>
      </c>
      <c r="Q71" t="s">
        <v>78</v>
      </c>
      <c r="R71" t="s">
        <v>79</v>
      </c>
      <c r="S71" t="s">
        <v>54</v>
      </c>
      <c r="T71" t="s">
        <v>45</v>
      </c>
      <c r="U71" t="s">
        <v>219</v>
      </c>
      <c r="V71">
        <v>792</v>
      </c>
      <c r="W71">
        <v>0.5417674954709446</v>
      </c>
      <c r="X71" t="s">
        <v>222</v>
      </c>
    </row>
    <row r="72" spans="1:24" x14ac:dyDescent="0.25">
      <c r="A72" t="s">
        <v>123</v>
      </c>
      <c r="B72" s="1">
        <v>41699</v>
      </c>
      <c r="C72">
        <v>2014</v>
      </c>
      <c r="D72" t="s">
        <v>226</v>
      </c>
      <c r="E72" t="s">
        <v>60</v>
      </c>
      <c r="F72" t="s">
        <v>22</v>
      </c>
      <c r="G72" t="s">
        <v>209</v>
      </c>
      <c r="H72" t="s">
        <v>203</v>
      </c>
      <c r="I72">
        <v>67450</v>
      </c>
      <c r="J72">
        <v>3434</v>
      </c>
      <c r="K72">
        <v>70884</v>
      </c>
      <c r="L72" t="s">
        <v>97</v>
      </c>
      <c r="M72" t="s">
        <v>124</v>
      </c>
      <c r="N72" t="s">
        <v>125</v>
      </c>
      <c r="O72">
        <v>4</v>
      </c>
      <c r="P72" t="s">
        <v>91</v>
      </c>
      <c r="Q72" t="s">
        <v>78</v>
      </c>
      <c r="R72" t="s">
        <v>92</v>
      </c>
      <c r="S72" t="s">
        <v>61</v>
      </c>
      <c r="T72" t="s">
        <v>44</v>
      </c>
      <c r="U72" t="s">
        <v>223</v>
      </c>
      <c r="V72">
        <v>3372.5</v>
      </c>
      <c r="W72">
        <v>0.4760087078791152</v>
      </c>
      <c r="X72" t="s">
        <v>220</v>
      </c>
    </row>
    <row r="73" spans="1:24" x14ac:dyDescent="0.25">
      <c r="A73" t="s">
        <v>120</v>
      </c>
      <c r="B73" s="1">
        <v>41701</v>
      </c>
      <c r="C73">
        <v>2014</v>
      </c>
      <c r="D73" t="s">
        <v>226</v>
      </c>
      <c r="E73" t="s">
        <v>60</v>
      </c>
      <c r="F73" t="s">
        <v>4</v>
      </c>
      <c r="G73" t="s">
        <v>209</v>
      </c>
      <c r="H73" t="s">
        <v>201</v>
      </c>
      <c r="I73">
        <v>56100</v>
      </c>
      <c r="J73">
        <v>1335</v>
      </c>
      <c r="K73">
        <v>57435</v>
      </c>
      <c r="L73" t="s">
        <v>97</v>
      </c>
      <c r="M73" t="s">
        <v>121</v>
      </c>
      <c r="N73" t="s">
        <v>122</v>
      </c>
      <c r="O73">
        <v>4</v>
      </c>
      <c r="P73" t="s">
        <v>77</v>
      </c>
      <c r="Q73" t="s">
        <v>86</v>
      </c>
      <c r="R73" t="s">
        <v>87</v>
      </c>
      <c r="S73" t="s">
        <v>61</v>
      </c>
      <c r="T73" t="s">
        <v>42</v>
      </c>
      <c r="U73" t="s">
        <v>223</v>
      </c>
      <c r="V73">
        <v>2805</v>
      </c>
      <c r="W73">
        <v>0.49124459758924532</v>
      </c>
      <c r="X73" t="s">
        <v>220</v>
      </c>
    </row>
    <row r="74" spans="1:24" x14ac:dyDescent="0.25">
      <c r="A74" t="s">
        <v>185</v>
      </c>
      <c r="B74" s="1">
        <v>41701</v>
      </c>
      <c r="C74">
        <v>2014</v>
      </c>
      <c r="D74" t="s">
        <v>226</v>
      </c>
      <c r="E74" t="s">
        <v>50</v>
      </c>
      <c r="F74" t="s">
        <v>9</v>
      </c>
      <c r="G74" t="s">
        <v>210</v>
      </c>
      <c r="H74" t="s">
        <v>203</v>
      </c>
      <c r="I74">
        <v>66150</v>
      </c>
      <c r="J74">
        <v>2520</v>
      </c>
      <c r="K74">
        <v>68670</v>
      </c>
      <c r="L74" t="s">
        <v>164</v>
      </c>
      <c r="M74" t="s">
        <v>186</v>
      </c>
      <c r="N74" t="s">
        <v>187</v>
      </c>
      <c r="O74">
        <v>4</v>
      </c>
      <c r="P74" t="s">
        <v>77</v>
      </c>
      <c r="Q74" t="s">
        <v>86</v>
      </c>
      <c r="R74" t="s">
        <v>87</v>
      </c>
      <c r="S74" t="s">
        <v>51</v>
      </c>
      <c r="T74" t="s">
        <v>43</v>
      </c>
      <c r="U74" t="s">
        <v>223</v>
      </c>
      <c r="V74">
        <v>3307.5</v>
      </c>
      <c r="W74">
        <v>0.76132398739518781</v>
      </c>
      <c r="X74" t="s">
        <v>222</v>
      </c>
    </row>
    <row r="75" spans="1:24" x14ac:dyDescent="0.25">
      <c r="A75" t="s">
        <v>179</v>
      </c>
      <c r="B75" s="1">
        <v>41702</v>
      </c>
      <c r="C75">
        <v>2014</v>
      </c>
      <c r="D75" t="s">
        <v>226</v>
      </c>
      <c r="E75" t="s">
        <v>54</v>
      </c>
      <c r="F75" t="s">
        <v>29</v>
      </c>
      <c r="G75" t="s">
        <v>209</v>
      </c>
      <c r="H75" t="s">
        <v>205</v>
      </c>
      <c r="I75">
        <v>44950</v>
      </c>
      <c r="J75">
        <v>4729</v>
      </c>
      <c r="K75">
        <v>49679</v>
      </c>
      <c r="L75" t="s">
        <v>164</v>
      </c>
      <c r="M75" t="s">
        <v>180</v>
      </c>
      <c r="N75" t="s">
        <v>181</v>
      </c>
      <c r="O75">
        <v>4</v>
      </c>
      <c r="P75" t="s">
        <v>77</v>
      </c>
      <c r="Q75" t="s">
        <v>78</v>
      </c>
      <c r="R75" t="s">
        <v>79</v>
      </c>
      <c r="S75" t="s">
        <v>54</v>
      </c>
      <c r="T75" t="s">
        <v>45</v>
      </c>
      <c r="U75" t="s">
        <v>221</v>
      </c>
      <c r="V75">
        <v>1798</v>
      </c>
      <c r="W75">
        <v>0.4674470077582854</v>
      </c>
      <c r="X75" t="s">
        <v>220</v>
      </c>
    </row>
    <row r="76" spans="1:24" x14ac:dyDescent="0.25">
      <c r="A76" t="s">
        <v>170</v>
      </c>
      <c r="B76" s="1">
        <v>41703</v>
      </c>
      <c r="C76">
        <v>2014</v>
      </c>
      <c r="D76" t="s">
        <v>226</v>
      </c>
      <c r="E76" t="s">
        <v>62</v>
      </c>
      <c r="F76" t="s">
        <v>15</v>
      </c>
      <c r="G76" t="s">
        <v>200</v>
      </c>
      <c r="H76" t="s">
        <v>211</v>
      </c>
      <c r="I76">
        <v>27800</v>
      </c>
      <c r="J76">
        <v>2145</v>
      </c>
      <c r="K76">
        <v>29945</v>
      </c>
      <c r="L76" t="s">
        <v>164</v>
      </c>
      <c r="M76" t="s">
        <v>171</v>
      </c>
      <c r="N76" t="s">
        <v>172</v>
      </c>
      <c r="O76">
        <v>4</v>
      </c>
      <c r="P76" t="s">
        <v>77</v>
      </c>
      <c r="Q76" t="s">
        <v>78</v>
      </c>
      <c r="R76" t="s">
        <v>79</v>
      </c>
      <c r="S76" t="s">
        <v>63</v>
      </c>
      <c r="T76" t="s">
        <v>43</v>
      </c>
      <c r="U76" t="s">
        <v>219</v>
      </c>
      <c r="V76">
        <v>834</v>
      </c>
      <c r="W76">
        <v>3.5395086293758399E-2</v>
      </c>
      <c r="X76" t="s">
        <v>220</v>
      </c>
    </row>
    <row r="77" spans="1:24" x14ac:dyDescent="0.25">
      <c r="A77" t="s">
        <v>148</v>
      </c>
      <c r="B77" s="1">
        <v>41703</v>
      </c>
      <c r="C77">
        <v>2014</v>
      </c>
      <c r="D77" t="s">
        <v>226</v>
      </c>
      <c r="E77" t="s">
        <v>52</v>
      </c>
      <c r="F77" t="s">
        <v>47</v>
      </c>
      <c r="G77" t="s">
        <v>200</v>
      </c>
      <c r="H77" t="s">
        <v>202</v>
      </c>
      <c r="I77">
        <v>29900</v>
      </c>
      <c r="J77">
        <v>3091</v>
      </c>
      <c r="K77">
        <v>32991</v>
      </c>
      <c r="L77" t="s">
        <v>142</v>
      </c>
      <c r="M77" t="s">
        <v>149</v>
      </c>
      <c r="N77" t="s">
        <v>150</v>
      </c>
      <c r="O77">
        <v>4</v>
      </c>
      <c r="P77" t="s">
        <v>77</v>
      </c>
      <c r="Q77" t="s">
        <v>78</v>
      </c>
      <c r="R77" t="s">
        <v>79</v>
      </c>
      <c r="S77" t="s">
        <v>53</v>
      </c>
      <c r="T77" t="s">
        <v>46</v>
      </c>
      <c r="U77" t="s">
        <v>219</v>
      </c>
      <c r="V77">
        <v>897</v>
      </c>
      <c r="W77">
        <v>0.97001702942420587</v>
      </c>
      <c r="X77" t="s">
        <v>222</v>
      </c>
    </row>
    <row r="78" spans="1:24" x14ac:dyDescent="0.25">
      <c r="A78" t="s">
        <v>182</v>
      </c>
      <c r="B78" s="1">
        <v>41703</v>
      </c>
      <c r="C78">
        <v>2014</v>
      </c>
      <c r="D78" t="s">
        <v>226</v>
      </c>
      <c r="E78" t="s">
        <v>62</v>
      </c>
      <c r="F78" t="s">
        <v>12</v>
      </c>
      <c r="G78" t="s">
        <v>200</v>
      </c>
      <c r="H78" t="s">
        <v>203</v>
      </c>
      <c r="I78">
        <v>52300</v>
      </c>
      <c r="J78">
        <v>3679</v>
      </c>
      <c r="K78">
        <v>55979</v>
      </c>
      <c r="L78" t="s">
        <v>164</v>
      </c>
      <c r="M78" t="s">
        <v>183</v>
      </c>
      <c r="N78" t="s">
        <v>184</v>
      </c>
      <c r="O78">
        <v>4</v>
      </c>
      <c r="P78" t="s">
        <v>77</v>
      </c>
      <c r="Q78" t="s">
        <v>78</v>
      </c>
      <c r="R78" t="s">
        <v>79</v>
      </c>
      <c r="S78" t="s">
        <v>63</v>
      </c>
      <c r="T78" t="s">
        <v>43</v>
      </c>
      <c r="U78" t="s">
        <v>221</v>
      </c>
      <c r="V78">
        <v>2092</v>
      </c>
      <c r="W78">
        <v>0.42837046386132505</v>
      </c>
      <c r="X78" t="s">
        <v>220</v>
      </c>
    </row>
    <row r="79" spans="1:24" x14ac:dyDescent="0.25">
      <c r="A79" t="s">
        <v>179</v>
      </c>
      <c r="B79" s="1">
        <v>41703</v>
      </c>
      <c r="C79">
        <v>2014</v>
      </c>
      <c r="D79" t="s">
        <v>226</v>
      </c>
      <c r="E79" t="s">
        <v>60</v>
      </c>
      <c r="F79" t="s">
        <v>6</v>
      </c>
      <c r="G79" t="s">
        <v>210</v>
      </c>
      <c r="H79" t="s">
        <v>203</v>
      </c>
      <c r="I79">
        <v>44750</v>
      </c>
      <c r="J79">
        <v>4022</v>
      </c>
      <c r="K79">
        <v>48772</v>
      </c>
      <c r="L79" t="s">
        <v>164</v>
      </c>
      <c r="M79" t="s">
        <v>180</v>
      </c>
      <c r="N79" t="s">
        <v>181</v>
      </c>
      <c r="O79">
        <v>4</v>
      </c>
      <c r="P79" t="s">
        <v>77</v>
      </c>
      <c r="Q79" t="s">
        <v>78</v>
      </c>
      <c r="R79" t="s">
        <v>79</v>
      </c>
      <c r="S79" t="s">
        <v>61</v>
      </c>
      <c r="T79" t="s">
        <v>42</v>
      </c>
      <c r="U79" t="s">
        <v>221</v>
      </c>
      <c r="V79">
        <v>1790</v>
      </c>
      <c r="W79">
        <v>0.99653475638317635</v>
      </c>
      <c r="X79" t="s">
        <v>222</v>
      </c>
    </row>
    <row r="80" spans="1:24" x14ac:dyDescent="0.25">
      <c r="A80" t="s">
        <v>83</v>
      </c>
      <c r="B80" s="1">
        <v>41705</v>
      </c>
      <c r="C80">
        <v>2014</v>
      </c>
      <c r="D80" t="s">
        <v>226</v>
      </c>
      <c r="E80" t="s">
        <v>58</v>
      </c>
      <c r="F80" t="s">
        <v>2</v>
      </c>
      <c r="G80" t="s">
        <v>210</v>
      </c>
      <c r="H80" t="s">
        <v>205</v>
      </c>
      <c r="I80">
        <v>74400</v>
      </c>
      <c r="J80">
        <v>4422</v>
      </c>
      <c r="K80">
        <v>78822</v>
      </c>
      <c r="L80" t="s">
        <v>74</v>
      </c>
      <c r="M80" t="s">
        <v>84</v>
      </c>
      <c r="N80" t="s">
        <v>85</v>
      </c>
      <c r="O80">
        <v>4</v>
      </c>
      <c r="P80" t="s">
        <v>77</v>
      </c>
      <c r="Q80" t="s">
        <v>86</v>
      </c>
      <c r="R80" t="s">
        <v>87</v>
      </c>
      <c r="S80" t="s">
        <v>59</v>
      </c>
      <c r="T80" t="s">
        <v>42</v>
      </c>
      <c r="U80" t="s">
        <v>225</v>
      </c>
      <c r="V80">
        <v>4464</v>
      </c>
      <c r="W80">
        <v>0.55098249230113927</v>
      </c>
      <c r="X80" t="s">
        <v>222</v>
      </c>
    </row>
    <row r="81" spans="1:24" x14ac:dyDescent="0.25">
      <c r="A81" t="s">
        <v>141</v>
      </c>
      <c r="B81" s="1">
        <v>41706</v>
      </c>
      <c r="C81">
        <v>2014</v>
      </c>
      <c r="D81" t="s">
        <v>226</v>
      </c>
      <c r="E81" t="s">
        <v>60</v>
      </c>
      <c r="F81" t="s">
        <v>6</v>
      </c>
      <c r="G81" t="s">
        <v>200</v>
      </c>
      <c r="H81" t="s">
        <v>201</v>
      </c>
      <c r="I81">
        <v>24150</v>
      </c>
      <c r="J81">
        <v>3330</v>
      </c>
      <c r="K81">
        <v>27480</v>
      </c>
      <c r="L81" t="s">
        <v>142</v>
      </c>
      <c r="M81" t="s">
        <v>143</v>
      </c>
      <c r="N81" t="s">
        <v>144</v>
      </c>
      <c r="O81">
        <v>4</v>
      </c>
      <c r="P81" t="s">
        <v>77</v>
      </c>
      <c r="Q81" t="s">
        <v>78</v>
      </c>
      <c r="R81" t="s">
        <v>79</v>
      </c>
      <c r="S81" t="s">
        <v>61</v>
      </c>
      <c r="T81" t="s">
        <v>42</v>
      </c>
      <c r="U81" t="s">
        <v>219</v>
      </c>
      <c r="V81">
        <v>724.5</v>
      </c>
      <c r="W81">
        <v>0.85042740351074719</v>
      </c>
      <c r="X81" t="s">
        <v>222</v>
      </c>
    </row>
    <row r="82" spans="1:24" x14ac:dyDescent="0.25">
      <c r="A82" t="s">
        <v>73</v>
      </c>
      <c r="B82" s="1">
        <v>41706</v>
      </c>
      <c r="C82">
        <v>2014</v>
      </c>
      <c r="D82" t="s">
        <v>226</v>
      </c>
      <c r="E82" t="s">
        <v>64</v>
      </c>
      <c r="F82" t="s">
        <v>26</v>
      </c>
      <c r="G82" t="s">
        <v>206</v>
      </c>
      <c r="H82" t="s">
        <v>201</v>
      </c>
      <c r="I82">
        <v>24900</v>
      </c>
      <c r="J82">
        <v>2087</v>
      </c>
      <c r="K82">
        <v>26987</v>
      </c>
      <c r="L82" t="s">
        <v>74</v>
      </c>
      <c r="M82" t="s">
        <v>75</v>
      </c>
      <c r="N82" t="s">
        <v>76</v>
      </c>
      <c r="O82">
        <v>4</v>
      </c>
      <c r="P82" t="s">
        <v>77</v>
      </c>
      <c r="Q82" t="s">
        <v>78</v>
      </c>
      <c r="R82" t="s">
        <v>79</v>
      </c>
      <c r="S82" t="s">
        <v>57</v>
      </c>
      <c r="T82" t="s">
        <v>44</v>
      </c>
      <c r="U82" t="s">
        <v>219</v>
      </c>
      <c r="V82">
        <v>747</v>
      </c>
      <c r="W82">
        <v>0.9465232281696625</v>
      </c>
      <c r="X82" t="s">
        <v>222</v>
      </c>
    </row>
    <row r="83" spans="1:24" x14ac:dyDescent="0.25">
      <c r="A83" t="s">
        <v>141</v>
      </c>
      <c r="B83" s="1">
        <v>41706</v>
      </c>
      <c r="C83">
        <v>2014</v>
      </c>
      <c r="D83" t="s">
        <v>226</v>
      </c>
      <c r="E83" t="s">
        <v>50</v>
      </c>
      <c r="F83" t="s">
        <v>9</v>
      </c>
      <c r="G83" t="s">
        <v>210</v>
      </c>
      <c r="H83" t="s">
        <v>203</v>
      </c>
      <c r="I83">
        <v>24100</v>
      </c>
      <c r="J83">
        <v>2669</v>
      </c>
      <c r="K83">
        <v>26769</v>
      </c>
      <c r="L83" t="s">
        <v>142</v>
      </c>
      <c r="M83" t="s">
        <v>143</v>
      </c>
      <c r="N83" t="s">
        <v>144</v>
      </c>
      <c r="O83">
        <v>4</v>
      </c>
      <c r="P83" t="s">
        <v>77</v>
      </c>
      <c r="Q83" t="s">
        <v>78</v>
      </c>
      <c r="R83" t="s">
        <v>79</v>
      </c>
      <c r="S83" t="s">
        <v>51</v>
      </c>
      <c r="T83" t="s">
        <v>43</v>
      </c>
      <c r="U83" t="s">
        <v>219</v>
      </c>
      <c r="V83">
        <v>723</v>
      </c>
      <c r="W83">
        <v>0.67633143517949224</v>
      </c>
      <c r="X83" t="s">
        <v>222</v>
      </c>
    </row>
    <row r="84" spans="1:24" x14ac:dyDescent="0.25">
      <c r="A84" t="s">
        <v>182</v>
      </c>
      <c r="B84" s="1">
        <v>41706</v>
      </c>
      <c r="C84">
        <v>2014</v>
      </c>
      <c r="D84" t="s">
        <v>226</v>
      </c>
      <c r="E84" t="s">
        <v>52</v>
      </c>
      <c r="F84" t="s">
        <v>35</v>
      </c>
      <c r="G84" t="s">
        <v>210</v>
      </c>
      <c r="H84" t="s">
        <v>202</v>
      </c>
      <c r="I84">
        <v>52000</v>
      </c>
      <c r="J84">
        <v>3393</v>
      </c>
      <c r="K84">
        <v>55393</v>
      </c>
      <c r="L84" t="s">
        <v>164</v>
      </c>
      <c r="M84" t="s">
        <v>183</v>
      </c>
      <c r="N84" t="s">
        <v>184</v>
      </c>
      <c r="O84">
        <v>4</v>
      </c>
      <c r="P84" t="s">
        <v>77</v>
      </c>
      <c r="Q84" t="s">
        <v>78</v>
      </c>
      <c r="R84" t="s">
        <v>79</v>
      </c>
      <c r="S84" t="s">
        <v>53</v>
      </c>
      <c r="T84" t="s">
        <v>46</v>
      </c>
      <c r="U84" t="s">
        <v>221</v>
      </c>
      <c r="V84">
        <v>2080</v>
      </c>
      <c r="W84">
        <v>0.98855874454069825</v>
      </c>
      <c r="X84" t="s">
        <v>222</v>
      </c>
    </row>
    <row r="85" spans="1:24" x14ac:dyDescent="0.25">
      <c r="A85" t="s">
        <v>83</v>
      </c>
      <c r="B85" s="1">
        <v>41706</v>
      </c>
      <c r="C85">
        <v>2014</v>
      </c>
      <c r="D85" t="s">
        <v>226</v>
      </c>
      <c r="E85" t="s">
        <v>62</v>
      </c>
      <c r="F85" t="s">
        <v>15</v>
      </c>
      <c r="G85" t="s">
        <v>200</v>
      </c>
      <c r="H85" t="s">
        <v>203</v>
      </c>
      <c r="I85">
        <v>74350</v>
      </c>
      <c r="J85">
        <v>2327</v>
      </c>
      <c r="K85">
        <v>76677</v>
      </c>
      <c r="L85" t="s">
        <v>74</v>
      </c>
      <c r="M85" t="s">
        <v>84</v>
      </c>
      <c r="N85" t="s">
        <v>85</v>
      </c>
      <c r="O85">
        <v>4</v>
      </c>
      <c r="P85" t="s">
        <v>77</v>
      </c>
      <c r="Q85" t="s">
        <v>86</v>
      </c>
      <c r="R85" t="s">
        <v>87</v>
      </c>
      <c r="S85" t="s">
        <v>63</v>
      </c>
      <c r="T85" t="s">
        <v>43</v>
      </c>
      <c r="U85" t="s">
        <v>223</v>
      </c>
      <c r="V85">
        <v>3717.5</v>
      </c>
      <c r="W85">
        <v>0.26495671564012613</v>
      </c>
      <c r="X85" t="s">
        <v>220</v>
      </c>
    </row>
    <row r="86" spans="1:24" x14ac:dyDescent="0.25">
      <c r="A86" t="s">
        <v>73</v>
      </c>
      <c r="B86" s="1">
        <v>41708</v>
      </c>
      <c r="C86">
        <v>2014</v>
      </c>
      <c r="D86" t="s">
        <v>226</v>
      </c>
      <c r="E86" t="s">
        <v>55</v>
      </c>
      <c r="F86" t="s">
        <v>39</v>
      </c>
      <c r="G86" t="s">
        <v>209</v>
      </c>
      <c r="H86" t="s">
        <v>201</v>
      </c>
      <c r="I86">
        <v>24750</v>
      </c>
      <c r="J86">
        <v>3237</v>
      </c>
      <c r="K86">
        <v>27987</v>
      </c>
      <c r="L86" t="s">
        <v>74</v>
      </c>
      <c r="M86" t="s">
        <v>75</v>
      </c>
      <c r="N86" t="s">
        <v>76</v>
      </c>
      <c r="O86">
        <v>4</v>
      </c>
      <c r="P86" t="s">
        <v>77</v>
      </c>
      <c r="Q86" t="s">
        <v>78</v>
      </c>
      <c r="R86" t="s">
        <v>79</v>
      </c>
      <c r="S86" t="s">
        <v>56</v>
      </c>
      <c r="T86" t="s">
        <v>46</v>
      </c>
      <c r="U86" t="s">
        <v>219</v>
      </c>
      <c r="V86">
        <v>742.5</v>
      </c>
      <c r="W86">
        <v>0.53444000730963426</v>
      </c>
      <c r="X86" t="s">
        <v>222</v>
      </c>
    </row>
    <row r="87" spans="1:24" x14ac:dyDescent="0.25">
      <c r="A87" t="s">
        <v>139</v>
      </c>
      <c r="B87" s="1">
        <v>41708</v>
      </c>
      <c r="C87">
        <v>2014</v>
      </c>
      <c r="D87" t="s">
        <v>226</v>
      </c>
      <c r="E87" t="s">
        <v>57</v>
      </c>
      <c r="F87" t="s">
        <v>24</v>
      </c>
      <c r="G87" t="s">
        <v>209</v>
      </c>
      <c r="H87" t="s">
        <v>205</v>
      </c>
      <c r="I87">
        <v>119700</v>
      </c>
      <c r="J87">
        <v>4404</v>
      </c>
      <c r="K87">
        <v>124104</v>
      </c>
      <c r="L87" t="s">
        <v>127</v>
      </c>
      <c r="M87" t="s">
        <v>137</v>
      </c>
      <c r="N87" t="s">
        <v>140</v>
      </c>
      <c r="O87">
        <v>4</v>
      </c>
      <c r="P87" t="s">
        <v>91</v>
      </c>
      <c r="Q87" t="s">
        <v>86</v>
      </c>
      <c r="R87" t="s">
        <v>92</v>
      </c>
      <c r="S87" t="s">
        <v>57</v>
      </c>
      <c r="T87" t="s">
        <v>44</v>
      </c>
      <c r="U87" t="s">
        <v>225</v>
      </c>
      <c r="V87">
        <v>7182</v>
      </c>
      <c r="W87">
        <v>0.66215813190776762</v>
      </c>
      <c r="X87" t="s">
        <v>222</v>
      </c>
    </row>
    <row r="88" spans="1:24" x14ac:dyDescent="0.25">
      <c r="A88" t="s">
        <v>185</v>
      </c>
      <c r="B88" s="1">
        <v>41709</v>
      </c>
      <c r="C88">
        <v>2014</v>
      </c>
      <c r="D88" t="s">
        <v>226</v>
      </c>
      <c r="E88" t="s">
        <v>55</v>
      </c>
      <c r="F88" t="s">
        <v>40</v>
      </c>
      <c r="G88" t="s">
        <v>209</v>
      </c>
      <c r="H88" t="s">
        <v>201</v>
      </c>
      <c r="I88">
        <v>65950</v>
      </c>
      <c r="J88">
        <v>1402</v>
      </c>
      <c r="K88">
        <v>67352</v>
      </c>
      <c r="L88" t="s">
        <v>164</v>
      </c>
      <c r="M88" t="s">
        <v>186</v>
      </c>
      <c r="N88" t="s">
        <v>187</v>
      </c>
      <c r="O88">
        <v>4</v>
      </c>
      <c r="P88" t="s">
        <v>77</v>
      </c>
      <c r="Q88" t="s">
        <v>86</v>
      </c>
      <c r="R88" t="s">
        <v>87</v>
      </c>
      <c r="S88" t="s">
        <v>56</v>
      </c>
      <c r="T88" t="s">
        <v>46</v>
      </c>
      <c r="U88" t="s">
        <v>223</v>
      </c>
      <c r="V88">
        <v>3297.5</v>
      </c>
      <c r="W88">
        <v>0.82564914218413132</v>
      </c>
      <c r="X88" t="s">
        <v>222</v>
      </c>
    </row>
    <row r="89" spans="1:24" x14ac:dyDescent="0.25">
      <c r="A89" t="s">
        <v>188</v>
      </c>
      <c r="B89" s="1">
        <v>41709</v>
      </c>
      <c r="C89">
        <v>2014</v>
      </c>
      <c r="D89" t="s">
        <v>226</v>
      </c>
      <c r="E89" t="s">
        <v>57</v>
      </c>
      <c r="F89" t="s">
        <v>24</v>
      </c>
      <c r="G89" t="s">
        <v>210</v>
      </c>
      <c r="H89" t="s">
        <v>205</v>
      </c>
      <c r="I89">
        <v>68800</v>
      </c>
      <c r="J89">
        <v>4204</v>
      </c>
      <c r="K89">
        <v>73004</v>
      </c>
      <c r="L89" t="s">
        <v>164</v>
      </c>
      <c r="M89" t="s">
        <v>189</v>
      </c>
      <c r="N89" t="s">
        <v>190</v>
      </c>
      <c r="O89">
        <v>4</v>
      </c>
      <c r="P89" t="s">
        <v>77</v>
      </c>
      <c r="Q89" t="s">
        <v>86</v>
      </c>
      <c r="R89" t="s">
        <v>87</v>
      </c>
      <c r="S89" t="s">
        <v>57</v>
      </c>
      <c r="T89" t="s">
        <v>44</v>
      </c>
      <c r="U89" t="s">
        <v>223</v>
      </c>
      <c r="V89">
        <v>3440</v>
      </c>
      <c r="W89">
        <v>0.91099168216390147</v>
      </c>
      <c r="X89" t="s">
        <v>222</v>
      </c>
    </row>
    <row r="90" spans="1:24" x14ac:dyDescent="0.25">
      <c r="A90" t="s">
        <v>80</v>
      </c>
      <c r="B90" s="1">
        <v>41709</v>
      </c>
      <c r="C90">
        <v>2014</v>
      </c>
      <c r="D90" t="s">
        <v>226</v>
      </c>
      <c r="E90" t="s">
        <v>55</v>
      </c>
      <c r="F90" t="s">
        <v>38</v>
      </c>
      <c r="G90" t="s">
        <v>200</v>
      </c>
      <c r="H90" t="s">
        <v>203</v>
      </c>
      <c r="I90">
        <v>32550</v>
      </c>
      <c r="J90">
        <v>4590</v>
      </c>
      <c r="K90">
        <v>37140</v>
      </c>
      <c r="L90" t="s">
        <v>74</v>
      </c>
      <c r="M90" t="s">
        <v>81</v>
      </c>
      <c r="N90" t="s">
        <v>82</v>
      </c>
      <c r="O90">
        <v>4</v>
      </c>
      <c r="P90" t="s">
        <v>77</v>
      </c>
      <c r="Q90" t="s">
        <v>78</v>
      </c>
      <c r="R90" t="s">
        <v>79</v>
      </c>
      <c r="S90" t="s">
        <v>56</v>
      </c>
      <c r="T90" t="s">
        <v>46</v>
      </c>
      <c r="U90" t="s">
        <v>221</v>
      </c>
      <c r="V90">
        <v>1302</v>
      </c>
      <c r="W90">
        <v>0.34430116850151737</v>
      </c>
      <c r="X90" t="s">
        <v>220</v>
      </c>
    </row>
    <row r="91" spans="1:24" x14ac:dyDescent="0.25">
      <c r="A91" t="s">
        <v>112</v>
      </c>
      <c r="B91" s="1">
        <v>41710</v>
      </c>
      <c r="C91">
        <v>2014</v>
      </c>
      <c r="D91" t="s">
        <v>226</v>
      </c>
      <c r="E91" t="s">
        <v>50</v>
      </c>
      <c r="F91" t="s">
        <v>10</v>
      </c>
      <c r="G91" t="s">
        <v>206</v>
      </c>
      <c r="H91" t="s">
        <v>203</v>
      </c>
      <c r="I91">
        <v>41550</v>
      </c>
      <c r="J91">
        <v>1384</v>
      </c>
      <c r="K91">
        <v>42934</v>
      </c>
      <c r="L91" t="s">
        <v>97</v>
      </c>
      <c r="M91" t="s">
        <v>104</v>
      </c>
      <c r="N91" t="s">
        <v>113</v>
      </c>
      <c r="O91">
        <v>3</v>
      </c>
      <c r="P91" t="s">
        <v>91</v>
      </c>
      <c r="Q91" t="s">
        <v>78</v>
      </c>
      <c r="R91" t="s">
        <v>79</v>
      </c>
      <c r="S91" t="s">
        <v>51</v>
      </c>
      <c r="T91" t="s">
        <v>43</v>
      </c>
      <c r="U91" t="s">
        <v>221</v>
      </c>
      <c r="V91">
        <v>1662</v>
      </c>
      <c r="W91">
        <v>0.94936314269405009</v>
      </c>
      <c r="X91" t="s">
        <v>222</v>
      </c>
    </row>
    <row r="92" spans="1:24" x14ac:dyDescent="0.25">
      <c r="A92" t="s">
        <v>80</v>
      </c>
      <c r="B92" s="1">
        <v>41712</v>
      </c>
      <c r="C92">
        <v>2014</v>
      </c>
      <c r="D92" t="s">
        <v>226</v>
      </c>
      <c r="E92" t="s">
        <v>52</v>
      </c>
      <c r="F92" t="s">
        <v>47</v>
      </c>
      <c r="G92" t="s">
        <v>210</v>
      </c>
      <c r="H92" t="s">
        <v>201</v>
      </c>
      <c r="I92">
        <v>32750</v>
      </c>
      <c r="J92">
        <v>1510</v>
      </c>
      <c r="K92">
        <v>34260</v>
      </c>
      <c r="L92" t="s">
        <v>74</v>
      </c>
      <c r="M92" t="s">
        <v>81</v>
      </c>
      <c r="N92" t="s">
        <v>82</v>
      </c>
      <c r="O92">
        <v>4</v>
      </c>
      <c r="P92" t="s">
        <v>77</v>
      </c>
      <c r="Q92" t="s">
        <v>78</v>
      </c>
      <c r="R92" t="s">
        <v>79</v>
      </c>
      <c r="S92" t="s">
        <v>53</v>
      </c>
      <c r="T92" t="s">
        <v>46</v>
      </c>
      <c r="U92" t="s">
        <v>219</v>
      </c>
      <c r="V92">
        <v>982.5</v>
      </c>
      <c r="W92">
        <v>2.104512137409538E-2</v>
      </c>
      <c r="X92" t="s">
        <v>220</v>
      </c>
    </row>
    <row r="93" spans="1:24" x14ac:dyDescent="0.25">
      <c r="A93" t="s">
        <v>133</v>
      </c>
      <c r="B93" s="1">
        <v>41713</v>
      </c>
      <c r="C93">
        <v>2014</v>
      </c>
      <c r="D93" t="s">
        <v>226</v>
      </c>
      <c r="E93" t="s">
        <v>50</v>
      </c>
      <c r="F93" t="s">
        <v>10</v>
      </c>
      <c r="G93" t="s">
        <v>204</v>
      </c>
      <c r="H93" t="s">
        <v>202</v>
      </c>
      <c r="I93">
        <v>57350</v>
      </c>
      <c r="J93">
        <v>3596</v>
      </c>
      <c r="K93">
        <v>60946</v>
      </c>
      <c r="L93" t="s">
        <v>127</v>
      </c>
      <c r="M93" t="s">
        <v>134</v>
      </c>
      <c r="N93" t="s">
        <v>135</v>
      </c>
      <c r="O93">
        <v>4</v>
      </c>
      <c r="P93" t="s">
        <v>77</v>
      </c>
      <c r="Q93" t="s">
        <v>86</v>
      </c>
      <c r="R93" t="s">
        <v>79</v>
      </c>
      <c r="S93" t="s">
        <v>51</v>
      </c>
      <c r="T93" t="s">
        <v>43</v>
      </c>
      <c r="U93" t="s">
        <v>223</v>
      </c>
      <c r="V93">
        <v>2867.5</v>
      </c>
      <c r="W93">
        <v>0.7639108974318537</v>
      </c>
      <c r="X93" t="s">
        <v>222</v>
      </c>
    </row>
    <row r="94" spans="1:24" x14ac:dyDescent="0.25">
      <c r="A94" t="s">
        <v>179</v>
      </c>
      <c r="B94" s="1">
        <v>41714</v>
      </c>
      <c r="C94">
        <v>2014</v>
      </c>
      <c r="D94" t="s">
        <v>226</v>
      </c>
      <c r="E94" t="s">
        <v>64</v>
      </c>
      <c r="F94" t="s">
        <v>20</v>
      </c>
      <c r="G94" t="s">
        <v>210</v>
      </c>
      <c r="H94" t="s">
        <v>201</v>
      </c>
      <c r="I94">
        <v>44950</v>
      </c>
      <c r="J94">
        <v>1793</v>
      </c>
      <c r="K94">
        <v>46743</v>
      </c>
      <c r="L94" t="s">
        <v>164</v>
      </c>
      <c r="M94" t="s">
        <v>180</v>
      </c>
      <c r="N94" t="s">
        <v>181</v>
      </c>
      <c r="O94">
        <v>4</v>
      </c>
      <c r="P94" t="s">
        <v>77</v>
      </c>
      <c r="Q94" t="s">
        <v>78</v>
      </c>
      <c r="R94" t="s">
        <v>79</v>
      </c>
      <c r="S94" t="s">
        <v>57</v>
      </c>
      <c r="T94" t="s">
        <v>44</v>
      </c>
      <c r="U94" t="s">
        <v>221</v>
      </c>
      <c r="V94">
        <v>1798</v>
      </c>
      <c r="W94">
        <v>0.57349785211193272</v>
      </c>
      <c r="X94" t="s">
        <v>222</v>
      </c>
    </row>
    <row r="95" spans="1:24" x14ac:dyDescent="0.25">
      <c r="A95" t="s">
        <v>173</v>
      </c>
      <c r="B95" s="1">
        <v>41714</v>
      </c>
      <c r="C95">
        <v>2014</v>
      </c>
      <c r="D95" t="s">
        <v>226</v>
      </c>
      <c r="E95" t="s">
        <v>54</v>
      </c>
      <c r="F95" t="s">
        <v>11</v>
      </c>
      <c r="G95" t="s">
        <v>210</v>
      </c>
      <c r="H95" t="s">
        <v>203</v>
      </c>
      <c r="I95">
        <v>29250</v>
      </c>
      <c r="J95">
        <v>1732</v>
      </c>
      <c r="K95">
        <v>30982</v>
      </c>
      <c r="L95" t="s">
        <v>164</v>
      </c>
      <c r="M95" t="s">
        <v>174</v>
      </c>
      <c r="N95" t="s">
        <v>175</v>
      </c>
      <c r="O95">
        <v>2</v>
      </c>
      <c r="P95" t="s">
        <v>91</v>
      </c>
      <c r="Q95" t="s">
        <v>78</v>
      </c>
      <c r="R95" t="s">
        <v>79</v>
      </c>
      <c r="S95" t="s">
        <v>54</v>
      </c>
      <c r="T95" t="s">
        <v>43</v>
      </c>
      <c r="U95" t="s">
        <v>219</v>
      </c>
      <c r="V95">
        <v>877.5</v>
      </c>
      <c r="W95">
        <v>0.53327869229637026</v>
      </c>
      <c r="X95" t="s">
        <v>222</v>
      </c>
    </row>
    <row r="96" spans="1:24" x14ac:dyDescent="0.25">
      <c r="A96" t="s">
        <v>103</v>
      </c>
      <c r="B96" s="1">
        <v>41715</v>
      </c>
      <c r="C96">
        <v>2014</v>
      </c>
      <c r="D96" t="s">
        <v>226</v>
      </c>
      <c r="E96" t="s">
        <v>54</v>
      </c>
      <c r="F96" t="s">
        <v>30</v>
      </c>
      <c r="G96" t="s">
        <v>206</v>
      </c>
      <c r="H96" t="s">
        <v>203</v>
      </c>
      <c r="I96">
        <v>31550</v>
      </c>
      <c r="J96">
        <v>3763</v>
      </c>
      <c r="K96">
        <v>35313</v>
      </c>
      <c r="L96" t="s">
        <v>97</v>
      </c>
      <c r="M96" t="s">
        <v>104</v>
      </c>
      <c r="N96" t="s">
        <v>105</v>
      </c>
      <c r="O96">
        <v>2</v>
      </c>
      <c r="P96" t="s">
        <v>91</v>
      </c>
      <c r="Q96" t="s">
        <v>78</v>
      </c>
      <c r="R96" t="s">
        <v>79</v>
      </c>
      <c r="S96" t="s">
        <v>54</v>
      </c>
      <c r="T96" t="s">
        <v>45</v>
      </c>
      <c r="U96" t="s">
        <v>219</v>
      </c>
      <c r="V96">
        <v>946.5</v>
      </c>
      <c r="W96">
        <v>0.22194358064883554</v>
      </c>
      <c r="X96" t="s">
        <v>220</v>
      </c>
    </row>
    <row r="97" spans="1:24" x14ac:dyDescent="0.25">
      <c r="A97" t="s">
        <v>154</v>
      </c>
      <c r="B97" s="1">
        <v>41715</v>
      </c>
      <c r="C97">
        <v>2014</v>
      </c>
      <c r="D97" t="s">
        <v>226</v>
      </c>
      <c r="E97" t="s">
        <v>57</v>
      </c>
      <c r="F97" t="s">
        <v>16</v>
      </c>
      <c r="G97" t="s">
        <v>200</v>
      </c>
      <c r="H97" t="s">
        <v>203</v>
      </c>
      <c r="I97">
        <v>56000</v>
      </c>
      <c r="J97">
        <v>3011</v>
      </c>
      <c r="K97">
        <v>59011</v>
      </c>
      <c r="L97" t="s">
        <v>142</v>
      </c>
      <c r="M97" t="s">
        <v>155</v>
      </c>
      <c r="N97" t="s">
        <v>156</v>
      </c>
      <c r="O97">
        <v>4</v>
      </c>
      <c r="P97" t="s">
        <v>91</v>
      </c>
      <c r="Q97" t="s">
        <v>78</v>
      </c>
      <c r="R97" t="s">
        <v>79</v>
      </c>
      <c r="S97" t="s">
        <v>57</v>
      </c>
      <c r="T97" t="s">
        <v>44</v>
      </c>
      <c r="U97" t="s">
        <v>223</v>
      </c>
      <c r="V97">
        <v>2800</v>
      </c>
      <c r="W97">
        <v>0.41908407556781735</v>
      </c>
      <c r="X97" t="s">
        <v>220</v>
      </c>
    </row>
    <row r="98" spans="1:24" x14ac:dyDescent="0.25">
      <c r="A98" t="s">
        <v>139</v>
      </c>
      <c r="B98" s="1">
        <v>41716</v>
      </c>
      <c r="C98">
        <v>2014</v>
      </c>
      <c r="D98" t="s">
        <v>226</v>
      </c>
      <c r="E98" t="s">
        <v>52</v>
      </c>
      <c r="F98" t="s">
        <v>41</v>
      </c>
      <c r="G98" t="s">
        <v>209</v>
      </c>
      <c r="H98" t="s">
        <v>201</v>
      </c>
      <c r="I98">
        <v>119800</v>
      </c>
      <c r="J98">
        <v>2523</v>
      </c>
      <c r="K98">
        <v>122323</v>
      </c>
      <c r="L98" t="s">
        <v>127</v>
      </c>
      <c r="M98" t="s">
        <v>137</v>
      </c>
      <c r="N98" t="s">
        <v>140</v>
      </c>
      <c r="O98">
        <v>4</v>
      </c>
      <c r="P98" t="s">
        <v>91</v>
      </c>
      <c r="Q98" t="s">
        <v>86</v>
      </c>
      <c r="R98" t="s">
        <v>92</v>
      </c>
      <c r="S98" t="s">
        <v>53</v>
      </c>
      <c r="T98" t="s">
        <v>46</v>
      </c>
      <c r="U98" t="s">
        <v>225</v>
      </c>
      <c r="V98">
        <v>7188</v>
      </c>
      <c r="W98">
        <v>0.36183038044806121</v>
      </c>
      <c r="X98" t="s">
        <v>220</v>
      </c>
    </row>
    <row r="99" spans="1:24" x14ac:dyDescent="0.25">
      <c r="A99" t="s">
        <v>160</v>
      </c>
      <c r="B99" s="1">
        <v>41716</v>
      </c>
      <c r="C99">
        <v>2014</v>
      </c>
      <c r="D99" t="s">
        <v>226</v>
      </c>
      <c r="E99" t="s">
        <v>54</v>
      </c>
      <c r="F99" t="s">
        <v>32</v>
      </c>
      <c r="G99" t="s">
        <v>206</v>
      </c>
      <c r="H99" t="s">
        <v>201</v>
      </c>
      <c r="I99">
        <v>96850</v>
      </c>
      <c r="J99">
        <v>1987</v>
      </c>
      <c r="K99">
        <v>98837</v>
      </c>
      <c r="L99" t="s">
        <v>142</v>
      </c>
      <c r="M99" t="s">
        <v>161</v>
      </c>
      <c r="N99" t="s">
        <v>162</v>
      </c>
      <c r="O99">
        <v>4</v>
      </c>
      <c r="P99" t="s">
        <v>91</v>
      </c>
      <c r="Q99" t="s">
        <v>78</v>
      </c>
      <c r="R99" t="s">
        <v>92</v>
      </c>
      <c r="S99" t="s">
        <v>54</v>
      </c>
      <c r="T99" t="s">
        <v>45</v>
      </c>
      <c r="U99" t="s">
        <v>225</v>
      </c>
      <c r="V99">
        <v>5811</v>
      </c>
      <c r="W99">
        <v>0.92957316475434837</v>
      </c>
      <c r="X99" t="s">
        <v>222</v>
      </c>
    </row>
    <row r="100" spans="1:24" x14ac:dyDescent="0.25">
      <c r="A100" t="s">
        <v>100</v>
      </c>
      <c r="B100" s="1">
        <v>41716</v>
      </c>
      <c r="C100">
        <v>2014</v>
      </c>
      <c r="D100" t="s">
        <v>226</v>
      </c>
      <c r="E100" t="s">
        <v>58</v>
      </c>
      <c r="F100" t="s">
        <v>8</v>
      </c>
      <c r="G100" t="s">
        <v>209</v>
      </c>
      <c r="H100" t="s">
        <v>211</v>
      </c>
      <c r="I100">
        <v>28050</v>
      </c>
      <c r="J100">
        <v>4919</v>
      </c>
      <c r="K100">
        <v>32969</v>
      </c>
      <c r="L100" t="s">
        <v>97</v>
      </c>
      <c r="M100" t="s">
        <v>101</v>
      </c>
      <c r="N100" t="s">
        <v>102</v>
      </c>
      <c r="O100">
        <v>4</v>
      </c>
      <c r="P100" t="s">
        <v>77</v>
      </c>
      <c r="Q100" t="s">
        <v>78</v>
      </c>
      <c r="R100" t="s">
        <v>79</v>
      </c>
      <c r="S100" t="s">
        <v>59</v>
      </c>
      <c r="T100" t="s">
        <v>42</v>
      </c>
      <c r="U100" t="s">
        <v>219</v>
      </c>
      <c r="V100">
        <v>841.5</v>
      </c>
      <c r="W100">
        <v>0.29880375382434754</v>
      </c>
      <c r="X100" t="s">
        <v>220</v>
      </c>
    </row>
    <row r="101" spans="1:24" x14ac:dyDescent="0.25">
      <c r="A101" t="s">
        <v>179</v>
      </c>
      <c r="B101" s="1">
        <v>41717</v>
      </c>
      <c r="C101">
        <v>2014</v>
      </c>
      <c r="D101" t="s">
        <v>226</v>
      </c>
      <c r="E101" t="s">
        <v>60</v>
      </c>
      <c r="F101" t="s">
        <v>6</v>
      </c>
      <c r="G101" t="s">
        <v>200</v>
      </c>
      <c r="H101" t="s">
        <v>211</v>
      </c>
      <c r="I101">
        <v>44700</v>
      </c>
      <c r="J101">
        <v>2240</v>
      </c>
      <c r="K101">
        <v>46940</v>
      </c>
      <c r="L101" t="s">
        <v>164</v>
      </c>
      <c r="M101" t="s">
        <v>180</v>
      </c>
      <c r="N101" t="s">
        <v>181</v>
      </c>
      <c r="O101">
        <v>4</v>
      </c>
      <c r="P101" t="s">
        <v>77</v>
      </c>
      <c r="Q101" t="s">
        <v>78</v>
      </c>
      <c r="R101" t="s">
        <v>79</v>
      </c>
      <c r="S101" t="s">
        <v>61</v>
      </c>
      <c r="T101" t="s">
        <v>42</v>
      </c>
      <c r="U101" t="s">
        <v>221</v>
      </c>
      <c r="V101">
        <v>1788</v>
      </c>
      <c r="W101">
        <v>0.40576902795851649</v>
      </c>
      <c r="X101" t="s">
        <v>220</v>
      </c>
    </row>
    <row r="102" spans="1:24" x14ac:dyDescent="0.25">
      <c r="A102" t="s">
        <v>191</v>
      </c>
      <c r="B102" s="1">
        <v>41717</v>
      </c>
      <c r="C102">
        <v>2014</v>
      </c>
      <c r="D102" t="s">
        <v>226</v>
      </c>
      <c r="E102" t="s">
        <v>60</v>
      </c>
      <c r="F102" t="s">
        <v>6</v>
      </c>
      <c r="G102" t="s">
        <v>200</v>
      </c>
      <c r="H102" t="s">
        <v>203</v>
      </c>
      <c r="I102">
        <v>116050</v>
      </c>
      <c r="J102">
        <v>3344</v>
      </c>
      <c r="K102">
        <v>119394</v>
      </c>
      <c r="L102" t="s">
        <v>164</v>
      </c>
      <c r="M102" t="s">
        <v>192</v>
      </c>
      <c r="N102" t="s">
        <v>193</v>
      </c>
      <c r="O102">
        <v>4</v>
      </c>
      <c r="P102" t="s">
        <v>91</v>
      </c>
      <c r="Q102" t="s">
        <v>86</v>
      </c>
      <c r="R102" t="s">
        <v>92</v>
      </c>
      <c r="S102" t="s">
        <v>61</v>
      </c>
      <c r="T102" t="s">
        <v>42</v>
      </c>
      <c r="U102" t="s">
        <v>225</v>
      </c>
      <c r="V102">
        <v>6963</v>
      </c>
      <c r="W102">
        <v>0.36455041187095938</v>
      </c>
      <c r="X102" t="s">
        <v>220</v>
      </c>
    </row>
    <row r="103" spans="1:24" x14ac:dyDescent="0.25">
      <c r="A103" t="s">
        <v>139</v>
      </c>
      <c r="B103" s="1">
        <v>41718</v>
      </c>
      <c r="C103">
        <v>2014</v>
      </c>
      <c r="D103" t="s">
        <v>226</v>
      </c>
      <c r="E103" t="s">
        <v>58</v>
      </c>
      <c r="F103" t="s">
        <v>5</v>
      </c>
      <c r="G103" t="s">
        <v>209</v>
      </c>
      <c r="H103" t="s">
        <v>201</v>
      </c>
      <c r="I103">
        <v>119900</v>
      </c>
      <c r="J103">
        <v>3455</v>
      </c>
      <c r="K103">
        <v>123355</v>
      </c>
      <c r="L103" t="s">
        <v>127</v>
      </c>
      <c r="M103" t="s">
        <v>137</v>
      </c>
      <c r="N103" t="s">
        <v>140</v>
      </c>
      <c r="O103">
        <v>4</v>
      </c>
      <c r="P103" t="s">
        <v>91</v>
      </c>
      <c r="Q103" t="s">
        <v>86</v>
      </c>
      <c r="R103" t="s">
        <v>92</v>
      </c>
      <c r="S103" t="s">
        <v>59</v>
      </c>
      <c r="T103" t="s">
        <v>42</v>
      </c>
      <c r="U103" t="s">
        <v>225</v>
      </c>
      <c r="V103">
        <v>7194</v>
      </c>
      <c r="W103">
        <v>0.22660465688752227</v>
      </c>
      <c r="X103" t="s">
        <v>220</v>
      </c>
    </row>
    <row r="104" spans="1:24" x14ac:dyDescent="0.25">
      <c r="A104" t="s">
        <v>139</v>
      </c>
      <c r="B104" s="1">
        <v>41718</v>
      </c>
      <c r="C104">
        <v>2014</v>
      </c>
      <c r="D104" t="s">
        <v>226</v>
      </c>
      <c r="E104" t="s">
        <v>57</v>
      </c>
      <c r="F104" t="s">
        <v>24</v>
      </c>
      <c r="G104" t="s">
        <v>200</v>
      </c>
      <c r="H104" t="s">
        <v>211</v>
      </c>
      <c r="I104">
        <v>119950</v>
      </c>
      <c r="J104">
        <v>1165</v>
      </c>
      <c r="K104">
        <v>121115</v>
      </c>
      <c r="L104" t="s">
        <v>127</v>
      </c>
      <c r="M104" t="s">
        <v>137</v>
      </c>
      <c r="N104" t="s">
        <v>140</v>
      </c>
      <c r="O104">
        <v>4</v>
      </c>
      <c r="P104" t="s">
        <v>91</v>
      </c>
      <c r="Q104" t="s">
        <v>86</v>
      </c>
      <c r="R104" t="s">
        <v>92</v>
      </c>
      <c r="S104" t="s">
        <v>57</v>
      </c>
      <c r="T104" t="s">
        <v>44</v>
      </c>
      <c r="U104" t="s">
        <v>225</v>
      </c>
      <c r="V104">
        <v>7197</v>
      </c>
      <c r="W104">
        <v>0.57537459841713989</v>
      </c>
      <c r="X104" t="s">
        <v>222</v>
      </c>
    </row>
    <row r="105" spans="1:24" x14ac:dyDescent="0.25">
      <c r="A105" t="s">
        <v>126</v>
      </c>
      <c r="B105" s="1">
        <v>41718</v>
      </c>
      <c r="C105">
        <v>2014</v>
      </c>
      <c r="D105" t="s">
        <v>226</v>
      </c>
      <c r="E105" t="s">
        <v>54</v>
      </c>
      <c r="F105" t="s">
        <v>32</v>
      </c>
      <c r="G105" t="s">
        <v>210</v>
      </c>
      <c r="H105" t="s">
        <v>203</v>
      </c>
      <c r="I105">
        <v>33400</v>
      </c>
      <c r="J105">
        <v>3678</v>
      </c>
      <c r="K105">
        <v>37078</v>
      </c>
      <c r="L105" t="s">
        <v>127</v>
      </c>
      <c r="M105" t="s">
        <v>128</v>
      </c>
      <c r="N105" t="s">
        <v>129</v>
      </c>
      <c r="O105">
        <v>4</v>
      </c>
      <c r="P105" t="s">
        <v>77</v>
      </c>
      <c r="Q105" t="s">
        <v>78</v>
      </c>
      <c r="R105" t="s">
        <v>79</v>
      </c>
      <c r="S105" t="s">
        <v>54</v>
      </c>
      <c r="T105" t="s">
        <v>45</v>
      </c>
      <c r="U105" t="s">
        <v>221</v>
      </c>
      <c r="V105">
        <v>1336</v>
      </c>
      <c r="W105">
        <v>2.2845535084067628E-2</v>
      </c>
      <c r="X105" t="s">
        <v>220</v>
      </c>
    </row>
    <row r="106" spans="1:24" x14ac:dyDescent="0.25">
      <c r="A106" t="s">
        <v>120</v>
      </c>
      <c r="B106" s="1">
        <v>41719</v>
      </c>
      <c r="C106">
        <v>2014</v>
      </c>
      <c r="D106" t="s">
        <v>226</v>
      </c>
      <c r="E106" t="s">
        <v>50</v>
      </c>
      <c r="F106" t="s">
        <v>13</v>
      </c>
      <c r="G106" t="s">
        <v>200</v>
      </c>
      <c r="H106" t="s">
        <v>201</v>
      </c>
      <c r="I106">
        <v>55800</v>
      </c>
      <c r="J106">
        <v>2777</v>
      </c>
      <c r="K106">
        <v>58577</v>
      </c>
      <c r="L106" t="s">
        <v>97</v>
      </c>
      <c r="M106" t="s">
        <v>121</v>
      </c>
      <c r="N106" t="s">
        <v>122</v>
      </c>
      <c r="O106">
        <v>4</v>
      </c>
      <c r="P106" t="s">
        <v>77</v>
      </c>
      <c r="Q106" t="s">
        <v>86</v>
      </c>
      <c r="R106" t="s">
        <v>87</v>
      </c>
      <c r="S106" t="s">
        <v>51</v>
      </c>
      <c r="T106" t="s">
        <v>43</v>
      </c>
      <c r="U106" t="s">
        <v>223</v>
      </c>
      <c r="V106">
        <v>2790</v>
      </c>
      <c r="W106">
        <v>0.19415765404429178</v>
      </c>
      <c r="X106" t="s">
        <v>220</v>
      </c>
    </row>
    <row r="107" spans="1:24" x14ac:dyDescent="0.25">
      <c r="A107" t="s">
        <v>96</v>
      </c>
      <c r="B107" s="1">
        <v>41719</v>
      </c>
      <c r="C107">
        <v>2014</v>
      </c>
      <c r="D107" t="s">
        <v>226</v>
      </c>
      <c r="E107" t="s">
        <v>55</v>
      </c>
      <c r="F107" t="s">
        <v>38</v>
      </c>
      <c r="G107" t="s">
        <v>210</v>
      </c>
      <c r="H107" t="s">
        <v>203</v>
      </c>
      <c r="I107">
        <v>21950</v>
      </c>
      <c r="J107">
        <v>1084</v>
      </c>
      <c r="K107">
        <v>23034</v>
      </c>
      <c r="L107" t="s">
        <v>97</v>
      </c>
      <c r="M107" t="s">
        <v>98</v>
      </c>
      <c r="N107" t="s">
        <v>99</v>
      </c>
      <c r="O107">
        <v>2</v>
      </c>
      <c r="P107" t="s">
        <v>77</v>
      </c>
      <c r="Q107" t="s">
        <v>78</v>
      </c>
      <c r="R107" t="s">
        <v>79</v>
      </c>
      <c r="S107" t="s">
        <v>56</v>
      </c>
      <c r="T107" t="s">
        <v>46</v>
      </c>
      <c r="U107" t="s">
        <v>219</v>
      </c>
      <c r="V107">
        <v>658.5</v>
      </c>
      <c r="W107">
        <v>0.94273146052972012</v>
      </c>
      <c r="X107" t="s">
        <v>222</v>
      </c>
    </row>
    <row r="108" spans="1:24" x14ac:dyDescent="0.25">
      <c r="A108" t="s">
        <v>120</v>
      </c>
      <c r="B108" s="1">
        <v>41720</v>
      </c>
      <c r="C108">
        <v>2014</v>
      </c>
      <c r="D108" t="s">
        <v>226</v>
      </c>
      <c r="E108" t="s">
        <v>52</v>
      </c>
      <c r="F108" t="s">
        <v>47</v>
      </c>
      <c r="G108" t="s">
        <v>200</v>
      </c>
      <c r="H108" t="s">
        <v>203</v>
      </c>
      <c r="I108">
        <v>56050</v>
      </c>
      <c r="J108">
        <v>4183</v>
      </c>
      <c r="K108">
        <v>60233</v>
      </c>
      <c r="L108" t="s">
        <v>97</v>
      </c>
      <c r="M108" t="s">
        <v>121</v>
      </c>
      <c r="N108" t="s">
        <v>122</v>
      </c>
      <c r="O108">
        <v>4</v>
      </c>
      <c r="P108" t="s">
        <v>77</v>
      </c>
      <c r="Q108" t="s">
        <v>86</v>
      </c>
      <c r="R108" t="s">
        <v>87</v>
      </c>
      <c r="S108" t="s">
        <v>53</v>
      </c>
      <c r="T108" t="s">
        <v>46</v>
      </c>
      <c r="U108" t="s">
        <v>223</v>
      </c>
      <c r="V108">
        <v>2802.5</v>
      </c>
      <c r="W108">
        <v>0.64584199089828975</v>
      </c>
      <c r="X108" t="s">
        <v>222</v>
      </c>
    </row>
    <row r="109" spans="1:24" x14ac:dyDescent="0.25">
      <c r="A109" t="s">
        <v>176</v>
      </c>
      <c r="B109" s="1">
        <v>41720</v>
      </c>
      <c r="C109">
        <v>2014</v>
      </c>
      <c r="D109" t="s">
        <v>226</v>
      </c>
      <c r="E109" t="s">
        <v>54</v>
      </c>
      <c r="F109" t="s">
        <v>31</v>
      </c>
      <c r="G109" t="s">
        <v>209</v>
      </c>
      <c r="H109" t="s">
        <v>203</v>
      </c>
      <c r="I109">
        <v>35150</v>
      </c>
      <c r="J109">
        <v>2219</v>
      </c>
      <c r="K109">
        <v>37369</v>
      </c>
      <c r="L109" t="s">
        <v>164</v>
      </c>
      <c r="M109" t="s">
        <v>177</v>
      </c>
      <c r="N109" t="s">
        <v>178</v>
      </c>
      <c r="O109">
        <v>4</v>
      </c>
      <c r="P109" t="s">
        <v>77</v>
      </c>
      <c r="Q109" t="s">
        <v>78</v>
      </c>
      <c r="R109" t="s">
        <v>79</v>
      </c>
      <c r="S109" t="s">
        <v>54</v>
      </c>
      <c r="T109" t="s">
        <v>45</v>
      </c>
      <c r="U109" t="s">
        <v>221</v>
      </c>
      <c r="V109">
        <v>1406</v>
      </c>
      <c r="W109">
        <v>0.60148044098237552</v>
      </c>
      <c r="X109" t="s">
        <v>222</v>
      </c>
    </row>
    <row r="110" spans="1:24" x14ac:dyDescent="0.25">
      <c r="A110" t="s">
        <v>88</v>
      </c>
      <c r="B110" s="1">
        <v>41720</v>
      </c>
      <c r="C110">
        <v>2014</v>
      </c>
      <c r="D110" t="s">
        <v>226</v>
      </c>
      <c r="E110" t="s">
        <v>55</v>
      </c>
      <c r="F110" t="s">
        <v>37</v>
      </c>
      <c r="G110" t="s">
        <v>200</v>
      </c>
      <c r="H110" t="s">
        <v>201</v>
      </c>
      <c r="I110">
        <v>127750</v>
      </c>
      <c r="J110">
        <v>1165</v>
      </c>
      <c r="K110">
        <v>128915</v>
      </c>
      <c r="L110" t="s">
        <v>74</v>
      </c>
      <c r="M110" t="s">
        <v>89</v>
      </c>
      <c r="N110" t="s">
        <v>90</v>
      </c>
      <c r="O110">
        <v>4</v>
      </c>
      <c r="P110" t="s">
        <v>91</v>
      </c>
      <c r="Q110" t="s">
        <v>86</v>
      </c>
      <c r="R110" t="s">
        <v>92</v>
      </c>
      <c r="S110" t="s">
        <v>56</v>
      </c>
      <c r="T110" t="s">
        <v>46</v>
      </c>
      <c r="U110" t="s">
        <v>225</v>
      </c>
      <c r="V110">
        <v>7665</v>
      </c>
      <c r="W110">
        <v>0.48847809363551348</v>
      </c>
      <c r="X110" t="s">
        <v>220</v>
      </c>
    </row>
    <row r="111" spans="1:24" x14ac:dyDescent="0.25">
      <c r="A111" t="s">
        <v>117</v>
      </c>
      <c r="B111" s="1">
        <v>41720</v>
      </c>
      <c r="C111">
        <v>2014</v>
      </c>
      <c r="D111" t="s">
        <v>226</v>
      </c>
      <c r="E111" t="s">
        <v>50</v>
      </c>
      <c r="F111" t="s">
        <v>13</v>
      </c>
      <c r="G111" t="s">
        <v>207</v>
      </c>
      <c r="H111" t="s">
        <v>211</v>
      </c>
      <c r="I111">
        <v>52200</v>
      </c>
      <c r="J111">
        <v>1620</v>
      </c>
      <c r="K111">
        <v>53820</v>
      </c>
      <c r="L111" t="s">
        <v>97</v>
      </c>
      <c r="M111" t="s">
        <v>118</v>
      </c>
      <c r="N111" t="s">
        <v>119</v>
      </c>
      <c r="O111">
        <v>4</v>
      </c>
      <c r="P111" t="s">
        <v>77</v>
      </c>
      <c r="Q111" t="s">
        <v>86</v>
      </c>
      <c r="R111" t="s">
        <v>79</v>
      </c>
      <c r="S111" t="s">
        <v>51</v>
      </c>
      <c r="T111" t="s">
        <v>43</v>
      </c>
      <c r="U111" t="s">
        <v>221</v>
      </c>
      <c r="V111">
        <v>2088</v>
      </c>
      <c r="W111">
        <v>0.7478523625749407</v>
      </c>
      <c r="X111" t="s">
        <v>222</v>
      </c>
    </row>
    <row r="112" spans="1:24" x14ac:dyDescent="0.25">
      <c r="A112" t="s">
        <v>106</v>
      </c>
      <c r="B112" s="1">
        <v>41721</v>
      </c>
      <c r="C112">
        <v>2014</v>
      </c>
      <c r="D112" t="s">
        <v>226</v>
      </c>
      <c r="E112" t="s">
        <v>54</v>
      </c>
      <c r="F112" t="s">
        <v>28</v>
      </c>
      <c r="G112" t="s">
        <v>200</v>
      </c>
      <c r="H112" t="s">
        <v>205</v>
      </c>
      <c r="I112">
        <v>33850</v>
      </c>
      <c r="J112">
        <v>2467</v>
      </c>
      <c r="K112">
        <v>36317</v>
      </c>
      <c r="L112" t="s">
        <v>97</v>
      </c>
      <c r="M112" t="s">
        <v>107</v>
      </c>
      <c r="N112" t="s">
        <v>108</v>
      </c>
      <c r="O112">
        <v>4</v>
      </c>
      <c r="P112" t="s">
        <v>77</v>
      </c>
      <c r="Q112" t="s">
        <v>78</v>
      </c>
      <c r="R112" t="s">
        <v>79</v>
      </c>
      <c r="S112" t="s">
        <v>54</v>
      </c>
      <c r="T112" t="s">
        <v>45</v>
      </c>
      <c r="U112" t="s">
        <v>219</v>
      </c>
      <c r="V112">
        <v>1015.5</v>
      </c>
      <c r="W112">
        <v>0.7525983121025368</v>
      </c>
      <c r="X112" t="s">
        <v>222</v>
      </c>
    </row>
    <row r="113" spans="1:24" x14ac:dyDescent="0.25">
      <c r="A113" t="s">
        <v>141</v>
      </c>
      <c r="B113" s="1">
        <v>41722</v>
      </c>
      <c r="C113">
        <v>2014</v>
      </c>
      <c r="D113" t="s">
        <v>226</v>
      </c>
      <c r="E113" t="s">
        <v>50</v>
      </c>
      <c r="F113" t="s">
        <v>9</v>
      </c>
      <c r="G113" t="s">
        <v>200</v>
      </c>
      <c r="H113" t="s">
        <v>203</v>
      </c>
      <c r="I113">
        <v>24150</v>
      </c>
      <c r="J113">
        <v>2556</v>
      </c>
      <c r="K113">
        <v>26706</v>
      </c>
      <c r="L113" t="s">
        <v>142</v>
      </c>
      <c r="M113" t="s">
        <v>143</v>
      </c>
      <c r="N113" t="s">
        <v>144</v>
      </c>
      <c r="O113">
        <v>4</v>
      </c>
      <c r="P113" t="s">
        <v>77</v>
      </c>
      <c r="Q113" t="s">
        <v>78</v>
      </c>
      <c r="R113" t="s">
        <v>79</v>
      </c>
      <c r="S113" t="s">
        <v>51</v>
      </c>
      <c r="T113" t="s">
        <v>43</v>
      </c>
      <c r="U113" t="s">
        <v>219</v>
      </c>
      <c r="V113">
        <v>724.5</v>
      </c>
      <c r="W113">
        <v>0.95329979432434764</v>
      </c>
      <c r="X113" t="s">
        <v>222</v>
      </c>
    </row>
    <row r="114" spans="1:24" x14ac:dyDescent="0.25">
      <c r="A114" t="s">
        <v>133</v>
      </c>
      <c r="B114" s="1">
        <v>41723</v>
      </c>
      <c r="C114">
        <v>2014</v>
      </c>
      <c r="D114" t="s">
        <v>226</v>
      </c>
      <c r="E114" t="s">
        <v>57</v>
      </c>
      <c r="F114" t="s">
        <v>23</v>
      </c>
      <c r="G114" t="s">
        <v>210</v>
      </c>
      <c r="H114" t="s">
        <v>205</v>
      </c>
      <c r="I114">
        <v>57450</v>
      </c>
      <c r="J114">
        <v>2827</v>
      </c>
      <c r="K114">
        <v>60277</v>
      </c>
      <c r="L114" t="s">
        <v>127</v>
      </c>
      <c r="M114" t="s">
        <v>134</v>
      </c>
      <c r="N114" t="s">
        <v>135</v>
      </c>
      <c r="O114">
        <v>4</v>
      </c>
      <c r="P114" t="s">
        <v>77</v>
      </c>
      <c r="Q114" t="s">
        <v>86</v>
      </c>
      <c r="R114" t="s">
        <v>79</v>
      </c>
      <c r="S114" t="s">
        <v>57</v>
      </c>
      <c r="T114" t="s">
        <v>44</v>
      </c>
      <c r="U114" t="s">
        <v>223</v>
      </c>
      <c r="V114">
        <v>2872.5</v>
      </c>
      <c r="W114">
        <v>0.66557933421133986</v>
      </c>
      <c r="X114" t="s">
        <v>222</v>
      </c>
    </row>
    <row r="115" spans="1:24" x14ac:dyDescent="0.25">
      <c r="A115" t="s">
        <v>141</v>
      </c>
      <c r="B115" s="1">
        <v>41723</v>
      </c>
      <c r="C115">
        <v>2014</v>
      </c>
      <c r="D115" t="s">
        <v>226</v>
      </c>
      <c r="E115" t="s">
        <v>64</v>
      </c>
      <c r="F115" t="s">
        <v>25</v>
      </c>
      <c r="G115" t="s">
        <v>200</v>
      </c>
      <c r="H115" t="s">
        <v>211</v>
      </c>
      <c r="I115">
        <v>24000</v>
      </c>
      <c r="J115">
        <v>3815</v>
      </c>
      <c r="K115">
        <v>27815</v>
      </c>
      <c r="L115" t="s">
        <v>142</v>
      </c>
      <c r="M115" t="s">
        <v>143</v>
      </c>
      <c r="N115" t="s">
        <v>144</v>
      </c>
      <c r="O115">
        <v>4</v>
      </c>
      <c r="P115" t="s">
        <v>77</v>
      </c>
      <c r="Q115" t="s">
        <v>78</v>
      </c>
      <c r="R115" t="s">
        <v>79</v>
      </c>
      <c r="S115" t="s">
        <v>57</v>
      </c>
      <c r="T115" t="s">
        <v>44</v>
      </c>
      <c r="U115" t="s">
        <v>219</v>
      </c>
      <c r="V115">
        <v>720</v>
      </c>
      <c r="W115">
        <v>0.92938226644386646</v>
      </c>
      <c r="X115" t="s">
        <v>222</v>
      </c>
    </row>
    <row r="116" spans="1:24" x14ac:dyDescent="0.25">
      <c r="A116" t="s">
        <v>182</v>
      </c>
      <c r="B116" s="1">
        <v>41723</v>
      </c>
      <c r="C116">
        <v>2014</v>
      </c>
      <c r="D116" t="s">
        <v>226</v>
      </c>
      <c r="E116" t="s">
        <v>60</v>
      </c>
      <c r="F116" t="s">
        <v>4</v>
      </c>
      <c r="G116" t="s">
        <v>209</v>
      </c>
      <c r="H116" t="s">
        <v>202</v>
      </c>
      <c r="I116">
        <v>52050</v>
      </c>
      <c r="J116">
        <v>4474</v>
      </c>
      <c r="K116">
        <v>56524</v>
      </c>
      <c r="L116" t="s">
        <v>164</v>
      </c>
      <c r="M116" t="s">
        <v>183</v>
      </c>
      <c r="N116" t="s">
        <v>184</v>
      </c>
      <c r="O116">
        <v>4</v>
      </c>
      <c r="P116" t="s">
        <v>77</v>
      </c>
      <c r="Q116" t="s">
        <v>78</v>
      </c>
      <c r="R116" t="s">
        <v>79</v>
      </c>
      <c r="S116" t="s">
        <v>61</v>
      </c>
      <c r="T116" t="s">
        <v>42</v>
      </c>
      <c r="U116" t="s">
        <v>223</v>
      </c>
      <c r="V116">
        <v>2602.5</v>
      </c>
      <c r="W116">
        <v>0.1455326104283019</v>
      </c>
      <c r="X116" t="s">
        <v>220</v>
      </c>
    </row>
    <row r="117" spans="1:24" x14ac:dyDescent="0.25">
      <c r="A117" t="s">
        <v>136</v>
      </c>
      <c r="B117" s="1">
        <v>41724</v>
      </c>
      <c r="C117">
        <v>2014</v>
      </c>
      <c r="D117" t="s">
        <v>226</v>
      </c>
      <c r="E117" t="s">
        <v>54</v>
      </c>
      <c r="F117" t="s">
        <v>28</v>
      </c>
      <c r="G117" t="s">
        <v>200</v>
      </c>
      <c r="H117" t="s">
        <v>202</v>
      </c>
      <c r="I117">
        <v>76100</v>
      </c>
      <c r="J117">
        <v>2415</v>
      </c>
      <c r="K117">
        <v>78515</v>
      </c>
      <c r="L117" t="s">
        <v>127</v>
      </c>
      <c r="M117" t="s">
        <v>137</v>
      </c>
      <c r="N117" t="s">
        <v>138</v>
      </c>
      <c r="O117">
        <v>4</v>
      </c>
      <c r="P117" t="s">
        <v>77</v>
      </c>
      <c r="Q117" t="s">
        <v>78</v>
      </c>
      <c r="R117" t="s">
        <v>79</v>
      </c>
      <c r="S117" t="s">
        <v>54</v>
      </c>
      <c r="T117" t="s">
        <v>45</v>
      </c>
      <c r="U117" t="s">
        <v>225</v>
      </c>
      <c r="V117">
        <v>4566</v>
      </c>
      <c r="W117">
        <v>1.6292268883573015E-2</v>
      </c>
      <c r="X117" t="s">
        <v>220</v>
      </c>
    </row>
    <row r="118" spans="1:24" x14ac:dyDescent="0.25">
      <c r="A118" t="s">
        <v>88</v>
      </c>
      <c r="B118" s="1">
        <v>41724</v>
      </c>
      <c r="C118">
        <v>2014</v>
      </c>
      <c r="D118" t="s">
        <v>226</v>
      </c>
      <c r="E118" t="s">
        <v>64</v>
      </c>
      <c r="F118" t="s">
        <v>25</v>
      </c>
      <c r="G118" t="s">
        <v>206</v>
      </c>
      <c r="H118" t="s">
        <v>203</v>
      </c>
      <c r="I118">
        <v>127800</v>
      </c>
      <c r="J118">
        <v>2892</v>
      </c>
      <c r="K118">
        <v>130692</v>
      </c>
      <c r="L118" t="s">
        <v>74</v>
      </c>
      <c r="M118" t="s">
        <v>89</v>
      </c>
      <c r="N118" t="s">
        <v>90</v>
      </c>
      <c r="O118">
        <v>4</v>
      </c>
      <c r="P118" t="s">
        <v>91</v>
      </c>
      <c r="Q118" t="s">
        <v>86</v>
      </c>
      <c r="R118" t="s">
        <v>92</v>
      </c>
      <c r="S118" t="s">
        <v>57</v>
      </c>
      <c r="T118" t="s">
        <v>44</v>
      </c>
      <c r="U118" t="s">
        <v>225</v>
      </c>
      <c r="V118">
        <v>7668</v>
      </c>
      <c r="W118">
        <v>0.23073793213383198</v>
      </c>
      <c r="X118" t="s">
        <v>220</v>
      </c>
    </row>
    <row r="119" spans="1:24" x14ac:dyDescent="0.25">
      <c r="A119" t="s">
        <v>109</v>
      </c>
      <c r="B119" s="1">
        <v>41725</v>
      </c>
      <c r="C119">
        <v>2014</v>
      </c>
      <c r="D119" t="s">
        <v>226</v>
      </c>
      <c r="E119" t="s">
        <v>55</v>
      </c>
      <c r="F119" t="s">
        <v>36</v>
      </c>
      <c r="G119" t="s">
        <v>200</v>
      </c>
      <c r="H119" t="s">
        <v>201</v>
      </c>
      <c r="I119">
        <v>41000</v>
      </c>
      <c r="J119">
        <v>1971</v>
      </c>
      <c r="K119">
        <v>42971</v>
      </c>
      <c r="L119" t="s">
        <v>97</v>
      </c>
      <c r="M119" t="s">
        <v>110</v>
      </c>
      <c r="N119" t="s">
        <v>111</v>
      </c>
      <c r="O119">
        <v>4</v>
      </c>
      <c r="P119" t="s">
        <v>91</v>
      </c>
      <c r="Q119" t="s">
        <v>78</v>
      </c>
      <c r="R119" t="s">
        <v>79</v>
      </c>
      <c r="S119" t="s">
        <v>56</v>
      </c>
      <c r="T119" t="s">
        <v>46</v>
      </c>
      <c r="U119" t="s">
        <v>221</v>
      </c>
      <c r="V119">
        <v>1640</v>
      </c>
      <c r="W119">
        <v>3.6707226669745158E-2</v>
      </c>
      <c r="X119" t="s">
        <v>220</v>
      </c>
    </row>
    <row r="120" spans="1:24" x14ac:dyDescent="0.25">
      <c r="A120" t="s">
        <v>160</v>
      </c>
      <c r="B120" s="1">
        <v>41725</v>
      </c>
      <c r="C120">
        <v>2014</v>
      </c>
      <c r="D120" t="s">
        <v>226</v>
      </c>
      <c r="E120" t="s">
        <v>54</v>
      </c>
      <c r="F120" t="s">
        <v>32</v>
      </c>
      <c r="G120" t="s">
        <v>209</v>
      </c>
      <c r="H120" t="s">
        <v>203</v>
      </c>
      <c r="I120">
        <v>97000</v>
      </c>
      <c r="J120">
        <v>4003</v>
      </c>
      <c r="K120">
        <v>101003</v>
      </c>
      <c r="L120" t="s">
        <v>142</v>
      </c>
      <c r="M120" t="s">
        <v>161</v>
      </c>
      <c r="N120" t="s">
        <v>162</v>
      </c>
      <c r="O120">
        <v>4</v>
      </c>
      <c r="P120" t="s">
        <v>91</v>
      </c>
      <c r="Q120" t="s">
        <v>78</v>
      </c>
      <c r="R120" t="s">
        <v>92</v>
      </c>
      <c r="S120" t="s">
        <v>54</v>
      </c>
      <c r="T120" t="s">
        <v>45</v>
      </c>
      <c r="U120" t="s">
        <v>225</v>
      </c>
      <c r="V120">
        <v>5820</v>
      </c>
      <c r="W120">
        <v>0.97781482291306132</v>
      </c>
      <c r="X120" t="s">
        <v>222</v>
      </c>
    </row>
    <row r="121" spans="1:24" x14ac:dyDescent="0.25">
      <c r="A121" t="s">
        <v>170</v>
      </c>
      <c r="B121" s="1">
        <v>41727</v>
      </c>
      <c r="C121">
        <v>2014</v>
      </c>
      <c r="D121" t="s">
        <v>226</v>
      </c>
      <c r="E121" t="s">
        <v>57</v>
      </c>
      <c r="F121" t="s">
        <v>18</v>
      </c>
      <c r="G121" t="s">
        <v>200</v>
      </c>
      <c r="H121" t="s">
        <v>205</v>
      </c>
      <c r="I121">
        <v>28350</v>
      </c>
      <c r="J121">
        <v>2294</v>
      </c>
      <c r="K121">
        <v>30644</v>
      </c>
      <c r="L121" t="s">
        <v>164</v>
      </c>
      <c r="M121" t="s">
        <v>171</v>
      </c>
      <c r="N121" t="s">
        <v>172</v>
      </c>
      <c r="O121">
        <v>4</v>
      </c>
      <c r="P121" t="s">
        <v>77</v>
      </c>
      <c r="Q121" t="s">
        <v>78</v>
      </c>
      <c r="R121" t="s">
        <v>79</v>
      </c>
      <c r="S121" t="s">
        <v>57</v>
      </c>
      <c r="T121" t="s">
        <v>44</v>
      </c>
      <c r="U121" t="s">
        <v>219</v>
      </c>
      <c r="V121">
        <v>850.5</v>
      </c>
      <c r="W121">
        <v>0.86805854778180758</v>
      </c>
      <c r="X121" t="s">
        <v>222</v>
      </c>
    </row>
    <row r="122" spans="1:24" x14ac:dyDescent="0.25">
      <c r="A122" t="s">
        <v>173</v>
      </c>
      <c r="B122" s="1">
        <v>41727</v>
      </c>
      <c r="C122">
        <v>2014</v>
      </c>
      <c r="D122" t="s">
        <v>226</v>
      </c>
      <c r="E122" t="s">
        <v>55</v>
      </c>
      <c r="F122" t="s">
        <v>36</v>
      </c>
      <c r="G122" t="s">
        <v>200</v>
      </c>
      <c r="H122" t="s">
        <v>203</v>
      </c>
      <c r="I122">
        <v>28650</v>
      </c>
      <c r="J122">
        <v>2612</v>
      </c>
      <c r="K122">
        <v>31262</v>
      </c>
      <c r="L122" t="s">
        <v>164</v>
      </c>
      <c r="M122" t="s">
        <v>174</v>
      </c>
      <c r="N122" t="s">
        <v>175</v>
      </c>
      <c r="O122">
        <v>2</v>
      </c>
      <c r="P122" t="s">
        <v>91</v>
      </c>
      <c r="Q122" t="s">
        <v>78</v>
      </c>
      <c r="R122" t="s">
        <v>79</v>
      </c>
      <c r="S122" t="s">
        <v>56</v>
      </c>
      <c r="T122" t="s">
        <v>46</v>
      </c>
      <c r="U122" t="s">
        <v>219</v>
      </c>
      <c r="V122">
        <v>859.5</v>
      </c>
      <c r="W122">
        <v>0.73070030320934032</v>
      </c>
      <c r="X122" t="s">
        <v>222</v>
      </c>
    </row>
    <row r="123" spans="1:24" x14ac:dyDescent="0.25">
      <c r="A123" t="s">
        <v>151</v>
      </c>
      <c r="B123" s="1">
        <v>41727</v>
      </c>
      <c r="C123">
        <v>2014</v>
      </c>
      <c r="D123" t="s">
        <v>226</v>
      </c>
      <c r="E123" t="s">
        <v>64</v>
      </c>
      <c r="F123" t="s">
        <v>26</v>
      </c>
      <c r="G123" t="s">
        <v>209</v>
      </c>
      <c r="H123" t="s">
        <v>203</v>
      </c>
      <c r="I123">
        <v>31100</v>
      </c>
      <c r="J123">
        <v>3323</v>
      </c>
      <c r="K123">
        <v>34423</v>
      </c>
      <c r="L123" t="s">
        <v>142</v>
      </c>
      <c r="M123" t="s">
        <v>152</v>
      </c>
      <c r="N123" t="s">
        <v>153</v>
      </c>
      <c r="O123">
        <v>3</v>
      </c>
      <c r="P123" t="s">
        <v>91</v>
      </c>
      <c r="Q123" t="s">
        <v>78</v>
      </c>
      <c r="R123" t="s">
        <v>79</v>
      </c>
      <c r="S123" t="s">
        <v>57</v>
      </c>
      <c r="T123" t="s">
        <v>44</v>
      </c>
      <c r="U123" t="s">
        <v>219</v>
      </c>
      <c r="V123">
        <v>933</v>
      </c>
      <c r="W123">
        <v>0.81761382930800963</v>
      </c>
      <c r="X123" t="s">
        <v>222</v>
      </c>
    </row>
    <row r="124" spans="1:24" x14ac:dyDescent="0.25">
      <c r="A124" t="s">
        <v>148</v>
      </c>
      <c r="B124" s="1">
        <v>41728</v>
      </c>
      <c r="C124">
        <v>2014</v>
      </c>
      <c r="D124" t="s">
        <v>226</v>
      </c>
      <c r="E124" t="s">
        <v>54</v>
      </c>
      <c r="F124" t="s">
        <v>32</v>
      </c>
      <c r="G124" t="s">
        <v>200</v>
      </c>
      <c r="H124" t="s">
        <v>203</v>
      </c>
      <c r="I124">
        <v>29650</v>
      </c>
      <c r="J124">
        <v>2359</v>
      </c>
      <c r="K124">
        <v>32009</v>
      </c>
      <c r="L124" t="s">
        <v>142</v>
      </c>
      <c r="M124" t="s">
        <v>149</v>
      </c>
      <c r="N124" t="s">
        <v>150</v>
      </c>
      <c r="O124">
        <v>4</v>
      </c>
      <c r="P124" t="s">
        <v>77</v>
      </c>
      <c r="Q124" t="s">
        <v>78</v>
      </c>
      <c r="R124" t="s">
        <v>79</v>
      </c>
      <c r="S124" t="s">
        <v>54</v>
      </c>
      <c r="T124" t="s">
        <v>45</v>
      </c>
      <c r="U124" t="s">
        <v>219</v>
      </c>
      <c r="V124">
        <v>889.5</v>
      </c>
      <c r="W124">
        <v>0.86413583758479717</v>
      </c>
      <c r="X124" t="s">
        <v>222</v>
      </c>
    </row>
    <row r="125" spans="1:24" x14ac:dyDescent="0.25">
      <c r="A125" t="s">
        <v>109</v>
      </c>
      <c r="B125" s="1">
        <v>41728</v>
      </c>
      <c r="C125">
        <v>2014</v>
      </c>
      <c r="D125" t="s">
        <v>226</v>
      </c>
      <c r="E125" t="s">
        <v>52</v>
      </c>
      <c r="F125" t="s">
        <v>41</v>
      </c>
      <c r="G125" t="s">
        <v>200</v>
      </c>
      <c r="H125" t="s">
        <v>211</v>
      </c>
      <c r="I125">
        <v>40350</v>
      </c>
      <c r="J125">
        <v>1419</v>
      </c>
      <c r="K125">
        <v>41769</v>
      </c>
      <c r="L125" t="s">
        <v>97</v>
      </c>
      <c r="M125" t="s">
        <v>110</v>
      </c>
      <c r="N125" t="s">
        <v>111</v>
      </c>
      <c r="O125">
        <v>4</v>
      </c>
      <c r="P125" t="s">
        <v>91</v>
      </c>
      <c r="Q125" t="s">
        <v>78</v>
      </c>
      <c r="R125" t="s">
        <v>79</v>
      </c>
      <c r="S125" t="s">
        <v>53</v>
      </c>
      <c r="T125" t="s">
        <v>46</v>
      </c>
      <c r="U125" t="s">
        <v>221</v>
      </c>
      <c r="V125">
        <v>1614</v>
      </c>
      <c r="W125">
        <v>0.33039312405995702</v>
      </c>
      <c r="X125" t="s">
        <v>220</v>
      </c>
    </row>
    <row r="126" spans="1:24" x14ac:dyDescent="0.25">
      <c r="A126" t="s">
        <v>170</v>
      </c>
      <c r="B126" s="1">
        <v>41728</v>
      </c>
      <c r="C126">
        <v>2014</v>
      </c>
      <c r="D126" t="s">
        <v>226</v>
      </c>
      <c r="E126" t="s">
        <v>55</v>
      </c>
      <c r="F126" t="s">
        <v>38</v>
      </c>
      <c r="G126" t="s">
        <v>209</v>
      </c>
      <c r="H126" t="s">
        <v>203</v>
      </c>
      <c r="I126">
        <v>27850</v>
      </c>
      <c r="J126">
        <v>4373</v>
      </c>
      <c r="K126">
        <v>32223</v>
      </c>
      <c r="L126" t="s">
        <v>164</v>
      </c>
      <c r="M126" t="s">
        <v>171</v>
      </c>
      <c r="N126" t="s">
        <v>172</v>
      </c>
      <c r="O126">
        <v>4</v>
      </c>
      <c r="P126" t="s">
        <v>77</v>
      </c>
      <c r="Q126" t="s">
        <v>78</v>
      </c>
      <c r="R126" t="s">
        <v>79</v>
      </c>
      <c r="S126" t="s">
        <v>56</v>
      </c>
      <c r="T126" t="s">
        <v>46</v>
      </c>
      <c r="U126" t="s">
        <v>219</v>
      </c>
      <c r="V126">
        <v>835.5</v>
      </c>
      <c r="W126">
        <v>0.24236976739129507</v>
      </c>
      <c r="X126" t="s">
        <v>220</v>
      </c>
    </row>
    <row r="127" spans="1:24" x14ac:dyDescent="0.25">
      <c r="A127" t="s">
        <v>73</v>
      </c>
      <c r="B127" s="1">
        <v>41728</v>
      </c>
      <c r="C127">
        <v>2014</v>
      </c>
      <c r="D127" t="s">
        <v>226</v>
      </c>
      <c r="E127" t="s">
        <v>64</v>
      </c>
      <c r="F127" t="s">
        <v>25</v>
      </c>
      <c r="G127" t="s">
        <v>200</v>
      </c>
      <c r="H127" t="s">
        <v>203</v>
      </c>
      <c r="I127">
        <v>24750</v>
      </c>
      <c r="J127">
        <v>1535</v>
      </c>
      <c r="K127">
        <v>26285</v>
      </c>
      <c r="L127" t="s">
        <v>74</v>
      </c>
      <c r="M127" t="s">
        <v>75</v>
      </c>
      <c r="N127" t="s">
        <v>76</v>
      </c>
      <c r="O127">
        <v>4</v>
      </c>
      <c r="P127" t="s">
        <v>77</v>
      </c>
      <c r="Q127" t="s">
        <v>78</v>
      </c>
      <c r="R127" t="s">
        <v>79</v>
      </c>
      <c r="S127" t="s">
        <v>57</v>
      </c>
      <c r="T127" t="s">
        <v>44</v>
      </c>
      <c r="U127" t="s">
        <v>219</v>
      </c>
      <c r="V127">
        <v>742.5</v>
      </c>
      <c r="W127">
        <v>0.46997615390921765</v>
      </c>
      <c r="X127" t="s">
        <v>220</v>
      </c>
    </row>
    <row r="128" spans="1:24" x14ac:dyDescent="0.25">
      <c r="A128" t="s">
        <v>103</v>
      </c>
      <c r="B128" s="1">
        <v>41729</v>
      </c>
      <c r="C128">
        <v>2014</v>
      </c>
      <c r="D128" t="s">
        <v>226</v>
      </c>
      <c r="E128" t="s">
        <v>64</v>
      </c>
      <c r="F128" t="s">
        <v>20</v>
      </c>
      <c r="G128" t="s">
        <v>209</v>
      </c>
      <c r="H128" t="s">
        <v>203</v>
      </c>
      <c r="I128">
        <v>31900</v>
      </c>
      <c r="J128">
        <v>1256</v>
      </c>
      <c r="K128">
        <v>33156</v>
      </c>
      <c r="L128" t="s">
        <v>97</v>
      </c>
      <c r="M128" t="s">
        <v>104</v>
      </c>
      <c r="N128" t="s">
        <v>105</v>
      </c>
      <c r="O128">
        <v>2</v>
      </c>
      <c r="P128" t="s">
        <v>91</v>
      </c>
      <c r="Q128" t="s">
        <v>78</v>
      </c>
      <c r="R128" t="s">
        <v>79</v>
      </c>
      <c r="S128" t="s">
        <v>57</v>
      </c>
      <c r="T128" t="s">
        <v>44</v>
      </c>
      <c r="U128" t="s">
        <v>219</v>
      </c>
      <c r="V128">
        <v>957</v>
      </c>
      <c r="W128">
        <v>0.27058828914099758</v>
      </c>
      <c r="X128" t="s">
        <v>220</v>
      </c>
    </row>
    <row r="129" spans="1:24" x14ac:dyDescent="0.25">
      <c r="A129" t="s">
        <v>176</v>
      </c>
      <c r="B129" s="1">
        <v>41731</v>
      </c>
      <c r="C129">
        <v>2014</v>
      </c>
      <c r="D129" t="s">
        <v>227</v>
      </c>
      <c r="E129" t="s">
        <v>60</v>
      </c>
      <c r="F129" t="s">
        <v>4</v>
      </c>
      <c r="G129" t="s">
        <v>200</v>
      </c>
      <c r="H129" t="s">
        <v>211</v>
      </c>
      <c r="I129">
        <v>34800</v>
      </c>
      <c r="J129">
        <v>3686</v>
      </c>
      <c r="K129">
        <v>38486</v>
      </c>
      <c r="L129" t="s">
        <v>164</v>
      </c>
      <c r="M129" t="s">
        <v>177</v>
      </c>
      <c r="N129" t="s">
        <v>178</v>
      </c>
      <c r="O129">
        <v>4</v>
      </c>
      <c r="P129" t="s">
        <v>77</v>
      </c>
      <c r="Q129" t="s">
        <v>78</v>
      </c>
      <c r="R129" t="s">
        <v>79</v>
      </c>
      <c r="S129" t="s">
        <v>61</v>
      </c>
      <c r="T129" t="s">
        <v>42</v>
      </c>
      <c r="U129" t="s">
        <v>221</v>
      </c>
      <c r="V129">
        <v>1392</v>
      </c>
      <c r="W129">
        <v>0.70888979160640841</v>
      </c>
      <c r="X129" t="s">
        <v>222</v>
      </c>
    </row>
    <row r="130" spans="1:24" x14ac:dyDescent="0.25">
      <c r="A130" t="s">
        <v>157</v>
      </c>
      <c r="B130" s="1">
        <v>41732</v>
      </c>
      <c r="C130">
        <v>2014</v>
      </c>
      <c r="D130" t="s">
        <v>227</v>
      </c>
      <c r="E130" t="s">
        <v>60</v>
      </c>
      <c r="F130" t="s">
        <v>35</v>
      </c>
      <c r="G130" t="s">
        <v>210</v>
      </c>
      <c r="H130" t="s">
        <v>201</v>
      </c>
      <c r="I130">
        <v>58350</v>
      </c>
      <c r="J130">
        <v>2636</v>
      </c>
      <c r="K130">
        <v>60986</v>
      </c>
      <c r="L130" t="s">
        <v>142</v>
      </c>
      <c r="M130" t="s">
        <v>158</v>
      </c>
      <c r="N130" t="s">
        <v>159</v>
      </c>
      <c r="O130">
        <v>4</v>
      </c>
      <c r="P130" t="s">
        <v>77</v>
      </c>
      <c r="Q130" t="s">
        <v>86</v>
      </c>
      <c r="R130" t="s">
        <v>79</v>
      </c>
      <c r="S130" t="s">
        <v>61</v>
      </c>
      <c r="T130" t="s">
        <v>46</v>
      </c>
      <c r="U130" t="s">
        <v>223</v>
      </c>
      <c r="V130">
        <v>2917.5</v>
      </c>
      <c r="W130">
        <v>0.40500303982058683</v>
      </c>
      <c r="X130" t="s">
        <v>220</v>
      </c>
    </row>
    <row r="131" spans="1:24" x14ac:dyDescent="0.25">
      <c r="A131" t="s">
        <v>114</v>
      </c>
      <c r="B131" s="1">
        <v>41734</v>
      </c>
      <c r="C131">
        <v>2014</v>
      </c>
      <c r="D131" t="s">
        <v>227</v>
      </c>
      <c r="E131" t="s">
        <v>64</v>
      </c>
      <c r="F131" t="s">
        <v>25</v>
      </c>
      <c r="G131" t="s">
        <v>210</v>
      </c>
      <c r="H131" t="s">
        <v>205</v>
      </c>
      <c r="I131">
        <v>48200</v>
      </c>
      <c r="J131">
        <v>4424</v>
      </c>
      <c r="K131">
        <v>52624</v>
      </c>
      <c r="L131" t="s">
        <v>97</v>
      </c>
      <c r="M131" t="s">
        <v>115</v>
      </c>
      <c r="N131" t="s">
        <v>116</v>
      </c>
      <c r="O131">
        <v>4</v>
      </c>
      <c r="P131" t="s">
        <v>77</v>
      </c>
      <c r="Q131" t="s">
        <v>78</v>
      </c>
      <c r="R131" t="s">
        <v>79</v>
      </c>
      <c r="S131" t="s">
        <v>57</v>
      </c>
      <c r="T131" t="s">
        <v>44</v>
      </c>
      <c r="U131" t="s">
        <v>221</v>
      </c>
      <c r="V131">
        <v>1928</v>
      </c>
      <c r="W131">
        <v>3.3510826543677055E-2</v>
      </c>
      <c r="X131" t="s">
        <v>220</v>
      </c>
    </row>
    <row r="132" spans="1:24" x14ac:dyDescent="0.25">
      <c r="A132" t="s">
        <v>88</v>
      </c>
      <c r="B132" s="1">
        <v>41735</v>
      </c>
      <c r="C132">
        <v>2014</v>
      </c>
      <c r="D132" t="s">
        <v>227</v>
      </c>
      <c r="E132" t="s">
        <v>52</v>
      </c>
      <c r="F132" t="s">
        <v>47</v>
      </c>
      <c r="G132" t="s">
        <v>200</v>
      </c>
      <c r="H132" t="s">
        <v>201</v>
      </c>
      <c r="I132">
        <v>127800</v>
      </c>
      <c r="J132">
        <v>3347</v>
      </c>
      <c r="K132">
        <v>131147</v>
      </c>
      <c r="L132" t="s">
        <v>74</v>
      </c>
      <c r="M132" t="s">
        <v>89</v>
      </c>
      <c r="N132" t="s">
        <v>90</v>
      </c>
      <c r="O132">
        <v>4</v>
      </c>
      <c r="P132" t="s">
        <v>91</v>
      </c>
      <c r="Q132" t="s">
        <v>86</v>
      </c>
      <c r="R132" t="s">
        <v>92</v>
      </c>
      <c r="S132" t="s">
        <v>53</v>
      </c>
      <c r="T132" t="s">
        <v>46</v>
      </c>
      <c r="U132" t="s">
        <v>225</v>
      </c>
      <c r="V132">
        <v>7668</v>
      </c>
      <c r="W132">
        <v>0.29945603026983142</v>
      </c>
      <c r="X132" t="s">
        <v>220</v>
      </c>
    </row>
    <row r="133" spans="1:24" x14ac:dyDescent="0.25">
      <c r="A133" t="s">
        <v>188</v>
      </c>
      <c r="B133" s="1">
        <v>41736</v>
      </c>
      <c r="C133">
        <v>2014</v>
      </c>
      <c r="D133" t="s">
        <v>227</v>
      </c>
      <c r="E133" t="s">
        <v>50</v>
      </c>
      <c r="F133" t="s">
        <v>10</v>
      </c>
      <c r="G133" t="s">
        <v>206</v>
      </c>
      <c r="H133" t="s">
        <v>203</v>
      </c>
      <c r="I133">
        <v>68350</v>
      </c>
      <c r="J133">
        <v>1757</v>
      </c>
      <c r="K133">
        <v>70107</v>
      </c>
      <c r="L133" t="s">
        <v>164</v>
      </c>
      <c r="M133" t="s">
        <v>189</v>
      </c>
      <c r="N133" t="s">
        <v>190</v>
      </c>
      <c r="O133">
        <v>4</v>
      </c>
      <c r="P133" t="s">
        <v>77</v>
      </c>
      <c r="Q133" t="s">
        <v>86</v>
      </c>
      <c r="R133" t="s">
        <v>87</v>
      </c>
      <c r="S133" t="s">
        <v>51</v>
      </c>
      <c r="T133" t="s">
        <v>43</v>
      </c>
      <c r="U133" t="s">
        <v>223</v>
      </c>
      <c r="V133">
        <v>3417.5</v>
      </c>
      <c r="W133">
        <v>4.6538671965961655E-2</v>
      </c>
      <c r="X133" t="s">
        <v>220</v>
      </c>
    </row>
    <row r="134" spans="1:24" x14ac:dyDescent="0.25">
      <c r="A134" t="s">
        <v>73</v>
      </c>
      <c r="B134" s="1">
        <v>41738</v>
      </c>
      <c r="C134">
        <v>2014</v>
      </c>
      <c r="D134" t="s">
        <v>227</v>
      </c>
      <c r="E134" t="s">
        <v>60</v>
      </c>
      <c r="F134" t="s">
        <v>4</v>
      </c>
      <c r="G134" t="s">
        <v>210</v>
      </c>
      <c r="H134" t="s">
        <v>203</v>
      </c>
      <c r="I134">
        <v>24350</v>
      </c>
      <c r="J134">
        <v>2498</v>
      </c>
      <c r="K134">
        <v>26848</v>
      </c>
      <c r="L134" t="s">
        <v>74</v>
      </c>
      <c r="M134" t="s">
        <v>75</v>
      </c>
      <c r="N134" t="s">
        <v>76</v>
      </c>
      <c r="O134">
        <v>4</v>
      </c>
      <c r="P134" t="s">
        <v>77</v>
      </c>
      <c r="Q134" t="s">
        <v>78</v>
      </c>
      <c r="R134" t="s">
        <v>79</v>
      </c>
      <c r="S134" t="s">
        <v>61</v>
      </c>
      <c r="T134" t="s">
        <v>42</v>
      </c>
      <c r="U134" t="s">
        <v>219</v>
      </c>
      <c r="V134">
        <v>730.5</v>
      </c>
      <c r="W134">
        <v>0.29377534812957762</v>
      </c>
      <c r="X134" t="s">
        <v>220</v>
      </c>
    </row>
    <row r="135" spans="1:24" x14ac:dyDescent="0.25">
      <c r="A135" t="s">
        <v>141</v>
      </c>
      <c r="B135" s="1">
        <v>41738</v>
      </c>
      <c r="C135">
        <v>2014</v>
      </c>
      <c r="D135" t="s">
        <v>227</v>
      </c>
      <c r="E135" t="s">
        <v>60</v>
      </c>
      <c r="F135" t="s">
        <v>35</v>
      </c>
      <c r="G135" t="s">
        <v>200</v>
      </c>
      <c r="H135" t="s">
        <v>203</v>
      </c>
      <c r="I135">
        <v>24000</v>
      </c>
      <c r="J135">
        <v>4224</v>
      </c>
      <c r="K135">
        <v>28224</v>
      </c>
      <c r="L135" t="s">
        <v>142</v>
      </c>
      <c r="M135" t="s">
        <v>143</v>
      </c>
      <c r="N135" t="s">
        <v>144</v>
      </c>
      <c r="O135">
        <v>4</v>
      </c>
      <c r="P135" t="s">
        <v>77</v>
      </c>
      <c r="Q135" t="s">
        <v>78</v>
      </c>
      <c r="R135" t="s">
        <v>79</v>
      </c>
      <c r="S135" t="s">
        <v>61</v>
      </c>
      <c r="T135" t="s">
        <v>46</v>
      </c>
      <c r="U135" t="s">
        <v>219</v>
      </c>
      <c r="V135">
        <v>720</v>
      </c>
      <c r="W135">
        <v>0.78583598546024225</v>
      </c>
      <c r="X135" t="s">
        <v>222</v>
      </c>
    </row>
    <row r="136" spans="1:24" x14ac:dyDescent="0.25">
      <c r="A136" t="s">
        <v>170</v>
      </c>
      <c r="B136" s="1">
        <v>41739</v>
      </c>
      <c r="C136">
        <v>2014</v>
      </c>
      <c r="D136" t="s">
        <v>227</v>
      </c>
      <c r="E136" t="s">
        <v>60</v>
      </c>
      <c r="F136" t="s">
        <v>3</v>
      </c>
      <c r="G136" t="s">
        <v>209</v>
      </c>
      <c r="H136" t="s">
        <v>211</v>
      </c>
      <c r="I136">
        <v>28050</v>
      </c>
      <c r="J136">
        <v>2168</v>
      </c>
      <c r="K136">
        <v>30218</v>
      </c>
      <c r="L136" t="s">
        <v>164</v>
      </c>
      <c r="M136" t="s">
        <v>171</v>
      </c>
      <c r="N136" t="s">
        <v>172</v>
      </c>
      <c r="O136">
        <v>4</v>
      </c>
      <c r="P136" t="s">
        <v>77</v>
      </c>
      <c r="Q136" t="s">
        <v>78</v>
      </c>
      <c r="R136" t="s">
        <v>79</v>
      </c>
      <c r="S136" t="s">
        <v>61</v>
      </c>
      <c r="T136" t="s">
        <v>42</v>
      </c>
      <c r="U136" t="s">
        <v>219</v>
      </c>
      <c r="V136">
        <v>841.5</v>
      </c>
      <c r="W136">
        <v>0.74726159579458717</v>
      </c>
      <c r="X136" t="s">
        <v>222</v>
      </c>
    </row>
    <row r="137" spans="1:24" x14ac:dyDescent="0.25">
      <c r="A137" t="s">
        <v>109</v>
      </c>
      <c r="B137" s="1">
        <v>41739</v>
      </c>
      <c r="C137">
        <v>2014</v>
      </c>
      <c r="D137" t="s">
        <v>227</v>
      </c>
      <c r="E137" t="s">
        <v>57</v>
      </c>
      <c r="F137" t="s">
        <v>18</v>
      </c>
      <c r="G137" t="s">
        <v>209</v>
      </c>
      <c r="H137" t="s">
        <v>211</v>
      </c>
      <c r="I137">
        <v>40700</v>
      </c>
      <c r="J137">
        <v>2462</v>
      </c>
      <c r="K137">
        <v>43162</v>
      </c>
      <c r="L137" t="s">
        <v>97</v>
      </c>
      <c r="M137" t="s">
        <v>110</v>
      </c>
      <c r="N137" t="s">
        <v>111</v>
      </c>
      <c r="O137">
        <v>4</v>
      </c>
      <c r="P137" t="s">
        <v>91</v>
      </c>
      <c r="Q137" t="s">
        <v>78</v>
      </c>
      <c r="R137" t="s">
        <v>79</v>
      </c>
      <c r="S137" t="s">
        <v>57</v>
      </c>
      <c r="T137" t="s">
        <v>44</v>
      </c>
      <c r="U137" t="s">
        <v>221</v>
      </c>
      <c r="V137">
        <v>1628</v>
      </c>
      <c r="W137">
        <v>0.71170688034580409</v>
      </c>
      <c r="X137" t="s">
        <v>222</v>
      </c>
    </row>
    <row r="138" spans="1:24" x14ac:dyDescent="0.25">
      <c r="A138" t="s">
        <v>126</v>
      </c>
      <c r="B138" s="1">
        <v>41740</v>
      </c>
      <c r="C138">
        <v>2014</v>
      </c>
      <c r="D138" t="s">
        <v>227</v>
      </c>
      <c r="E138" t="s">
        <v>62</v>
      </c>
      <c r="F138" t="s">
        <v>12</v>
      </c>
      <c r="G138" t="s">
        <v>210</v>
      </c>
      <c r="H138" t="s">
        <v>201</v>
      </c>
      <c r="I138">
        <v>33400</v>
      </c>
      <c r="J138">
        <v>1919</v>
      </c>
      <c r="K138">
        <v>35319</v>
      </c>
      <c r="L138" t="s">
        <v>127</v>
      </c>
      <c r="M138" t="s">
        <v>128</v>
      </c>
      <c r="N138" t="s">
        <v>129</v>
      </c>
      <c r="O138">
        <v>4</v>
      </c>
      <c r="P138" t="s">
        <v>77</v>
      </c>
      <c r="Q138" t="s">
        <v>78</v>
      </c>
      <c r="R138" t="s">
        <v>79</v>
      </c>
      <c r="S138" t="s">
        <v>63</v>
      </c>
      <c r="T138" t="s">
        <v>43</v>
      </c>
      <c r="U138" t="s">
        <v>219</v>
      </c>
      <c r="V138">
        <v>1002</v>
      </c>
      <c r="W138">
        <v>0.98836279659921433</v>
      </c>
      <c r="X138" t="s">
        <v>222</v>
      </c>
    </row>
    <row r="139" spans="1:24" x14ac:dyDescent="0.25">
      <c r="A139" t="s">
        <v>109</v>
      </c>
      <c r="B139" s="1">
        <v>41741</v>
      </c>
      <c r="C139">
        <v>2014</v>
      </c>
      <c r="D139" t="s">
        <v>227</v>
      </c>
      <c r="E139" t="s">
        <v>55</v>
      </c>
      <c r="F139" t="s">
        <v>36</v>
      </c>
      <c r="G139" t="s">
        <v>210</v>
      </c>
      <c r="H139" t="s">
        <v>211</v>
      </c>
      <c r="I139">
        <v>40500</v>
      </c>
      <c r="J139">
        <v>4803</v>
      </c>
      <c r="K139">
        <v>45303</v>
      </c>
      <c r="L139" t="s">
        <v>97</v>
      </c>
      <c r="M139" t="s">
        <v>110</v>
      </c>
      <c r="N139" t="s">
        <v>111</v>
      </c>
      <c r="O139">
        <v>4</v>
      </c>
      <c r="P139" t="s">
        <v>91</v>
      </c>
      <c r="Q139" t="s">
        <v>78</v>
      </c>
      <c r="R139" t="s">
        <v>79</v>
      </c>
      <c r="S139" t="s">
        <v>56</v>
      </c>
      <c r="T139" t="s">
        <v>46</v>
      </c>
      <c r="U139" t="s">
        <v>221</v>
      </c>
      <c r="V139">
        <v>1620</v>
      </c>
      <c r="W139">
        <v>0.58495249160796059</v>
      </c>
      <c r="X139" t="s">
        <v>222</v>
      </c>
    </row>
    <row r="140" spans="1:24" x14ac:dyDescent="0.25">
      <c r="A140" t="s">
        <v>80</v>
      </c>
      <c r="B140" s="1">
        <v>41742</v>
      </c>
      <c r="C140">
        <v>2014</v>
      </c>
      <c r="D140" t="s">
        <v>227</v>
      </c>
      <c r="E140" t="s">
        <v>57</v>
      </c>
      <c r="F140" t="s">
        <v>22</v>
      </c>
      <c r="G140" t="s">
        <v>206</v>
      </c>
      <c r="H140" t="s">
        <v>205</v>
      </c>
      <c r="I140">
        <v>32800</v>
      </c>
      <c r="J140">
        <v>3448</v>
      </c>
      <c r="K140">
        <v>36248</v>
      </c>
      <c r="L140" t="s">
        <v>74</v>
      </c>
      <c r="M140" t="s">
        <v>81</v>
      </c>
      <c r="N140" t="s">
        <v>82</v>
      </c>
      <c r="O140">
        <v>4</v>
      </c>
      <c r="P140" t="s">
        <v>77</v>
      </c>
      <c r="Q140" t="s">
        <v>78</v>
      </c>
      <c r="R140" t="s">
        <v>79</v>
      </c>
      <c r="S140" t="s">
        <v>57</v>
      </c>
      <c r="T140" t="s">
        <v>44</v>
      </c>
      <c r="U140" t="s">
        <v>219</v>
      </c>
      <c r="V140">
        <v>984</v>
      </c>
      <c r="W140">
        <v>0.86405898298325901</v>
      </c>
      <c r="X140" t="s">
        <v>222</v>
      </c>
    </row>
    <row r="141" spans="1:24" x14ac:dyDescent="0.25">
      <c r="A141" t="s">
        <v>148</v>
      </c>
      <c r="B141" s="1">
        <v>41742</v>
      </c>
      <c r="C141">
        <v>2014</v>
      </c>
      <c r="D141" t="s">
        <v>227</v>
      </c>
      <c r="E141" t="s">
        <v>62</v>
      </c>
      <c r="F141" t="s">
        <v>12</v>
      </c>
      <c r="G141" t="s">
        <v>210</v>
      </c>
      <c r="H141" t="s">
        <v>203</v>
      </c>
      <c r="I141">
        <v>29550</v>
      </c>
      <c r="J141">
        <v>2748</v>
      </c>
      <c r="K141">
        <v>32298</v>
      </c>
      <c r="L141" t="s">
        <v>142</v>
      </c>
      <c r="M141" t="s">
        <v>149</v>
      </c>
      <c r="N141" t="s">
        <v>150</v>
      </c>
      <c r="O141">
        <v>4</v>
      </c>
      <c r="P141" t="s">
        <v>77</v>
      </c>
      <c r="Q141" t="s">
        <v>78</v>
      </c>
      <c r="R141" t="s">
        <v>79</v>
      </c>
      <c r="S141" t="s">
        <v>63</v>
      </c>
      <c r="T141" t="s">
        <v>43</v>
      </c>
      <c r="U141" t="s">
        <v>219</v>
      </c>
      <c r="V141">
        <v>886.5</v>
      </c>
      <c r="W141">
        <v>0.27810617735521226</v>
      </c>
      <c r="X141" t="s">
        <v>220</v>
      </c>
    </row>
    <row r="142" spans="1:24" x14ac:dyDescent="0.25">
      <c r="A142" t="s">
        <v>103</v>
      </c>
      <c r="B142" s="1">
        <v>41743</v>
      </c>
      <c r="C142">
        <v>2014</v>
      </c>
      <c r="D142" t="s">
        <v>227</v>
      </c>
      <c r="E142" t="s">
        <v>60</v>
      </c>
      <c r="F142" t="s">
        <v>35</v>
      </c>
      <c r="G142" t="s">
        <v>210</v>
      </c>
      <c r="H142" t="s">
        <v>211</v>
      </c>
      <c r="I142">
        <v>31750</v>
      </c>
      <c r="J142">
        <v>3091</v>
      </c>
      <c r="K142">
        <v>34841</v>
      </c>
      <c r="L142" t="s">
        <v>97</v>
      </c>
      <c r="M142" t="s">
        <v>104</v>
      </c>
      <c r="N142" t="s">
        <v>105</v>
      </c>
      <c r="O142">
        <v>2</v>
      </c>
      <c r="P142" t="s">
        <v>91</v>
      </c>
      <c r="Q142" t="s">
        <v>78</v>
      </c>
      <c r="R142" t="s">
        <v>79</v>
      </c>
      <c r="S142" t="s">
        <v>61</v>
      </c>
      <c r="T142" t="s">
        <v>46</v>
      </c>
      <c r="U142" t="s">
        <v>219</v>
      </c>
      <c r="V142">
        <v>952.5</v>
      </c>
      <c r="W142">
        <v>0.22045062818585459</v>
      </c>
      <c r="X142" t="s">
        <v>220</v>
      </c>
    </row>
    <row r="143" spans="1:24" x14ac:dyDescent="0.25">
      <c r="A143" t="s">
        <v>83</v>
      </c>
      <c r="B143" s="1">
        <v>41744</v>
      </c>
      <c r="C143">
        <v>2014</v>
      </c>
      <c r="D143" t="s">
        <v>227</v>
      </c>
      <c r="E143" t="s">
        <v>62</v>
      </c>
      <c r="F143" t="s">
        <v>11</v>
      </c>
      <c r="G143" t="s">
        <v>200</v>
      </c>
      <c r="H143" t="s">
        <v>205</v>
      </c>
      <c r="I143">
        <v>74550</v>
      </c>
      <c r="J143">
        <v>4254</v>
      </c>
      <c r="K143">
        <v>78804</v>
      </c>
      <c r="L143" t="s">
        <v>74</v>
      </c>
      <c r="M143" t="s">
        <v>84</v>
      </c>
      <c r="N143" t="s">
        <v>85</v>
      </c>
      <c r="O143">
        <v>4</v>
      </c>
      <c r="P143" t="s">
        <v>77</v>
      </c>
      <c r="Q143" t="s">
        <v>86</v>
      </c>
      <c r="R143" t="s">
        <v>87</v>
      </c>
      <c r="S143" t="s">
        <v>63</v>
      </c>
      <c r="T143" t="s">
        <v>43</v>
      </c>
      <c r="U143" t="s">
        <v>225</v>
      </c>
      <c r="V143">
        <v>4473</v>
      </c>
      <c r="W143">
        <v>0.82948340281354427</v>
      </c>
      <c r="X143" t="s">
        <v>222</v>
      </c>
    </row>
    <row r="144" spans="1:24" x14ac:dyDescent="0.25">
      <c r="A144" t="s">
        <v>109</v>
      </c>
      <c r="B144" s="1">
        <v>41745</v>
      </c>
      <c r="C144">
        <v>2014</v>
      </c>
      <c r="D144" t="s">
        <v>227</v>
      </c>
      <c r="E144" t="s">
        <v>62</v>
      </c>
      <c r="F144" t="s">
        <v>11</v>
      </c>
      <c r="G144" t="s">
        <v>206</v>
      </c>
      <c r="H144" t="s">
        <v>201</v>
      </c>
      <c r="I144">
        <v>40900</v>
      </c>
      <c r="J144">
        <v>3386</v>
      </c>
      <c r="K144">
        <v>44286</v>
      </c>
      <c r="L144" t="s">
        <v>97</v>
      </c>
      <c r="M144" t="s">
        <v>110</v>
      </c>
      <c r="N144" t="s">
        <v>111</v>
      </c>
      <c r="O144">
        <v>4</v>
      </c>
      <c r="P144" t="s">
        <v>91</v>
      </c>
      <c r="Q144" t="s">
        <v>78</v>
      </c>
      <c r="R144" t="s">
        <v>79</v>
      </c>
      <c r="S144" t="s">
        <v>63</v>
      </c>
      <c r="T144" t="s">
        <v>43</v>
      </c>
      <c r="U144" t="s">
        <v>221</v>
      </c>
      <c r="V144">
        <v>1636</v>
      </c>
      <c r="W144">
        <v>0.27553231701046804</v>
      </c>
      <c r="X144" t="s">
        <v>220</v>
      </c>
    </row>
    <row r="145" spans="1:24" x14ac:dyDescent="0.25">
      <c r="A145" t="s">
        <v>120</v>
      </c>
      <c r="B145" s="1">
        <v>41745</v>
      </c>
      <c r="C145">
        <v>2014</v>
      </c>
      <c r="D145" t="s">
        <v>227</v>
      </c>
      <c r="E145" t="s">
        <v>54</v>
      </c>
      <c r="F145" t="s">
        <v>32</v>
      </c>
      <c r="G145" t="s">
        <v>200</v>
      </c>
      <c r="H145" t="s">
        <v>203</v>
      </c>
      <c r="I145">
        <v>56250</v>
      </c>
      <c r="J145">
        <v>3831</v>
      </c>
      <c r="K145">
        <v>60081</v>
      </c>
      <c r="L145" t="s">
        <v>97</v>
      </c>
      <c r="M145" t="s">
        <v>121</v>
      </c>
      <c r="N145" t="s">
        <v>122</v>
      </c>
      <c r="O145">
        <v>4</v>
      </c>
      <c r="P145" t="s">
        <v>77</v>
      </c>
      <c r="Q145" t="s">
        <v>86</v>
      </c>
      <c r="R145" t="s">
        <v>87</v>
      </c>
      <c r="S145" t="s">
        <v>54</v>
      </c>
      <c r="T145" t="s">
        <v>45</v>
      </c>
      <c r="U145" t="s">
        <v>223</v>
      </c>
      <c r="V145">
        <v>2812.5</v>
      </c>
      <c r="W145">
        <v>0.77960735828597438</v>
      </c>
      <c r="X145" t="s">
        <v>222</v>
      </c>
    </row>
    <row r="146" spans="1:24" x14ac:dyDescent="0.25">
      <c r="A146" t="s">
        <v>141</v>
      </c>
      <c r="B146" s="1">
        <v>41746</v>
      </c>
      <c r="C146">
        <v>2014</v>
      </c>
      <c r="D146" t="s">
        <v>227</v>
      </c>
      <c r="E146" t="s">
        <v>54</v>
      </c>
      <c r="F146" t="s">
        <v>33</v>
      </c>
      <c r="G146" t="s">
        <v>209</v>
      </c>
      <c r="H146" t="s">
        <v>203</v>
      </c>
      <c r="I146">
        <v>24100</v>
      </c>
      <c r="J146">
        <v>3409</v>
      </c>
      <c r="K146">
        <v>27509</v>
      </c>
      <c r="L146" t="s">
        <v>142</v>
      </c>
      <c r="M146" t="s">
        <v>143</v>
      </c>
      <c r="N146" t="s">
        <v>144</v>
      </c>
      <c r="O146">
        <v>4</v>
      </c>
      <c r="P146" t="s">
        <v>77</v>
      </c>
      <c r="Q146" t="s">
        <v>78</v>
      </c>
      <c r="R146" t="s">
        <v>79</v>
      </c>
      <c r="S146" t="s">
        <v>54</v>
      </c>
      <c r="T146" t="s">
        <v>45</v>
      </c>
      <c r="U146" t="s">
        <v>219</v>
      </c>
      <c r="V146">
        <v>723</v>
      </c>
      <c r="W146">
        <v>0.85041170234345442</v>
      </c>
      <c r="X146" t="s">
        <v>222</v>
      </c>
    </row>
    <row r="147" spans="1:24" x14ac:dyDescent="0.25">
      <c r="A147" t="s">
        <v>109</v>
      </c>
      <c r="B147" s="1">
        <v>41746</v>
      </c>
      <c r="C147">
        <v>2014</v>
      </c>
      <c r="D147" t="s">
        <v>227</v>
      </c>
      <c r="E147" t="s">
        <v>54</v>
      </c>
      <c r="F147" t="s">
        <v>30</v>
      </c>
      <c r="G147" t="s">
        <v>206</v>
      </c>
      <c r="H147" t="s">
        <v>201</v>
      </c>
      <c r="I147">
        <v>41050</v>
      </c>
      <c r="J147">
        <v>2458</v>
      </c>
      <c r="K147">
        <v>43508</v>
      </c>
      <c r="L147" t="s">
        <v>97</v>
      </c>
      <c r="M147" t="s">
        <v>110</v>
      </c>
      <c r="N147" t="s">
        <v>111</v>
      </c>
      <c r="O147">
        <v>4</v>
      </c>
      <c r="P147" t="s">
        <v>91</v>
      </c>
      <c r="Q147" t="s">
        <v>78</v>
      </c>
      <c r="R147" t="s">
        <v>79</v>
      </c>
      <c r="S147" t="s">
        <v>54</v>
      </c>
      <c r="T147" t="s">
        <v>45</v>
      </c>
      <c r="U147" t="s">
        <v>221</v>
      </c>
      <c r="V147">
        <v>1642</v>
      </c>
      <c r="W147">
        <v>0.43138812688709616</v>
      </c>
      <c r="X147" t="s">
        <v>220</v>
      </c>
    </row>
    <row r="148" spans="1:24" x14ac:dyDescent="0.25">
      <c r="A148" t="s">
        <v>173</v>
      </c>
      <c r="B148" s="1">
        <v>41746</v>
      </c>
      <c r="C148">
        <v>2014</v>
      </c>
      <c r="D148" t="s">
        <v>227</v>
      </c>
      <c r="E148" t="s">
        <v>50</v>
      </c>
      <c r="F148" t="s">
        <v>9</v>
      </c>
      <c r="G148" t="s">
        <v>200</v>
      </c>
      <c r="H148" t="s">
        <v>211</v>
      </c>
      <c r="I148">
        <v>29050</v>
      </c>
      <c r="J148">
        <v>3189</v>
      </c>
      <c r="K148">
        <v>32239</v>
      </c>
      <c r="L148" t="s">
        <v>164</v>
      </c>
      <c r="M148" t="s">
        <v>174</v>
      </c>
      <c r="N148" t="s">
        <v>175</v>
      </c>
      <c r="O148">
        <v>2</v>
      </c>
      <c r="P148" t="s">
        <v>91</v>
      </c>
      <c r="Q148" t="s">
        <v>78</v>
      </c>
      <c r="R148" t="s">
        <v>79</v>
      </c>
      <c r="S148" t="s">
        <v>51</v>
      </c>
      <c r="T148" t="s">
        <v>43</v>
      </c>
      <c r="U148" t="s">
        <v>219</v>
      </c>
      <c r="V148">
        <v>871.5</v>
      </c>
      <c r="W148">
        <v>0.26838970196824041</v>
      </c>
      <c r="X148" t="s">
        <v>220</v>
      </c>
    </row>
    <row r="149" spans="1:24" x14ac:dyDescent="0.25">
      <c r="A149" t="s">
        <v>106</v>
      </c>
      <c r="B149" s="1">
        <v>41746</v>
      </c>
      <c r="C149">
        <v>2014</v>
      </c>
      <c r="D149" t="s">
        <v>227</v>
      </c>
      <c r="E149" t="s">
        <v>58</v>
      </c>
      <c r="F149" t="s">
        <v>8</v>
      </c>
      <c r="G149" t="s">
        <v>209</v>
      </c>
      <c r="H149" t="s">
        <v>201</v>
      </c>
      <c r="I149">
        <v>33600</v>
      </c>
      <c r="J149">
        <v>3363</v>
      </c>
      <c r="K149">
        <v>36963</v>
      </c>
      <c r="L149" t="s">
        <v>97</v>
      </c>
      <c r="M149" t="s">
        <v>107</v>
      </c>
      <c r="N149" t="s">
        <v>108</v>
      </c>
      <c r="O149">
        <v>4</v>
      </c>
      <c r="P149" t="s">
        <v>77</v>
      </c>
      <c r="Q149" t="s">
        <v>78</v>
      </c>
      <c r="R149" t="s">
        <v>79</v>
      </c>
      <c r="S149" t="s">
        <v>59</v>
      </c>
      <c r="T149" t="s">
        <v>42</v>
      </c>
      <c r="U149" t="s">
        <v>219</v>
      </c>
      <c r="V149">
        <v>1008</v>
      </c>
      <c r="W149">
        <v>0.20395705206503956</v>
      </c>
      <c r="X149" t="s">
        <v>220</v>
      </c>
    </row>
    <row r="150" spans="1:24" x14ac:dyDescent="0.25">
      <c r="A150" t="s">
        <v>141</v>
      </c>
      <c r="B150" s="1">
        <v>41748</v>
      </c>
      <c r="C150">
        <v>2014</v>
      </c>
      <c r="D150" t="s">
        <v>227</v>
      </c>
      <c r="E150" t="s">
        <v>60</v>
      </c>
      <c r="F150" t="s">
        <v>4</v>
      </c>
      <c r="G150" t="s">
        <v>210</v>
      </c>
      <c r="H150" t="s">
        <v>201</v>
      </c>
      <c r="I150">
        <v>24250</v>
      </c>
      <c r="J150">
        <v>3722</v>
      </c>
      <c r="K150">
        <v>27972</v>
      </c>
      <c r="L150" t="s">
        <v>142</v>
      </c>
      <c r="M150" t="s">
        <v>143</v>
      </c>
      <c r="N150" t="s">
        <v>144</v>
      </c>
      <c r="O150">
        <v>4</v>
      </c>
      <c r="P150" t="s">
        <v>77</v>
      </c>
      <c r="Q150" t="s">
        <v>78</v>
      </c>
      <c r="R150" t="s">
        <v>79</v>
      </c>
      <c r="S150" t="s">
        <v>61</v>
      </c>
      <c r="T150" t="s">
        <v>42</v>
      </c>
      <c r="U150" t="s">
        <v>219</v>
      </c>
      <c r="V150">
        <v>727.5</v>
      </c>
      <c r="W150">
        <v>8.8196057867350089E-2</v>
      </c>
      <c r="X150" t="s">
        <v>220</v>
      </c>
    </row>
    <row r="151" spans="1:24" x14ac:dyDescent="0.25">
      <c r="A151" t="s">
        <v>88</v>
      </c>
      <c r="B151" s="1">
        <v>41748</v>
      </c>
      <c r="C151">
        <v>2014</v>
      </c>
      <c r="D151" t="s">
        <v>227</v>
      </c>
      <c r="E151" t="s">
        <v>54</v>
      </c>
      <c r="F151" t="s">
        <v>11</v>
      </c>
      <c r="G151" t="s">
        <v>200</v>
      </c>
      <c r="H151" t="s">
        <v>211</v>
      </c>
      <c r="I151">
        <v>128150</v>
      </c>
      <c r="J151">
        <v>2996</v>
      </c>
      <c r="K151">
        <v>131146</v>
      </c>
      <c r="L151" t="s">
        <v>74</v>
      </c>
      <c r="M151" t="s">
        <v>89</v>
      </c>
      <c r="N151" t="s">
        <v>90</v>
      </c>
      <c r="O151">
        <v>4</v>
      </c>
      <c r="P151" t="s">
        <v>91</v>
      </c>
      <c r="Q151" t="s">
        <v>86</v>
      </c>
      <c r="R151" t="s">
        <v>92</v>
      </c>
      <c r="S151" t="s">
        <v>54</v>
      </c>
      <c r="T151" t="s">
        <v>43</v>
      </c>
      <c r="U151" t="s">
        <v>225</v>
      </c>
      <c r="V151">
        <v>7689</v>
      </c>
      <c r="W151">
        <v>0.54800508709065854</v>
      </c>
      <c r="X151" t="s">
        <v>222</v>
      </c>
    </row>
    <row r="152" spans="1:24" x14ac:dyDescent="0.25">
      <c r="A152" t="s">
        <v>93</v>
      </c>
      <c r="B152" s="1">
        <v>41750</v>
      </c>
      <c r="C152">
        <v>2014</v>
      </c>
      <c r="D152" t="s">
        <v>227</v>
      </c>
      <c r="E152" t="s">
        <v>54</v>
      </c>
      <c r="F152" t="s">
        <v>28</v>
      </c>
      <c r="G152" t="s">
        <v>200</v>
      </c>
      <c r="H152" t="s">
        <v>201</v>
      </c>
      <c r="I152">
        <v>147700</v>
      </c>
      <c r="J152">
        <v>4211</v>
      </c>
      <c r="K152">
        <v>151911</v>
      </c>
      <c r="L152" t="s">
        <v>74</v>
      </c>
      <c r="M152" t="s">
        <v>94</v>
      </c>
      <c r="N152" t="s">
        <v>95</v>
      </c>
      <c r="O152">
        <v>2</v>
      </c>
      <c r="P152" t="s">
        <v>77</v>
      </c>
      <c r="Q152" t="s">
        <v>86</v>
      </c>
      <c r="R152" t="s">
        <v>87</v>
      </c>
      <c r="S152" t="s">
        <v>54</v>
      </c>
      <c r="T152" t="s">
        <v>45</v>
      </c>
      <c r="U152" t="s">
        <v>225</v>
      </c>
      <c r="V152">
        <v>8862</v>
      </c>
      <c r="W152">
        <v>0.53111437965702002</v>
      </c>
      <c r="X152" t="s">
        <v>222</v>
      </c>
    </row>
    <row r="153" spans="1:24" x14ac:dyDescent="0.25">
      <c r="A153" t="s">
        <v>120</v>
      </c>
      <c r="B153" s="1">
        <v>41750</v>
      </c>
      <c r="C153">
        <v>2014</v>
      </c>
      <c r="D153" t="s">
        <v>227</v>
      </c>
      <c r="E153" t="s">
        <v>50</v>
      </c>
      <c r="F153" t="s">
        <v>10</v>
      </c>
      <c r="G153" t="s">
        <v>200</v>
      </c>
      <c r="H153" t="s">
        <v>211</v>
      </c>
      <c r="I153">
        <v>56150</v>
      </c>
      <c r="J153">
        <v>4582</v>
      </c>
      <c r="K153">
        <v>60732</v>
      </c>
      <c r="L153" t="s">
        <v>97</v>
      </c>
      <c r="M153" t="s">
        <v>121</v>
      </c>
      <c r="N153" t="s">
        <v>122</v>
      </c>
      <c r="O153">
        <v>4</v>
      </c>
      <c r="P153" t="s">
        <v>77</v>
      </c>
      <c r="Q153" t="s">
        <v>86</v>
      </c>
      <c r="R153" t="s">
        <v>87</v>
      </c>
      <c r="S153" t="s">
        <v>51</v>
      </c>
      <c r="T153" t="s">
        <v>43</v>
      </c>
      <c r="U153" t="s">
        <v>223</v>
      </c>
      <c r="V153">
        <v>2807.5</v>
      </c>
      <c r="W153">
        <v>5.3331848258772796E-2</v>
      </c>
      <c r="X153" t="s">
        <v>220</v>
      </c>
    </row>
    <row r="154" spans="1:24" x14ac:dyDescent="0.25">
      <c r="A154" t="s">
        <v>139</v>
      </c>
      <c r="B154" s="1">
        <v>41750</v>
      </c>
      <c r="C154">
        <v>2014</v>
      </c>
      <c r="D154" t="s">
        <v>227</v>
      </c>
      <c r="E154" t="s">
        <v>60</v>
      </c>
      <c r="F154" t="s">
        <v>3</v>
      </c>
      <c r="G154" t="s">
        <v>200</v>
      </c>
      <c r="H154" t="s">
        <v>203</v>
      </c>
      <c r="I154">
        <v>119750</v>
      </c>
      <c r="J154">
        <v>4692</v>
      </c>
      <c r="K154">
        <v>124442</v>
      </c>
      <c r="L154" t="s">
        <v>127</v>
      </c>
      <c r="M154" t="s">
        <v>137</v>
      </c>
      <c r="N154" t="s">
        <v>140</v>
      </c>
      <c r="O154">
        <v>4</v>
      </c>
      <c r="P154" t="s">
        <v>91</v>
      </c>
      <c r="Q154" t="s">
        <v>86</v>
      </c>
      <c r="R154" t="s">
        <v>92</v>
      </c>
      <c r="S154" t="s">
        <v>61</v>
      </c>
      <c r="T154" t="s">
        <v>42</v>
      </c>
      <c r="U154" t="s">
        <v>225</v>
      </c>
      <c r="V154">
        <v>7185</v>
      </c>
      <c r="W154">
        <v>0.61166755045376142</v>
      </c>
      <c r="X154" t="s">
        <v>222</v>
      </c>
    </row>
    <row r="155" spans="1:24" x14ac:dyDescent="0.25">
      <c r="A155" t="s">
        <v>100</v>
      </c>
      <c r="B155" s="1">
        <v>41751</v>
      </c>
      <c r="C155">
        <v>2014</v>
      </c>
      <c r="D155" t="s">
        <v>227</v>
      </c>
      <c r="E155" t="s">
        <v>57</v>
      </c>
      <c r="F155" t="s">
        <v>27</v>
      </c>
      <c r="G155" t="s">
        <v>200</v>
      </c>
      <c r="H155" t="s">
        <v>203</v>
      </c>
      <c r="I155">
        <v>28000</v>
      </c>
      <c r="J155">
        <v>4032</v>
      </c>
      <c r="K155">
        <v>32032</v>
      </c>
      <c r="L155" t="s">
        <v>97</v>
      </c>
      <c r="M155" t="s">
        <v>101</v>
      </c>
      <c r="N155" t="s">
        <v>102</v>
      </c>
      <c r="O155">
        <v>4</v>
      </c>
      <c r="P155" t="s">
        <v>77</v>
      </c>
      <c r="Q155" t="s">
        <v>78</v>
      </c>
      <c r="R155" t="s">
        <v>79</v>
      </c>
      <c r="S155" t="s">
        <v>57</v>
      </c>
      <c r="T155" t="s">
        <v>44</v>
      </c>
      <c r="U155" t="s">
        <v>219</v>
      </c>
      <c r="V155">
        <v>840</v>
      </c>
      <c r="W155">
        <v>0.93693662711276515</v>
      </c>
      <c r="X155" t="s">
        <v>222</v>
      </c>
    </row>
    <row r="156" spans="1:24" x14ac:dyDescent="0.25">
      <c r="A156" t="s">
        <v>179</v>
      </c>
      <c r="B156" s="1">
        <v>41751</v>
      </c>
      <c r="C156">
        <v>2014</v>
      </c>
      <c r="D156" t="s">
        <v>227</v>
      </c>
      <c r="E156" t="s">
        <v>64</v>
      </c>
      <c r="F156" t="s">
        <v>26</v>
      </c>
      <c r="G156" t="s">
        <v>210</v>
      </c>
      <c r="H156" t="s">
        <v>211</v>
      </c>
      <c r="I156">
        <v>44550</v>
      </c>
      <c r="J156">
        <v>1150</v>
      </c>
      <c r="K156">
        <v>45700</v>
      </c>
      <c r="L156" t="s">
        <v>164</v>
      </c>
      <c r="M156" t="s">
        <v>180</v>
      </c>
      <c r="N156" t="s">
        <v>181</v>
      </c>
      <c r="O156">
        <v>4</v>
      </c>
      <c r="P156" t="s">
        <v>77</v>
      </c>
      <c r="Q156" t="s">
        <v>78</v>
      </c>
      <c r="R156" t="s">
        <v>79</v>
      </c>
      <c r="S156" t="s">
        <v>57</v>
      </c>
      <c r="T156" t="s">
        <v>44</v>
      </c>
      <c r="U156" t="s">
        <v>221</v>
      </c>
      <c r="V156">
        <v>1782</v>
      </c>
      <c r="W156">
        <v>0.15253554431373978</v>
      </c>
      <c r="X156" t="s">
        <v>220</v>
      </c>
    </row>
    <row r="157" spans="1:24" x14ac:dyDescent="0.25">
      <c r="A157" t="s">
        <v>106</v>
      </c>
      <c r="B157" s="1">
        <v>41752</v>
      </c>
      <c r="C157">
        <v>2014</v>
      </c>
      <c r="D157" t="s">
        <v>227</v>
      </c>
      <c r="E157" t="s">
        <v>57</v>
      </c>
      <c r="F157" t="s">
        <v>24</v>
      </c>
      <c r="G157" t="s">
        <v>207</v>
      </c>
      <c r="H157" t="s">
        <v>211</v>
      </c>
      <c r="I157">
        <v>33350</v>
      </c>
      <c r="J157">
        <v>3801</v>
      </c>
      <c r="K157">
        <v>37151</v>
      </c>
      <c r="L157" t="s">
        <v>97</v>
      </c>
      <c r="M157" t="s">
        <v>107</v>
      </c>
      <c r="N157" t="s">
        <v>108</v>
      </c>
      <c r="O157">
        <v>4</v>
      </c>
      <c r="P157" t="s">
        <v>77</v>
      </c>
      <c r="Q157" t="s">
        <v>78</v>
      </c>
      <c r="R157" t="s">
        <v>79</v>
      </c>
      <c r="S157" t="s">
        <v>57</v>
      </c>
      <c r="T157" t="s">
        <v>44</v>
      </c>
      <c r="U157" t="s">
        <v>221</v>
      </c>
      <c r="V157">
        <v>1334</v>
      </c>
      <c r="W157">
        <v>0.24480131233334601</v>
      </c>
      <c r="X157" t="s">
        <v>220</v>
      </c>
    </row>
    <row r="158" spans="1:24" x14ac:dyDescent="0.25">
      <c r="A158" t="s">
        <v>163</v>
      </c>
      <c r="B158" s="1">
        <v>41752</v>
      </c>
      <c r="C158">
        <v>2014</v>
      </c>
      <c r="D158" t="s">
        <v>227</v>
      </c>
      <c r="E158" t="s">
        <v>64</v>
      </c>
      <c r="F158" t="s">
        <v>20</v>
      </c>
      <c r="G158" t="s">
        <v>210</v>
      </c>
      <c r="H158" t="s">
        <v>201</v>
      </c>
      <c r="I158">
        <v>22400</v>
      </c>
      <c r="J158">
        <v>3623</v>
      </c>
      <c r="K158">
        <v>26023</v>
      </c>
      <c r="L158" t="s">
        <v>164</v>
      </c>
      <c r="M158" t="s">
        <v>165</v>
      </c>
      <c r="N158" t="s">
        <v>166</v>
      </c>
      <c r="O158">
        <v>2</v>
      </c>
      <c r="P158" t="s">
        <v>77</v>
      </c>
      <c r="Q158" t="s">
        <v>78</v>
      </c>
      <c r="R158" t="s">
        <v>79</v>
      </c>
      <c r="S158" t="s">
        <v>57</v>
      </c>
      <c r="T158" t="s">
        <v>44</v>
      </c>
      <c r="U158" t="s">
        <v>219</v>
      </c>
      <c r="V158">
        <v>672</v>
      </c>
      <c r="W158">
        <v>0.49835673929115604</v>
      </c>
      <c r="X158" t="s">
        <v>220</v>
      </c>
    </row>
    <row r="159" spans="1:24" x14ac:dyDescent="0.25">
      <c r="A159" t="s">
        <v>100</v>
      </c>
      <c r="B159" s="1">
        <v>41752</v>
      </c>
      <c r="C159">
        <v>2014</v>
      </c>
      <c r="D159" t="s">
        <v>227</v>
      </c>
      <c r="E159" t="s">
        <v>64</v>
      </c>
      <c r="F159" t="s">
        <v>26</v>
      </c>
      <c r="G159" t="s">
        <v>210</v>
      </c>
      <c r="H159" t="s">
        <v>203</v>
      </c>
      <c r="I159">
        <v>28050</v>
      </c>
      <c r="J159">
        <v>2569</v>
      </c>
      <c r="K159">
        <v>30619</v>
      </c>
      <c r="L159" t="s">
        <v>97</v>
      </c>
      <c r="M159" t="s">
        <v>101</v>
      </c>
      <c r="N159" t="s">
        <v>102</v>
      </c>
      <c r="O159">
        <v>4</v>
      </c>
      <c r="P159" t="s">
        <v>77</v>
      </c>
      <c r="Q159" t="s">
        <v>78</v>
      </c>
      <c r="R159" t="s">
        <v>79</v>
      </c>
      <c r="S159" t="s">
        <v>57</v>
      </c>
      <c r="T159" t="s">
        <v>44</v>
      </c>
      <c r="U159" t="s">
        <v>219</v>
      </c>
      <c r="V159">
        <v>841.5</v>
      </c>
      <c r="W159">
        <v>0.2585162880171632</v>
      </c>
      <c r="X159" t="s">
        <v>220</v>
      </c>
    </row>
    <row r="160" spans="1:24" x14ac:dyDescent="0.25">
      <c r="A160" t="s">
        <v>123</v>
      </c>
      <c r="B160" s="1">
        <v>41752</v>
      </c>
      <c r="C160">
        <v>2014</v>
      </c>
      <c r="D160" t="s">
        <v>227</v>
      </c>
      <c r="E160" t="s">
        <v>54</v>
      </c>
      <c r="F160" t="s">
        <v>11</v>
      </c>
      <c r="G160" t="s">
        <v>200</v>
      </c>
      <c r="H160" t="s">
        <v>201</v>
      </c>
      <c r="I160">
        <v>67050</v>
      </c>
      <c r="J160">
        <v>3886</v>
      </c>
      <c r="K160">
        <v>70936</v>
      </c>
      <c r="L160" t="s">
        <v>97</v>
      </c>
      <c r="M160" t="s">
        <v>124</v>
      </c>
      <c r="N160" t="s">
        <v>125</v>
      </c>
      <c r="O160">
        <v>4</v>
      </c>
      <c r="P160" t="s">
        <v>91</v>
      </c>
      <c r="Q160" t="s">
        <v>78</v>
      </c>
      <c r="R160" t="s">
        <v>92</v>
      </c>
      <c r="S160" t="s">
        <v>54</v>
      </c>
      <c r="T160" t="s">
        <v>43</v>
      </c>
      <c r="U160" t="s">
        <v>223</v>
      </c>
      <c r="V160">
        <v>3352.5</v>
      </c>
      <c r="W160">
        <v>0.21350998534518759</v>
      </c>
      <c r="X160" t="s">
        <v>220</v>
      </c>
    </row>
    <row r="161" spans="1:24" x14ac:dyDescent="0.25">
      <c r="A161" t="s">
        <v>83</v>
      </c>
      <c r="B161" s="1">
        <v>41753</v>
      </c>
      <c r="C161">
        <v>2014</v>
      </c>
      <c r="D161" t="s">
        <v>227</v>
      </c>
      <c r="E161" t="s">
        <v>54</v>
      </c>
      <c r="F161" t="s">
        <v>29</v>
      </c>
      <c r="G161" t="s">
        <v>210</v>
      </c>
      <c r="H161" t="s">
        <v>201</v>
      </c>
      <c r="I161">
        <v>74300</v>
      </c>
      <c r="J161">
        <v>1773</v>
      </c>
      <c r="K161">
        <v>76073</v>
      </c>
      <c r="L161" t="s">
        <v>74</v>
      </c>
      <c r="M161" t="s">
        <v>84</v>
      </c>
      <c r="N161" t="s">
        <v>85</v>
      </c>
      <c r="O161">
        <v>4</v>
      </c>
      <c r="P161" t="s">
        <v>77</v>
      </c>
      <c r="Q161" t="s">
        <v>86</v>
      </c>
      <c r="R161" t="s">
        <v>87</v>
      </c>
      <c r="S161" t="s">
        <v>54</v>
      </c>
      <c r="T161" t="s">
        <v>45</v>
      </c>
      <c r="U161" t="s">
        <v>223</v>
      </c>
      <c r="V161">
        <v>3715</v>
      </c>
      <c r="W161">
        <v>0.85340971725685977</v>
      </c>
      <c r="X161" t="s">
        <v>222</v>
      </c>
    </row>
    <row r="162" spans="1:24" x14ac:dyDescent="0.25">
      <c r="A162" t="s">
        <v>145</v>
      </c>
      <c r="B162" s="1">
        <v>41755</v>
      </c>
      <c r="C162">
        <v>2014</v>
      </c>
      <c r="D162" t="s">
        <v>227</v>
      </c>
      <c r="E162" t="s">
        <v>50</v>
      </c>
      <c r="F162" t="s">
        <v>9</v>
      </c>
      <c r="G162" t="s">
        <v>210</v>
      </c>
      <c r="H162" t="s">
        <v>205</v>
      </c>
      <c r="I162">
        <v>26250</v>
      </c>
      <c r="J162">
        <v>4290</v>
      </c>
      <c r="K162">
        <v>30540</v>
      </c>
      <c r="L162" t="s">
        <v>142</v>
      </c>
      <c r="M162" t="s">
        <v>146</v>
      </c>
      <c r="N162" t="s">
        <v>147</v>
      </c>
      <c r="O162">
        <v>4</v>
      </c>
      <c r="P162" t="s">
        <v>77</v>
      </c>
      <c r="Q162" t="s">
        <v>78</v>
      </c>
      <c r="R162" t="s">
        <v>79</v>
      </c>
      <c r="S162" t="s">
        <v>51</v>
      </c>
      <c r="T162" t="s">
        <v>43</v>
      </c>
      <c r="U162" t="s">
        <v>219</v>
      </c>
      <c r="V162">
        <v>787.5</v>
      </c>
      <c r="W162">
        <v>0.98226206422888773</v>
      </c>
      <c r="X162" t="s">
        <v>222</v>
      </c>
    </row>
    <row r="163" spans="1:24" x14ac:dyDescent="0.25">
      <c r="A163" t="s">
        <v>114</v>
      </c>
      <c r="B163" s="1">
        <v>41755</v>
      </c>
      <c r="C163">
        <v>2014</v>
      </c>
      <c r="D163" t="s">
        <v>227</v>
      </c>
      <c r="E163" t="s">
        <v>62</v>
      </c>
      <c r="F163" t="s">
        <v>11</v>
      </c>
      <c r="G163" t="s">
        <v>200</v>
      </c>
      <c r="H163" t="s">
        <v>205</v>
      </c>
      <c r="I163">
        <v>48050</v>
      </c>
      <c r="J163">
        <v>1110</v>
      </c>
      <c r="K163">
        <v>49160</v>
      </c>
      <c r="L163" t="s">
        <v>97</v>
      </c>
      <c r="M163" t="s">
        <v>115</v>
      </c>
      <c r="N163" t="s">
        <v>116</v>
      </c>
      <c r="O163">
        <v>4</v>
      </c>
      <c r="P163" t="s">
        <v>77</v>
      </c>
      <c r="Q163" t="s">
        <v>78</v>
      </c>
      <c r="R163" t="s">
        <v>79</v>
      </c>
      <c r="S163" t="s">
        <v>63</v>
      </c>
      <c r="T163" t="s">
        <v>43</v>
      </c>
      <c r="U163" t="s">
        <v>221</v>
      </c>
      <c r="V163">
        <v>1922</v>
      </c>
      <c r="W163">
        <v>0.18070729504372332</v>
      </c>
      <c r="X163" t="s">
        <v>220</v>
      </c>
    </row>
    <row r="164" spans="1:24" x14ac:dyDescent="0.25">
      <c r="A164" t="s">
        <v>141</v>
      </c>
      <c r="B164" s="1">
        <v>41755</v>
      </c>
      <c r="C164">
        <v>2014</v>
      </c>
      <c r="D164" t="s">
        <v>227</v>
      </c>
      <c r="E164" t="s">
        <v>55</v>
      </c>
      <c r="F164" t="s">
        <v>38</v>
      </c>
      <c r="G164" t="s">
        <v>210</v>
      </c>
      <c r="H164" t="s">
        <v>201</v>
      </c>
      <c r="I164">
        <v>24050</v>
      </c>
      <c r="J164">
        <v>1428</v>
      </c>
      <c r="K164">
        <v>25478</v>
      </c>
      <c r="L164" t="s">
        <v>142</v>
      </c>
      <c r="M164" t="s">
        <v>143</v>
      </c>
      <c r="N164" t="s">
        <v>144</v>
      </c>
      <c r="O164">
        <v>4</v>
      </c>
      <c r="P164" t="s">
        <v>77</v>
      </c>
      <c r="Q164" t="s">
        <v>78</v>
      </c>
      <c r="R164" t="s">
        <v>79</v>
      </c>
      <c r="S164" t="s">
        <v>56</v>
      </c>
      <c r="T164" t="s">
        <v>46</v>
      </c>
      <c r="U164" t="s">
        <v>219</v>
      </c>
      <c r="V164">
        <v>721.5</v>
      </c>
      <c r="W164">
        <v>7.9535049889020173E-2</v>
      </c>
      <c r="X164" t="s">
        <v>220</v>
      </c>
    </row>
    <row r="165" spans="1:24" x14ac:dyDescent="0.25">
      <c r="A165" t="s">
        <v>83</v>
      </c>
      <c r="B165" s="1">
        <v>41756</v>
      </c>
      <c r="C165">
        <v>2014</v>
      </c>
      <c r="D165" t="s">
        <v>227</v>
      </c>
      <c r="E165" t="s">
        <v>55</v>
      </c>
      <c r="F165" t="s">
        <v>36</v>
      </c>
      <c r="G165" t="s">
        <v>210</v>
      </c>
      <c r="H165" t="s">
        <v>211</v>
      </c>
      <c r="I165">
        <v>74300</v>
      </c>
      <c r="J165">
        <v>4278</v>
      </c>
      <c r="K165">
        <v>78578</v>
      </c>
      <c r="L165" t="s">
        <v>74</v>
      </c>
      <c r="M165" t="s">
        <v>84</v>
      </c>
      <c r="N165" t="s">
        <v>85</v>
      </c>
      <c r="O165">
        <v>4</v>
      </c>
      <c r="P165" t="s">
        <v>77</v>
      </c>
      <c r="Q165" t="s">
        <v>86</v>
      </c>
      <c r="R165" t="s">
        <v>87</v>
      </c>
      <c r="S165" t="s">
        <v>56</v>
      </c>
      <c r="T165" t="s">
        <v>46</v>
      </c>
      <c r="U165" t="s">
        <v>225</v>
      </c>
      <c r="V165">
        <v>4458</v>
      </c>
      <c r="W165">
        <v>0.7490775067122083</v>
      </c>
      <c r="X165" t="s">
        <v>222</v>
      </c>
    </row>
    <row r="166" spans="1:24" x14ac:dyDescent="0.25">
      <c r="A166" t="s">
        <v>120</v>
      </c>
      <c r="B166" s="1">
        <v>41757</v>
      </c>
      <c r="C166">
        <v>2014</v>
      </c>
      <c r="D166" t="s">
        <v>227</v>
      </c>
      <c r="E166" t="s">
        <v>50</v>
      </c>
      <c r="F166" t="s">
        <v>9</v>
      </c>
      <c r="G166" t="s">
        <v>206</v>
      </c>
      <c r="H166" t="s">
        <v>202</v>
      </c>
      <c r="I166">
        <v>55950</v>
      </c>
      <c r="J166">
        <v>3522</v>
      </c>
      <c r="K166">
        <v>59472</v>
      </c>
      <c r="L166" t="s">
        <v>97</v>
      </c>
      <c r="M166" t="s">
        <v>121</v>
      </c>
      <c r="N166" t="s">
        <v>122</v>
      </c>
      <c r="O166">
        <v>4</v>
      </c>
      <c r="P166" t="s">
        <v>77</v>
      </c>
      <c r="Q166" t="s">
        <v>86</v>
      </c>
      <c r="R166" t="s">
        <v>87</v>
      </c>
      <c r="S166" t="s">
        <v>51</v>
      </c>
      <c r="T166" t="s">
        <v>43</v>
      </c>
      <c r="U166" t="s">
        <v>223</v>
      </c>
      <c r="V166">
        <v>2797.5</v>
      </c>
      <c r="W166">
        <v>9.9224913911533041E-2</v>
      </c>
      <c r="X166" t="s">
        <v>220</v>
      </c>
    </row>
    <row r="167" spans="1:24" x14ac:dyDescent="0.25">
      <c r="A167" t="s">
        <v>120</v>
      </c>
      <c r="B167" s="1">
        <v>41757</v>
      </c>
      <c r="C167">
        <v>2014</v>
      </c>
      <c r="D167" t="s">
        <v>227</v>
      </c>
      <c r="E167" t="s">
        <v>60</v>
      </c>
      <c r="F167" t="s">
        <v>4</v>
      </c>
      <c r="G167" t="s">
        <v>200</v>
      </c>
      <c r="H167" t="s">
        <v>211</v>
      </c>
      <c r="I167">
        <v>56150</v>
      </c>
      <c r="J167">
        <v>2592</v>
      </c>
      <c r="K167">
        <v>58742</v>
      </c>
      <c r="L167" t="s">
        <v>97</v>
      </c>
      <c r="M167" t="s">
        <v>121</v>
      </c>
      <c r="N167" t="s">
        <v>122</v>
      </c>
      <c r="O167">
        <v>4</v>
      </c>
      <c r="P167" t="s">
        <v>77</v>
      </c>
      <c r="Q167" t="s">
        <v>86</v>
      </c>
      <c r="R167" t="s">
        <v>87</v>
      </c>
      <c r="S167" t="s">
        <v>61</v>
      </c>
      <c r="T167" t="s">
        <v>42</v>
      </c>
      <c r="U167" t="s">
        <v>223</v>
      </c>
      <c r="V167">
        <v>2807.5</v>
      </c>
      <c r="W167">
        <v>0.12692912115106783</v>
      </c>
      <c r="X167" t="s">
        <v>220</v>
      </c>
    </row>
    <row r="168" spans="1:24" x14ac:dyDescent="0.25">
      <c r="A168" t="s">
        <v>120</v>
      </c>
      <c r="B168" s="1">
        <v>41757</v>
      </c>
      <c r="C168">
        <v>2014</v>
      </c>
      <c r="D168" t="s">
        <v>227</v>
      </c>
      <c r="E168" t="s">
        <v>52</v>
      </c>
      <c r="F168" t="s">
        <v>47</v>
      </c>
      <c r="G168" t="s">
        <v>200</v>
      </c>
      <c r="H168" t="s">
        <v>203</v>
      </c>
      <c r="I168">
        <v>56050</v>
      </c>
      <c r="J168">
        <v>2714</v>
      </c>
      <c r="K168">
        <v>58764</v>
      </c>
      <c r="L168" t="s">
        <v>97</v>
      </c>
      <c r="M168" t="s">
        <v>121</v>
      </c>
      <c r="N168" t="s">
        <v>122</v>
      </c>
      <c r="O168">
        <v>4</v>
      </c>
      <c r="P168" t="s">
        <v>77</v>
      </c>
      <c r="Q168" t="s">
        <v>86</v>
      </c>
      <c r="R168" t="s">
        <v>87</v>
      </c>
      <c r="S168" t="s">
        <v>53</v>
      </c>
      <c r="T168" t="s">
        <v>46</v>
      </c>
      <c r="U168" t="s">
        <v>223</v>
      </c>
      <c r="V168">
        <v>2802.5</v>
      </c>
      <c r="W168">
        <v>0.93838841604925149</v>
      </c>
      <c r="X168" t="s">
        <v>222</v>
      </c>
    </row>
    <row r="169" spans="1:24" x14ac:dyDescent="0.25">
      <c r="A169" t="s">
        <v>126</v>
      </c>
      <c r="B169" s="1">
        <v>41758</v>
      </c>
      <c r="C169">
        <v>2014</v>
      </c>
      <c r="D169" t="s">
        <v>227</v>
      </c>
      <c r="E169" t="s">
        <v>55</v>
      </c>
      <c r="F169" t="s">
        <v>39</v>
      </c>
      <c r="G169" t="s">
        <v>200</v>
      </c>
      <c r="H169" t="s">
        <v>205</v>
      </c>
      <c r="I169">
        <v>33850</v>
      </c>
      <c r="J169">
        <v>2334</v>
      </c>
      <c r="K169">
        <v>36184</v>
      </c>
      <c r="L169" t="s">
        <v>127</v>
      </c>
      <c r="M169" t="s">
        <v>128</v>
      </c>
      <c r="N169" t="s">
        <v>129</v>
      </c>
      <c r="O169">
        <v>4</v>
      </c>
      <c r="P169" t="s">
        <v>77</v>
      </c>
      <c r="Q169" t="s">
        <v>78</v>
      </c>
      <c r="R169" t="s">
        <v>79</v>
      </c>
      <c r="S169" t="s">
        <v>56</v>
      </c>
      <c r="T169" t="s">
        <v>46</v>
      </c>
      <c r="U169" t="s">
        <v>219</v>
      </c>
      <c r="V169">
        <v>1015.5</v>
      </c>
      <c r="W169">
        <v>0.68643719129564107</v>
      </c>
      <c r="X169" t="s">
        <v>222</v>
      </c>
    </row>
    <row r="170" spans="1:24" x14ac:dyDescent="0.25">
      <c r="A170" t="s">
        <v>123</v>
      </c>
      <c r="B170" s="1">
        <v>41759</v>
      </c>
      <c r="C170">
        <v>2014</v>
      </c>
      <c r="D170" t="s">
        <v>227</v>
      </c>
      <c r="E170" t="s">
        <v>52</v>
      </c>
      <c r="F170" t="s">
        <v>41</v>
      </c>
      <c r="G170" t="s">
        <v>209</v>
      </c>
      <c r="H170" t="s">
        <v>201</v>
      </c>
      <c r="I170">
        <v>67200</v>
      </c>
      <c r="J170">
        <v>1528</v>
      </c>
      <c r="K170">
        <v>68728</v>
      </c>
      <c r="L170" t="s">
        <v>97</v>
      </c>
      <c r="M170" t="s">
        <v>124</v>
      </c>
      <c r="N170" t="s">
        <v>125</v>
      </c>
      <c r="O170">
        <v>4</v>
      </c>
      <c r="P170" t="s">
        <v>91</v>
      </c>
      <c r="Q170" t="s">
        <v>78</v>
      </c>
      <c r="R170" t="s">
        <v>92</v>
      </c>
      <c r="S170" t="s">
        <v>53</v>
      </c>
      <c r="T170" t="s">
        <v>46</v>
      </c>
      <c r="U170" t="s">
        <v>223</v>
      </c>
      <c r="V170">
        <v>3360</v>
      </c>
      <c r="W170">
        <v>0.5943367651637349</v>
      </c>
      <c r="X170" t="s">
        <v>222</v>
      </c>
    </row>
    <row r="171" spans="1:24" x14ac:dyDescent="0.25">
      <c r="A171" t="s">
        <v>141</v>
      </c>
      <c r="B171" s="1">
        <v>41759</v>
      </c>
      <c r="C171">
        <v>2014</v>
      </c>
      <c r="D171" t="s">
        <v>227</v>
      </c>
      <c r="E171" t="s">
        <v>50</v>
      </c>
      <c r="F171" t="s">
        <v>13</v>
      </c>
      <c r="G171" t="s">
        <v>210</v>
      </c>
      <c r="H171" t="s">
        <v>211</v>
      </c>
      <c r="I171">
        <v>23650</v>
      </c>
      <c r="J171">
        <v>2748</v>
      </c>
      <c r="K171">
        <v>26398</v>
      </c>
      <c r="L171" t="s">
        <v>142</v>
      </c>
      <c r="M171" t="s">
        <v>143</v>
      </c>
      <c r="N171" t="s">
        <v>144</v>
      </c>
      <c r="O171">
        <v>4</v>
      </c>
      <c r="P171" t="s">
        <v>77</v>
      </c>
      <c r="Q171" t="s">
        <v>78</v>
      </c>
      <c r="R171" t="s">
        <v>79</v>
      </c>
      <c r="S171" t="s">
        <v>51</v>
      </c>
      <c r="T171" t="s">
        <v>43</v>
      </c>
      <c r="U171" t="s">
        <v>219</v>
      </c>
      <c r="V171">
        <v>709.5</v>
      </c>
      <c r="W171">
        <v>0.66568954785619372</v>
      </c>
      <c r="X171" t="s">
        <v>222</v>
      </c>
    </row>
    <row r="172" spans="1:24" x14ac:dyDescent="0.25">
      <c r="A172" t="s">
        <v>117</v>
      </c>
      <c r="B172" s="1">
        <v>41760</v>
      </c>
      <c r="C172">
        <v>2014</v>
      </c>
      <c r="D172" t="s">
        <v>228</v>
      </c>
      <c r="E172" t="s">
        <v>52</v>
      </c>
      <c r="F172" t="s">
        <v>35</v>
      </c>
      <c r="G172" t="s">
        <v>209</v>
      </c>
      <c r="H172" t="s">
        <v>211</v>
      </c>
      <c r="I172">
        <v>52200</v>
      </c>
      <c r="J172">
        <v>4521</v>
      </c>
      <c r="K172">
        <v>56721</v>
      </c>
      <c r="L172" t="s">
        <v>97</v>
      </c>
      <c r="M172" t="s">
        <v>118</v>
      </c>
      <c r="N172" t="s">
        <v>119</v>
      </c>
      <c r="O172">
        <v>4</v>
      </c>
      <c r="P172" t="s">
        <v>77</v>
      </c>
      <c r="Q172" t="s">
        <v>86</v>
      </c>
      <c r="R172" t="s">
        <v>79</v>
      </c>
      <c r="S172" t="s">
        <v>53</v>
      </c>
      <c r="T172" t="s">
        <v>46</v>
      </c>
      <c r="U172" t="s">
        <v>223</v>
      </c>
      <c r="V172">
        <v>2610</v>
      </c>
      <c r="W172">
        <v>0.97797753148618038</v>
      </c>
      <c r="X172" t="s">
        <v>222</v>
      </c>
    </row>
    <row r="173" spans="1:24" x14ac:dyDescent="0.25">
      <c r="A173" t="s">
        <v>136</v>
      </c>
      <c r="B173" s="1">
        <v>41760</v>
      </c>
      <c r="C173">
        <v>2014</v>
      </c>
      <c r="D173" t="s">
        <v>228</v>
      </c>
      <c r="E173" t="s">
        <v>55</v>
      </c>
      <c r="F173" t="s">
        <v>37</v>
      </c>
      <c r="G173" t="s">
        <v>206</v>
      </c>
      <c r="H173" t="s">
        <v>202</v>
      </c>
      <c r="I173">
        <v>76000</v>
      </c>
      <c r="J173">
        <v>2506</v>
      </c>
      <c r="K173">
        <v>78506</v>
      </c>
      <c r="L173" t="s">
        <v>127</v>
      </c>
      <c r="M173" t="s">
        <v>137</v>
      </c>
      <c r="N173" t="s">
        <v>138</v>
      </c>
      <c r="O173">
        <v>4</v>
      </c>
      <c r="P173" t="s">
        <v>77</v>
      </c>
      <c r="Q173" t="s">
        <v>78</v>
      </c>
      <c r="R173" t="s">
        <v>79</v>
      </c>
      <c r="S173" t="s">
        <v>56</v>
      </c>
      <c r="T173" t="s">
        <v>46</v>
      </c>
      <c r="U173" t="s">
        <v>225</v>
      </c>
      <c r="V173">
        <v>4560</v>
      </c>
      <c r="W173">
        <v>0.30788201387407355</v>
      </c>
      <c r="X173" t="s">
        <v>220</v>
      </c>
    </row>
    <row r="174" spans="1:24" x14ac:dyDescent="0.25">
      <c r="A174" t="s">
        <v>163</v>
      </c>
      <c r="B174" s="1">
        <v>41762</v>
      </c>
      <c r="C174">
        <v>2014</v>
      </c>
      <c r="D174" t="s">
        <v>228</v>
      </c>
      <c r="E174" t="s">
        <v>62</v>
      </c>
      <c r="F174" t="s">
        <v>14</v>
      </c>
      <c r="G174" t="s">
        <v>200</v>
      </c>
      <c r="H174" t="s">
        <v>201</v>
      </c>
      <c r="I174">
        <v>22400</v>
      </c>
      <c r="J174">
        <v>4862</v>
      </c>
      <c r="K174">
        <v>27262</v>
      </c>
      <c r="L174" t="s">
        <v>164</v>
      </c>
      <c r="M174" t="s">
        <v>165</v>
      </c>
      <c r="N174" t="s">
        <v>166</v>
      </c>
      <c r="O174">
        <v>2</v>
      </c>
      <c r="P174" t="s">
        <v>77</v>
      </c>
      <c r="Q174" t="s">
        <v>78</v>
      </c>
      <c r="R174" t="s">
        <v>79</v>
      </c>
      <c r="S174" t="s">
        <v>63</v>
      </c>
      <c r="T174" t="s">
        <v>43</v>
      </c>
      <c r="U174" t="s">
        <v>219</v>
      </c>
      <c r="V174">
        <v>672</v>
      </c>
      <c r="W174">
        <v>0.30486332965309887</v>
      </c>
      <c r="X174" t="s">
        <v>220</v>
      </c>
    </row>
    <row r="175" spans="1:24" x14ac:dyDescent="0.25">
      <c r="A175" t="s">
        <v>148</v>
      </c>
      <c r="B175" s="1">
        <v>41764</v>
      </c>
      <c r="C175">
        <v>2014</v>
      </c>
      <c r="D175" t="s">
        <v>228</v>
      </c>
      <c r="E175" t="s">
        <v>57</v>
      </c>
      <c r="F175" t="s">
        <v>16</v>
      </c>
      <c r="G175" t="s">
        <v>200</v>
      </c>
      <c r="H175" t="s">
        <v>205</v>
      </c>
      <c r="I175">
        <v>29750</v>
      </c>
      <c r="J175">
        <v>1490</v>
      </c>
      <c r="K175">
        <v>31240</v>
      </c>
      <c r="L175" t="s">
        <v>142</v>
      </c>
      <c r="M175" t="s">
        <v>149</v>
      </c>
      <c r="N175" t="s">
        <v>150</v>
      </c>
      <c r="O175">
        <v>4</v>
      </c>
      <c r="P175" t="s">
        <v>77</v>
      </c>
      <c r="Q175" t="s">
        <v>78</v>
      </c>
      <c r="R175" t="s">
        <v>79</v>
      </c>
      <c r="S175" t="s">
        <v>57</v>
      </c>
      <c r="T175" t="s">
        <v>44</v>
      </c>
      <c r="U175" t="s">
        <v>219</v>
      </c>
      <c r="V175">
        <v>892.5</v>
      </c>
      <c r="W175">
        <v>0.58445412879085823</v>
      </c>
      <c r="X175" t="s">
        <v>222</v>
      </c>
    </row>
    <row r="176" spans="1:24" x14ac:dyDescent="0.25">
      <c r="A176" t="s">
        <v>114</v>
      </c>
      <c r="B176" s="1">
        <v>41764</v>
      </c>
      <c r="C176">
        <v>2014</v>
      </c>
      <c r="D176" t="s">
        <v>228</v>
      </c>
      <c r="E176" t="s">
        <v>57</v>
      </c>
      <c r="F176" t="s">
        <v>18</v>
      </c>
      <c r="G176" t="s">
        <v>209</v>
      </c>
      <c r="H176" t="s">
        <v>202</v>
      </c>
      <c r="I176">
        <v>48000</v>
      </c>
      <c r="J176">
        <v>4665</v>
      </c>
      <c r="K176">
        <v>52665</v>
      </c>
      <c r="L176" t="s">
        <v>97</v>
      </c>
      <c r="M176" t="s">
        <v>115</v>
      </c>
      <c r="N176" t="s">
        <v>116</v>
      </c>
      <c r="O176">
        <v>4</v>
      </c>
      <c r="P176" t="s">
        <v>77</v>
      </c>
      <c r="Q176" t="s">
        <v>78</v>
      </c>
      <c r="R176" t="s">
        <v>79</v>
      </c>
      <c r="S176" t="s">
        <v>57</v>
      </c>
      <c r="T176" t="s">
        <v>44</v>
      </c>
      <c r="U176" t="s">
        <v>221</v>
      </c>
      <c r="V176">
        <v>1920</v>
      </c>
      <c r="W176">
        <v>0.50617959886145758</v>
      </c>
      <c r="X176" t="s">
        <v>222</v>
      </c>
    </row>
    <row r="177" spans="1:24" x14ac:dyDescent="0.25">
      <c r="A177" t="s">
        <v>100</v>
      </c>
      <c r="B177" s="1">
        <v>41764</v>
      </c>
      <c r="C177">
        <v>2014</v>
      </c>
      <c r="D177" t="s">
        <v>228</v>
      </c>
      <c r="E177" t="s">
        <v>58</v>
      </c>
      <c r="F177" t="s">
        <v>5</v>
      </c>
      <c r="G177" t="s">
        <v>200</v>
      </c>
      <c r="H177" t="s">
        <v>203</v>
      </c>
      <c r="I177">
        <v>28400</v>
      </c>
      <c r="J177">
        <v>2844</v>
      </c>
      <c r="K177">
        <v>31244</v>
      </c>
      <c r="L177" t="s">
        <v>97</v>
      </c>
      <c r="M177" t="s">
        <v>101</v>
      </c>
      <c r="N177" t="s">
        <v>102</v>
      </c>
      <c r="O177">
        <v>4</v>
      </c>
      <c r="P177" t="s">
        <v>77</v>
      </c>
      <c r="Q177" t="s">
        <v>78</v>
      </c>
      <c r="R177" t="s">
        <v>79</v>
      </c>
      <c r="S177" t="s">
        <v>59</v>
      </c>
      <c r="T177" t="s">
        <v>42</v>
      </c>
      <c r="U177" t="s">
        <v>219</v>
      </c>
      <c r="V177">
        <v>852</v>
      </c>
      <c r="W177">
        <v>0.26873477979969923</v>
      </c>
      <c r="X177" t="s">
        <v>220</v>
      </c>
    </row>
    <row r="178" spans="1:24" x14ac:dyDescent="0.25">
      <c r="A178" t="s">
        <v>88</v>
      </c>
      <c r="B178" s="1">
        <v>41764</v>
      </c>
      <c r="C178">
        <v>2014</v>
      </c>
      <c r="D178" t="s">
        <v>228</v>
      </c>
      <c r="E178" t="s">
        <v>62</v>
      </c>
      <c r="F178" t="s">
        <v>14</v>
      </c>
      <c r="G178" t="s">
        <v>210</v>
      </c>
      <c r="H178" t="s">
        <v>201</v>
      </c>
      <c r="I178">
        <v>128150</v>
      </c>
      <c r="J178">
        <v>2867</v>
      </c>
      <c r="K178">
        <v>131017</v>
      </c>
      <c r="L178" t="s">
        <v>74</v>
      </c>
      <c r="M178" t="s">
        <v>89</v>
      </c>
      <c r="N178" t="s">
        <v>90</v>
      </c>
      <c r="O178">
        <v>4</v>
      </c>
      <c r="P178" t="s">
        <v>91</v>
      </c>
      <c r="Q178" t="s">
        <v>86</v>
      </c>
      <c r="R178" t="s">
        <v>92</v>
      </c>
      <c r="S178" t="s">
        <v>63</v>
      </c>
      <c r="T178" t="s">
        <v>43</v>
      </c>
      <c r="U178" t="s">
        <v>225</v>
      </c>
      <c r="V178">
        <v>7689</v>
      </c>
      <c r="W178">
        <v>0.2714699764137482</v>
      </c>
      <c r="X178" t="s">
        <v>220</v>
      </c>
    </row>
    <row r="179" spans="1:24" x14ac:dyDescent="0.25">
      <c r="A179" t="s">
        <v>123</v>
      </c>
      <c r="B179" s="1">
        <v>41766</v>
      </c>
      <c r="C179">
        <v>2014</v>
      </c>
      <c r="D179" t="s">
        <v>228</v>
      </c>
      <c r="E179" t="s">
        <v>52</v>
      </c>
      <c r="F179" t="s">
        <v>47</v>
      </c>
      <c r="G179" t="s">
        <v>210</v>
      </c>
      <c r="H179" t="s">
        <v>203</v>
      </c>
      <c r="I179">
        <v>66850</v>
      </c>
      <c r="J179">
        <v>3501</v>
      </c>
      <c r="K179">
        <v>70351</v>
      </c>
      <c r="L179" t="s">
        <v>97</v>
      </c>
      <c r="M179" t="s">
        <v>124</v>
      </c>
      <c r="N179" t="s">
        <v>125</v>
      </c>
      <c r="O179">
        <v>4</v>
      </c>
      <c r="P179" t="s">
        <v>91</v>
      </c>
      <c r="Q179" t="s">
        <v>78</v>
      </c>
      <c r="R179" t="s">
        <v>92</v>
      </c>
      <c r="S179" t="s">
        <v>53</v>
      </c>
      <c r="T179" t="s">
        <v>46</v>
      </c>
      <c r="U179" t="s">
        <v>223</v>
      </c>
      <c r="V179">
        <v>3342.5</v>
      </c>
      <c r="W179">
        <v>0.36546454921619248</v>
      </c>
      <c r="X179" t="s">
        <v>220</v>
      </c>
    </row>
    <row r="180" spans="1:24" x14ac:dyDescent="0.25">
      <c r="A180" t="s">
        <v>83</v>
      </c>
      <c r="B180" s="1">
        <v>41767</v>
      </c>
      <c r="C180">
        <v>2014</v>
      </c>
      <c r="D180" t="s">
        <v>228</v>
      </c>
      <c r="E180" t="s">
        <v>50</v>
      </c>
      <c r="F180" t="s">
        <v>9</v>
      </c>
      <c r="G180" t="s">
        <v>200</v>
      </c>
      <c r="H180" t="s">
        <v>201</v>
      </c>
      <c r="I180">
        <v>74200</v>
      </c>
      <c r="J180">
        <v>4313</v>
      </c>
      <c r="K180">
        <v>78513</v>
      </c>
      <c r="L180" t="s">
        <v>74</v>
      </c>
      <c r="M180" t="s">
        <v>84</v>
      </c>
      <c r="N180" t="s">
        <v>85</v>
      </c>
      <c r="O180">
        <v>4</v>
      </c>
      <c r="P180" t="s">
        <v>77</v>
      </c>
      <c r="Q180" t="s">
        <v>86</v>
      </c>
      <c r="R180" t="s">
        <v>87</v>
      </c>
      <c r="S180" t="s">
        <v>51</v>
      </c>
      <c r="T180" t="s">
        <v>43</v>
      </c>
      <c r="U180" t="s">
        <v>225</v>
      </c>
      <c r="V180">
        <v>4452</v>
      </c>
      <c r="W180">
        <v>0.8877677139303497</v>
      </c>
      <c r="X180" t="s">
        <v>222</v>
      </c>
    </row>
    <row r="181" spans="1:24" x14ac:dyDescent="0.25">
      <c r="A181" t="s">
        <v>151</v>
      </c>
      <c r="B181" s="1">
        <v>41768</v>
      </c>
      <c r="C181">
        <v>2014</v>
      </c>
      <c r="D181" t="s">
        <v>228</v>
      </c>
      <c r="E181" t="s">
        <v>54</v>
      </c>
      <c r="F181" t="s">
        <v>29</v>
      </c>
      <c r="G181" t="s">
        <v>200</v>
      </c>
      <c r="H181" t="s">
        <v>203</v>
      </c>
      <c r="I181">
        <v>31450</v>
      </c>
      <c r="J181">
        <v>4575</v>
      </c>
      <c r="K181">
        <v>36025</v>
      </c>
      <c r="L181" t="s">
        <v>142</v>
      </c>
      <c r="M181" t="s">
        <v>152</v>
      </c>
      <c r="N181" t="s">
        <v>153</v>
      </c>
      <c r="O181">
        <v>3</v>
      </c>
      <c r="P181" t="s">
        <v>91</v>
      </c>
      <c r="Q181" t="s">
        <v>78</v>
      </c>
      <c r="R181" t="s">
        <v>79</v>
      </c>
      <c r="S181" t="s">
        <v>54</v>
      </c>
      <c r="T181" t="s">
        <v>45</v>
      </c>
      <c r="U181" t="s">
        <v>219</v>
      </c>
      <c r="V181">
        <v>943.5</v>
      </c>
      <c r="W181">
        <v>0.52223605081543145</v>
      </c>
      <c r="X181" t="s">
        <v>222</v>
      </c>
    </row>
    <row r="182" spans="1:24" x14ac:dyDescent="0.25">
      <c r="A182" t="s">
        <v>167</v>
      </c>
      <c r="B182" s="1">
        <v>41768</v>
      </c>
      <c r="C182">
        <v>2014</v>
      </c>
      <c r="D182" t="s">
        <v>228</v>
      </c>
      <c r="E182" t="s">
        <v>57</v>
      </c>
      <c r="F182" t="s">
        <v>16</v>
      </c>
      <c r="G182" t="s">
        <v>200</v>
      </c>
      <c r="H182" t="s">
        <v>211</v>
      </c>
      <c r="I182">
        <v>28300</v>
      </c>
      <c r="J182">
        <v>2942</v>
      </c>
      <c r="K182">
        <v>31242</v>
      </c>
      <c r="L182" t="s">
        <v>164</v>
      </c>
      <c r="M182" t="s">
        <v>168</v>
      </c>
      <c r="N182" t="s">
        <v>169</v>
      </c>
      <c r="O182">
        <v>4</v>
      </c>
      <c r="P182" t="s">
        <v>77</v>
      </c>
      <c r="Q182" t="s">
        <v>78</v>
      </c>
      <c r="R182" t="s">
        <v>79</v>
      </c>
      <c r="S182" t="s">
        <v>57</v>
      </c>
      <c r="T182" t="s">
        <v>44</v>
      </c>
      <c r="U182" t="s">
        <v>219</v>
      </c>
      <c r="V182">
        <v>849</v>
      </c>
      <c r="W182">
        <v>0.52175846673630111</v>
      </c>
      <c r="X182" t="s">
        <v>222</v>
      </c>
    </row>
    <row r="183" spans="1:24" x14ac:dyDescent="0.25">
      <c r="A183" t="s">
        <v>148</v>
      </c>
      <c r="B183" s="1">
        <v>41769</v>
      </c>
      <c r="C183">
        <v>2014</v>
      </c>
      <c r="D183" t="s">
        <v>228</v>
      </c>
      <c r="E183" t="s">
        <v>55</v>
      </c>
      <c r="F183" t="s">
        <v>36</v>
      </c>
      <c r="G183" t="s">
        <v>200</v>
      </c>
      <c r="H183" t="s">
        <v>205</v>
      </c>
      <c r="I183">
        <v>29550</v>
      </c>
      <c r="J183">
        <v>4268</v>
      </c>
      <c r="K183">
        <v>33818</v>
      </c>
      <c r="L183" t="s">
        <v>142</v>
      </c>
      <c r="M183" t="s">
        <v>149</v>
      </c>
      <c r="N183" t="s">
        <v>150</v>
      </c>
      <c r="O183">
        <v>4</v>
      </c>
      <c r="P183" t="s">
        <v>77</v>
      </c>
      <c r="Q183" t="s">
        <v>78</v>
      </c>
      <c r="R183" t="s">
        <v>79</v>
      </c>
      <c r="S183" t="s">
        <v>56</v>
      </c>
      <c r="T183" t="s">
        <v>46</v>
      </c>
      <c r="U183" t="s">
        <v>219</v>
      </c>
      <c r="V183">
        <v>886.5</v>
      </c>
      <c r="W183">
        <v>0.73803908784782468</v>
      </c>
      <c r="X183" t="s">
        <v>222</v>
      </c>
    </row>
    <row r="184" spans="1:24" x14ac:dyDescent="0.25">
      <c r="A184" t="s">
        <v>126</v>
      </c>
      <c r="B184" s="1">
        <v>41769</v>
      </c>
      <c r="C184">
        <v>2014</v>
      </c>
      <c r="D184" t="s">
        <v>228</v>
      </c>
      <c r="E184" t="s">
        <v>57</v>
      </c>
      <c r="F184" t="s">
        <v>24</v>
      </c>
      <c r="G184" t="s">
        <v>209</v>
      </c>
      <c r="H184" t="s">
        <v>203</v>
      </c>
      <c r="I184">
        <v>33300</v>
      </c>
      <c r="J184">
        <v>1912</v>
      </c>
      <c r="K184">
        <v>35212</v>
      </c>
      <c r="L184" t="s">
        <v>127</v>
      </c>
      <c r="M184" t="s">
        <v>128</v>
      </c>
      <c r="N184" t="s">
        <v>129</v>
      </c>
      <c r="O184">
        <v>4</v>
      </c>
      <c r="P184" t="s">
        <v>77</v>
      </c>
      <c r="Q184" t="s">
        <v>78</v>
      </c>
      <c r="R184" t="s">
        <v>79</v>
      </c>
      <c r="S184" t="s">
        <v>57</v>
      </c>
      <c r="T184" t="s">
        <v>44</v>
      </c>
      <c r="U184" t="s">
        <v>219</v>
      </c>
      <c r="V184">
        <v>999</v>
      </c>
      <c r="W184">
        <v>0.72097649086312232</v>
      </c>
      <c r="X184" t="s">
        <v>222</v>
      </c>
    </row>
    <row r="185" spans="1:24" x14ac:dyDescent="0.25">
      <c r="A185" t="s">
        <v>157</v>
      </c>
      <c r="B185" s="1">
        <v>41770</v>
      </c>
      <c r="C185">
        <v>2014</v>
      </c>
      <c r="D185" t="s">
        <v>228</v>
      </c>
      <c r="E185" t="s">
        <v>57</v>
      </c>
      <c r="F185" t="s">
        <v>19</v>
      </c>
      <c r="G185" t="s">
        <v>209</v>
      </c>
      <c r="H185" t="s">
        <v>201</v>
      </c>
      <c r="I185">
        <v>58050</v>
      </c>
      <c r="J185">
        <v>2663</v>
      </c>
      <c r="K185">
        <v>60713</v>
      </c>
      <c r="L185" t="s">
        <v>142</v>
      </c>
      <c r="M185" t="s">
        <v>158</v>
      </c>
      <c r="N185" t="s">
        <v>159</v>
      </c>
      <c r="O185">
        <v>4</v>
      </c>
      <c r="P185" t="s">
        <v>77</v>
      </c>
      <c r="Q185" t="s">
        <v>86</v>
      </c>
      <c r="R185" t="s">
        <v>79</v>
      </c>
      <c r="S185" t="s">
        <v>57</v>
      </c>
      <c r="T185" t="s">
        <v>44</v>
      </c>
      <c r="U185" t="s">
        <v>223</v>
      </c>
      <c r="V185">
        <v>2902.5</v>
      </c>
      <c r="W185">
        <v>1.6237360432854557E-2</v>
      </c>
      <c r="X185" t="s">
        <v>220</v>
      </c>
    </row>
    <row r="186" spans="1:24" x14ac:dyDescent="0.25">
      <c r="A186" t="s">
        <v>93</v>
      </c>
      <c r="B186" s="1">
        <v>41770</v>
      </c>
      <c r="C186">
        <v>2014</v>
      </c>
      <c r="D186" t="s">
        <v>228</v>
      </c>
      <c r="E186" t="s">
        <v>57</v>
      </c>
      <c r="F186" t="s">
        <v>23</v>
      </c>
      <c r="G186" t="s">
        <v>210</v>
      </c>
      <c r="H186" t="s">
        <v>202</v>
      </c>
      <c r="I186">
        <v>148050</v>
      </c>
      <c r="J186">
        <v>4536</v>
      </c>
      <c r="K186">
        <v>152586</v>
      </c>
      <c r="L186" t="s">
        <v>74</v>
      </c>
      <c r="M186" t="s">
        <v>94</v>
      </c>
      <c r="N186" t="s">
        <v>95</v>
      </c>
      <c r="O186">
        <v>2</v>
      </c>
      <c r="P186" t="s">
        <v>77</v>
      </c>
      <c r="Q186" t="s">
        <v>86</v>
      </c>
      <c r="R186" t="s">
        <v>87</v>
      </c>
      <c r="S186" t="s">
        <v>57</v>
      </c>
      <c r="T186" t="s">
        <v>44</v>
      </c>
      <c r="U186" t="s">
        <v>225</v>
      </c>
      <c r="V186">
        <v>8883</v>
      </c>
      <c r="W186">
        <v>0.23865475237306893</v>
      </c>
      <c r="X186" t="s">
        <v>220</v>
      </c>
    </row>
    <row r="187" spans="1:24" x14ac:dyDescent="0.25">
      <c r="A187" t="s">
        <v>145</v>
      </c>
      <c r="B187" s="1">
        <v>41771</v>
      </c>
      <c r="C187">
        <v>2014</v>
      </c>
      <c r="D187" t="s">
        <v>228</v>
      </c>
      <c r="E187" t="s">
        <v>60</v>
      </c>
      <c r="F187" t="s">
        <v>6</v>
      </c>
      <c r="G187" t="s">
        <v>207</v>
      </c>
      <c r="H187" t="s">
        <v>201</v>
      </c>
      <c r="I187">
        <v>25950</v>
      </c>
      <c r="J187">
        <v>2645</v>
      </c>
      <c r="K187">
        <v>28595</v>
      </c>
      <c r="L187" t="s">
        <v>142</v>
      </c>
      <c r="M187" t="s">
        <v>146</v>
      </c>
      <c r="N187" t="s">
        <v>147</v>
      </c>
      <c r="O187">
        <v>4</v>
      </c>
      <c r="P187" t="s">
        <v>77</v>
      </c>
      <c r="Q187" t="s">
        <v>78</v>
      </c>
      <c r="R187" t="s">
        <v>79</v>
      </c>
      <c r="S187" t="s">
        <v>61</v>
      </c>
      <c r="T187" t="s">
        <v>42</v>
      </c>
      <c r="U187" t="s">
        <v>219</v>
      </c>
      <c r="V187">
        <v>778.5</v>
      </c>
      <c r="W187">
        <v>0.22849489898816444</v>
      </c>
      <c r="X187" t="s">
        <v>220</v>
      </c>
    </row>
    <row r="188" spans="1:24" x14ac:dyDescent="0.25">
      <c r="A188" t="s">
        <v>170</v>
      </c>
      <c r="B188" s="1">
        <v>41772</v>
      </c>
      <c r="C188">
        <v>2014</v>
      </c>
      <c r="D188" t="s">
        <v>228</v>
      </c>
      <c r="E188" t="s">
        <v>62</v>
      </c>
      <c r="F188" t="s">
        <v>14</v>
      </c>
      <c r="G188" t="s">
        <v>200</v>
      </c>
      <c r="H188" t="s">
        <v>203</v>
      </c>
      <c r="I188">
        <v>28000</v>
      </c>
      <c r="J188">
        <v>2074</v>
      </c>
      <c r="K188">
        <v>30074</v>
      </c>
      <c r="L188" t="s">
        <v>164</v>
      </c>
      <c r="M188" t="s">
        <v>171</v>
      </c>
      <c r="N188" t="s">
        <v>172</v>
      </c>
      <c r="O188">
        <v>4</v>
      </c>
      <c r="P188" t="s">
        <v>77</v>
      </c>
      <c r="Q188" t="s">
        <v>78</v>
      </c>
      <c r="R188" t="s">
        <v>79</v>
      </c>
      <c r="S188" t="s">
        <v>63</v>
      </c>
      <c r="T188" t="s">
        <v>43</v>
      </c>
      <c r="U188" t="s">
        <v>219</v>
      </c>
      <c r="V188">
        <v>840</v>
      </c>
      <c r="W188">
        <v>0.9136806698114055</v>
      </c>
      <c r="X188" t="s">
        <v>222</v>
      </c>
    </row>
    <row r="189" spans="1:24" x14ac:dyDescent="0.25">
      <c r="A189" t="s">
        <v>106</v>
      </c>
      <c r="B189" s="1">
        <v>41772</v>
      </c>
      <c r="C189">
        <v>2014</v>
      </c>
      <c r="D189" t="s">
        <v>228</v>
      </c>
      <c r="E189" t="s">
        <v>50</v>
      </c>
      <c r="F189" t="s">
        <v>10</v>
      </c>
      <c r="G189" t="s">
        <v>210</v>
      </c>
      <c r="H189" t="s">
        <v>211</v>
      </c>
      <c r="I189">
        <v>33250</v>
      </c>
      <c r="J189">
        <v>4767</v>
      </c>
      <c r="K189">
        <v>38017</v>
      </c>
      <c r="L189" t="s">
        <v>97</v>
      </c>
      <c r="M189" t="s">
        <v>107</v>
      </c>
      <c r="N189" t="s">
        <v>108</v>
      </c>
      <c r="O189">
        <v>4</v>
      </c>
      <c r="P189" t="s">
        <v>77</v>
      </c>
      <c r="Q189" t="s">
        <v>78</v>
      </c>
      <c r="R189" t="s">
        <v>79</v>
      </c>
      <c r="S189" t="s">
        <v>51</v>
      </c>
      <c r="T189" t="s">
        <v>43</v>
      </c>
      <c r="U189" t="s">
        <v>221</v>
      </c>
      <c r="V189">
        <v>1330</v>
      </c>
      <c r="W189">
        <v>0.51054657367549217</v>
      </c>
      <c r="X189" t="s">
        <v>222</v>
      </c>
    </row>
    <row r="190" spans="1:24" x14ac:dyDescent="0.25">
      <c r="A190" t="s">
        <v>176</v>
      </c>
      <c r="B190" s="1">
        <v>41773</v>
      </c>
      <c r="C190">
        <v>2014</v>
      </c>
      <c r="D190" t="s">
        <v>228</v>
      </c>
      <c r="E190" t="s">
        <v>64</v>
      </c>
      <c r="F190" t="s">
        <v>25</v>
      </c>
      <c r="G190" t="s">
        <v>200</v>
      </c>
      <c r="H190" t="s">
        <v>202</v>
      </c>
      <c r="I190">
        <v>35200</v>
      </c>
      <c r="J190">
        <v>2201</v>
      </c>
      <c r="K190">
        <v>37401</v>
      </c>
      <c r="L190" t="s">
        <v>164</v>
      </c>
      <c r="M190" t="s">
        <v>177</v>
      </c>
      <c r="N190" t="s">
        <v>178</v>
      </c>
      <c r="O190">
        <v>4</v>
      </c>
      <c r="P190" t="s">
        <v>77</v>
      </c>
      <c r="Q190" t="s">
        <v>78</v>
      </c>
      <c r="R190" t="s">
        <v>79</v>
      </c>
      <c r="S190" t="s">
        <v>57</v>
      </c>
      <c r="T190" t="s">
        <v>44</v>
      </c>
      <c r="U190" t="s">
        <v>221</v>
      </c>
      <c r="V190">
        <v>1408</v>
      </c>
      <c r="W190">
        <v>0.55596861874496961</v>
      </c>
      <c r="X190" t="s">
        <v>222</v>
      </c>
    </row>
    <row r="191" spans="1:24" x14ac:dyDescent="0.25">
      <c r="A191" t="s">
        <v>148</v>
      </c>
      <c r="B191" s="1">
        <v>41774</v>
      </c>
      <c r="C191">
        <v>2014</v>
      </c>
      <c r="D191" t="s">
        <v>228</v>
      </c>
      <c r="E191" t="s">
        <v>57</v>
      </c>
      <c r="F191" t="s">
        <v>21</v>
      </c>
      <c r="G191" t="s">
        <v>210</v>
      </c>
      <c r="H191" t="s">
        <v>211</v>
      </c>
      <c r="I191">
        <v>29500</v>
      </c>
      <c r="J191">
        <v>4213</v>
      </c>
      <c r="K191">
        <v>33713</v>
      </c>
      <c r="L191" t="s">
        <v>142</v>
      </c>
      <c r="M191" t="s">
        <v>149</v>
      </c>
      <c r="N191" t="s">
        <v>150</v>
      </c>
      <c r="O191">
        <v>4</v>
      </c>
      <c r="P191" t="s">
        <v>77</v>
      </c>
      <c r="Q191" t="s">
        <v>78</v>
      </c>
      <c r="R191" t="s">
        <v>79</v>
      </c>
      <c r="S191" t="s">
        <v>57</v>
      </c>
      <c r="T191" t="s">
        <v>44</v>
      </c>
      <c r="U191" t="s">
        <v>219</v>
      </c>
      <c r="V191">
        <v>885</v>
      </c>
      <c r="W191">
        <v>0.73367669840048844</v>
      </c>
      <c r="X191" t="s">
        <v>222</v>
      </c>
    </row>
    <row r="192" spans="1:24" x14ac:dyDescent="0.25">
      <c r="A192" t="s">
        <v>130</v>
      </c>
      <c r="B192" s="1">
        <v>41774</v>
      </c>
      <c r="C192">
        <v>2014</v>
      </c>
      <c r="D192" t="s">
        <v>228</v>
      </c>
      <c r="E192" t="s">
        <v>60</v>
      </c>
      <c r="F192" t="s">
        <v>7</v>
      </c>
      <c r="G192" t="s">
        <v>200</v>
      </c>
      <c r="H192" t="s">
        <v>211</v>
      </c>
      <c r="I192">
        <v>54400</v>
      </c>
      <c r="J192">
        <v>4820</v>
      </c>
      <c r="K192">
        <v>59220</v>
      </c>
      <c r="L192" t="s">
        <v>127</v>
      </c>
      <c r="M192" t="s">
        <v>131</v>
      </c>
      <c r="N192" t="s">
        <v>132</v>
      </c>
      <c r="O192">
        <v>4</v>
      </c>
      <c r="P192" t="s">
        <v>77</v>
      </c>
      <c r="Q192" t="s">
        <v>86</v>
      </c>
      <c r="R192" t="s">
        <v>79</v>
      </c>
      <c r="S192" t="s">
        <v>61</v>
      </c>
      <c r="T192" t="s">
        <v>42</v>
      </c>
      <c r="U192" t="s">
        <v>223</v>
      </c>
      <c r="V192">
        <v>2720</v>
      </c>
      <c r="W192">
        <v>0.14102997870232442</v>
      </c>
      <c r="X192" t="s">
        <v>220</v>
      </c>
    </row>
    <row r="193" spans="1:24" x14ac:dyDescent="0.25">
      <c r="A193" t="s">
        <v>123</v>
      </c>
      <c r="B193" s="1">
        <v>41775</v>
      </c>
      <c r="C193">
        <v>2014</v>
      </c>
      <c r="D193" t="s">
        <v>228</v>
      </c>
      <c r="E193" t="s">
        <v>54</v>
      </c>
      <c r="F193" t="s">
        <v>33</v>
      </c>
      <c r="G193" t="s">
        <v>200</v>
      </c>
      <c r="H193" t="s">
        <v>203</v>
      </c>
      <c r="I193">
        <v>66850</v>
      </c>
      <c r="J193">
        <v>3003</v>
      </c>
      <c r="K193">
        <v>69853</v>
      </c>
      <c r="L193" t="s">
        <v>97</v>
      </c>
      <c r="M193" t="s">
        <v>124</v>
      </c>
      <c r="N193" t="s">
        <v>125</v>
      </c>
      <c r="O193">
        <v>4</v>
      </c>
      <c r="P193" t="s">
        <v>91</v>
      </c>
      <c r="Q193" t="s">
        <v>78</v>
      </c>
      <c r="R193" t="s">
        <v>92</v>
      </c>
      <c r="S193" t="s">
        <v>54</v>
      </c>
      <c r="T193" t="s">
        <v>45</v>
      </c>
      <c r="U193" t="s">
        <v>223</v>
      </c>
      <c r="V193">
        <v>3342.5</v>
      </c>
      <c r="W193">
        <v>0.47602687286028028</v>
      </c>
      <c r="X193" t="s">
        <v>220</v>
      </c>
    </row>
    <row r="194" spans="1:24" x14ac:dyDescent="0.25">
      <c r="A194" t="s">
        <v>139</v>
      </c>
      <c r="B194" s="1">
        <v>41776</v>
      </c>
      <c r="C194">
        <v>2014</v>
      </c>
      <c r="D194" t="s">
        <v>228</v>
      </c>
      <c r="E194" t="s">
        <v>60</v>
      </c>
      <c r="F194" t="s">
        <v>7</v>
      </c>
      <c r="G194" t="s">
        <v>207</v>
      </c>
      <c r="H194" t="s">
        <v>203</v>
      </c>
      <c r="I194">
        <v>120150</v>
      </c>
      <c r="J194">
        <v>1442</v>
      </c>
      <c r="K194">
        <v>121592</v>
      </c>
      <c r="L194" t="s">
        <v>127</v>
      </c>
      <c r="M194" t="s">
        <v>137</v>
      </c>
      <c r="N194" t="s">
        <v>140</v>
      </c>
      <c r="O194">
        <v>4</v>
      </c>
      <c r="P194" t="s">
        <v>91</v>
      </c>
      <c r="Q194" t="s">
        <v>86</v>
      </c>
      <c r="R194" t="s">
        <v>92</v>
      </c>
      <c r="S194" t="s">
        <v>61</v>
      </c>
      <c r="T194" t="s">
        <v>42</v>
      </c>
      <c r="U194" t="s">
        <v>225</v>
      </c>
      <c r="V194">
        <v>7209</v>
      </c>
      <c r="W194">
        <v>0.11192189301919281</v>
      </c>
      <c r="X194" t="s">
        <v>220</v>
      </c>
    </row>
    <row r="195" spans="1:24" x14ac:dyDescent="0.25">
      <c r="A195" t="s">
        <v>173</v>
      </c>
      <c r="B195" s="1">
        <v>41777</v>
      </c>
      <c r="C195">
        <v>2014</v>
      </c>
      <c r="D195" t="s">
        <v>228</v>
      </c>
      <c r="E195" t="s">
        <v>58</v>
      </c>
      <c r="F195" t="s">
        <v>5</v>
      </c>
      <c r="G195" t="s">
        <v>210</v>
      </c>
      <c r="H195" t="s">
        <v>201</v>
      </c>
      <c r="I195">
        <v>28800</v>
      </c>
      <c r="J195">
        <v>4353</v>
      </c>
      <c r="K195">
        <v>33153</v>
      </c>
      <c r="L195" t="s">
        <v>164</v>
      </c>
      <c r="M195" t="s">
        <v>174</v>
      </c>
      <c r="N195" t="s">
        <v>175</v>
      </c>
      <c r="O195">
        <v>2</v>
      </c>
      <c r="P195" t="s">
        <v>91</v>
      </c>
      <c r="Q195" t="s">
        <v>78</v>
      </c>
      <c r="R195" t="s">
        <v>79</v>
      </c>
      <c r="S195" t="s">
        <v>59</v>
      </c>
      <c r="T195" t="s">
        <v>42</v>
      </c>
      <c r="U195" t="s">
        <v>219</v>
      </c>
      <c r="V195">
        <v>864</v>
      </c>
      <c r="W195">
        <v>0.44076711192762813</v>
      </c>
      <c r="X195" t="s">
        <v>220</v>
      </c>
    </row>
    <row r="196" spans="1:24" x14ac:dyDescent="0.25">
      <c r="A196" t="s">
        <v>133</v>
      </c>
      <c r="B196" s="1">
        <v>41777</v>
      </c>
      <c r="C196">
        <v>2014</v>
      </c>
      <c r="D196" t="s">
        <v>228</v>
      </c>
      <c r="E196" t="s">
        <v>57</v>
      </c>
      <c r="F196" t="s">
        <v>17</v>
      </c>
      <c r="G196" t="s">
        <v>210</v>
      </c>
      <c r="H196" t="s">
        <v>202</v>
      </c>
      <c r="I196">
        <v>57650</v>
      </c>
      <c r="J196">
        <v>4100</v>
      </c>
      <c r="K196">
        <v>61750</v>
      </c>
      <c r="L196" t="s">
        <v>127</v>
      </c>
      <c r="M196" t="s">
        <v>134</v>
      </c>
      <c r="N196" t="s">
        <v>135</v>
      </c>
      <c r="O196">
        <v>4</v>
      </c>
      <c r="P196" t="s">
        <v>77</v>
      </c>
      <c r="Q196" t="s">
        <v>86</v>
      </c>
      <c r="R196" t="s">
        <v>79</v>
      </c>
      <c r="S196" t="s">
        <v>57</v>
      </c>
      <c r="T196" t="s">
        <v>44</v>
      </c>
      <c r="U196" t="s">
        <v>223</v>
      </c>
      <c r="V196">
        <v>2882.5</v>
      </c>
      <c r="W196">
        <v>0.79790562707833279</v>
      </c>
      <c r="X196" t="s">
        <v>222</v>
      </c>
    </row>
    <row r="197" spans="1:24" x14ac:dyDescent="0.25">
      <c r="A197" t="s">
        <v>93</v>
      </c>
      <c r="B197" s="1">
        <v>41778</v>
      </c>
      <c r="C197">
        <v>2014</v>
      </c>
      <c r="D197" t="s">
        <v>228</v>
      </c>
      <c r="E197" t="s">
        <v>62</v>
      </c>
      <c r="F197" t="s">
        <v>11</v>
      </c>
      <c r="G197" t="s">
        <v>206</v>
      </c>
      <c r="H197" t="s">
        <v>203</v>
      </c>
      <c r="I197">
        <v>148050</v>
      </c>
      <c r="J197">
        <v>4647</v>
      </c>
      <c r="K197">
        <v>152697</v>
      </c>
      <c r="L197" t="s">
        <v>74</v>
      </c>
      <c r="M197" t="s">
        <v>94</v>
      </c>
      <c r="N197" t="s">
        <v>95</v>
      </c>
      <c r="O197">
        <v>2</v>
      </c>
      <c r="P197" t="s">
        <v>77</v>
      </c>
      <c r="Q197" t="s">
        <v>86</v>
      </c>
      <c r="R197" t="s">
        <v>87</v>
      </c>
      <c r="S197" t="s">
        <v>63</v>
      </c>
      <c r="T197" t="s">
        <v>43</v>
      </c>
      <c r="U197" t="s">
        <v>225</v>
      </c>
      <c r="V197">
        <v>8883</v>
      </c>
      <c r="W197">
        <v>0.20015668272979403</v>
      </c>
      <c r="X197" t="s">
        <v>220</v>
      </c>
    </row>
    <row r="198" spans="1:24" x14ac:dyDescent="0.25">
      <c r="A198" t="s">
        <v>126</v>
      </c>
      <c r="B198" s="1">
        <v>41779</v>
      </c>
      <c r="C198">
        <v>2014</v>
      </c>
      <c r="D198" t="s">
        <v>228</v>
      </c>
      <c r="E198" t="s">
        <v>58</v>
      </c>
      <c r="F198" t="s">
        <v>8</v>
      </c>
      <c r="G198" t="s">
        <v>206</v>
      </c>
      <c r="H198" t="s">
        <v>201</v>
      </c>
      <c r="I198">
        <v>33900</v>
      </c>
      <c r="J198">
        <v>2184</v>
      </c>
      <c r="K198">
        <v>36084</v>
      </c>
      <c r="L198" t="s">
        <v>127</v>
      </c>
      <c r="M198" t="s">
        <v>128</v>
      </c>
      <c r="N198" t="s">
        <v>129</v>
      </c>
      <c r="O198">
        <v>4</v>
      </c>
      <c r="P198" t="s">
        <v>77</v>
      </c>
      <c r="Q198" t="s">
        <v>78</v>
      </c>
      <c r="R198" t="s">
        <v>79</v>
      </c>
      <c r="S198" t="s">
        <v>59</v>
      </c>
      <c r="T198" t="s">
        <v>42</v>
      </c>
      <c r="U198" t="s">
        <v>219</v>
      </c>
      <c r="V198">
        <v>1017</v>
      </c>
      <c r="W198">
        <v>0.17862081489461512</v>
      </c>
      <c r="X198" t="s">
        <v>220</v>
      </c>
    </row>
    <row r="199" spans="1:24" x14ac:dyDescent="0.25">
      <c r="A199" t="s">
        <v>93</v>
      </c>
      <c r="B199" s="1">
        <v>41780</v>
      </c>
      <c r="C199">
        <v>2014</v>
      </c>
      <c r="D199" t="s">
        <v>228</v>
      </c>
      <c r="E199" t="s">
        <v>60</v>
      </c>
      <c r="F199" t="s">
        <v>4</v>
      </c>
      <c r="G199" t="s">
        <v>200</v>
      </c>
      <c r="H199" t="s">
        <v>201</v>
      </c>
      <c r="I199">
        <v>147900</v>
      </c>
      <c r="J199">
        <v>3776</v>
      </c>
      <c r="K199">
        <v>151676</v>
      </c>
      <c r="L199" t="s">
        <v>74</v>
      </c>
      <c r="M199" t="s">
        <v>94</v>
      </c>
      <c r="N199" t="s">
        <v>95</v>
      </c>
      <c r="O199">
        <v>2</v>
      </c>
      <c r="P199" t="s">
        <v>77</v>
      </c>
      <c r="Q199" t="s">
        <v>86</v>
      </c>
      <c r="R199" t="s">
        <v>87</v>
      </c>
      <c r="S199" t="s">
        <v>61</v>
      </c>
      <c r="T199" t="s">
        <v>42</v>
      </c>
      <c r="U199" t="s">
        <v>225</v>
      </c>
      <c r="V199">
        <v>8874</v>
      </c>
      <c r="W199">
        <v>0.78060356517350471</v>
      </c>
      <c r="X199" t="s">
        <v>222</v>
      </c>
    </row>
    <row r="200" spans="1:24" x14ac:dyDescent="0.25">
      <c r="A200" t="s">
        <v>133</v>
      </c>
      <c r="B200" s="1">
        <v>41781</v>
      </c>
      <c r="C200">
        <v>2014</v>
      </c>
      <c r="D200" t="s">
        <v>228</v>
      </c>
      <c r="E200" t="s">
        <v>64</v>
      </c>
      <c r="F200" t="s">
        <v>25</v>
      </c>
      <c r="G200" t="s">
        <v>200</v>
      </c>
      <c r="H200" t="s">
        <v>211</v>
      </c>
      <c r="I200">
        <v>57350</v>
      </c>
      <c r="J200">
        <v>4849</v>
      </c>
      <c r="K200">
        <v>62199</v>
      </c>
      <c r="L200" t="s">
        <v>127</v>
      </c>
      <c r="M200" t="s">
        <v>134</v>
      </c>
      <c r="N200" t="s">
        <v>135</v>
      </c>
      <c r="O200">
        <v>4</v>
      </c>
      <c r="P200" t="s">
        <v>77</v>
      </c>
      <c r="Q200" t="s">
        <v>86</v>
      </c>
      <c r="R200" t="s">
        <v>79</v>
      </c>
      <c r="S200" t="s">
        <v>57</v>
      </c>
      <c r="T200" t="s">
        <v>44</v>
      </c>
      <c r="U200" t="s">
        <v>223</v>
      </c>
      <c r="V200">
        <v>2867.5</v>
      </c>
      <c r="W200">
        <v>0.41078599608074223</v>
      </c>
      <c r="X200" t="s">
        <v>220</v>
      </c>
    </row>
    <row r="201" spans="1:24" x14ac:dyDescent="0.25">
      <c r="A201" t="s">
        <v>176</v>
      </c>
      <c r="B201" s="1">
        <v>41781</v>
      </c>
      <c r="C201">
        <v>2014</v>
      </c>
      <c r="D201" t="s">
        <v>228</v>
      </c>
      <c r="E201" t="s">
        <v>50</v>
      </c>
      <c r="F201" t="s">
        <v>9</v>
      </c>
      <c r="G201" t="s">
        <v>206</v>
      </c>
      <c r="H201" t="s">
        <v>203</v>
      </c>
      <c r="I201">
        <v>34750</v>
      </c>
      <c r="J201">
        <v>1698</v>
      </c>
      <c r="K201">
        <v>36448</v>
      </c>
      <c r="L201" t="s">
        <v>164</v>
      </c>
      <c r="M201" t="s">
        <v>177</v>
      </c>
      <c r="N201" t="s">
        <v>178</v>
      </c>
      <c r="O201">
        <v>4</v>
      </c>
      <c r="P201" t="s">
        <v>77</v>
      </c>
      <c r="Q201" t="s">
        <v>78</v>
      </c>
      <c r="R201" t="s">
        <v>79</v>
      </c>
      <c r="S201" t="s">
        <v>51</v>
      </c>
      <c r="T201" t="s">
        <v>43</v>
      </c>
      <c r="U201" t="s">
        <v>219</v>
      </c>
      <c r="V201">
        <v>1042.5</v>
      </c>
      <c r="W201">
        <v>0.43678513562157056</v>
      </c>
      <c r="X201" t="s">
        <v>220</v>
      </c>
    </row>
    <row r="202" spans="1:24" x14ac:dyDescent="0.25">
      <c r="A202" t="s">
        <v>154</v>
      </c>
      <c r="B202" s="1">
        <v>41781</v>
      </c>
      <c r="C202">
        <v>2014</v>
      </c>
      <c r="D202" t="s">
        <v>228</v>
      </c>
      <c r="E202" t="s">
        <v>54</v>
      </c>
      <c r="F202" t="s">
        <v>33</v>
      </c>
      <c r="G202" t="s">
        <v>200</v>
      </c>
      <c r="H202" t="s">
        <v>205</v>
      </c>
      <c r="I202">
        <v>55900</v>
      </c>
      <c r="J202">
        <v>1472</v>
      </c>
      <c r="K202">
        <v>57372</v>
      </c>
      <c r="L202" t="s">
        <v>142</v>
      </c>
      <c r="M202" t="s">
        <v>155</v>
      </c>
      <c r="N202" t="s">
        <v>156</v>
      </c>
      <c r="O202">
        <v>4</v>
      </c>
      <c r="P202" t="s">
        <v>91</v>
      </c>
      <c r="Q202" t="s">
        <v>78</v>
      </c>
      <c r="R202" t="s">
        <v>79</v>
      </c>
      <c r="S202" t="s">
        <v>54</v>
      </c>
      <c r="T202" t="s">
        <v>45</v>
      </c>
      <c r="U202" t="s">
        <v>223</v>
      </c>
      <c r="V202">
        <v>2795</v>
      </c>
      <c r="W202">
        <v>0.10862678154773395</v>
      </c>
      <c r="X202" t="s">
        <v>220</v>
      </c>
    </row>
    <row r="203" spans="1:24" x14ac:dyDescent="0.25">
      <c r="A203" t="s">
        <v>191</v>
      </c>
      <c r="B203" s="1">
        <v>41781</v>
      </c>
      <c r="C203">
        <v>2014</v>
      </c>
      <c r="D203" t="s">
        <v>228</v>
      </c>
      <c r="E203" t="s">
        <v>57</v>
      </c>
      <c r="F203" t="s">
        <v>17</v>
      </c>
      <c r="G203" t="s">
        <v>200</v>
      </c>
      <c r="H203" t="s">
        <v>203</v>
      </c>
      <c r="I203">
        <v>116450</v>
      </c>
      <c r="J203">
        <v>1503</v>
      </c>
      <c r="K203">
        <v>117953</v>
      </c>
      <c r="L203" t="s">
        <v>164</v>
      </c>
      <c r="M203" t="s">
        <v>192</v>
      </c>
      <c r="N203" t="s">
        <v>193</v>
      </c>
      <c r="O203">
        <v>4</v>
      </c>
      <c r="P203" t="s">
        <v>91</v>
      </c>
      <c r="Q203" t="s">
        <v>86</v>
      </c>
      <c r="R203" t="s">
        <v>92</v>
      </c>
      <c r="S203" t="s">
        <v>57</v>
      </c>
      <c r="T203" t="s">
        <v>44</v>
      </c>
      <c r="U203" t="s">
        <v>225</v>
      </c>
      <c r="V203">
        <v>6987</v>
      </c>
      <c r="W203">
        <v>0.94544450656764423</v>
      </c>
      <c r="X203" t="s">
        <v>222</v>
      </c>
    </row>
    <row r="204" spans="1:24" x14ac:dyDescent="0.25">
      <c r="A204" t="s">
        <v>80</v>
      </c>
      <c r="B204" s="1">
        <v>41782</v>
      </c>
      <c r="C204">
        <v>2014</v>
      </c>
      <c r="D204" t="s">
        <v>228</v>
      </c>
      <c r="E204" t="s">
        <v>60</v>
      </c>
      <c r="F204" t="s">
        <v>6</v>
      </c>
      <c r="G204" t="s">
        <v>210</v>
      </c>
      <c r="H204" t="s">
        <v>203</v>
      </c>
      <c r="I204">
        <v>32800</v>
      </c>
      <c r="J204">
        <v>2485</v>
      </c>
      <c r="K204">
        <v>35285</v>
      </c>
      <c r="L204" t="s">
        <v>74</v>
      </c>
      <c r="M204" t="s">
        <v>81</v>
      </c>
      <c r="N204" t="s">
        <v>82</v>
      </c>
      <c r="O204">
        <v>4</v>
      </c>
      <c r="P204" t="s">
        <v>77</v>
      </c>
      <c r="Q204" t="s">
        <v>78</v>
      </c>
      <c r="R204" t="s">
        <v>79</v>
      </c>
      <c r="S204" t="s">
        <v>61</v>
      </c>
      <c r="T204" t="s">
        <v>42</v>
      </c>
      <c r="U204" t="s">
        <v>219</v>
      </c>
      <c r="V204">
        <v>984</v>
      </c>
      <c r="W204">
        <v>0.34342757395628259</v>
      </c>
      <c r="X204" t="s">
        <v>220</v>
      </c>
    </row>
    <row r="205" spans="1:24" x14ac:dyDescent="0.25">
      <c r="A205" t="s">
        <v>185</v>
      </c>
      <c r="B205" s="1">
        <v>41783</v>
      </c>
      <c r="C205">
        <v>2014</v>
      </c>
      <c r="D205" t="s">
        <v>228</v>
      </c>
      <c r="E205" t="s">
        <v>64</v>
      </c>
      <c r="F205" t="s">
        <v>25</v>
      </c>
      <c r="G205" t="s">
        <v>209</v>
      </c>
      <c r="H205" t="s">
        <v>203</v>
      </c>
      <c r="I205">
        <v>66350</v>
      </c>
      <c r="J205">
        <v>4934</v>
      </c>
      <c r="K205">
        <v>71284</v>
      </c>
      <c r="L205" t="s">
        <v>164</v>
      </c>
      <c r="M205" t="s">
        <v>186</v>
      </c>
      <c r="N205" t="s">
        <v>187</v>
      </c>
      <c r="O205">
        <v>4</v>
      </c>
      <c r="P205" t="s">
        <v>77</v>
      </c>
      <c r="Q205" t="s">
        <v>86</v>
      </c>
      <c r="R205" t="s">
        <v>87</v>
      </c>
      <c r="S205" t="s">
        <v>57</v>
      </c>
      <c r="T205" t="s">
        <v>44</v>
      </c>
      <c r="U205" t="s">
        <v>223</v>
      </c>
      <c r="V205">
        <v>3317.5</v>
      </c>
      <c r="W205">
        <v>0.75905527861744881</v>
      </c>
      <c r="X205" t="s">
        <v>222</v>
      </c>
    </row>
    <row r="206" spans="1:24" x14ac:dyDescent="0.25">
      <c r="A206" t="s">
        <v>185</v>
      </c>
      <c r="B206" s="1">
        <v>41786</v>
      </c>
      <c r="C206">
        <v>2014</v>
      </c>
      <c r="D206" t="s">
        <v>228</v>
      </c>
      <c r="E206" t="s">
        <v>57</v>
      </c>
      <c r="F206" t="s">
        <v>16</v>
      </c>
      <c r="G206" t="s">
        <v>200</v>
      </c>
      <c r="H206" t="s">
        <v>203</v>
      </c>
      <c r="I206">
        <v>66300</v>
      </c>
      <c r="J206">
        <v>4655</v>
      </c>
      <c r="K206">
        <v>70955</v>
      </c>
      <c r="L206" t="s">
        <v>164</v>
      </c>
      <c r="M206" t="s">
        <v>186</v>
      </c>
      <c r="N206" t="s">
        <v>187</v>
      </c>
      <c r="O206">
        <v>4</v>
      </c>
      <c r="P206" t="s">
        <v>77</v>
      </c>
      <c r="Q206" t="s">
        <v>86</v>
      </c>
      <c r="R206" t="s">
        <v>87</v>
      </c>
      <c r="S206" t="s">
        <v>57</v>
      </c>
      <c r="T206" t="s">
        <v>44</v>
      </c>
      <c r="U206" t="s">
        <v>223</v>
      </c>
      <c r="V206">
        <v>3315</v>
      </c>
      <c r="W206">
        <v>3.0802052016743482E-2</v>
      </c>
      <c r="X206" t="s">
        <v>220</v>
      </c>
    </row>
    <row r="207" spans="1:24" x14ac:dyDescent="0.25">
      <c r="A207" t="s">
        <v>93</v>
      </c>
      <c r="B207" s="1">
        <v>41787</v>
      </c>
      <c r="C207">
        <v>2014</v>
      </c>
      <c r="D207" t="s">
        <v>228</v>
      </c>
      <c r="E207" t="s">
        <v>50</v>
      </c>
      <c r="F207" t="s">
        <v>13</v>
      </c>
      <c r="G207" t="s">
        <v>210</v>
      </c>
      <c r="H207" t="s">
        <v>211</v>
      </c>
      <c r="I207">
        <v>148300</v>
      </c>
      <c r="J207">
        <v>3492</v>
      </c>
      <c r="K207">
        <v>151792</v>
      </c>
      <c r="L207" t="s">
        <v>74</v>
      </c>
      <c r="M207" t="s">
        <v>94</v>
      </c>
      <c r="N207" t="s">
        <v>95</v>
      </c>
      <c r="O207">
        <v>2</v>
      </c>
      <c r="P207" t="s">
        <v>77</v>
      </c>
      <c r="Q207" t="s">
        <v>86</v>
      </c>
      <c r="R207" t="s">
        <v>87</v>
      </c>
      <c r="S207" t="s">
        <v>51</v>
      </c>
      <c r="T207" t="s">
        <v>43</v>
      </c>
      <c r="U207" t="s">
        <v>225</v>
      </c>
      <c r="V207">
        <v>8898</v>
      </c>
      <c r="W207">
        <v>0.87244120373969958</v>
      </c>
      <c r="X207" t="s">
        <v>222</v>
      </c>
    </row>
    <row r="208" spans="1:24" x14ac:dyDescent="0.25">
      <c r="A208" t="s">
        <v>136</v>
      </c>
      <c r="B208" s="1">
        <v>41788</v>
      </c>
      <c r="C208">
        <v>2014</v>
      </c>
      <c r="D208" t="s">
        <v>228</v>
      </c>
      <c r="E208" t="s">
        <v>64</v>
      </c>
      <c r="F208" t="s">
        <v>26</v>
      </c>
      <c r="G208" t="s">
        <v>209</v>
      </c>
      <c r="H208" t="s">
        <v>201</v>
      </c>
      <c r="I208">
        <v>76100</v>
      </c>
      <c r="J208">
        <v>3899</v>
      </c>
      <c r="K208">
        <v>79999</v>
      </c>
      <c r="L208" t="s">
        <v>127</v>
      </c>
      <c r="M208" t="s">
        <v>137</v>
      </c>
      <c r="N208" t="s">
        <v>138</v>
      </c>
      <c r="O208">
        <v>4</v>
      </c>
      <c r="P208" t="s">
        <v>77</v>
      </c>
      <c r="Q208" t="s">
        <v>78</v>
      </c>
      <c r="R208" t="s">
        <v>79</v>
      </c>
      <c r="S208" t="s">
        <v>57</v>
      </c>
      <c r="T208" t="s">
        <v>44</v>
      </c>
      <c r="U208" t="s">
        <v>225</v>
      </c>
      <c r="V208">
        <v>4566</v>
      </c>
      <c r="W208">
        <v>0.90061849909863367</v>
      </c>
      <c r="X208" t="s">
        <v>222</v>
      </c>
    </row>
    <row r="209" spans="1:24" x14ac:dyDescent="0.25">
      <c r="A209" t="s">
        <v>88</v>
      </c>
      <c r="B209" s="1">
        <v>41790</v>
      </c>
      <c r="C209">
        <v>2014</v>
      </c>
      <c r="D209" t="s">
        <v>228</v>
      </c>
      <c r="E209" t="s">
        <v>55</v>
      </c>
      <c r="F209" t="s">
        <v>38</v>
      </c>
      <c r="G209" t="s">
        <v>210</v>
      </c>
      <c r="H209" t="s">
        <v>203</v>
      </c>
      <c r="I209">
        <v>127800</v>
      </c>
      <c r="J209">
        <v>4784</v>
      </c>
      <c r="K209">
        <v>132584</v>
      </c>
      <c r="L209" t="s">
        <v>74</v>
      </c>
      <c r="M209" t="s">
        <v>89</v>
      </c>
      <c r="N209" t="s">
        <v>90</v>
      </c>
      <c r="O209">
        <v>4</v>
      </c>
      <c r="P209" t="s">
        <v>91</v>
      </c>
      <c r="Q209" t="s">
        <v>86</v>
      </c>
      <c r="R209" t="s">
        <v>92</v>
      </c>
      <c r="S209" t="s">
        <v>56</v>
      </c>
      <c r="T209" t="s">
        <v>46</v>
      </c>
      <c r="U209" t="s">
        <v>225</v>
      </c>
      <c r="V209">
        <v>7668</v>
      </c>
      <c r="W209">
        <v>0.89613879513747008</v>
      </c>
      <c r="X209" t="s">
        <v>222</v>
      </c>
    </row>
    <row r="210" spans="1:24" x14ac:dyDescent="0.25">
      <c r="A210" t="s">
        <v>126</v>
      </c>
      <c r="B210" s="1">
        <v>41791</v>
      </c>
      <c r="C210">
        <v>2014</v>
      </c>
      <c r="D210" t="s">
        <v>229</v>
      </c>
      <c r="E210" t="s">
        <v>64</v>
      </c>
      <c r="F210" t="s">
        <v>25</v>
      </c>
      <c r="G210" t="s">
        <v>209</v>
      </c>
      <c r="H210" t="s">
        <v>211</v>
      </c>
      <c r="I210">
        <v>33400</v>
      </c>
      <c r="J210">
        <v>2957</v>
      </c>
      <c r="K210">
        <v>36357</v>
      </c>
      <c r="L210" t="s">
        <v>127</v>
      </c>
      <c r="M210" t="s">
        <v>128</v>
      </c>
      <c r="N210" t="s">
        <v>129</v>
      </c>
      <c r="O210">
        <v>4</v>
      </c>
      <c r="P210" t="s">
        <v>77</v>
      </c>
      <c r="Q210" t="s">
        <v>78</v>
      </c>
      <c r="R210" t="s">
        <v>79</v>
      </c>
      <c r="S210" t="s">
        <v>57</v>
      </c>
      <c r="T210" t="s">
        <v>44</v>
      </c>
      <c r="U210" t="s">
        <v>219</v>
      </c>
      <c r="V210">
        <v>1002</v>
      </c>
      <c r="W210">
        <v>0.54505532958780201</v>
      </c>
      <c r="X210" t="s">
        <v>222</v>
      </c>
    </row>
    <row r="211" spans="1:24" x14ac:dyDescent="0.25">
      <c r="A211" t="s">
        <v>151</v>
      </c>
      <c r="B211" s="1">
        <v>41791</v>
      </c>
      <c r="C211">
        <v>2014</v>
      </c>
      <c r="D211" t="s">
        <v>229</v>
      </c>
      <c r="E211" t="s">
        <v>50</v>
      </c>
      <c r="F211" t="s">
        <v>9</v>
      </c>
      <c r="G211" t="s">
        <v>206</v>
      </c>
      <c r="H211" t="s">
        <v>201</v>
      </c>
      <c r="I211">
        <v>30950</v>
      </c>
      <c r="J211">
        <v>1387</v>
      </c>
      <c r="K211">
        <v>32337</v>
      </c>
      <c r="L211" t="s">
        <v>142</v>
      </c>
      <c r="M211" t="s">
        <v>152</v>
      </c>
      <c r="N211" t="s">
        <v>153</v>
      </c>
      <c r="O211">
        <v>3</v>
      </c>
      <c r="P211" t="s">
        <v>91</v>
      </c>
      <c r="Q211" t="s">
        <v>78</v>
      </c>
      <c r="R211" t="s">
        <v>79</v>
      </c>
      <c r="S211" t="s">
        <v>51</v>
      </c>
      <c r="T211" t="s">
        <v>43</v>
      </c>
      <c r="U211" t="s">
        <v>219</v>
      </c>
      <c r="V211">
        <v>928.5</v>
      </c>
      <c r="W211">
        <v>0.76051197702088946</v>
      </c>
      <c r="X211" t="s">
        <v>222</v>
      </c>
    </row>
    <row r="212" spans="1:24" x14ac:dyDescent="0.25">
      <c r="A212" t="s">
        <v>114</v>
      </c>
      <c r="B212" s="1">
        <v>41791</v>
      </c>
      <c r="C212">
        <v>2014</v>
      </c>
      <c r="D212" t="s">
        <v>229</v>
      </c>
      <c r="E212" t="s">
        <v>57</v>
      </c>
      <c r="F212" t="s">
        <v>24</v>
      </c>
      <c r="G212" t="s">
        <v>206</v>
      </c>
      <c r="H212" t="s">
        <v>203</v>
      </c>
      <c r="I212">
        <v>48150</v>
      </c>
      <c r="J212">
        <v>2876</v>
      </c>
      <c r="K212">
        <v>51026</v>
      </c>
      <c r="L212" t="s">
        <v>97</v>
      </c>
      <c r="M212" t="s">
        <v>115</v>
      </c>
      <c r="N212" t="s">
        <v>116</v>
      </c>
      <c r="O212">
        <v>4</v>
      </c>
      <c r="P212" t="s">
        <v>77</v>
      </c>
      <c r="Q212" t="s">
        <v>78</v>
      </c>
      <c r="R212" t="s">
        <v>79</v>
      </c>
      <c r="S212" t="s">
        <v>57</v>
      </c>
      <c r="T212" t="s">
        <v>44</v>
      </c>
      <c r="U212" t="s">
        <v>221</v>
      </c>
      <c r="V212">
        <v>1926</v>
      </c>
      <c r="W212">
        <v>0.86470027634161539</v>
      </c>
      <c r="X212" t="s">
        <v>222</v>
      </c>
    </row>
    <row r="213" spans="1:24" x14ac:dyDescent="0.25">
      <c r="A213" t="s">
        <v>100</v>
      </c>
      <c r="B213" s="1">
        <v>41792</v>
      </c>
      <c r="C213">
        <v>2014</v>
      </c>
      <c r="D213" t="s">
        <v>229</v>
      </c>
      <c r="E213" t="s">
        <v>62</v>
      </c>
      <c r="F213" t="s">
        <v>12</v>
      </c>
      <c r="G213" t="s">
        <v>200</v>
      </c>
      <c r="H213" t="s">
        <v>201</v>
      </c>
      <c r="I213">
        <v>28100</v>
      </c>
      <c r="J213">
        <v>2066</v>
      </c>
      <c r="K213">
        <v>30166</v>
      </c>
      <c r="L213" t="s">
        <v>97</v>
      </c>
      <c r="M213" t="s">
        <v>101</v>
      </c>
      <c r="N213" t="s">
        <v>102</v>
      </c>
      <c r="O213">
        <v>4</v>
      </c>
      <c r="P213" t="s">
        <v>77</v>
      </c>
      <c r="Q213" t="s">
        <v>78</v>
      </c>
      <c r="R213" t="s">
        <v>79</v>
      </c>
      <c r="S213" t="s">
        <v>63</v>
      </c>
      <c r="T213" t="s">
        <v>43</v>
      </c>
      <c r="U213" t="s">
        <v>219</v>
      </c>
      <c r="V213">
        <v>843</v>
      </c>
      <c r="W213">
        <v>0.51580864028809992</v>
      </c>
      <c r="X213" t="s">
        <v>222</v>
      </c>
    </row>
    <row r="214" spans="1:24" x14ac:dyDescent="0.25">
      <c r="A214" t="s">
        <v>103</v>
      </c>
      <c r="B214" s="1">
        <v>41792</v>
      </c>
      <c r="C214">
        <v>2014</v>
      </c>
      <c r="D214" t="s">
        <v>229</v>
      </c>
      <c r="E214" t="s">
        <v>54</v>
      </c>
      <c r="F214" t="s">
        <v>11</v>
      </c>
      <c r="G214" t="s">
        <v>200</v>
      </c>
      <c r="H214" t="s">
        <v>205</v>
      </c>
      <c r="I214">
        <v>32000</v>
      </c>
      <c r="J214">
        <v>4809</v>
      </c>
      <c r="K214">
        <v>36809</v>
      </c>
      <c r="L214" t="s">
        <v>97</v>
      </c>
      <c r="M214" t="s">
        <v>104</v>
      </c>
      <c r="N214" t="s">
        <v>105</v>
      </c>
      <c r="O214">
        <v>2</v>
      </c>
      <c r="P214" t="s">
        <v>91</v>
      </c>
      <c r="Q214" t="s">
        <v>78</v>
      </c>
      <c r="R214" t="s">
        <v>79</v>
      </c>
      <c r="S214" t="s">
        <v>54</v>
      </c>
      <c r="T214" t="s">
        <v>43</v>
      </c>
      <c r="U214" t="s">
        <v>219</v>
      </c>
      <c r="V214">
        <v>960</v>
      </c>
      <c r="W214">
        <v>0.24961014103591914</v>
      </c>
      <c r="X214" t="s">
        <v>220</v>
      </c>
    </row>
    <row r="215" spans="1:24" x14ac:dyDescent="0.25">
      <c r="A215" t="s">
        <v>93</v>
      </c>
      <c r="B215" s="1">
        <v>41792</v>
      </c>
      <c r="C215">
        <v>2014</v>
      </c>
      <c r="D215" t="s">
        <v>229</v>
      </c>
      <c r="E215" t="s">
        <v>54</v>
      </c>
      <c r="F215" t="s">
        <v>11</v>
      </c>
      <c r="G215" t="s">
        <v>200</v>
      </c>
      <c r="H215" t="s">
        <v>201</v>
      </c>
      <c r="I215">
        <v>147900</v>
      </c>
      <c r="J215">
        <v>3369</v>
      </c>
      <c r="K215">
        <v>151269</v>
      </c>
      <c r="L215" t="s">
        <v>74</v>
      </c>
      <c r="M215" t="s">
        <v>94</v>
      </c>
      <c r="N215" t="s">
        <v>95</v>
      </c>
      <c r="O215">
        <v>2</v>
      </c>
      <c r="P215" t="s">
        <v>77</v>
      </c>
      <c r="Q215" t="s">
        <v>86</v>
      </c>
      <c r="R215" t="s">
        <v>87</v>
      </c>
      <c r="S215" t="s">
        <v>54</v>
      </c>
      <c r="T215" t="s">
        <v>43</v>
      </c>
      <c r="U215" t="s">
        <v>225</v>
      </c>
      <c r="V215">
        <v>8874</v>
      </c>
      <c r="W215">
        <v>0.16107107101058171</v>
      </c>
      <c r="X215" t="s">
        <v>220</v>
      </c>
    </row>
    <row r="216" spans="1:24" x14ac:dyDescent="0.25">
      <c r="A216" t="s">
        <v>141</v>
      </c>
      <c r="B216" s="1">
        <v>41792</v>
      </c>
      <c r="C216">
        <v>2014</v>
      </c>
      <c r="D216" t="s">
        <v>229</v>
      </c>
      <c r="E216" t="s">
        <v>50</v>
      </c>
      <c r="F216" t="s">
        <v>13</v>
      </c>
      <c r="G216" t="s">
        <v>206</v>
      </c>
      <c r="H216" t="s">
        <v>211</v>
      </c>
      <c r="I216">
        <v>23900</v>
      </c>
      <c r="J216">
        <v>3759</v>
      </c>
      <c r="K216">
        <v>27659</v>
      </c>
      <c r="L216" t="s">
        <v>142</v>
      </c>
      <c r="M216" t="s">
        <v>143</v>
      </c>
      <c r="N216" t="s">
        <v>144</v>
      </c>
      <c r="O216">
        <v>4</v>
      </c>
      <c r="P216" t="s">
        <v>77</v>
      </c>
      <c r="Q216" t="s">
        <v>78</v>
      </c>
      <c r="R216" t="s">
        <v>79</v>
      </c>
      <c r="S216" t="s">
        <v>51</v>
      </c>
      <c r="T216" t="s">
        <v>43</v>
      </c>
      <c r="U216" t="s">
        <v>219</v>
      </c>
      <c r="V216">
        <v>717</v>
      </c>
      <c r="W216">
        <v>0.70827276059811595</v>
      </c>
      <c r="X216" t="s">
        <v>222</v>
      </c>
    </row>
    <row r="217" spans="1:24" x14ac:dyDescent="0.25">
      <c r="A217" t="s">
        <v>141</v>
      </c>
      <c r="B217" s="1">
        <v>41793</v>
      </c>
      <c r="C217">
        <v>2014</v>
      </c>
      <c r="D217" t="s">
        <v>229</v>
      </c>
      <c r="E217" t="s">
        <v>62</v>
      </c>
      <c r="F217" t="s">
        <v>15</v>
      </c>
      <c r="G217" t="s">
        <v>200</v>
      </c>
      <c r="H217" t="s">
        <v>211</v>
      </c>
      <c r="I217">
        <v>24100</v>
      </c>
      <c r="J217">
        <v>4772</v>
      </c>
      <c r="K217">
        <v>28872</v>
      </c>
      <c r="L217" t="s">
        <v>142</v>
      </c>
      <c r="M217" t="s">
        <v>143</v>
      </c>
      <c r="N217" t="s">
        <v>144</v>
      </c>
      <c r="O217">
        <v>4</v>
      </c>
      <c r="P217" t="s">
        <v>77</v>
      </c>
      <c r="Q217" t="s">
        <v>78</v>
      </c>
      <c r="R217" t="s">
        <v>79</v>
      </c>
      <c r="S217" t="s">
        <v>63</v>
      </c>
      <c r="T217" t="s">
        <v>43</v>
      </c>
      <c r="U217" t="s">
        <v>219</v>
      </c>
      <c r="V217">
        <v>723</v>
      </c>
      <c r="W217">
        <v>8.5853523614748156E-2</v>
      </c>
      <c r="X217" t="s">
        <v>220</v>
      </c>
    </row>
    <row r="218" spans="1:24" x14ac:dyDescent="0.25">
      <c r="A218" t="s">
        <v>114</v>
      </c>
      <c r="B218" s="1">
        <v>41794</v>
      </c>
      <c r="C218">
        <v>2014</v>
      </c>
      <c r="D218" t="s">
        <v>229</v>
      </c>
      <c r="E218" t="s">
        <v>54</v>
      </c>
      <c r="F218" t="s">
        <v>11</v>
      </c>
      <c r="G218" t="s">
        <v>210</v>
      </c>
      <c r="H218" t="s">
        <v>205</v>
      </c>
      <c r="I218">
        <v>47500</v>
      </c>
      <c r="J218">
        <v>1662</v>
      </c>
      <c r="K218">
        <v>49162</v>
      </c>
      <c r="L218" t="s">
        <v>97</v>
      </c>
      <c r="M218" t="s">
        <v>115</v>
      </c>
      <c r="N218" t="s">
        <v>116</v>
      </c>
      <c r="O218">
        <v>4</v>
      </c>
      <c r="P218" t="s">
        <v>77</v>
      </c>
      <c r="Q218" t="s">
        <v>78</v>
      </c>
      <c r="R218" t="s">
        <v>79</v>
      </c>
      <c r="S218" t="s">
        <v>54</v>
      </c>
      <c r="T218" t="s">
        <v>43</v>
      </c>
      <c r="U218" t="s">
        <v>221</v>
      </c>
      <c r="V218">
        <v>1900</v>
      </c>
      <c r="W218">
        <v>0.26409624436129642</v>
      </c>
      <c r="X218" t="s">
        <v>220</v>
      </c>
    </row>
    <row r="219" spans="1:24" x14ac:dyDescent="0.25">
      <c r="A219" t="s">
        <v>188</v>
      </c>
      <c r="B219" s="1">
        <v>41794</v>
      </c>
      <c r="C219">
        <v>2014</v>
      </c>
      <c r="D219" t="s">
        <v>229</v>
      </c>
      <c r="E219" t="s">
        <v>60</v>
      </c>
      <c r="F219" t="s">
        <v>22</v>
      </c>
      <c r="G219" t="s">
        <v>209</v>
      </c>
      <c r="H219" t="s">
        <v>205</v>
      </c>
      <c r="I219">
        <v>69050</v>
      </c>
      <c r="J219">
        <v>3351</v>
      </c>
      <c r="K219">
        <v>72401</v>
      </c>
      <c r="L219" t="s">
        <v>164</v>
      </c>
      <c r="M219" t="s">
        <v>189</v>
      </c>
      <c r="N219" t="s">
        <v>190</v>
      </c>
      <c r="O219">
        <v>4</v>
      </c>
      <c r="P219" t="s">
        <v>77</v>
      </c>
      <c r="Q219" t="s">
        <v>86</v>
      </c>
      <c r="R219" t="s">
        <v>87</v>
      </c>
      <c r="S219" t="s">
        <v>61</v>
      </c>
      <c r="T219" t="s">
        <v>44</v>
      </c>
      <c r="U219" t="s">
        <v>223</v>
      </c>
      <c r="V219">
        <v>3452.5</v>
      </c>
      <c r="W219">
        <v>0.37243248167095355</v>
      </c>
      <c r="X219" t="s">
        <v>220</v>
      </c>
    </row>
    <row r="220" spans="1:24" x14ac:dyDescent="0.25">
      <c r="A220" t="s">
        <v>148</v>
      </c>
      <c r="B220" s="1">
        <v>41794</v>
      </c>
      <c r="C220">
        <v>2014</v>
      </c>
      <c r="D220" t="s">
        <v>229</v>
      </c>
      <c r="E220" t="s">
        <v>62</v>
      </c>
      <c r="F220" t="s">
        <v>14</v>
      </c>
      <c r="G220" t="s">
        <v>204</v>
      </c>
      <c r="H220" t="s">
        <v>203</v>
      </c>
      <c r="I220">
        <v>29700</v>
      </c>
      <c r="J220">
        <v>3721</v>
      </c>
      <c r="K220">
        <v>33421</v>
      </c>
      <c r="L220" t="s">
        <v>142</v>
      </c>
      <c r="M220" t="s">
        <v>149</v>
      </c>
      <c r="N220" t="s">
        <v>150</v>
      </c>
      <c r="O220">
        <v>4</v>
      </c>
      <c r="P220" t="s">
        <v>77</v>
      </c>
      <c r="Q220" t="s">
        <v>78</v>
      </c>
      <c r="R220" t="s">
        <v>79</v>
      </c>
      <c r="S220" t="s">
        <v>63</v>
      </c>
      <c r="T220" t="s">
        <v>43</v>
      </c>
      <c r="U220" t="s">
        <v>219</v>
      </c>
      <c r="V220">
        <v>891</v>
      </c>
      <c r="W220">
        <v>1.9087644302792681E-2</v>
      </c>
      <c r="X220" t="s">
        <v>220</v>
      </c>
    </row>
    <row r="221" spans="1:24" x14ac:dyDescent="0.25">
      <c r="A221" t="s">
        <v>160</v>
      </c>
      <c r="B221" s="1">
        <v>41795</v>
      </c>
      <c r="C221">
        <v>2014</v>
      </c>
      <c r="D221" t="s">
        <v>229</v>
      </c>
      <c r="E221" t="s">
        <v>57</v>
      </c>
      <c r="F221" t="s">
        <v>22</v>
      </c>
      <c r="G221" t="s">
        <v>210</v>
      </c>
      <c r="H221" t="s">
        <v>205</v>
      </c>
      <c r="I221">
        <v>96750</v>
      </c>
      <c r="J221">
        <v>1191</v>
      </c>
      <c r="K221">
        <v>97941</v>
      </c>
      <c r="L221" t="s">
        <v>142</v>
      </c>
      <c r="M221" t="s">
        <v>161</v>
      </c>
      <c r="N221" t="s">
        <v>162</v>
      </c>
      <c r="O221">
        <v>4</v>
      </c>
      <c r="P221" t="s">
        <v>91</v>
      </c>
      <c r="Q221" t="s">
        <v>78</v>
      </c>
      <c r="R221" t="s">
        <v>92</v>
      </c>
      <c r="S221" t="s">
        <v>57</v>
      </c>
      <c r="T221" t="s">
        <v>44</v>
      </c>
      <c r="U221" t="s">
        <v>225</v>
      </c>
      <c r="V221">
        <v>5805</v>
      </c>
      <c r="W221">
        <v>0.10751252859249363</v>
      </c>
      <c r="X221" t="s">
        <v>220</v>
      </c>
    </row>
    <row r="222" spans="1:24" x14ac:dyDescent="0.25">
      <c r="A222" t="s">
        <v>170</v>
      </c>
      <c r="B222" s="1">
        <v>41796</v>
      </c>
      <c r="C222">
        <v>2014</v>
      </c>
      <c r="D222" t="s">
        <v>229</v>
      </c>
      <c r="E222" t="s">
        <v>62</v>
      </c>
      <c r="F222" t="s">
        <v>11</v>
      </c>
      <c r="G222" t="s">
        <v>200</v>
      </c>
      <c r="H222" t="s">
        <v>201</v>
      </c>
      <c r="I222">
        <v>27800</v>
      </c>
      <c r="J222">
        <v>2553</v>
      </c>
      <c r="K222">
        <v>30353</v>
      </c>
      <c r="L222" t="s">
        <v>164</v>
      </c>
      <c r="M222" t="s">
        <v>171</v>
      </c>
      <c r="N222" t="s">
        <v>172</v>
      </c>
      <c r="O222">
        <v>4</v>
      </c>
      <c r="P222" t="s">
        <v>77</v>
      </c>
      <c r="Q222" t="s">
        <v>78</v>
      </c>
      <c r="R222" t="s">
        <v>79</v>
      </c>
      <c r="S222" t="s">
        <v>63</v>
      </c>
      <c r="T222" t="s">
        <v>43</v>
      </c>
      <c r="U222" t="s">
        <v>219</v>
      </c>
      <c r="V222">
        <v>834</v>
      </c>
      <c r="W222">
        <v>0.65035234887634974</v>
      </c>
      <c r="X222" t="s">
        <v>222</v>
      </c>
    </row>
    <row r="223" spans="1:24" x14ac:dyDescent="0.25">
      <c r="A223" t="s">
        <v>93</v>
      </c>
      <c r="B223" s="1">
        <v>41796</v>
      </c>
      <c r="C223">
        <v>2014</v>
      </c>
      <c r="D223" t="s">
        <v>229</v>
      </c>
      <c r="E223" t="s">
        <v>54</v>
      </c>
      <c r="F223" t="s">
        <v>29</v>
      </c>
      <c r="G223" t="s">
        <v>206</v>
      </c>
      <c r="H223" t="s">
        <v>201</v>
      </c>
      <c r="I223">
        <v>147950</v>
      </c>
      <c r="J223">
        <v>3335</v>
      </c>
      <c r="K223">
        <v>151285</v>
      </c>
      <c r="L223" t="s">
        <v>74</v>
      </c>
      <c r="M223" t="s">
        <v>94</v>
      </c>
      <c r="N223" t="s">
        <v>95</v>
      </c>
      <c r="O223">
        <v>2</v>
      </c>
      <c r="P223" t="s">
        <v>77</v>
      </c>
      <c r="Q223" t="s">
        <v>86</v>
      </c>
      <c r="R223" t="s">
        <v>87</v>
      </c>
      <c r="S223" t="s">
        <v>54</v>
      </c>
      <c r="T223" t="s">
        <v>45</v>
      </c>
      <c r="U223" t="s">
        <v>225</v>
      </c>
      <c r="V223">
        <v>8877</v>
      </c>
      <c r="W223">
        <v>0.31338779363473307</v>
      </c>
      <c r="X223" t="s">
        <v>220</v>
      </c>
    </row>
    <row r="224" spans="1:24" x14ac:dyDescent="0.25">
      <c r="A224" t="s">
        <v>188</v>
      </c>
      <c r="B224" s="1">
        <v>41800</v>
      </c>
      <c r="C224">
        <v>2014</v>
      </c>
      <c r="D224" t="s">
        <v>229</v>
      </c>
      <c r="E224" t="s">
        <v>55</v>
      </c>
      <c r="F224" t="s">
        <v>40</v>
      </c>
      <c r="G224" t="s">
        <v>210</v>
      </c>
      <c r="H224" t="s">
        <v>202</v>
      </c>
      <c r="I224">
        <v>68750</v>
      </c>
      <c r="J224">
        <v>1882</v>
      </c>
      <c r="K224">
        <v>70632</v>
      </c>
      <c r="L224" t="s">
        <v>164</v>
      </c>
      <c r="M224" t="s">
        <v>189</v>
      </c>
      <c r="N224" t="s">
        <v>190</v>
      </c>
      <c r="O224">
        <v>4</v>
      </c>
      <c r="P224" t="s">
        <v>77</v>
      </c>
      <c r="Q224" t="s">
        <v>86</v>
      </c>
      <c r="R224" t="s">
        <v>87</v>
      </c>
      <c r="S224" t="s">
        <v>56</v>
      </c>
      <c r="T224" t="s">
        <v>46</v>
      </c>
      <c r="U224" t="s">
        <v>223</v>
      </c>
      <c r="V224">
        <v>3437.5</v>
      </c>
      <c r="W224">
        <v>0.57111391731124084</v>
      </c>
      <c r="X224" t="s">
        <v>222</v>
      </c>
    </row>
    <row r="225" spans="1:24" x14ac:dyDescent="0.25">
      <c r="A225" t="s">
        <v>145</v>
      </c>
      <c r="B225" s="1">
        <v>41801</v>
      </c>
      <c r="C225">
        <v>2014</v>
      </c>
      <c r="D225" t="s">
        <v>229</v>
      </c>
      <c r="E225" t="s">
        <v>55</v>
      </c>
      <c r="F225" t="s">
        <v>36</v>
      </c>
      <c r="G225" t="s">
        <v>209</v>
      </c>
      <c r="H225" t="s">
        <v>203</v>
      </c>
      <c r="I225">
        <v>26200</v>
      </c>
      <c r="J225">
        <v>3469</v>
      </c>
      <c r="K225">
        <v>29669</v>
      </c>
      <c r="L225" t="s">
        <v>142</v>
      </c>
      <c r="M225" t="s">
        <v>146</v>
      </c>
      <c r="N225" t="s">
        <v>147</v>
      </c>
      <c r="O225">
        <v>4</v>
      </c>
      <c r="P225" t="s">
        <v>77</v>
      </c>
      <c r="Q225" t="s">
        <v>78</v>
      </c>
      <c r="R225" t="s">
        <v>79</v>
      </c>
      <c r="S225" t="s">
        <v>56</v>
      </c>
      <c r="T225" t="s">
        <v>46</v>
      </c>
      <c r="U225" t="s">
        <v>219</v>
      </c>
      <c r="V225">
        <v>786</v>
      </c>
      <c r="W225">
        <v>0.51127326977964183</v>
      </c>
      <c r="X225" t="s">
        <v>222</v>
      </c>
    </row>
    <row r="226" spans="1:24" x14ac:dyDescent="0.25">
      <c r="A226" t="s">
        <v>93</v>
      </c>
      <c r="B226" s="1">
        <v>41802</v>
      </c>
      <c r="C226">
        <v>2014</v>
      </c>
      <c r="D226" t="s">
        <v>229</v>
      </c>
      <c r="E226" t="s">
        <v>54</v>
      </c>
      <c r="F226" t="s">
        <v>31</v>
      </c>
      <c r="G226" t="s">
        <v>200</v>
      </c>
      <c r="H226" t="s">
        <v>203</v>
      </c>
      <c r="I226">
        <v>147900</v>
      </c>
      <c r="J226">
        <v>4841</v>
      </c>
      <c r="K226">
        <v>152741</v>
      </c>
      <c r="L226" t="s">
        <v>74</v>
      </c>
      <c r="M226" t="s">
        <v>94</v>
      </c>
      <c r="N226" t="s">
        <v>95</v>
      </c>
      <c r="O226">
        <v>2</v>
      </c>
      <c r="P226" t="s">
        <v>77</v>
      </c>
      <c r="Q226" t="s">
        <v>86</v>
      </c>
      <c r="R226" t="s">
        <v>87</v>
      </c>
      <c r="S226" t="s">
        <v>54</v>
      </c>
      <c r="T226" t="s">
        <v>45</v>
      </c>
      <c r="U226" t="s">
        <v>225</v>
      </c>
      <c r="V226">
        <v>8874</v>
      </c>
      <c r="W226">
        <v>0.15794505791642938</v>
      </c>
      <c r="X226" t="s">
        <v>220</v>
      </c>
    </row>
    <row r="227" spans="1:24" x14ac:dyDescent="0.25">
      <c r="A227" t="s">
        <v>157</v>
      </c>
      <c r="B227" s="1">
        <v>41802</v>
      </c>
      <c r="C227">
        <v>2014</v>
      </c>
      <c r="D227" t="s">
        <v>229</v>
      </c>
      <c r="E227" t="s">
        <v>58</v>
      </c>
      <c r="F227" t="s">
        <v>8</v>
      </c>
      <c r="G227" t="s">
        <v>200</v>
      </c>
      <c r="H227" t="s">
        <v>203</v>
      </c>
      <c r="I227">
        <v>58600</v>
      </c>
      <c r="J227">
        <v>4300</v>
      </c>
      <c r="K227">
        <v>62900</v>
      </c>
      <c r="L227" t="s">
        <v>142</v>
      </c>
      <c r="M227" t="s">
        <v>158</v>
      </c>
      <c r="N227" t="s">
        <v>159</v>
      </c>
      <c r="O227">
        <v>4</v>
      </c>
      <c r="P227" t="s">
        <v>77</v>
      </c>
      <c r="Q227" t="s">
        <v>86</v>
      </c>
      <c r="R227" t="s">
        <v>79</v>
      </c>
      <c r="S227" t="s">
        <v>59</v>
      </c>
      <c r="T227" t="s">
        <v>42</v>
      </c>
      <c r="U227" t="s">
        <v>223</v>
      </c>
      <c r="V227">
        <v>2930</v>
      </c>
      <c r="W227">
        <v>7.0021597701134905E-2</v>
      </c>
      <c r="X227" t="s">
        <v>220</v>
      </c>
    </row>
    <row r="228" spans="1:24" x14ac:dyDescent="0.25">
      <c r="A228" t="s">
        <v>145</v>
      </c>
      <c r="B228" s="1">
        <v>41803</v>
      </c>
      <c r="C228">
        <v>2014</v>
      </c>
      <c r="D228" t="s">
        <v>229</v>
      </c>
      <c r="E228" t="s">
        <v>62</v>
      </c>
      <c r="F228" t="s">
        <v>12</v>
      </c>
      <c r="G228" t="s">
        <v>210</v>
      </c>
      <c r="H228" t="s">
        <v>205</v>
      </c>
      <c r="I228">
        <v>26300</v>
      </c>
      <c r="J228">
        <v>4079</v>
      </c>
      <c r="K228">
        <v>30379</v>
      </c>
      <c r="L228" t="s">
        <v>142</v>
      </c>
      <c r="M228" t="s">
        <v>146</v>
      </c>
      <c r="N228" t="s">
        <v>147</v>
      </c>
      <c r="O228">
        <v>4</v>
      </c>
      <c r="P228" t="s">
        <v>77</v>
      </c>
      <c r="Q228" t="s">
        <v>78</v>
      </c>
      <c r="R228" t="s">
        <v>79</v>
      </c>
      <c r="S228" t="s">
        <v>63</v>
      </c>
      <c r="T228" t="s">
        <v>43</v>
      </c>
      <c r="U228" t="s">
        <v>219</v>
      </c>
      <c r="V228">
        <v>789</v>
      </c>
      <c r="W228">
        <v>0.67180094200735951</v>
      </c>
      <c r="X228" t="s">
        <v>222</v>
      </c>
    </row>
    <row r="229" spans="1:24" x14ac:dyDescent="0.25">
      <c r="A229" t="s">
        <v>109</v>
      </c>
      <c r="B229" s="1">
        <v>41803</v>
      </c>
      <c r="C229">
        <v>2014</v>
      </c>
      <c r="D229" t="s">
        <v>229</v>
      </c>
      <c r="E229" t="s">
        <v>50</v>
      </c>
      <c r="F229" t="s">
        <v>10</v>
      </c>
      <c r="G229" t="s">
        <v>206</v>
      </c>
      <c r="H229" t="s">
        <v>205</v>
      </c>
      <c r="I229">
        <v>40550</v>
      </c>
      <c r="J229">
        <v>2646</v>
      </c>
      <c r="K229">
        <v>43196</v>
      </c>
      <c r="L229" t="s">
        <v>97</v>
      </c>
      <c r="M229" t="s">
        <v>110</v>
      </c>
      <c r="N229" t="s">
        <v>111</v>
      </c>
      <c r="O229">
        <v>4</v>
      </c>
      <c r="P229" t="s">
        <v>91</v>
      </c>
      <c r="Q229" t="s">
        <v>78</v>
      </c>
      <c r="R229" t="s">
        <v>79</v>
      </c>
      <c r="S229" t="s">
        <v>51</v>
      </c>
      <c r="T229" t="s">
        <v>43</v>
      </c>
      <c r="U229" t="s">
        <v>221</v>
      </c>
      <c r="V229">
        <v>1622</v>
      </c>
      <c r="W229">
        <v>0.40773925902682323</v>
      </c>
      <c r="X229" t="s">
        <v>220</v>
      </c>
    </row>
    <row r="230" spans="1:24" x14ac:dyDescent="0.25">
      <c r="A230" t="s">
        <v>151</v>
      </c>
      <c r="B230" s="1">
        <v>41803</v>
      </c>
      <c r="C230">
        <v>2014</v>
      </c>
      <c r="D230" t="s">
        <v>229</v>
      </c>
      <c r="E230" t="s">
        <v>57</v>
      </c>
      <c r="F230" t="s">
        <v>22</v>
      </c>
      <c r="G230" t="s">
        <v>200</v>
      </c>
      <c r="H230" t="s">
        <v>203</v>
      </c>
      <c r="I230">
        <v>30950</v>
      </c>
      <c r="J230">
        <v>1033</v>
      </c>
      <c r="K230">
        <v>31983</v>
      </c>
      <c r="L230" t="s">
        <v>142</v>
      </c>
      <c r="M230" t="s">
        <v>152</v>
      </c>
      <c r="N230" t="s">
        <v>153</v>
      </c>
      <c r="O230">
        <v>3</v>
      </c>
      <c r="P230" t="s">
        <v>91</v>
      </c>
      <c r="Q230" t="s">
        <v>78</v>
      </c>
      <c r="R230" t="s">
        <v>79</v>
      </c>
      <c r="S230" t="s">
        <v>57</v>
      </c>
      <c r="T230" t="s">
        <v>44</v>
      </c>
      <c r="U230" t="s">
        <v>219</v>
      </c>
      <c r="V230">
        <v>928.5</v>
      </c>
      <c r="W230">
        <v>7.0373649276035677E-2</v>
      </c>
      <c r="X230" t="s">
        <v>220</v>
      </c>
    </row>
    <row r="231" spans="1:24" x14ac:dyDescent="0.25">
      <c r="A231" t="s">
        <v>176</v>
      </c>
      <c r="B231" s="1">
        <v>41803</v>
      </c>
      <c r="C231">
        <v>2014</v>
      </c>
      <c r="D231" t="s">
        <v>229</v>
      </c>
      <c r="E231" t="s">
        <v>57</v>
      </c>
      <c r="F231" t="s">
        <v>23</v>
      </c>
      <c r="G231" t="s">
        <v>206</v>
      </c>
      <c r="H231" t="s">
        <v>201</v>
      </c>
      <c r="I231">
        <v>35250</v>
      </c>
      <c r="J231">
        <v>1063</v>
      </c>
      <c r="K231">
        <v>36313</v>
      </c>
      <c r="L231" t="s">
        <v>164</v>
      </c>
      <c r="M231" t="s">
        <v>177</v>
      </c>
      <c r="N231" t="s">
        <v>178</v>
      </c>
      <c r="O231">
        <v>4</v>
      </c>
      <c r="P231" t="s">
        <v>77</v>
      </c>
      <c r="Q231" t="s">
        <v>78</v>
      </c>
      <c r="R231" t="s">
        <v>79</v>
      </c>
      <c r="S231" t="s">
        <v>57</v>
      </c>
      <c r="T231" t="s">
        <v>44</v>
      </c>
      <c r="U231" t="s">
        <v>219</v>
      </c>
      <c r="V231">
        <v>1057.5</v>
      </c>
      <c r="W231">
        <v>0.83967866415142955</v>
      </c>
      <c r="X231" t="s">
        <v>222</v>
      </c>
    </row>
    <row r="232" spans="1:24" x14ac:dyDescent="0.25">
      <c r="A232" t="s">
        <v>163</v>
      </c>
      <c r="B232" s="1">
        <v>41804</v>
      </c>
      <c r="C232">
        <v>2014</v>
      </c>
      <c r="D232" t="s">
        <v>229</v>
      </c>
      <c r="E232" t="s">
        <v>58</v>
      </c>
      <c r="F232" t="s">
        <v>8</v>
      </c>
      <c r="G232" t="s">
        <v>200</v>
      </c>
      <c r="H232" t="s">
        <v>211</v>
      </c>
      <c r="I232">
        <v>22700</v>
      </c>
      <c r="J232">
        <v>3832</v>
      </c>
      <c r="K232">
        <v>26532</v>
      </c>
      <c r="L232" t="s">
        <v>164</v>
      </c>
      <c r="M232" t="s">
        <v>165</v>
      </c>
      <c r="N232" t="s">
        <v>166</v>
      </c>
      <c r="O232">
        <v>2</v>
      </c>
      <c r="P232" t="s">
        <v>77</v>
      </c>
      <c r="Q232" t="s">
        <v>78</v>
      </c>
      <c r="R232" t="s">
        <v>79</v>
      </c>
      <c r="S232" t="s">
        <v>59</v>
      </c>
      <c r="T232" t="s">
        <v>42</v>
      </c>
      <c r="U232" t="s">
        <v>219</v>
      </c>
      <c r="V232">
        <v>681</v>
      </c>
      <c r="W232">
        <v>8.4202731998731725E-3</v>
      </c>
      <c r="X232" t="s">
        <v>220</v>
      </c>
    </row>
    <row r="233" spans="1:24" x14ac:dyDescent="0.25">
      <c r="A233" t="s">
        <v>160</v>
      </c>
      <c r="B233" s="1">
        <v>41805</v>
      </c>
      <c r="C233">
        <v>2014</v>
      </c>
      <c r="D233" t="s">
        <v>229</v>
      </c>
      <c r="E233" t="s">
        <v>62</v>
      </c>
      <c r="F233" t="s">
        <v>11</v>
      </c>
      <c r="G233" t="s">
        <v>208</v>
      </c>
      <c r="H233" t="s">
        <v>203</v>
      </c>
      <c r="I233">
        <v>96550</v>
      </c>
      <c r="J233">
        <v>2908</v>
      </c>
      <c r="K233">
        <v>99458</v>
      </c>
      <c r="L233" t="s">
        <v>142</v>
      </c>
      <c r="M233" t="s">
        <v>161</v>
      </c>
      <c r="N233" t="s">
        <v>162</v>
      </c>
      <c r="O233">
        <v>4</v>
      </c>
      <c r="P233" t="s">
        <v>91</v>
      </c>
      <c r="Q233" t="s">
        <v>78</v>
      </c>
      <c r="R233" t="s">
        <v>92</v>
      </c>
      <c r="S233" t="s">
        <v>63</v>
      </c>
      <c r="T233" t="s">
        <v>43</v>
      </c>
      <c r="U233" t="s">
        <v>225</v>
      </c>
      <c r="V233">
        <v>5793</v>
      </c>
      <c r="W233">
        <v>0.85300803689891846</v>
      </c>
      <c r="X233" t="s">
        <v>222</v>
      </c>
    </row>
    <row r="234" spans="1:24" x14ac:dyDescent="0.25">
      <c r="A234" t="s">
        <v>141</v>
      </c>
      <c r="B234" s="1">
        <v>41806</v>
      </c>
      <c r="C234">
        <v>2014</v>
      </c>
      <c r="D234" t="s">
        <v>229</v>
      </c>
      <c r="E234" t="s">
        <v>60</v>
      </c>
      <c r="F234" t="s">
        <v>35</v>
      </c>
      <c r="G234" t="s">
        <v>209</v>
      </c>
      <c r="H234" t="s">
        <v>211</v>
      </c>
      <c r="I234">
        <v>24150</v>
      </c>
      <c r="J234">
        <v>4948</v>
      </c>
      <c r="K234">
        <v>29098</v>
      </c>
      <c r="L234" t="s">
        <v>142</v>
      </c>
      <c r="M234" t="s">
        <v>143</v>
      </c>
      <c r="N234" t="s">
        <v>144</v>
      </c>
      <c r="O234">
        <v>4</v>
      </c>
      <c r="P234" t="s">
        <v>77</v>
      </c>
      <c r="Q234" t="s">
        <v>78</v>
      </c>
      <c r="R234" t="s">
        <v>79</v>
      </c>
      <c r="S234" t="s">
        <v>61</v>
      </c>
      <c r="T234" t="s">
        <v>46</v>
      </c>
      <c r="U234" t="s">
        <v>219</v>
      </c>
      <c r="V234">
        <v>724.5</v>
      </c>
      <c r="W234">
        <v>0.5549167490354352</v>
      </c>
      <c r="X234" t="s">
        <v>222</v>
      </c>
    </row>
    <row r="235" spans="1:24" x14ac:dyDescent="0.25">
      <c r="A235" t="s">
        <v>154</v>
      </c>
      <c r="B235" s="1">
        <v>41807</v>
      </c>
      <c r="C235">
        <v>2014</v>
      </c>
      <c r="D235" t="s">
        <v>229</v>
      </c>
      <c r="E235" t="s">
        <v>60</v>
      </c>
      <c r="F235" t="s">
        <v>7</v>
      </c>
      <c r="G235" t="s">
        <v>209</v>
      </c>
      <c r="H235" t="s">
        <v>203</v>
      </c>
      <c r="I235">
        <v>56350</v>
      </c>
      <c r="J235">
        <v>4463</v>
      </c>
      <c r="K235">
        <v>60813</v>
      </c>
      <c r="L235" t="s">
        <v>142</v>
      </c>
      <c r="M235" t="s">
        <v>155</v>
      </c>
      <c r="N235" t="s">
        <v>156</v>
      </c>
      <c r="O235">
        <v>4</v>
      </c>
      <c r="P235" t="s">
        <v>91</v>
      </c>
      <c r="Q235" t="s">
        <v>78</v>
      </c>
      <c r="R235" t="s">
        <v>79</v>
      </c>
      <c r="S235" t="s">
        <v>61</v>
      </c>
      <c r="T235" t="s">
        <v>42</v>
      </c>
      <c r="U235" t="s">
        <v>223</v>
      </c>
      <c r="V235">
        <v>2817.5</v>
      </c>
      <c r="W235">
        <v>0.33361006450541786</v>
      </c>
      <c r="X235" t="s">
        <v>220</v>
      </c>
    </row>
    <row r="236" spans="1:24" x14ac:dyDescent="0.25">
      <c r="A236" t="s">
        <v>112</v>
      </c>
      <c r="B236" s="1">
        <v>41807</v>
      </c>
      <c r="C236">
        <v>2014</v>
      </c>
      <c r="D236" t="s">
        <v>229</v>
      </c>
      <c r="E236" t="s">
        <v>54</v>
      </c>
      <c r="F236" t="s">
        <v>30</v>
      </c>
      <c r="G236" t="s">
        <v>200</v>
      </c>
      <c r="H236" t="s">
        <v>201</v>
      </c>
      <c r="I236">
        <v>41700</v>
      </c>
      <c r="J236">
        <v>1334</v>
      </c>
      <c r="K236">
        <v>43034</v>
      </c>
      <c r="L236" t="s">
        <v>97</v>
      </c>
      <c r="M236" t="s">
        <v>104</v>
      </c>
      <c r="N236" t="s">
        <v>113</v>
      </c>
      <c r="O236">
        <v>3</v>
      </c>
      <c r="P236" t="s">
        <v>91</v>
      </c>
      <c r="Q236" t="s">
        <v>78</v>
      </c>
      <c r="R236" t="s">
        <v>79</v>
      </c>
      <c r="S236" t="s">
        <v>54</v>
      </c>
      <c r="T236" t="s">
        <v>45</v>
      </c>
      <c r="U236" t="s">
        <v>221</v>
      </c>
      <c r="V236">
        <v>1668</v>
      </c>
      <c r="W236">
        <v>0.9932001214442775</v>
      </c>
      <c r="X236" t="s">
        <v>222</v>
      </c>
    </row>
    <row r="237" spans="1:24" x14ac:dyDescent="0.25">
      <c r="A237" t="s">
        <v>88</v>
      </c>
      <c r="B237" s="1">
        <v>41807</v>
      </c>
      <c r="C237">
        <v>2014</v>
      </c>
      <c r="D237" t="s">
        <v>229</v>
      </c>
      <c r="E237" t="s">
        <v>54</v>
      </c>
      <c r="F237" t="s">
        <v>29</v>
      </c>
      <c r="G237" t="s">
        <v>210</v>
      </c>
      <c r="H237" t="s">
        <v>203</v>
      </c>
      <c r="I237">
        <v>128050</v>
      </c>
      <c r="J237">
        <v>1603</v>
      </c>
      <c r="K237">
        <v>129653</v>
      </c>
      <c r="L237" t="s">
        <v>74</v>
      </c>
      <c r="M237" t="s">
        <v>89</v>
      </c>
      <c r="N237" t="s">
        <v>90</v>
      </c>
      <c r="O237">
        <v>4</v>
      </c>
      <c r="P237" t="s">
        <v>91</v>
      </c>
      <c r="Q237" t="s">
        <v>86</v>
      </c>
      <c r="R237" t="s">
        <v>92</v>
      </c>
      <c r="S237" t="s">
        <v>54</v>
      </c>
      <c r="T237" t="s">
        <v>45</v>
      </c>
      <c r="U237" t="s">
        <v>225</v>
      </c>
      <c r="V237">
        <v>7683</v>
      </c>
      <c r="W237">
        <v>0.10455220523502315</v>
      </c>
      <c r="X237" t="s">
        <v>220</v>
      </c>
    </row>
    <row r="238" spans="1:24" x14ac:dyDescent="0.25">
      <c r="A238" t="s">
        <v>185</v>
      </c>
      <c r="B238" s="1">
        <v>41808</v>
      </c>
      <c r="C238">
        <v>2014</v>
      </c>
      <c r="D238" t="s">
        <v>229</v>
      </c>
      <c r="E238" t="s">
        <v>57</v>
      </c>
      <c r="F238" t="s">
        <v>16</v>
      </c>
      <c r="G238" t="s">
        <v>207</v>
      </c>
      <c r="H238" t="s">
        <v>201</v>
      </c>
      <c r="I238">
        <v>66100</v>
      </c>
      <c r="J238">
        <v>4562</v>
      </c>
      <c r="K238">
        <v>70662</v>
      </c>
      <c r="L238" t="s">
        <v>164</v>
      </c>
      <c r="M238" t="s">
        <v>186</v>
      </c>
      <c r="N238" t="s">
        <v>187</v>
      </c>
      <c r="O238">
        <v>4</v>
      </c>
      <c r="P238" t="s">
        <v>77</v>
      </c>
      <c r="Q238" t="s">
        <v>86</v>
      </c>
      <c r="R238" t="s">
        <v>87</v>
      </c>
      <c r="S238" t="s">
        <v>57</v>
      </c>
      <c r="T238" t="s">
        <v>44</v>
      </c>
      <c r="U238" t="s">
        <v>223</v>
      </c>
      <c r="V238">
        <v>3305</v>
      </c>
      <c r="W238">
        <v>0.99509255168730981</v>
      </c>
      <c r="X238" t="s">
        <v>222</v>
      </c>
    </row>
    <row r="239" spans="1:24" x14ac:dyDescent="0.25">
      <c r="A239" t="s">
        <v>185</v>
      </c>
      <c r="B239" s="1">
        <v>41808</v>
      </c>
      <c r="C239">
        <v>2014</v>
      </c>
      <c r="D239" t="s">
        <v>229</v>
      </c>
      <c r="E239" t="s">
        <v>54</v>
      </c>
      <c r="F239" t="s">
        <v>23</v>
      </c>
      <c r="G239" t="s">
        <v>200</v>
      </c>
      <c r="H239" t="s">
        <v>201</v>
      </c>
      <c r="I239">
        <v>66750</v>
      </c>
      <c r="J239">
        <v>3335</v>
      </c>
      <c r="K239">
        <v>70085</v>
      </c>
      <c r="L239" t="s">
        <v>164</v>
      </c>
      <c r="M239" t="s">
        <v>186</v>
      </c>
      <c r="N239" t="s">
        <v>187</v>
      </c>
      <c r="O239">
        <v>4</v>
      </c>
      <c r="P239" t="s">
        <v>77</v>
      </c>
      <c r="Q239" t="s">
        <v>86</v>
      </c>
      <c r="R239" t="s">
        <v>87</v>
      </c>
      <c r="S239" t="s">
        <v>54</v>
      </c>
      <c r="T239" t="s">
        <v>44</v>
      </c>
      <c r="U239" t="s">
        <v>223</v>
      </c>
      <c r="V239">
        <v>3337.5</v>
      </c>
      <c r="W239">
        <v>0.92670110097467018</v>
      </c>
      <c r="X239" t="s">
        <v>222</v>
      </c>
    </row>
    <row r="240" spans="1:24" x14ac:dyDescent="0.25">
      <c r="A240" t="s">
        <v>148</v>
      </c>
      <c r="B240" s="1">
        <v>41808</v>
      </c>
      <c r="C240">
        <v>2014</v>
      </c>
      <c r="D240" t="s">
        <v>229</v>
      </c>
      <c r="E240" t="s">
        <v>52</v>
      </c>
      <c r="F240" t="s">
        <v>47</v>
      </c>
      <c r="G240" t="s">
        <v>204</v>
      </c>
      <c r="H240" t="s">
        <v>211</v>
      </c>
      <c r="I240">
        <v>29400</v>
      </c>
      <c r="J240">
        <v>1609</v>
      </c>
      <c r="K240">
        <v>31009</v>
      </c>
      <c r="L240" t="s">
        <v>142</v>
      </c>
      <c r="M240" t="s">
        <v>149</v>
      </c>
      <c r="N240" t="s">
        <v>150</v>
      </c>
      <c r="O240">
        <v>4</v>
      </c>
      <c r="P240" t="s">
        <v>77</v>
      </c>
      <c r="Q240" t="s">
        <v>78</v>
      </c>
      <c r="R240" t="s">
        <v>79</v>
      </c>
      <c r="S240" t="s">
        <v>53</v>
      </c>
      <c r="T240" t="s">
        <v>46</v>
      </c>
      <c r="U240" t="s">
        <v>219</v>
      </c>
      <c r="V240">
        <v>882</v>
      </c>
      <c r="W240">
        <v>0.22068949286858061</v>
      </c>
      <c r="X240" t="s">
        <v>220</v>
      </c>
    </row>
    <row r="241" spans="1:24" x14ac:dyDescent="0.25">
      <c r="A241" t="s">
        <v>163</v>
      </c>
      <c r="B241" s="1">
        <v>41808</v>
      </c>
      <c r="C241">
        <v>2014</v>
      </c>
      <c r="D241" t="s">
        <v>229</v>
      </c>
      <c r="E241" t="s">
        <v>54</v>
      </c>
      <c r="F241" t="s">
        <v>11</v>
      </c>
      <c r="G241" t="s">
        <v>207</v>
      </c>
      <c r="H241" t="s">
        <v>203</v>
      </c>
      <c r="I241">
        <v>22650</v>
      </c>
      <c r="J241">
        <v>3950</v>
      </c>
      <c r="K241">
        <v>26600</v>
      </c>
      <c r="L241" t="s">
        <v>164</v>
      </c>
      <c r="M241" t="s">
        <v>165</v>
      </c>
      <c r="N241" t="s">
        <v>166</v>
      </c>
      <c r="O241">
        <v>2</v>
      </c>
      <c r="P241" t="s">
        <v>77</v>
      </c>
      <c r="Q241" t="s">
        <v>78</v>
      </c>
      <c r="R241" t="s">
        <v>79</v>
      </c>
      <c r="S241" t="s">
        <v>54</v>
      </c>
      <c r="T241" t="s">
        <v>43</v>
      </c>
      <c r="U241" t="s">
        <v>219</v>
      </c>
      <c r="V241">
        <v>679.5</v>
      </c>
      <c r="W241">
        <v>0.75129888800498978</v>
      </c>
      <c r="X241" t="s">
        <v>222</v>
      </c>
    </row>
    <row r="242" spans="1:24" x14ac:dyDescent="0.25">
      <c r="A242" t="s">
        <v>182</v>
      </c>
      <c r="B242" s="1">
        <v>41809</v>
      </c>
      <c r="C242">
        <v>2014</v>
      </c>
      <c r="D242" t="s">
        <v>229</v>
      </c>
      <c r="E242" t="s">
        <v>58</v>
      </c>
      <c r="F242" t="s">
        <v>8</v>
      </c>
      <c r="G242" t="s">
        <v>209</v>
      </c>
      <c r="H242" t="s">
        <v>211</v>
      </c>
      <c r="I242">
        <v>51950</v>
      </c>
      <c r="J242">
        <v>2325</v>
      </c>
      <c r="K242">
        <v>54275</v>
      </c>
      <c r="L242" t="s">
        <v>164</v>
      </c>
      <c r="M242" t="s">
        <v>183</v>
      </c>
      <c r="N242" t="s">
        <v>184</v>
      </c>
      <c r="O242">
        <v>4</v>
      </c>
      <c r="P242" t="s">
        <v>77</v>
      </c>
      <c r="Q242" t="s">
        <v>78</v>
      </c>
      <c r="R242" t="s">
        <v>79</v>
      </c>
      <c r="S242" t="s">
        <v>59</v>
      </c>
      <c r="T242" t="s">
        <v>42</v>
      </c>
      <c r="U242" t="s">
        <v>221</v>
      </c>
      <c r="V242">
        <v>2078</v>
      </c>
      <c r="W242">
        <v>0.98646804643164765</v>
      </c>
      <c r="X242" t="s">
        <v>222</v>
      </c>
    </row>
    <row r="243" spans="1:24" x14ac:dyDescent="0.25">
      <c r="A243" t="s">
        <v>157</v>
      </c>
      <c r="B243" s="1">
        <v>41810</v>
      </c>
      <c r="C243">
        <v>2014</v>
      </c>
      <c r="D243" t="s">
        <v>229</v>
      </c>
      <c r="E243" t="s">
        <v>55</v>
      </c>
      <c r="F243" t="s">
        <v>38</v>
      </c>
      <c r="G243" t="s">
        <v>210</v>
      </c>
      <c r="H243" t="s">
        <v>205</v>
      </c>
      <c r="I243">
        <v>58350</v>
      </c>
      <c r="J243">
        <v>1871</v>
      </c>
      <c r="K243">
        <v>60221</v>
      </c>
      <c r="L243" t="s">
        <v>142</v>
      </c>
      <c r="M243" t="s">
        <v>158</v>
      </c>
      <c r="N243" t="s">
        <v>159</v>
      </c>
      <c r="O243">
        <v>4</v>
      </c>
      <c r="P243" t="s">
        <v>77</v>
      </c>
      <c r="Q243" t="s">
        <v>86</v>
      </c>
      <c r="R243" t="s">
        <v>79</v>
      </c>
      <c r="S243" t="s">
        <v>56</v>
      </c>
      <c r="T243" t="s">
        <v>46</v>
      </c>
      <c r="U243" t="s">
        <v>223</v>
      </c>
      <c r="V243">
        <v>2917.5</v>
      </c>
      <c r="W243">
        <v>0.56317117510511128</v>
      </c>
      <c r="X243" t="s">
        <v>222</v>
      </c>
    </row>
    <row r="244" spans="1:24" x14ac:dyDescent="0.25">
      <c r="A244" t="s">
        <v>123</v>
      </c>
      <c r="B244" s="1">
        <v>41812</v>
      </c>
      <c r="C244">
        <v>2014</v>
      </c>
      <c r="D244" t="s">
        <v>229</v>
      </c>
      <c r="E244" t="s">
        <v>54</v>
      </c>
      <c r="F244" t="s">
        <v>31</v>
      </c>
      <c r="G244" t="s">
        <v>206</v>
      </c>
      <c r="H244" t="s">
        <v>203</v>
      </c>
      <c r="I244">
        <v>67150</v>
      </c>
      <c r="J244">
        <v>1471</v>
      </c>
      <c r="K244">
        <v>68621</v>
      </c>
      <c r="L244" t="s">
        <v>97</v>
      </c>
      <c r="M244" t="s">
        <v>124</v>
      </c>
      <c r="N244" t="s">
        <v>125</v>
      </c>
      <c r="O244">
        <v>4</v>
      </c>
      <c r="P244" t="s">
        <v>91</v>
      </c>
      <c r="Q244" t="s">
        <v>78</v>
      </c>
      <c r="R244" t="s">
        <v>92</v>
      </c>
      <c r="S244" t="s">
        <v>54</v>
      </c>
      <c r="T244" t="s">
        <v>45</v>
      </c>
      <c r="U244" t="s">
        <v>223</v>
      </c>
      <c r="V244">
        <v>3357.5</v>
      </c>
      <c r="W244">
        <v>0.73023311222448628</v>
      </c>
      <c r="X244" t="s">
        <v>222</v>
      </c>
    </row>
    <row r="245" spans="1:24" x14ac:dyDescent="0.25">
      <c r="A245" t="s">
        <v>185</v>
      </c>
      <c r="B245" s="1">
        <v>41813</v>
      </c>
      <c r="C245">
        <v>2014</v>
      </c>
      <c r="D245" t="s">
        <v>229</v>
      </c>
      <c r="E245" t="s">
        <v>58</v>
      </c>
      <c r="F245" t="s">
        <v>2</v>
      </c>
      <c r="G245" t="s">
        <v>209</v>
      </c>
      <c r="H245" t="s">
        <v>205</v>
      </c>
      <c r="I245">
        <v>66350</v>
      </c>
      <c r="J245">
        <v>2002</v>
      </c>
      <c r="K245">
        <v>68352</v>
      </c>
      <c r="L245" t="s">
        <v>164</v>
      </c>
      <c r="M245" t="s">
        <v>186</v>
      </c>
      <c r="N245" t="s">
        <v>187</v>
      </c>
      <c r="O245">
        <v>4</v>
      </c>
      <c r="P245" t="s">
        <v>77</v>
      </c>
      <c r="Q245" t="s">
        <v>86</v>
      </c>
      <c r="R245" t="s">
        <v>87</v>
      </c>
      <c r="S245" t="s">
        <v>59</v>
      </c>
      <c r="T245" t="s">
        <v>42</v>
      </c>
      <c r="U245" t="s">
        <v>223</v>
      </c>
      <c r="V245">
        <v>3317.5</v>
      </c>
      <c r="W245">
        <v>0.57589670670027693</v>
      </c>
      <c r="X245" t="s">
        <v>222</v>
      </c>
    </row>
    <row r="246" spans="1:24" x14ac:dyDescent="0.25">
      <c r="A246" t="s">
        <v>123</v>
      </c>
      <c r="B246" s="1">
        <v>41813</v>
      </c>
      <c r="C246">
        <v>2014</v>
      </c>
      <c r="D246" t="s">
        <v>229</v>
      </c>
      <c r="E246" t="s">
        <v>58</v>
      </c>
      <c r="F246" t="s">
        <v>5</v>
      </c>
      <c r="G246" t="s">
        <v>200</v>
      </c>
      <c r="H246" t="s">
        <v>201</v>
      </c>
      <c r="I246">
        <v>67250</v>
      </c>
      <c r="J246">
        <v>3679</v>
      </c>
      <c r="K246">
        <v>70929</v>
      </c>
      <c r="L246" t="s">
        <v>97</v>
      </c>
      <c r="M246" t="s">
        <v>124</v>
      </c>
      <c r="N246" t="s">
        <v>125</v>
      </c>
      <c r="O246">
        <v>4</v>
      </c>
      <c r="P246" t="s">
        <v>91</v>
      </c>
      <c r="Q246" t="s">
        <v>78</v>
      </c>
      <c r="R246" t="s">
        <v>92</v>
      </c>
      <c r="S246" t="s">
        <v>59</v>
      </c>
      <c r="T246" t="s">
        <v>42</v>
      </c>
      <c r="U246" t="s">
        <v>223</v>
      </c>
      <c r="V246">
        <v>3362.5</v>
      </c>
      <c r="W246">
        <v>0.4636387803888129</v>
      </c>
      <c r="X246" t="s">
        <v>220</v>
      </c>
    </row>
    <row r="247" spans="1:24" x14ac:dyDescent="0.25">
      <c r="A247" t="s">
        <v>136</v>
      </c>
      <c r="B247" s="1">
        <v>41813</v>
      </c>
      <c r="C247">
        <v>2014</v>
      </c>
      <c r="D247" t="s">
        <v>229</v>
      </c>
      <c r="E247" t="s">
        <v>54</v>
      </c>
      <c r="F247" t="s">
        <v>30</v>
      </c>
      <c r="G247" t="s">
        <v>210</v>
      </c>
      <c r="H247" t="s">
        <v>203</v>
      </c>
      <c r="I247">
        <v>76000</v>
      </c>
      <c r="J247">
        <v>2516</v>
      </c>
      <c r="K247">
        <v>78516</v>
      </c>
      <c r="L247" t="s">
        <v>127</v>
      </c>
      <c r="M247" t="s">
        <v>137</v>
      </c>
      <c r="N247" t="s">
        <v>138</v>
      </c>
      <c r="O247">
        <v>4</v>
      </c>
      <c r="P247" t="s">
        <v>77</v>
      </c>
      <c r="Q247" t="s">
        <v>78</v>
      </c>
      <c r="R247" t="s">
        <v>79</v>
      </c>
      <c r="S247" t="s">
        <v>54</v>
      </c>
      <c r="T247" t="s">
        <v>45</v>
      </c>
      <c r="U247" t="s">
        <v>225</v>
      </c>
      <c r="V247">
        <v>4560</v>
      </c>
      <c r="W247">
        <v>0.49413183307933239</v>
      </c>
      <c r="X247" t="s">
        <v>220</v>
      </c>
    </row>
    <row r="248" spans="1:24" x14ac:dyDescent="0.25">
      <c r="A248" t="s">
        <v>106</v>
      </c>
      <c r="B248" s="1">
        <v>41813</v>
      </c>
      <c r="C248">
        <v>2014</v>
      </c>
      <c r="D248" t="s">
        <v>229</v>
      </c>
      <c r="E248" t="s">
        <v>57</v>
      </c>
      <c r="F248" t="s">
        <v>18</v>
      </c>
      <c r="G248" t="s">
        <v>200</v>
      </c>
      <c r="H248" t="s">
        <v>205</v>
      </c>
      <c r="I248">
        <v>33550</v>
      </c>
      <c r="J248">
        <v>4635</v>
      </c>
      <c r="K248">
        <v>38185</v>
      </c>
      <c r="L248" t="s">
        <v>97</v>
      </c>
      <c r="M248" t="s">
        <v>107</v>
      </c>
      <c r="N248" t="s">
        <v>108</v>
      </c>
      <c r="O248">
        <v>4</v>
      </c>
      <c r="P248" t="s">
        <v>77</v>
      </c>
      <c r="Q248" t="s">
        <v>78</v>
      </c>
      <c r="R248" t="s">
        <v>79</v>
      </c>
      <c r="S248" t="s">
        <v>57</v>
      </c>
      <c r="T248" t="s">
        <v>44</v>
      </c>
      <c r="U248" t="s">
        <v>221</v>
      </c>
      <c r="V248">
        <v>1342</v>
      </c>
      <c r="W248">
        <v>0.76203343074863472</v>
      </c>
      <c r="X248" t="s">
        <v>222</v>
      </c>
    </row>
    <row r="249" spans="1:24" x14ac:dyDescent="0.25">
      <c r="A249" t="s">
        <v>148</v>
      </c>
      <c r="B249" s="1">
        <v>41814</v>
      </c>
      <c r="C249">
        <v>2014</v>
      </c>
      <c r="D249" t="s">
        <v>229</v>
      </c>
      <c r="E249" t="s">
        <v>62</v>
      </c>
      <c r="F249" t="s">
        <v>11</v>
      </c>
      <c r="G249" t="s">
        <v>200</v>
      </c>
      <c r="H249" t="s">
        <v>211</v>
      </c>
      <c r="I249">
        <v>29600</v>
      </c>
      <c r="J249">
        <v>4886</v>
      </c>
      <c r="K249">
        <v>34486</v>
      </c>
      <c r="L249" t="s">
        <v>142</v>
      </c>
      <c r="M249" t="s">
        <v>149</v>
      </c>
      <c r="N249" t="s">
        <v>150</v>
      </c>
      <c r="O249">
        <v>4</v>
      </c>
      <c r="P249" t="s">
        <v>77</v>
      </c>
      <c r="Q249" t="s">
        <v>78</v>
      </c>
      <c r="R249" t="s">
        <v>79</v>
      </c>
      <c r="S249" t="s">
        <v>63</v>
      </c>
      <c r="T249" t="s">
        <v>43</v>
      </c>
      <c r="U249" t="s">
        <v>219</v>
      </c>
      <c r="V249">
        <v>888</v>
      </c>
      <c r="W249">
        <v>0.71299802312301375</v>
      </c>
      <c r="X249" t="s">
        <v>222</v>
      </c>
    </row>
    <row r="250" spans="1:24" x14ac:dyDescent="0.25">
      <c r="A250" t="s">
        <v>170</v>
      </c>
      <c r="B250" s="1">
        <v>41814</v>
      </c>
      <c r="C250">
        <v>2014</v>
      </c>
      <c r="D250" t="s">
        <v>229</v>
      </c>
      <c r="E250" t="s">
        <v>57</v>
      </c>
      <c r="F250" t="s">
        <v>23</v>
      </c>
      <c r="G250" t="s">
        <v>200</v>
      </c>
      <c r="H250" t="s">
        <v>203</v>
      </c>
      <c r="I250">
        <v>27600</v>
      </c>
      <c r="J250">
        <v>2163</v>
      </c>
      <c r="K250">
        <v>29763</v>
      </c>
      <c r="L250" t="s">
        <v>164</v>
      </c>
      <c r="M250" t="s">
        <v>171</v>
      </c>
      <c r="N250" t="s">
        <v>172</v>
      </c>
      <c r="O250">
        <v>4</v>
      </c>
      <c r="P250" t="s">
        <v>77</v>
      </c>
      <c r="Q250" t="s">
        <v>78</v>
      </c>
      <c r="R250" t="s">
        <v>79</v>
      </c>
      <c r="S250" t="s">
        <v>57</v>
      </c>
      <c r="T250" t="s">
        <v>44</v>
      </c>
      <c r="U250" t="s">
        <v>219</v>
      </c>
      <c r="V250">
        <v>828</v>
      </c>
      <c r="W250">
        <v>0.53533656594126322</v>
      </c>
      <c r="X250" t="s">
        <v>222</v>
      </c>
    </row>
    <row r="251" spans="1:24" x14ac:dyDescent="0.25">
      <c r="A251" t="s">
        <v>176</v>
      </c>
      <c r="B251" s="1">
        <v>41815</v>
      </c>
      <c r="C251">
        <v>2014</v>
      </c>
      <c r="D251" t="s">
        <v>229</v>
      </c>
      <c r="E251" t="s">
        <v>54</v>
      </c>
      <c r="F251" t="s">
        <v>23</v>
      </c>
      <c r="G251" t="s">
        <v>200</v>
      </c>
      <c r="H251" t="s">
        <v>203</v>
      </c>
      <c r="I251">
        <v>35150</v>
      </c>
      <c r="J251">
        <v>1502</v>
      </c>
      <c r="K251">
        <v>36652</v>
      </c>
      <c r="L251" t="s">
        <v>164</v>
      </c>
      <c r="M251" t="s">
        <v>177</v>
      </c>
      <c r="N251" t="s">
        <v>178</v>
      </c>
      <c r="O251">
        <v>4</v>
      </c>
      <c r="P251" t="s">
        <v>77</v>
      </c>
      <c r="Q251" t="s">
        <v>78</v>
      </c>
      <c r="R251" t="s">
        <v>79</v>
      </c>
      <c r="S251" t="s">
        <v>54</v>
      </c>
      <c r="T251" t="s">
        <v>44</v>
      </c>
      <c r="U251" t="s">
        <v>219</v>
      </c>
      <c r="V251">
        <v>1054.5</v>
      </c>
      <c r="W251">
        <v>0.72673074422717598</v>
      </c>
      <c r="X251" t="s">
        <v>222</v>
      </c>
    </row>
    <row r="252" spans="1:24" x14ac:dyDescent="0.25">
      <c r="A252" t="s">
        <v>136</v>
      </c>
      <c r="B252" s="1">
        <v>41816</v>
      </c>
      <c r="C252">
        <v>2014</v>
      </c>
      <c r="D252" t="s">
        <v>229</v>
      </c>
      <c r="E252" t="s">
        <v>57</v>
      </c>
      <c r="F252" t="s">
        <v>27</v>
      </c>
      <c r="G252" t="s">
        <v>210</v>
      </c>
      <c r="H252" t="s">
        <v>201</v>
      </c>
      <c r="I252">
        <v>76050</v>
      </c>
      <c r="J252">
        <v>1140</v>
      </c>
      <c r="K252">
        <v>77190</v>
      </c>
      <c r="L252" t="s">
        <v>127</v>
      </c>
      <c r="M252" t="s">
        <v>137</v>
      </c>
      <c r="N252" t="s">
        <v>138</v>
      </c>
      <c r="O252">
        <v>4</v>
      </c>
      <c r="P252" t="s">
        <v>77</v>
      </c>
      <c r="Q252" t="s">
        <v>78</v>
      </c>
      <c r="R252" t="s">
        <v>79</v>
      </c>
      <c r="S252" t="s">
        <v>57</v>
      </c>
      <c r="T252" t="s">
        <v>44</v>
      </c>
      <c r="U252" t="s">
        <v>223</v>
      </c>
      <c r="V252">
        <v>3802.5</v>
      </c>
      <c r="W252">
        <v>0.51631907863371029</v>
      </c>
      <c r="X252" t="s">
        <v>222</v>
      </c>
    </row>
    <row r="253" spans="1:24" x14ac:dyDescent="0.25">
      <c r="A253" t="s">
        <v>100</v>
      </c>
      <c r="B253" s="1">
        <v>41818</v>
      </c>
      <c r="C253">
        <v>2014</v>
      </c>
      <c r="D253" t="s">
        <v>229</v>
      </c>
      <c r="E253" t="s">
        <v>58</v>
      </c>
      <c r="F253" t="s">
        <v>2</v>
      </c>
      <c r="G253" t="s">
        <v>210</v>
      </c>
      <c r="H253" t="s">
        <v>203</v>
      </c>
      <c r="I253">
        <v>28100</v>
      </c>
      <c r="J253">
        <v>3193</v>
      </c>
      <c r="K253">
        <v>31293</v>
      </c>
      <c r="L253" t="s">
        <v>97</v>
      </c>
      <c r="M253" t="s">
        <v>101</v>
      </c>
      <c r="N253" t="s">
        <v>102</v>
      </c>
      <c r="O253">
        <v>4</v>
      </c>
      <c r="P253" t="s">
        <v>77</v>
      </c>
      <c r="Q253" t="s">
        <v>78</v>
      </c>
      <c r="R253" t="s">
        <v>79</v>
      </c>
      <c r="S253" t="s">
        <v>59</v>
      </c>
      <c r="T253" t="s">
        <v>42</v>
      </c>
      <c r="U253" t="s">
        <v>219</v>
      </c>
      <c r="V253">
        <v>843</v>
      </c>
      <c r="W253">
        <v>0.11444793274367597</v>
      </c>
      <c r="X253" t="s">
        <v>220</v>
      </c>
    </row>
    <row r="254" spans="1:24" x14ac:dyDescent="0.25">
      <c r="A254" t="s">
        <v>167</v>
      </c>
      <c r="B254" s="1">
        <v>41818</v>
      </c>
      <c r="C254">
        <v>2014</v>
      </c>
      <c r="D254" t="s">
        <v>229</v>
      </c>
      <c r="E254" t="s">
        <v>52</v>
      </c>
      <c r="F254" t="s">
        <v>41</v>
      </c>
      <c r="G254" t="s">
        <v>209</v>
      </c>
      <c r="H254" t="s">
        <v>203</v>
      </c>
      <c r="I254">
        <v>27800</v>
      </c>
      <c r="J254">
        <v>2249</v>
      </c>
      <c r="K254">
        <v>30049</v>
      </c>
      <c r="L254" t="s">
        <v>164</v>
      </c>
      <c r="M254" t="s">
        <v>168</v>
      </c>
      <c r="N254" t="s">
        <v>169</v>
      </c>
      <c r="O254">
        <v>4</v>
      </c>
      <c r="P254" t="s">
        <v>77</v>
      </c>
      <c r="Q254" t="s">
        <v>78</v>
      </c>
      <c r="R254" t="s">
        <v>79</v>
      </c>
      <c r="S254" t="s">
        <v>53</v>
      </c>
      <c r="T254" t="s">
        <v>46</v>
      </c>
      <c r="U254" t="s">
        <v>219</v>
      </c>
      <c r="V254">
        <v>834</v>
      </c>
      <c r="W254">
        <v>0.40238410253188761</v>
      </c>
      <c r="X254" t="s">
        <v>220</v>
      </c>
    </row>
    <row r="255" spans="1:24" x14ac:dyDescent="0.25">
      <c r="A255" t="s">
        <v>139</v>
      </c>
      <c r="B255" s="1">
        <v>41819</v>
      </c>
      <c r="C255">
        <v>2014</v>
      </c>
      <c r="D255" t="s">
        <v>229</v>
      </c>
      <c r="E255" t="s">
        <v>54</v>
      </c>
      <c r="F255" t="s">
        <v>11</v>
      </c>
      <c r="G255" t="s">
        <v>200</v>
      </c>
      <c r="H255" t="s">
        <v>202</v>
      </c>
      <c r="I255">
        <v>119950</v>
      </c>
      <c r="J255">
        <v>4568</v>
      </c>
      <c r="K255">
        <v>124518</v>
      </c>
      <c r="L255" t="s">
        <v>127</v>
      </c>
      <c r="M255" t="s">
        <v>137</v>
      </c>
      <c r="N255" t="s">
        <v>140</v>
      </c>
      <c r="O255">
        <v>4</v>
      </c>
      <c r="P255" t="s">
        <v>91</v>
      </c>
      <c r="Q255" t="s">
        <v>86</v>
      </c>
      <c r="R255" t="s">
        <v>92</v>
      </c>
      <c r="S255" t="s">
        <v>54</v>
      </c>
      <c r="T255" t="s">
        <v>43</v>
      </c>
      <c r="U255" t="s">
        <v>225</v>
      </c>
      <c r="V255">
        <v>7197</v>
      </c>
      <c r="W255">
        <v>0.75779319636420961</v>
      </c>
      <c r="X255" t="s">
        <v>222</v>
      </c>
    </row>
    <row r="256" spans="1:24" x14ac:dyDescent="0.25">
      <c r="A256" t="s">
        <v>151</v>
      </c>
      <c r="B256" s="1">
        <v>41819</v>
      </c>
      <c r="C256">
        <v>2014</v>
      </c>
      <c r="D256" t="s">
        <v>229</v>
      </c>
      <c r="E256" t="s">
        <v>60</v>
      </c>
      <c r="F256" t="s">
        <v>6</v>
      </c>
      <c r="G256" t="s">
        <v>206</v>
      </c>
      <c r="H256" t="s">
        <v>201</v>
      </c>
      <c r="I256">
        <v>31250</v>
      </c>
      <c r="J256">
        <v>4439</v>
      </c>
      <c r="K256">
        <v>35689</v>
      </c>
      <c r="L256" t="s">
        <v>142</v>
      </c>
      <c r="M256" t="s">
        <v>152</v>
      </c>
      <c r="N256" t="s">
        <v>153</v>
      </c>
      <c r="O256">
        <v>3</v>
      </c>
      <c r="P256" t="s">
        <v>91</v>
      </c>
      <c r="Q256" t="s">
        <v>78</v>
      </c>
      <c r="R256" t="s">
        <v>79</v>
      </c>
      <c r="S256" t="s">
        <v>61</v>
      </c>
      <c r="T256" t="s">
        <v>42</v>
      </c>
      <c r="U256" t="s">
        <v>219</v>
      </c>
      <c r="V256">
        <v>937.5</v>
      </c>
      <c r="W256">
        <v>0.41601596140117197</v>
      </c>
      <c r="X256" t="s">
        <v>220</v>
      </c>
    </row>
    <row r="257" spans="1:24" x14ac:dyDescent="0.25">
      <c r="A257" t="s">
        <v>80</v>
      </c>
      <c r="B257" s="1">
        <v>41820</v>
      </c>
      <c r="C257">
        <v>2014</v>
      </c>
      <c r="D257" t="s">
        <v>229</v>
      </c>
      <c r="E257" t="s">
        <v>57</v>
      </c>
      <c r="F257" t="s">
        <v>27</v>
      </c>
      <c r="G257" t="s">
        <v>200</v>
      </c>
      <c r="H257" t="s">
        <v>202</v>
      </c>
      <c r="I257">
        <v>32600</v>
      </c>
      <c r="J257">
        <v>3055</v>
      </c>
      <c r="K257">
        <v>35655</v>
      </c>
      <c r="L257" t="s">
        <v>74</v>
      </c>
      <c r="M257" t="s">
        <v>81</v>
      </c>
      <c r="N257" t="s">
        <v>82</v>
      </c>
      <c r="O257">
        <v>4</v>
      </c>
      <c r="P257" t="s">
        <v>77</v>
      </c>
      <c r="Q257" t="s">
        <v>78</v>
      </c>
      <c r="R257" t="s">
        <v>79</v>
      </c>
      <c r="S257" t="s">
        <v>57</v>
      </c>
      <c r="T257" t="s">
        <v>44</v>
      </c>
      <c r="U257" t="s">
        <v>219</v>
      </c>
      <c r="V257">
        <v>978</v>
      </c>
      <c r="W257">
        <v>0.90507616144841363</v>
      </c>
      <c r="X257" t="s">
        <v>222</v>
      </c>
    </row>
    <row r="258" spans="1:24" x14ac:dyDescent="0.25">
      <c r="A258" t="s">
        <v>151</v>
      </c>
      <c r="B258" s="1">
        <v>41820</v>
      </c>
      <c r="C258">
        <v>2014</v>
      </c>
      <c r="D258" t="s">
        <v>229</v>
      </c>
      <c r="E258" t="s">
        <v>57</v>
      </c>
      <c r="F258" t="s">
        <v>18</v>
      </c>
      <c r="G258" t="s">
        <v>206</v>
      </c>
      <c r="H258" t="s">
        <v>201</v>
      </c>
      <c r="I258">
        <v>31150</v>
      </c>
      <c r="J258">
        <v>3599</v>
      </c>
      <c r="K258">
        <v>34749</v>
      </c>
      <c r="L258" t="s">
        <v>142</v>
      </c>
      <c r="M258" t="s">
        <v>152</v>
      </c>
      <c r="N258" t="s">
        <v>153</v>
      </c>
      <c r="O258">
        <v>3</v>
      </c>
      <c r="P258" t="s">
        <v>91</v>
      </c>
      <c r="Q258" t="s">
        <v>78</v>
      </c>
      <c r="R258" t="s">
        <v>79</v>
      </c>
      <c r="S258" t="s">
        <v>57</v>
      </c>
      <c r="T258" t="s">
        <v>44</v>
      </c>
      <c r="U258" t="s">
        <v>219</v>
      </c>
      <c r="V258">
        <v>934.5</v>
      </c>
      <c r="W258">
        <v>0.3169686991334747</v>
      </c>
      <c r="X258" t="s">
        <v>220</v>
      </c>
    </row>
    <row r="259" spans="1:24" x14ac:dyDescent="0.25">
      <c r="A259" t="s">
        <v>96</v>
      </c>
      <c r="B259" s="1">
        <v>41820</v>
      </c>
      <c r="C259">
        <v>2014</v>
      </c>
      <c r="D259" t="s">
        <v>229</v>
      </c>
      <c r="E259" t="s">
        <v>60</v>
      </c>
      <c r="F259" t="s">
        <v>7</v>
      </c>
      <c r="G259" t="s">
        <v>206</v>
      </c>
      <c r="H259" t="s">
        <v>203</v>
      </c>
      <c r="I259">
        <v>21400</v>
      </c>
      <c r="J259">
        <v>2850</v>
      </c>
      <c r="K259">
        <v>24250</v>
      </c>
      <c r="L259" t="s">
        <v>97</v>
      </c>
      <c r="M259" t="s">
        <v>98</v>
      </c>
      <c r="N259" t="s">
        <v>99</v>
      </c>
      <c r="O259">
        <v>2</v>
      </c>
      <c r="P259" t="s">
        <v>77</v>
      </c>
      <c r="Q259" t="s">
        <v>78</v>
      </c>
      <c r="R259" t="s">
        <v>79</v>
      </c>
      <c r="S259" t="s">
        <v>61</v>
      </c>
      <c r="T259" t="s">
        <v>42</v>
      </c>
      <c r="U259" t="s">
        <v>219</v>
      </c>
      <c r="V259">
        <v>642</v>
      </c>
      <c r="W259">
        <v>9.7231654029913087E-2</v>
      </c>
      <c r="X259" t="s">
        <v>220</v>
      </c>
    </row>
    <row r="260" spans="1:24" x14ac:dyDescent="0.25">
      <c r="A260" t="s">
        <v>151</v>
      </c>
      <c r="B260" s="1">
        <v>41822</v>
      </c>
      <c r="C260">
        <v>2014</v>
      </c>
      <c r="D260" t="s">
        <v>230</v>
      </c>
      <c r="E260" t="s">
        <v>62</v>
      </c>
      <c r="F260" t="s">
        <v>14</v>
      </c>
      <c r="G260" t="s">
        <v>210</v>
      </c>
      <c r="H260" t="s">
        <v>211</v>
      </c>
      <c r="I260">
        <v>30750</v>
      </c>
      <c r="J260">
        <v>4270</v>
      </c>
      <c r="K260">
        <v>35020</v>
      </c>
      <c r="L260" t="s">
        <v>142</v>
      </c>
      <c r="M260" t="s">
        <v>152</v>
      </c>
      <c r="N260" t="s">
        <v>153</v>
      </c>
      <c r="O260">
        <v>3</v>
      </c>
      <c r="P260" t="s">
        <v>91</v>
      </c>
      <c r="Q260" t="s">
        <v>78</v>
      </c>
      <c r="R260" t="s">
        <v>79</v>
      </c>
      <c r="S260" t="s">
        <v>63</v>
      </c>
      <c r="T260" t="s">
        <v>43</v>
      </c>
      <c r="U260" t="s">
        <v>219</v>
      </c>
      <c r="V260">
        <v>922.5</v>
      </c>
      <c r="W260">
        <v>0.25322550174464725</v>
      </c>
      <c r="X260" t="s">
        <v>220</v>
      </c>
    </row>
    <row r="261" spans="1:24" x14ac:dyDescent="0.25">
      <c r="A261" t="s">
        <v>120</v>
      </c>
      <c r="B261" s="1">
        <v>41823</v>
      </c>
      <c r="C261">
        <v>2014</v>
      </c>
      <c r="D261" t="s">
        <v>230</v>
      </c>
      <c r="E261" t="s">
        <v>57</v>
      </c>
      <c r="F261" t="s">
        <v>16</v>
      </c>
      <c r="G261" t="s">
        <v>209</v>
      </c>
      <c r="H261" t="s">
        <v>203</v>
      </c>
      <c r="I261">
        <v>56050</v>
      </c>
      <c r="J261">
        <v>1382</v>
      </c>
      <c r="K261">
        <v>57432</v>
      </c>
      <c r="L261" t="s">
        <v>97</v>
      </c>
      <c r="M261" t="s">
        <v>121</v>
      </c>
      <c r="N261" t="s">
        <v>122</v>
      </c>
      <c r="O261">
        <v>4</v>
      </c>
      <c r="P261" t="s">
        <v>77</v>
      </c>
      <c r="Q261" t="s">
        <v>86</v>
      </c>
      <c r="R261" t="s">
        <v>87</v>
      </c>
      <c r="S261" t="s">
        <v>57</v>
      </c>
      <c r="T261" t="s">
        <v>44</v>
      </c>
      <c r="U261" t="s">
        <v>223</v>
      </c>
      <c r="V261">
        <v>2802.5</v>
      </c>
      <c r="W261">
        <v>1.7216813758582257E-2</v>
      </c>
      <c r="X261" t="s">
        <v>220</v>
      </c>
    </row>
    <row r="262" spans="1:24" x14ac:dyDescent="0.25">
      <c r="A262" t="s">
        <v>83</v>
      </c>
      <c r="B262" s="1">
        <v>41823</v>
      </c>
      <c r="C262">
        <v>2014</v>
      </c>
      <c r="D262" t="s">
        <v>230</v>
      </c>
      <c r="E262" t="s">
        <v>54</v>
      </c>
      <c r="F262" t="s">
        <v>29</v>
      </c>
      <c r="G262" t="s">
        <v>200</v>
      </c>
      <c r="H262" t="s">
        <v>205</v>
      </c>
      <c r="I262">
        <v>74050</v>
      </c>
      <c r="J262">
        <v>2110</v>
      </c>
      <c r="K262">
        <v>76160</v>
      </c>
      <c r="L262" t="s">
        <v>74</v>
      </c>
      <c r="M262" t="s">
        <v>84</v>
      </c>
      <c r="N262" t="s">
        <v>85</v>
      </c>
      <c r="O262">
        <v>4</v>
      </c>
      <c r="P262" t="s">
        <v>77</v>
      </c>
      <c r="Q262" t="s">
        <v>86</v>
      </c>
      <c r="R262" t="s">
        <v>87</v>
      </c>
      <c r="S262" t="s">
        <v>54</v>
      </c>
      <c r="T262" t="s">
        <v>45</v>
      </c>
      <c r="U262" t="s">
        <v>223</v>
      </c>
      <c r="V262">
        <v>3702.5</v>
      </c>
      <c r="W262">
        <v>6.2528145528644389E-3</v>
      </c>
      <c r="X262" t="s">
        <v>220</v>
      </c>
    </row>
    <row r="263" spans="1:24" x14ac:dyDescent="0.25">
      <c r="A263" t="s">
        <v>123</v>
      </c>
      <c r="B263" s="1">
        <v>41825</v>
      </c>
      <c r="C263">
        <v>2014</v>
      </c>
      <c r="D263" t="s">
        <v>230</v>
      </c>
      <c r="E263" t="s">
        <v>52</v>
      </c>
      <c r="F263" t="s">
        <v>35</v>
      </c>
      <c r="G263" t="s">
        <v>206</v>
      </c>
      <c r="H263" t="s">
        <v>211</v>
      </c>
      <c r="I263">
        <v>67150</v>
      </c>
      <c r="J263">
        <v>4116</v>
      </c>
      <c r="K263">
        <v>71266</v>
      </c>
      <c r="L263" t="s">
        <v>97</v>
      </c>
      <c r="M263" t="s">
        <v>124</v>
      </c>
      <c r="N263" t="s">
        <v>125</v>
      </c>
      <c r="O263">
        <v>4</v>
      </c>
      <c r="P263" t="s">
        <v>91</v>
      </c>
      <c r="Q263" t="s">
        <v>78</v>
      </c>
      <c r="R263" t="s">
        <v>92</v>
      </c>
      <c r="S263" t="s">
        <v>53</v>
      </c>
      <c r="T263" t="s">
        <v>46</v>
      </c>
      <c r="U263" t="s">
        <v>223</v>
      </c>
      <c r="V263">
        <v>3357.5</v>
      </c>
      <c r="W263">
        <v>0.66738744995900778</v>
      </c>
      <c r="X263" t="s">
        <v>222</v>
      </c>
    </row>
    <row r="264" spans="1:24" x14ac:dyDescent="0.25">
      <c r="A264" t="s">
        <v>163</v>
      </c>
      <c r="B264" s="1">
        <v>41825</v>
      </c>
      <c r="C264">
        <v>2014</v>
      </c>
      <c r="D264" t="s">
        <v>230</v>
      </c>
      <c r="E264" t="s">
        <v>57</v>
      </c>
      <c r="F264" t="s">
        <v>16</v>
      </c>
      <c r="G264" t="s">
        <v>206</v>
      </c>
      <c r="H264" t="s">
        <v>201</v>
      </c>
      <c r="I264">
        <v>22450</v>
      </c>
      <c r="J264">
        <v>4283</v>
      </c>
      <c r="K264">
        <v>26733</v>
      </c>
      <c r="L264" t="s">
        <v>164</v>
      </c>
      <c r="M264" t="s">
        <v>165</v>
      </c>
      <c r="N264" t="s">
        <v>166</v>
      </c>
      <c r="O264">
        <v>2</v>
      </c>
      <c r="P264" t="s">
        <v>77</v>
      </c>
      <c r="Q264" t="s">
        <v>78</v>
      </c>
      <c r="R264" t="s">
        <v>79</v>
      </c>
      <c r="S264" t="s">
        <v>57</v>
      </c>
      <c r="T264" t="s">
        <v>44</v>
      </c>
      <c r="U264" t="s">
        <v>219</v>
      </c>
      <c r="V264">
        <v>673.5</v>
      </c>
      <c r="W264">
        <v>4.9624757864337767E-2</v>
      </c>
      <c r="X264" t="s">
        <v>220</v>
      </c>
    </row>
    <row r="265" spans="1:24" x14ac:dyDescent="0.25">
      <c r="A265" t="s">
        <v>106</v>
      </c>
      <c r="B265" s="1">
        <v>41825</v>
      </c>
      <c r="C265">
        <v>2014</v>
      </c>
      <c r="D265" t="s">
        <v>230</v>
      </c>
      <c r="E265" t="s">
        <v>57</v>
      </c>
      <c r="F265" t="s">
        <v>22</v>
      </c>
      <c r="G265" t="s">
        <v>200</v>
      </c>
      <c r="H265" t="s">
        <v>201</v>
      </c>
      <c r="I265">
        <v>33750</v>
      </c>
      <c r="J265">
        <v>2185</v>
      </c>
      <c r="K265">
        <v>35935</v>
      </c>
      <c r="L265" t="s">
        <v>97</v>
      </c>
      <c r="M265" t="s">
        <v>107</v>
      </c>
      <c r="N265" t="s">
        <v>108</v>
      </c>
      <c r="O265">
        <v>4</v>
      </c>
      <c r="P265" t="s">
        <v>77</v>
      </c>
      <c r="Q265" t="s">
        <v>78</v>
      </c>
      <c r="R265" t="s">
        <v>79</v>
      </c>
      <c r="S265" t="s">
        <v>57</v>
      </c>
      <c r="T265" t="s">
        <v>44</v>
      </c>
      <c r="U265" t="s">
        <v>219</v>
      </c>
      <c r="V265">
        <v>1012.5</v>
      </c>
      <c r="W265">
        <v>0.57245005880130928</v>
      </c>
      <c r="X265" t="s">
        <v>222</v>
      </c>
    </row>
    <row r="266" spans="1:24" x14ac:dyDescent="0.25">
      <c r="A266" t="s">
        <v>160</v>
      </c>
      <c r="B266" s="1">
        <v>41826</v>
      </c>
      <c r="C266">
        <v>2014</v>
      </c>
      <c r="D266" t="s">
        <v>230</v>
      </c>
      <c r="E266" t="s">
        <v>55</v>
      </c>
      <c r="F266" t="s">
        <v>39</v>
      </c>
      <c r="G266" t="s">
        <v>204</v>
      </c>
      <c r="H266" t="s">
        <v>205</v>
      </c>
      <c r="I266">
        <v>96650</v>
      </c>
      <c r="J266">
        <v>1308</v>
      </c>
      <c r="K266">
        <v>97958</v>
      </c>
      <c r="L266" t="s">
        <v>142</v>
      </c>
      <c r="M266" t="s">
        <v>161</v>
      </c>
      <c r="N266" t="s">
        <v>162</v>
      </c>
      <c r="O266">
        <v>4</v>
      </c>
      <c r="P266" t="s">
        <v>91</v>
      </c>
      <c r="Q266" t="s">
        <v>78</v>
      </c>
      <c r="R266" t="s">
        <v>92</v>
      </c>
      <c r="S266" t="s">
        <v>56</v>
      </c>
      <c r="T266" t="s">
        <v>46</v>
      </c>
      <c r="U266" t="s">
        <v>225</v>
      </c>
      <c r="V266">
        <v>5799</v>
      </c>
      <c r="W266">
        <v>7.8905280250546189E-2</v>
      </c>
      <c r="X266" t="s">
        <v>220</v>
      </c>
    </row>
    <row r="267" spans="1:24" x14ac:dyDescent="0.25">
      <c r="A267" t="s">
        <v>176</v>
      </c>
      <c r="B267" s="1">
        <v>41828</v>
      </c>
      <c r="C267">
        <v>2014</v>
      </c>
      <c r="D267" t="s">
        <v>230</v>
      </c>
      <c r="E267" t="s">
        <v>55</v>
      </c>
      <c r="F267" t="s">
        <v>38</v>
      </c>
      <c r="G267" t="s">
        <v>200</v>
      </c>
      <c r="H267" t="s">
        <v>203</v>
      </c>
      <c r="I267">
        <v>35550</v>
      </c>
      <c r="J267">
        <v>4539</v>
      </c>
      <c r="K267">
        <v>40089</v>
      </c>
      <c r="L267" t="s">
        <v>164</v>
      </c>
      <c r="M267" t="s">
        <v>177</v>
      </c>
      <c r="N267" t="s">
        <v>178</v>
      </c>
      <c r="O267">
        <v>4</v>
      </c>
      <c r="P267" t="s">
        <v>77</v>
      </c>
      <c r="Q267" t="s">
        <v>78</v>
      </c>
      <c r="R267" t="s">
        <v>79</v>
      </c>
      <c r="S267" t="s">
        <v>56</v>
      </c>
      <c r="T267" t="s">
        <v>46</v>
      </c>
      <c r="U267" t="s">
        <v>221</v>
      </c>
      <c r="V267">
        <v>1422</v>
      </c>
      <c r="W267">
        <v>0.71195624103395094</v>
      </c>
      <c r="X267" t="s">
        <v>222</v>
      </c>
    </row>
    <row r="268" spans="1:24" x14ac:dyDescent="0.25">
      <c r="A268" t="s">
        <v>191</v>
      </c>
      <c r="B268" s="1">
        <v>41828</v>
      </c>
      <c r="C268">
        <v>2014</v>
      </c>
      <c r="D268" t="s">
        <v>230</v>
      </c>
      <c r="E268" t="s">
        <v>60</v>
      </c>
      <c r="F268" t="s">
        <v>22</v>
      </c>
      <c r="G268" t="s">
        <v>209</v>
      </c>
      <c r="H268" t="s">
        <v>201</v>
      </c>
      <c r="I268">
        <v>115850</v>
      </c>
      <c r="J268">
        <v>4854</v>
      </c>
      <c r="K268">
        <v>120704</v>
      </c>
      <c r="L268" t="s">
        <v>164</v>
      </c>
      <c r="M268" t="s">
        <v>192</v>
      </c>
      <c r="N268" t="s">
        <v>193</v>
      </c>
      <c r="O268">
        <v>4</v>
      </c>
      <c r="P268" t="s">
        <v>91</v>
      </c>
      <c r="Q268" t="s">
        <v>86</v>
      </c>
      <c r="R268" t="s">
        <v>92</v>
      </c>
      <c r="S268" t="s">
        <v>61</v>
      </c>
      <c r="T268" t="s">
        <v>44</v>
      </c>
      <c r="U268" t="s">
        <v>225</v>
      </c>
      <c r="V268">
        <v>6951</v>
      </c>
      <c r="W268">
        <v>3.4897421037264828E-2</v>
      </c>
      <c r="X268" t="s">
        <v>220</v>
      </c>
    </row>
    <row r="269" spans="1:24" x14ac:dyDescent="0.25">
      <c r="A269" t="s">
        <v>83</v>
      </c>
      <c r="B269" s="1">
        <v>41828</v>
      </c>
      <c r="C269">
        <v>2014</v>
      </c>
      <c r="D269" t="s">
        <v>230</v>
      </c>
      <c r="E269" t="s">
        <v>58</v>
      </c>
      <c r="F269" t="s">
        <v>8</v>
      </c>
      <c r="G269" t="s">
        <v>200</v>
      </c>
      <c r="H269" t="s">
        <v>211</v>
      </c>
      <c r="I269">
        <v>74250</v>
      </c>
      <c r="J269">
        <v>2433</v>
      </c>
      <c r="K269">
        <v>76683</v>
      </c>
      <c r="L269" t="s">
        <v>74</v>
      </c>
      <c r="M269" t="s">
        <v>84</v>
      </c>
      <c r="N269" t="s">
        <v>85</v>
      </c>
      <c r="O269">
        <v>4</v>
      </c>
      <c r="P269" t="s">
        <v>77</v>
      </c>
      <c r="Q269" t="s">
        <v>86</v>
      </c>
      <c r="R269" t="s">
        <v>87</v>
      </c>
      <c r="S269" t="s">
        <v>59</v>
      </c>
      <c r="T269" t="s">
        <v>42</v>
      </c>
      <c r="U269" t="s">
        <v>223</v>
      </c>
      <c r="V269">
        <v>3712.5</v>
      </c>
      <c r="W269">
        <v>0.78707293783643884</v>
      </c>
      <c r="X269" t="s">
        <v>222</v>
      </c>
    </row>
    <row r="270" spans="1:24" x14ac:dyDescent="0.25">
      <c r="A270" t="s">
        <v>93</v>
      </c>
      <c r="B270" s="1">
        <v>41828</v>
      </c>
      <c r="C270">
        <v>2014</v>
      </c>
      <c r="D270" t="s">
        <v>230</v>
      </c>
      <c r="E270" t="s">
        <v>64</v>
      </c>
      <c r="F270" t="s">
        <v>25</v>
      </c>
      <c r="G270" t="s">
        <v>209</v>
      </c>
      <c r="H270" t="s">
        <v>211</v>
      </c>
      <c r="I270">
        <v>147800</v>
      </c>
      <c r="J270">
        <v>4239</v>
      </c>
      <c r="K270">
        <v>152039</v>
      </c>
      <c r="L270" t="s">
        <v>74</v>
      </c>
      <c r="M270" t="s">
        <v>94</v>
      </c>
      <c r="N270" t="s">
        <v>95</v>
      </c>
      <c r="O270">
        <v>2</v>
      </c>
      <c r="P270" t="s">
        <v>77</v>
      </c>
      <c r="Q270" t="s">
        <v>86</v>
      </c>
      <c r="R270" t="s">
        <v>87</v>
      </c>
      <c r="S270" t="s">
        <v>57</v>
      </c>
      <c r="T270" t="s">
        <v>44</v>
      </c>
      <c r="U270" t="s">
        <v>225</v>
      </c>
      <c r="V270">
        <v>8868</v>
      </c>
      <c r="W270">
        <v>0.20771770794303981</v>
      </c>
      <c r="X270" t="s">
        <v>220</v>
      </c>
    </row>
    <row r="271" spans="1:24" x14ac:dyDescent="0.25">
      <c r="A271" t="s">
        <v>136</v>
      </c>
      <c r="B271" s="1">
        <v>41829</v>
      </c>
      <c r="C271">
        <v>2014</v>
      </c>
      <c r="D271" t="s">
        <v>230</v>
      </c>
      <c r="E271" t="s">
        <v>52</v>
      </c>
      <c r="F271" t="s">
        <v>34</v>
      </c>
      <c r="G271" t="s">
        <v>210</v>
      </c>
      <c r="H271" t="s">
        <v>203</v>
      </c>
      <c r="I271">
        <v>76200</v>
      </c>
      <c r="J271">
        <v>1190</v>
      </c>
      <c r="K271">
        <v>77390</v>
      </c>
      <c r="L271" t="s">
        <v>127</v>
      </c>
      <c r="M271" t="s">
        <v>137</v>
      </c>
      <c r="N271" t="s">
        <v>138</v>
      </c>
      <c r="O271">
        <v>4</v>
      </c>
      <c r="P271" t="s">
        <v>77</v>
      </c>
      <c r="Q271" t="s">
        <v>78</v>
      </c>
      <c r="R271" t="s">
        <v>79</v>
      </c>
      <c r="S271" t="s">
        <v>53</v>
      </c>
      <c r="T271" t="s">
        <v>46</v>
      </c>
      <c r="U271" t="s">
        <v>225</v>
      </c>
      <c r="V271">
        <v>4572</v>
      </c>
      <c r="W271">
        <v>2.0036046868206956E-2</v>
      </c>
      <c r="X271" t="s">
        <v>220</v>
      </c>
    </row>
    <row r="272" spans="1:24" x14ac:dyDescent="0.25">
      <c r="A272" t="s">
        <v>179</v>
      </c>
      <c r="B272" s="1">
        <v>41829</v>
      </c>
      <c r="C272">
        <v>2014</v>
      </c>
      <c r="D272" t="s">
        <v>230</v>
      </c>
      <c r="E272" t="s">
        <v>54</v>
      </c>
      <c r="F272" t="s">
        <v>31</v>
      </c>
      <c r="G272" t="s">
        <v>207</v>
      </c>
      <c r="H272" t="s">
        <v>211</v>
      </c>
      <c r="I272">
        <v>44750</v>
      </c>
      <c r="J272">
        <v>1838</v>
      </c>
      <c r="K272">
        <v>46588</v>
      </c>
      <c r="L272" t="s">
        <v>164</v>
      </c>
      <c r="M272" t="s">
        <v>180</v>
      </c>
      <c r="N272" t="s">
        <v>181</v>
      </c>
      <c r="O272">
        <v>4</v>
      </c>
      <c r="P272" t="s">
        <v>77</v>
      </c>
      <c r="Q272" t="s">
        <v>78</v>
      </c>
      <c r="R272" t="s">
        <v>79</v>
      </c>
      <c r="S272" t="s">
        <v>54</v>
      </c>
      <c r="T272" t="s">
        <v>45</v>
      </c>
      <c r="U272" t="s">
        <v>221</v>
      </c>
      <c r="V272">
        <v>1790</v>
      </c>
      <c r="W272">
        <v>5.3042012291514319E-2</v>
      </c>
      <c r="X272" t="s">
        <v>220</v>
      </c>
    </row>
    <row r="273" spans="1:24" x14ac:dyDescent="0.25">
      <c r="A273" t="s">
        <v>96</v>
      </c>
      <c r="B273" s="1">
        <v>41830</v>
      </c>
      <c r="C273">
        <v>2014</v>
      </c>
      <c r="D273" t="s">
        <v>230</v>
      </c>
      <c r="E273" t="s">
        <v>55</v>
      </c>
      <c r="F273" t="s">
        <v>37</v>
      </c>
      <c r="G273" t="s">
        <v>200</v>
      </c>
      <c r="H273" t="s">
        <v>211</v>
      </c>
      <c r="I273">
        <v>21750</v>
      </c>
      <c r="J273">
        <v>2258</v>
      </c>
      <c r="K273">
        <v>24008</v>
      </c>
      <c r="L273" t="s">
        <v>97</v>
      </c>
      <c r="M273" t="s">
        <v>98</v>
      </c>
      <c r="N273" t="s">
        <v>99</v>
      </c>
      <c r="O273">
        <v>2</v>
      </c>
      <c r="P273" t="s">
        <v>77</v>
      </c>
      <c r="Q273" t="s">
        <v>78</v>
      </c>
      <c r="R273" t="s">
        <v>79</v>
      </c>
      <c r="S273" t="s">
        <v>56</v>
      </c>
      <c r="T273" t="s">
        <v>46</v>
      </c>
      <c r="U273" t="s">
        <v>219</v>
      </c>
      <c r="V273">
        <v>652.5</v>
      </c>
      <c r="W273">
        <v>0.80900278632016986</v>
      </c>
      <c r="X273" t="s">
        <v>222</v>
      </c>
    </row>
    <row r="274" spans="1:24" x14ac:dyDescent="0.25">
      <c r="A274" t="s">
        <v>83</v>
      </c>
      <c r="B274" s="1">
        <v>41831</v>
      </c>
      <c r="C274">
        <v>2014</v>
      </c>
      <c r="D274" t="s">
        <v>230</v>
      </c>
      <c r="E274" t="s">
        <v>60</v>
      </c>
      <c r="F274" t="s">
        <v>6</v>
      </c>
      <c r="G274" t="s">
        <v>210</v>
      </c>
      <c r="H274" t="s">
        <v>201</v>
      </c>
      <c r="I274">
        <v>74050</v>
      </c>
      <c r="J274">
        <v>4188</v>
      </c>
      <c r="K274">
        <v>78238</v>
      </c>
      <c r="L274" t="s">
        <v>74</v>
      </c>
      <c r="M274" t="s">
        <v>84</v>
      </c>
      <c r="N274" t="s">
        <v>85</v>
      </c>
      <c r="O274">
        <v>4</v>
      </c>
      <c r="P274" t="s">
        <v>77</v>
      </c>
      <c r="Q274" t="s">
        <v>86</v>
      </c>
      <c r="R274" t="s">
        <v>87</v>
      </c>
      <c r="S274" t="s">
        <v>61</v>
      </c>
      <c r="T274" t="s">
        <v>42</v>
      </c>
      <c r="U274" t="s">
        <v>225</v>
      </c>
      <c r="V274">
        <v>4443</v>
      </c>
      <c r="W274">
        <v>0.58238322408049514</v>
      </c>
      <c r="X274" t="s">
        <v>222</v>
      </c>
    </row>
    <row r="275" spans="1:24" x14ac:dyDescent="0.25">
      <c r="A275" t="s">
        <v>176</v>
      </c>
      <c r="B275" s="1">
        <v>41832</v>
      </c>
      <c r="C275">
        <v>2014</v>
      </c>
      <c r="D275" t="s">
        <v>230</v>
      </c>
      <c r="E275" t="s">
        <v>58</v>
      </c>
      <c r="F275" t="s">
        <v>8</v>
      </c>
      <c r="G275" t="s">
        <v>200</v>
      </c>
      <c r="H275" t="s">
        <v>205</v>
      </c>
      <c r="I275">
        <v>34950</v>
      </c>
      <c r="J275">
        <v>1628</v>
      </c>
      <c r="K275">
        <v>36578</v>
      </c>
      <c r="L275" t="s">
        <v>164</v>
      </c>
      <c r="M275" t="s">
        <v>177</v>
      </c>
      <c r="N275" t="s">
        <v>178</v>
      </c>
      <c r="O275">
        <v>4</v>
      </c>
      <c r="P275" t="s">
        <v>77</v>
      </c>
      <c r="Q275" t="s">
        <v>78</v>
      </c>
      <c r="R275" t="s">
        <v>79</v>
      </c>
      <c r="S275" t="s">
        <v>59</v>
      </c>
      <c r="T275" t="s">
        <v>42</v>
      </c>
      <c r="U275" t="s">
        <v>219</v>
      </c>
      <c r="V275">
        <v>1048.5</v>
      </c>
      <c r="W275">
        <v>0.34592121436536366</v>
      </c>
      <c r="X275" t="s">
        <v>220</v>
      </c>
    </row>
    <row r="276" spans="1:24" x14ac:dyDescent="0.25">
      <c r="A276" t="s">
        <v>154</v>
      </c>
      <c r="B276" s="1">
        <v>41832</v>
      </c>
      <c r="C276">
        <v>2014</v>
      </c>
      <c r="D276" t="s">
        <v>230</v>
      </c>
      <c r="E276" t="s">
        <v>57</v>
      </c>
      <c r="F276" t="s">
        <v>17</v>
      </c>
      <c r="G276" t="s">
        <v>210</v>
      </c>
      <c r="H276" t="s">
        <v>203</v>
      </c>
      <c r="I276">
        <v>56400</v>
      </c>
      <c r="J276">
        <v>3494</v>
      </c>
      <c r="K276">
        <v>59894</v>
      </c>
      <c r="L276" t="s">
        <v>142</v>
      </c>
      <c r="M276" t="s">
        <v>155</v>
      </c>
      <c r="N276" t="s">
        <v>156</v>
      </c>
      <c r="O276">
        <v>4</v>
      </c>
      <c r="P276" t="s">
        <v>91</v>
      </c>
      <c r="Q276" t="s">
        <v>78</v>
      </c>
      <c r="R276" t="s">
        <v>79</v>
      </c>
      <c r="S276" t="s">
        <v>57</v>
      </c>
      <c r="T276" t="s">
        <v>44</v>
      </c>
      <c r="U276" t="s">
        <v>223</v>
      </c>
      <c r="V276">
        <v>2820</v>
      </c>
      <c r="W276">
        <v>0.70094634764871855</v>
      </c>
      <c r="X276" t="s">
        <v>222</v>
      </c>
    </row>
    <row r="277" spans="1:24" x14ac:dyDescent="0.25">
      <c r="A277" t="s">
        <v>167</v>
      </c>
      <c r="B277" s="1">
        <v>41832</v>
      </c>
      <c r="C277">
        <v>2014</v>
      </c>
      <c r="D277" t="s">
        <v>230</v>
      </c>
      <c r="E277" t="s">
        <v>54</v>
      </c>
      <c r="F277" t="s">
        <v>33</v>
      </c>
      <c r="G277" t="s">
        <v>207</v>
      </c>
      <c r="H277" t="s">
        <v>201</v>
      </c>
      <c r="I277">
        <v>27850</v>
      </c>
      <c r="J277">
        <v>4531</v>
      </c>
      <c r="K277">
        <v>32381</v>
      </c>
      <c r="L277" t="s">
        <v>164</v>
      </c>
      <c r="M277" t="s">
        <v>168</v>
      </c>
      <c r="N277" t="s">
        <v>169</v>
      </c>
      <c r="O277">
        <v>4</v>
      </c>
      <c r="P277" t="s">
        <v>77</v>
      </c>
      <c r="Q277" t="s">
        <v>78</v>
      </c>
      <c r="R277" t="s">
        <v>79</v>
      </c>
      <c r="S277" t="s">
        <v>54</v>
      </c>
      <c r="T277" t="s">
        <v>45</v>
      </c>
      <c r="U277" t="s">
        <v>219</v>
      </c>
      <c r="V277">
        <v>835.5</v>
      </c>
      <c r="W277">
        <v>0.51655575051743341</v>
      </c>
      <c r="X277" t="s">
        <v>222</v>
      </c>
    </row>
    <row r="278" spans="1:24" x14ac:dyDescent="0.25">
      <c r="A278" t="s">
        <v>163</v>
      </c>
      <c r="B278" s="1">
        <v>41833</v>
      </c>
      <c r="C278">
        <v>2014</v>
      </c>
      <c r="D278" t="s">
        <v>230</v>
      </c>
      <c r="E278" t="s">
        <v>64</v>
      </c>
      <c r="F278" t="s">
        <v>20</v>
      </c>
      <c r="G278" t="s">
        <v>210</v>
      </c>
      <c r="H278" t="s">
        <v>203</v>
      </c>
      <c r="I278">
        <v>22650</v>
      </c>
      <c r="J278">
        <v>1303</v>
      </c>
      <c r="K278">
        <v>23953</v>
      </c>
      <c r="L278" t="s">
        <v>164</v>
      </c>
      <c r="M278" t="s">
        <v>165</v>
      </c>
      <c r="N278" t="s">
        <v>166</v>
      </c>
      <c r="O278">
        <v>2</v>
      </c>
      <c r="P278" t="s">
        <v>77</v>
      </c>
      <c r="Q278" t="s">
        <v>78</v>
      </c>
      <c r="R278" t="s">
        <v>79</v>
      </c>
      <c r="S278" t="s">
        <v>57</v>
      </c>
      <c r="T278" t="s">
        <v>44</v>
      </c>
      <c r="U278" t="s">
        <v>219</v>
      </c>
      <c r="V278">
        <v>679.5</v>
      </c>
      <c r="W278">
        <v>8.6566774680543121E-2</v>
      </c>
      <c r="X278" t="s">
        <v>220</v>
      </c>
    </row>
    <row r="279" spans="1:24" x14ac:dyDescent="0.25">
      <c r="A279" t="s">
        <v>114</v>
      </c>
      <c r="B279" s="1">
        <v>41833</v>
      </c>
      <c r="C279">
        <v>2014</v>
      </c>
      <c r="D279" t="s">
        <v>230</v>
      </c>
      <c r="E279" t="s">
        <v>57</v>
      </c>
      <c r="F279" t="s">
        <v>19</v>
      </c>
      <c r="G279" t="s">
        <v>210</v>
      </c>
      <c r="H279" t="s">
        <v>203</v>
      </c>
      <c r="I279">
        <v>47750</v>
      </c>
      <c r="J279">
        <v>4917</v>
      </c>
      <c r="K279">
        <v>52667</v>
      </c>
      <c r="L279" t="s">
        <v>97</v>
      </c>
      <c r="M279" t="s">
        <v>115</v>
      </c>
      <c r="N279" t="s">
        <v>116</v>
      </c>
      <c r="O279">
        <v>4</v>
      </c>
      <c r="P279" t="s">
        <v>77</v>
      </c>
      <c r="Q279" t="s">
        <v>78</v>
      </c>
      <c r="R279" t="s">
        <v>79</v>
      </c>
      <c r="S279" t="s">
        <v>57</v>
      </c>
      <c r="T279" t="s">
        <v>44</v>
      </c>
      <c r="U279" t="s">
        <v>221</v>
      </c>
      <c r="V279">
        <v>1910</v>
      </c>
      <c r="W279">
        <v>3.9349422342772326E-2</v>
      </c>
      <c r="X279" t="s">
        <v>220</v>
      </c>
    </row>
    <row r="280" spans="1:24" x14ac:dyDescent="0.25">
      <c r="A280" t="s">
        <v>126</v>
      </c>
      <c r="B280" s="1">
        <v>41833</v>
      </c>
      <c r="C280">
        <v>2014</v>
      </c>
      <c r="D280" t="s">
        <v>230</v>
      </c>
      <c r="E280" t="s">
        <v>60</v>
      </c>
      <c r="F280" t="s">
        <v>4</v>
      </c>
      <c r="G280" t="s">
        <v>209</v>
      </c>
      <c r="H280" t="s">
        <v>203</v>
      </c>
      <c r="I280">
        <v>33750</v>
      </c>
      <c r="J280">
        <v>4818</v>
      </c>
      <c r="K280">
        <v>38568</v>
      </c>
      <c r="L280" t="s">
        <v>127</v>
      </c>
      <c r="M280" t="s">
        <v>128</v>
      </c>
      <c r="N280" t="s">
        <v>129</v>
      </c>
      <c r="O280">
        <v>4</v>
      </c>
      <c r="P280" t="s">
        <v>77</v>
      </c>
      <c r="Q280" t="s">
        <v>78</v>
      </c>
      <c r="R280" t="s">
        <v>79</v>
      </c>
      <c r="S280" t="s">
        <v>61</v>
      </c>
      <c r="T280" t="s">
        <v>42</v>
      </c>
      <c r="U280" t="s">
        <v>221</v>
      </c>
      <c r="V280">
        <v>1350</v>
      </c>
      <c r="W280">
        <v>0.8633173014332155</v>
      </c>
      <c r="X280" t="s">
        <v>222</v>
      </c>
    </row>
    <row r="281" spans="1:24" x14ac:dyDescent="0.25">
      <c r="A281" t="s">
        <v>88</v>
      </c>
      <c r="B281" s="1">
        <v>41834</v>
      </c>
      <c r="C281">
        <v>2014</v>
      </c>
      <c r="D281" t="s">
        <v>230</v>
      </c>
      <c r="E281" t="s">
        <v>57</v>
      </c>
      <c r="F281" t="s">
        <v>18</v>
      </c>
      <c r="G281" t="s">
        <v>210</v>
      </c>
      <c r="H281" t="s">
        <v>203</v>
      </c>
      <c r="I281">
        <v>127500</v>
      </c>
      <c r="J281">
        <v>2110</v>
      </c>
      <c r="K281">
        <v>129610</v>
      </c>
      <c r="L281" t="s">
        <v>74</v>
      </c>
      <c r="M281" t="s">
        <v>89</v>
      </c>
      <c r="N281" t="s">
        <v>90</v>
      </c>
      <c r="O281">
        <v>4</v>
      </c>
      <c r="P281" t="s">
        <v>91</v>
      </c>
      <c r="Q281" t="s">
        <v>86</v>
      </c>
      <c r="R281" t="s">
        <v>92</v>
      </c>
      <c r="S281" t="s">
        <v>57</v>
      </c>
      <c r="T281" t="s">
        <v>44</v>
      </c>
      <c r="U281" t="s">
        <v>225</v>
      </c>
      <c r="V281">
        <v>7650</v>
      </c>
      <c r="W281">
        <v>0.888088413462084</v>
      </c>
      <c r="X281" t="s">
        <v>222</v>
      </c>
    </row>
    <row r="282" spans="1:24" x14ac:dyDescent="0.25">
      <c r="A282" t="s">
        <v>126</v>
      </c>
      <c r="B282" s="1">
        <v>41834</v>
      </c>
      <c r="C282">
        <v>2014</v>
      </c>
      <c r="D282" t="s">
        <v>230</v>
      </c>
      <c r="E282" t="s">
        <v>55</v>
      </c>
      <c r="F282" t="s">
        <v>38</v>
      </c>
      <c r="G282" t="s">
        <v>200</v>
      </c>
      <c r="H282" t="s">
        <v>201</v>
      </c>
      <c r="I282">
        <v>33500</v>
      </c>
      <c r="J282">
        <v>2049</v>
      </c>
      <c r="K282">
        <v>35549</v>
      </c>
      <c r="L282" t="s">
        <v>127</v>
      </c>
      <c r="M282" t="s">
        <v>128</v>
      </c>
      <c r="N282" t="s">
        <v>129</v>
      </c>
      <c r="O282">
        <v>4</v>
      </c>
      <c r="P282" t="s">
        <v>77</v>
      </c>
      <c r="Q282" t="s">
        <v>78</v>
      </c>
      <c r="R282" t="s">
        <v>79</v>
      </c>
      <c r="S282" t="s">
        <v>56</v>
      </c>
      <c r="T282" t="s">
        <v>46</v>
      </c>
      <c r="U282" t="s">
        <v>219</v>
      </c>
      <c r="V282">
        <v>1005</v>
      </c>
      <c r="W282">
        <v>0.67249169231974137</v>
      </c>
      <c r="X282" t="s">
        <v>222</v>
      </c>
    </row>
    <row r="283" spans="1:24" x14ac:dyDescent="0.25">
      <c r="A283" t="s">
        <v>176</v>
      </c>
      <c r="B283" s="1">
        <v>41835</v>
      </c>
      <c r="C283">
        <v>2014</v>
      </c>
      <c r="D283" t="s">
        <v>230</v>
      </c>
      <c r="E283" t="s">
        <v>62</v>
      </c>
      <c r="F283" t="s">
        <v>12</v>
      </c>
      <c r="G283" t="s">
        <v>206</v>
      </c>
      <c r="H283" t="s">
        <v>203</v>
      </c>
      <c r="I283">
        <v>35150</v>
      </c>
      <c r="J283">
        <v>1204</v>
      </c>
      <c r="K283">
        <v>36354</v>
      </c>
      <c r="L283" t="s">
        <v>164</v>
      </c>
      <c r="M283" t="s">
        <v>177</v>
      </c>
      <c r="N283" t="s">
        <v>178</v>
      </c>
      <c r="O283">
        <v>4</v>
      </c>
      <c r="P283" t="s">
        <v>77</v>
      </c>
      <c r="Q283" t="s">
        <v>78</v>
      </c>
      <c r="R283" t="s">
        <v>79</v>
      </c>
      <c r="S283" t="s">
        <v>63</v>
      </c>
      <c r="T283" t="s">
        <v>43</v>
      </c>
      <c r="U283" t="s">
        <v>219</v>
      </c>
      <c r="V283">
        <v>1054.5</v>
      </c>
      <c r="W283">
        <v>0.81731538419486738</v>
      </c>
      <c r="X283" t="s">
        <v>222</v>
      </c>
    </row>
    <row r="284" spans="1:24" x14ac:dyDescent="0.25">
      <c r="A284" t="s">
        <v>73</v>
      </c>
      <c r="B284" s="1">
        <v>41835</v>
      </c>
      <c r="C284">
        <v>2014</v>
      </c>
      <c r="D284" t="s">
        <v>230</v>
      </c>
      <c r="E284" t="s">
        <v>58</v>
      </c>
      <c r="F284" t="s">
        <v>2</v>
      </c>
      <c r="G284" t="s">
        <v>209</v>
      </c>
      <c r="H284" t="s">
        <v>201</v>
      </c>
      <c r="I284">
        <v>24650</v>
      </c>
      <c r="J284">
        <v>1995</v>
      </c>
      <c r="K284">
        <v>26645</v>
      </c>
      <c r="L284" t="s">
        <v>74</v>
      </c>
      <c r="M284" t="s">
        <v>75</v>
      </c>
      <c r="N284" t="s">
        <v>76</v>
      </c>
      <c r="O284">
        <v>4</v>
      </c>
      <c r="P284" t="s">
        <v>77</v>
      </c>
      <c r="Q284" t="s">
        <v>78</v>
      </c>
      <c r="R284" t="s">
        <v>79</v>
      </c>
      <c r="S284" t="s">
        <v>59</v>
      </c>
      <c r="T284" t="s">
        <v>42</v>
      </c>
      <c r="U284" t="s">
        <v>219</v>
      </c>
      <c r="V284">
        <v>739.5</v>
      </c>
      <c r="W284">
        <v>0.39325100760592663</v>
      </c>
      <c r="X284" t="s">
        <v>220</v>
      </c>
    </row>
    <row r="285" spans="1:24" x14ac:dyDescent="0.25">
      <c r="A285" t="s">
        <v>185</v>
      </c>
      <c r="B285" s="1">
        <v>41836</v>
      </c>
      <c r="C285">
        <v>2014</v>
      </c>
      <c r="D285" t="s">
        <v>230</v>
      </c>
      <c r="E285" t="s">
        <v>64</v>
      </c>
      <c r="F285" t="s">
        <v>26</v>
      </c>
      <c r="G285" t="s">
        <v>209</v>
      </c>
      <c r="H285" t="s">
        <v>205</v>
      </c>
      <c r="I285">
        <v>66600</v>
      </c>
      <c r="J285">
        <v>2789</v>
      </c>
      <c r="K285">
        <v>69389</v>
      </c>
      <c r="L285" t="s">
        <v>164</v>
      </c>
      <c r="M285" t="s">
        <v>186</v>
      </c>
      <c r="N285" t="s">
        <v>187</v>
      </c>
      <c r="O285">
        <v>4</v>
      </c>
      <c r="P285" t="s">
        <v>77</v>
      </c>
      <c r="Q285" t="s">
        <v>86</v>
      </c>
      <c r="R285" t="s">
        <v>87</v>
      </c>
      <c r="S285" t="s">
        <v>57</v>
      </c>
      <c r="T285" t="s">
        <v>44</v>
      </c>
      <c r="U285" t="s">
        <v>223</v>
      </c>
      <c r="V285">
        <v>3330</v>
      </c>
      <c r="W285">
        <v>0.96775569625559998</v>
      </c>
      <c r="X285" t="s">
        <v>222</v>
      </c>
    </row>
    <row r="286" spans="1:24" x14ac:dyDescent="0.25">
      <c r="A286" t="s">
        <v>188</v>
      </c>
      <c r="B286" s="1">
        <v>41836</v>
      </c>
      <c r="C286">
        <v>2014</v>
      </c>
      <c r="D286" t="s">
        <v>230</v>
      </c>
      <c r="E286" t="s">
        <v>57</v>
      </c>
      <c r="F286" t="s">
        <v>22</v>
      </c>
      <c r="G286" t="s">
        <v>207</v>
      </c>
      <c r="H286" t="s">
        <v>202</v>
      </c>
      <c r="I286">
        <v>68800</v>
      </c>
      <c r="J286">
        <v>3417</v>
      </c>
      <c r="K286">
        <v>72217</v>
      </c>
      <c r="L286" t="s">
        <v>164</v>
      </c>
      <c r="M286" t="s">
        <v>189</v>
      </c>
      <c r="N286" t="s">
        <v>190</v>
      </c>
      <c r="O286">
        <v>4</v>
      </c>
      <c r="P286" t="s">
        <v>77</v>
      </c>
      <c r="Q286" t="s">
        <v>86</v>
      </c>
      <c r="R286" t="s">
        <v>87</v>
      </c>
      <c r="S286" t="s">
        <v>57</v>
      </c>
      <c r="T286" t="s">
        <v>44</v>
      </c>
      <c r="U286" t="s">
        <v>223</v>
      </c>
      <c r="V286">
        <v>3440</v>
      </c>
      <c r="W286">
        <v>0.91611734960047408</v>
      </c>
      <c r="X286" t="s">
        <v>222</v>
      </c>
    </row>
    <row r="287" spans="1:24" x14ac:dyDescent="0.25">
      <c r="A287" t="s">
        <v>182</v>
      </c>
      <c r="B287" s="1">
        <v>41837</v>
      </c>
      <c r="C287">
        <v>2014</v>
      </c>
      <c r="D287" t="s">
        <v>230</v>
      </c>
      <c r="E287" t="s">
        <v>57</v>
      </c>
      <c r="F287" t="s">
        <v>16</v>
      </c>
      <c r="G287" t="s">
        <v>204</v>
      </c>
      <c r="H287" t="s">
        <v>203</v>
      </c>
      <c r="I287">
        <v>52400</v>
      </c>
      <c r="J287">
        <v>3979</v>
      </c>
      <c r="K287">
        <v>56379</v>
      </c>
      <c r="L287" t="s">
        <v>164</v>
      </c>
      <c r="M287" t="s">
        <v>183</v>
      </c>
      <c r="N287" t="s">
        <v>184</v>
      </c>
      <c r="O287">
        <v>4</v>
      </c>
      <c r="P287" t="s">
        <v>77</v>
      </c>
      <c r="Q287" t="s">
        <v>78</v>
      </c>
      <c r="R287" t="s">
        <v>79</v>
      </c>
      <c r="S287" t="s">
        <v>57</v>
      </c>
      <c r="T287" t="s">
        <v>44</v>
      </c>
      <c r="U287" t="s">
        <v>223</v>
      </c>
      <c r="V287">
        <v>2620</v>
      </c>
      <c r="W287">
        <v>0.55658980019231785</v>
      </c>
      <c r="X287" t="s">
        <v>222</v>
      </c>
    </row>
    <row r="288" spans="1:24" x14ac:dyDescent="0.25">
      <c r="A288" t="s">
        <v>167</v>
      </c>
      <c r="B288" s="1">
        <v>41838</v>
      </c>
      <c r="C288">
        <v>2014</v>
      </c>
      <c r="D288" t="s">
        <v>230</v>
      </c>
      <c r="E288" t="s">
        <v>60</v>
      </c>
      <c r="F288" t="s">
        <v>7</v>
      </c>
      <c r="G288" t="s">
        <v>209</v>
      </c>
      <c r="H288" t="s">
        <v>211</v>
      </c>
      <c r="I288">
        <v>28250</v>
      </c>
      <c r="J288">
        <v>4970</v>
      </c>
      <c r="K288">
        <v>33220</v>
      </c>
      <c r="L288" t="s">
        <v>164</v>
      </c>
      <c r="M288" t="s">
        <v>168</v>
      </c>
      <c r="N288" t="s">
        <v>169</v>
      </c>
      <c r="O288">
        <v>4</v>
      </c>
      <c r="P288" t="s">
        <v>77</v>
      </c>
      <c r="Q288" t="s">
        <v>78</v>
      </c>
      <c r="R288" t="s">
        <v>79</v>
      </c>
      <c r="S288" t="s">
        <v>61</v>
      </c>
      <c r="T288" t="s">
        <v>42</v>
      </c>
      <c r="U288" t="s">
        <v>219</v>
      </c>
      <c r="V288">
        <v>847.5</v>
      </c>
      <c r="W288">
        <v>0.9692149795448477</v>
      </c>
      <c r="X288" t="s">
        <v>222</v>
      </c>
    </row>
    <row r="289" spans="1:24" x14ac:dyDescent="0.25">
      <c r="A289" t="s">
        <v>100</v>
      </c>
      <c r="B289" s="1">
        <v>41838</v>
      </c>
      <c r="C289">
        <v>2014</v>
      </c>
      <c r="D289" t="s">
        <v>230</v>
      </c>
      <c r="E289" t="s">
        <v>50</v>
      </c>
      <c r="F289" t="s">
        <v>13</v>
      </c>
      <c r="G289" t="s">
        <v>210</v>
      </c>
      <c r="H289" t="s">
        <v>201</v>
      </c>
      <c r="I289">
        <v>27700</v>
      </c>
      <c r="J289">
        <v>4825</v>
      </c>
      <c r="K289">
        <v>32525</v>
      </c>
      <c r="L289" t="s">
        <v>97</v>
      </c>
      <c r="M289" t="s">
        <v>101</v>
      </c>
      <c r="N289" t="s">
        <v>102</v>
      </c>
      <c r="O289">
        <v>4</v>
      </c>
      <c r="P289" t="s">
        <v>77</v>
      </c>
      <c r="Q289" t="s">
        <v>78</v>
      </c>
      <c r="R289" t="s">
        <v>79</v>
      </c>
      <c r="S289" t="s">
        <v>51</v>
      </c>
      <c r="T289" t="s">
        <v>43</v>
      </c>
      <c r="U289" t="s">
        <v>219</v>
      </c>
      <c r="V289">
        <v>831</v>
      </c>
      <c r="W289">
        <v>0.82484495398814084</v>
      </c>
      <c r="X289" t="s">
        <v>222</v>
      </c>
    </row>
    <row r="290" spans="1:24" x14ac:dyDescent="0.25">
      <c r="A290" t="s">
        <v>133</v>
      </c>
      <c r="B290" s="1">
        <v>41838</v>
      </c>
      <c r="C290">
        <v>2014</v>
      </c>
      <c r="D290" t="s">
        <v>230</v>
      </c>
      <c r="E290" t="s">
        <v>54</v>
      </c>
      <c r="F290" t="s">
        <v>32</v>
      </c>
      <c r="G290" t="s">
        <v>200</v>
      </c>
      <c r="H290" t="s">
        <v>202</v>
      </c>
      <c r="I290">
        <v>57500</v>
      </c>
      <c r="J290">
        <v>2615</v>
      </c>
      <c r="K290">
        <v>60115</v>
      </c>
      <c r="L290" t="s">
        <v>127</v>
      </c>
      <c r="M290" t="s">
        <v>134</v>
      </c>
      <c r="N290" t="s">
        <v>135</v>
      </c>
      <c r="O290">
        <v>4</v>
      </c>
      <c r="P290" t="s">
        <v>77</v>
      </c>
      <c r="Q290" t="s">
        <v>86</v>
      </c>
      <c r="R290" t="s">
        <v>79</v>
      </c>
      <c r="S290" t="s">
        <v>54</v>
      </c>
      <c r="T290" t="s">
        <v>45</v>
      </c>
      <c r="U290" t="s">
        <v>223</v>
      </c>
      <c r="V290">
        <v>2875</v>
      </c>
      <c r="W290">
        <v>0.47807618485674086</v>
      </c>
      <c r="X290" t="s">
        <v>220</v>
      </c>
    </row>
    <row r="291" spans="1:24" x14ac:dyDescent="0.25">
      <c r="A291" t="s">
        <v>126</v>
      </c>
      <c r="B291" s="1">
        <v>41841</v>
      </c>
      <c r="C291">
        <v>2014</v>
      </c>
      <c r="D291" t="s">
        <v>230</v>
      </c>
      <c r="E291" t="s">
        <v>54</v>
      </c>
      <c r="F291" t="s">
        <v>33</v>
      </c>
      <c r="G291" t="s">
        <v>210</v>
      </c>
      <c r="H291" t="s">
        <v>203</v>
      </c>
      <c r="I291">
        <v>33350</v>
      </c>
      <c r="J291">
        <v>3781</v>
      </c>
      <c r="K291">
        <v>37131</v>
      </c>
      <c r="L291" t="s">
        <v>127</v>
      </c>
      <c r="M291" t="s">
        <v>128</v>
      </c>
      <c r="N291" t="s">
        <v>129</v>
      </c>
      <c r="O291">
        <v>4</v>
      </c>
      <c r="P291" t="s">
        <v>77</v>
      </c>
      <c r="Q291" t="s">
        <v>78</v>
      </c>
      <c r="R291" t="s">
        <v>79</v>
      </c>
      <c r="S291" t="s">
        <v>54</v>
      </c>
      <c r="T291" t="s">
        <v>45</v>
      </c>
      <c r="U291" t="s">
        <v>221</v>
      </c>
      <c r="V291">
        <v>1334</v>
      </c>
      <c r="W291">
        <v>9.6687482249311868E-2</v>
      </c>
      <c r="X291" t="s">
        <v>220</v>
      </c>
    </row>
    <row r="292" spans="1:24" x14ac:dyDescent="0.25">
      <c r="A292" t="s">
        <v>93</v>
      </c>
      <c r="B292" s="1">
        <v>41842</v>
      </c>
      <c r="C292">
        <v>2014</v>
      </c>
      <c r="D292" t="s">
        <v>230</v>
      </c>
      <c r="E292" t="s">
        <v>64</v>
      </c>
      <c r="F292" t="s">
        <v>25</v>
      </c>
      <c r="G292" t="s">
        <v>209</v>
      </c>
      <c r="H292" t="s">
        <v>201</v>
      </c>
      <c r="I292">
        <v>148250</v>
      </c>
      <c r="J292">
        <v>2862</v>
      </c>
      <c r="K292">
        <v>151112</v>
      </c>
      <c r="L292" t="s">
        <v>74</v>
      </c>
      <c r="M292" t="s">
        <v>94</v>
      </c>
      <c r="N292" t="s">
        <v>95</v>
      </c>
      <c r="O292">
        <v>2</v>
      </c>
      <c r="P292" t="s">
        <v>77</v>
      </c>
      <c r="Q292" t="s">
        <v>86</v>
      </c>
      <c r="R292" t="s">
        <v>87</v>
      </c>
      <c r="S292" t="s">
        <v>57</v>
      </c>
      <c r="T292" t="s">
        <v>44</v>
      </c>
      <c r="U292" t="s">
        <v>225</v>
      </c>
      <c r="V292">
        <v>8895</v>
      </c>
      <c r="W292">
        <v>0.3767619348954232</v>
      </c>
      <c r="X292" t="s">
        <v>220</v>
      </c>
    </row>
    <row r="293" spans="1:24" x14ac:dyDescent="0.25">
      <c r="A293" t="s">
        <v>133</v>
      </c>
      <c r="B293" s="1">
        <v>41842</v>
      </c>
      <c r="C293">
        <v>2014</v>
      </c>
      <c r="D293" t="s">
        <v>230</v>
      </c>
      <c r="E293" t="s">
        <v>54</v>
      </c>
      <c r="F293" t="s">
        <v>23</v>
      </c>
      <c r="G293" t="s">
        <v>200</v>
      </c>
      <c r="H293" t="s">
        <v>201</v>
      </c>
      <c r="I293">
        <v>57650</v>
      </c>
      <c r="J293">
        <v>2473</v>
      </c>
      <c r="K293">
        <v>60123</v>
      </c>
      <c r="L293" t="s">
        <v>127</v>
      </c>
      <c r="M293" t="s">
        <v>134</v>
      </c>
      <c r="N293" t="s">
        <v>135</v>
      </c>
      <c r="O293">
        <v>4</v>
      </c>
      <c r="P293" t="s">
        <v>77</v>
      </c>
      <c r="Q293" t="s">
        <v>86</v>
      </c>
      <c r="R293" t="s">
        <v>79</v>
      </c>
      <c r="S293" t="s">
        <v>54</v>
      </c>
      <c r="T293" t="s">
        <v>44</v>
      </c>
      <c r="U293" t="s">
        <v>223</v>
      </c>
      <c r="V293">
        <v>2882.5</v>
      </c>
      <c r="W293">
        <v>0.19041610052362834</v>
      </c>
      <c r="X293" t="s">
        <v>220</v>
      </c>
    </row>
    <row r="294" spans="1:24" x14ac:dyDescent="0.25">
      <c r="A294" t="s">
        <v>160</v>
      </c>
      <c r="B294" s="1">
        <v>41844</v>
      </c>
      <c r="C294">
        <v>2014</v>
      </c>
      <c r="D294" t="s">
        <v>230</v>
      </c>
      <c r="E294" t="s">
        <v>54</v>
      </c>
      <c r="F294" t="s">
        <v>11</v>
      </c>
      <c r="G294" t="s">
        <v>209</v>
      </c>
      <c r="H294" t="s">
        <v>201</v>
      </c>
      <c r="I294">
        <v>96650</v>
      </c>
      <c r="J294">
        <v>2925</v>
      </c>
      <c r="K294">
        <v>99575</v>
      </c>
      <c r="L294" t="s">
        <v>142</v>
      </c>
      <c r="M294" t="s">
        <v>161</v>
      </c>
      <c r="N294" t="s">
        <v>162</v>
      </c>
      <c r="O294">
        <v>4</v>
      </c>
      <c r="P294" t="s">
        <v>91</v>
      </c>
      <c r="Q294" t="s">
        <v>78</v>
      </c>
      <c r="R294" t="s">
        <v>92</v>
      </c>
      <c r="S294" t="s">
        <v>54</v>
      </c>
      <c r="T294" t="s">
        <v>43</v>
      </c>
      <c r="U294" t="s">
        <v>225</v>
      </c>
      <c r="V294">
        <v>5799</v>
      </c>
      <c r="W294">
        <v>0.36967008252147121</v>
      </c>
      <c r="X294" t="s">
        <v>220</v>
      </c>
    </row>
    <row r="295" spans="1:24" x14ac:dyDescent="0.25">
      <c r="A295" t="s">
        <v>163</v>
      </c>
      <c r="B295" s="1">
        <v>41845</v>
      </c>
      <c r="C295">
        <v>2014</v>
      </c>
      <c r="D295" t="s">
        <v>230</v>
      </c>
      <c r="E295" t="s">
        <v>60</v>
      </c>
      <c r="F295" t="s">
        <v>7</v>
      </c>
      <c r="G295" t="s">
        <v>209</v>
      </c>
      <c r="H295" t="s">
        <v>203</v>
      </c>
      <c r="I295">
        <v>22000</v>
      </c>
      <c r="J295">
        <v>2398</v>
      </c>
      <c r="K295">
        <v>24398</v>
      </c>
      <c r="L295" t="s">
        <v>164</v>
      </c>
      <c r="M295" t="s">
        <v>165</v>
      </c>
      <c r="N295" t="s">
        <v>166</v>
      </c>
      <c r="O295">
        <v>2</v>
      </c>
      <c r="P295" t="s">
        <v>77</v>
      </c>
      <c r="Q295" t="s">
        <v>78</v>
      </c>
      <c r="R295" t="s">
        <v>79</v>
      </c>
      <c r="S295" t="s">
        <v>61</v>
      </c>
      <c r="T295" t="s">
        <v>42</v>
      </c>
      <c r="U295" t="s">
        <v>219</v>
      </c>
      <c r="V295">
        <v>660</v>
      </c>
      <c r="W295">
        <v>0.51642922987995166</v>
      </c>
      <c r="X295" t="s">
        <v>222</v>
      </c>
    </row>
    <row r="296" spans="1:24" x14ac:dyDescent="0.25">
      <c r="A296" t="s">
        <v>123</v>
      </c>
      <c r="B296" s="1">
        <v>41846</v>
      </c>
      <c r="C296">
        <v>2014</v>
      </c>
      <c r="D296" t="s">
        <v>230</v>
      </c>
      <c r="E296" t="s">
        <v>57</v>
      </c>
      <c r="F296" t="s">
        <v>17</v>
      </c>
      <c r="G296" t="s">
        <v>206</v>
      </c>
      <c r="H296" t="s">
        <v>203</v>
      </c>
      <c r="I296">
        <v>67500</v>
      </c>
      <c r="J296">
        <v>4698</v>
      </c>
      <c r="K296">
        <v>72198</v>
      </c>
      <c r="L296" t="s">
        <v>97</v>
      </c>
      <c r="M296" t="s">
        <v>124</v>
      </c>
      <c r="N296" t="s">
        <v>125</v>
      </c>
      <c r="O296">
        <v>4</v>
      </c>
      <c r="P296" t="s">
        <v>91</v>
      </c>
      <c r="Q296" t="s">
        <v>78</v>
      </c>
      <c r="R296" t="s">
        <v>92</v>
      </c>
      <c r="S296" t="s">
        <v>57</v>
      </c>
      <c r="T296" t="s">
        <v>44</v>
      </c>
      <c r="U296" t="s">
        <v>223</v>
      </c>
      <c r="V296">
        <v>3375</v>
      </c>
      <c r="W296">
        <v>0.92389920722874774</v>
      </c>
      <c r="X296" t="s">
        <v>222</v>
      </c>
    </row>
    <row r="297" spans="1:24" x14ac:dyDescent="0.25">
      <c r="A297" t="s">
        <v>80</v>
      </c>
      <c r="B297" s="1">
        <v>41846</v>
      </c>
      <c r="C297">
        <v>2014</v>
      </c>
      <c r="D297" t="s">
        <v>230</v>
      </c>
      <c r="E297" t="s">
        <v>64</v>
      </c>
      <c r="F297" t="s">
        <v>25</v>
      </c>
      <c r="G297" t="s">
        <v>200</v>
      </c>
      <c r="H297" t="s">
        <v>203</v>
      </c>
      <c r="I297">
        <v>32650</v>
      </c>
      <c r="J297">
        <v>4463</v>
      </c>
      <c r="K297">
        <v>37113</v>
      </c>
      <c r="L297" t="s">
        <v>74</v>
      </c>
      <c r="M297" t="s">
        <v>81</v>
      </c>
      <c r="N297" t="s">
        <v>82</v>
      </c>
      <c r="O297">
        <v>4</v>
      </c>
      <c r="P297" t="s">
        <v>77</v>
      </c>
      <c r="Q297" t="s">
        <v>78</v>
      </c>
      <c r="R297" t="s">
        <v>79</v>
      </c>
      <c r="S297" t="s">
        <v>57</v>
      </c>
      <c r="T297" t="s">
        <v>44</v>
      </c>
      <c r="U297" t="s">
        <v>221</v>
      </c>
      <c r="V297">
        <v>1306</v>
      </c>
      <c r="W297">
        <v>0.61727612308099689</v>
      </c>
      <c r="X297" t="s">
        <v>222</v>
      </c>
    </row>
    <row r="298" spans="1:24" x14ac:dyDescent="0.25">
      <c r="A298" t="s">
        <v>109</v>
      </c>
      <c r="B298" s="1">
        <v>41847</v>
      </c>
      <c r="C298">
        <v>2014</v>
      </c>
      <c r="D298" t="s">
        <v>230</v>
      </c>
      <c r="E298" t="s">
        <v>54</v>
      </c>
      <c r="F298" t="s">
        <v>28</v>
      </c>
      <c r="G298" t="s">
        <v>209</v>
      </c>
      <c r="H298" t="s">
        <v>201</v>
      </c>
      <c r="I298">
        <v>40300</v>
      </c>
      <c r="J298">
        <v>3747</v>
      </c>
      <c r="K298">
        <v>44047</v>
      </c>
      <c r="L298" t="s">
        <v>97</v>
      </c>
      <c r="M298" t="s">
        <v>110</v>
      </c>
      <c r="N298" t="s">
        <v>111</v>
      </c>
      <c r="O298">
        <v>4</v>
      </c>
      <c r="P298" t="s">
        <v>91</v>
      </c>
      <c r="Q298" t="s">
        <v>78</v>
      </c>
      <c r="R298" t="s">
        <v>79</v>
      </c>
      <c r="S298" t="s">
        <v>54</v>
      </c>
      <c r="T298" t="s">
        <v>45</v>
      </c>
      <c r="U298" t="s">
        <v>221</v>
      </c>
      <c r="V298">
        <v>1612</v>
      </c>
      <c r="W298">
        <v>0.89279922744855245</v>
      </c>
      <c r="X298" t="s">
        <v>222</v>
      </c>
    </row>
    <row r="299" spans="1:24" x14ac:dyDescent="0.25">
      <c r="A299" t="s">
        <v>83</v>
      </c>
      <c r="B299" s="1">
        <v>41847</v>
      </c>
      <c r="C299">
        <v>2014</v>
      </c>
      <c r="D299" t="s">
        <v>230</v>
      </c>
      <c r="E299" t="s">
        <v>50</v>
      </c>
      <c r="F299" t="s">
        <v>10</v>
      </c>
      <c r="G299" t="s">
        <v>210</v>
      </c>
      <c r="H299" t="s">
        <v>203</v>
      </c>
      <c r="I299">
        <v>74650</v>
      </c>
      <c r="J299">
        <v>2553</v>
      </c>
      <c r="K299">
        <v>77203</v>
      </c>
      <c r="L299" t="s">
        <v>74</v>
      </c>
      <c r="M299" t="s">
        <v>84</v>
      </c>
      <c r="N299" t="s">
        <v>85</v>
      </c>
      <c r="O299">
        <v>4</v>
      </c>
      <c r="P299" t="s">
        <v>77</v>
      </c>
      <c r="Q299" t="s">
        <v>86</v>
      </c>
      <c r="R299" t="s">
        <v>87</v>
      </c>
      <c r="S299" t="s">
        <v>51</v>
      </c>
      <c r="T299" t="s">
        <v>43</v>
      </c>
      <c r="U299" t="s">
        <v>223</v>
      </c>
      <c r="V299">
        <v>3732.5</v>
      </c>
      <c r="W299">
        <v>0.19581404197766167</v>
      </c>
      <c r="X299" t="s">
        <v>220</v>
      </c>
    </row>
    <row r="300" spans="1:24" x14ac:dyDescent="0.25">
      <c r="A300" t="s">
        <v>176</v>
      </c>
      <c r="B300" s="1">
        <v>41849</v>
      </c>
      <c r="C300">
        <v>2014</v>
      </c>
      <c r="D300" t="s">
        <v>230</v>
      </c>
      <c r="E300" t="s">
        <v>55</v>
      </c>
      <c r="F300" t="s">
        <v>39</v>
      </c>
      <c r="G300" t="s">
        <v>209</v>
      </c>
      <c r="H300" t="s">
        <v>201</v>
      </c>
      <c r="I300">
        <v>35350</v>
      </c>
      <c r="J300">
        <v>3449</v>
      </c>
      <c r="K300">
        <v>38799</v>
      </c>
      <c r="L300" t="s">
        <v>164</v>
      </c>
      <c r="M300" t="s">
        <v>177</v>
      </c>
      <c r="N300" t="s">
        <v>178</v>
      </c>
      <c r="O300">
        <v>4</v>
      </c>
      <c r="P300" t="s">
        <v>77</v>
      </c>
      <c r="Q300" t="s">
        <v>78</v>
      </c>
      <c r="R300" t="s">
        <v>79</v>
      </c>
      <c r="S300" t="s">
        <v>56</v>
      </c>
      <c r="T300" t="s">
        <v>46</v>
      </c>
      <c r="U300" t="s">
        <v>221</v>
      </c>
      <c r="V300">
        <v>1414</v>
      </c>
      <c r="W300">
        <v>0.62831580807842125</v>
      </c>
      <c r="X300" t="s">
        <v>222</v>
      </c>
    </row>
    <row r="301" spans="1:24" x14ac:dyDescent="0.25">
      <c r="A301" t="s">
        <v>188</v>
      </c>
      <c r="B301" s="1">
        <v>41850</v>
      </c>
      <c r="C301">
        <v>2014</v>
      </c>
      <c r="D301" t="s">
        <v>230</v>
      </c>
      <c r="E301" t="s">
        <v>64</v>
      </c>
      <c r="F301" t="s">
        <v>26</v>
      </c>
      <c r="G301" t="s">
        <v>206</v>
      </c>
      <c r="H301" t="s">
        <v>201</v>
      </c>
      <c r="I301">
        <v>68650</v>
      </c>
      <c r="J301">
        <v>3921</v>
      </c>
      <c r="K301">
        <v>72571</v>
      </c>
      <c r="L301" t="s">
        <v>164</v>
      </c>
      <c r="M301" t="s">
        <v>189</v>
      </c>
      <c r="N301" t="s">
        <v>190</v>
      </c>
      <c r="O301">
        <v>4</v>
      </c>
      <c r="P301" t="s">
        <v>77</v>
      </c>
      <c r="Q301" t="s">
        <v>86</v>
      </c>
      <c r="R301" t="s">
        <v>87</v>
      </c>
      <c r="S301" t="s">
        <v>57</v>
      </c>
      <c r="T301" t="s">
        <v>44</v>
      </c>
      <c r="U301" t="s">
        <v>223</v>
      </c>
      <c r="V301">
        <v>3432.5</v>
      </c>
      <c r="W301">
        <v>0.38131063821786576</v>
      </c>
      <c r="X301" t="s">
        <v>220</v>
      </c>
    </row>
    <row r="302" spans="1:24" x14ac:dyDescent="0.25">
      <c r="A302" t="s">
        <v>173</v>
      </c>
      <c r="B302" s="1">
        <v>41852</v>
      </c>
      <c r="C302">
        <v>2014</v>
      </c>
      <c r="D302" t="s">
        <v>231</v>
      </c>
      <c r="E302" t="s">
        <v>58</v>
      </c>
      <c r="F302" t="s">
        <v>5</v>
      </c>
      <c r="G302" t="s">
        <v>207</v>
      </c>
      <c r="H302" t="s">
        <v>203</v>
      </c>
      <c r="I302">
        <v>28900</v>
      </c>
      <c r="J302">
        <v>3128</v>
      </c>
      <c r="K302">
        <v>32028</v>
      </c>
      <c r="L302" t="s">
        <v>164</v>
      </c>
      <c r="M302" t="s">
        <v>174</v>
      </c>
      <c r="N302" t="s">
        <v>175</v>
      </c>
      <c r="O302">
        <v>2</v>
      </c>
      <c r="P302" t="s">
        <v>91</v>
      </c>
      <c r="Q302" t="s">
        <v>78</v>
      </c>
      <c r="R302" t="s">
        <v>79</v>
      </c>
      <c r="S302" t="s">
        <v>59</v>
      </c>
      <c r="T302" t="s">
        <v>42</v>
      </c>
      <c r="U302" t="s">
        <v>219</v>
      </c>
      <c r="V302">
        <v>867</v>
      </c>
      <c r="W302">
        <v>0.1206813310834958</v>
      </c>
      <c r="X302" t="s">
        <v>220</v>
      </c>
    </row>
    <row r="303" spans="1:24" x14ac:dyDescent="0.25">
      <c r="A303" t="s">
        <v>157</v>
      </c>
      <c r="B303" s="1">
        <v>41853</v>
      </c>
      <c r="C303">
        <v>2014</v>
      </c>
      <c r="D303" t="s">
        <v>231</v>
      </c>
      <c r="E303" t="s">
        <v>54</v>
      </c>
      <c r="F303" t="s">
        <v>30</v>
      </c>
      <c r="G303" t="s">
        <v>210</v>
      </c>
      <c r="H303" t="s">
        <v>205</v>
      </c>
      <c r="I303">
        <v>58500</v>
      </c>
      <c r="J303">
        <v>3616</v>
      </c>
      <c r="K303">
        <v>62116</v>
      </c>
      <c r="L303" t="s">
        <v>142</v>
      </c>
      <c r="M303" t="s">
        <v>158</v>
      </c>
      <c r="N303" t="s">
        <v>159</v>
      </c>
      <c r="O303">
        <v>4</v>
      </c>
      <c r="P303" t="s">
        <v>77</v>
      </c>
      <c r="Q303" t="s">
        <v>86</v>
      </c>
      <c r="R303" t="s">
        <v>79</v>
      </c>
      <c r="S303" t="s">
        <v>54</v>
      </c>
      <c r="T303" t="s">
        <v>45</v>
      </c>
      <c r="U303" t="s">
        <v>223</v>
      </c>
      <c r="V303">
        <v>2925</v>
      </c>
      <c r="W303">
        <v>0.86764460982179481</v>
      </c>
      <c r="X303" t="s">
        <v>222</v>
      </c>
    </row>
    <row r="304" spans="1:24" x14ac:dyDescent="0.25">
      <c r="A304" t="s">
        <v>112</v>
      </c>
      <c r="B304" s="1">
        <v>41853</v>
      </c>
      <c r="C304">
        <v>2014</v>
      </c>
      <c r="D304" t="s">
        <v>231</v>
      </c>
      <c r="E304" t="s">
        <v>57</v>
      </c>
      <c r="F304" t="s">
        <v>21</v>
      </c>
      <c r="G304" t="s">
        <v>207</v>
      </c>
      <c r="H304" t="s">
        <v>205</v>
      </c>
      <c r="I304">
        <v>41800</v>
      </c>
      <c r="J304">
        <v>1852</v>
      </c>
      <c r="K304">
        <v>43652</v>
      </c>
      <c r="L304" t="s">
        <v>97</v>
      </c>
      <c r="M304" t="s">
        <v>104</v>
      </c>
      <c r="N304" t="s">
        <v>113</v>
      </c>
      <c r="O304">
        <v>3</v>
      </c>
      <c r="P304" t="s">
        <v>91</v>
      </c>
      <c r="Q304" t="s">
        <v>78</v>
      </c>
      <c r="R304" t="s">
        <v>79</v>
      </c>
      <c r="S304" t="s">
        <v>57</v>
      </c>
      <c r="T304" t="s">
        <v>44</v>
      </c>
      <c r="U304" t="s">
        <v>221</v>
      </c>
      <c r="V304">
        <v>1672</v>
      </c>
      <c r="W304">
        <v>0.78056095297474459</v>
      </c>
      <c r="X304" t="s">
        <v>222</v>
      </c>
    </row>
    <row r="305" spans="1:24" x14ac:dyDescent="0.25">
      <c r="A305" t="s">
        <v>106</v>
      </c>
      <c r="B305" s="1">
        <v>41855</v>
      </c>
      <c r="C305">
        <v>2014</v>
      </c>
      <c r="D305" t="s">
        <v>231</v>
      </c>
      <c r="E305" t="s">
        <v>54</v>
      </c>
      <c r="F305" t="s">
        <v>23</v>
      </c>
      <c r="G305" t="s">
        <v>210</v>
      </c>
      <c r="H305" t="s">
        <v>203</v>
      </c>
      <c r="I305">
        <v>33250</v>
      </c>
      <c r="J305">
        <v>4358</v>
      </c>
      <c r="K305">
        <v>37608</v>
      </c>
      <c r="L305" t="s">
        <v>97</v>
      </c>
      <c r="M305" t="s">
        <v>107</v>
      </c>
      <c r="N305" t="s">
        <v>108</v>
      </c>
      <c r="O305">
        <v>4</v>
      </c>
      <c r="P305" t="s">
        <v>77</v>
      </c>
      <c r="Q305" t="s">
        <v>78</v>
      </c>
      <c r="R305" t="s">
        <v>79</v>
      </c>
      <c r="S305" t="s">
        <v>54</v>
      </c>
      <c r="T305" t="s">
        <v>44</v>
      </c>
      <c r="U305" t="s">
        <v>221</v>
      </c>
      <c r="V305">
        <v>1330</v>
      </c>
      <c r="W305">
        <v>0.41871761084474513</v>
      </c>
      <c r="X305" t="s">
        <v>220</v>
      </c>
    </row>
    <row r="306" spans="1:24" x14ac:dyDescent="0.25">
      <c r="A306" t="s">
        <v>88</v>
      </c>
      <c r="B306" s="1">
        <v>41855</v>
      </c>
      <c r="C306">
        <v>2014</v>
      </c>
      <c r="D306" t="s">
        <v>231</v>
      </c>
      <c r="E306" t="s">
        <v>52</v>
      </c>
      <c r="F306" t="s">
        <v>35</v>
      </c>
      <c r="G306" t="s">
        <v>210</v>
      </c>
      <c r="H306" t="s">
        <v>211</v>
      </c>
      <c r="I306">
        <v>128400</v>
      </c>
      <c r="J306">
        <v>3730</v>
      </c>
      <c r="K306">
        <v>132130</v>
      </c>
      <c r="L306" t="s">
        <v>74</v>
      </c>
      <c r="M306" t="s">
        <v>89</v>
      </c>
      <c r="N306" t="s">
        <v>90</v>
      </c>
      <c r="O306">
        <v>4</v>
      </c>
      <c r="P306" t="s">
        <v>91</v>
      </c>
      <c r="Q306" t="s">
        <v>86</v>
      </c>
      <c r="R306" t="s">
        <v>92</v>
      </c>
      <c r="S306" t="s">
        <v>53</v>
      </c>
      <c r="T306" t="s">
        <v>46</v>
      </c>
      <c r="U306" t="s">
        <v>225</v>
      </c>
      <c r="V306">
        <v>7704</v>
      </c>
      <c r="W306">
        <v>0.55578058285442211</v>
      </c>
      <c r="X306" t="s">
        <v>222</v>
      </c>
    </row>
    <row r="307" spans="1:24" x14ac:dyDescent="0.25">
      <c r="A307" t="s">
        <v>170</v>
      </c>
      <c r="B307" s="1">
        <v>41856</v>
      </c>
      <c r="C307">
        <v>2014</v>
      </c>
      <c r="D307" t="s">
        <v>231</v>
      </c>
      <c r="E307" t="s">
        <v>64</v>
      </c>
      <c r="F307" t="s">
        <v>20</v>
      </c>
      <c r="G307" t="s">
        <v>206</v>
      </c>
      <c r="H307" t="s">
        <v>203</v>
      </c>
      <c r="I307">
        <v>27700</v>
      </c>
      <c r="J307">
        <v>4978</v>
      </c>
      <c r="K307">
        <v>32678</v>
      </c>
      <c r="L307" t="s">
        <v>164</v>
      </c>
      <c r="M307" t="s">
        <v>171</v>
      </c>
      <c r="N307" t="s">
        <v>172</v>
      </c>
      <c r="O307">
        <v>4</v>
      </c>
      <c r="P307" t="s">
        <v>77</v>
      </c>
      <c r="Q307" t="s">
        <v>78</v>
      </c>
      <c r="R307" t="s">
        <v>79</v>
      </c>
      <c r="S307" t="s">
        <v>57</v>
      </c>
      <c r="T307" t="s">
        <v>44</v>
      </c>
      <c r="U307" t="s">
        <v>219</v>
      </c>
      <c r="V307">
        <v>831</v>
      </c>
      <c r="W307">
        <v>0.71527854246798839</v>
      </c>
      <c r="X307" t="s">
        <v>222</v>
      </c>
    </row>
    <row r="308" spans="1:24" x14ac:dyDescent="0.25">
      <c r="A308" t="s">
        <v>117</v>
      </c>
      <c r="B308" s="1">
        <v>41857</v>
      </c>
      <c r="C308">
        <v>2014</v>
      </c>
      <c r="D308" t="s">
        <v>231</v>
      </c>
      <c r="E308" t="s">
        <v>60</v>
      </c>
      <c r="F308" t="s">
        <v>6</v>
      </c>
      <c r="G308" t="s">
        <v>200</v>
      </c>
      <c r="H308" t="s">
        <v>205</v>
      </c>
      <c r="I308">
        <v>52100</v>
      </c>
      <c r="J308">
        <v>1427</v>
      </c>
      <c r="K308">
        <v>53527</v>
      </c>
      <c r="L308" t="s">
        <v>97</v>
      </c>
      <c r="M308" t="s">
        <v>118</v>
      </c>
      <c r="N308" t="s">
        <v>119</v>
      </c>
      <c r="O308">
        <v>4</v>
      </c>
      <c r="P308" t="s">
        <v>77</v>
      </c>
      <c r="Q308" t="s">
        <v>86</v>
      </c>
      <c r="R308" t="s">
        <v>79</v>
      </c>
      <c r="S308" t="s">
        <v>61</v>
      </c>
      <c r="T308" t="s">
        <v>42</v>
      </c>
      <c r="U308" t="s">
        <v>221</v>
      </c>
      <c r="V308">
        <v>2084</v>
      </c>
      <c r="W308">
        <v>0.99572912370587197</v>
      </c>
      <c r="X308" t="s">
        <v>222</v>
      </c>
    </row>
    <row r="309" spans="1:24" x14ac:dyDescent="0.25">
      <c r="A309" t="s">
        <v>112</v>
      </c>
      <c r="B309" s="1">
        <v>41857</v>
      </c>
      <c r="C309">
        <v>2014</v>
      </c>
      <c r="D309" t="s">
        <v>231</v>
      </c>
      <c r="E309" t="s">
        <v>52</v>
      </c>
      <c r="F309" t="s">
        <v>35</v>
      </c>
      <c r="G309" t="s">
        <v>200</v>
      </c>
      <c r="H309" t="s">
        <v>201</v>
      </c>
      <c r="I309">
        <v>42050</v>
      </c>
      <c r="J309">
        <v>4721</v>
      </c>
      <c r="K309">
        <v>46771</v>
      </c>
      <c r="L309" t="s">
        <v>97</v>
      </c>
      <c r="M309" t="s">
        <v>104</v>
      </c>
      <c r="N309" t="s">
        <v>113</v>
      </c>
      <c r="O309">
        <v>3</v>
      </c>
      <c r="P309" t="s">
        <v>91</v>
      </c>
      <c r="Q309" t="s">
        <v>78</v>
      </c>
      <c r="R309" t="s">
        <v>79</v>
      </c>
      <c r="S309" t="s">
        <v>53</v>
      </c>
      <c r="T309" t="s">
        <v>46</v>
      </c>
      <c r="U309" t="s">
        <v>221</v>
      </c>
      <c r="V309">
        <v>1682</v>
      </c>
      <c r="W309">
        <v>0.93551597182430135</v>
      </c>
      <c r="X309" t="s">
        <v>222</v>
      </c>
    </row>
    <row r="310" spans="1:24" x14ac:dyDescent="0.25">
      <c r="A310" t="s">
        <v>114</v>
      </c>
      <c r="B310" s="1">
        <v>41858</v>
      </c>
      <c r="C310">
        <v>2014</v>
      </c>
      <c r="D310" t="s">
        <v>231</v>
      </c>
      <c r="E310" t="s">
        <v>58</v>
      </c>
      <c r="F310" t="s">
        <v>2</v>
      </c>
      <c r="G310" t="s">
        <v>200</v>
      </c>
      <c r="H310" t="s">
        <v>211</v>
      </c>
      <c r="I310">
        <v>48250</v>
      </c>
      <c r="J310">
        <v>2269</v>
      </c>
      <c r="K310">
        <v>50519</v>
      </c>
      <c r="L310" t="s">
        <v>97</v>
      </c>
      <c r="M310" t="s">
        <v>115</v>
      </c>
      <c r="N310" t="s">
        <v>116</v>
      </c>
      <c r="O310">
        <v>4</v>
      </c>
      <c r="P310" t="s">
        <v>77</v>
      </c>
      <c r="Q310" t="s">
        <v>78</v>
      </c>
      <c r="R310" t="s">
        <v>79</v>
      </c>
      <c r="S310" t="s">
        <v>59</v>
      </c>
      <c r="T310" t="s">
        <v>42</v>
      </c>
      <c r="U310" t="s">
        <v>221</v>
      </c>
      <c r="V310">
        <v>1930</v>
      </c>
      <c r="W310">
        <v>0.40847627278812054</v>
      </c>
      <c r="X310" t="s">
        <v>220</v>
      </c>
    </row>
    <row r="311" spans="1:24" x14ac:dyDescent="0.25">
      <c r="A311" t="s">
        <v>148</v>
      </c>
      <c r="B311" s="1">
        <v>41859</v>
      </c>
      <c r="C311">
        <v>2014</v>
      </c>
      <c r="D311" t="s">
        <v>231</v>
      </c>
      <c r="E311" t="s">
        <v>64</v>
      </c>
      <c r="F311" t="s">
        <v>26</v>
      </c>
      <c r="G311" t="s">
        <v>200</v>
      </c>
      <c r="H311" t="s">
        <v>203</v>
      </c>
      <c r="I311">
        <v>29500</v>
      </c>
      <c r="J311">
        <v>2683</v>
      </c>
      <c r="K311">
        <v>32183</v>
      </c>
      <c r="L311" t="s">
        <v>142</v>
      </c>
      <c r="M311" t="s">
        <v>149</v>
      </c>
      <c r="N311" t="s">
        <v>150</v>
      </c>
      <c r="O311">
        <v>4</v>
      </c>
      <c r="P311" t="s">
        <v>77</v>
      </c>
      <c r="Q311" t="s">
        <v>78</v>
      </c>
      <c r="R311" t="s">
        <v>79</v>
      </c>
      <c r="S311" t="s">
        <v>57</v>
      </c>
      <c r="T311" t="s">
        <v>44</v>
      </c>
      <c r="U311" t="s">
        <v>219</v>
      </c>
      <c r="V311">
        <v>885</v>
      </c>
      <c r="W311">
        <v>5.4253380770913039E-2</v>
      </c>
      <c r="X311" t="s">
        <v>220</v>
      </c>
    </row>
    <row r="312" spans="1:24" x14ac:dyDescent="0.25">
      <c r="A312" t="s">
        <v>179</v>
      </c>
      <c r="B312" s="1">
        <v>41860</v>
      </c>
      <c r="C312">
        <v>2014</v>
      </c>
      <c r="D312" t="s">
        <v>231</v>
      </c>
      <c r="E312" t="s">
        <v>62</v>
      </c>
      <c r="F312" t="s">
        <v>14</v>
      </c>
      <c r="G312" t="s">
        <v>210</v>
      </c>
      <c r="H312" t="s">
        <v>201</v>
      </c>
      <c r="I312">
        <v>44600</v>
      </c>
      <c r="J312">
        <v>1476</v>
      </c>
      <c r="K312">
        <v>46076</v>
      </c>
      <c r="L312" t="s">
        <v>164</v>
      </c>
      <c r="M312" t="s">
        <v>180</v>
      </c>
      <c r="N312" t="s">
        <v>181</v>
      </c>
      <c r="O312">
        <v>4</v>
      </c>
      <c r="P312" t="s">
        <v>77</v>
      </c>
      <c r="Q312" t="s">
        <v>78</v>
      </c>
      <c r="R312" t="s">
        <v>79</v>
      </c>
      <c r="S312" t="s">
        <v>63</v>
      </c>
      <c r="T312" t="s">
        <v>43</v>
      </c>
      <c r="U312" t="s">
        <v>221</v>
      </c>
      <c r="V312">
        <v>1784</v>
      </c>
      <c r="W312">
        <v>0.33259791710069309</v>
      </c>
      <c r="X312" t="s">
        <v>220</v>
      </c>
    </row>
    <row r="313" spans="1:24" x14ac:dyDescent="0.25">
      <c r="A313" t="s">
        <v>73</v>
      </c>
      <c r="B313" s="1">
        <v>41860</v>
      </c>
      <c r="C313">
        <v>2014</v>
      </c>
      <c r="D313" t="s">
        <v>231</v>
      </c>
      <c r="E313" t="s">
        <v>54</v>
      </c>
      <c r="F313" t="s">
        <v>28</v>
      </c>
      <c r="G313" t="s">
        <v>210</v>
      </c>
      <c r="H313" t="s">
        <v>203</v>
      </c>
      <c r="I313">
        <v>25000</v>
      </c>
      <c r="J313">
        <v>4549</v>
      </c>
      <c r="K313">
        <v>29549</v>
      </c>
      <c r="L313" t="s">
        <v>74</v>
      </c>
      <c r="M313" t="s">
        <v>75</v>
      </c>
      <c r="N313" t="s">
        <v>76</v>
      </c>
      <c r="O313">
        <v>4</v>
      </c>
      <c r="P313" t="s">
        <v>77</v>
      </c>
      <c r="Q313" t="s">
        <v>78</v>
      </c>
      <c r="R313" t="s">
        <v>79</v>
      </c>
      <c r="S313" t="s">
        <v>54</v>
      </c>
      <c r="T313" t="s">
        <v>45</v>
      </c>
      <c r="U313" t="s">
        <v>219</v>
      </c>
      <c r="V313">
        <v>750</v>
      </c>
      <c r="W313">
        <v>0.43062210242758603</v>
      </c>
      <c r="X313" t="s">
        <v>220</v>
      </c>
    </row>
    <row r="314" spans="1:24" x14ac:dyDescent="0.25">
      <c r="A314" t="s">
        <v>139</v>
      </c>
      <c r="B314" s="1">
        <v>41860</v>
      </c>
      <c r="C314">
        <v>2014</v>
      </c>
      <c r="D314" t="s">
        <v>231</v>
      </c>
      <c r="E314" t="s">
        <v>60</v>
      </c>
      <c r="F314" t="s">
        <v>6</v>
      </c>
      <c r="G314" t="s">
        <v>209</v>
      </c>
      <c r="H314" t="s">
        <v>203</v>
      </c>
      <c r="I314">
        <v>120200</v>
      </c>
      <c r="J314">
        <v>3813</v>
      </c>
      <c r="K314">
        <v>124013</v>
      </c>
      <c r="L314" t="s">
        <v>127</v>
      </c>
      <c r="M314" t="s">
        <v>137</v>
      </c>
      <c r="N314" t="s">
        <v>140</v>
      </c>
      <c r="O314">
        <v>4</v>
      </c>
      <c r="P314" t="s">
        <v>91</v>
      </c>
      <c r="Q314" t="s">
        <v>86</v>
      </c>
      <c r="R314" t="s">
        <v>92</v>
      </c>
      <c r="S314" t="s">
        <v>61</v>
      </c>
      <c r="T314" t="s">
        <v>42</v>
      </c>
      <c r="U314" t="s">
        <v>225</v>
      </c>
      <c r="V314">
        <v>7212</v>
      </c>
      <c r="W314">
        <v>0.25235236261615174</v>
      </c>
      <c r="X314" t="s">
        <v>220</v>
      </c>
    </row>
    <row r="315" spans="1:24" x14ac:dyDescent="0.25">
      <c r="A315" t="s">
        <v>173</v>
      </c>
      <c r="B315" s="1">
        <v>41863</v>
      </c>
      <c r="C315">
        <v>2014</v>
      </c>
      <c r="D315" t="s">
        <v>231</v>
      </c>
      <c r="E315" t="s">
        <v>60</v>
      </c>
      <c r="F315" t="s">
        <v>7</v>
      </c>
      <c r="G315" t="s">
        <v>200</v>
      </c>
      <c r="H315" t="s">
        <v>205</v>
      </c>
      <c r="I315">
        <v>28600</v>
      </c>
      <c r="J315">
        <v>2944</v>
      </c>
      <c r="K315">
        <v>31544</v>
      </c>
      <c r="L315" t="s">
        <v>164</v>
      </c>
      <c r="M315" t="s">
        <v>174</v>
      </c>
      <c r="N315" t="s">
        <v>175</v>
      </c>
      <c r="O315">
        <v>2</v>
      </c>
      <c r="P315" t="s">
        <v>91</v>
      </c>
      <c r="Q315" t="s">
        <v>78</v>
      </c>
      <c r="R315" t="s">
        <v>79</v>
      </c>
      <c r="S315" t="s">
        <v>61</v>
      </c>
      <c r="T315" t="s">
        <v>42</v>
      </c>
      <c r="U315" t="s">
        <v>219</v>
      </c>
      <c r="V315">
        <v>858</v>
      </c>
      <c r="W315">
        <v>0.14551701636310527</v>
      </c>
      <c r="X315" t="s">
        <v>220</v>
      </c>
    </row>
    <row r="316" spans="1:24" x14ac:dyDescent="0.25">
      <c r="A316" t="s">
        <v>133</v>
      </c>
      <c r="B316" s="1">
        <v>41863</v>
      </c>
      <c r="C316">
        <v>2014</v>
      </c>
      <c r="D316" t="s">
        <v>231</v>
      </c>
      <c r="E316" t="s">
        <v>58</v>
      </c>
      <c r="F316" t="s">
        <v>8</v>
      </c>
      <c r="G316" t="s">
        <v>200</v>
      </c>
      <c r="H316" t="s">
        <v>211</v>
      </c>
      <c r="I316">
        <v>57550</v>
      </c>
      <c r="J316">
        <v>2383</v>
      </c>
      <c r="K316">
        <v>59933</v>
      </c>
      <c r="L316" t="s">
        <v>127</v>
      </c>
      <c r="M316" t="s">
        <v>134</v>
      </c>
      <c r="N316" t="s">
        <v>135</v>
      </c>
      <c r="O316">
        <v>4</v>
      </c>
      <c r="P316" t="s">
        <v>77</v>
      </c>
      <c r="Q316" t="s">
        <v>86</v>
      </c>
      <c r="R316" t="s">
        <v>79</v>
      </c>
      <c r="S316" t="s">
        <v>59</v>
      </c>
      <c r="T316" t="s">
        <v>42</v>
      </c>
      <c r="U316" t="s">
        <v>223</v>
      </c>
      <c r="V316">
        <v>2877.5</v>
      </c>
      <c r="W316">
        <v>0.79442478567102215</v>
      </c>
      <c r="X316" t="s">
        <v>222</v>
      </c>
    </row>
    <row r="317" spans="1:24" x14ac:dyDescent="0.25">
      <c r="A317" t="s">
        <v>106</v>
      </c>
      <c r="B317" s="1">
        <v>41863</v>
      </c>
      <c r="C317">
        <v>2014</v>
      </c>
      <c r="D317" t="s">
        <v>231</v>
      </c>
      <c r="E317" t="s">
        <v>54</v>
      </c>
      <c r="F317" t="s">
        <v>29</v>
      </c>
      <c r="G317" t="s">
        <v>204</v>
      </c>
      <c r="H317" t="s">
        <v>203</v>
      </c>
      <c r="I317">
        <v>33750</v>
      </c>
      <c r="J317">
        <v>1225</v>
      </c>
      <c r="K317">
        <v>34975</v>
      </c>
      <c r="L317" t="s">
        <v>97</v>
      </c>
      <c r="M317" t="s">
        <v>107</v>
      </c>
      <c r="N317" t="s">
        <v>108</v>
      </c>
      <c r="O317">
        <v>4</v>
      </c>
      <c r="P317" t="s">
        <v>77</v>
      </c>
      <c r="Q317" t="s">
        <v>78</v>
      </c>
      <c r="R317" t="s">
        <v>79</v>
      </c>
      <c r="S317" t="s">
        <v>54</v>
      </c>
      <c r="T317" t="s">
        <v>45</v>
      </c>
      <c r="U317" t="s">
        <v>219</v>
      </c>
      <c r="V317">
        <v>1012.5</v>
      </c>
      <c r="W317">
        <v>0.72158575138150982</v>
      </c>
      <c r="X317" t="s">
        <v>222</v>
      </c>
    </row>
    <row r="318" spans="1:24" x14ac:dyDescent="0.25">
      <c r="A318" t="s">
        <v>191</v>
      </c>
      <c r="B318" s="1">
        <v>41864</v>
      </c>
      <c r="C318">
        <v>2014</v>
      </c>
      <c r="D318" t="s">
        <v>231</v>
      </c>
      <c r="E318" t="s">
        <v>54</v>
      </c>
      <c r="F318" t="s">
        <v>23</v>
      </c>
      <c r="G318" t="s">
        <v>209</v>
      </c>
      <c r="H318" t="s">
        <v>211</v>
      </c>
      <c r="I318">
        <v>115750</v>
      </c>
      <c r="J318">
        <v>3243</v>
      </c>
      <c r="K318">
        <v>118993</v>
      </c>
      <c r="L318" t="s">
        <v>164</v>
      </c>
      <c r="M318" t="s">
        <v>192</v>
      </c>
      <c r="N318" t="s">
        <v>193</v>
      </c>
      <c r="O318">
        <v>4</v>
      </c>
      <c r="P318" t="s">
        <v>91</v>
      </c>
      <c r="Q318" t="s">
        <v>86</v>
      </c>
      <c r="R318" t="s">
        <v>92</v>
      </c>
      <c r="S318" t="s">
        <v>54</v>
      </c>
      <c r="T318" t="s">
        <v>44</v>
      </c>
      <c r="U318" t="s">
        <v>225</v>
      </c>
      <c r="V318">
        <v>6945</v>
      </c>
      <c r="W318">
        <v>0.90565424966889163</v>
      </c>
      <c r="X318" t="s">
        <v>222</v>
      </c>
    </row>
    <row r="319" spans="1:24" x14ac:dyDescent="0.25">
      <c r="A319" t="s">
        <v>185</v>
      </c>
      <c r="B319" s="1">
        <v>41866</v>
      </c>
      <c r="C319">
        <v>2014</v>
      </c>
      <c r="D319" t="s">
        <v>231</v>
      </c>
      <c r="E319" t="s">
        <v>55</v>
      </c>
      <c r="F319" t="s">
        <v>39</v>
      </c>
      <c r="G319" t="s">
        <v>209</v>
      </c>
      <c r="H319" t="s">
        <v>202</v>
      </c>
      <c r="I319">
        <v>66650</v>
      </c>
      <c r="J319">
        <v>3110</v>
      </c>
      <c r="K319">
        <v>69760</v>
      </c>
      <c r="L319" t="s">
        <v>164</v>
      </c>
      <c r="M319" t="s">
        <v>186</v>
      </c>
      <c r="N319" t="s">
        <v>187</v>
      </c>
      <c r="O319">
        <v>4</v>
      </c>
      <c r="P319" t="s">
        <v>77</v>
      </c>
      <c r="Q319" t="s">
        <v>86</v>
      </c>
      <c r="R319" t="s">
        <v>87</v>
      </c>
      <c r="S319" t="s">
        <v>56</v>
      </c>
      <c r="T319" t="s">
        <v>46</v>
      </c>
      <c r="U319" t="s">
        <v>223</v>
      </c>
      <c r="V319">
        <v>3332.5</v>
      </c>
      <c r="W319">
        <v>0.12926924933179712</v>
      </c>
      <c r="X319" t="s">
        <v>220</v>
      </c>
    </row>
    <row r="320" spans="1:24" x14ac:dyDescent="0.25">
      <c r="A320" t="s">
        <v>136</v>
      </c>
      <c r="B320" s="1">
        <v>41868</v>
      </c>
      <c r="C320">
        <v>2014</v>
      </c>
      <c r="D320" t="s">
        <v>231</v>
      </c>
      <c r="E320" t="s">
        <v>57</v>
      </c>
      <c r="F320" t="s">
        <v>16</v>
      </c>
      <c r="G320" t="s">
        <v>210</v>
      </c>
      <c r="H320" t="s">
        <v>203</v>
      </c>
      <c r="I320">
        <v>76050</v>
      </c>
      <c r="J320">
        <v>1992</v>
      </c>
      <c r="K320">
        <v>78042</v>
      </c>
      <c r="L320" t="s">
        <v>127</v>
      </c>
      <c r="M320" t="s">
        <v>137</v>
      </c>
      <c r="N320" t="s">
        <v>138</v>
      </c>
      <c r="O320">
        <v>4</v>
      </c>
      <c r="P320" t="s">
        <v>77</v>
      </c>
      <c r="Q320" t="s">
        <v>78</v>
      </c>
      <c r="R320" t="s">
        <v>79</v>
      </c>
      <c r="S320" t="s">
        <v>57</v>
      </c>
      <c r="T320" t="s">
        <v>44</v>
      </c>
      <c r="U320" t="s">
        <v>225</v>
      </c>
      <c r="V320">
        <v>4563</v>
      </c>
      <c r="W320">
        <v>0.63508870249385418</v>
      </c>
      <c r="X320" t="s">
        <v>222</v>
      </c>
    </row>
    <row r="321" spans="1:24" x14ac:dyDescent="0.25">
      <c r="A321" t="s">
        <v>133</v>
      </c>
      <c r="B321" s="1">
        <v>41868</v>
      </c>
      <c r="C321">
        <v>2014</v>
      </c>
      <c r="D321" t="s">
        <v>231</v>
      </c>
      <c r="E321" t="s">
        <v>57</v>
      </c>
      <c r="F321" t="s">
        <v>18</v>
      </c>
      <c r="G321" t="s">
        <v>200</v>
      </c>
      <c r="H321" t="s">
        <v>203</v>
      </c>
      <c r="I321">
        <v>57800</v>
      </c>
      <c r="J321">
        <v>3320</v>
      </c>
      <c r="K321">
        <v>61120</v>
      </c>
      <c r="L321" t="s">
        <v>127</v>
      </c>
      <c r="M321" t="s">
        <v>134</v>
      </c>
      <c r="N321" t="s">
        <v>135</v>
      </c>
      <c r="O321">
        <v>4</v>
      </c>
      <c r="P321" t="s">
        <v>77</v>
      </c>
      <c r="Q321" t="s">
        <v>86</v>
      </c>
      <c r="R321" t="s">
        <v>79</v>
      </c>
      <c r="S321" t="s">
        <v>57</v>
      </c>
      <c r="T321" t="s">
        <v>44</v>
      </c>
      <c r="U321" t="s">
        <v>223</v>
      </c>
      <c r="V321">
        <v>2890</v>
      </c>
      <c r="W321">
        <v>0.44201334772725281</v>
      </c>
      <c r="X321" t="s">
        <v>220</v>
      </c>
    </row>
    <row r="322" spans="1:24" x14ac:dyDescent="0.25">
      <c r="A322" t="s">
        <v>123</v>
      </c>
      <c r="B322" s="1">
        <v>41868</v>
      </c>
      <c r="C322">
        <v>2014</v>
      </c>
      <c r="D322" t="s">
        <v>231</v>
      </c>
      <c r="E322" t="s">
        <v>57</v>
      </c>
      <c r="F322" t="s">
        <v>17</v>
      </c>
      <c r="G322" t="s">
        <v>209</v>
      </c>
      <c r="H322" t="s">
        <v>201</v>
      </c>
      <c r="I322">
        <v>66850</v>
      </c>
      <c r="J322">
        <v>3203</v>
      </c>
      <c r="K322">
        <v>70053</v>
      </c>
      <c r="L322" t="s">
        <v>97</v>
      </c>
      <c r="M322" t="s">
        <v>124</v>
      </c>
      <c r="N322" t="s">
        <v>125</v>
      </c>
      <c r="O322">
        <v>4</v>
      </c>
      <c r="P322" t="s">
        <v>91</v>
      </c>
      <c r="Q322" t="s">
        <v>78</v>
      </c>
      <c r="R322" t="s">
        <v>92</v>
      </c>
      <c r="S322" t="s">
        <v>57</v>
      </c>
      <c r="T322" t="s">
        <v>44</v>
      </c>
      <c r="U322" t="s">
        <v>223</v>
      </c>
      <c r="V322">
        <v>3342.5</v>
      </c>
      <c r="W322">
        <v>0.50244866707476254</v>
      </c>
      <c r="X322" t="s">
        <v>222</v>
      </c>
    </row>
    <row r="323" spans="1:24" x14ac:dyDescent="0.25">
      <c r="A323" t="s">
        <v>163</v>
      </c>
      <c r="B323" s="1">
        <v>41869</v>
      </c>
      <c r="C323">
        <v>2014</v>
      </c>
      <c r="D323" t="s">
        <v>231</v>
      </c>
      <c r="E323" t="s">
        <v>52</v>
      </c>
      <c r="F323" t="s">
        <v>35</v>
      </c>
      <c r="G323" t="s">
        <v>208</v>
      </c>
      <c r="H323" t="s">
        <v>201</v>
      </c>
      <c r="I323">
        <v>22250</v>
      </c>
      <c r="J323">
        <v>2275</v>
      </c>
      <c r="K323">
        <v>24525</v>
      </c>
      <c r="L323" t="s">
        <v>164</v>
      </c>
      <c r="M323" t="s">
        <v>165</v>
      </c>
      <c r="N323" t="s">
        <v>166</v>
      </c>
      <c r="O323">
        <v>2</v>
      </c>
      <c r="P323" t="s">
        <v>77</v>
      </c>
      <c r="Q323" t="s">
        <v>78</v>
      </c>
      <c r="R323" t="s">
        <v>79</v>
      </c>
      <c r="S323" t="s">
        <v>53</v>
      </c>
      <c r="T323" t="s">
        <v>46</v>
      </c>
      <c r="U323" t="s">
        <v>219</v>
      </c>
      <c r="V323">
        <v>667.5</v>
      </c>
      <c r="W323">
        <v>0.88576315431192665</v>
      </c>
      <c r="X323" t="s">
        <v>222</v>
      </c>
    </row>
    <row r="324" spans="1:24" x14ac:dyDescent="0.25">
      <c r="A324" t="s">
        <v>117</v>
      </c>
      <c r="B324" s="1">
        <v>41870</v>
      </c>
      <c r="C324">
        <v>2014</v>
      </c>
      <c r="D324" t="s">
        <v>231</v>
      </c>
      <c r="E324" t="s">
        <v>60</v>
      </c>
      <c r="F324" t="s">
        <v>22</v>
      </c>
      <c r="G324" t="s">
        <v>209</v>
      </c>
      <c r="H324" t="s">
        <v>211</v>
      </c>
      <c r="I324">
        <v>52250</v>
      </c>
      <c r="J324">
        <v>1546</v>
      </c>
      <c r="K324">
        <v>53796</v>
      </c>
      <c r="L324" t="s">
        <v>97</v>
      </c>
      <c r="M324" t="s">
        <v>118</v>
      </c>
      <c r="N324" t="s">
        <v>119</v>
      </c>
      <c r="O324">
        <v>4</v>
      </c>
      <c r="P324" t="s">
        <v>77</v>
      </c>
      <c r="Q324" t="s">
        <v>86</v>
      </c>
      <c r="R324" t="s">
        <v>79</v>
      </c>
      <c r="S324" t="s">
        <v>61</v>
      </c>
      <c r="T324" t="s">
        <v>44</v>
      </c>
      <c r="U324" t="s">
        <v>221</v>
      </c>
      <c r="V324">
        <v>2090</v>
      </c>
      <c r="W324">
        <v>0.94008931281980557</v>
      </c>
      <c r="X324" t="s">
        <v>222</v>
      </c>
    </row>
    <row r="325" spans="1:24" x14ac:dyDescent="0.25">
      <c r="A325" t="s">
        <v>93</v>
      </c>
      <c r="B325" s="1">
        <v>41871</v>
      </c>
      <c r="C325">
        <v>2014</v>
      </c>
      <c r="D325" t="s">
        <v>231</v>
      </c>
      <c r="E325" t="s">
        <v>54</v>
      </c>
      <c r="F325" t="s">
        <v>31</v>
      </c>
      <c r="G325" t="s">
        <v>210</v>
      </c>
      <c r="H325" t="s">
        <v>201</v>
      </c>
      <c r="I325">
        <v>147900</v>
      </c>
      <c r="J325">
        <v>1197</v>
      </c>
      <c r="K325">
        <v>149097</v>
      </c>
      <c r="L325" t="s">
        <v>74</v>
      </c>
      <c r="M325" t="s">
        <v>94</v>
      </c>
      <c r="N325" t="s">
        <v>95</v>
      </c>
      <c r="O325">
        <v>2</v>
      </c>
      <c r="P325" t="s">
        <v>77</v>
      </c>
      <c r="Q325" t="s">
        <v>86</v>
      </c>
      <c r="R325" t="s">
        <v>87</v>
      </c>
      <c r="S325" t="s">
        <v>54</v>
      </c>
      <c r="T325" t="s">
        <v>45</v>
      </c>
      <c r="U325" t="s">
        <v>225</v>
      </c>
      <c r="V325">
        <v>8874</v>
      </c>
      <c r="W325">
        <v>0.5266035592773014</v>
      </c>
      <c r="X325" t="s">
        <v>222</v>
      </c>
    </row>
    <row r="326" spans="1:24" x14ac:dyDescent="0.25">
      <c r="A326" t="s">
        <v>88</v>
      </c>
      <c r="B326" s="1">
        <v>41871</v>
      </c>
      <c r="C326">
        <v>2014</v>
      </c>
      <c r="D326" t="s">
        <v>231</v>
      </c>
      <c r="E326" t="s">
        <v>54</v>
      </c>
      <c r="F326" t="s">
        <v>29</v>
      </c>
      <c r="G326" t="s">
        <v>207</v>
      </c>
      <c r="H326" t="s">
        <v>201</v>
      </c>
      <c r="I326">
        <v>128150</v>
      </c>
      <c r="J326">
        <v>2118</v>
      </c>
      <c r="K326">
        <v>130268</v>
      </c>
      <c r="L326" t="s">
        <v>74</v>
      </c>
      <c r="M326" t="s">
        <v>89</v>
      </c>
      <c r="N326" t="s">
        <v>90</v>
      </c>
      <c r="O326">
        <v>4</v>
      </c>
      <c r="P326" t="s">
        <v>91</v>
      </c>
      <c r="Q326" t="s">
        <v>86</v>
      </c>
      <c r="R326" t="s">
        <v>92</v>
      </c>
      <c r="S326" t="s">
        <v>54</v>
      </c>
      <c r="T326" t="s">
        <v>45</v>
      </c>
      <c r="U326" t="s">
        <v>225</v>
      </c>
      <c r="V326">
        <v>7689</v>
      </c>
      <c r="W326">
        <v>0.38592578348979623</v>
      </c>
      <c r="X326" t="s">
        <v>220</v>
      </c>
    </row>
    <row r="327" spans="1:24" x14ac:dyDescent="0.25">
      <c r="A327" t="s">
        <v>83</v>
      </c>
      <c r="B327" s="1">
        <v>41871</v>
      </c>
      <c r="C327">
        <v>2014</v>
      </c>
      <c r="D327" t="s">
        <v>231</v>
      </c>
      <c r="E327" t="s">
        <v>55</v>
      </c>
      <c r="F327" t="s">
        <v>39</v>
      </c>
      <c r="G327" t="s">
        <v>210</v>
      </c>
      <c r="H327" t="s">
        <v>201</v>
      </c>
      <c r="I327">
        <v>74300</v>
      </c>
      <c r="J327">
        <v>3726</v>
      </c>
      <c r="K327">
        <v>78026</v>
      </c>
      <c r="L327" t="s">
        <v>74</v>
      </c>
      <c r="M327" t="s">
        <v>84</v>
      </c>
      <c r="N327" t="s">
        <v>85</v>
      </c>
      <c r="O327">
        <v>4</v>
      </c>
      <c r="P327" t="s">
        <v>77</v>
      </c>
      <c r="Q327" t="s">
        <v>86</v>
      </c>
      <c r="R327" t="s">
        <v>87</v>
      </c>
      <c r="S327" t="s">
        <v>56</v>
      </c>
      <c r="T327" t="s">
        <v>46</v>
      </c>
      <c r="U327" t="s">
        <v>225</v>
      </c>
      <c r="V327">
        <v>4458</v>
      </c>
      <c r="W327">
        <v>0.24627103155770852</v>
      </c>
      <c r="X327" t="s">
        <v>220</v>
      </c>
    </row>
    <row r="328" spans="1:24" x14ac:dyDescent="0.25">
      <c r="A328" t="s">
        <v>106</v>
      </c>
      <c r="B328" s="1">
        <v>41872</v>
      </c>
      <c r="C328">
        <v>2014</v>
      </c>
      <c r="D328" t="s">
        <v>231</v>
      </c>
      <c r="E328" t="s">
        <v>52</v>
      </c>
      <c r="F328" t="s">
        <v>35</v>
      </c>
      <c r="G328" t="s">
        <v>200</v>
      </c>
      <c r="H328" t="s">
        <v>201</v>
      </c>
      <c r="I328">
        <v>33650</v>
      </c>
      <c r="J328">
        <v>4539</v>
      </c>
      <c r="K328">
        <v>38189</v>
      </c>
      <c r="L328" t="s">
        <v>97</v>
      </c>
      <c r="M328" t="s">
        <v>107</v>
      </c>
      <c r="N328" t="s">
        <v>108</v>
      </c>
      <c r="O328">
        <v>4</v>
      </c>
      <c r="P328" t="s">
        <v>77</v>
      </c>
      <c r="Q328" t="s">
        <v>78</v>
      </c>
      <c r="R328" t="s">
        <v>79</v>
      </c>
      <c r="S328" t="s">
        <v>53</v>
      </c>
      <c r="T328" t="s">
        <v>46</v>
      </c>
      <c r="U328" t="s">
        <v>221</v>
      </c>
      <c r="V328">
        <v>1346</v>
      </c>
      <c r="W328">
        <v>0.37981957959934121</v>
      </c>
      <c r="X328" t="s">
        <v>220</v>
      </c>
    </row>
    <row r="329" spans="1:24" x14ac:dyDescent="0.25">
      <c r="A329" t="s">
        <v>109</v>
      </c>
      <c r="B329" s="1">
        <v>41872</v>
      </c>
      <c r="C329">
        <v>2014</v>
      </c>
      <c r="D329" t="s">
        <v>231</v>
      </c>
      <c r="E329" t="s">
        <v>57</v>
      </c>
      <c r="F329" t="s">
        <v>27</v>
      </c>
      <c r="G329" t="s">
        <v>200</v>
      </c>
      <c r="H329" t="s">
        <v>211</v>
      </c>
      <c r="I329">
        <v>40600</v>
      </c>
      <c r="J329">
        <v>4256</v>
      </c>
      <c r="K329">
        <v>44856</v>
      </c>
      <c r="L329" t="s">
        <v>97</v>
      </c>
      <c r="M329" t="s">
        <v>110</v>
      </c>
      <c r="N329" t="s">
        <v>111</v>
      </c>
      <c r="O329">
        <v>4</v>
      </c>
      <c r="P329" t="s">
        <v>91</v>
      </c>
      <c r="Q329" t="s">
        <v>78</v>
      </c>
      <c r="R329" t="s">
        <v>79</v>
      </c>
      <c r="S329" t="s">
        <v>57</v>
      </c>
      <c r="T329" t="s">
        <v>44</v>
      </c>
      <c r="U329" t="s">
        <v>221</v>
      </c>
      <c r="V329">
        <v>1624</v>
      </c>
      <c r="W329">
        <v>0.99580340273482881</v>
      </c>
      <c r="X329" t="s">
        <v>222</v>
      </c>
    </row>
    <row r="330" spans="1:24" x14ac:dyDescent="0.25">
      <c r="A330" t="s">
        <v>163</v>
      </c>
      <c r="B330" s="1">
        <v>41873</v>
      </c>
      <c r="C330">
        <v>2014</v>
      </c>
      <c r="D330" t="s">
        <v>231</v>
      </c>
      <c r="E330" t="s">
        <v>60</v>
      </c>
      <c r="F330" t="s">
        <v>3</v>
      </c>
      <c r="G330" t="s">
        <v>210</v>
      </c>
      <c r="H330" t="s">
        <v>201</v>
      </c>
      <c r="I330">
        <v>22500</v>
      </c>
      <c r="J330">
        <v>1626</v>
      </c>
      <c r="K330">
        <v>24126</v>
      </c>
      <c r="L330" t="s">
        <v>164</v>
      </c>
      <c r="M330" t="s">
        <v>165</v>
      </c>
      <c r="N330" t="s">
        <v>166</v>
      </c>
      <c r="O330">
        <v>2</v>
      </c>
      <c r="P330" t="s">
        <v>77</v>
      </c>
      <c r="Q330" t="s">
        <v>78</v>
      </c>
      <c r="R330" t="s">
        <v>79</v>
      </c>
      <c r="S330" t="s">
        <v>61</v>
      </c>
      <c r="T330" t="s">
        <v>42</v>
      </c>
      <c r="U330" t="s">
        <v>219</v>
      </c>
      <c r="V330">
        <v>675</v>
      </c>
      <c r="W330">
        <v>0.14981346910345064</v>
      </c>
      <c r="X330" t="s">
        <v>220</v>
      </c>
    </row>
    <row r="331" spans="1:24" x14ac:dyDescent="0.25">
      <c r="A331" t="s">
        <v>114</v>
      </c>
      <c r="B331" s="1">
        <v>41874</v>
      </c>
      <c r="C331">
        <v>2014</v>
      </c>
      <c r="D331" t="s">
        <v>231</v>
      </c>
      <c r="E331" t="s">
        <v>60</v>
      </c>
      <c r="F331" t="s">
        <v>3</v>
      </c>
      <c r="G331" t="s">
        <v>200</v>
      </c>
      <c r="H331" t="s">
        <v>203</v>
      </c>
      <c r="I331">
        <v>48400</v>
      </c>
      <c r="J331">
        <v>3189</v>
      </c>
      <c r="K331">
        <v>51589</v>
      </c>
      <c r="L331" t="s">
        <v>97</v>
      </c>
      <c r="M331" t="s">
        <v>115</v>
      </c>
      <c r="N331" t="s">
        <v>116</v>
      </c>
      <c r="O331">
        <v>4</v>
      </c>
      <c r="P331" t="s">
        <v>77</v>
      </c>
      <c r="Q331" t="s">
        <v>78</v>
      </c>
      <c r="R331" t="s">
        <v>79</v>
      </c>
      <c r="S331" t="s">
        <v>61</v>
      </c>
      <c r="T331" t="s">
        <v>42</v>
      </c>
      <c r="U331" t="s">
        <v>221</v>
      </c>
      <c r="V331">
        <v>1936</v>
      </c>
      <c r="W331">
        <v>0.69730851179794806</v>
      </c>
      <c r="X331" t="s">
        <v>222</v>
      </c>
    </row>
    <row r="332" spans="1:24" x14ac:dyDescent="0.25">
      <c r="A332" t="s">
        <v>160</v>
      </c>
      <c r="B332" s="1">
        <v>41874</v>
      </c>
      <c r="C332">
        <v>2014</v>
      </c>
      <c r="D332" t="s">
        <v>231</v>
      </c>
      <c r="E332" t="s">
        <v>55</v>
      </c>
      <c r="F332" t="s">
        <v>38</v>
      </c>
      <c r="G332" t="s">
        <v>209</v>
      </c>
      <c r="H332" t="s">
        <v>201</v>
      </c>
      <c r="I332">
        <v>97200</v>
      </c>
      <c r="J332">
        <v>1078</v>
      </c>
      <c r="K332">
        <v>98278</v>
      </c>
      <c r="L332" t="s">
        <v>142</v>
      </c>
      <c r="M332" t="s">
        <v>161</v>
      </c>
      <c r="N332" t="s">
        <v>162</v>
      </c>
      <c r="O332">
        <v>4</v>
      </c>
      <c r="P332" t="s">
        <v>91</v>
      </c>
      <c r="Q332" t="s">
        <v>78</v>
      </c>
      <c r="R332" t="s">
        <v>92</v>
      </c>
      <c r="S332" t="s">
        <v>56</v>
      </c>
      <c r="T332" t="s">
        <v>46</v>
      </c>
      <c r="U332" t="s">
        <v>225</v>
      </c>
      <c r="V332">
        <v>5832</v>
      </c>
      <c r="W332">
        <v>0.62782153982102007</v>
      </c>
      <c r="X332" t="s">
        <v>222</v>
      </c>
    </row>
    <row r="333" spans="1:24" x14ac:dyDescent="0.25">
      <c r="A333" t="s">
        <v>139</v>
      </c>
      <c r="B333" s="1">
        <v>41875</v>
      </c>
      <c r="C333">
        <v>2014</v>
      </c>
      <c r="D333" t="s">
        <v>231</v>
      </c>
      <c r="E333" t="s">
        <v>60</v>
      </c>
      <c r="F333" t="s">
        <v>7</v>
      </c>
      <c r="G333" t="s">
        <v>200</v>
      </c>
      <c r="H333" t="s">
        <v>205</v>
      </c>
      <c r="I333">
        <v>120000</v>
      </c>
      <c r="J333">
        <v>2412</v>
      </c>
      <c r="K333">
        <v>122412</v>
      </c>
      <c r="L333" t="s">
        <v>127</v>
      </c>
      <c r="M333" t="s">
        <v>137</v>
      </c>
      <c r="N333" t="s">
        <v>140</v>
      </c>
      <c r="O333">
        <v>4</v>
      </c>
      <c r="P333" t="s">
        <v>91</v>
      </c>
      <c r="Q333" t="s">
        <v>86</v>
      </c>
      <c r="R333" t="s">
        <v>92</v>
      </c>
      <c r="S333" t="s">
        <v>61</v>
      </c>
      <c r="T333" t="s">
        <v>42</v>
      </c>
      <c r="U333" t="s">
        <v>225</v>
      </c>
      <c r="V333">
        <v>7200</v>
      </c>
      <c r="W333">
        <v>0.59940114179598225</v>
      </c>
      <c r="X333" t="s">
        <v>222</v>
      </c>
    </row>
    <row r="334" spans="1:24" x14ac:dyDescent="0.25">
      <c r="A334" t="s">
        <v>117</v>
      </c>
      <c r="B334" s="1">
        <v>41875</v>
      </c>
      <c r="C334">
        <v>2014</v>
      </c>
      <c r="D334" t="s">
        <v>231</v>
      </c>
      <c r="E334" t="s">
        <v>54</v>
      </c>
      <c r="F334" t="s">
        <v>31</v>
      </c>
      <c r="G334" t="s">
        <v>204</v>
      </c>
      <c r="H334" t="s">
        <v>201</v>
      </c>
      <c r="I334">
        <v>52300</v>
      </c>
      <c r="J334">
        <v>2541</v>
      </c>
      <c r="K334">
        <v>54841</v>
      </c>
      <c r="L334" t="s">
        <v>97</v>
      </c>
      <c r="M334" t="s">
        <v>118</v>
      </c>
      <c r="N334" t="s">
        <v>119</v>
      </c>
      <c r="O334">
        <v>4</v>
      </c>
      <c r="P334" t="s">
        <v>77</v>
      </c>
      <c r="Q334" t="s">
        <v>86</v>
      </c>
      <c r="R334" t="s">
        <v>79</v>
      </c>
      <c r="S334" t="s">
        <v>54</v>
      </c>
      <c r="T334" t="s">
        <v>45</v>
      </c>
      <c r="U334" t="s">
        <v>221</v>
      </c>
      <c r="V334">
        <v>2092</v>
      </c>
      <c r="W334">
        <v>5.8688576826215061E-2</v>
      </c>
      <c r="X334" t="s">
        <v>220</v>
      </c>
    </row>
    <row r="335" spans="1:24" x14ac:dyDescent="0.25">
      <c r="A335" t="s">
        <v>185</v>
      </c>
      <c r="B335" s="1">
        <v>41876</v>
      </c>
      <c r="C335">
        <v>2014</v>
      </c>
      <c r="D335" t="s">
        <v>231</v>
      </c>
      <c r="E335" t="s">
        <v>57</v>
      </c>
      <c r="F335" t="s">
        <v>16</v>
      </c>
      <c r="G335" t="s">
        <v>204</v>
      </c>
      <c r="H335" t="s">
        <v>201</v>
      </c>
      <c r="I335">
        <v>66450</v>
      </c>
      <c r="J335">
        <v>4275</v>
      </c>
      <c r="K335">
        <v>70725</v>
      </c>
      <c r="L335" t="s">
        <v>164</v>
      </c>
      <c r="M335" t="s">
        <v>186</v>
      </c>
      <c r="N335" t="s">
        <v>187</v>
      </c>
      <c r="O335">
        <v>4</v>
      </c>
      <c r="P335" t="s">
        <v>77</v>
      </c>
      <c r="Q335" t="s">
        <v>86</v>
      </c>
      <c r="R335" t="s">
        <v>87</v>
      </c>
      <c r="S335" t="s">
        <v>57</v>
      </c>
      <c r="T335" t="s">
        <v>44</v>
      </c>
      <c r="U335" t="s">
        <v>223</v>
      </c>
      <c r="V335">
        <v>3322.5</v>
      </c>
      <c r="W335">
        <v>0.48510697460039842</v>
      </c>
      <c r="X335" t="s">
        <v>220</v>
      </c>
    </row>
    <row r="336" spans="1:24" x14ac:dyDescent="0.25">
      <c r="A336" t="s">
        <v>139</v>
      </c>
      <c r="B336" s="1">
        <v>41876</v>
      </c>
      <c r="C336">
        <v>2014</v>
      </c>
      <c r="D336" t="s">
        <v>231</v>
      </c>
      <c r="E336" t="s">
        <v>54</v>
      </c>
      <c r="F336" t="s">
        <v>11</v>
      </c>
      <c r="G336" t="s">
        <v>209</v>
      </c>
      <c r="H336" t="s">
        <v>211</v>
      </c>
      <c r="I336">
        <v>120250</v>
      </c>
      <c r="J336">
        <v>2425</v>
      </c>
      <c r="K336">
        <v>122675</v>
      </c>
      <c r="L336" t="s">
        <v>127</v>
      </c>
      <c r="M336" t="s">
        <v>137</v>
      </c>
      <c r="N336" t="s">
        <v>140</v>
      </c>
      <c r="O336">
        <v>4</v>
      </c>
      <c r="P336" t="s">
        <v>91</v>
      </c>
      <c r="Q336" t="s">
        <v>86</v>
      </c>
      <c r="R336" t="s">
        <v>92</v>
      </c>
      <c r="S336" t="s">
        <v>54</v>
      </c>
      <c r="T336" t="s">
        <v>43</v>
      </c>
      <c r="U336" t="s">
        <v>225</v>
      </c>
      <c r="V336">
        <v>7215</v>
      </c>
      <c r="W336">
        <v>0.60006595989692302</v>
      </c>
      <c r="X336" t="s">
        <v>222</v>
      </c>
    </row>
    <row r="337" spans="1:24" x14ac:dyDescent="0.25">
      <c r="A337" t="s">
        <v>139</v>
      </c>
      <c r="B337" s="1">
        <v>41876</v>
      </c>
      <c r="C337">
        <v>2014</v>
      </c>
      <c r="D337" t="s">
        <v>231</v>
      </c>
      <c r="E337" t="s">
        <v>58</v>
      </c>
      <c r="F337" t="s">
        <v>8</v>
      </c>
      <c r="G337" t="s">
        <v>209</v>
      </c>
      <c r="H337" t="s">
        <v>201</v>
      </c>
      <c r="I337">
        <v>119800</v>
      </c>
      <c r="J337">
        <v>4100</v>
      </c>
      <c r="K337">
        <v>123900</v>
      </c>
      <c r="L337" t="s">
        <v>127</v>
      </c>
      <c r="M337" t="s">
        <v>137</v>
      </c>
      <c r="N337" t="s">
        <v>140</v>
      </c>
      <c r="O337">
        <v>4</v>
      </c>
      <c r="P337" t="s">
        <v>91</v>
      </c>
      <c r="Q337" t="s">
        <v>86</v>
      </c>
      <c r="R337" t="s">
        <v>92</v>
      </c>
      <c r="S337" t="s">
        <v>59</v>
      </c>
      <c r="T337" t="s">
        <v>42</v>
      </c>
      <c r="U337" t="s">
        <v>225</v>
      </c>
      <c r="V337">
        <v>7188</v>
      </c>
      <c r="W337">
        <v>0.39462042199197245</v>
      </c>
      <c r="X337" t="s">
        <v>220</v>
      </c>
    </row>
    <row r="338" spans="1:24" x14ac:dyDescent="0.25">
      <c r="A338" t="s">
        <v>173</v>
      </c>
      <c r="B338" s="1">
        <v>41876</v>
      </c>
      <c r="C338">
        <v>2014</v>
      </c>
      <c r="D338" t="s">
        <v>231</v>
      </c>
      <c r="E338" t="s">
        <v>57</v>
      </c>
      <c r="F338" t="s">
        <v>16</v>
      </c>
      <c r="G338" t="s">
        <v>200</v>
      </c>
      <c r="H338" t="s">
        <v>211</v>
      </c>
      <c r="I338">
        <v>28800</v>
      </c>
      <c r="J338">
        <v>2855</v>
      </c>
      <c r="K338">
        <v>31655</v>
      </c>
      <c r="L338" t="s">
        <v>164</v>
      </c>
      <c r="M338" t="s">
        <v>174</v>
      </c>
      <c r="N338" t="s">
        <v>175</v>
      </c>
      <c r="O338">
        <v>2</v>
      </c>
      <c r="P338" t="s">
        <v>91</v>
      </c>
      <c r="Q338" t="s">
        <v>78</v>
      </c>
      <c r="R338" t="s">
        <v>79</v>
      </c>
      <c r="S338" t="s">
        <v>57</v>
      </c>
      <c r="T338" t="s">
        <v>44</v>
      </c>
      <c r="U338" t="s">
        <v>219</v>
      </c>
      <c r="V338">
        <v>864</v>
      </c>
      <c r="W338">
        <v>0.6661281379247681</v>
      </c>
      <c r="X338" t="s">
        <v>222</v>
      </c>
    </row>
    <row r="339" spans="1:24" x14ac:dyDescent="0.25">
      <c r="A339" t="s">
        <v>73</v>
      </c>
      <c r="B339" s="1">
        <v>41876</v>
      </c>
      <c r="C339">
        <v>2014</v>
      </c>
      <c r="D339" t="s">
        <v>231</v>
      </c>
      <c r="E339" t="s">
        <v>50</v>
      </c>
      <c r="F339" t="s">
        <v>9</v>
      </c>
      <c r="G339" t="s">
        <v>210</v>
      </c>
      <c r="H339" t="s">
        <v>203</v>
      </c>
      <c r="I339">
        <v>24950</v>
      </c>
      <c r="J339">
        <v>4856</v>
      </c>
      <c r="K339">
        <v>29806</v>
      </c>
      <c r="L339" t="s">
        <v>74</v>
      </c>
      <c r="M339" t="s">
        <v>75</v>
      </c>
      <c r="N339" t="s">
        <v>76</v>
      </c>
      <c r="O339">
        <v>4</v>
      </c>
      <c r="P339" t="s">
        <v>77</v>
      </c>
      <c r="Q339" t="s">
        <v>78</v>
      </c>
      <c r="R339" t="s">
        <v>79</v>
      </c>
      <c r="S339" t="s">
        <v>51</v>
      </c>
      <c r="T339" t="s">
        <v>43</v>
      </c>
      <c r="U339" t="s">
        <v>219</v>
      </c>
      <c r="V339">
        <v>748.5</v>
      </c>
      <c r="W339">
        <v>0.33783607107486391</v>
      </c>
      <c r="X339" t="s">
        <v>220</v>
      </c>
    </row>
    <row r="340" spans="1:24" x14ac:dyDescent="0.25">
      <c r="A340" t="s">
        <v>154</v>
      </c>
      <c r="B340" s="1">
        <v>41876</v>
      </c>
      <c r="C340">
        <v>2014</v>
      </c>
      <c r="D340" t="s">
        <v>231</v>
      </c>
      <c r="E340" t="s">
        <v>52</v>
      </c>
      <c r="F340" t="s">
        <v>41</v>
      </c>
      <c r="G340" t="s">
        <v>206</v>
      </c>
      <c r="H340" t="s">
        <v>211</v>
      </c>
      <c r="I340">
        <v>56050</v>
      </c>
      <c r="J340">
        <v>4574</v>
      </c>
      <c r="K340">
        <v>60624</v>
      </c>
      <c r="L340" t="s">
        <v>142</v>
      </c>
      <c r="M340" t="s">
        <v>155</v>
      </c>
      <c r="N340" t="s">
        <v>156</v>
      </c>
      <c r="O340">
        <v>4</v>
      </c>
      <c r="P340" t="s">
        <v>91</v>
      </c>
      <c r="Q340" t="s">
        <v>78</v>
      </c>
      <c r="R340" t="s">
        <v>79</v>
      </c>
      <c r="S340" t="s">
        <v>53</v>
      </c>
      <c r="T340" t="s">
        <v>46</v>
      </c>
      <c r="U340" t="s">
        <v>223</v>
      </c>
      <c r="V340">
        <v>2802.5</v>
      </c>
      <c r="W340">
        <v>0.1744477423720284</v>
      </c>
      <c r="X340" t="s">
        <v>220</v>
      </c>
    </row>
    <row r="341" spans="1:24" x14ac:dyDescent="0.25">
      <c r="A341" t="s">
        <v>123</v>
      </c>
      <c r="B341" s="1">
        <v>41878</v>
      </c>
      <c r="C341">
        <v>2014</v>
      </c>
      <c r="D341" t="s">
        <v>231</v>
      </c>
      <c r="E341" t="s">
        <v>54</v>
      </c>
      <c r="F341" t="s">
        <v>29</v>
      </c>
      <c r="G341" t="s">
        <v>209</v>
      </c>
      <c r="H341" t="s">
        <v>201</v>
      </c>
      <c r="I341">
        <v>67150</v>
      </c>
      <c r="J341">
        <v>2034</v>
      </c>
      <c r="K341">
        <v>69184</v>
      </c>
      <c r="L341" t="s">
        <v>97</v>
      </c>
      <c r="M341" t="s">
        <v>124</v>
      </c>
      <c r="N341" t="s">
        <v>125</v>
      </c>
      <c r="O341">
        <v>4</v>
      </c>
      <c r="P341" t="s">
        <v>91</v>
      </c>
      <c r="Q341" t="s">
        <v>78</v>
      </c>
      <c r="R341" t="s">
        <v>92</v>
      </c>
      <c r="S341" t="s">
        <v>54</v>
      </c>
      <c r="T341" t="s">
        <v>45</v>
      </c>
      <c r="U341" t="s">
        <v>223</v>
      </c>
      <c r="V341">
        <v>3357.5</v>
      </c>
      <c r="W341">
        <v>0.48539425874380127</v>
      </c>
      <c r="X341" t="s">
        <v>220</v>
      </c>
    </row>
    <row r="342" spans="1:24" x14ac:dyDescent="0.25">
      <c r="A342" t="s">
        <v>96</v>
      </c>
      <c r="B342" s="1">
        <v>41879</v>
      </c>
      <c r="C342">
        <v>2014</v>
      </c>
      <c r="D342" t="s">
        <v>231</v>
      </c>
      <c r="E342" t="s">
        <v>54</v>
      </c>
      <c r="F342" t="s">
        <v>30</v>
      </c>
      <c r="G342" t="s">
        <v>207</v>
      </c>
      <c r="H342" t="s">
        <v>201</v>
      </c>
      <c r="I342">
        <v>21600</v>
      </c>
      <c r="J342">
        <v>3397</v>
      </c>
      <c r="K342">
        <v>24997</v>
      </c>
      <c r="L342" t="s">
        <v>97</v>
      </c>
      <c r="M342" t="s">
        <v>98</v>
      </c>
      <c r="N342" t="s">
        <v>99</v>
      </c>
      <c r="O342">
        <v>2</v>
      </c>
      <c r="P342" t="s">
        <v>77</v>
      </c>
      <c r="Q342" t="s">
        <v>78</v>
      </c>
      <c r="R342" t="s">
        <v>79</v>
      </c>
      <c r="S342" t="s">
        <v>54</v>
      </c>
      <c r="T342" t="s">
        <v>45</v>
      </c>
      <c r="U342" t="s">
        <v>219</v>
      </c>
      <c r="V342">
        <v>648</v>
      </c>
      <c r="W342">
        <v>0.32511664429917775</v>
      </c>
      <c r="X342" t="s">
        <v>220</v>
      </c>
    </row>
    <row r="343" spans="1:24" x14ac:dyDescent="0.25">
      <c r="A343" t="s">
        <v>157</v>
      </c>
      <c r="B343" s="1">
        <v>41879</v>
      </c>
      <c r="C343">
        <v>2014</v>
      </c>
      <c r="D343" t="s">
        <v>231</v>
      </c>
      <c r="E343" t="s">
        <v>58</v>
      </c>
      <c r="F343" t="s">
        <v>8</v>
      </c>
      <c r="G343" t="s">
        <v>206</v>
      </c>
      <c r="H343" t="s">
        <v>201</v>
      </c>
      <c r="I343">
        <v>58550</v>
      </c>
      <c r="J343">
        <v>3786</v>
      </c>
      <c r="K343">
        <v>62336</v>
      </c>
      <c r="L343" t="s">
        <v>142</v>
      </c>
      <c r="M343" t="s">
        <v>158</v>
      </c>
      <c r="N343" t="s">
        <v>159</v>
      </c>
      <c r="O343">
        <v>4</v>
      </c>
      <c r="P343" t="s">
        <v>77</v>
      </c>
      <c r="Q343" t="s">
        <v>86</v>
      </c>
      <c r="R343" t="s">
        <v>79</v>
      </c>
      <c r="S343" t="s">
        <v>59</v>
      </c>
      <c r="T343" t="s">
        <v>42</v>
      </c>
      <c r="U343" t="s">
        <v>223</v>
      </c>
      <c r="V343">
        <v>2927.5</v>
      </c>
      <c r="W343">
        <v>0.47407152479238412</v>
      </c>
      <c r="X343" t="s">
        <v>220</v>
      </c>
    </row>
    <row r="344" spans="1:24" x14ac:dyDescent="0.25">
      <c r="A344" t="s">
        <v>93</v>
      </c>
      <c r="B344" s="1">
        <v>41880</v>
      </c>
      <c r="C344">
        <v>2014</v>
      </c>
      <c r="D344" t="s">
        <v>231</v>
      </c>
      <c r="E344" t="s">
        <v>54</v>
      </c>
      <c r="F344" t="s">
        <v>30</v>
      </c>
      <c r="G344" t="s">
        <v>200</v>
      </c>
      <c r="H344" t="s">
        <v>203</v>
      </c>
      <c r="I344">
        <v>148300</v>
      </c>
      <c r="J344">
        <v>3878</v>
      </c>
      <c r="K344">
        <v>152178</v>
      </c>
      <c r="L344" t="s">
        <v>74</v>
      </c>
      <c r="M344" t="s">
        <v>94</v>
      </c>
      <c r="N344" t="s">
        <v>95</v>
      </c>
      <c r="O344">
        <v>2</v>
      </c>
      <c r="P344" t="s">
        <v>77</v>
      </c>
      <c r="Q344" t="s">
        <v>86</v>
      </c>
      <c r="R344" t="s">
        <v>87</v>
      </c>
      <c r="S344" t="s">
        <v>54</v>
      </c>
      <c r="T344" t="s">
        <v>45</v>
      </c>
      <c r="U344" t="s">
        <v>225</v>
      </c>
      <c r="V344">
        <v>8898</v>
      </c>
      <c r="W344">
        <v>0.50526912859886375</v>
      </c>
      <c r="X344" t="s">
        <v>222</v>
      </c>
    </row>
    <row r="345" spans="1:24" x14ac:dyDescent="0.25">
      <c r="A345" t="s">
        <v>88</v>
      </c>
      <c r="B345" s="1">
        <v>41880</v>
      </c>
      <c r="C345">
        <v>2014</v>
      </c>
      <c r="D345" t="s">
        <v>231</v>
      </c>
      <c r="E345" t="s">
        <v>64</v>
      </c>
      <c r="F345" t="s">
        <v>20</v>
      </c>
      <c r="G345" t="s">
        <v>209</v>
      </c>
      <c r="H345" t="s">
        <v>203</v>
      </c>
      <c r="I345">
        <v>128050</v>
      </c>
      <c r="J345">
        <v>2174</v>
      </c>
      <c r="K345">
        <v>130224</v>
      </c>
      <c r="L345" t="s">
        <v>74</v>
      </c>
      <c r="M345" t="s">
        <v>89</v>
      </c>
      <c r="N345" t="s">
        <v>90</v>
      </c>
      <c r="O345">
        <v>4</v>
      </c>
      <c r="P345" t="s">
        <v>91</v>
      </c>
      <c r="Q345" t="s">
        <v>86</v>
      </c>
      <c r="R345" t="s">
        <v>92</v>
      </c>
      <c r="S345" t="s">
        <v>57</v>
      </c>
      <c r="T345" t="s">
        <v>44</v>
      </c>
      <c r="U345" t="s">
        <v>225</v>
      </c>
      <c r="V345">
        <v>7683</v>
      </c>
      <c r="W345">
        <v>0.71750103203463411</v>
      </c>
      <c r="X345" t="s">
        <v>222</v>
      </c>
    </row>
    <row r="346" spans="1:24" x14ac:dyDescent="0.25">
      <c r="A346" t="s">
        <v>157</v>
      </c>
      <c r="B346" s="1">
        <v>41880</v>
      </c>
      <c r="C346">
        <v>2014</v>
      </c>
      <c r="D346" t="s">
        <v>231</v>
      </c>
      <c r="E346" t="s">
        <v>54</v>
      </c>
      <c r="F346" t="s">
        <v>28</v>
      </c>
      <c r="G346" t="s">
        <v>207</v>
      </c>
      <c r="H346" t="s">
        <v>201</v>
      </c>
      <c r="I346">
        <v>58450</v>
      </c>
      <c r="J346">
        <v>1784</v>
      </c>
      <c r="K346">
        <v>60234</v>
      </c>
      <c r="L346" t="s">
        <v>142</v>
      </c>
      <c r="M346" t="s">
        <v>158</v>
      </c>
      <c r="N346" t="s">
        <v>159</v>
      </c>
      <c r="O346">
        <v>4</v>
      </c>
      <c r="P346" t="s">
        <v>77</v>
      </c>
      <c r="Q346" t="s">
        <v>86</v>
      </c>
      <c r="R346" t="s">
        <v>79</v>
      </c>
      <c r="S346" t="s">
        <v>54</v>
      </c>
      <c r="T346" t="s">
        <v>45</v>
      </c>
      <c r="U346" t="s">
        <v>223</v>
      </c>
      <c r="V346">
        <v>2922.5</v>
      </c>
      <c r="W346">
        <v>0.20178119288840388</v>
      </c>
      <c r="X346" t="s">
        <v>220</v>
      </c>
    </row>
    <row r="347" spans="1:24" x14ac:dyDescent="0.25">
      <c r="A347" t="s">
        <v>160</v>
      </c>
      <c r="B347" s="1">
        <v>41880</v>
      </c>
      <c r="C347">
        <v>2014</v>
      </c>
      <c r="D347" t="s">
        <v>231</v>
      </c>
      <c r="E347" t="s">
        <v>52</v>
      </c>
      <c r="F347" t="s">
        <v>35</v>
      </c>
      <c r="G347" t="s">
        <v>207</v>
      </c>
      <c r="H347" t="s">
        <v>211</v>
      </c>
      <c r="I347">
        <v>96600</v>
      </c>
      <c r="J347">
        <v>3979</v>
      </c>
      <c r="K347">
        <v>100579</v>
      </c>
      <c r="L347" t="s">
        <v>142</v>
      </c>
      <c r="M347" t="s">
        <v>161</v>
      </c>
      <c r="N347" t="s">
        <v>162</v>
      </c>
      <c r="O347">
        <v>4</v>
      </c>
      <c r="P347" t="s">
        <v>91</v>
      </c>
      <c r="Q347" t="s">
        <v>78</v>
      </c>
      <c r="R347" t="s">
        <v>92</v>
      </c>
      <c r="S347" t="s">
        <v>53</v>
      </c>
      <c r="T347" t="s">
        <v>46</v>
      </c>
      <c r="U347" t="s">
        <v>225</v>
      </c>
      <c r="V347">
        <v>5796</v>
      </c>
      <c r="W347">
        <v>0.38851672941284104</v>
      </c>
      <c r="X347" t="s">
        <v>220</v>
      </c>
    </row>
    <row r="348" spans="1:24" x14ac:dyDescent="0.25">
      <c r="A348" t="s">
        <v>133</v>
      </c>
      <c r="B348" s="1">
        <v>41880</v>
      </c>
      <c r="C348">
        <v>2014</v>
      </c>
      <c r="D348" t="s">
        <v>231</v>
      </c>
      <c r="E348" t="s">
        <v>58</v>
      </c>
      <c r="F348" t="s">
        <v>5</v>
      </c>
      <c r="G348" t="s">
        <v>210</v>
      </c>
      <c r="H348" t="s">
        <v>201</v>
      </c>
      <c r="I348">
        <v>57550</v>
      </c>
      <c r="J348">
        <v>4545</v>
      </c>
      <c r="K348">
        <v>62095</v>
      </c>
      <c r="L348" t="s">
        <v>127</v>
      </c>
      <c r="M348" t="s">
        <v>134</v>
      </c>
      <c r="N348" t="s">
        <v>135</v>
      </c>
      <c r="O348">
        <v>4</v>
      </c>
      <c r="P348" t="s">
        <v>77</v>
      </c>
      <c r="Q348" t="s">
        <v>86</v>
      </c>
      <c r="R348" t="s">
        <v>79</v>
      </c>
      <c r="S348" t="s">
        <v>59</v>
      </c>
      <c r="T348" t="s">
        <v>42</v>
      </c>
      <c r="U348" t="s">
        <v>223</v>
      </c>
      <c r="V348">
        <v>2877.5</v>
      </c>
      <c r="W348">
        <v>1.49385901237552E-2</v>
      </c>
      <c r="X348" t="s">
        <v>220</v>
      </c>
    </row>
    <row r="349" spans="1:24" x14ac:dyDescent="0.25">
      <c r="A349" t="s">
        <v>139</v>
      </c>
      <c r="B349" s="1">
        <v>41880</v>
      </c>
      <c r="C349">
        <v>2014</v>
      </c>
      <c r="D349" t="s">
        <v>231</v>
      </c>
      <c r="E349" t="s">
        <v>54</v>
      </c>
      <c r="F349" t="s">
        <v>23</v>
      </c>
      <c r="G349" t="s">
        <v>210</v>
      </c>
      <c r="H349" t="s">
        <v>205</v>
      </c>
      <c r="I349">
        <v>120300</v>
      </c>
      <c r="J349">
        <v>4531</v>
      </c>
      <c r="K349">
        <v>124831</v>
      </c>
      <c r="L349" t="s">
        <v>127</v>
      </c>
      <c r="M349" t="s">
        <v>137</v>
      </c>
      <c r="N349" t="s">
        <v>140</v>
      </c>
      <c r="O349">
        <v>4</v>
      </c>
      <c r="P349" t="s">
        <v>91</v>
      </c>
      <c r="Q349" t="s">
        <v>86</v>
      </c>
      <c r="R349" t="s">
        <v>92</v>
      </c>
      <c r="S349" t="s">
        <v>54</v>
      </c>
      <c r="T349" t="s">
        <v>44</v>
      </c>
      <c r="U349" t="s">
        <v>225</v>
      </c>
      <c r="V349">
        <v>7218</v>
      </c>
      <c r="W349">
        <v>0.30782566187336374</v>
      </c>
      <c r="X349" t="s">
        <v>220</v>
      </c>
    </row>
    <row r="350" spans="1:24" x14ac:dyDescent="0.25">
      <c r="A350" t="s">
        <v>141</v>
      </c>
      <c r="B350" s="1">
        <v>41881</v>
      </c>
      <c r="C350">
        <v>2014</v>
      </c>
      <c r="D350" t="s">
        <v>231</v>
      </c>
      <c r="E350" t="s">
        <v>57</v>
      </c>
      <c r="F350" t="s">
        <v>27</v>
      </c>
      <c r="G350" t="s">
        <v>207</v>
      </c>
      <c r="H350" t="s">
        <v>203</v>
      </c>
      <c r="I350">
        <v>23850</v>
      </c>
      <c r="J350">
        <v>4761</v>
      </c>
      <c r="K350">
        <v>28611</v>
      </c>
      <c r="L350" t="s">
        <v>142</v>
      </c>
      <c r="M350" t="s">
        <v>143</v>
      </c>
      <c r="N350" t="s">
        <v>144</v>
      </c>
      <c r="O350">
        <v>4</v>
      </c>
      <c r="P350" t="s">
        <v>77</v>
      </c>
      <c r="Q350" t="s">
        <v>78</v>
      </c>
      <c r="R350" t="s">
        <v>79</v>
      </c>
      <c r="S350" t="s">
        <v>57</v>
      </c>
      <c r="T350" t="s">
        <v>44</v>
      </c>
      <c r="U350" t="s">
        <v>219</v>
      </c>
      <c r="V350">
        <v>715.5</v>
      </c>
      <c r="W350">
        <v>0.50509985978952598</v>
      </c>
      <c r="X350" t="s">
        <v>222</v>
      </c>
    </row>
    <row r="351" spans="1:24" x14ac:dyDescent="0.25">
      <c r="A351" t="s">
        <v>160</v>
      </c>
      <c r="B351" s="1">
        <v>41882</v>
      </c>
      <c r="C351">
        <v>2014</v>
      </c>
      <c r="D351" t="s">
        <v>231</v>
      </c>
      <c r="E351" t="s">
        <v>52</v>
      </c>
      <c r="F351" t="s">
        <v>35</v>
      </c>
      <c r="G351" t="s">
        <v>200</v>
      </c>
      <c r="H351" t="s">
        <v>211</v>
      </c>
      <c r="I351">
        <v>96550</v>
      </c>
      <c r="J351">
        <v>3386</v>
      </c>
      <c r="K351">
        <v>99936</v>
      </c>
      <c r="L351" t="s">
        <v>142</v>
      </c>
      <c r="M351" t="s">
        <v>161</v>
      </c>
      <c r="N351" t="s">
        <v>162</v>
      </c>
      <c r="O351">
        <v>4</v>
      </c>
      <c r="P351" t="s">
        <v>91</v>
      </c>
      <c r="Q351" t="s">
        <v>78</v>
      </c>
      <c r="R351" t="s">
        <v>92</v>
      </c>
      <c r="S351" t="s">
        <v>53</v>
      </c>
      <c r="T351" t="s">
        <v>46</v>
      </c>
      <c r="U351" t="s">
        <v>225</v>
      </c>
      <c r="V351">
        <v>5793</v>
      </c>
      <c r="W351">
        <v>1.0627234825225191E-2</v>
      </c>
      <c r="X351" t="s">
        <v>220</v>
      </c>
    </row>
    <row r="352" spans="1:24" x14ac:dyDescent="0.25">
      <c r="A352" t="s">
        <v>170</v>
      </c>
      <c r="B352" s="1">
        <v>41883</v>
      </c>
      <c r="C352">
        <v>2014</v>
      </c>
      <c r="D352" t="s">
        <v>232</v>
      </c>
      <c r="E352" t="s">
        <v>60</v>
      </c>
      <c r="F352" t="s">
        <v>7</v>
      </c>
      <c r="G352" t="s">
        <v>210</v>
      </c>
      <c r="H352" t="s">
        <v>203</v>
      </c>
      <c r="I352">
        <v>27950</v>
      </c>
      <c r="J352">
        <v>1393</v>
      </c>
      <c r="K352">
        <v>29343</v>
      </c>
      <c r="L352" t="s">
        <v>164</v>
      </c>
      <c r="M352" t="s">
        <v>171</v>
      </c>
      <c r="N352" t="s">
        <v>172</v>
      </c>
      <c r="O352">
        <v>4</v>
      </c>
      <c r="P352" t="s">
        <v>77</v>
      </c>
      <c r="Q352" t="s">
        <v>78</v>
      </c>
      <c r="R352" t="s">
        <v>79</v>
      </c>
      <c r="S352" t="s">
        <v>61</v>
      </c>
      <c r="T352" t="s">
        <v>42</v>
      </c>
      <c r="U352" t="s">
        <v>219</v>
      </c>
      <c r="V352">
        <v>838.5</v>
      </c>
      <c r="W352">
        <v>0.62966195104162304</v>
      </c>
      <c r="X352" t="s">
        <v>222</v>
      </c>
    </row>
    <row r="353" spans="1:24" x14ac:dyDescent="0.25">
      <c r="A353" t="s">
        <v>173</v>
      </c>
      <c r="B353" s="1">
        <v>41883</v>
      </c>
      <c r="C353">
        <v>2014</v>
      </c>
      <c r="D353" t="s">
        <v>232</v>
      </c>
      <c r="E353" t="s">
        <v>62</v>
      </c>
      <c r="F353" t="s">
        <v>12</v>
      </c>
      <c r="G353" t="s">
        <v>200</v>
      </c>
      <c r="H353" t="s">
        <v>202</v>
      </c>
      <c r="I353">
        <v>28900</v>
      </c>
      <c r="J353">
        <v>2965</v>
      </c>
      <c r="K353">
        <v>31865</v>
      </c>
      <c r="L353" t="s">
        <v>164</v>
      </c>
      <c r="M353" t="s">
        <v>174</v>
      </c>
      <c r="N353" t="s">
        <v>175</v>
      </c>
      <c r="O353">
        <v>2</v>
      </c>
      <c r="P353" t="s">
        <v>91</v>
      </c>
      <c r="Q353" t="s">
        <v>78</v>
      </c>
      <c r="R353" t="s">
        <v>79</v>
      </c>
      <c r="S353" t="s">
        <v>63</v>
      </c>
      <c r="T353" t="s">
        <v>43</v>
      </c>
      <c r="U353" t="s">
        <v>219</v>
      </c>
      <c r="V353">
        <v>867</v>
      </c>
      <c r="W353">
        <v>0.23353376483243599</v>
      </c>
      <c r="X353" t="s">
        <v>220</v>
      </c>
    </row>
    <row r="354" spans="1:24" x14ac:dyDescent="0.25">
      <c r="A354" t="s">
        <v>141</v>
      </c>
      <c r="B354" s="1">
        <v>41883</v>
      </c>
      <c r="C354">
        <v>2014</v>
      </c>
      <c r="D354" t="s">
        <v>232</v>
      </c>
      <c r="E354" t="s">
        <v>57</v>
      </c>
      <c r="F354" t="s">
        <v>22</v>
      </c>
      <c r="G354" t="s">
        <v>209</v>
      </c>
      <c r="H354" t="s">
        <v>205</v>
      </c>
      <c r="I354">
        <v>24100</v>
      </c>
      <c r="J354">
        <v>3654</v>
      </c>
      <c r="K354">
        <v>27754</v>
      </c>
      <c r="L354" t="s">
        <v>142</v>
      </c>
      <c r="M354" t="s">
        <v>143</v>
      </c>
      <c r="N354" t="s">
        <v>144</v>
      </c>
      <c r="O354">
        <v>4</v>
      </c>
      <c r="P354" t="s">
        <v>77</v>
      </c>
      <c r="Q354" t="s">
        <v>78</v>
      </c>
      <c r="R354" t="s">
        <v>79</v>
      </c>
      <c r="S354" t="s">
        <v>57</v>
      </c>
      <c r="T354" t="s">
        <v>44</v>
      </c>
      <c r="U354" t="s">
        <v>219</v>
      </c>
      <c r="V354">
        <v>723</v>
      </c>
      <c r="W354">
        <v>0.48652649833193351</v>
      </c>
      <c r="X354" t="s">
        <v>220</v>
      </c>
    </row>
    <row r="355" spans="1:24" x14ac:dyDescent="0.25">
      <c r="A355" t="s">
        <v>114</v>
      </c>
      <c r="B355" s="1">
        <v>41883</v>
      </c>
      <c r="C355">
        <v>2014</v>
      </c>
      <c r="D355" t="s">
        <v>232</v>
      </c>
      <c r="E355" t="s">
        <v>58</v>
      </c>
      <c r="F355" t="s">
        <v>8</v>
      </c>
      <c r="G355" t="s">
        <v>210</v>
      </c>
      <c r="H355" t="s">
        <v>203</v>
      </c>
      <c r="I355">
        <v>48000</v>
      </c>
      <c r="J355">
        <v>2274</v>
      </c>
      <c r="K355">
        <v>50274</v>
      </c>
      <c r="L355" t="s">
        <v>97</v>
      </c>
      <c r="M355" t="s">
        <v>115</v>
      </c>
      <c r="N355" t="s">
        <v>116</v>
      </c>
      <c r="O355">
        <v>4</v>
      </c>
      <c r="P355" t="s">
        <v>77</v>
      </c>
      <c r="Q355" t="s">
        <v>78</v>
      </c>
      <c r="R355" t="s">
        <v>79</v>
      </c>
      <c r="S355" t="s">
        <v>59</v>
      </c>
      <c r="T355" t="s">
        <v>42</v>
      </c>
      <c r="U355" t="s">
        <v>221</v>
      </c>
      <c r="V355">
        <v>1920</v>
      </c>
      <c r="W355">
        <v>0.53339546478045896</v>
      </c>
      <c r="X355" t="s">
        <v>222</v>
      </c>
    </row>
    <row r="356" spans="1:24" x14ac:dyDescent="0.25">
      <c r="A356" t="s">
        <v>188</v>
      </c>
      <c r="B356" s="1">
        <v>41885</v>
      </c>
      <c r="C356">
        <v>2014</v>
      </c>
      <c r="D356" t="s">
        <v>232</v>
      </c>
      <c r="E356" t="s">
        <v>50</v>
      </c>
      <c r="F356" t="s">
        <v>13</v>
      </c>
      <c r="G356" t="s">
        <v>200</v>
      </c>
      <c r="H356" t="s">
        <v>203</v>
      </c>
      <c r="I356">
        <v>69150</v>
      </c>
      <c r="J356">
        <v>3865</v>
      </c>
      <c r="K356">
        <v>73015</v>
      </c>
      <c r="L356" t="s">
        <v>164</v>
      </c>
      <c r="M356" t="s">
        <v>189</v>
      </c>
      <c r="N356" t="s">
        <v>190</v>
      </c>
      <c r="O356">
        <v>4</v>
      </c>
      <c r="P356" t="s">
        <v>77</v>
      </c>
      <c r="Q356" t="s">
        <v>86</v>
      </c>
      <c r="R356" t="s">
        <v>87</v>
      </c>
      <c r="S356" t="s">
        <v>51</v>
      </c>
      <c r="T356" t="s">
        <v>43</v>
      </c>
      <c r="U356" t="s">
        <v>223</v>
      </c>
      <c r="V356">
        <v>3457.5</v>
      </c>
      <c r="W356">
        <v>0.9296668748975111</v>
      </c>
      <c r="X356" t="s">
        <v>222</v>
      </c>
    </row>
    <row r="357" spans="1:24" x14ac:dyDescent="0.25">
      <c r="A357" t="s">
        <v>96</v>
      </c>
      <c r="B357" s="1">
        <v>41886</v>
      </c>
      <c r="C357">
        <v>2014</v>
      </c>
      <c r="D357" t="s">
        <v>232</v>
      </c>
      <c r="E357" t="s">
        <v>60</v>
      </c>
      <c r="F357" t="s">
        <v>4</v>
      </c>
      <c r="G357" t="s">
        <v>200</v>
      </c>
      <c r="H357" t="s">
        <v>203</v>
      </c>
      <c r="I357">
        <v>21850</v>
      </c>
      <c r="J357">
        <v>3569</v>
      </c>
      <c r="K357">
        <v>25419</v>
      </c>
      <c r="L357" t="s">
        <v>97</v>
      </c>
      <c r="M357" t="s">
        <v>98</v>
      </c>
      <c r="N357" t="s">
        <v>99</v>
      </c>
      <c r="O357">
        <v>2</v>
      </c>
      <c r="P357" t="s">
        <v>77</v>
      </c>
      <c r="Q357" t="s">
        <v>78</v>
      </c>
      <c r="R357" t="s">
        <v>79</v>
      </c>
      <c r="S357" t="s">
        <v>61</v>
      </c>
      <c r="T357" t="s">
        <v>42</v>
      </c>
      <c r="U357" t="s">
        <v>219</v>
      </c>
      <c r="V357">
        <v>655.5</v>
      </c>
      <c r="W357">
        <v>0.94535570821974224</v>
      </c>
      <c r="X357" t="s">
        <v>222</v>
      </c>
    </row>
    <row r="358" spans="1:24" x14ac:dyDescent="0.25">
      <c r="A358" t="s">
        <v>141</v>
      </c>
      <c r="B358" s="1">
        <v>41886</v>
      </c>
      <c r="C358">
        <v>2014</v>
      </c>
      <c r="D358" t="s">
        <v>232</v>
      </c>
      <c r="E358" t="s">
        <v>60</v>
      </c>
      <c r="F358" t="s">
        <v>4</v>
      </c>
      <c r="G358" t="s">
        <v>200</v>
      </c>
      <c r="H358" t="s">
        <v>201</v>
      </c>
      <c r="I358">
        <v>24200</v>
      </c>
      <c r="J358">
        <v>2133</v>
      </c>
      <c r="K358">
        <v>26333</v>
      </c>
      <c r="L358" t="s">
        <v>142</v>
      </c>
      <c r="M358" t="s">
        <v>143</v>
      </c>
      <c r="N358" t="s">
        <v>144</v>
      </c>
      <c r="O358">
        <v>4</v>
      </c>
      <c r="P358" t="s">
        <v>77</v>
      </c>
      <c r="Q358" t="s">
        <v>78</v>
      </c>
      <c r="R358" t="s">
        <v>79</v>
      </c>
      <c r="S358" t="s">
        <v>61</v>
      </c>
      <c r="T358" t="s">
        <v>42</v>
      </c>
      <c r="U358" t="s">
        <v>219</v>
      </c>
      <c r="V358">
        <v>726</v>
      </c>
      <c r="W358">
        <v>1.9124555410409604E-2</v>
      </c>
      <c r="X358" t="s">
        <v>220</v>
      </c>
    </row>
    <row r="359" spans="1:24" x14ac:dyDescent="0.25">
      <c r="A359" t="s">
        <v>93</v>
      </c>
      <c r="B359" s="1">
        <v>41886</v>
      </c>
      <c r="C359">
        <v>2014</v>
      </c>
      <c r="D359" t="s">
        <v>232</v>
      </c>
      <c r="E359" t="s">
        <v>50</v>
      </c>
      <c r="F359" t="s">
        <v>13</v>
      </c>
      <c r="G359" t="s">
        <v>209</v>
      </c>
      <c r="H359" t="s">
        <v>203</v>
      </c>
      <c r="I359">
        <v>147850</v>
      </c>
      <c r="J359">
        <v>2245</v>
      </c>
      <c r="K359">
        <v>150095</v>
      </c>
      <c r="L359" t="s">
        <v>74</v>
      </c>
      <c r="M359" t="s">
        <v>94</v>
      </c>
      <c r="N359" t="s">
        <v>95</v>
      </c>
      <c r="O359">
        <v>2</v>
      </c>
      <c r="P359" t="s">
        <v>77</v>
      </c>
      <c r="Q359" t="s">
        <v>86</v>
      </c>
      <c r="R359" t="s">
        <v>87</v>
      </c>
      <c r="S359" t="s">
        <v>51</v>
      </c>
      <c r="T359" t="s">
        <v>43</v>
      </c>
      <c r="U359" t="s">
        <v>225</v>
      </c>
      <c r="V359">
        <v>8871</v>
      </c>
      <c r="W359">
        <v>0.15204957320915982</v>
      </c>
      <c r="X359" t="s">
        <v>220</v>
      </c>
    </row>
    <row r="360" spans="1:24" x14ac:dyDescent="0.25">
      <c r="A360" t="s">
        <v>157</v>
      </c>
      <c r="B360" s="1">
        <v>41887</v>
      </c>
      <c r="C360">
        <v>2014</v>
      </c>
      <c r="D360" t="s">
        <v>232</v>
      </c>
      <c r="E360" t="s">
        <v>62</v>
      </c>
      <c r="F360" t="s">
        <v>12</v>
      </c>
      <c r="G360" t="s">
        <v>209</v>
      </c>
      <c r="H360" t="s">
        <v>201</v>
      </c>
      <c r="I360">
        <v>58450</v>
      </c>
      <c r="J360">
        <v>4979</v>
      </c>
      <c r="K360">
        <v>63429</v>
      </c>
      <c r="L360" t="s">
        <v>142</v>
      </c>
      <c r="M360" t="s">
        <v>158</v>
      </c>
      <c r="N360" t="s">
        <v>159</v>
      </c>
      <c r="O360">
        <v>4</v>
      </c>
      <c r="P360" t="s">
        <v>77</v>
      </c>
      <c r="Q360" t="s">
        <v>86</v>
      </c>
      <c r="R360" t="s">
        <v>79</v>
      </c>
      <c r="S360" t="s">
        <v>63</v>
      </c>
      <c r="T360" t="s">
        <v>43</v>
      </c>
      <c r="U360" t="s">
        <v>223</v>
      </c>
      <c r="V360">
        <v>2922.5</v>
      </c>
      <c r="W360">
        <v>0.18676909673342904</v>
      </c>
      <c r="X360" t="s">
        <v>220</v>
      </c>
    </row>
    <row r="361" spans="1:24" x14ac:dyDescent="0.25">
      <c r="A361" t="s">
        <v>80</v>
      </c>
      <c r="B361" s="1">
        <v>41887</v>
      </c>
      <c r="C361">
        <v>2014</v>
      </c>
      <c r="D361" t="s">
        <v>232</v>
      </c>
      <c r="E361" t="s">
        <v>62</v>
      </c>
      <c r="F361" t="s">
        <v>11</v>
      </c>
      <c r="G361" t="s">
        <v>200</v>
      </c>
      <c r="H361" t="s">
        <v>203</v>
      </c>
      <c r="I361">
        <v>33150</v>
      </c>
      <c r="J361">
        <v>2701</v>
      </c>
      <c r="K361">
        <v>35851</v>
      </c>
      <c r="L361" t="s">
        <v>74</v>
      </c>
      <c r="M361" t="s">
        <v>81</v>
      </c>
      <c r="N361" t="s">
        <v>82</v>
      </c>
      <c r="O361">
        <v>4</v>
      </c>
      <c r="P361" t="s">
        <v>77</v>
      </c>
      <c r="Q361" t="s">
        <v>78</v>
      </c>
      <c r="R361" t="s">
        <v>79</v>
      </c>
      <c r="S361" t="s">
        <v>63</v>
      </c>
      <c r="T361" t="s">
        <v>43</v>
      </c>
      <c r="U361" t="s">
        <v>219</v>
      </c>
      <c r="V361">
        <v>994.5</v>
      </c>
      <c r="W361">
        <v>0.52345989668902937</v>
      </c>
      <c r="X361" t="s">
        <v>222</v>
      </c>
    </row>
    <row r="362" spans="1:24" x14ac:dyDescent="0.25">
      <c r="A362" t="s">
        <v>191</v>
      </c>
      <c r="B362" s="1">
        <v>41889</v>
      </c>
      <c r="C362">
        <v>2014</v>
      </c>
      <c r="D362" t="s">
        <v>232</v>
      </c>
      <c r="E362" t="s">
        <v>54</v>
      </c>
      <c r="F362" t="s">
        <v>28</v>
      </c>
      <c r="G362" t="s">
        <v>200</v>
      </c>
      <c r="H362" t="s">
        <v>203</v>
      </c>
      <c r="I362">
        <v>115750</v>
      </c>
      <c r="J362">
        <v>3225</v>
      </c>
      <c r="K362">
        <v>118975</v>
      </c>
      <c r="L362" t="s">
        <v>164</v>
      </c>
      <c r="M362" t="s">
        <v>192</v>
      </c>
      <c r="N362" t="s">
        <v>193</v>
      </c>
      <c r="O362">
        <v>4</v>
      </c>
      <c r="P362" t="s">
        <v>91</v>
      </c>
      <c r="Q362" t="s">
        <v>86</v>
      </c>
      <c r="R362" t="s">
        <v>92</v>
      </c>
      <c r="S362" t="s">
        <v>54</v>
      </c>
      <c r="T362" t="s">
        <v>45</v>
      </c>
      <c r="U362" t="s">
        <v>225</v>
      </c>
      <c r="V362">
        <v>6945</v>
      </c>
      <c r="W362">
        <v>0.48479124646856975</v>
      </c>
      <c r="X362" t="s">
        <v>220</v>
      </c>
    </row>
    <row r="363" spans="1:24" x14ac:dyDescent="0.25">
      <c r="A363" t="s">
        <v>163</v>
      </c>
      <c r="B363" s="1">
        <v>41889</v>
      </c>
      <c r="C363">
        <v>2014</v>
      </c>
      <c r="D363" t="s">
        <v>232</v>
      </c>
      <c r="E363" t="s">
        <v>55</v>
      </c>
      <c r="F363" t="s">
        <v>40</v>
      </c>
      <c r="G363" t="s">
        <v>210</v>
      </c>
      <c r="H363" t="s">
        <v>201</v>
      </c>
      <c r="I363">
        <v>22050</v>
      </c>
      <c r="J363">
        <v>1396</v>
      </c>
      <c r="K363">
        <v>23446</v>
      </c>
      <c r="L363" t="s">
        <v>164</v>
      </c>
      <c r="M363" t="s">
        <v>165</v>
      </c>
      <c r="N363" t="s">
        <v>166</v>
      </c>
      <c r="O363">
        <v>2</v>
      </c>
      <c r="P363" t="s">
        <v>77</v>
      </c>
      <c r="Q363" t="s">
        <v>78</v>
      </c>
      <c r="R363" t="s">
        <v>79</v>
      </c>
      <c r="S363" t="s">
        <v>56</v>
      </c>
      <c r="T363" t="s">
        <v>46</v>
      </c>
      <c r="U363" t="s">
        <v>219</v>
      </c>
      <c r="V363">
        <v>661.5</v>
      </c>
      <c r="W363">
        <v>0.66108053115246845</v>
      </c>
      <c r="X363" t="s">
        <v>222</v>
      </c>
    </row>
    <row r="364" spans="1:24" x14ac:dyDescent="0.25">
      <c r="A364" t="s">
        <v>145</v>
      </c>
      <c r="B364" s="1">
        <v>41889</v>
      </c>
      <c r="C364">
        <v>2014</v>
      </c>
      <c r="D364" t="s">
        <v>232</v>
      </c>
      <c r="E364" t="s">
        <v>62</v>
      </c>
      <c r="F364" t="s">
        <v>11</v>
      </c>
      <c r="G364" t="s">
        <v>206</v>
      </c>
      <c r="H364" t="s">
        <v>205</v>
      </c>
      <c r="I364">
        <v>26500</v>
      </c>
      <c r="J364">
        <v>2202</v>
      </c>
      <c r="K364">
        <v>28702</v>
      </c>
      <c r="L364" t="s">
        <v>142</v>
      </c>
      <c r="M364" t="s">
        <v>146</v>
      </c>
      <c r="N364" t="s">
        <v>147</v>
      </c>
      <c r="O364">
        <v>4</v>
      </c>
      <c r="P364" t="s">
        <v>77</v>
      </c>
      <c r="Q364" t="s">
        <v>78</v>
      </c>
      <c r="R364" t="s">
        <v>79</v>
      </c>
      <c r="S364" t="s">
        <v>63</v>
      </c>
      <c r="T364" t="s">
        <v>43</v>
      </c>
      <c r="U364" t="s">
        <v>219</v>
      </c>
      <c r="V364">
        <v>795</v>
      </c>
      <c r="W364">
        <v>0.68468080213511395</v>
      </c>
      <c r="X364" t="s">
        <v>222</v>
      </c>
    </row>
    <row r="365" spans="1:24" x14ac:dyDescent="0.25">
      <c r="A365" t="s">
        <v>126</v>
      </c>
      <c r="B365" s="1">
        <v>41889</v>
      </c>
      <c r="C365">
        <v>2014</v>
      </c>
      <c r="D365" t="s">
        <v>232</v>
      </c>
      <c r="E365" t="s">
        <v>58</v>
      </c>
      <c r="F365" t="s">
        <v>8</v>
      </c>
      <c r="G365" t="s">
        <v>200</v>
      </c>
      <c r="H365" t="s">
        <v>205</v>
      </c>
      <c r="I365">
        <v>33400</v>
      </c>
      <c r="J365">
        <v>1407</v>
      </c>
      <c r="K365">
        <v>34807</v>
      </c>
      <c r="L365" t="s">
        <v>127</v>
      </c>
      <c r="M365" t="s">
        <v>128</v>
      </c>
      <c r="N365" t="s">
        <v>129</v>
      </c>
      <c r="O365">
        <v>4</v>
      </c>
      <c r="P365" t="s">
        <v>77</v>
      </c>
      <c r="Q365" t="s">
        <v>78</v>
      </c>
      <c r="R365" t="s">
        <v>79</v>
      </c>
      <c r="S365" t="s">
        <v>59</v>
      </c>
      <c r="T365" t="s">
        <v>42</v>
      </c>
      <c r="U365" t="s">
        <v>219</v>
      </c>
      <c r="V365">
        <v>1002</v>
      </c>
      <c r="W365">
        <v>0.61713245027565045</v>
      </c>
      <c r="X365" t="s">
        <v>222</v>
      </c>
    </row>
    <row r="366" spans="1:24" x14ac:dyDescent="0.25">
      <c r="A366" t="s">
        <v>103</v>
      </c>
      <c r="B366" s="1">
        <v>41890</v>
      </c>
      <c r="C366">
        <v>2014</v>
      </c>
      <c r="D366" t="s">
        <v>232</v>
      </c>
      <c r="E366" t="s">
        <v>54</v>
      </c>
      <c r="F366" t="s">
        <v>31</v>
      </c>
      <c r="G366" t="s">
        <v>210</v>
      </c>
      <c r="H366" t="s">
        <v>211</v>
      </c>
      <c r="I366">
        <v>32050</v>
      </c>
      <c r="J366">
        <v>2566</v>
      </c>
      <c r="K366">
        <v>34616</v>
      </c>
      <c r="L366" t="s">
        <v>97</v>
      </c>
      <c r="M366" t="s">
        <v>104</v>
      </c>
      <c r="N366" t="s">
        <v>105</v>
      </c>
      <c r="O366">
        <v>2</v>
      </c>
      <c r="P366" t="s">
        <v>91</v>
      </c>
      <c r="Q366" t="s">
        <v>78</v>
      </c>
      <c r="R366" t="s">
        <v>79</v>
      </c>
      <c r="S366" t="s">
        <v>54</v>
      </c>
      <c r="T366" t="s">
        <v>45</v>
      </c>
      <c r="U366" t="s">
        <v>219</v>
      </c>
      <c r="V366">
        <v>961.5</v>
      </c>
      <c r="W366">
        <v>0.77547610773494291</v>
      </c>
      <c r="X366" t="s">
        <v>222</v>
      </c>
    </row>
    <row r="367" spans="1:24" x14ac:dyDescent="0.25">
      <c r="A367" t="s">
        <v>154</v>
      </c>
      <c r="B367" s="1">
        <v>41890</v>
      </c>
      <c r="C367">
        <v>2014</v>
      </c>
      <c r="D367" t="s">
        <v>232</v>
      </c>
      <c r="E367" t="s">
        <v>62</v>
      </c>
      <c r="F367" t="s">
        <v>14</v>
      </c>
      <c r="G367" t="s">
        <v>210</v>
      </c>
      <c r="H367" t="s">
        <v>205</v>
      </c>
      <c r="I367">
        <v>55650</v>
      </c>
      <c r="J367">
        <v>3832</v>
      </c>
      <c r="K367">
        <v>59482</v>
      </c>
      <c r="L367" t="s">
        <v>142</v>
      </c>
      <c r="M367" t="s">
        <v>155</v>
      </c>
      <c r="N367" t="s">
        <v>156</v>
      </c>
      <c r="O367">
        <v>4</v>
      </c>
      <c r="P367" t="s">
        <v>91</v>
      </c>
      <c r="Q367" t="s">
        <v>78</v>
      </c>
      <c r="R367" t="s">
        <v>79</v>
      </c>
      <c r="S367" t="s">
        <v>63</v>
      </c>
      <c r="T367" t="s">
        <v>43</v>
      </c>
      <c r="U367" t="s">
        <v>223</v>
      </c>
      <c r="V367">
        <v>2782.5</v>
      </c>
      <c r="W367">
        <v>0.29499554787529425</v>
      </c>
      <c r="X367" t="s">
        <v>220</v>
      </c>
    </row>
    <row r="368" spans="1:24" x14ac:dyDescent="0.25">
      <c r="A368" t="s">
        <v>88</v>
      </c>
      <c r="B368" s="1">
        <v>41890</v>
      </c>
      <c r="C368">
        <v>2014</v>
      </c>
      <c r="D368" t="s">
        <v>232</v>
      </c>
      <c r="E368" t="s">
        <v>54</v>
      </c>
      <c r="F368" t="s">
        <v>23</v>
      </c>
      <c r="G368" t="s">
        <v>206</v>
      </c>
      <c r="H368" t="s">
        <v>201</v>
      </c>
      <c r="I368">
        <v>128050</v>
      </c>
      <c r="J368">
        <v>4479</v>
      </c>
      <c r="K368">
        <v>132529</v>
      </c>
      <c r="L368" t="s">
        <v>74</v>
      </c>
      <c r="M368" t="s">
        <v>89</v>
      </c>
      <c r="N368" t="s">
        <v>90</v>
      </c>
      <c r="O368">
        <v>4</v>
      </c>
      <c r="P368" t="s">
        <v>91</v>
      </c>
      <c r="Q368" t="s">
        <v>86</v>
      </c>
      <c r="R368" t="s">
        <v>92</v>
      </c>
      <c r="S368" t="s">
        <v>54</v>
      </c>
      <c r="T368" t="s">
        <v>44</v>
      </c>
      <c r="U368" t="s">
        <v>225</v>
      </c>
      <c r="V368">
        <v>7683</v>
      </c>
      <c r="W368">
        <v>0.17719956169705817</v>
      </c>
      <c r="X368" t="s">
        <v>220</v>
      </c>
    </row>
    <row r="369" spans="1:24" x14ac:dyDescent="0.25">
      <c r="A369" t="s">
        <v>151</v>
      </c>
      <c r="B369" s="1">
        <v>41891</v>
      </c>
      <c r="C369">
        <v>2014</v>
      </c>
      <c r="D369" t="s">
        <v>232</v>
      </c>
      <c r="E369" t="s">
        <v>57</v>
      </c>
      <c r="F369" t="s">
        <v>16</v>
      </c>
      <c r="G369" t="s">
        <v>210</v>
      </c>
      <c r="H369" t="s">
        <v>201</v>
      </c>
      <c r="I369">
        <v>31250</v>
      </c>
      <c r="J369">
        <v>1753</v>
      </c>
      <c r="K369">
        <v>33003</v>
      </c>
      <c r="L369" t="s">
        <v>142</v>
      </c>
      <c r="M369" t="s">
        <v>152</v>
      </c>
      <c r="N369" t="s">
        <v>153</v>
      </c>
      <c r="O369">
        <v>3</v>
      </c>
      <c r="P369" t="s">
        <v>91</v>
      </c>
      <c r="Q369" t="s">
        <v>78</v>
      </c>
      <c r="R369" t="s">
        <v>79</v>
      </c>
      <c r="S369" t="s">
        <v>57</v>
      </c>
      <c r="T369" t="s">
        <v>44</v>
      </c>
      <c r="U369" t="s">
        <v>219</v>
      </c>
      <c r="V369">
        <v>937.5</v>
      </c>
      <c r="W369">
        <v>0.39056825190343347</v>
      </c>
      <c r="X369" t="s">
        <v>220</v>
      </c>
    </row>
    <row r="370" spans="1:24" x14ac:dyDescent="0.25">
      <c r="A370" t="s">
        <v>133</v>
      </c>
      <c r="B370" s="1">
        <v>41892</v>
      </c>
      <c r="C370">
        <v>2014</v>
      </c>
      <c r="D370" t="s">
        <v>232</v>
      </c>
      <c r="E370" t="s">
        <v>50</v>
      </c>
      <c r="F370" t="s">
        <v>9</v>
      </c>
      <c r="G370" t="s">
        <v>206</v>
      </c>
      <c r="H370" t="s">
        <v>211</v>
      </c>
      <c r="I370">
        <v>57550</v>
      </c>
      <c r="J370">
        <v>1497</v>
      </c>
      <c r="K370">
        <v>59047</v>
      </c>
      <c r="L370" t="s">
        <v>127</v>
      </c>
      <c r="M370" t="s">
        <v>134</v>
      </c>
      <c r="N370" t="s">
        <v>135</v>
      </c>
      <c r="O370">
        <v>4</v>
      </c>
      <c r="P370" t="s">
        <v>77</v>
      </c>
      <c r="Q370" t="s">
        <v>86</v>
      </c>
      <c r="R370" t="s">
        <v>79</v>
      </c>
      <c r="S370" t="s">
        <v>51</v>
      </c>
      <c r="T370" t="s">
        <v>43</v>
      </c>
      <c r="U370" t="s">
        <v>223</v>
      </c>
      <c r="V370">
        <v>2877.5</v>
      </c>
      <c r="W370">
        <v>0.98936937143531134</v>
      </c>
      <c r="X370" t="s">
        <v>222</v>
      </c>
    </row>
    <row r="371" spans="1:24" x14ac:dyDescent="0.25">
      <c r="A371" t="s">
        <v>73</v>
      </c>
      <c r="B371" s="1">
        <v>41893</v>
      </c>
      <c r="C371">
        <v>2014</v>
      </c>
      <c r="D371" t="s">
        <v>232</v>
      </c>
      <c r="E371" t="s">
        <v>57</v>
      </c>
      <c r="F371" t="s">
        <v>16</v>
      </c>
      <c r="G371" t="s">
        <v>200</v>
      </c>
      <c r="H371" t="s">
        <v>211</v>
      </c>
      <c r="I371">
        <v>24450</v>
      </c>
      <c r="J371">
        <v>3061</v>
      </c>
      <c r="K371">
        <v>27511</v>
      </c>
      <c r="L371" t="s">
        <v>74</v>
      </c>
      <c r="M371" t="s">
        <v>75</v>
      </c>
      <c r="N371" t="s">
        <v>76</v>
      </c>
      <c r="O371">
        <v>4</v>
      </c>
      <c r="P371" t="s">
        <v>77</v>
      </c>
      <c r="Q371" t="s">
        <v>78</v>
      </c>
      <c r="R371" t="s">
        <v>79</v>
      </c>
      <c r="S371" t="s">
        <v>57</v>
      </c>
      <c r="T371" t="s">
        <v>44</v>
      </c>
      <c r="U371" t="s">
        <v>219</v>
      </c>
      <c r="V371">
        <v>733.5</v>
      </c>
      <c r="W371">
        <v>0.31547685587568064</v>
      </c>
      <c r="X371" t="s">
        <v>220</v>
      </c>
    </row>
    <row r="372" spans="1:24" x14ac:dyDescent="0.25">
      <c r="A372" t="s">
        <v>106</v>
      </c>
      <c r="B372" s="1">
        <v>41894</v>
      </c>
      <c r="C372">
        <v>2014</v>
      </c>
      <c r="D372" t="s">
        <v>232</v>
      </c>
      <c r="E372" t="s">
        <v>50</v>
      </c>
      <c r="F372" t="s">
        <v>10</v>
      </c>
      <c r="G372" t="s">
        <v>210</v>
      </c>
      <c r="H372" t="s">
        <v>203</v>
      </c>
      <c r="I372">
        <v>33350</v>
      </c>
      <c r="J372">
        <v>1294</v>
      </c>
      <c r="K372">
        <v>34644</v>
      </c>
      <c r="L372" t="s">
        <v>97</v>
      </c>
      <c r="M372" t="s">
        <v>107</v>
      </c>
      <c r="N372" t="s">
        <v>108</v>
      </c>
      <c r="O372">
        <v>4</v>
      </c>
      <c r="P372" t="s">
        <v>77</v>
      </c>
      <c r="Q372" t="s">
        <v>78</v>
      </c>
      <c r="R372" t="s">
        <v>79</v>
      </c>
      <c r="S372" t="s">
        <v>51</v>
      </c>
      <c r="T372" t="s">
        <v>43</v>
      </c>
      <c r="U372" t="s">
        <v>219</v>
      </c>
      <c r="V372">
        <v>1000.5</v>
      </c>
      <c r="W372">
        <v>9.1903406703799692E-2</v>
      </c>
      <c r="X372" t="s">
        <v>220</v>
      </c>
    </row>
    <row r="373" spans="1:24" x14ac:dyDescent="0.25">
      <c r="A373" t="s">
        <v>148</v>
      </c>
      <c r="B373" s="1">
        <v>41894</v>
      </c>
      <c r="C373">
        <v>2014</v>
      </c>
      <c r="D373" t="s">
        <v>232</v>
      </c>
      <c r="E373" t="s">
        <v>60</v>
      </c>
      <c r="F373" t="s">
        <v>22</v>
      </c>
      <c r="G373" t="s">
        <v>200</v>
      </c>
      <c r="H373" t="s">
        <v>201</v>
      </c>
      <c r="I373">
        <v>29200</v>
      </c>
      <c r="J373">
        <v>2577</v>
      </c>
      <c r="K373">
        <v>31777</v>
      </c>
      <c r="L373" t="s">
        <v>142</v>
      </c>
      <c r="M373" t="s">
        <v>149</v>
      </c>
      <c r="N373" t="s">
        <v>150</v>
      </c>
      <c r="O373">
        <v>4</v>
      </c>
      <c r="P373" t="s">
        <v>77</v>
      </c>
      <c r="Q373" t="s">
        <v>78</v>
      </c>
      <c r="R373" t="s">
        <v>79</v>
      </c>
      <c r="S373" t="s">
        <v>61</v>
      </c>
      <c r="T373" t="s">
        <v>44</v>
      </c>
      <c r="U373" t="s">
        <v>219</v>
      </c>
      <c r="V373">
        <v>876</v>
      </c>
      <c r="W373">
        <v>0.58068844889322691</v>
      </c>
      <c r="X373" t="s">
        <v>222</v>
      </c>
    </row>
    <row r="374" spans="1:24" x14ac:dyDescent="0.25">
      <c r="A374" t="s">
        <v>114</v>
      </c>
      <c r="B374" s="1">
        <v>41895</v>
      </c>
      <c r="C374">
        <v>2014</v>
      </c>
      <c r="D374" t="s">
        <v>232</v>
      </c>
      <c r="E374" t="s">
        <v>54</v>
      </c>
      <c r="F374" t="s">
        <v>28</v>
      </c>
      <c r="G374" t="s">
        <v>206</v>
      </c>
      <c r="H374" t="s">
        <v>201</v>
      </c>
      <c r="I374">
        <v>48000</v>
      </c>
      <c r="J374">
        <v>2693</v>
      </c>
      <c r="K374">
        <v>50693</v>
      </c>
      <c r="L374" t="s">
        <v>97</v>
      </c>
      <c r="M374" t="s">
        <v>115</v>
      </c>
      <c r="N374" t="s">
        <v>116</v>
      </c>
      <c r="O374">
        <v>4</v>
      </c>
      <c r="P374" t="s">
        <v>77</v>
      </c>
      <c r="Q374" t="s">
        <v>78</v>
      </c>
      <c r="R374" t="s">
        <v>79</v>
      </c>
      <c r="S374" t="s">
        <v>54</v>
      </c>
      <c r="T374" t="s">
        <v>45</v>
      </c>
      <c r="U374" t="s">
        <v>221</v>
      </c>
      <c r="V374">
        <v>1920</v>
      </c>
      <c r="W374">
        <v>0.75170083704949398</v>
      </c>
      <c r="X374" t="s">
        <v>222</v>
      </c>
    </row>
    <row r="375" spans="1:24" x14ac:dyDescent="0.25">
      <c r="A375" t="s">
        <v>191</v>
      </c>
      <c r="B375" s="1">
        <v>41895</v>
      </c>
      <c r="C375">
        <v>2014</v>
      </c>
      <c r="D375" t="s">
        <v>232</v>
      </c>
      <c r="E375" t="s">
        <v>58</v>
      </c>
      <c r="F375" t="s">
        <v>2</v>
      </c>
      <c r="G375" t="s">
        <v>209</v>
      </c>
      <c r="H375" t="s">
        <v>203</v>
      </c>
      <c r="I375">
        <v>115750</v>
      </c>
      <c r="J375">
        <v>1435</v>
      </c>
      <c r="K375">
        <v>117185</v>
      </c>
      <c r="L375" t="s">
        <v>164</v>
      </c>
      <c r="M375" t="s">
        <v>192</v>
      </c>
      <c r="N375" t="s">
        <v>193</v>
      </c>
      <c r="O375">
        <v>4</v>
      </c>
      <c r="P375" t="s">
        <v>91</v>
      </c>
      <c r="Q375" t="s">
        <v>86</v>
      </c>
      <c r="R375" t="s">
        <v>92</v>
      </c>
      <c r="S375" t="s">
        <v>59</v>
      </c>
      <c r="T375" t="s">
        <v>42</v>
      </c>
      <c r="U375" t="s">
        <v>225</v>
      </c>
      <c r="V375">
        <v>6945</v>
      </c>
      <c r="W375">
        <v>0.34361708040517619</v>
      </c>
      <c r="X375" t="s">
        <v>220</v>
      </c>
    </row>
    <row r="376" spans="1:24" x14ac:dyDescent="0.25">
      <c r="A376" t="s">
        <v>100</v>
      </c>
      <c r="B376" s="1">
        <v>41896</v>
      </c>
      <c r="C376">
        <v>2014</v>
      </c>
      <c r="D376" t="s">
        <v>232</v>
      </c>
      <c r="E376" t="s">
        <v>52</v>
      </c>
      <c r="F376" t="s">
        <v>41</v>
      </c>
      <c r="G376" t="s">
        <v>209</v>
      </c>
      <c r="H376" t="s">
        <v>202</v>
      </c>
      <c r="I376">
        <v>28100</v>
      </c>
      <c r="J376">
        <v>2058</v>
      </c>
      <c r="K376">
        <v>30158</v>
      </c>
      <c r="L376" t="s">
        <v>97</v>
      </c>
      <c r="M376" t="s">
        <v>101</v>
      </c>
      <c r="N376" t="s">
        <v>102</v>
      </c>
      <c r="O376">
        <v>4</v>
      </c>
      <c r="P376" t="s">
        <v>77</v>
      </c>
      <c r="Q376" t="s">
        <v>78</v>
      </c>
      <c r="R376" t="s">
        <v>79</v>
      </c>
      <c r="S376" t="s">
        <v>53</v>
      </c>
      <c r="T376" t="s">
        <v>46</v>
      </c>
      <c r="U376" t="s">
        <v>219</v>
      </c>
      <c r="V376">
        <v>843</v>
      </c>
      <c r="W376">
        <v>0.11462878767150864</v>
      </c>
      <c r="X376" t="s">
        <v>220</v>
      </c>
    </row>
    <row r="377" spans="1:24" x14ac:dyDescent="0.25">
      <c r="A377" t="s">
        <v>123</v>
      </c>
      <c r="B377" s="1">
        <v>41897</v>
      </c>
      <c r="C377">
        <v>2014</v>
      </c>
      <c r="D377" t="s">
        <v>232</v>
      </c>
      <c r="E377" t="s">
        <v>50</v>
      </c>
      <c r="F377" t="s">
        <v>9</v>
      </c>
      <c r="G377" t="s">
        <v>206</v>
      </c>
      <c r="H377" t="s">
        <v>211</v>
      </c>
      <c r="I377">
        <v>67150</v>
      </c>
      <c r="J377">
        <v>4665</v>
      </c>
      <c r="K377">
        <v>71815</v>
      </c>
      <c r="L377" t="s">
        <v>97</v>
      </c>
      <c r="M377" t="s">
        <v>124</v>
      </c>
      <c r="N377" t="s">
        <v>125</v>
      </c>
      <c r="O377">
        <v>4</v>
      </c>
      <c r="P377" t="s">
        <v>91</v>
      </c>
      <c r="Q377" t="s">
        <v>78</v>
      </c>
      <c r="R377" t="s">
        <v>92</v>
      </c>
      <c r="S377" t="s">
        <v>51</v>
      </c>
      <c r="T377" t="s">
        <v>43</v>
      </c>
      <c r="U377" t="s">
        <v>223</v>
      </c>
      <c r="V377">
        <v>3357.5</v>
      </c>
      <c r="W377">
        <v>0.56224581206321989</v>
      </c>
      <c r="X377" t="s">
        <v>222</v>
      </c>
    </row>
    <row r="378" spans="1:24" x14ac:dyDescent="0.25">
      <c r="A378" t="s">
        <v>88</v>
      </c>
      <c r="B378" s="1">
        <v>41897</v>
      </c>
      <c r="C378">
        <v>2014</v>
      </c>
      <c r="D378" t="s">
        <v>232</v>
      </c>
      <c r="E378" t="s">
        <v>50</v>
      </c>
      <c r="F378" t="s">
        <v>9</v>
      </c>
      <c r="G378" t="s">
        <v>209</v>
      </c>
      <c r="H378" t="s">
        <v>205</v>
      </c>
      <c r="I378">
        <v>128000</v>
      </c>
      <c r="J378">
        <v>2117</v>
      </c>
      <c r="K378">
        <v>130117</v>
      </c>
      <c r="L378" t="s">
        <v>74</v>
      </c>
      <c r="M378" t="s">
        <v>89</v>
      </c>
      <c r="N378" t="s">
        <v>90</v>
      </c>
      <c r="O378">
        <v>4</v>
      </c>
      <c r="P378" t="s">
        <v>91</v>
      </c>
      <c r="Q378" t="s">
        <v>86</v>
      </c>
      <c r="R378" t="s">
        <v>92</v>
      </c>
      <c r="S378" t="s">
        <v>51</v>
      </c>
      <c r="T378" t="s">
        <v>43</v>
      </c>
      <c r="U378" t="s">
        <v>225</v>
      </c>
      <c r="V378">
        <v>7680</v>
      </c>
      <c r="W378">
        <v>2.5903260347388341E-2</v>
      </c>
      <c r="X378" t="s">
        <v>220</v>
      </c>
    </row>
    <row r="379" spans="1:24" x14ac:dyDescent="0.25">
      <c r="A379" t="s">
        <v>123</v>
      </c>
      <c r="B379" s="1">
        <v>41898</v>
      </c>
      <c r="C379">
        <v>2014</v>
      </c>
      <c r="D379" t="s">
        <v>232</v>
      </c>
      <c r="E379" t="s">
        <v>52</v>
      </c>
      <c r="F379" t="s">
        <v>47</v>
      </c>
      <c r="G379" t="s">
        <v>209</v>
      </c>
      <c r="H379" t="s">
        <v>203</v>
      </c>
      <c r="I379">
        <v>67300</v>
      </c>
      <c r="J379">
        <v>4430</v>
      </c>
      <c r="K379">
        <v>71730</v>
      </c>
      <c r="L379" t="s">
        <v>97</v>
      </c>
      <c r="M379" t="s">
        <v>124</v>
      </c>
      <c r="N379" t="s">
        <v>125</v>
      </c>
      <c r="O379">
        <v>4</v>
      </c>
      <c r="P379" t="s">
        <v>91</v>
      </c>
      <c r="Q379" t="s">
        <v>78</v>
      </c>
      <c r="R379" t="s">
        <v>92</v>
      </c>
      <c r="S379" t="s">
        <v>53</v>
      </c>
      <c r="T379" t="s">
        <v>46</v>
      </c>
      <c r="U379" t="s">
        <v>223</v>
      </c>
      <c r="V379">
        <v>3365</v>
      </c>
      <c r="W379">
        <v>0.54110665923967338</v>
      </c>
      <c r="X379" t="s">
        <v>222</v>
      </c>
    </row>
    <row r="380" spans="1:24" x14ac:dyDescent="0.25">
      <c r="A380" t="s">
        <v>112</v>
      </c>
      <c r="B380" s="1">
        <v>41898</v>
      </c>
      <c r="C380">
        <v>2014</v>
      </c>
      <c r="D380" t="s">
        <v>232</v>
      </c>
      <c r="E380" t="s">
        <v>57</v>
      </c>
      <c r="F380" t="s">
        <v>23</v>
      </c>
      <c r="G380" t="s">
        <v>206</v>
      </c>
      <c r="H380" t="s">
        <v>203</v>
      </c>
      <c r="I380">
        <v>41650</v>
      </c>
      <c r="J380">
        <v>3244</v>
      </c>
      <c r="K380">
        <v>44894</v>
      </c>
      <c r="L380" t="s">
        <v>97</v>
      </c>
      <c r="M380" t="s">
        <v>104</v>
      </c>
      <c r="N380" t="s">
        <v>113</v>
      </c>
      <c r="O380">
        <v>3</v>
      </c>
      <c r="P380" t="s">
        <v>91</v>
      </c>
      <c r="Q380" t="s">
        <v>78</v>
      </c>
      <c r="R380" t="s">
        <v>79</v>
      </c>
      <c r="S380" t="s">
        <v>57</v>
      </c>
      <c r="T380" t="s">
        <v>44</v>
      </c>
      <c r="U380" t="s">
        <v>221</v>
      </c>
      <c r="V380">
        <v>1666</v>
      </c>
      <c r="W380">
        <v>0.51355962153224255</v>
      </c>
      <c r="X380" t="s">
        <v>222</v>
      </c>
    </row>
    <row r="381" spans="1:24" x14ac:dyDescent="0.25">
      <c r="A381" t="s">
        <v>112</v>
      </c>
      <c r="B381" s="1">
        <v>41899</v>
      </c>
      <c r="C381">
        <v>2014</v>
      </c>
      <c r="D381" t="s">
        <v>232</v>
      </c>
      <c r="E381" t="s">
        <v>58</v>
      </c>
      <c r="F381" t="s">
        <v>5</v>
      </c>
      <c r="G381" t="s">
        <v>200</v>
      </c>
      <c r="H381" t="s">
        <v>203</v>
      </c>
      <c r="I381">
        <v>41700</v>
      </c>
      <c r="J381">
        <v>4344</v>
      </c>
      <c r="K381">
        <v>46044</v>
      </c>
      <c r="L381" t="s">
        <v>97</v>
      </c>
      <c r="M381" t="s">
        <v>104</v>
      </c>
      <c r="N381" t="s">
        <v>113</v>
      </c>
      <c r="O381">
        <v>3</v>
      </c>
      <c r="P381" t="s">
        <v>91</v>
      </c>
      <c r="Q381" t="s">
        <v>78</v>
      </c>
      <c r="R381" t="s">
        <v>79</v>
      </c>
      <c r="S381" t="s">
        <v>59</v>
      </c>
      <c r="T381" t="s">
        <v>42</v>
      </c>
      <c r="U381" t="s">
        <v>221</v>
      </c>
      <c r="V381">
        <v>1668</v>
      </c>
      <c r="W381">
        <v>0.2897160664618556</v>
      </c>
      <c r="X381" t="s">
        <v>220</v>
      </c>
    </row>
    <row r="382" spans="1:24" x14ac:dyDescent="0.25">
      <c r="A382" t="s">
        <v>88</v>
      </c>
      <c r="B382" s="1">
        <v>41899</v>
      </c>
      <c r="C382">
        <v>2014</v>
      </c>
      <c r="D382" t="s">
        <v>232</v>
      </c>
      <c r="E382" t="s">
        <v>54</v>
      </c>
      <c r="F382" t="s">
        <v>28</v>
      </c>
      <c r="G382" t="s">
        <v>210</v>
      </c>
      <c r="H382" t="s">
        <v>201</v>
      </c>
      <c r="I382">
        <v>128150</v>
      </c>
      <c r="J382">
        <v>4154</v>
      </c>
      <c r="K382">
        <v>132304</v>
      </c>
      <c r="L382" t="s">
        <v>74</v>
      </c>
      <c r="M382" t="s">
        <v>89</v>
      </c>
      <c r="N382" t="s">
        <v>90</v>
      </c>
      <c r="O382">
        <v>4</v>
      </c>
      <c r="P382" t="s">
        <v>91</v>
      </c>
      <c r="Q382" t="s">
        <v>86</v>
      </c>
      <c r="R382" t="s">
        <v>92</v>
      </c>
      <c r="S382" t="s">
        <v>54</v>
      </c>
      <c r="T382" t="s">
        <v>45</v>
      </c>
      <c r="U382" t="s">
        <v>225</v>
      </c>
      <c r="V382">
        <v>7689</v>
      </c>
      <c r="W382">
        <v>0.8680773819182428</v>
      </c>
      <c r="X382" t="s">
        <v>222</v>
      </c>
    </row>
    <row r="383" spans="1:24" x14ac:dyDescent="0.25">
      <c r="A383" t="s">
        <v>151</v>
      </c>
      <c r="B383" s="1">
        <v>41900</v>
      </c>
      <c r="C383">
        <v>2014</v>
      </c>
      <c r="D383" t="s">
        <v>232</v>
      </c>
      <c r="E383" t="s">
        <v>50</v>
      </c>
      <c r="F383" t="s">
        <v>9</v>
      </c>
      <c r="G383" t="s">
        <v>200</v>
      </c>
      <c r="H383" t="s">
        <v>201</v>
      </c>
      <c r="I383">
        <v>30900</v>
      </c>
      <c r="J383">
        <v>4314</v>
      </c>
      <c r="K383">
        <v>35214</v>
      </c>
      <c r="L383" t="s">
        <v>142</v>
      </c>
      <c r="M383" t="s">
        <v>152</v>
      </c>
      <c r="N383" t="s">
        <v>153</v>
      </c>
      <c r="O383">
        <v>3</v>
      </c>
      <c r="P383" t="s">
        <v>91</v>
      </c>
      <c r="Q383" t="s">
        <v>78</v>
      </c>
      <c r="R383" t="s">
        <v>79</v>
      </c>
      <c r="S383" t="s">
        <v>51</v>
      </c>
      <c r="T383" t="s">
        <v>43</v>
      </c>
      <c r="U383" t="s">
        <v>219</v>
      </c>
      <c r="V383">
        <v>927</v>
      </c>
      <c r="W383">
        <v>0.29898724905168045</v>
      </c>
      <c r="X383" t="s">
        <v>220</v>
      </c>
    </row>
    <row r="384" spans="1:24" x14ac:dyDescent="0.25">
      <c r="A384" t="s">
        <v>139</v>
      </c>
      <c r="B384" s="1">
        <v>41901</v>
      </c>
      <c r="C384">
        <v>2014</v>
      </c>
      <c r="D384" t="s">
        <v>232</v>
      </c>
      <c r="E384" t="s">
        <v>50</v>
      </c>
      <c r="F384" t="s">
        <v>10</v>
      </c>
      <c r="G384" t="s">
        <v>207</v>
      </c>
      <c r="H384" t="s">
        <v>211</v>
      </c>
      <c r="I384">
        <v>120000</v>
      </c>
      <c r="J384">
        <v>4610</v>
      </c>
      <c r="K384">
        <v>124610</v>
      </c>
      <c r="L384" t="s">
        <v>127</v>
      </c>
      <c r="M384" t="s">
        <v>137</v>
      </c>
      <c r="N384" t="s">
        <v>140</v>
      </c>
      <c r="O384">
        <v>4</v>
      </c>
      <c r="P384" t="s">
        <v>91</v>
      </c>
      <c r="Q384" t="s">
        <v>86</v>
      </c>
      <c r="R384" t="s">
        <v>92</v>
      </c>
      <c r="S384" t="s">
        <v>51</v>
      </c>
      <c r="T384" t="s">
        <v>43</v>
      </c>
      <c r="U384" t="s">
        <v>225</v>
      </c>
      <c r="V384">
        <v>7200</v>
      </c>
      <c r="W384">
        <v>3.74565059493559E-2</v>
      </c>
      <c r="X384" t="s">
        <v>220</v>
      </c>
    </row>
    <row r="385" spans="1:24" x14ac:dyDescent="0.25">
      <c r="A385" t="s">
        <v>163</v>
      </c>
      <c r="B385" s="1">
        <v>41904</v>
      </c>
      <c r="C385">
        <v>2014</v>
      </c>
      <c r="D385" t="s">
        <v>232</v>
      </c>
      <c r="E385" t="s">
        <v>60</v>
      </c>
      <c r="F385" t="s">
        <v>35</v>
      </c>
      <c r="G385" t="s">
        <v>200</v>
      </c>
      <c r="H385" t="s">
        <v>203</v>
      </c>
      <c r="I385">
        <v>22650</v>
      </c>
      <c r="J385">
        <v>4880</v>
      </c>
      <c r="K385">
        <v>27530</v>
      </c>
      <c r="L385" t="s">
        <v>164</v>
      </c>
      <c r="M385" t="s">
        <v>165</v>
      </c>
      <c r="N385" t="s">
        <v>166</v>
      </c>
      <c r="O385">
        <v>2</v>
      </c>
      <c r="P385" t="s">
        <v>77</v>
      </c>
      <c r="Q385" t="s">
        <v>78</v>
      </c>
      <c r="R385" t="s">
        <v>79</v>
      </c>
      <c r="S385" t="s">
        <v>61</v>
      </c>
      <c r="T385" t="s">
        <v>46</v>
      </c>
      <c r="U385" t="s">
        <v>219</v>
      </c>
      <c r="V385">
        <v>679.5</v>
      </c>
      <c r="W385">
        <v>3.3092923012139702E-2</v>
      </c>
      <c r="X385" t="s">
        <v>220</v>
      </c>
    </row>
    <row r="386" spans="1:24" x14ac:dyDescent="0.25">
      <c r="A386" t="s">
        <v>185</v>
      </c>
      <c r="B386" s="1">
        <v>41904</v>
      </c>
      <c r="C386">
        <v>2014</v>
      </c>
      <c r="D386" t="s">
        <v>232</v>
      </c>
      <c r="E386" t="s">
        <v>54</v>
      </c>
      <c r="F386" t="s">
        <v>33</v>
      </c>
      <c r="G386" t="s">
        <v>206</v>
      </c>
      <c r="H386" t="s">
        <v>201</v>
      </c>
      <c r="I386">
        <v>66150</v>
      </c>
      <c r="J386">
        <v>1610</v>
      </c>
      <c r="K386">
        <v>67760</v>
      </c>
      <c r="L386" t="s">
        <v>164</v>
      </c>
      <c r="M386" t="s">
        <v>186</v>
      </c>
      <c r="N386" t="s">
        <v>187</v>
      </c>
      <c r="O386">
        <v>4</v>
      </c>
      <c r="P386" t="s">
        <v>77</v>
      </c>
      <c r="Q386" t="s">
        <v>86</v>
      </c>
      <c r="R386" t="s">
        <v>87</v>
      </c>
      <c r="S386" t="s">
        <v>54</v>
      </c>
      <c r="T386" t="s">
        <v>45</v>
      </c>
      <c r="U386" t="s">
        <v>223</v>
      </c>
      <c r="V386">
        <v>3307.5</v>
      </c>
      <c r="W386">
        <v>0.18146796393276562</v>
      </c>
      <c r="X386" t="s">
        <v>220</v>
      </c>
    </row>
    <row r="387" spans="1:24" x14ac:dyDescent="0.25">
      <c r="A387" t="s">
        <v>151</v>
      </c>
      <c r="B387" s="1">
        <v>41904</v>
      </c>
      <c r="C387">
        <v>2014</v>
      </c>
      <c r="D387" t="s">
        <v>232</v>
      </c>
      <c r="E387" t="s">
        <v>57</v>
      </c>
      <c r="F387" t="s">
        <v>19</v>
      </c>
      <c r="G387" t="s">
        <v>206</v>
      </c>
      <c r="H387" t="s">
        <v>203</v>
      </c>
      <c r="I387">
        <v>31100</v>
      </c>
      <c r="J387">
        <v>3910</v>
      </c>
      <c r="K387">
        <v>35010</v>
      </c>
      <c r="L387" t="s">
        <v>142</v>
      </c>
      <c r="M387" t="s">
        <v>152</v>
      </c>
      <c r="N387" t="s">
        <v>153</v>
      </c>
      <c r="O387">
        <v>3</v>
      </c>
      <c r="P387" t="s">
        <v>91</v>
      </c>
      <c r="Q387" t="s">
        <v>78</v>
      </c>
      <c r="R387" t="s">
        <v>79</v>
      </c>
      <c r="S387" t="s">
        <v>57</v>
      </c>
      <c r="T387" t="s">
        <v>44</v>
      </c>
      <c r="U387" t="s">
        <v>219</v>
      </c>
      <c r="V387">
        <v>933</v>
      </c>
      <c r="W387">
        <v>0.59618262229309538</v>
      </c>
      <c r="X387" t="s">
        <v>222</v>
      </c>
    </row>
    <row r="388" spans="1:24" x14ac:dyDescent="0.25">
      <c r="A388" t="s">
        <v>191</v>
      </c>
      <c r="B388" s="1">
        <v>41905</v>
      </c>
      <c r="C388">
        <v>2014</v>
      </c>
      <c r="D388" t="s">
        <v>232</v>
      </c>
      <c r="E388" t="s">
        <v>58</v>
      </c>
      <c r="F388" t="s">
        <v>8</v>
      </c>
      <c r="G388" t="s">
        <v>210</v>
      </c>
      <c r="H388" t="s">
        <v>201</v>
      </c>
      <c r="I388">
        <v>116050</v>
      </c>
      <c r="J388">
        <v>3707</v>
      </c>
      <c r="K388">
        <v>119757</v>
      </c>
      <c r="L388" t="s">
        <v>164</v>
      </c>
      <c r="M388" t="s">
        <v>192</v>
      </c>
      <c r="N388" t="s">
        <v>193</v>
      </c>
      <c r="O388">
        <v>4</v>
      </c>
      <c r="P388" t="s">
        <v>91</v>
      </c>
      <c r="Q388" t="s">
        <v>86</v>
      </c>
      <c r="R388" t="s">
        <v>92</v>
      </c>
      <c r="S388" t="s">
        <v>59</v>
      </c>
      <c r="T388" t="s">
        <v>42</v>
      </c>
      <c r="U388" t="s">
        <v>225</v>
      </c>
      <c r="V388">
        <v>6963</v>
      </c>
      <c r="W388">
        <v>4.4157169779835814E-3</v>
      </c>
      <c r="X388" t="s">
        <v>220</v>
      </c>
    </row>
    <row r="389" spans="1:24" x14ac:dyDescent="0.25">
      <c r="A389" t="s">
        <v>170</v>
      </c>
      <c r="B389" s="1">
        <v>41908</v>
      </c>
      <c r="C389">
        <v>2014</v>
      </c>
      <c r="D389" t="s">
        <v>232</v>
      </c>
      <c r="E389" t="s">
        <v>50</v>
      </c>
      <c r="F389" t="s">
        <v>10</v>
      </c>
      <c r="G389" t="s">
        <v>207</v>
      </c>
      <c r="H389" t="s">
        <v>202</v>
      </c>
      <c r="I389">
        <v>27850</v>
      </c>
      <c r="J389">
        <v>4521</v>
      </c>
      <c r="K389">
        <v>32371</v>
      </c>
      <c r="L389" t="s">
        <v>164</v>
      </c>
      <c r="M389" t="s">
        <v>171</v>
      </c>
      <c r="N389" t="s">
        <v>172</v>
      </c>
      <c r="O389">
        <v>4</v>
      </c>
      <c r="P389" t="s">
        <v>77</v>
      </c>
      <c r="Q389" t="s">
        <v>78</v>
      </c>
      <c r="R389" t="s">
        <v>79</v>
      </c>
      <c r="S389" t="s">
        <v>51</v>
      </c>
      <c r="T389" t="s">
        <v>43</v>
      </c>
      <c r="U389" t="s">
        <v>219</v>
      </c>
      <c r="V389">
        <v>835.5</v>
      </c>
      <c r="W389">
        <v>9.2820012519517922E-2</v>
      </c>
      <c r="X389" t="s">
        <v>220</v>
      </c>
    </row>
    <row r="390" spans="1:24" x14ac:dyDescent="0.25">
      <c r="A390" t="s">
        <v>83</v>
      </c>
      <c r="B390" s="1">
        <v>41909</v>
      </c>
      <c r="C390">
        <v>2014</v>
      </c>
      <c r="D390" t="s">
        <v>232</v>
      </c>
      <c r="E390" t="s">
        <v>58</v>
      </c>
      <c r="F390" t="s">
        <v>5</v>
      </c>
      <c r="G390" t="s">
        <v>206</v>
      </c>
      <c r="H390" t="s">
        <v>201</v>
      </c>
      <c r="I390">
        <v>74300</v>
      </c>
      <c r="J390">
        <v>2594</v>
      </c>
      <c r="K390">
        <v>76894</v>
      </c>
      <c r="L390" t="s">
        <v>74</v>
      </c>
      <c r="M390" t="s">
        <v>84</v>
      </c>
      <c r="N390" t="s">
        <v>85</v>
      </c>
      <c r="O390">
        <v>4</v>
      </c>
      <c r="P390" t="s">
        <v>77</v>
      </c>
      <c r="Q390" t="s">
        <v>86</v>
      </c>
      <c r="R390" t="s">
        <v>87</v>
      </c>
      <c r="S390" t="s">
        <v>59</v>
      </c>
      <c r="T390" t="s">
        <v>42</v>
      </c>
      <c r="U390" t="s">
        <v>223</v>
      </c>
      <c r="V390">
        <v>3715</v>
      </c>
      <c r="W390">
        <v>0.87360115296840724</v>
      </c>
      <c r="X390" t="s">
        <v>222</v>
      </c>
    </row>
    <row r="391" spans="1:24" x14ac:dyDescent="0.25">
      <c r="A391" t="s">
        <v>191</v>
      </c>
      <c r="B391" s="1">
        <v>41909</v>
      </c>
      <c r="C391">
        <v>2014</v>
      </c>
      <c r="D391" t="s">
        <v>232</v>
      </c>
      <c r="E391" t="s">
        <v>54</v>
      </c>
      <c r="F391" t="s">
        <v>30</v>
      </c>
      <c r="G391" t="s">
        <v>209</v>
      </c>
      <c r="H391" t="s">
        <v>203</v>
      </c>
      <c r="I391">
        <v>116300</v>
      </c>
      <c r="J391">
        <v>2887</v>
      </c>
      <c r="K391">
        <v>119187</v>
      </c>
      <c r="L391" t="s">
        <v>164</v>
      </c>
      <c r="M391" t="s">
        <v>192</v>
      </c>
      <c r="N391" t="s">
        <v>193</v>
      </c>
      <c r="O391">
        <v>4</v>
      </c>
      <c r="P391" t="s">
        <v>91</v>
      </c>
      <c r="Q391" t="s">
        <v>86</v>
      </c>
      <c r="R391" t="s">
        <v>92</v>
      </c>
      <c r="S391" t="s">
        <v>54</v>
      </c>
      <c r="T391" t="s">
        <v>45</v>
      </c>
      <c r="U391" t="s">
        <v>225</v>
      </c>
      <c r="V391">
        <v>6978</v>
      </c>
      <c r="W391">
        <v>0.53909997201482762</v>
      </c>
      <c r="X391" t="s">
        <v>222</v>
      </c>
    </row>
    <row r="392" spans="1:24" x14ac:dyDescent="0.25">
      <c r="A392" t="s">
        <v>112</v>
      </c>
      <c r="B392" s="1">
        <v>41909</v>
      </c>
      <c r="C392">
        <v>2014</v>
      </c>
      <c r="D392" t="s">
        <v>232</v>
      </c>
      <c r="E392" t="s">
        <v>60</v>
      </c>
      <c r="F392" t="s">
        <v>4</v>
      </c>
      <c r="G392" t="s">
        <v>200</v>
      </c>
      <c r="H392" t="s">
        <v>203</v>
      </c>
      <c r="I392">
        <v>41400</v>
      </c>
      <c r="J392">
        <v>2302</v>
      </c>
      <c r="K392">
        <v>43702</v>
      </c>
      <c r="L392" t="s">
        <v>97</v>
      </c>
      <c r="M392" t="s">
        <v>104</v>
      </c>
      <c r="N392" t="s">
        <v>113</v>
      </c>
      <c r="O392">
        <v>3</v>
      </c>
      <c r="P392" t="s">
        <v>91</v>
      </c>
      <c r="Q392" t="s">
        <v>78</v>
      </c>
      <c r="R392" t="s">
        <v>79</v>
      </c>
      <c r="S392" t="s">
        <v>61</v>
      </c>
      <c r="T392" t="s">
        <v>42</v>
      </c>
      <c r="U392" t="s">
        <v>221</v>
      </c>
      <c r="V392">
        <v>1656</v>
      </c>
      <c r="W392">
        <v>0.49154408159272006</v>
      </c>
      <c r="X392" t="s">
        <v>220</v>
      </c>
    </row>
    <row r="393" spans="1:24" x14ac:dyDescent="0.25">
      <c r="A393" t="s">
        <v>141</v>
      </c>
      <c r="B393" s="1">
        <v>41909</v>
      </c>
      <c r="C393">
        <v>2014</v>
      </c>
      <c r="D393" t="s">
        <v>232</v>
      </c>
      <c r="E393" t="s">
        <v>54</v>
      </c>
      <c r="F393" t="s">
        <v>11</v>
      </c>
      <c r="G393" t="s">
        <v>210</v>
      </c>
      <c r="H393" t="s">
        <v>202</v>
      </c>
      <c r="I393">
        <v>24250</v>
      </c>
      <c r="J393">
        <v>1220</v>
      </c>
      <c r="K393">
        <v>25470</v>
      </c>
      <c r="L393" t="s">
        <v>142</v>
      </c>
      <c r="M393" t="s">
        <v>143</v>
      </c>
      <c r="N393" t="s">
        <v>144</v>
      </c>
      <c r="O393">
        <v>4</v>
      </c>
      <c r="P393" t="s">
        <v>77</v>
      </c>
      <c r="Q393" t="s">
        <v>78</v>
      </c>
      <c r="R393" t="s">
        <v>79</v>
      </c>
      <c r="S393" t="s">
        <v>54</v>
      </c>
      <c r="T393" t="s">
        <v>43</v>
      </c>
      <c r="U393" t="s">
        <v>219</v>
      </c>
      <c r="V393">
        <v>727.5</v>
      </c>
      <c r="W393">
        <v>0.9357437560966908</v>
      </c>
      <c r="X393" t="s">
        <v>222</v>
      </c>
    </row>
    <row r="394" spans="1:24" x14ac:dyDescent="0.25">
      <c r="A394" t="s">
        <v>80</v>
      </c>
      <c r="B394" s="1">
        <v>41909</v>
      </c>
      <c r="C394">
        <v>2014</v>
      </c>
      <c r="D394" t="s">
        <v>232</v>
      </c>
      <c r="E394" t="s">
        <v>60</v>
      </c>
      <c r="F394" t="s">
        <v>6</v>
      </c>
      <c r="G394" t="s">
        <v>207</v>
      </c>
      <c r="H394" t="s">
        <v>201</v>
      </c>
      <c r="I394">
        <v>32950</v>
      </c>
      <c r="J394">
        <v>3558</v>
      </c>
      <c r="K394">
        <v>36508</v>
      </c>
      <c r="L394" t="s">
        <v>74</v>
      </c>
      <c r="M394" t="s">
        <v>81</v>
      </c>
      <c r="N394" t="s">
        <v>82</v>
      </c>
      <c r="O394">
        <v>4</v>
      </c>
      <c r="P394" t="s">
        <v>77</v>
      </c>
      <c r="Q394" t="s">
        <v>78</v>
      </c>
      <c r="R394" t="s">
        <v>79</v>
      </c>
      <c r="S394" t="s">
        <v>61</v>
      </c>
      <c r="T394" t="s">
        <v>42</v>
      </c>
      <c r="U394" t="s">
        <v>219</v>
      </c>
      <c r="V394">
        <v>988.5</v>
      </c>
      <c r="W394">
        <v>0.41147538945613216</v>
      </c>
      <c r="X394" t="s">
        <v>220</v>
      </c>
    </row>
    <row r="395" spans="1:24" x14ac:dyDescent="0.25">
      <c r="A395" t="s">
        <v>109</v>
      </c>
      <c r="B395" s="1">
        <v>41910</v>
      </c>
      <c r="C395">
        <v>2014</v>
      </c>
      <c r="D395" t="s">
        <v>232</v>
      </c>
      <c r="E395" t="s">
        <v>52</v>
      </c>
      <c r="F395" t="s">
        <v>41</v>
      </c>
      <c r="G395" t="s">
        <v>207</v>
      </c>
      <c r="H395" t="s">
        <v>201</v>
      </c>
      <c r="I395">
        <v>40950</v>
      </c>
      <c r="J395">
        <v>1896</v>
      </c>
      <c r="K395">
        <v>42846</v>
      </c>
      <c r="L395" t="s">
        <v>97</v>
      </c>
      <c r="M395" t="s">
        <v>110</v>
      </c>
      <c r="N395" t="s">
        <v>111</v>
      </c>
      <c r="O395">
        <v>4</v>
      </c>
      <c r="P395" t="s">
        <v>91</v>
      </c>
      <c r="Q395" t="s">
        <v>78</v>
      </c>
      <c r="R395" t="s">
        <v>79</v>
      </c>
      <c r="S395" t="s">
        <v>53</v>
      </c>
      <c r="T395" t="s">
        <v>46</v>
      </c>
      <c r="U395" t="s">
        <v>221</v>
      </c>
      <c r="V395">
        <v>1638</v>
      </c>
      <c r="W395">
        <v>7.6487061137560319E-2</v>
      </c>
      <c r="X395" t="s">
        <v>220</v>
      </c>
    </row>
    <row r="396" spans="1:24" x14ac:dyDescent="0.25">
      <c r="A396" t="s">
        <v>112</v>
      </c>
      <c r="B396" s="1">
        <v>41910</v>
      </c>
      <c r="C396">
        <v>2014</v>
      </c>
      <c r="D396" t="s">
        <v>232</v>
      </c>
      <c r="E396" t="s">
        <v>62</v>
      </c>
      <c r="F396" t="s">
        <v>11</v>
      </c>
      <c r="G396" t="s">
        <v>209</v>
      </c>
      <c r="H396" t="s">
        <v>203</v>
      </c>
      <c r="I396">
        <v>41650</v>
      </c>
      <c r="J396">
        <v>1043</v>
      </c>
      <c r="K396">
        <v>42693</v>
      </c>
      <c r="L396" t="s">
        <v>97</v>
      </c>
      <c r="M396" t="s">
        <v>104</v>
      </c>
      <c r="N396" t="s">
        <v>113</v>
      </c>
      <c r="O396">
        <v>3</v>
      </c>
      <c r="P396" t="s">
        <v>91</v>
      </c>
      <c r="Q396" t="s">
        <v>78</v>
      </c>
      <c r="R396" t="s">
        <v>79</v>
      </c>
      <c r="S396" t="s">
        <v>63</v>
      </c>
      <c r="T396" t="s">
        <v>43</v>
      </c>
      <c r="U396" t="s">
        <v>221</v>
      </c>
      <c r="V396">
        <v>1666</v>
      </c>
      <c r="W396">
        <v>1.103135478265181E-2</v>
      </c>
      <c r="X396" t="s">
        <v>220</v>
      </c>
    </row>
    <row r="397" spans="1:24" x14ac:dyDescent="0.25">
      <c r="A397" t="s">
        <v>157</v>
      </c>
      <c r="B397" s="1">
        <v>41910</v>
      </c>
      <c r="C397">
        <v>2014</v>
      </c>
      <c r="D397" t="s">
        <v>232</v>
      </c>
      <c r="E397" t="s">
        <v>54</v>
      </c>
      <c r="F397" t="s">
        <v>31</v>
      </c>
      <c r="G397" t="s">
        <v>206</v>
      </c>
      <c r="H397" t="s">
        <v>201</v>
      </c>
      <c r="I397">
        <v>58500</v>
      </c>
      <c r="J397">
        <v>4507</v>
      </c>
      <c r="K397">
        <v>63007</v>
      </c>
      <c r="L397" t="s">
        <v>142</v>
      </c>
      <c r="M397" t="s">
        <v>158</v>
      </c>
      <c r="N397" t="s">
        <v>159</v>
      </c>
      <c r="O397">
        <v>4</v>
      </c>
      <c r="P397" t="s">
        <v>77</v>
      </c>
      <c r="Q397" t="s">
        <v>86</v>
      </c>
      <c r="R397" t="s">
        <v>79</v>
      </c>
      <c r="S397" t="s">
        <v>54</v>
      </c>
      <c r="T397" t="s">
        <v>45</v>
      </c>
      <c r="U397" t="s">
        <v>223</v>
      </c>
      <c r="V397">
        <v>2925</v>
      </c>
      <c r="W397">
        <v>0.49199825315363621</v>
      </c>
      <c r="X397" t="s">
        <v>220</v>
      </c>
    </row>
    <row r="398" spans="1:24" x14ac:dyDescent="0.25">
      <c r="A398" t="s">
        <v>173</v>
      </c>
      <c r="B398" s="1">
        <v>41911</v>
      </c>
      <c r="C398">
        <v>2014</v>
      </c>
      <c r="D398" t="s">
        <v>232</v>
      </c>
      <c r="E398" t="s">
        <v>54</v>
      </c>
      <c r="F398" t="s">
        <v>33</v>
      </c>
      <c r="G398" t="s">
        <v>206</v>
      </c>
      <c r="H398" t="s">
        <v>202</v>
      </c>
      <c r="I398">
        <v>28900</v>
      </c>
      <c r="J398">
        <v>3047</v>
      </c>
      <c r="K398">
        <v>31947</v>
      </c>
      <c r="L398" t="s">
        <v>164</v>
      </c>
      <c r="M398" t="s">
        <v>174</v>
      </c>
      <c r="N398" t="s">
        <v>175</v>
      </c>
      <c r="O398">
        <v>2</v>
      </c>
      <c r="P398" t="s">
        <v>91</v>
      </c>
      <c r="Q398" t="s">
        <v>78</v>
      </c>
      <c r="R398" t="s">
        <v>79</v>
      </c>
      <c r="S398" t="s">
        <v>54</v>
      </c>
      <c r="T398" t="s">
        <v>45</v>
      </c>
      <c r="U398" t="s">
        <v>219</v>
      </c>
      <c r="V398">
        <v>867</v>
      </c>
      <c r="W398">
        <v>9.1122197029703395E-2</v>
      </c>
      <c r="X398" t="s">
        <v>220</v>
      </c>
    </row>
    <row r="399" spans="1:24" x14ac:dyDescent="0.25">
      <c r="A399" t="s">
        <v>130</v>
      </c>
      <c r="B399" s="1">
        <v>41911</v>
      </c>
      <c r="C399">
        <v>2014</v>
      </c>
      <c r="D399" t="s">
        <v>232</v>
      </c>
      <c r="E399" t="s">
        <v>55</v>
      </c>
      <c r="F399" t="s">
        <v>40</v>
      </c>
      <c r="G399" t="s">
        <v>209</v>
      </c>
      <c r="H399" t="s">
        <v>203</v>
      </c>
      <c r="I399">
        <v>54150</v>
      </c>
      <c r="J399">
        <v>3672</v>
      </c>
      <c r="K399">
        <v>57822</v>
      </c>
      <c r="L399" t="s">
        <v>127</v>
      </c>
      <c r="M399" t="s">
        <v>131</v>
      </c>
      <c r="N399" t="s">
        <v>132</v>
      </c>
      <c r="O399">
        <v>4</v>
      </c>
      <c r="P399" t="s">
        <v>77</v>
      </c>
      <c r="Q399" t="s">
        <v>86</v>
      </c>
      <c r="R399" t="s">
        <v>79</v>
      </c>
      <c r="S399" t="s">
        <v>56</v>
      </c>
      <c r="T399" t="s">
        <v>46</v>
      </c>
      <c r="U399" t="s">
        <v>223</v>
      </c>
      <c r="V399">
        <v>2707.5</v>
      </c>
      <c r="W399">
        <v>0.39059853339129991</v>
      </c>
      <c r="X399" t="s">
        <v>220</v>
      </c>
    </row>
    <row r="400" spans="1:24" x14ac:dyDescent="0.25">
      <c r="A400" t="s">
        <v>117</v>
      </c>
      <c r="B400" s="1">
        <v>41911</v>
      </c>
      <c r="C400">
        <v>2014</v>
      </c>
      <c r="D400" t="s">
        <v>232</v>
      </c>
      <c r="E400" t="s">
        <v>57</v>
      </c>
      <c r="F400" t="s">
        <v>27</v>
      </c>
      <c r="G400" t="s">
        <v>206</v>
      </c>
      <c r="H400" t="s">
        <v>211</v>
      </c>
      <c r="I400">
        <v>52200</v>
      </c>
      <c r="J400">
        <v>1517</v>
      </c>
      <c r="K400">
        <v>53717</v>
      </c>
      <c r="L400" t="s">
        <v>97</v>
      </c>
      <c r="M400" t="s">
        <v>118</v>
      </c>
      <c r="N400" t="s">
        <v>119</v>
      </c>
      <c r="O400">
        <v>4</v>
      </c>
      <c r="P400" t="s">
        <v>77</v>
      </c>
      <c r="Q400" t="s">
        <v>86</v>
      </c>
      <c r="R400" t="s">
        <v>79</v>
      </c>
      <c r="S400" t="s">
        <v>57</v>
      </c>
      <c r="T400" t="s">
        <v>44</v>
      </c>
      <c r="U400" t="s">
        <v>221</v>
      </c>
      <c r="V400">
        <v>2088</v>
      </c>
      <c r="W400">
        <v>5.0169962947336007E-2</v>
      </c>
      <c r="X400" t="s">
        <v>220</v>
      </c>
    </row>
    <row r="401" spans="1:24" x14ac:dyDescent="0.25">
      <c r="A401" t="s">
        <v>139</v>
      </c>
      <c r="B401" s="1">
        <v>41912</v>
      </c>
      <c r="C401">
        <v>2014</v>
      </c>
      <c r="D401" t="s">
        <v>232</v>
      </c>
      <c r="E401" t="s">
        <v>58</v>
      </c>
      <c r="F401" t="s">
        <v>8</v>
      </c>
      <c r="G401" t="s">
        <v>210</v>
      </c>
      <c r="H401" t="s">
        <v>205</v>
      </c>
      <c r="I401">
        <v>120200</v>
      </c>
      <c r="J401">
        <v>4037</v>
      </c>
      <c r="K401">
        <v>124237</v>
      </c>
      <c r="L401" t="s">
        <v>127</v>
      </c>
      <c r="M401" t="s">
        <v>137</v>
      </c>
      <c r="N401" t="s">
        <v>140</v>
      </c>
      <c r="O401">
        <v>4</v>
      </c>
      <c r="P401" t="s">
        <v>91</v>
      </c>
      <c r="Q401" t="s">
        <v>86</v>
      </c>
      <c r="R401" t="s">
        <v>92</v>
      </c>
      <c r="S401" t="s">
        <v>59</v>
      </c>
      <c r="T401" t="s">
        <v>42</v>
      </c>
      <c r="U401" t="s">
        <v>225</v>
      </c>
      <c r="V401">
        <v>7212</v>
      </c>
      <c r="W401">
        <v>0.82770582420178962</v>
      </c>
      <c r="X401" t="s">
        <v>222</v>
      </c>
    </row>
    <row r="402" spans="1:24" x14ac:dyDescent="0.25">
      <c r="A402" t="s">
        <v>173</v>
      </c>
      <c r="B402" s="1">
        <v>41913</v>
      </c>
      <c r="C402">
        <v>2014</v>
      </c>
      <c r="D402" t="s">
        <v>233</v>
      </c>
      <c r="E402" t="s">
        <v>62</v>
      </c>
      <c r="F402" t="s">
        <v>14</v>
      </c>
      <c r="G402" t="s">
        <v>200</v>
      </c>
      <c r="H402" t="s">
        <v>211</v>
      </c>
      <c r="I402">
        <v>28550</v>
      </c>
      <c r="J402">
        <v>1003</v>
      </c>
      <c r="K402">
        <v>29553</v>
      </c>
      <c r="L402" t="s">
        <v>164</v>
      </c>
      <c r="M402" t="s">
        <v>174</v>
      </c>
      <c r="N402" t="s">
        <v>175</v>
      </c>
      <c r="O402">
        <v>2</v>
      </c>
      <c r="P402" t="s">
        <v>91</v>
      </c>
      <c r="Q402" t="s">
        <v>78</v>
      </c>
      <c r="R402" t="s">
        <v>79</v>
      </c>
      <c r="S402" t="s">
        <v>63</v>
      </c>
      <c r="T402" t="s">
        <v>43</v>
      </c>
      <c r="U402" t="s">
        <v>219</v>
      </c>
      <c r="V402">
        <v>856.5</v>
      </c>
      <c r="W402">
        <v>0.49890785827250583</v>
      </c>
      <c r="X402" t="s">
        <v>220</v>
      </c>
    </row>
    <row r="403" spans="1:24" x14ac:dyDescent="0.25">
      <c r="A403" t="s">
        <v>145</v>
      </c>
      <c r="B403" s="1">
        <v>41913</v>
      </c>
      <c r="C403">
        <v>2014</v>
      </c>
      <c r="D403" t="s">
        <v>233</v>
      </c>
      <c r="E403" t="s">
        <v>57</v>
      </c>
      <c r="F403" t="s">
        <v>16</v>
      </c>
      <c r="G403" t="s">
        <v>204</v>
      </c>
      <c r="H403" t="s">
        <v>201</v>
      </c>
      <c r="I403">
        <v>25950</v>
      </c>
      <c r="J403">
        <v>1656</v>
      </c>
      <c r="K403">
        <v>27606</v>
      </c>
      <c r="L403" t="s">
        <v>142</v>
      </c>
      <c r="M403" t="s">
        <v>146</v>
      </c>
      <c r="N403" t="s">
        <v>147</v>
      </c>
      <c r="O403">
        <v>4</v>
      </c>
      <c r="P403" t="s">
        <v>77</v>
      </c>
      <c r="Q403" t="s">
        <v>78</v>
      </c>
      <c r="R403" t="s">
        <v>79</v>
      </c>
      <c r="S403" t="s">
        <v>57</v>
      </c>
      <c r="T403" t="s">
        <v>44</v>
      </c>
      <c r="U403" t="s">
        <v>219</v>
      </c>
      <c r="V403">
        <v>778.5</v>
      </c>
      <c r="W403">
        <v>0.73093951946633851</v>
      </c>
      <c r="X403" t="s">
        <v>222</v>
      </c>
    </row>
    <row r="404" spans="1:24" x14ac:dyDescent="0.25">
      <c r="A404" t="s">
        <v>179</v>
      </c>
      <c r="B404" s="1">
        <v>41915</v>
      </c>
      <c r="C404">
        <v>2014</v>
      </c>
      <c r="D404" t="s">
        <v>233</v>
      </c>
      <c r="E404" t="s">
        <v>54</v>
      </c>
      <c r="F404" t="s">
        <v>30</v>
      </c>
      <c r="G404" t="s">
        <v>209</v>
      </c>
      <c r="H404" t="s">
        <v>205</v>
      </c>
      <c r="I404">
        <v>44750</v>
      </c>
      <c r="J404">
        <v>2289</v>
      </c>
      <c r="K404">
        <v>47039</v>
      </c>
      <c r="L404" t="s">
        <v>164</v>
      </c>
      <c r="M404" t="s">
        <v>180</v>
      </c>
      <c r="N404" t="s">
        <v>181</v>
      </c>
      <c r="O404">
        <v>4</v>
      </c>
      <c r="P404" t="s">
        <v>77</v>
      </c>
      <c r="Q404" t="s">
        <v>78</v>
      </c>
      <c r="R404" t="s">
        <v>79</v>
      </c>
      <c r="S404" t="s">
        <v>54</v>
      </c>
      <c r="T404" t="s">
        <v>45</v>
      </c>
      <c r="U404" t="s">
        <v>221</v>
      </c>
      <c r="V404">
        <v>1790</v>
      </c>
      <c r="W404">
        <v>0.40896267369806893</v>
      </c>
      <c r="X404" t="s">
        <v>220</v>
      </c>
    </row>
    <row r="405" spans="1:24" x14ac:dyDescent="0.25">
      <c r="A405" t="s">
        <v>154</v>
      </c>
      <c r="B405" s="1">
        <v>41915</v>
      </c>
      <c r="C405">
        <v>2014</v>
      </c>
      <c r="D405" t="s">
        <v>233</v>
      </c>
      <c r="E405" t="s">
        <v>55</v>
      </c>
      <c r="F405" t="s">
        <v>39</v>
      </c>
      <c r="G405" t="s">
        <v>209</v>
      </c>
      <c r="H405" t="s">
        <v>203</v>
      </c>
      <c r="I405">
        <v>55800</v>
      </c>
      <c r="J405">
        <v>4446</v>
      </c>
      <c r="K405">
        <v>60246</v>
      </c>
      <c r="L405" t="s">
        <v>142</v>
      </c>
      <c r="M405" t="s">
        <v>155</v>
      </c>
      <c r="N405" t="s">
        <v>156</v>
      </c>
      <c r="O405">
        <v>4</v>
      </c>
      <c r="P405" t="s">
        <v>91</v>
      </c>
      <c r="Q405" t="s">
        <v>78</v>
      </c>
      <c r="R405" t="s">
        <v>79</v>
      </c>
      <c r="S405" t="s">
        <v>56</v>
      </c>
      <c r="T405" t="s">
        <v>46</v>
      </c>
      <c r="U405" t="s">
        <v>223</v>
      </c>
      <c r="V405">
        <v>2790</v>
      </c>
      <c r="W405">
        <v>0.48334191901764922</v>
      </c>
      <c r="X405" t="s">
        <v>220</v>
      </c>
    </row>
    <row r="406" spans="1:24" x14ac:dyDescent="0.25">
      <c r="A406" t="s">
        <v>157</v>
      </c>
      <c r="B406" s="1">
        <v>41917</v>
      </c>
      <c r="C406">
        <v>2014</v>
      </c>
      <c r="D406" t="s">
        <v>233</v>
      </c>
      <c r="E406" t="s">
        <v>64</v>
      </c>
      <c r="F406" t="s">
        <v>26</v>
      </c>
      <c r="G406" t="s">
        <v>204</v>
      </c>
      <c r="H406" t="s">
        <v>202</v>
      </c>
      <c r="I406">
        <v>58450</v>
      </c>
      <c r="J406">
        <v>4832</v>
      </c>
      <c r="K406">
        <v>63282</v>
      </c>
      <c r="L406" t="s">
        <v>142</v>
      </c>
      <c r="M406" t="s">
        <v>158</v>
      </c>
      <c r="N406" t="s">
        <v>159</v>
      </c>
      <c r="O406">
        <v>4</v>
      </c>
      <c r="P406" t="s">
        <v>77</v>
      </c>
      <c r="Q406" t="s">
        <v>86</v>
      </c>
      <c r="R406" t="s">
        <v>79</v>
      </c>
      <c r="S406" t="s">
        <v>57</v>
      </c>
      <c r="T406" t="s">
        <v>44</v>
      </c>
      <c r="U406" t="s">
        <v>223</v>
      </c>
      <c r="V406">
        <v>2922.5</v>
      </c>
      <c r="W406">
        <v>0.78872100905921361</v>
      </c>
      <c r="X406" t="s">
        <v>222</v>
      </c>
    </row>
    <row r="407" spans="1:24" x14ac:dyDescent="0.25">
      <c r="A407" t="s">
        <v>157</v>
      </c>
      <c r="B407" s="1">
        <v>41918</v>
      </c>
      <c r="C407">
        <v>2014</v>
      </c>
      <c r="D407" t="s">
        <v>233</v>
      </c>
      <c r="E407" t="s">
        <v>60</v>
      </c>
      <c r="F407" t="s">
        <v>35</v>
      </c>
      <c r="G407" t="s">
        <v>210</v>
      </c>
      <c r="H407" t="s">
        <v>201</v>
      </c>
      <c r="I407">
        <v>58300</v>
      </c>
      <c r="J407">
        <v>3971</v>
      </c>
      <c r="K407">
        <v>62271</v>
      </c>
      <c r="L407" t="s">
        <v>142</v>
      </c>
      <c r="M407" t="s">
        <v>158</v>
      </c>
      <c r="N407" t="s">
        <v>159</v>
      </c>
      <c r="O407">
        <v>4</v>
      </c>
      <c r="P407" t="s">
        <v>77</v>
      </c>
      <c r="Q407" t="s">
        <v>86</v>
      </c>
      <c r="R407" t="s">
        <v>79</v>
      </c>
      <c r="S407" t="s">
        <v>61</v>
      </c>
      <c r="T407" t="s">
        <v>46</v>
      </c>
      <c r="U407" t="s">
        <v>223</v>
      </c>
      <c r="V407">
        <v>2915</v>
      </c>
      <c r="W407">
        <v>0.73462480713363032</v>
      </c>
      <c r="X407" t="s">
        <v>222</v>
      </c>
    </row>
    <row r="408" spans="1:24" x14ac:dyDescent="0.25">
      <c r="A408" t="s">
        <v>176</v>
      </c>
      <c r="B408" s="1">
        <v>41920</v>
      </c>
      <c r="C408">
        <v>2014</v>
      </c>
      <c r="D408" t="s">
        <v>233</v>
      </c>
      <c r="E408" t="s">
        <v>55</v>
      </c>
      <c r="F408" t="s">
        <v>39</v>
      </c>
      <c r="G408" t="s">
        <v>210</v>
      </c>
      <c r="H408" t="s">
        <v>211</v>
      </c>
      <c r="I408">
        <v>35300</v>
      </c>
      <c r="J408">
        <v>4586</v>
      </c>
      <c r="K408">
        <v>39886</v>
      </c>
      <c r="L408" t="s">
        <v>164</v>
      </c>
      <c r="M408" t="s">
        <v>177</v>
      </c>
      <c r="N408" t="s">
        <v>178</v>
      </c>
      <c r="O408">
        <v>4</v>
      </c>
      <c r="P408" t="s">
        <v>77</v>
      </c>
      <c r="Q408" t="s">
        <v>78</v>
      </c>
      <c r="R408" t="s">
        <v>79</v>
      </c>
      <c r="S408" t="s">
        <v>56</v>
      </c>
      <c r="T408" t="s">
        <v>46</v>
      </c>
      <c r="U408" t="s">
        <v>221</v>
      </c>
      <c r="V408">
        <v>1412</v>
      </c>
      <c r="W408">
        <v>0.34553735067394437</v>
      </c>
      <c r="X408" t="s">
        <v>220</v>
      </c>
    </row>
    <row r="409" spans="1:24" x14ac:dyDescent="0.25">
      <c r="A409" t="s">
        <v>123</v>
      </c>
      <c r="B409" s="1">
        <v>41920</v>
      </c>
      <c r="C409">
        <v>2014</v>
      </c>
      <c r="D409" t="s">
        <v>233</v>
      </c>
      <c r="E409" t="s">
        <v>50</v>
      </c>
      <c r="F409" t="s">
        <v>9</v>
      </c>
      <c r="G409" t="s">
        <v>206</v>
      </c>
      <c r="H409" t="s">
        <v>203</v>
      </c>
      <c r="I409">
        <v>67400</v>
      </c>
      <c r="J409">
        <v>3019</v>
      </c>
      <c r="K409">
        <v>70419</v>
      </c>
      <c r="L409" t="s">
        <v>97</v>
      </c>
      <c r="M409" t="s">
        <v>124</v>
      </c>
      <c r="N409" t="s">
        <v>125</v>
      </c>
      <c r="O409">
        <v>4</v>
      </c>
      <c r="P409" t="s">
        <v>91</v>
      </c>
      <c r="Q409" t="s">
        <v>78</v>
      </c>
      <c r="R409" t="s">
        <v>92</v>
      </c>
      <c r="S409" t="s">
        <v>51</v>
      </c>
      <c r="T409" t="s">
        <v>43</v>
      </c>
      <c r="U409" t="s">
        <v>223</v>
      </c>
      <c r="V409">
        <v>3370</v>
      </c>
      <c r="W409">
        <v>0.43720241796095038</v>
      </c>
      <c r="X409" t="s">
        <v>220</v>
      </c>
    </row>
    <row r="410" spans="1:24" x14ac:dyDescent="0.25">
      <c r="A410" t="s">
        <v>114</v>
      </c>
      <c r="B410" s="1">
        <v>41920</v>
      </c>
      <c r="C410">
        <v>2014</v>
      </c>
      <c r="D410" t="s">
        <v>233</v>
      </c>
      <c r="E410" t="s">
        <v>57</v>
      </c>
      <c r="F410" t="s">
        <v>22</v>
      </c>
      <c r="G410" t="s">
        <v>210</v>
      </c>
      <c r="H410" t="s">
        <v>202</v>
      </c>
      <c r="I410">
        <v>47700</v>
      </c>
      <c r="J410">
        <v>4769</v>
      </c>
      <c r="K410">
        <v>52469</v>
      </c>
      <c r="L410" t="s">
        <v>97</v>
      </c>
      <c r="M410" t="s">
        <v>115</v>
      </c>
      <c r="N410" t="s">
        <v>116</v>
      </c>
      <c r="O410">
        <v>4</v>
      </c>
      <c r="P410" t="s">
        <v>77</v>
      </c>
      <c r="Q410" t="s">
        <v>78</v>
      </c>
      <c r="R410" t="s">
        <v>79</v>
      </c>
      <c r="S410" t="s">
        <v>57</v>
      </c>
      <c r="T410" t="s">
        <v>44</v>
      </c>
      <c r="U410" t="s">
        <v>221</v>
      </c>
      <c r="V410">
        <v>1908</v>
      </c>
      <c r="W410">
        <v>0.46963533594721713</v>
      </c>
      <c r="X410" t="s">
        <v>220</v>
      </c>
    </row>
    <row r="411" spans="1:24" x14ac:dyDescent="0.25">
      <c r="A411" t="s">
        <v>160</v>
      </c>
      <c r="B411" s="1">
        <v>41924</v>
      </c>
      <c r="C411">
        <v>2014</v>
      </c>
      <c r="D411" t="s">
        <v>233</v>
      </c>
      <c r="E411" t="s">
        <v>60</v>
      </c>
      <c r="F411" t="s">
        <v>6</v>
      </c>
      <c r="G411" t="s">
        <v>204</v>
      </c>
      <c r="H411" t="s">
        <v>211</v>
      </c>
      <c r="I411">
        <v>96900</v>
      </c>
      <c r="J411">
        <v>4789</v>
      </c>
      <c r="K411">
        <v>101689</v>
      </c>
      <c r="L411" t="s">
        <v>142</v>
      </c>
      <c r="M411" t="s">
        <v>161</v>
      </c>
      <c r="N411" t="s">
        <v>162</v>
      </c>
      <c r="O411">
        <v>4</v>
      </c>
      <c r="P411" t="s">
        <v>91</v>
      </c>
      <c r="Q411" t="s">
        <v>78</v>
      </c>
      <c r="R411" t="s">
        <v>92</v>
      </c>
      <c r="S411" t="s">
        <v>61</v>
      </c>
      <c r="T411" t="s">
        <v>42</v>
      </c>
      <c r="U411" t="s">
        <v>225</v>
      </c>
      <c r="V411">
        <v>5814</v>
      </c>
      <c r="W411">
        <v>0.22651863341523271</v>
      </c>
      <c r="X411" t="s">
        <v>220</v>
      </c>
    </row>
    <row r="412" spans="1:24" x14ac:dyDescent="0.25">
      <c r="A412" t="s">
        <v>188</v>
      </c>
      <c r="B412" s="1">
        <v>41925</v>
      </c>
      <c r="C412">
        <v>2014</v>
      </c>
      <c r="D412" t="s">
        <v>233</v>
      </c>
      <c r="E412" t="s">
        <v>57</v>
      </c>
      <c r="F412" t="s">
        <v>19</v>
      </c>
      <c r="G412" t="s">
        <v>200</v>
      </c>
      <c r="H412" t="s">
        <v>203</v>
      </c>
      <c r="I412">
        <v>68750</v>
      </c>
      <c r="J412">
        <v>1598</v>
      </c>
      <c r="K412">
        <v>70348</v>
      </c>
      <c r="L412" t="s">
        <v>164</v>
      </c>
      <c r="M412" t="s">
        <v>189</v>
      </c>
      <c r="N412" t="s">
        <v>190</v>
      </c>
      <c r="O412">
        <v>4</v>
      </c>
      <c r="P412" t="s">
        <v>77</v>
      </c>
      <c r="Q412" t="s">
        <v>86</v>
      </c>
      <c r="R412" t="s">
        <v>87</v>
      </c>
      <c r="S412" t="s">
        <v>57</v>
      </c>
      <c r="T412" t="s">
        <v>44</v>
      </c>
      <c r="U412" t="s">
        <v>223</v>
      </c>
      <c r="V412">
        <v>3437.5</v>
      </c>
      <c r="W412">
        <v>0.87384936719846418</v>
      </c>
      <c r="X412" t="s">
        <v>222</v>
      </c>
    </row>
    <row r="413" spans="1:24" x14ac:dyDescent="0.25">
      <c r="A413" t="s">
        <v>179</v>
      </c>
      <c r="B413" s="1">
        <v>41925</v>
      </c>
      <c r="C413">
        <v>2014</v>
      </c>
      <c r="D413" t="s">
        <v>233</v>
      </c>
      <c r="E413" t="s">
        <v>55</v>
      </c>
      <c r="F413" t="s">
        <v>39</v>
      </c>
      <c r="G413" t="s">
        <v>200</v>
      </c>
      <c r="H413" t="s">
        <v>211</v>
      </c>
      <c r="I413">
        <v>44500</v>
      </c>
      <c r="J413">
        <v>1674</v>
      </c>
      <c r="K413">
        <v>46174</v>
      </c>
      <c r="L413" t="s">
        <v>164</v>
      </c>
      <c r="M413" t="s">
        <v>180</v>
      </c>
      <c r="N413" t="s">
        <v>181</v>
      </c>
      <c r="O413">
        <v>4</v>
      </c>
      <c r="P413" t="s">
        <v>77</v>
      </c>
      <c r="Q413" t="s">
        <v>78</v>
      </c>
      <c r="R413" t="s">
        <v>79</v>
      </c>
      <c r="S413" t="s">
        <v>56</v>
      </c>
      <c r="T413" t="s">
        <v>46</v>
      </c>
      <c r="U413" t="s">
        <v>221</v>
      </c>
      <c r="V413">
        <v>1780</v>
      </c>
      <c r="W413">
        <v>8.0682114735563346E-2</v>
      </c>
      <c r="X413" t="s">
        <v>220</v>
      </c>
    </row>
    <row r="414" spans="1:24" x14ac:dyDescent="0.25">
      <c r="A414" t="s">
        <v>100</v>
      </c>
      <c r="B414" s="1">
        <v>41925</v>
      </c>
      <c r="C414">
        <v>2014</v>
      </c>
      <c r="D414" t="s">
        <v>233</v>
      </c>
      <c r="E414" t="s">
        <v>54</v>
      </c>
      <c r="F414" t="s">
        <v>30</v>
      </c>
      <c r="G414" t="s">
        <v>200</v>
      </c>
      <c r="H414" t="s">
        <v>203</v>
      </c>
      <c r="I414">
        <v>28050</v>
      </c>
      <c r="J414">
        <v>2257</v>
      </c>
      <c r="K414">
        <v>30307</v>
      </c>
      <c r="L414" t="s">
        <v>97</v>
      </c>
      <c r="M414" t="s">
        <v>101</v>
      </c>
      <c r="N414" t="s">
        <v>102</v>
      </c>
      <c r="O414">
        <v>4</v>
      </c>
      <c r="P414" t="s">
        <v>77</v>
      </c>
      <c r="Q414" t="s">
        <v>78</v>
      </c>
      <c r="R414" t="s">
        <v>79</v>
      </c>
      <c r="S414" t="s">
        <v>54</v>
      </c>
      <c r="T414" t="s">
        <v>45</v>
      </c>
      <c r="U414" t="s">
        <v>219</v>
      </c>
      <c r="V414">
        <v>841.5</v>
      </c>
      <c r="W414">
        <v>0.43673554222878791</v>
      </c>
      <c r="X414" t="s">
        <v>220</v>
      </c>
    </row>
    <row r="415" spans="1:24" x14ac:dyDescent="0.25">
      <c r="A415" t="s">
        <v>167</v>
      </c>
      <c r="B415" s="1">
        <v>41925</v>
      </c>
      <c r="C415">
        <v>2014</v>
      </c>
      <c r="D415" t="s">
        <v>233</v>
      </c>
      <c r="E415" t="s">
        <v>60</v>
      </c>
      <c r="F415" t="s">
        <v>6</v>
      </c>
      <c r="G415" t="s">
        <v>210</v>
      </c>
      <c r="H415" t="s">
        <v>203</v>
      </c>
      <c r="I415">
        <v>27800</v>
      </c>
      <c r="J415">
        <v>1347</v>
      </c>
      <c r="K415">
        <v>29147</v>
      </c>
      <c r="L415" t="s">
        <v>164</v>
      </c>
      <c r="M415" t="s">
        <v>168</v>
      </c>
      <c r="N415" t="s">
        <v>169</v>
      </c>
      <c r="O415">
        <v>4</v>
      </c>
      <c r="P415" t="s">
        <v>77</v>
      </c>
      <c r="Q415" t="s">
        <v>78</v>
      </c>
      <c r="R415" t="s">
        <v>79</v>
      </c>
      <c r="S415" t="s">
        <v>61</v>
      </c>
      <c r="T415" t="s">
        <v>42</v>
      </c>
      <c r="U415" t="s">
        <v>219</v>
      </c>
      <c r="V415">
        <v>834</v>
      </c>
      <c r="W415">
        <v>0.59760433602966567</v>
      </c>
      <c r="X415" t="s">
        <v>222</v>
      </c>
    </row>
    <row r="416" spans="1:24" x14ac:dyDescent="0.25">
      <c r="A416" t="s">
        <v>88</v>
      </c>
      <c r="B416" s="1">
        <v>41925</v>
      </c>
      <c r="C416">
        <v>2014</v>
      </c>
      <c r="D416" t="s">
        <v>233</v>
      </c>
      <c r="E416" t="s">
        <v>57</v>
      </c>
      <c r="F416" t="s">
        <v>24</v>
      </c>
      <c r="G416" t="s">
        <v>209</v>
      </c>
      <c r="H416" t="s">
        <v>211</v>
      </c>
      <c r="I416">
        <v>127850</v>
      </c>
      <c r="J416">
        <v>2274</v>
      </c>
      <c r="K416">
        <v>130124</v>
      </c>
      <c r="L416" t="s">
        <v>74</v>
      </c>
      <c r="M416" t="s">
        <v>89</v>
      </c>
      <c r="N416" t="s">
        <v>90</v>
      </c>
      <c r="O416">
        <v>4</v>
      </c>
      <c r="P416" t="s">
        <v>91</v>
      </c>
      <c r="Q416" t="s">
        <v>86</v>
      </c>
      <c r="R416" t="s">
        <v>92</v>
      </c>
      <c r="S416" t="s">
        <v>57</v>
      </c>
      <c r="T416" t="s">
        <v>44</v>
      </c>
      <c r="U416" t="s">
        <v>225</v>
      </c>
      <c r="V416">
        <v>7671</v>
      </c>
      <c r="W416">
        <v>1.6552666209895473E-2</v>
      </c>
      <c r="X416" t="s">
        <v>220</v>
      </c>
    </row>
    <row r="417" spans="1:24" x14ac:dyDescent="0.25">
      <c r="A417" t="s">
        <v>179</v>
      </c>
      <c r="B417" s="1">
        <v>41928</v>
      </c>
      <c r="C417">
        <v>2014</v>
      </c>
      <c r="D417" t="s">
        <v>233</v>
      </c>
      <c r="E417" t="s">
        <v>64</v>
      </c>
      <c r="F417" t="s">
        <v>26</v>
      </c>
      <c r="G417" t="s">
        <v>206</v>
      </c>
      <c r="H417" t="s">
        <v>203</v>
      </c>
      <c r="I417">
        <v>44850</v>
      </c>
      <c r="J417">
        <v>1893</v>
      </c>
      <c r="K417">
        <v>46743</v>
      </c>
      <c r="L417" t="s">
        <v>164</v>
      </c>
      <c r="M417" t="s">
        <v>180</v>
      </c>
      <c r="N417" t="s">
        <v>181</v>
      </c>
      <c r="O417">
        <v>4</v>
      </c>
      <c r="P417" t="s">
        <v>77</v>
      </c>
      <c r="Q417" t="s">
        <v>78</v>
      </c>
      <c r="R417" t="s">
        <v>79</v>
      </c>
      <c r="S417" t="s">
        <v>57</v>
      </c>
      <c r="T417" t="s">
        <v>44</v>
      </c>
      <c r="U417" t="s">
        <v>221</v>
      </c>
      <c r="V417">
        <v>1794</v>
      </c>
      <c r="W417">
        <v>0.85490814496525946</v>
      </c>
      <c r="X417" t="s">
        <v>222</v>
      </c>
    </row>
    <row r="418" spans="1:24" x14ac:dyDescent="0.25">
      <c r="A418" t="s">
        <v>103</v>
      </c>
      <c r="B418" s="1">
        <v>41931</v>
      </c>
      <c r="C418">
        <v>2014</v>
      </c>
      <c r="D418" t="s">
        <v>233</v>
      </c>
      <c r="E418" t="s">
        <v>50</v>
      </c>
      <c r="F418" t="s">
        <v>10</v>
      </c>
      <c r="G418" t="s">
        <v>209</v>
      </c>
      <c r="H418" t="s">
        <v>203</v>
      </c>
      <c r="I418">
        <v>32050</v>
      </c>
      <c r="J418">
        <v>1596</v>
      </c>
      <c r="K418">
        <v>33646</v>
      </c>
      <c r="L418" t="s">
        <v>97</v>
      </c>
      <c r="M418" t="s">
        <v>104</v>
      </c>
      <c r="N418" t="s">
        <v>105</v>
      </c>
      <c r="O418">
        <v>2</v>
      </c>
      <c r="P418" t="s">
        <v>91</v>
      </c>
      <c r="Q418" t="s">
        <v>78</v>
      </c>
      <c r="R418" t="s">
        <v>79</v>
      </c>
      <c r="S418" t="s">
        <v>51</v>
      </c>
      <c r="T418" t="s">
        <v>43</v>
      </c>
      <c r="U418" t="s">
        <v>219</v>
      </c>
      <c r="V418">
        <v>961.5</v>
      </c>
      <c r="W418">
        <v>0.91533684493756706</v>
      </c>
      <c r="X418" t="s">
        <v>222</v>
      </c>
    </row>
    <row r="419" spans="1:24" x14ac:dyDescent="0.25">
      <c r="A419" t="s">
        <v>114</v>
      </c>
      <c r="B419" s="1">
        <v>41932</v>
      </c>
      <c r="C419">
        <v>2014</v>
      </c>
      <c r="D419" t="s">
        <v>233</v>
      </c>
      <c r="E419" t="s">
        <v>50</v>
      </c>
      <c r="F419" t="s">
        <v>10</v>
      </c>
      <c r="G419" t="s">
        <v>210</v>
      </c>
      <c r="H419" t="s">
        <v>203</v>
      </c>
      <c r="I419">
        <v>48050</v>
      </c>
      <c r="J419">
        <v>1964</v>
      </c>
      <c r="K419">
        <v>50014</v>
      </c>
      <c r="L419" t="s">
        <v>97</v>
      </c>
      <c r="M419" t="s">
        <v>115</v>
      </c>
      <c r="N419" t="s">
        <v>116</v>
      </c>
      <c r="O419">
        <v>4</v>
      </c>
      <c r="P419" t="s">
        <v>77</v>
      </c>
      <c r="Q419" t="s">
        <v>78</v>
      </c>
      <c r="R419" t="s">
        <v>79</v>
      </c>
      <c r="S419" t="s">
        <v>51</v>
      </c>
      <c r="T419" t="s">
        <v>43</v>
      </c>
      <c r="U419" t="s">
        <v>221</v>
      </c>
      <c r="V419">
        <v>1922</v>
      </c>
      <c r="W419">
        <v>0.11958785453792097</v>
      </c>
      <c r="X419" t="s">
        <v>220</v>
      </c>
    </row>
    <row r="420" spans="1:24" x14ac:dyDescent="0.25">
      <c r="A420" t="s">
        <v>182</v>
      </c>
      <c r="B420" s="1">
        <v>41933</v>
      </c>
      <c r="C420">
        <v>2014</v>
      </c>
      <c r="D420" t="s">
        <v>233</v>
      </c>
      <c r="E420" t="s">
        <v>52</v>
      </c>
      <c r="F420" t="s">
        <v>41</v>
      </c>
      <c r="G420" t="s">
        <v>200</v>
      </c>
      <c r="H420" t="s">
        <v>203</v>
      </c>
      <c r="I420">
        <v>51700</v>
      </c>
      <c r="J420">
        <v>4732</v>
      </c>
      <c r="K420">
        <v>56432</v>
      </c>
      <c r="L420" t="s">
        <v>164</v>
      </c>
      <c r="M420" t="s">
        <v>183</v>
      </c>
      <c r="N420" t="s">
        <v>184</v>
      </c>
      <c r="O420">
        <v>4</v>
      </c>
      <c r="P420" t="s">
        <v>77</v>
      </c>
      <c r="Q420" t="s">
        <v>78</v>
      </c>
      <c r="R420" t="s">
        <v>79</v>
      </c>
      <c r="S420" t="s">
        <v>53</v>
      </c>
      <c r="T420" t="s">
        <v>46</v>
      </c>
      <c r="U420" t="s">
        <v>223</v>
      </c>
      <c r="V420">
        <v>2585</v>
      </c>
      <c r="W420">
        <v>0.26398834412171895</v>
      </c>
      <c r="X420" t="s">
        <v>220</v>
      </c>
    </row>
    <row r="421" spans="1:24" x14ac:dyDescent="0.25">
      <c r="A421" t="s">
        <v>173</v>
      </c>
      <c r="B421" s="1">
        <v>41933</v>
      </c>
      <c r="C421">
        <v>2014</v>
      </c>
      <c r="D421" t="s">
        <v>233</v>
      </c>
      <c r="E421" t="s">
        <v>57</v>
      </c>
      <c r="F421" t="s">
        <v>21</v>
      </c>
      <c r="G421" t="s">
        <v>208</v>
      </c>
      <c r="H421" t="s">
        <v>201</v>
      </c>
      <c r="I421">
        <v>29100</v>
      </c>
      <c r="J421">
        <v>3870</v>
      </c>
      <c r="K421">
        <v>32970</v>
      </c>
      <c r="L421" t="s">
        <v>164</v>
      </c>
      <c r="M421" t="s">
        <v>174</v>
      </c>
      <c r="N421" t="s">
        <v>175</v>
      </c>
      <c r="O421">
        <v>2</v>
      </c>
      <c r="P421" t="s">
        <v>91</v>
      </c>
      <c r="Q421" t="s">
        <v>78</v>
      </c>
      <c r="R421" t="s">
        <v>79</v>
      </c>
      <c r="S421" t="s">
        <v>57</v>
      </c>
      <c r="T421" t="s">
        <v>44</v>
      </c>
      <c r="U421" t="s">
        <v>219</v>
      </c>
      <c r="V421">
        <v>873</v>
      </c>
      <c r="W421">
        <v>0.20796703510357395</v>
      </c>
      <c r="X421" t="s">
        <v>220</v>
      </c>
    </row>
    <row r="422" spans="1:24" x14ac:dyDescent="0.25">
      <c r="A422" t="s">
        <v>139</v>
      </c>
      <c r="B422" s="1">
        <v>41934</v>
      </c>
      <c r="C422">
        <v>2014</v>
      </c>
      <c r="D422" t="s">
        <v>233</v>
      </c>
      <c r="E422" t="s">
        <v>60</v>
      </c>
      <c r="F422" t="s">
        <v>3</v>
      </c>
      <c r="G422" t="s">
        <v>200</v>
      </c>
      <c r="H422" t="s">
        <v>203</v>
      </c>
      <c r="I422">
        <v>120150</v>
      </c>
      <c r="J422">
        <v>2187</v>
      </c>
      <c r="K422">
        <v>122337</v>
      </c>
      <c r="L422" t="s">
        <v>127</v>
      </c>
      <c r="M422" t="s">
        <v>137</v>
      </c>
      <c r="N422" t="s">
        <v>140</v>
      </c>
      <c r="O422">
        <v>4</v>
      </c>
      <c r="P422" t="s">
        <v>91</v>
      </c>
      <c r="Q422" t="s">
        <v>86</v>
      </c>
      <c r="R422" t="s">
        <v>92</v>
      </c>
      <c r="S422" t="s">
        <v>61</v>
      </c>
      <c r="T422" t="s">
        <v>42</v>
      </c>
      <c r="U422" t="s">
        <v>225</v>
      </c>
      <c r="V422">
        <v>7209</v>
      </c>
      <c r="W422">
        <v>0.13807154453269743</v>
      </c>
      <c r="X422" t="s">
        <v>220</v>
      </c>
    </row>
    <row r="423" spans="1:24" x14ac:dyDescent="0.25">
      <c r="A423" t="s">
        <v>123</v>
      </c>
      <c r="B423" s="1">
        <v>41935</v>
      </c>
      <c r="C423">
        <v>2014</v>
      </c>
      <c r="D423" t="s">
        <v>233</v>
      </c>
      <c r="E423" t="s">
        <v>55</v>
      </c>
      <c r="F423" t="s">
        <v>36</v>
      </c>
      <c r="G423" t="s">
        <v>200</v>
      </c>
      <c r="H423" t="s">
        <v>203</v>
      </c>
      <c r="I423">
        <v>67150</v>
      </c>
      <c r="J423">
        <v>3704</v>
      </c>
      <c r="K423">
        <v>70854</v>
      </c>
      <c r="L423" t="s">
        <v>97</v>
      </c>
      <c r="M423" t="s">
        <v>124</v>
      </c>
      <c r="N423" t="s">
        <v>125</v>
      </c>
      <c r="O423">
        <v>4</v>
      </c>
      <c r="P423" t="s">
        <v>91</v>
      </c>
      <c r="Q423" t="s">
        <v>78</v>
      </c>
      <c r="R423" t="s">
        <v>92</v>
      </c>
      <c r="S423" t="s">
        <v>56</v>
      </c>
      <c r="T423" t="s">
        <v>46</v>
      </c>
      <c r="U423" t="s">
        <v>223</v>
      </c>
      <c r="V423">
        <v>3357.5</v>
      </c>
      <c r="W423">
        <v>9.1454056134193228E-3</v>
      </c>
      <c r="X423" t="s">
        <v>220</v>
      </c>
    </row>
    <row r="424" spans="1:24" x14ac:dyDescent="0.25">
      <c r="A424" t="s">
        <v>185</v>
      </c>
      <c r="B424" s="1">
        <v>41935</v>
      </c>
      <c r="C424">
        <v>2014</v>
      </c>
      <c r="D424" t="s">
        <v>233</v>
      </c>
      <c r="E424" t="s">
        <v>62</v>
      </c>
      <c r="F424" t="s">
        <v>15</v>
      </c>
      <c r="G424" t="s">
        <v>200</v>
      </c>
      <c r="H424" t="s">
        <v>211</v>
      </c>
      <c r="I424">
        <v>66800</v>
      </c>
      <c r="J424">
        <v>1824</v>
      </c>
      <c r="K424">
        <v>68624</v>
      </c>
      <c r="L424" t="s">
        <v>164</v>
      </c>
      <c r="M424" t="s">
        <v>186</v>
      </c>
      <c r="N424" t="s">
        <v>187</v>
      </c>
      <c r="O424">
        <v>4</v>
      </c>
      <c r="P424" t="s">
        <v>77</v>
      </c>
      <c r="Q424" t="s">
        <v>86</v>
      </c>
      <c r="R424" t="s">
        <v>87</v>
      </c>
      <c r="S424" t="s">
        <v>63</v>
      </c>
      <c r="T424" t="s">
        <v>43</v>
      </c>
      <c r="U424" t="s">
        <v>223</v>
      </c>
      <c r="V424">
        <v>3340</v>
      </c>
      <c r="W424">
        <v>0.54000569299794998</v>
      </c>
      <c r="X424" t="s">
        <v>222</v>
      </c>
    </row>
    <row r="425" spans="1:24" x14ac:dyDescent="0.25">
      <c r="A425" t="s">
        <v>188</v>
      </c>
      <c r="B425" s="1">
        <v>41935</v>
      </c>
      <c r="C425">
        <v>2014</v>
      </c>
      <c r="D425" t="s">
        <v>233</v>
      </c>
      <c r="E425" t="s">
        <v>57</v>
      </c>
      <c r="F425" t="s">
        <v>19</v>
      </c>
      <c r="G425" t="s">
        <v>210</v>
      </c>
      <c r="H425" t="s">
        <v>201</v>
      </c>
      <c r="I425">
        <v>69100</v>
      </c>
      <c r="J425">
        <v>1116</v>
      </c>
      <c r="K425">
        <v>70216</v>
      </c>
      <c r="L425" t="s">
        <v>164</v>
      </c>
      <c r="M425" t="s">
        <v>189</v>
      </c>
      <c r="N425" t="s">
        <v>190</v>
      </c>
      <c r="O425">
        <v>4</v>
      </c>
      <c r="P425" t="s">
        <v>77</v>
      </c>
      <c r="Q425" t="s">
        <v>86</v>
      </c>
      <c r="R425" t="s">
        <v>87</v>
      </c>
      <c r="S425" t="s">
        <v>57</v>
      </c>
      <c r="T425" t="s">
        <v>44</v>
      </c>
      <c r="U425" t="s">
        <v>223</v>
      </c>
      <c r="V425">
        <v>3455</v>
      </c>
      <c r="W425">
        <v>0.52605537070243402</v>
      </c>
      <c r="X425" t="s">
        <v>222</v>
      </c>
    </row>
    <row r="426" spans="1:24" x14ac:dyDescent="0.25">
      <c r="A426" t="s">
        <v>176</v>
      </c>
      <c r="B426" s="1">
        <v>41936</v>
      </c>
      <c r="C426">
        <v>2014</v>
      </c>
      <c r="D426" t="s">
        <v>233</v>
      </c>
      <c r="E426" t="s">
        <v>52</v>
      </c>
      <c r="F426" t="s">
        <v>35</v>
      </c>
      <c r="G426" t="s">
        <v>200</v>
      </c>
      <c r="H426" t="s">
        <v>201</v>
      </c>
      <c r="I426">
        <v>34850</v>
      </c>
      <c r="J426">
        <v>4106</v>
      </c>
      <c r="K426">
        <v>38956</v>
      </c>
      <c r="L426" t="s">
        <v>164</v>
      </c>
      <c r="M426" t="s">
        <v>177</v>
      </c>
      <c r="N426" t="s">
        <v>178</v>
      </c>
      <c r="O426">
        <v>4</v>
      </c>
      <c r="P426" t="s">
        <v>77</v>
      </c>
      <c r="Q426" t="s">
        <v>78</v>
      </c>
      <c r="R426" t="s">
        <v>79</v>
      </c>
      <c r="S426" t="s">
        <v>53</v>
      </c>
      <c r="T426" t="s">
        <v>46</v>
      </c>
      <c r="U426" t="s">
        <v>221</v>
      </c>
      <c r="V426">
        <v>1394</v>
      </c>
      <c r="W426">
        <v>0.90417106352009391</v>
      </c>
      <c r="X426" t="s">
        <v>222</v>
      </c>
    </row>
    <row r="427" spans="1:24" x14ac:dyDescent="0.25">
      <c r="A427" t="s">
        <v>188</v>
      </c>
      <c r="B427" s="1">
        <v>41937</v>
      </c>
      <c r="C427">
        <v>2014</v>
      </c>
      <c r="D427" t="s">
        <v>233</v>
      </c>
      <c r="E427" t="s">
        <v>52</v>
      </c>
      <c r="F427" t="s">
        <v>47</v>
      </c>
      <c r="G427" t="s">
        <v>207</v>
      </c>
      <c r="H427" t="s">
        <v>201</v>
      </c>
      <c r="I427">
        <v>68800</v>
      </c>
      <c r="J427">
        <v>1894</v>
      </c>
      <c r="K427">
        <v>70694</v>
      </c>
      <c r="L427" t="s">
        <v>164</v>
      </c>
      <c r="M427" t="s">
        <v>189</v>
      </c>
      <c r="N427" t="s">
        <v>190</v>
      </c>
      <c r="O427">
        <v>4</v>
      </c>
      <c r="P427" t="s">
        <v>77</v>
      </c>
      <c r="Q427" t="s">
        <v>86</v>
      </c>
      <c r="R427" t="s">
        <v>87</v>
      </c>
      <c r="S427" t="s">
        <v>53</v>
      </c>
      <c r="T427" t="s">
        <v>46</v>
      </c>
      <c r="U427" t="s">
        <v>223</v>
      </c>
      <c r="V427">
        <v>3440</v>
      </c>
      <c r="W427">
        <v>0.35282489394434957</v>
      </c>
      <c r="X427" t="s">
        <v>220</v>
      </c>
    </row>
    <row r="428" spans="1:24" x14ac:dyDescent="0.25">
      <c r="A428" t="s">
        <v>103</v>
      </c>
      <c r="B428" s="1">
        <v>41937</v>
      </c>
      <c r="C428">
        <v>2014</v>
      </c>
      <c r="D428" t="s">
        <v>233</v>
      </c>
      <c r="E428" t="s">
        <v>52</v>
      </c>
      <c r="F428" t="s">
        <v>41</v>
      </c>
      <c r="G428" t="s">
        <v>204</v>
      </c>
      <c r="H428" t="s">
        <v>205</v>
      </c>
      <c r="I428">
        <v>31750</v>
      </c>
      <c r="J428">
        <v>1364</v>
      </c>
      <c r="K428">
        <v>33114</v>
      </c>
      <c r="L428" t="s">
        <v>97</v>
      </c>
      <c r="M428" t="s">
        <v>104</v>
      </c>
      <c r="N428" t="s">
        <v>105</v>
      </c>
      <c r="O428">
        <v>2</v>
      </c>
      <c r="P428" t="s">
        <v>91</v>
      </c>
      <c r="Q428" t="s">
        <v>78</v>
      </c>
      <c r="R428" t="s">
        <v>79</v>
      </c>
      <c r="S428" t="s">
        <v>53</v>
      </c>
      <c r="T428" t="s">
        <v>46</v>
      </c>
      <c r="U428" t="s">
        <v>219</v>
      </c>
      <c r="V428">
        <v>952.5</v>
      </c>
      <c r="W428">
        <v>0.76973769337392306</v>
      </c>
      <c r="X428" t="s">
        <v>222</v>
      </c>
    </row>
    <row r="429" spans="1:24" x14ac:dyDescent="0.25">
      <c r="A429" t="s">
        <v>83</v>
      </c>
      <c r="B429" s="1">
        <v>41938</v>
      </c>
      <c r="C429">
        <v>2014</v>
      </c>
      <c r="D429" t="s">
        <v>233</v>
      </c>
      <c r="E429" t="s">
        <v>55</v>
      </c>
      <c r="F429" t="s">
        <v>38</v>
      </c>
      <c r="G429" t="s">
        <v>210</v>
      </c>
      <c r="H429" t="s">
        <v>203</v>
      </c>
      <c r="I429">
        <v>74600</v>
      </c>
      <c r="J429">
        <v>1889</v>
      </c>
      <c r="K429">
        <v>76489</v>
      </c>
      <c r="L429" t="s">
        <v>74</v>
      </c>
      <c r="M429" t="s">
        <v>84</v>
      </c>
      <c r="N429" t="s">
        <v>85</v>
      </c>
      <c r="O429">
        <v>4</v>
      </c>
      <c r="P429" t="s">
        <v>77</v>
      </c>
      <c r="Q429" t="s">
        <v>86</v>
      </c>
      <c r="R429" t="s">
        <v>87</v>
      </c>
      <c r="S429" t="s">
        <v>56</v>
      </c>
      <c r="T429" t="s">
        <v>46</v>
      </c>
      <c r="U429" t="s">
        <v>223</v>
      </c>
      <c r="V429">
        <v>3730</v>
      </c>
      <c r="W429">
        <v>0.17022849161654174</v>
      </c>
      <c r="X429" t="s">
        <v>220</v>
      </c>
    </row>
    <row r="430" spans="1:24" x14ac:dyDescent="0.25">
      <c r="A430" t="s">
        <v>151</v>
      </c>
      <c r="B430" s="1">
        <v>41938</v>
      </c>
      <c r="C430">
        <v>2014</v>
      </c>
      <c r="D430" t="s">
        <v>233</v>
      </c>
      <c r="E430" t="s">
        <v>55</v>
      </c>
      <c r="F430" t="s">
        <v>36</v>
      </c>
      <c r="G430" t="s">
        <v>210</v>
      </c>
      <c r="H430" t="s">
        <v>201</v>
      </c>
      <c r="I430">
        <v>31150</v>
      </c>
      <c r="J430">
        <v>3341</v>
      </c>
      <c r="K430">
        <v>34491</v>
      </c>
      <c r="L430" t="s">
        <v>142</v>
      </c>
      <c r="M430" t="s">
        <v>152</v>
      </c>
      <c r="N430" t="s">
        <v>153</v>
      </c>
      <c r="O430">
        <v>3</v>
      </c>
      <c r="P430" t="s">
        <v>91</v>
      </c>
      <c r="Q430" t="s">
        <v>78</v>
      </c>
      <c r="R430" t="s">
        <v>79</v>
      </c>
      <c r="S430" t="s">
        <v>56</v>
      </c>
      <c r="T430" t="s">
        <v>46</v>
      </c>
      <c r="U430" t="s">
        <v>219</v>
      </c>
      <c r="V430">
        <v>934.5</v>
      </c>
      <c r="W430">
        <v>0.69750816500629675</v>
      </c>
      <c r="X430" t="s">
        <v>222</v>
      </c>
    </row>
    <row r="431" spans="1:24" x14ac:dyDescent="0.25">
      <c r="A431" t="s">
        <v>133</v>
      </c>
      <c r="B431" s="1">
        <v>41938</v>
      </c>
      <c r="C431">
        <v>2014</v>
      </c>
      <c r="D431" t="s">
        <v>233</v>
      </c>
      <c r="E431" t="s">
        <v>62</v>
      </c>
      <c r="F431" t="s">
        <v>14</v>
      </c>
      <c r="G431" t="s">
        <v>204</v>
      </c>
      <c r="H431" t="s">
        <v>211</v>
      </c>
      <c r="I431">
        <v>58000</v>
      </c>
      <c r="J431">
        <v>4036</v>
      </c>
      <c r="K431">
        <v>62036</v>
      </c>
      <c r="L431" t="s">
        <v>127</v>
      </c>
      <c r="M431" t="s">
        <v>134</v>
      </c>
      <c r="N431" t="s">
        <v>135</v>
      </c>
      <c r="O431">
        <v>4</v>
      </c>
      <c r="P431" t="s">
        <v>77</v>
      </c>
      <c r="Q431" t="s">
        <v>86</v>
      </c>
      <c r="R431" t="s">
        <v>79</v>
      </c>
      <c r="S431" t="s">
        <v>63</v>
      </c>
      <c r="T431" t="s">
        <v>43</v>
      </c>
      <c r="U431" t="s">
        <v>223</v>
      </c>
      <c r="V431">
        <v>2900</v>
      </c>
      <c r="W431">
        <v>9.1233813246355308E-2</v>
      </c>
      <c r="X431" t="s">
        <v>220</v>
      </c>
    </row>
    <row r="432" spans="1:24" x14ac:dyDescent="0.25">
      <c r="A432" t="s">
        <v>136</v>
      </c>
      <c r="B432" s="1">
        <v>41940</v>
      </c>
      <c r="C432">
        <v>2014</v>
      </c>
      <c r="D432" t="s">
        <v>233</v>
      </c>
      <c r="E432" t="s">
        <v>57</v>
      </c>
      <c r="F432" t="s">
        <v>23</v>
      </c>
      <c r="G432" t="s">
        <v>208</v>
      </c>
      <c r="H432" t="s">
        <v>203</v>
      </c>
      <c r="I432">
        <v>75700</v>
      </c>
      <c r="J432">
        <v>2029</v>
      </c>
      <c r="K432">
        <v>77729</v>
      </c>
      <c r="L432" t="s">
        <v>127</v>
      </c>
      <c r="M432" t="s">
        <v>137</v>
      </c>
      <c r="N432" t="s">
        <v>138</v>
      </c>
      <c r="O432">
        <v>4</v>
      </c>
      <c r="P432" t="s">
        <v>77</v>
      </c>
      <c r="Q432" t="s">
        <v>78</v>
      </c>
      <c r="R432" t="s">
        <v>79</v>
      </c>
      <c r="S432" t="s">
        <v>57</v>
      </c>
      <c r="T432" t="s">
        <v>44</v>
      </c>
      <c r="U432" t="s">
        <v>225</v>
      </c>
      <c r="V432">
        <v>4542</v>
      </c>
      <c r="W432">
        <v>0.24981535843099251</v>
      </c>
      <c r="X432" t="s">
        <v>220</v>
      </c>
    </row>
    <row r="433" spans="1:24" x14ac:dyDescent="0.25">
      <c r="A433" t="s">
        <v>133</v>
      </c>
      <c r="B433" s="1">
        <v>41941</v>
      </c>
      <c r="C433">
        <v>2014</v>
      </c>
      <c r="D433" t="s">
        <v>233</v>
      </c>
      <c r="E433" t="s">
        <v>57</v>
      </c>
      <c r="F433" t="s">
        <v>21</v>
      </c>
      <c r="G433" t="s">
        <v>206</v>
      </c>
      <c r="H433" t="s">
        <v>211</v>
      </c>
      <c r="I433">
        <v>57300</v>
      </c>
      <c r="J433">
        <v>4784</v>
      </c>
      <c r="K433">
        <v>62084</v>
      </c>
      <c r="L433" t="s">
        <v>127</v>
      </c>
      <c r="M433" t="s">
        <v>134</v>
      </c>
      <c r="N433" t="s">
        <v>135</v>
      </c>
      <c r="O433">
        <v>4</v>
      </c>
      <c r="P433" t="s">
        <v>77</v>
      </c>
      <c r="Q433" t="s">
        <v>86</v>
      </c>
      <c r="R433" t="s">
        <v>79</v>
      </c>
      <c r="S433" t="s">
        <v>57</v>
      </c>
      <c r="T433" t="s">
        <v>44</v>
      </c>
      <c r="U433" t="s">
        <v>223</v>
      </c>
      <c r="V433">
        <v>2865</v>
      </c>
      <c r="W433">
        <v>0.26598550857323477</v>
      </c>
      <c r="X433" t="s">
        <v>220</v>
      </c>
    </row>
    <row r="434" spans="1:24" x14ac:dyDescent="0.25">
      <c r="A434" t="s">
        <v>136</v>
      </c>
      <c r="B434" s="1">
        <v>41944</v>
      </c>
      <c r="C434">
        <v>2014</v>
      </c>
      <c r="D434" t="s">
        <v>234</v>
      </c>
      <c r="E434" t="s">
        <v>62</v>
      </c>
      <c r="F434" t="s">
        <v>14</v>
      </c>
      <c r="G434" t="s">
        <v>207</v>
      </c>
      <c r="H434" t="s">
        <v>211</v>
      </c>
      <c r="I434">
        <v>76250</v>
      </c>
      <c r="J434">
        <v>2544</v>
      </c>
      <c r="K434">
        <v>78794</v>
      </c>
      <c r="L434" t="s">
        <v>127</v>
      </c>
      <c r="M434" t="s">
        <v>137</v>
      </c>
      <c r="N434" t="s">
        <v>138</v>
      </c>
      <c r="O434">
        <v>4</v>
      </c>
      <c r="P434" t="s">
        <v>77</v>
      </c>
      <c r="Q434" t="s">
        <v>78</v>
      </c>
      <c r="R434" t="s">
        <v>79</v>
      </c>
      <c r="S434" t="s">
        <v>63</v>
      </c>
      <c r="T434" t="s">
        <v>43</v>
      </c>
      <c r="U434" t="s">
        <v>225</v>
      </c>
      <c r="V434">
        <v>4575</v>
      </c>
      <c r="W434">
        <v>0.56254895383610803</v>
      </c>
      <c r="X434" t="s">
        <v>222</v>
      </c>
    </row>
    <row r="435" spans="1:24" x14ac:dyDescent="0.25">
      <c r="A435" t="s">
        <v>167</v>
      </c>
      <c r="B435" s="1">
        <v>41946</v>
      </c>
      <c r="C435">
        <v>2014</v>
      </c>
      <c r="D435" t="s">
        <v>234</v>
      </c>
      <c r="E435" t="s">
        <v>55</v>
      </c>
      <c r="F435" t="s">
        <v>37</v>
      </c>
      <c r="G435" t="s">
        <v>200</v>
      </c>
      <c r="H435" t="s">
        <v>205</v>
      </c>
      <c r="I435">
        <v>28100</v>
      </c>
      <c r="J435">
        <v>3423</v>
      </c>
      <c r="K435">
        <v>31523</v>
      </c>
      <c r="L435" t="s">
        <v>164</v>
      </c>
      <c r="M435" t="s">
        <v>168</v>
      </c>
      <c r="N435" t="s">
        <v>169</v>
      </c>
      <c r="O435">
        <v>4</v>
      </c>
      <c r="P435" t="s">
        <v>77</v>
      </c>
      <c r="Q435" t="s">
        <v>78</v>
      </c>
      <c r="R435" t="s">
        <v>79</v>
      </c>
      <c r="S435" t="s">
        <v>56</v>
      </c>
      <c r="T435" t="s">
        <v>46</v>
      </c>
      <c r="U435" t="s">
        <v>219</v>
      </c>
      <c r="V435">
        <v>843</v>
      </c>
      <c r="W435">
        <v>7.9447285774837853E-2</v>
      </c>
      <c r="X435" t="s">
        <v>220</v>
      </c>
    </row>
    <row r="436" spans="1:24" x14ac:dyDescent="0.25">
      <c r="A436" t="s">
        <v>109</v>
      </c>
      <c r="B436" s="1">
        <v>41946</v>
      </c>
      <c r="C436">
        <v>2014</v>
      </c>
      <c r="D436" t="s">
        <v>234</v>
      </c>
      <c r="E436" t="s">
        <v>54</v>
      </c>
      <c r="F436" t="s">
        <v>28</v>
      </c>
      <c r="G436" t="s">
        <v>200</v>
      </c>
      <c r="H436" t="s">
        <v>201</v>
      </c>
      <c r="I436">
        <v>40450</v>
      </c>
      <c r="J436">
        <v>2760</v>
      </c>
      <c r="K436">
        <v>43210</v>
      </c>
      <c r="L436" t="s">
        <v>97</v>
      </c>
      <c r="M436" t="s">
        <v>110</v>
      </c>
      <c r="N436" t="s">
        <v>111</v>
      </c>
      <c r="O436">
        <v>4</v>
      </c>
      <c r="P436" t="s">
        <v>91</v>
      </c>
      <c r="Q436" t="s">
        <v>78</v>
      </c>
      <c r="R436" t="s">
        <v>79</v>
      </c>
      <c r="S436" t="s">
        <v>54</v>
      </c>
      <c r="T436" t="s">
        <v>45</v>
      </c>
      <c r="U436" t="s">
        <v>221</v>
      </c>
      <c r="V436">
        <v>1618</v>
      </c>
      <c r="W436">
        <v>0.17476118410693536</v>
      </c>
      <c r="X436" t="s">
        <v>220</v>
      </c>
    </row>
    <row r="437" spans="1:24" x14ac:dyDescent="0.25">
      <c r="A437" t="s">
        <v>141</v>
      </c>
      <c r="B437" s="1">
        <v>41947</v>
      </c>
      <c r="C437">
        <v>2014</v>
      </c>
      <c r="D437" t="s">
        <v>234</v>
      </c>
      <c r="E437" t="s">
        <v>52</v>
      </c>
      <c r="F437" t="s">
        <v>47</v>
      </c>
      <c r="G437" t="s">
        <v>207</v>
      </c>
      <c r="H437" t="s">
        <v>205</v>
      </c>
      <c r="I437">
        <v>23850</v>
      </c>
      <c r="J437">
        <v>4212</v>
      </c>
      <c r="K437">
        <v>28062</v>
      </c>
      <c r="L437" t="s">
        <v>142</v>
      </c>
      <c r="M437" t="s">
        <v>143</v>
      </c>
      <c r="N437" t="s">
        <v>144</v>
      </c>
      <c r="O437">
        <v>4</v>
      </c>
      <c r="P437" t="s">
        <v>77</v>
      </c>
      <c r="Q437" t="s">
        <v>78</v>
      </c>
      <c r="R437" t="s">
        <v>79</v>
      </c>
      <c r="S437" t="s">
        <v>53</v>
      </c>
      <c r="T437" t="s">
        <v>46</v>
      </c>
      <c r="U437" t="s">
        <v>219</v>
      </c>
      <c r="V437">
        <v>715.5</v>
      </c>
      <c r="W437">
        <v>9.155479124353956E-2</v>
      </c>
      <c r="X437" t="s">
        <v>220</v>
      </c>
    </row>
    <row r="438" spans="1:24" x14ac:dyDescent="0.25">
      <c r="A438" t="s">
        <v>139</v>
      </c>
      <c r="B438" s="1">
        <v>41947</v>
      </c>
      <c r="C438">
        <v>2014</v>
      </c>
      <c r="D438" t="s">
        <v>234</v>
      </c>
      <c r="E438" t="s">
        <v>54</v>
      </c>
      <c r="F438" t="s">
        <v>11</v>
      </c>
      <c r="G438" t="s">
        <v>206</v>
      </c>
      <c r="H438" t="s">
        <v>211</v>
      </c>
      <c r="I438">
        <v>120000</v>
      </c>
      <c r="J438">
        <v>1217</v>
      </c>
      <c r="K438">
        <v>121217</v>
      </c>
      <c r="L438" t="s">
        <v>127</v>
      </c>
      <c r="M438" t="s">
        <v>137</v>
      </c>
      <c r="N438" t="s">
        <v>140</v>
      </c>
      <c r="O438">
        <v>4</v>
      </c>
      <c r="P438" t="s">
        <v>91</v>
      </c>
      <c r="Q438" t="s">
        <v>86</v>
      </c>
      <c r="R438" t="s">
        <v>92</v>
      </c>
      <c r="S438" t="s">
        <v>54</v>
      </c>
      <c r="T438" t="s">
        <v>43</v>
      </c>
      <c r="U438" t="s">
        <v>225</v>
      </c>
      <c r="V438">
        <v>7200</v>
      </c>
      <c r="W438">
        <v>5.3756962089686174E-2</v>
      </c>
      <c r="X438" t="s">
        <v>220</v>
      </c>
    </row>
    <row r="439" spans="1:24" x14ac:dyDescent="0.25">
      <c r="A439" t="s">
        <v>176</v>
      </c>
      <c r="B439" s="1">
        <v>41948</v>
      </c>
      <c r="C439">
        <v>2014</v>
      </c>
      <c r="D439" t="s">
        <v>234</v>
      </c>
      <c r="E439" t="s">
        <v>54</v>
      </c>
      <c r="F439" t="s">
        <v>31</v>
      </c>
      <c r="G439" t="s">
        <v>200</v>
      </c>
      <c r="H439" t="s">
        <v>201</v>
      </c>
      <c r="I439">
        <v>34850</v>
      </c>
      <c r="J439">
        <v>2483</v>
      </c>
      <c r="K439">
        <v>37333</v>
      </c>
      <c r="L439" t="s">
        <v>164</v>
      </c>
      <c r="M439" t="s">
        <v>177</v>
      </c>
      <c r="N439" t="s">
        <v>178</v>
      </c>
      <c r="O439">
        <v>4</v>
      </c>
      <c r="P439" t="s">
        <v>77</v>
      </c>
      <c r="Q439" t="s">
        <v>78</v>
      </c>
      <c r="R439" t="s">
        <v>79</v>
      </c>
      <c r="S439" t="s">
        <v>54</v>
      </c>
      <c r="T439" t="s">
        <v>45</v>
      </c>
      <c r="U439" t="s">
        <v>221</v>
      </c>
      <c r="V439">
        <v>1394</v>
      </c>
      <c r="W439">
        <v>0.53116577422766287</v>
      </c>
      <c r="X439" t="s">
        <v>222</v>
      </c>
    </row>
    <row r="440" spans="1:24" x14ac:dyDescent="0.25">
      <c r="A440" t="s">
        <v>120</v>
      </c>
      <c r="B440" s="1">
        <v>41949</v>
      </c>
      <c r="C440">
        <v>2014</v>
      </c>
      <c r="D440" t="s">
        <v>234</v>
      </c>
      <c r="E440" t="s">
        <v>52</v>
      </c>
      <c r="F440" t="s">
        <v>41</v>
      </c>
      <c r="G440" t="s">
        <v>204</v>
      </c>
      <c r="H440" t="s">
        <v>203</v>
      </c>
      <c r="I440">
        <v>55850</v>
      </c>
      <c r="J440">
        <v>3167</v>
      </c>
      <c r="K440">
        <v>59017</v>
      </c>
      <c r="L440" t="s">
        <v>97</v>
      </c>
      <c r="M440" t="s">
        <v>121</v>
      </c>
      <c r="N440" t="s">
        <v>122</v>
      </c>
      <c r="O440">
        <v>4</v>
      </c>
      <c r="P440" t="s">
        <v>77</v>
      </c>
      <c r="Q440" t="s">
        <v>86</v>
      </c>
      <c r="R440" t="s">
        <v>87</v>
      </c>
      <c r="S440" t="s">
        <v>53</v>
      </c>
      <c r="T440" t="s">
        <v>46</v>
      </c>
      <c r="U440" t="s">
        <v>223</v>
      </c>
      <c r="V440">
        <v>2792.5</v>
      </c>
      <c r="W440">
        <v>9.2268241612365586E-3</v>
      </c>
      <c r="X440" t="s">
        <v>220</v>
      </c>
    </row>
    <row r="441" spans="1:24" x14ac:dyDescent="0.25">
      <c r="A441" t="s">
        <v>179</v>
      </c>
      <c r="B441" s="1">
        <v>41950</v>
      </c>
      <c r="C441">
        <v>2014</v>
      </c>
      <c r="D441" t="s">
        <v>234</v>
      </c>
      <c r="E441" t="s">
        <v>60</v>
      </c>
      <c r="F441" t="s">
        <v>6</v>
      </c>
      <c r="G441" t="s">
        <v>210</v>
      </c>
      <c r="H441" t="s">
        <v>201</v>
      </c>
      <c r="I441">
        <v>44500</v>
      </c>
      <c r="J441">
        <v>1607</v>
      </c>
      <c r="K441">
        <v>46107</v>
      </c>
      <c r="L441" t="s">
        <v>164</v>
      </c>
      <c r="M441" t="s">
        <v>180</v>
      </c>
      <c r="N441" t="s">
        <v>181</v>
      </c>
      <c r="O441">
        <v>4</v>
      </c>
      <c r="P441" t="s">
        <v>77</v>
      </c>
      <c r="Q441" t="s">
        <v>78</v>
      </c>
      <c r="R441" t="s">
        <v>79</v>
      </c>
      <c r="S441" t="s">
        <v>61</v>
      </c>
      <c r="T441" t="s">
        <v>42</v>
      </c>
      <c r="U441" t="s">
        <v>221</v>
      </c>
      <c r="V441">
        <v>1780</v>
      </c>
      <c r="W441">
        <v>0.35536826465063182</v>
      </c>
      <c r="X441" t="s">
        <v>220</v>
      </c>
    </row>
    <row r="442" spans="1:24" x14ac:dyDescent="0.25">
      <c r="A442" t="s">
        <v>123</v>
      </c>
      <c r="B442" s="1">
        <v>41950</v>
      </c>
      <c r="C442">
        <v>2014</v>
      </c>
      <c r="D442" t="s">
        <v>234</v>
      </c>
      <c r="E442" t="s">
        <v>55</v>
      </c>
      <c r="F442" t="s">
        <v>38</v>
      </c>
      <c r="G442" t="s">
        <v>210</v>
      </c>
      <c r="H442" t="s">
        <v>203</v>
      </c>
      <c r="I442">
        <v>67000</v>
      </c>
      <c r="J442">
        <v>1400</v>
      </c>
      <c r="K442">
        <v>68400</v>
      </c>
      <c r="L442" t="s">
        <v>97</v>
      </c>
      <c r="M442" t="s">
        <v>124</v>
      </c>
      <c r="N442" t="s">
        <v>125</v>
      </c>
      <c r="O442">
        <v>4</v>
      </c>
      <c r="P442" t="s">
        <v>91</v>
      </c>
      <c r="Q442" t="s">
        <v>78</v>
      </c>
      <c r="R442" t="s">
        <v>92</v>
      </c>
      <c r="S442" t="s">
        <v>56</v>
      </c>
      <c r="T442" t="s">
        <v>46</v>
      </c>
      <c r="U442" t="s">
        <v>223</v>
      </c>
      <c r="V442">
        <v>3350</v>
      </c>
      <c r="W442">
        <v>0.58190108769661797</v>
      </c>
      <c r="X442" t="s">
        <v>222</v>
      </c>
    </row>
    <row r="443" spans="1:24" x14ac:dyDescent="0.25">
      <c r="A443" t="s">
        <v>123</v>
      </c>
      <c r="B443" s="1">
        <v>41950</v>
      </c>
      <c r="C443">
        <v>2014</v>
      </c>
      <c r="D443" t="s">
        <v>234</v>
      </c>
      <c r="E443" t="s">
        <v>55</v>
      </c>
      <c r="F443" t="s">
        <v>39</v>
      </c>
      <c r="G443" t="s">
        <v>200</v>
      </c>
      <c r="H443" t="s">
        <v>205</v>
      </c>
      <c r="I443">
        <v>67400</v>
      </c>
      <c r="J443">
        <v>3858</v>
      </c>
      <c r="K443">
        <v>71258</v>
      </c>
      <c r="L443" t="s">
        <v>97</v>
      </c>
      <c r="M443" t="s">
        <v>124</v>
      </c>
      <c r="N443" t="s">
        <v>125</v>
      </c>
      <c r="O443">
        <v>4</v>
      </c>
      <c r="P443" t="s">
        <v>91</v>
      </c>
      <c r="Q443" t="s">
        <v>78</v>
      </c>
      <c r="R443" t="s">
        <v>92</v>
      </c>
      <c r="S443" t="s">
        <v>56</v>
      </c>
      <c r="T443" t="s">
        <v>46</v>
      </c>
      <c r="U443" t="s">
        <v>223</v>
      </c>
      <c r="V443">
        <v>3370</v>
      </c>
      <c r="W443">
        <v>0.17815690449353164</v>
      </c>
      <c r="X443" t="s">
        <v>220</v>
      </c>
    </row>
    <row r="444" spans="1:24" x14ac:dyDescent="0.25">
      <c r="A444" t="s">
        <v>185</v>
      </c>
      <c r="B444" s="1">
        <v>41950</v>
      </c>
      <c r="C444">
        <v>2014</v>
      </c>
      <c r="D444" t="s">
        <v>234</v>
      </c>
      <c r="E444" t="s">
        <v>57</v>
      </c>
      <c r="F444" t="s">
        <v>24</v>
      </c>
      <c r="G444" t="s">
        <v>200</v>
      </c>
      <c r="H444" t="s">
        <v>201</v>
      </c>
      <c r="I444">
        <v>66200</v>
      </c>
      <c r="J444">
        <v>4879</v>
      </c>
      <c r="K444">
        <v>71079</v>
      </c>
      <c r="L444" t="s">
        <v>164</v>
      </c>
      <c r="M444" t="s">
        <v>186</v>
      </c>
      <c r="N444" t="s">
        <v>187</v>
      </c>
      <c r="O444">
        <v>4</v>
      </c>
      <c r="P444" t="s">
        <v>77</v>
      </c>
      <c r="Q444" t="s">
        <v>86</v>
      </c>
      <c r="R444" t="s">
        <v>87</v>
      </c>
      <c r="S444" t="s">
        <v>57</v>
      </c>
      <c r="T444" t="s">
        <v>44</v>
      </c>
      <c r="U444" t="s">
        <v>223</v>
      </c>
      <c r="V444">
        <v>3310</v>
      </c>
      <c r="W444">
        <v>0.26364969753830214</v>
      </c>
      <c r="X444" t="s">
        <v>220</v>
      </c>
    </row>
    <row r="445" spans="1:24" x14ac:dyDescent="0.25">
      <c r="A445" t="s">
        <v>191</v>
      </c>
      <c r="B445" s="1">
        <v>41950</v>
      </c>
      <c r="C445">
        <v>2014</v>
      </c>
      <c r="D445" t="s">
        <v>234</v>
      </c>
      <c r="E445" t="s">
        <v>54</v>
      </c>
      <c r="F445" t="s">
        <v>33</v>
      </c>
      <c r="G445" t="s">
        <v>200</v>
      </c>
      <c r="H445" t="s">
        <v>205</v>
      </c>
      <c r="I445">
        <v>116200</v>
      </c>
      <c r="J445">
        <v>1180</v>
      </c>
      <c r="K445">
        <v>117380</v>
      </c>
      <c r="L445" t="s">
        <v>164</v>
      </c>
      <c r="M445" t="s">
        <v>192</v>
      </c>
      <c r="N445" t="s">
        <v>193</v>
      </c>
      <c r="O445">
        <v>4</v>
      </c>
      <c r="P445" t="s">
        <v>91</v>
      </c>
      <c r="Q445" t="s">
        <v>86</v>
      </c>
      <c r="R445" t="s">
        <v>92</v>
      </c>
      <c r="S445" t="s">
        <v>54</v>
      </c>
      <c r="T445" t="s">
        <v>45</v>
      </c>
      <c r="U445" t="s">
        <v>225</v>
      </c>
      <c r="V445">
        <v>6972</v>
      </c>
      <c r="W445">
        <v>7.313429567643176E-2</v>
      </c>
      <c r="X445" t="s">
        <v>220</v>
      </c>
    </row>
    <row r="446" spans="1:24" x14ac:dyDescent="0.25">
      <c r="A446" t="s">
        <v>106</v>
      </c>
      <c r="B446" s="1">
        <v>41951</v>
      </c>
      <c r="C446">
        <v>2014</v>
      </c>
      <c r="D446" t="s">
        <v>234</v>
      </c>
      <c r="E446" t="s">
        <v>54</v>
      </c>
      <c r="F446" t="s">
        <v>30</v>
      </c>
      <c r="G446" t="s">
        <v>210</v>
      </c>
      <c r="H446" t="s">
        <v>203</v>
      </c>
      <c r="I446">
        <v>33450</v>
      </c>
      <c r="J446">
        <v>3795</v>
      </c>
      <c r="K446">
        <v>37245</v>
      </c>
      <c r="L446" t="s">
        <v>97</v>
      </c>
      <c r="M446" t="s">
        <v>107</v>
      </c>
      <c r="N446" t="s">
        <v>108</v>
      </c>
      <c r="O446">
        <v>4</v>
      </c>
      <c r="P446" t="s">
        <v>77</v>
      </c>
      <c r="Q446" t="s">
        <v>78</v>
      </c>
      <c r="R446" t="s">
        <v>79</v>
      </c>
      <c r="S446" t="s">
        <v>54</v>
      </c>
      <c r="T446" t="s">
        <v>45</v>
      </c>
      <c r="U446" t="s">
        <v>221</v>
      </c>
      <c r="V446">
        <v>1338</v>
      </c>
      <c r="W446">
        <v>0.2076559328509755</v>
      </c>
      <c r="X446" t="s">
        <v>220</v>
      </c>
    </row>
    <row r="447" spans="1:24" x14ac:dyDescent="0.25">
      <c r="A447" t="s">
        <v>154</v>
      </c>
      <c r="B447" s="1">
        <v>41951</v>
      </c>
      <c r="C447">
        <v>2014</v>
      </c>
      <c r="D447" t="s">
        <v>234</v>
      </c>
      <c r="E447" t="s">
        <v>54</v>
      </c>
      <c r="F447" t="s">
        <v>31</v>
      </c>
      <c r="G447" t="s">
        <v>200</v>
      </c>
      <c r="H447" t="s">
        <v>203</v>
      </c>
      <c r="I447">
        <v>56250</v>
      </c>
      <c r="J447">
        <v>1480</v>
      </c>
      <c r="K447">
        <v>57730</v>
      </c>
      <c r="L447" t="s">
        <v>142</v>
      </c>
      <c r="M447" t="s">
        <v>155</v>
      </c>
      <c r="N447" t="s">
        <v>156</v>
      </c>
      <c r="O447">
        <v>4</v>
      </c>
      <c r="P447" t="s">
        <v>91</v>
      </c>
      <c r="Q447" t="s">
        <v>78</v>
      </c>
      <c r="R447" t="s">
        <v>79</v>
      </c>
      <c r="S447" t="s">
        <v>54</v>
      </c>
      <c r="T447" t="s">
        <v>45</v>
      </c>
      <c r="U447" t="s">
        <v>223</v>
      </c>
      <c r="V447">
        <v>2812.5</v>
      </c>
      <c r="W447">
        <v>0.3458408957095076</v>
      </c>
      <c r="X447" t="s">
        <v>220</v>
      </c>
    </row>
    <row r="448" spans="1:24" x14ac:dyDescent="0.25">
      <c r="A448" t="s">
        <v>151</v>
      </c>
      <c r="B448" s="1">
        <v>41951</v>
      </c>
      <c r="C448">
        <v>2014</v>
      </c>
      <c r="D448" t="s">
        <v>234</v>
      </c>
      <c r="E448" t="s">
        <v>54</v>
      </c>
      <c r="F448" t="s">
        <v>29</v>
      </c>
      <c r="G448" t="s">
        <v>210</v>
      </c>
      <c r="H448" t="s">
        <v>211</v>
      </c>
      <c r="I448">
        <v>31300</v>
      </c>
      <c r="J448">
        <v>4984</v>
      </c>
      <c r="K448">
        <v>36284</v>
      </c>
      <c r="L448" t="s">
        <v>142</v>
      </c>
      <c r="M448" t="s">
        <v>152</v>
      </c>
      <c r="N448" t="s">
        <v>153</v>
      </c>
      <c r="O448">
        <v>3</v>
      </c>
      <c r="P448" t="s">
        <v>91</v>
      </c>
      <c r="Q448" t="s">
        <v>78</v>
      </c>
      <c r="R448" t="s">
        <v>79</v>
      </c>
      <c r="S448" t="s">
        <v>54</v>
      </c>
      <c r="T448" t="s">
        <v>45</v>
      </c>
      <c r="U448" t="s">
        <v>219</v>
      </c>
      <c r="V448">
        <v>939</v>
      </c>
      <c r="W448">
        <v>0.65082082042974454</v>
      </c>
      <c r="X448" t="s">
        <v>222</v>
      </c>
    </row>
    <row r="449" spans="1:24" x14ac:dyDescent="0.25">
      <c r="A449" t="s">
        <v>103</v>
      </c>
      <c r="B449" s="1">
        <v>41954</v>
      </c>
      <c r="C449">
        <v>2014</v>
      </c>
      <c r="D449" t="s">
        <v>234</v>
      </c>
      <c r="E449" t="s">
        <v>57</v>
      </c>
      <c r="F449" t="s">
        <v>18</v>
      </c>
      <c r="G449" t="s">
        <v>200</v>
      </c>
      <c r="H449" t="s">
        <v>202</v>
      </c>
      <c r="I449">
        <v>31900</v>
      </c>
      <c r="J449">
        <v>4731</v>
      </c>
      <c r="K449">
        <v>36631</v>
      </c>
      <c r="L449" t="s">
        <v>97</v>
      </c>
      <c r="M449" t="s">
        <v>104</v>
      </c>
      <c r="N449" t="s">
        <v>105</v>
      </c>
      <c r="O449">
        <v>2</v>
      </c>
      <c r="P449" t="s">
        <v>91</v>
      </c>
      <c r="Q449" t="s">
        <v>78</v>
      </c>
      <c r="R449" t="s">
        <v>79</v>
      </c>
      <c r="S449" t="s">
        <v>57</v>
      </c>
      <c r="T449" t="s">
        <v>44</v>
      </c>
      <c r="U449" t="s">
        <v>219</v>
      </c>
      <c r="V449">
        <v>957</v>
      </c>
      <c r="W449">
        <v>0.46405879476296658</v>
      </c>
      <c r="X449" t="s">
        <v>220</v>
      </c>
    </row>
    <row r="450" spans="1:24" x14ac:dyDescent="0.25">
      <c r="A450" t="s">
        <v>123</v>
      </c>
      <c r="B450" s="1">
        <v>41954</v>
      </c>
      <c r="C450">
        <v>2014</v>
      </c>
      <c r="D450" t="s">
        <v>234</v>
      </c>
      <c r="E450" t="s">
        <v>55</v>
      </c>
      <c r="F450" t="s">
        <v>39</v>
      </c>
      <c r="G450" t="s">
        <v>200</v>
      </c>
      <c r="H450" t="s">
        <v>203</v>
      </c>
      <c r="I450">
        <v>67150</v>
      </c>
      <c r="J450">
        <v>3079</v>
      </c>
      <c r="K450">
        <v>70229</v>
      </c>
      <c r="L450" t="s">
        <v>97</v>
      </c>
      <c r="M450" t="s">
        <v>124</v>
      </c>
      <c r="N450" t="s">
        <v>125</v>
      </c>
      <c r="O450">
        <v>4</v>
      </c>
      <c r="P450" t="s">
        <v>91</v>
      </c>
      <c r="Q450" t="s">
        <v>78</v>
      </c>
      <c r="R450" t="s">
        <v>92</v>
      </c>
      <c r="S450" t="s">
        <v>56</v>
      </c>
      <c r="T450" t="s">
        <v>46</v>
      </c>
      <c r="U450" t="s">
        <v>223</v>
      </c>
      <c r="V450">
        <v>3357.5</v>
      </c>
      <c r="W450">
        <v>0.14629829681771728</v>
      </c>
      <c r="X450" t="s">
        <v>220</v>
      </c>
    </row>
    <row r="451" spans="1:24" x14ac:dyDescent="0.25">
      <c r="A451" t="s">
        <v>114</v>
      </c>
      <c r="B451" s="1">
        <v>41955</v>
      </c>
      <c r="C451">
        <v>2014</v>
      </c>
      <c r="D451" t="s">
        <v>234</v>
      </c>
      <c r="E451" t="s">
        <v>57</v>
      </c>
      <c r="F451" t="s">
        <v>23</v>
      </c>
      <c r="G451" t="s">
        <v>210</v>
      </c>
      <c r="H451" t="s">
        <v>201</v>
      </c>
      <c r="I451">
        <v>48200</v>
      </c>
      <c r="J451">
        <v>4629</v>
      </c>
      <c r="K451">
        <v>52829</v>
      </c>
      <c r="L451" t="s">
        <v>97</v>
      </c>
      <c r="M451" t="s">
        <v>115</v>
      </c>
      <c r="N451" t="s">
        <v>116</v>
      </c>
      <c r="O451">
        <v>4</v>
      </c>
      <c r="P451" t="s">
        <v>77</v>
      </c>
      <c r="Q451" t="s">
        <v>78</v>
      </c>
      <c r="R451" t="s">
        <v>79</v>
      </c>
      <c r="S451" t="s">
        <v>57</v>
      </c>
      <c r="T451" t="s">
        <v>44</v>
      </c>
      <c r="U451" t="s">
        <v>221</v>
      </c>
      <c r="V451">
        <v>1928</v>
      </c>
      <c r="W451">
        <v>0.68157207205964809</v>
      </c>
      <c r="X451" t="s">
        <v>222</v>
      </c>
    </row>
    <row r="452" spans="1:24" x14ac:dyDescent="0.25">
      <c r="A452" t="s">
        <v>139</v>
      </c>
      <c r="B452" s="1">
        <v>41955</v>
      </c>
      <c r="C452">
        <v>2014</v>
      </c>
      <c r="D452" t="s">
        <v>234</v>
      </c>
      <c r="E452" t="s">
        <v>52</v>
      </c>
      <c r="F452" t="s">
        <v>34</v>
      </c>
      <c r="G452" t="s">
        <v>209</v>
      </c>
      <c r="H452" t="s">
        <v>211</v>
      </c>
      <c r="I452">
        <v>120000</v>
      </c>
      <c r="J452">
        <v>1439</v>
      </c>
      <c r="K452">
        <v>121439</v>
      </c>
      <c r="L452" t="s">
        <v>127</v>
      </c>
      <c r="M452" t="s">
        <v>137</v>
      </c>
      <c r="N452" t="s">
        <v>140</v>
      </c>
      <c r="O452">
        <v>4</v>
      </c>
      <c r="P452" t="s">
        <v>91</v>
      </c>
      <c r="Q452" t="s">
        <v>86</v>
      </c>
      <c r="R452" t="s">
        <v>92</v>
      </c>
      <c r="S452" t="s">
        <v>53</v>
      </c>
      <c r="T452" t="s">
        <v>46</v>
      </c>
      <c r="U452" t="s">
        <v>225</v>
      </c>
      <c r="V452">
        <v>7200</v>
      </c>
      <c r="W452">
        <v>0.14978395409406348</v>
      </c>
      <c r="X452" t="s">
        <v>220</v>
      </c>
    </row>
    <row r="453" spans="1:24" x14ac:dyDescent="0.25">
      <c r="A453" t="s">
        <v>126</v>
      </c>
      <c r="B453" s="1">
        <v>41955</v>
      </c>
      <c r="C453">
        <v>2014</v>
      </c>
      <c r="D453" t="s">
        <v>234</v>
      </c>
      <c r="E453" t="s">
        <v>57</v>
      </c>
      <c r="F453" t="s">
        <v>18</v>
      </c>
      <c r="G453" t="s">
        <v>209</v>
      </c>
      <c r="H453" t="s">
        <v>203</v>
      </c>
      <c r="I453">
        <v>33800</v>
      </c>
      <c r="J453">
        <v>2858</v>
      </c>
      <c r="K453">
        <v>36658</v>
      </c>
      <c r="L453" t="s">
        <v>127</v>
      </c>
      <c r="M453" t="s">
        <v>128</v>
      </c>
      <c r="N453" t="s">
        <v>129</v>
      </c>
      <c r="O453">
        <v>4</v>
      </c>
      <c r="P453" t="s">
        <v>77</v>
      </c>
      <c r="Q453" t="s">
        <v>78</v>
      </c>
      <c r="R453" t="s">
        <v>79</v>
      </c>
      <c r="S453" t="s">
        <v>57</v>
      </c>
      <c r="T453" t="s">
        <v>44</v>
      </c>
      <c r="U453" t="s">
        <v>219</v>
      </c>
      <c r="V453">
        <v>1014</v>
      </c>
      <c r="W453">
        <v>0.64541299624620607</v>
      </c>
      <c r="X453" t="s">
        <v>222</v>
      </c>
    </row>
    <row r="454" spans="1:24" x14ac:dyDescent="0.25">
      <c r="A454" t="s">
        <v>141</v>
      </c>
      <c r="B454" s="1">
        <v>41956</v>
      </c>
      <c r="C454">
        <v>2014</v>
      </c>
      <c r="D454" t="s">
        <v>234</v>
      </c>
      <c r="E454" t="s">
        <v>52</v>
      </c>
      <c r="F454" t="s">
        <v>41</v>
      </c>
      <c r="G454" t="s">
        <v>204</v>
      </c>
      <c r="H454" t="s">
        <v>203</v>
      </c>
      <c r="I454">
        <v>23700</v>
      </c>
      <c r="J454">
        <v>4160</v>
      </c>
      <c r="K454">
        <v>27860</v>
      </c>
      <c r="L454" t="s">
        <v>142</v>
      </c>
      <c r="M454" t="s">
        <v>143</v>
      </c>
      <c r="N454" t="s">
        <v>144</v>
      </c>
      <c r="O454">
        <v>4</v>
      </c>
      <c r="P454" t="s">
        <v>77</v>
      </c>
      <c r="Q454" t="s">
        <v>78</v>
      </c>
      <c r="R454" t="s">
        <v>79</v>
      </c>
      <c r="S454" t="s">
        <v>53</v>
      </c>
      <c r="T454" t="s">
        <v>46</v>
      </c>
      <c r="U454" t="s">
        <v>219</v>
      </c>
      <c r="V454">
        <v>711</v>
      </c>
      <c r="W454">
        <v>0.92390783639806684</v>
      </c>
      <c r="X454" t="s">
        <v>222</v>
      </c>
    </row>
    <row r="455" spans="1:24" x14ac:dyDescent="0.25">
      <c r="A455" t="s">
        <v>112</v>
      </c>
      <c r="B455" s="1">
        <v>41957</v>
      </c>
      <c r="C455">
        <v>2014</v>
      </c>
      <c r="D455" t="s">
        <v>234</v>
      </c>
      <c r="E455" t="s">
        <v>57</v>
      </c>
      <c r="F455" t="s">
        <v>19</v>
      </c>
      <c r="G455" t="s">
        <v>206</v>
      </c>
      <c r="H455" t="s">
        <v>201</v>
      </c>
      <c r="I455">
        <v>41800</v>
      </c>
      <c r="J455">
        <v>4001</v>
      </c>
      <c r="K455">
        <v>45801</v>
      </c>
      <c r="L455" t="s">
        <v>97</v>
      </c>
      <c r="M455" t="s">
        <v>104</v>
      </c>
      <c r="N455" t="s">
        <v>113</v>
      </c>
      <c r="O455">
        <v>3</v>
      </c>
      <c r="P455" t="s">
        <v>91</v>
      </c>
      <c r="Q455" t="s">
        <v>78</v>
      </c>
      <c r="R455" t="s">
        <v>79</v>
      </c>
      <c r="S455" t="s">
        <v>57</v>
      </c>
      <c r="T455" t="s">
        <v>44</v>
      </c>
      <c r="U455" t="s">
        <v>221</v>
      </c>
      <c r="V455">
        <v>1672</v>
      </c>
      <c r="W455">
        <v>0.94903364775191701</v>
      </c>
      <c r="X455" t="s">
        <v>222</v>
      </c>
    </row>
    <row r="456" spans="1:24" x14ac:dyDescent="0.25">
      <c r="A456" t="s">
        <v>83</v>
      </c>
      <c r="B456" s="1">
        <v>41958</v>
      </c>
      <c r="C456">
        <v>2014</v>
      </c>
      <c r="D456" t="s">
        <v>234</v>
      </c>
      <c r="E456" t="s">
        <v>57</v>
      </c>
      <c r="F456" t="s">
        <v>24</v>
      </c>
      <c r="G456" t="s">
        <v>206</v>
      </c>
      <c r="H456" t="s">
        <v>211</v>
      </c>
      <c r="I456">
        <v>74400</v>
      </c>
      <c r="J456">
        <v>4642</v>
      </c>
      <c r="K456">
        <v>79042</v>
      </c>
      <c r="L456" t="s">
        <v>74</v>
      </c>
      <c r="M456" t="s">
        <v>84</v>
      </c>
      <c r="N456" t="s">
        <v>85</v>
      </c>
      <c r="O456">
        <v>4</v>
      </c>
      <c r="P456" t="s">
        <v>77</v>
      </c>
      <c r="Q456" t="s">
        <v>86</v>
      </c>
      <c r="R456" t="s">
        <v>87</v>
      </c>
      <c r="S456" t="s">
        <v>57</v>
      </c>
      <c r="T456" t="s">
        <v>44</v>
      </c>
      <c r="U456" t="s">
        <v>225</v>
      </c>
      <c r="V456">
        <v>4464</v>
      </c>
      <c r="W456">
        <v>0.73560324624907381</v>
      </c>
      <c r="X456" t="s">
        <v>222</v>
      </c>
    </row>
    <row r="457" spans="1:24" x14ac:dyDescent="0.25">
      <c r="A457" t="s">
        <v>117</v>
      </c>
      <c r="B457" s="1">
        <v>41958</v>
      </c>
      <c r="C457">
        <v>2014</v>
      </c>
      <c r="D457" t="s">
        <v>234</v>
      </c>
      <c r="E457" t="s">
        <v>64</v>
      </c>
      <c r="F457" t="s">
        <v>25</v>
      </c>
      <c r="G457" t="s">
        <v>209</v>
      </c>
      <c r="H457" t="s">
        <v>201</v>
      </c>
      <c r="I457">
        <v>51600</v>
      </c>
      <c r="J457">
        <v>2048</v>
      </c>
      <c r="K457">
        <v>53648</v>
      </c>
      <c r="L457" t="s">
        <v>97</v>
      </c>
      <c r="M457" t="s">
        <v>118</v>
      </c>
      <c r="N457" t="s">
        <v>119</v>
      </c>
      <c r="O457">
        <v>4</v>
      </c>
      <c r="P457" t="s">
        <v>77</v>
      </c>
      <c r="Q457" t="s">
        <v>86</v>
      </c>
      <c r="R457" t="s">
        <v>79</v>
      </c>
      <c r="S457" t="s">
        <v>57</v>
      </c>
      <c r="T457" t="s">
        <v>44</v>
      </c>
      <c r="U457" t="s">
        <v>221</v>
      </c>
      <c r="V457">
        <v>2064</v>
      </c>
      <c r="W457">
        <v>0.12282780749854995</v>
      </c>
      <c r="X457" t="s">
        <v>220</v>
      </c>
    </row>
    <row r="458" spans="1:24" x14ac:dyDescent="0.25">
      <c r="A458" t="s">
        <v>145</v>
      </c>
      <c r="B458" s="1">
        <v>41958</v>
      </c>
      <c r="C458">
        <v>2014</v>
      </c>
      <c r="D458" t="s">
        <v>234</v>
      </c>
      <c r="E458" t="s">
        <v>54</v>
      </c>
      <c r="F458" t="s">
        <v>33</v>
      </c>
      <c r="G458" t="s">
        <v>207</v>
      </c>
      <c r="H458" t="s">
        <v>205</v>
      </c>
      <c r="I458">
        <v>26450</v>
      </c>
      <c r="J458">
        <v>4584</v>
      </c>
      <c r="K458">
        <v>31034</v>
      </c>
      <c r="L458" t="s">
        <v>142</v>
      </c>
      <c r="M458" t="s">
        <v>146</v>
      </c>
      <c r="N458" t="s">
        <v>147</v>
      </c>
      <c r="O458">
        <v>4</v>
      </c>
      <c r="P458" t="s">
        <v>77</v>
      </c>
      <c r="Q458" t="s">
        <v>78</v>
      </c>
      <c r="R458" t="s">
        <v>79</v>
      </c>
      <c r="S458" t="s">
        <v>54</v>
      </c>
      <c r="T458" t="s">
        <v>45</v>
      </c>
      <c r="U458" t="s">
        <v>219</v>
      </c>
      <c r="V458">
        <v>793.5</v>
      </c>
      <c r="W458">
        <v>0.56863347001775799</v>
      </c>
      <c r="X458" t="s">
        <v>222</v>
      </c>
    </row>
    <row r="459" spans="1:24" x14ac:dyDescent="0.25">
      <c r="A459" t="s">
        <v>157</v>
      </c>
      <c r="B459" s="1">
        <v>41959</v>
      </c>
      <c r="C459">
        <v>2014</v>
      </c>
      <c r="D459" t="s">
        <v>234</v>
      </c>
      <c r="E459" t="s">
        <v>54</v>
      </c>
      <c r="F459" t="s">
        <v>33</v>
      </c>
      <c r="G459" t="s">
        <v>209</v>
      </c>
      <c r="H459" t="s">
        <v>203</v>
      </c>
      <c r="I459">
        <v>58200</v>
      </c>
      <c r="J459">
        <v>3225</v>
      </c>
      <c r="K459">
        <v>61425</v>
      </c>
      <c r="L459" t="s">
        <v>142</v>
      </c>
      <c r="M459" t="s">
        <v>158</v>
      </c>
      <c r="N459" t="s">
        <v>159</v>
      </c>
      <c r="O459">
        <v>4</v>
      </c>
      <c r="P459" t="s">
        <v>77</v>
      </c>
      <c r="Q459" t="s">
        <v>86</v>
      </c>
      <c r="R459" t="s">
        <v>79</v>
      </c>
      <c r="S459" t="s">
        <v>54</v>
      </c>
      <c r="T459" t="s">
        <v>45</v>
      </c>
      <c r="U459" t="s">
        <v>223</v>
      </c>
      <c r="V459">
        <v>2910</v>
      </c>
      <c r="W459">
        <v>0.10401146677509485</v>
      </c>
      <c r="X459" t="s">
        <v>220</v>
      </c>
    </row>
    <row r="460" spans="1:24" x14ac:dyDescent="0.25">
      <c r="A460" t="s">
        <v>191</v>
      </c>
      <c r="B460" s="1">
        <v>41960</v>
      </c>
      <c r="C460">
        <v>2014</v>
      </c>
      <c r="D460" t="s">
        <v>234</v>
      </c>
      <c r="E460" t="s">
        <v>57</v>
      </c>
      <c r="F460" t="s">
        <v>23</v>
      </c>
      <c r="G460" t="s">
        <v>200</v>
      </c>
      <c r="H460" t="s">
        <v>203</v>
      </c>
      <c r="I460">
        <v>115900</v>
      </c>
      <c r="J460">
        <v>3874</v>
      </c>
      <c r="K460">
        <v>119774</v>
      </c>
      <c r="L460" t="s">
        <v>164</v>
      </c>
      <c r="M460" t="s">
        <v>192</v>
      </c>
      <c r="N460" t="s">
        <v>193</v>
      </c>
      <c r="O460">
        <v>4</v>
      </c>
      <c r="P460" t="s">
        <v>91</v>
      </c>
      <c r="Q460" t="s">
        <v>86</v>
      </c>
      <c r="R460" t="s">
        <v>92</v>
      </c>
      <c r="S460" t="s">
        <v>57</v>
      </c>
      <c r="T460" t="s">
        <v>44</v>
      </c>
      <c r="U460" t="s">
        <v>225</v>
      </c>
      <c r="V460">
        <v>6954</v>
      </c>
      <c r="W460">
        <v>0.30384511933841052</v>
      </c>
      <c r="X460" t="s">
        <v>220</v>
      </c>
    </row>
    <row r="461" spans="1:24" x14ac:dyDescent="0.25">
      <c r="A461" t="s">
        <v>130</v>
      </c>
      <c r="B461" s="1">
        <v>41960</v>
      </c>
      <c r="C461">
        <v>2014</v>
      </c>
      <c r="D461" t="s">
        <v>234</v>
      </c>
      <c r="E461" t="s">
        <v>60</v>
      </c>
      <c r="F461" t="s">
        <v>7</v>
      </c>
      <c r="G461" t="s">
        <v>200</v>
      </c>
      <c r="H461" t="s">
        <v>202</v>
      </c>
      <c r="I461">
        <v>54800</v>
      </c>
      <c r="J461">
        <v>1498</v>
      </c>
      <c r="K461">
        <v>56298</v>
      </c>
      <c r="L461" t="s">
        <v>127</v>
      </c>
      <c r="M461" t="s">
        <v>131</v>
      </c>
      <c r="N461" t="s">
        <v>132</v>
      </c>
      <c r="O461">
        <v>4</v>
      </c>
      <c r="P461" t="s">
        <v>77</v>
      </c>
      <c r="Q461" t="s">
        <v>86</v>
      </c>
      <c r="R461" t="s">
        <v>79</v>
      </c>
      <c r="S461" t="s">
        <v>61</v>
      </c>
      <c r="T461" t="s">
        <v>42</v>
      </c>
      <c r="U461" t="s">
        <v>221</v>
      </c>
      <c r="V461">
        <v>2192</v>
      </c>
      <c r="W461">
        <v>0.39948437521210145</v>
      </c>
      <c r="X461" t="s">
        <v>220</v>
      </c>
    </row>
    <row r="462" spans="1:24" x14ac:dyDescent="0.25">
      <c r="A462" t="s">
        <v>83</v>
      </c>
      <c r="B462" s="1">
        <v>41961</v>
      </c>
      <c r="C462">
        <v>2014</v>
      </c>
      <c r="D462" t="s">
        <v>234</v>
      </c>
      <c r="E462" t="s">
        <v>52</v>
      </c>
      <c r="F462" t="s">
        <v>47</v>
      </c>
      <c r="G462" t="s">
        <v>207</v>
      </c>
      <c r="H462" t="s">
        <v>211</v>
      </c>
      <c r="I462">
        <v>74150</v>
      </c>
      <c r="J462">
        <v>3020</v>
      </c>
      <c r="K462">
        <v>77170</v>
      </c>
      <c r="L462" t="s">
        <v>74</v>
      </c>
      <c r="M462" t="s">
        <v>84</v>
      </c>
      <c r="N462" t="s">
        <v>85</v>
      </c>
      <c r="O462">
        <v>4</v>
      </c>
      <c r="P462" t="s">
        <v>77</v>
      </c>
      <c r="Q462" t="s">
        <v>86</v>
      </c>
      <c r="R462" t="s">
        <v>87</v>
      </c>
      <c r="S462" t="s">
        <v>53</v>
      </c>
      <c r="T462" t="s">
        <v>46</v>
      </c>
      <c r="U462" t="s">
        <v>223</v>
      </c>
      <c r="V462">
        <v>3707.5</v>
      </c>
      <c r="W462">
        <v>0.86794293665697009</v>
      </c>
      <c r="X462" t="s">
        <v>222</v>
      </c>
    </row>
    <row r="463" spans="1:24" x14ac:dyDescent="0.25">
      <c r="A463" t="s">
        <v>80</v>
      </c>
      <c r="B463" s="1">
        <v>41961</v>
      </c>
      <c r="C463">
        <v>2014</v>
      </c>
      <c r="D463" t="s">
        <v>234</v>
      </c>
      <c r="E463" t="s">
        <v>54</v>
      </c>
      <c r="F463" t="s">
        <v>29</v>
      </c>
      <c r="G463" t="s">
        <v>200</v>
      </c>
      <c r="H463" t="s">
        <v>202</v>
      </c>
      <c r="I463">
        <v>32900</v>
      </c>
      <c r="J463">
        <v>2224</v>
      </c>
      <c r="K463">
        <v>35124</v>
      </c>
      <c r="L463" t="s">
        <v>74</v>
      </c>
      <c r="M463" t="s">
        <v>81</v>
      </c>
      <c r="N463" t="s">
        <v>82</v>
      </c>
      <c r="O463">
        <v>4</v>
      </c>
      <c r="P463" t="s">
        <v>77</v>
      </c>
      <c r="Q463" t="s">
        <v>78</v>
      </c>
      <c r="R463" t="s">
        <v>79</v>
      </c>
      <c r="S463" t="s">
        <v>54</v>
      </c>
      <c r="T463" t="s">
        <v>45</v>
      </c>
      <c r="U463" t="s">
        <v>219</v>
      </c>
      <c r="V463">
        <v>987</v>
      </c>
      <c r="W463">
        <v>0.25378527504102572</v>
      </c>
      <c r="X463" t="s">
        <v>220</v>
      </c>
    </row>
    <row r="464" spans="1:24" x14ac:dyDescent="0.25">
      <c r="A464" t="s">
        <v>176</v>
      </c>
      <c r="B464" s="1">
        <v>41961</v>
      </c>
      <c r="C464">
        <v>2014</v>
      </c>
      <c r="D464" t="s">
        <v>234</v>
      </c>
      <c r="E464" t="s">
        <v>62</v>
      </c>
      <c r="F464" t="s">
        <v>14</v>
      </c>
      <c r="G464" t="s">
        <v>200</v>
      </c>
      <c r="H464" t="s">
        <v>205</v>
      </c>
      <c r="I464">
        <v>34900</v>
      </c>
      <c r="J464">
        <v>1761</v>
      </c>
      <c r="K464">
        <v>36661</v>
      </c>
      <c r="L464" t="s">
        <v>164</v>
      </c>
      <c r="M464" t="s">
        <v>177</v>
      </c>
      <c r="N464" t="s">
        <v>178</v>
      </c>
      <c r="O464">
        <v>4</v>
      </c>
      <c r="P464" t="s">
        <v>77</v>
      </c>
      <c r="Q464" t="s">
        <v>78</v>
      </c>
      <c r="R464" t="s">
        <v>79</v>
      </c>
      <c r="S464" t="s">
        <v>63</v>
      </c>
      <c r="T464" t="s">
        <v>43</v>
      </c>
      <c r="U464" t="s">
        <v>219</v>
      </c>
      <c r="V464">
        <v>1047</v>
      </c>
      <c r="W464">
        <v>0.58601206801180361</v>
      </c>
      <c r="X464" t="s">
        <v>222</v>
      </c>
    </row>
    <row r="465" spans="1:24" x14ac:dyDescent="0.25">
      <c r="A465" t="s">
        <v>130</v>
      </c>
      <c r="B465" s="1">
        <v>41961</v>
      </c>
      <c r="C465">
        <v>2014</v>
      </c>
      <c r="D465" t="s">
        <v>234</v>
      </c>
      <c r="E465" t="s">
        <v>54</v>
      </c>
      <c r="F465" t="s">
        <v>30</v>
      </c>
      <c r="G465" t="s">
        <v>210</v>
      </c>
      <c r="H465" t="s">
        <v>201</v>
      </c>
      <c r="I465">
        <v>54050</v>
      </c>
      <c r="J465">
        <v>2354</v>
      </c>
      <c r="K465">
        <v>56404</v>
      </c>
      <c r="L465" t="s">
        <v>127</v>
      </c>
      <c r="M465" t="s">
        <v>131</v>
      </c>
      <c r="N465" t="s">
        <v>132</v>
      </c>
      <c r="O465">
        <v>4</v>
      </c>
      <c r="P465" t="s">
        <v>77</v>
      </c>
      <c r="Q465" t="s">
        <v>86</v>
      </c>
      <c r="R465" t="s">
        <v>79</v>
      </c>
      <c r="S465" t="s">
        <v>54</v>
      </c>
      <c r="T465" t="s">
        <v>45</v>
      </c>
      <c r="U465" t="s">
        <v>223</v>
      </c>
      <c r="V465">
        <v>2702.5</v>
      </c>
      <c r="W465">
        <v>0.98365606553091489</v>
      </c>
      <c r="X465" t="s">
        <v>222</v>
      </c>
    </row>
    <row r="466" spans="1:24" x14ac:dyDescent="0.25">
      <c r="A466" t="s">
        <v>93</v>
      </c>
      <c r="B466" s="1">
        <v>41962</v>
      </c>
      <c r="C466">
        <v>2014</v>
      </c>
      <c r="D466" t="s">
        <v>234</v>
      </c>
      <c r="E466" t="s">
        <v>54</v>
      </c>
      <c r="F466" t="s">
        <v>30</v>
      </c>
      <c r="G466" t="s">
        <v>200</v>
      </c>
      <c r="H466" t="s">
        <v>201</v>
      </c>
      <c r="I466">
        <v>147800</v>
      </c>
      <c r="J466">
        <v>1046</v>
      </c>
      <c r="K466">
        <v>148846</v>
      </c>
      <c r="L466" t="s">
        <v>74</v>
      </c>
      <c r="M466" t="s">
        <v>94</v>
      </c>
      <c r="N466" t="s">
        <v>95</v>
      </c>
      <c r="O466">
        <v>2</v>
      </c>
      <c r="P466" t="s">
        <v>77</v>
      </c>
      <c r="Q466" t="s">
        <v>86</v>
      </c>
      <c r="R466" t="s">
        <v>87</v>
      </c>
      <c r="S466" t="s">
        <v>54</v>
      </c>
      <c r="T466" t="s">
        <v>45</v>
      </c>
      <c r="U466" t="s">
        <v>225</v>
      </c>
      <c r="V466">
        <v>8868</v>
      </c>
      <c r="W466">
        <v>0.61615756927810494</v>
      </c>
      <c r="X466" t="s">
        <v>222</v>
      </c>
    </row>
    <row r="467" spans="1:24" x14ac:dyDescent="0.25">
      <c r="A467" t="s">
        <v>112</v>
      </c>
      <c r="B467" s="1">
        <v>41963</v>
      </c>
      <c r="C467">
        <v>2014</v>
      </c>
      <c r="D467" t="s">
        <v>234</v>
      </c>
      <c r="E467" t="s">
        <v>58</v>
      </c>
      <c r="F467" t="s">
        <v>8</v>
      </c>
      <c r="G467" t="s">
        <v>200</v>
      </c>
      <c r="H467" t="s">
        <v>201</v>
      </c>
      <c r="I467">
        <v>41800</v>
      </c>
      <c r="J467">
        <v>1400</v>
      </c>
      <c r="K467">
        <v>43200</v>
      </c>
      <c r="L467" t="s">
        <v>97</v>
      </c>
      <c r="M467" t="s">
        <v>104</v>
      </c>
      <c r="N467" t="s">
        <v>113</v>
      </c>
      <c r="O467">
        <v>3</v>
      </c>
      <c r="P467" t="s">
        <v>91</v>
      </c>
      <c r="Q467" t="s">
        <v>78</v>
      </c>
      <c r="R467" t="s">
        <v>79</v>
      </c>
      <c r="S467" t="s">
        <v>59</v>
      </c>
      <c r="T467" t="s">
        <v>42</v>
      </c>
      <c r="U467" t="s">
        <v>221</v>
      </c>
      <c r="V467">
        <v>1672</v>
      </c>
      <c r="W467">
        <v>0.28887406610365679</v>
      </c>
      <c r="X467" t="s">
        <v>220</v>
      </c>
    </row>
    <row r="468" spans="1:24" x14ac:dyDescent="0.25">
      <c r="A468" t="s">
        <v>112</v>
      </c>
      <c r="B468" s="1">
        <v>41965</v>
      </c>
      <c r="C468">
        <v>2014</v>
      </c>
      <c r="D468" t="s">
        <v>234</v>
      </c>
      <c r="E468" t="s">
        <v>50</v>
      </c>
      <c r="F468" t="s">
        <v>10</v>
      </c>
      <c r="G468" t="s">
        <v>209</v>
      </c>
      <c r="H468" t="s">
        <v>203</v>
      </c>
      <c r="I468">
        <v>41550</v>
      </c>
      <c r="J468">
        <v>3168</v>
      </c>
      <c r="K468">
        <v>44718</v>
      </c>
      <c r="L468" t="s">
        <v>97</v>
      </c>
      <c r="M468" t="s">
        <v>104</v>
      </c>
      <c r="N468" t="s">
        <v>113</v>
      </c>
      <c r="O468">
        <v>3</v>
      </c>
      <c r="P468" t="s">
        <v>91</v>
      </c>
      <c r="Q468" t="s">
        <v>78</v>
      </c>
      <c r="R468" t="s">
        <v>79</v>
      </c>
      <c r="S468" t="s">
        <v>51</v>
      </c>
      <c r="T468" t="s">
        <v>43</v>
      </c>
      <c r="U468" t="s">
        <v>221</v>
      </c>
      <c r="V468">
        <v>1662</v>
      </c>
      <c r="W468">
        <v>0.47242951741089556</v>
      </c>
      <c r="X468" t="s">
        <v>220</v>
      </c>
    </row>
    <row r="469" spans="1:24" x14ac:dyDescent="0.25">
      <c r="A469" t="s">
        <v>117</v>
      </c>
      <c r="B469" s="1">
        <v>41967</v>
      </c>
      <c r="C469">
        <v>2014</v>
      </c>
      <c r="D469" t="s">
        <v>234</v>
      </c>
      <c r="E469" t="s">
        <v>54</v>
      </c>
      <c r="F469" t="s">
        <v>23</v>
      </c>
      <c r="G469" t="s">
        <v>200</v>
      </c>
      <c r="H469" t="s">
        <v>205</v>
      </c>
      <c r="I469">
        <v>51550</v>
      </c>
      <c r="J469">
        <v>3612</v>
      </c>
      <c r="K469">
        <v>55162</v>
      </c>
      <c r="L469" t="s">
        <v>97</v>
      </c>
      <c r="M469" t="s">
        <v>118</v>
      </c>
      <c r="N469" t="s">
        <v>119</v>
      </c>
      <c r="O469">
        <v>4</v>
      </c>
      <c r="P469" t="s">
        <v>77</v>
      </c>
      <c r="Q469" t="s">
        <v>86</v>
      </c>
      <c r="R469" t="s">
        <v>79</v>
      </c>
      <c r="S469" t="s">
        <v>54</v>
      </c>
      <c r="T469" t="s">
        <v>44</v>
      </c>
      <c r="U469" t="s">
        <v>221</v>
      </c>
      <c r="V469">
        <v>2062</v>
      </c>
      <c r="W469">
        <v>0.20314869992581602</v>
      </c>
      <c r="X469" t="s">
        <v>220</v>
      </c>
    </row>
    <row r="470" spans="1:24" x14ac:dyDescent="0.25">
      <c r="A470" t="s">
        <v>154</v>
      </c>
      <c r="B470" s="1">
        <v>41968</v>
      </c>
      <c r="C470">
        <v>2014</v>
      </c>
      <c r="D470" t="s">
        <v>234</v>
      </c>
      <c r="E470" t="s">
        <v>57</v>
      </c>
      <c r="F470" t="s">
        <v>22</v>
      </c>
      <c r="G470" t="s">
        <v>209</v>
      </c>
      <c r="H470" t="s">
        <v>203</v>
      </c>
      <c r="I470">
        <v>56150</v>
      </c>
      <c r="J470">
        <v>3036</v>
      </c>
      <c r="K470">
        <v>59186</v>
      </c>
      <c r="L470" t="s">
        <v>142</v>
      </c>
      <c r="M470" t="s">
        <v>155</v>
      </c>
      <c r="N470" t="s">
        <v>156</v>
      </c>
      <c r="O470">
        <v>4</v>
      </c>
      <c r="P470" t="s">
        <v>91</v>
      </c>
      <c r="Q470" t="s">
        <v>78</v>
      </c>
      <c r="R470" t="s">
        <v>79</v>
      </c>
      <c r="S470" t="s">
        <v>57</v>
      </c>
      <c r="T470" t="s">
        <v>44</v>
      </c>
      <c r="U470" t="s">
        <v>223</v>
      </c>
      <c r="V470">
        <v>2807.5</v>
      </c>
      <c r="W470">
        <v>0.82081262526140208</v>
      </c>
      <c r="X470" t="s">
        <v>222</v>
      </c>
    </row>
    <row r="471" spans="1:24" x14ac:dyDescent="0.25">
      <c r="A471" t="s">
        <v>80</v>
      </c>
      <c r="B471" s="1">
        <v>41968</v>
      </c>
      <c r="C471">
        <v>2014</v>
      </c>
      <c r="D471" t="s">
        <v>234</v>
      </c>
      <c r="E471" t="s">
        <v>55</v>
      </c>
      <c r="F471" t="s">
        <v>37</v>
      </c>
      <c r="G471" t="s">
        <v>200</v>
      </c>
      <c r="H471" t="s">
        <v>203</v>
      </c>
      <c r="I471">
        <v>32700</v>
      </c>
      <c r="J471">
        <v>1778</v>
      </c>
      <c r="K471">
        <v>34478</v>
      </c>
      <c r="L471" t="s">
        <v>74</v>
      </c>
      <c r="M471" t="s">
        <v>81</v>
      </c>
      <c r="N471" t="s">
        <v>82</v>
      </c>
      <c r="O471">
        <v>4</v>
      </c>
      <c r="P471" t="s">
        <v>77</v>
      </c>
      <c r="Q471" t="s">
        <v>78</v>
      </c>
      <c r="R471" t="s">
        <v>79</v>
      </c>
      <c r="S471" t="s">
        <v>56</v>
      </c>
      <c r="T471" t="s">
        <v>46</v>
      </c>
      <c r="U471" t="s">
        <v>219</v>
      </c>
      <c r="V471">
        <v>981</v>
      </c>
      <c r="W471">
        <v>4.1907097698146059E-2</v>
      </c>
      <c r="X471" t="s">
        <v>220</v>
      </c>
    </row>
    <row r="472" spans="1:24" x14ac:dyDescent="0.25">
      <c r="A472" t="s">
        <v>188</v>
      </c>
      <c r="B472" s="1">
        <v>41969</v>
      </c>
      <c r="C472">
        <v>2014</v>
      </c>
      <c r="D472" t="s">
        <v>234</v>
      </c>
      <c r="E472" t="s">
        <v>52</v>
      </c>
      <c r="F472" t="s">
        <v>47</v>
      </c>
      <c r="G472" t="s">
        <v>200</v>
      </c>
      <c r="H472" t="s">
        <v>201</v>
      </c>
      <c r="I472">
        <v>68450</v>
      </c>
      <c r="J472">
        <v>3800</v>
      </c>
      <c r="K472">
        <v>72250</v>
      </c>
      <c r="L472" t="s">
        <v>164</v>
      </c>
      <c r="M472" t="s">
        <v>189</v>
      </c>
      <c r="N472" t="s">
        <v>190</v>
      </c>
      <c r="O472">
        <v>4</v>
      </c>
      <c r="P472" t="s">
        <v>77</v>
      </c>
      <c r="Q472" t="s">
        <v>86</v>
      </c>
      <c r="R472" t="s">
        <v>87</v>
      </c>
      <c r="S472" t="s">
        <v>53</v>
      </c>
      <c r="T472" t="s">
        <v>46</v>
      </c>
      <c r="U472" t="s">
        <v>223</v>
      </c>
      <c r="V472">
        <v>3422.5</v>
      </c>
      <c r="W472">
        <v>0.91724795238918067</v>
      </c>
      <c r="X472" t="s">
        <v>222</v>
      </c>
    </row>
    <row r="473" spans="1:24" x14ac:dyDescent="0.25">
      <c r="A473" t="s">
        <v>148</v>
      </c>
      <c r="B473" s="1">
        <v>41970</v>
      </c>
      <c r="C473">
        <v>2014</v>
      </c>
      <c r="D473" t="s">
        <v>234</v>
      </c>
      <c r="E473" t="s">
        <v>58</v>
      </c>
      <c r="F473" t="s">
        <v>8</v>
      </c>
      <c r="G473" t="s">
        <v>207</v>
      </c>
      <c r="H473" t="s">
        <v>202</v>
      </c>
      <c r="I473">
        <v>29550</v>
      </c>
      <c r="J473">
        <v>4644</v>
      </c>
      <c r="K473">
        <v>34194</v>
      </c>
      <c r="L473" t="s">
        <v>142</v>
      </c>
      <c r="M473" t="s">
        <v>149</v>
      </c>
      <c r="N473" t="s">
        <v>150</v>
      </c>
      <c r="O473">
        <v>4</v>
      </c>
      <c r="P473" t="s">
        <v>77</v>
      </c>
      <c r="Q473" t="s">
        <v>78</v>
      </c>
      <c r="R473" t="s">
        <v>79</v>
      </c>
      <c r="S473" t="s">
        <v>59</v>
      </c>
      <c r="T473" t="s">
        <v>42</v>
      </c>
      <c r="U473" t="s">
        <v>219</v>
      </c>
      <c r="V473">
        <v>886.5</v>
      </c>
      <c r="W473">
        <v>0.51712883148208677</v>
      </c>
      <c r="X473" t="s">
        <v>222</v>
      </c>
    </row>
    <row r="474" spans="1:24" x14ac:dyDescent="0.25">
      <c r="A474" t="s">
        <v>80</v>
      </c>
      <c r="B474" s="1">
        <v>41970</v>
      </c>
      <c r="C474">
        <v>2014</v>
      </c>
      <c r="D474" t="s">
        <v>234</v>
      </c>
      <c r="E474" t="s">
        <v>54</v>
      </c>
      <c r="F474" t="s">
        <v>31</v>
      </c>
      <c r="G474" t="s">
        <v>209</v>
      </c>
      <c r="H474" t="s">
        <v>205</v>
      </c>
      <c r="I474">
        <v>33000</v>
      </c>
      <c r="J474">
        <v>3039</v>
      </c>
      <c r="K474">
        <v>36039</v>
      </c>
      <c r="L474" t="s">
        <v>74</v>
      </c>
      <c r="M474" t="s">
        <v>81</v>
      </c>
      <c r="N474" t="s">
        <v>82</v>
      </c>
      <c r="O474">
        <v>4</v>
      </c>
      <c r="P474" t="s">
        <v>77</v>
      </c>
      <c r="Q474" t="s">
        <v>78</v>
      </c>
      <c r="R474" t="s">
        <v>79</v>
      </c>
      <c r="S474" t="s">
        <v>54</v>
      </c>
      <c r="T474" t="s">
        <v>45</v>
      </c>
      <c r="U474" t="s">
        <v>219</v>
      </c>
      <c r="V474">
        <v>990</v>
      </c>
      <c r="W474">
        <v>0.12330157222380003</v>
      </c>
      <c r="X474" t="s">
        <v>220</v>
      </c>
    </row>
    <row r="475" spans="1:24" x14ac:dyDescent="0.25">
      <c r="A475" t="s">
        <v>167</v>
      </c>
      <c r="B475" s="1">
        <v>41972</v>
      </c>
      <c r="C475">
        <v>2014</v>
      </c>
      <c r="D475" t="s">
        <v>234</v>
      </c>
      <c r="E475" t="s">
        <v>52</v>
      </c>
      <c r="F475" t="s">
        <v>34</v>
      </c>
      <c r="G475" t="s">
        <v>204</v>
      </c>
      <c r="H475" t="s">
        <v>203</v>
      </c>
      <c r="I475">
        <v>27800</v>
      </c>
      <c r="J475">
        <v>2407</v>
      </c>
      <c r="K475">
        <v>30207</v>
      </c>
      <c r="L475" t="s">
        <v>164</v>
      </c>
      <c r="M475" t="s">
        <v>168</v>
      </c>
      <c r="N475" t="s">
        <v>169</v>
      </c>
      <c r="O475">
        <v>4</v>
      </c>
      <c r="P475" t="s">
        <v>77</v>
      </c>
      <c r="Q475" t="s">
        <v>78</v>
      </c>
      <c r="R475" t="s">
        <v>79</v>
      </c>
      <c r="S475" t="s">
        <v>53</v>
      </c>
      <c r="T475" t="s">
        <v>46</v>
      </c>
      <c r="U475" t="s">
        <v>219</v>
      </c>
      <c r="V475">
        <v>834</v>
      </c>
      <c r="W475">
        <v>0.11353467410129248</v>
      </c>
      <c r="X475" t="s">
        <v>220</v>
      </c>
    </row>
    <row r="476" spans="1:24" x14ac:dyDescent="0.25">
      <c r="A476" t="s">
        <v>80</v>
      </c>
      <c r="B476" s="1">
        <v>41973</v>
      </c>
      <c r="C476">
        <v>2014</v>
      </c>
      <c r="D476" t="s">
        <v>234</v>
      </c>
      <c r="E476" t="s">
        <v>60</v>
      </c>
      <c r="F476" t="s">
        <v>35</v>
      </c>
      <c r="G476" t="s">
        <v>206</v>
      </c>
      <c r="H476" t="s">
        <v>203</v>
      </c>
      <c r="I476">
        <v>33100</v>
      </c>
      <c r="J476">
        <v>1105</v>
      </c>
      <c r="K476">
        <v>34205</v>
      </c>
      <c r="L476" t="s">
        <v>74</v>
      </c>
      <c r="M476" t="s">
        <v>81</v>
      </c>
      <c r="N476" t="s">
        <v>82</v>
      </c>
      <c r="O476">
        <v>4</v>
      </c>
      <c r="P476" t="s">
        <v>77</v>
      </c>
      <c r="Q476" t="s">
        <v>78</v>
      </c>
      <c r="R476" t="s">
        <v>79</v>
      </c>
      <c r="S476" t="s">
        <v>61</v>
      </c>
      <c r="T476" t="s">
        <v>46</v>
      </c>
      <c r="U476" t="s">
        <v>219</v>
      </c>
      <c r="V476">
        <v>993</v>
      </c>
      <c r="W476">
        <v>0.90982565233010126</v>
      </c>
      <c r="X476" t="s">
        <v>222</v>
      </c>
    </row>
    <row r="477" spans="1:24" x14ac:dyDescent="0.25">
      <c r="A477" t="s">
        <v>114</v>
      </c>
      <c r="B477" s="1">
        <v>41973</v>
      </c>
      <c r="C477">
        <v>2014</v>
      </c>
      <c r="D477" t="s">
        <v>234</v>
      </c>
      <c r="E477" t="s">
        <v>57</v>
      </c>
      <c r="F477" t="s">
        <v>19</v>
      </c>
      <c r="G477" t="s">
        <v>200</v>
      </c>
      <c r="H477" t="s">
        <v>205</v>
      </c>
      <c r="I477">
        <v>48100</v>
      </c>
      <c r="J477">
        <v>1221</v>
      </c>
      <c r="K477">
        <v>49321</v>
      </c>
      <c r="L477" t="s">
        <v>97</v>
      </c>
      <c r="M477" t="s">
        <v>115</v>
      </c>
      <c r="N477" t="s">
        <v>116</v>
      </c>
      <c r="O477">
        <v>4</v>
      </c>
      <c r="P477" t="s">
        <v>77</v>
      </c>
      <c r="Q477" t="s">
        <v>78</v>
      </c>
      <c r="R477" t="s">
        <v>79</v>
      </c>
      <c r="S477" t="s">
        <v>57</v>
      </c>
      <c r="T477" t="s">
        <v>44</v>
      </c>
      <c r="U477" t="s">
        <v>221</v>
      </c>
      <c r="V477">
        <v>1924</v>
      </c>
      <c r="W477">
        <v>0.79303299113783654</v>
      </c>
      <c r="X477" t="s">
        <v>222</v>
      </c>
    </row>
    <row r="478" spans="1:24" x14ac:dyDescent="0.25">
      <c r="A478" t="s">
        <v>88</v>
      </c>
      <c r="B478" s="1">
        <v>41973</v>
      </c>
      <c r="C478">
        <v>2014</v>
      </c>
      <c r="D478" t="s">
        <v>234</v>
      </c>
      <c r="E478" t="s">
        <v>62</v>
      </c>
      <c r="F478" t="s">
        <v>14</v>
      </c>
      <c r="G478" t="s">
        <v>200</v>
      </c>
      <c r="H478" t="s">
        <v>205</v>
      </c>
      <c r="I478">
        <v>127850</v>
      </c>
      <c r="J478">
        <v>3499</v>
      </c>
      <c r="K478">
        <v>131349</v>
      </c>
      <c r="L478" t="s">
        <v>74</v>
      </c>
      <c r="M478" t="s">
        <v>89</v>
      </c>
      <c r="N478" t="s">
        <v>90</v>
      </c>
      <c r="O478">
        <v>4</v>
      </c>
      <c r="P478" t="s">
        <v>91</v>
      </c>
      <c r="Q478" t="s">
        <v>86</v>
      </c>
      <c r="R478" t="s">
        <v>92</v>
      </c>
      <c r="S478" t="s">
        <v>63</v>
      </c>
      <c r="T478" t="s">
        <v>43</v>
      </c>
      <c r="U478" t="s">
        <v>225</v>
      </c>
      <c r="V478">
        <v>7671</v>
      </c>
      <c r="W478">
        <v>0.83032082572128663</v>
      </c>
      <c r="X478" t="s">
        <v>222</v>
      </c>
    </row>
    <row r="479" spans="1:24" x14ac:dyDescent="0.25">
      <c r="A479" t="s">
        <v>188</v>
      </c>
      <c r="B479" s="1">
        <v>41974</v>
      </c>
      <c r="C479">
        <v>2014</v>
      </c>
      <c r="D479" t="s">
        <v>235</v>
      </c>
      <c r="E479" t="s">
        <v>55</v>
      </c>
      <c r="F479" t="s">
        <v>40</v>
      </c>
      <c r="G479" t="s">
        <v>210</v>
      </c>
      <c r="H479" t="s">
        <v>211</v>
      </c>
      <c r="I479">
        <v>68800</v>
      </c>
      <c r="J479">
        <v>3472</v>
      </c>
      <c r="K479">
        <v>72272</v>
      </c>
      <c r="L479" t="s">
        <v>164</v>
      </c>
      <c r="M479" t="s">
        <v>189</v>
      </c>
      <c r="N479" t="s">
        <v>190</v>
      </c>
      <c r="O479">
        <v>4</v>
      </c>
      <c r="P479" t="s">
        <v>77</v>
      </c>
      <c r="Q479" t="s">
        <v>86</v>
      </c>
      <c r="R479" t="s">
        <v>87</v>
      </c>
      <c r="S479" t="s">
        <v>56</v>
      </c>
      <c r="T479" t="s">
        <v>46</v>
      </c>
      <c r="U479" t="s">
        <v>223</v>
      </c>
      <c r="V479">
        <v>3440</v>
      </c>
      <c r="W479">
        <v>0.63678313448875357</v>
      </c>
      <c r="X479" t="s">
        <v>222</v>
      </c>
    </row>
    <row r="480" spans="1:24" x14ac:dyDescent="0.25">
      <c r="A480" t="s">
        <v>103</v>
      </c>
      <c r="B480" s="1">
        <v>41975</v>
      </c>
      <c r="C480">
        <v>2014</v>
      </c>
      <c r="D480" t="s">
        <v>235</v>
      </c>
      <c r="E480" t="s">
        <v>60</v>
      </c>
      <c r="F480" t="s">
        <v>3</v>
      </c>
      <c r="G480" t="s">
        <v>200</v>
      </c>
      <c r="H480" t="s">
        <v>211</v>
      </c>
      <c r="I480">
        <v>32100</v>
      </c>
      <c r="J480">
        <v>2933</v>
      </c>
      <c r="K480">
        <v>35033</v>
      </c>
      <c r="L480" t="s">
        <v>97</v>
      </c>
      <c r="M480" t="s">
        <v>104</v>
      </c>
      <c r="N480" t="s">
        <v>105</v>
      </c>
      <c r="O480">
        <v>2</v>
      </c>
      <c r="P480" t="s">
        <v>91</v>
      </c>
      <c r="Q480" t="s">
        <v>78</v>
      </c>
      <c r="R480" t="s">
        <v>79</v>
      </c>
      <c r="S480" t="s">
        <v>61</v>
      </c>
      <c r="T480" t="s">
        <v>42</v>
      </c>
      <c r="U480" t="s">
        <v>219</v>
      </c>
      <c r="V480">
        <v>963</v>
      </c>
      <c r="W480">
        <v>0.38203171285895243</v>
      </c>
      <c r="X480" t="s">
        <v>220</v>
      </c>
    </row>
    <row r="481" spans="1:24" x14ac:dyDescent="0.25">
      <c r="A481" t="s">
        <v>96</v>
      </c>
      <c r="B481" s="1">
        <v>41975</v>
      </c>
      <c r="C481">
        <v>2014</v>
      </c>
      <c r="D481" t="s">
        <v>235</v>
      </c>
      <c r="E481" t="s">
        <v>60</v>
      </c>
      <c r="F481" t="s">
        <v>7</v>
      </c>
      <c r="G481" t="s">
        <v>210</v>
      </c>
      <c r="H481" t="s">
        <v>201</v>
      </c>
      <c r="I481">
        <v>21750</v>
      </c>
      <c r="J481">
        <v>1846</v>
      </c>
      <c r="K481">
        <v>23596</v>
      </c>
      <c r="L481" t="s">
        <v>97</v>
      </c>
      <c r="M481" t="s">
        <v>98</v>
      </c>
      <c r="N481" t="s">
        <v>99</v>
      </c>
      <c r="O481">
        <v>2</v>
      </c>
      <c r="P481" t="s">
        <v>77</v>
      </c>
      <c r="Q481" t="s">
        <v>78</v>
      </c>
      <c r="R481" t="s">
        <v>79</v>
      </c>
      <c r="S481" t="s">
        <v>61</v>
      </c>
      <c r="T481" t="s">
        <v>42</v>
      </c>
      <c r="U481" t="s">
        <v>219</v>
      </c>
      <c r="V481">
        <v>652.5</v>
      </c>
      <c r="W481">
        <v>0.10072021796401601</v>
      </c>
      <c r="X481" t="s">
        <v>220</v>
      </c>
    </row>
    <row r="482" spans="1:24" x14ac:dyDescent="0.25">
      <c r="A482" t="s">
        <v>160</v>
      </c>
      <c r="B482" s="1">
        <v>41975</v>
      </c>
      <c r="C482">
        <v>2014</v>
      </c>
      <c r="D482" t="s">
        <v>235</v>
      </c>
      <c r="E482" t="s">
        <v>57</v>
      </c>
      <c r="F482" t="s">
        <v>22</v>
      </c>
      <c r="G482" t="s">
        <v>206</v>
      </c>
      <c r="H482" t="s">
        <v>203</v>
      </c>
      <c r="I482">
        <v>96750</v>
      </c>
      <c r="J482">
        <v>4503</v>
      </c>
      <c r="K482">
        <v>101253</v>
      </c>
      <c r="L482" t="s">
        <v>142</v>
      </c>
      <c r="M482" t="s">
        <v>161</v>
      </c>
      <c r="N482" t="s">
        <v>162</v>
      </c>
      <c r="O482">
        <v>4</v>
      </c>
      <c r="P482" t="s">
        <v>91</v>
      </c>
      <c r="Q482" t="s">
        <v>78</v>
      </c>
      <c r="R482" t="s">
        <v>92</v>
      </c>
      <c r="S482" t="s">
        <v>57</v>
      </c>
      <c r="T482" t="s">
        <v>44</v>
      </c>
      <c r="U482" t="s">
        <v>225</v>
      </c>
      <c r="V482">
        <v>5805</v>
      </c>
      <c r="W482">
        <v>7.0003138887697436E-2</v>
      </c>
      <c r="X482" t="s">
        <v>220</v>
      </c>
    </row>
    <row r="483" spans="1:24" x14ac:dyDescent="0.25">
      <c r="A483" t="s">
        <v>185</v>
      </c>
      <c r="B483" s="1">
        <v>41977</v>
      </c>
      <c r="C483">
        <v>2014</v>
      </c>
      <c r="D483" t="s">
        <v>235</v>
      </c>
      <c r="E483" t="s">
        <v>55</v>
      </c>
      <c r="F483" t="s">
        <v>40</v>
      </c>
      <c r="G483" t="s">
        <v>210</v>
      </c>
      <c r="H483" t="s">
        <v>202</v>
      </c>
      <c r="I483">
        <v>66600</v>
      </c>
      <c r="J483">
        <v>4228</v>
      </c>
      <c r="K483">
        <v>70828</v>
      </c>
      <c r="L483" t="s">
        <v>164</v>
      </c>
      <c r="M483" t="s">
        <v>186</v>
      </c>
      <c r="N483" t="s">
        <v>187</v>
      </c>
      <c r="O483">
        <v>4</v>
      </c>
      <c r="P483" t="s">
        <v>77</v>
      </c>
      <c r="Q483" t="s">
        <v>86</v>
      </c>
      <c r="R483" t="s">
        <v>87</v>
      </c>
      <c r="S483" t="s">
        <v>56</v>
      </c>
      <c r="T483" t="s">
        <v>46</v>
      </c>
      <c r="U483" t="s">
        <v>223</v>
      </c>
      <c r="V483">
        <v>3330</v>
      </c>
      <c r="W483">
        <v>0.38170835393560509</v>
      </c>
      <c r="X483" t="s">
        <v>220</v>
      </c>
    </row>
    <row r="484" spans="1:24" x14ac:dyDescent="0.25">
      <c r="A484" t="s">
        <v>133</v>
      </c>
      <c r="B484" s="1">
        <v>41979</v>
      </c>
      <c r="C484">
        <v>2014</v>
      </c>
      <c r="D484" t="s">
        <v>235</v>
      </c>
      <c r="E484" t="s">
        <v>57</v>
      </c>
      <c r="F484" t="s">
        <v>24</v>
      </c>
      <c r="G484" t="s">
        <v>209</v>
      </c>
      <c r="H484" t="s">
        <v>203</v>
      </c>
      <c r="I484">
        <v>57650</v>
      </c>
      <c r="J484">
        <v>2199</v>
      </c>
      <c r="K484">
        <v>59849</v>
      </c>
      <c r="L484" t="s">
        <v>127</v>
      </c>
      <c r="M484" t="s">
        <v>134</v>
      </c>
      <c r="N484" t="s">
        <v>135</v>
      </c>
      <c r="O484">
        <v>4</v>
      </c>
      <c r="P484" t="s">
        <v>77</v>
      </c>
      <c r="Q484" t="s">
        <v>86</v>
      </c>
      <c r="R484" t="s">
        <v>79</v>
      </c>
      <c r="S484" t="s">
        <v>57</v>
      </c>
      <c r="T484" t="s">
        <v>44</v>
      </c>
      <c r="U484" t="s">
        <v>223</v>
      </c>
      <c r="V484">
        <v>2882.5</v>
      </c>
      <c r="W484">
        <v>0.46394109421593188</v>
      </c>
      <c r="X484" t="s">
        <v>220</v>
      </c>
    </row>
    <row r="485" spans="1:24" x14ac:dyDescent="0.25">
      <c r="A485" t="s">
        <v>106</v>
      </c>
      <c r="B485" s="1">
        <v>41979</v>
      </c>
      <c r="C485">
        <v>2014</v>
      </c>
      <c r="D485" t="s">
        <v>235</v>
      </c>
      <c r="E485" t="s">
        <v>58</v>
      </c>
      <c r="F485" t="s">
        <v>2</v>
      </c>
      <c r="G485" t="s">
        <v>210</v>
      </c>
      <c r="H485" t="s">
        <v>201</v>
      </c>
      <c r="I485">
        <v>33400</v>
      </c>
      <c r="J485">
        <v>3623</v>
      </c>
      <c r="K485">
        <v>37023</v>
      </c>
      <c r="L485" t="s">
        <v>97</v>
      </c>
      <c r="M485" t="s">
        <v>107</v>
      </c>
      <c r="N485" t="s">
        <v>108</v>
      </c>
      <c r="O485">
        <v>4</v>
      </c>
      <c r="P485" t="s">
        <v>77</v>
      </c>
      <c r="Q485" t="s">
        <v>78</v>
      </c>
      <c r="R485" t="s">
        <v>79</v>
      </c>
      <c r="S485" t="s">
        <v>59</v>
      </c>
      <c r="T485" t="s">
        <v>42</v>
      </c>
      <c r="U485" t="s">
        <v>221</v>
      </c>
      <c r="V485">
        <v>1336</v>
      </c>
      <c r="W485">
        <v>0.17087371515616481</v>
      </c>
      <c r="X485" t="s">
        <v>220</v>
      </c>
    </row>
    <row r="486" spans="1:24" x14ac:dyDescent="0.25">
      <c r="A486" t="s">
        <v>120</v>
      </c>
      <c r="B486" s="1">
        <v>41981</v>
      </c>
      <c r="C486">
        <v>2014</v>
      </c>
      <c r="D486" t="s">
        <v>235</v>
      </c>
      <c r="E486" t="s">
        <v>57</v>
      </c>
      <c r="F486" t="s">
        <v>22</v>
      </c>
      <c r="G486" t="s">
        <v>200</v>
      </c>
      <c r="H486" t="s">
        <v>202</v>
      </c>
      <c r="I486">
        <v>56300</v>
      </c>
      <c r="J486">
        <v>1534</v>
      </c>
      <c r="K486">
        <v>57834</v>
      </c>
      <c r="L486" t="s">
        <v>97</v>
      </c>
      <c r="M486" t="s">
        <v>121</v>
      </c>
      <c r="N486" t="s">
        <v>122</v>
      </c>
      <c r="O486">
        <v>4</v>
      </c>
      <c r="P486" t="s">
        <v>77</v>
      </c>
      <c r="Q486" t="s">
        <v>86</v>
      </c>
      <c r="R486" t="s">
        <v>87</v>
      </c>
      <c r="S486" t="s">
        <v>57</v>
      </c>
      <c r="T486" t="s">
        <v>44</v>
      </c>
      <c r="U486" t="s">
        <v>223</v>
      </c>
      <c r="V486">
        <v>2815</v>
      </c>
      <c r="W486">
        <v>0.974656514345974</v>
      </c>
      <c r="X486" t="s">
        <v>222</v>
      </c>
    </row>
    <row r="487" spans="1:24" x14ac:dyDescent="0.25">
      <c r="A487" t="s">
        <v>120</v>
      </c>
      <c r="B487" s="1">
        <v>41982</v>
      </c>
      <c r="C487">
        <v>2014</v>
      </c>
      <c r="D487" t="s">
        <v>235</v>
      </c>
      <c r="E487" t="s">
        <v>57</v>
      </c>
      <c r="F487" t="s">
        <v>17</v>
      </c>
      <c r="G487" t="s">
        <v>207</v>
      </c>
      <c r="H487" t="s">
        <v>201</v>
      </c>
      <c r="I487">
        <v>56300</v>
      </c>
      <c r="J487">
        <v>4058</v>
      </c>
      <c r="K487">
        <v>60358</v>
      </c>
      <c r="L487" t="s">
        <v>97</v>
      </c>
      <c r="M487" t="s">
        <v>121</v>
      </c>
      <c r="N487" t="s">
        <v>122</v>
      </c>
      <c r="O487">
        <v>4</v>
      </c>
      <c r="P487" t="s">
        <v>77</v>
      </c>
      <c r="Q487" t="s">
        <v>86</v>
      </c>
      <c r="R487" t="s">
        <v>87</v>
      </c>
      <c r="S487" t="s">
        <v>57</v>
      </c>
      <c r="T487" t="s">
        <v>44</v>
      </c>
      <c r="U487" t="s">
        <v>223</v>
      </c>
      <c r="V487">
        <v>2815</v>
      </c>
      <c r="W487">
        <v>0.19143484262350707</v>
      </c>
      <c r="X487" t="s">
        <v>220</v>
      </c>
    </row>
    <row r="488" spans="1:24" x14ac:dyDescent="0.25">
      <c r="A488" t="s">
        <v>136</v>
      </c>
      <c r="B488" s="1">
        <v>41984</v>
      </c>
      <c r="C488">
        <v>2014</v>
      </c>
      <c r="D488" t="s">
        <v>235</v>
      </c>
      <c r="E488" t="s">
        <v>60</v>
      </c>
      <c r="F488" t="s">
        <v>7</v>
      </c>
      <c r="G488" t="s">
        <v>209</v>
      </c>
      <c r="H488" t="s">
        <v>203</v>
      </c>
      <c r="I488">
        <v>76100</v>
      </c>
      <c r="J488">
        <v>3140</v>
      </c>
      <c r="K488">
        <v>79240</v>
      </c>
      <c r="L488" t="s">
        <v>127</v>
      </c>
      <c r="M488" t="s">
        <v>137</v>
      </c>
      <c r="N488" t="s">
        <v>138</v>
      </c>
      <c r="O488">
        <v>4</v>
      </c>
      <c r="P488" t="s">
        <v>77</v>
      </c>
      <c r="Q488" t="s">
        <v>78</v>
      </c>
      <c r="R488" t="s">
        <v>79</v>
      </c>
      <c r="S488" t="s">
        <v>61</v>
      </c>
      <c r="T488" t="s">
        <v>42</v>
      </c>
      <c r="U488" t="s">
        <v>225</v>
      </c>
      <c r="V488">
        <v>4566</v>
      </c>
      <c r="W488">
        <v>0.78680171854179437</v>
      </c>
      <c r="X488" t="s">
        <v>222</v>
      </c>
    </row>
    <row r="489" spans="1:24" x14ac:dyDescent="0.25">
      <c r="A489" t="s">
        <v>170</v>
      </c>
      <c r="B489" s="1">
        <v>41984</v>
      </c>
      <c r="C489">
        <v>2014</v>
      </c>
      <c r="D489" t="s">
        <v>235</v>
      </c>
      <c r="E489" t="s">
        <v>58</v>
      </c>
      <c r="F489" t="s">
        <v>5</v>
      </c>
      <c r="G489" t="s">
        <v>210</v>
      </c>
      <c r="H489" t="s">
        <v>201</v>
      </c>
      <c r="I489">
        <v>27900</v>
      </c>
      <c r="J489">
        <v>2151</v>
      </c>
      <c r="K489">
        <v>30051</v>
      </c>
      <c r="L489" t="s">
        <v>164</v>
      </c>
      <c r="M489" t="s">
        <v>171</v>
      </c>
      <c r="N489" t="s">
        <v>172</v>
      </c>
      <c r="O489">
        <v>4</v>
      </c>
      <c r="P489" t="s">
        <v>77</v>
      </c>
      <c r="Q489" t="s">
        <v>78</v>
      </c>
      <c r="R489" t="s">
        <v>79</v>
      </c>
      <c r="S489" t="s">
        <v>59</v>
      </c>
      <c r="T489" t="s">
        <v>42</v>
      </c>
      <c r="U489" t="s">
        <v>219</v>
      </c>
      <c r="V489">
        <v>837</v>
      </c>
      <c r="W489">
        <v>0.63285453973005268</v>
      </c>
      <c r="X489" t="s">
        <v>222</v>
      </c>
    </row>
    <row r="490" spans="1:24" x14ac:dyDescent="0.25">
      <c r="A490" t="s">
        <v>182</v>
      </c>
      <c r="B490" s="1">
        <v>41984</v>
      </c>
      <c r="C490">
        <v>2014</v>
      </c>
      <c r="D490" t="s">
        <v>235</v>
      </c>
      <c r="E490" t="s">
        <v>54</v>
      </c>
      <c r="F490" t="s">
        <v>11</v>
      </c>
      <c r="G490" t="s">
        <v>206</v>
      </c>
      <c r="H490" t="s">
        <v>203</v>
      </c>
      <c r="I490">
        <v>52150</v>
      </c>
      <c r="J490">
        <v>4306</v>
      </c>
      <c r="K490">
        <v>56456</v>
      </c>
      <c r="L490" t="s">
        <v>164</v>
      </c>
      <c r="M490" t="s">
        <v>183</v>
      </c>
      <c r="N490" t="s">
        <v>184</v>
      </c>
      <c r="O490">
        <v>4</v>
      </c>
      <c r="P490" t="s">
        <v>77</v>
      </c>
      <c r="Q490" t="s">
        <v>78</v>
      </c>
      <c r="R490" t="s">
        <v>79</v>
      </c>
      <c r="S490" t="s">
        <v>54</v>
      </c>
      <c r="T490" t="s">
        <v>43</v>
      </c>
      <c r="U490" t="s">
        <v>223</v>
      </c>
      <c r="V490">
        <v>2607.5</v>
      </c>
      <c r="W490">
        <v>0.63942485891255774</v>
      </c>
      <c r="X490" t="s">
        <v>222</v>
      </c>
    </row>
    <row r="491" spans="1:24" x14ac:dyDescent="0.25">
      <c r="A491" t="s">
        <v>100</v>
      </c>
      <c r="B491" s="1">
        <v>41985</v>
      </c>
      <c r="C491">
        <v>2014</v>
      </c>
      <c r="D491" t="s">
        <v>235</v>
      </c>
      <c r="E491" t="s">
        <v>57</v>
      </c>
      <c r="F491" t="s">
        <v>22</v>
      </c>
      <c r="G491" t="s">
        <v>200</v>
      </c>
      <c r="H491" t="s">
        <v>201</v>
      </c>
      <c r="I491">
        <v>27950</v>
      </c>
      <c r="J491">
        <v>4005</v>
      </c>
      <c r="K491">
        <v>31955</v>
      </c>
      <c r="L491" t="s">
        <v>97</v>
      </c>
      <c r="M491" t="s">
        <v>101</v>
      </c>
      <c r="N491" t="s">
        <v>102</v>
      </c>
      <c r="O491">
        <v>4</v>
      </c>
      <c r="P491" t="s">
        <v>77</v>
      </c>
      <c r="Q491" t="s">
        <v>78</v>
      </c>
      <c r="R491" t="s">
        <v>79</v>
      </c>
      <c r="S491" t="s">
        <v>57</v>
      </c>
      <c r="T491" t="s">
        <v>44</v>
      </c>
      <c r="U491" t="s">
        <v>219</v>
      </c>
      <c r="V491">
        <v>838.5</v>
      </c>
      <c r="W491">
        <v>0.38286119484475867</v>
      </c>
      <c r="X491" t="s">
        <v>220</v>
      </c>
    </row>
    <row r="492" spans="1:24" x14ac:dyDescent="0.25">
      <c r="A492" t="s">
        <v>103</v>
      </c>
      <c r="B492" s="1">
        <v>41985</v>
      </c>
      <c r="C492">
        <v>2014</v>
      </c>
      <c r="D492" t="s">
        <v>235</v>
      </c>
      <c r="E492" t="s">
        <v>60</v>
      </c>
      <c r="F492" t="s">
        <v>22</v>
      </c>
      <c r="G492" t="s">
        <v>208</v>
      </c>
      <c r="H492" t="s">
        <v>203</v>
      </c>
      <c r="I492">
        <v>31700</v>
      </c>
      <c r="J492">
        <v>4760</v>
      </c>
      <c r="K492">
        <v>36460</v>
      </c>
      <c r="L492" t="s">
        <v>97</v>
      </c>
      <c r="M492" t="s">
        <v>104</v>
      </c>
      <c r="N492" t="s">
        <v>105</v>
      </c>
      <c r="O492">
        <v>2</v>
      </c>
      <c r="P492" t="s">
        <v>91</v>
      </c>
      <c r="Q492" t="s">
        <v>78</v>
      </c>
      <c r="R492" t="s">
        <v>79</v>
      </c>
      <c r="S492" t="s">
        <v>61</v>
      </c>
      <c r="T492" t="s">
        <v>44</v>
      </c>
      <c r="U492" t="s">
        <v>219</v>
      </c>
      <c r="V492">
        <v>951</v>
      </c>
      <c r="W492">
        <v>0.5363595879340356</v>
      </c>
      <c r="X492" t="s">
        <v>222</v>
      </c>
    </row>
    <row r="493" spans="1:24" x14ac:dyDescent="0.25">
      <c r="A493" t="s">
        <v>179</v>
      </c>
      <c r="B493" s="1">
        <v>41985</v>
      </c>
      <c r="C493">
        <v>2014</v>
      </c>
      <c r="D493" t="s">
        <v>235</v>
      </c>
      <c r="E493" t="s">
        <v>52</v>
      </c>
      <c r="F493" t="s">
        <v>41</v>
      </c>
      <c r="G493" t="s">
        <v>210</v>
      </c>
      <c r="H493" t="s">
        <v>211</v>
      </c>
      <c r="I493">
        <v>44500</v>
      </c>
      <c r="J493">
        <v>4546</v>
      </c>
      <c r="K493">
        <v>49046</v>
      </c>
      <c r="L493" t="s">
        <v>164</v>
      </c>
      <c r="M493" t="s">
        <v>180</v>
      </c>
      <c r="N493" t="s">
        <v>181</v>
      </c>
      <c r="O493">
        <v>4</v>
      </c>
      <c r="P493" t="s">
        <v>77</v>
      </c>
      <c r="Q493" t="s">
        <v>78</v>
      </c>
      <c r="R493" t="s">
        <v>79</v>
      </c>
      <c r="S493" t="s">
        <v>53</v>
      </c>
      <c r="T493" t="s">
        <v>46</v>
      </c>
      <c r="U493" t="s">
        <v>221</v>
      </c>
      <c r="V493">
        <v>1780</v>
      </c>
      <c r="W493">
        <v>4.7456843800589836E-2</v>
      </c>
      <c r="X493" t="s">
        <v>220</v>
      </c>
    </row>
    <row r="494" spans="1:24" x14ac:dyDescent="0.25">
      <c r="A494" t="s">
        <v>136</v>
      </c>
      <c r="B494" s="1">
        <v>41986</v>
      </c>
      <c r="C494">
        <v>2014</v>
      </c>
      <c r="D494" t="s">
        <v>235</v>
      </c>
      <c r="E494" t="s">
        <v>64</v>
      </c>
      <c r="F494" t="s">
        <v>20</v>
      </c>
      <c r="G494" t="s">
        <v>209</v>
      </c>
      <c r="H494" t="s">
        <v>203</v>
      </c>
      <c r="I494">
        <v>75750</v>
      </c>
      <c r="J494">
        <v>2223</v>
      </c>
      <c r="K494">
        <v>77973</v>
      </c>
      <c r="L494" t="s">
        <v>127</v>
      </c>
      <c r="M494" t="s">
        <v>137</v>
      </c>
      <c r="N494" t="s">
        <v>138</v>
      </c>
      <c r="O494">
        <v>4</v>
      </c>
      <c r="P494" t="s">
        <v>77</v>
      </c>
      <c r="Q494" t="s">
        <v>78</v>
      </c>
      <c r="R494" t="s">
        <v>79</v>
      </c>
      <c r="S494" t="s">
        <v>57</v>
      </c>
      <c r="T494" t="s">
        <v>44</v>
      </c>
      <c r="U494" t="s">
        <v>225</v>
      </c>
      <c r="V494">
        <v>4545</v>
      </c>
      <c r="W494">
        <v>0.30850208192528322</v>
      </c>
      <c r="X494" t="s">
        <v>220</v>
      </c>
    </row>
    <row r="495" spans="1:24" x14ac:dyDescent="0.25">
      <c r="A495" t="s">
        <v>148</v>
      </c>
      <c r="B495" s="1">
        <v>41986</v>
      </c>
      <c r="C495">
        <v>2014</v>
      </c>
      <c r="D495" t="s">
        <v>235</v>
      </c>
      <c r="E495" t="s">
        <v>62</v>
      </c>
      <c r="F495" t="s">
        <v>15</v>
      </c>
      <c r="G495" t="s">
        <v>208</v>
      </c>
      <c r="H495" t="s">
        <v>201</v>
      </c>
      <c r="I495">
        <v>29500</v>
      </c>
      <c r="J495">
        <v>2431</v>
      </c>
      <c r="K495">
        <v>31931</v>
      </c>
      <c r="L495" t="s">
        <v>142</v>
      </c>
      <c r="M495" t="s">
        <v>149</v>
      </c>
      <c r="N495" t="s">
        <v>150</v>
      </c>
      <c r="O495">
        <v>4</v>
      </c>
      <c r="P495" t="s">
        <v>77</v>
      </c>
      <c r="Q495" t="s">
        <v>78</v>
      </c>
      <c r="R495" t="s">
        <v>79</v>
      </c>
      <c r="S495" t="s">
        <v>63</v>
      </c>
      <c r="T495" t="s">
        <v>43</v>
      </c>
      <c r="U495" t="s">
        <v>219</v>
      </c>
      <c r="V495">
        <v>885</v>
      </c>
      <c r="W495">
        <v>0.83809215800747838</v>
      </c>
      <c r="X495" t="s">
        <v>222</v>
      </c>
    </row>
    <row r="496" spans="1:24" x14ac:dyDescent="0.25">
      <c r="A496" t="s">
        <v>145</v>
      </c>
      <c r="B496" s="1">
        <v>41986</v>
      </c>
      <c r="C496">
        <v>2014</v>
      </c>
      <c r="D496" t="s">
        <v>235</v>
      </c>
      <c r="E496" t="s">
        <v>50</v>
      </c>
      <c r="F496" t="s">
        <v>10</v>
      </c>
      <c r="G496" t="s">
        <v>210</v>
      </c>
      <c r="H496" t="s">
        <v>201</v>
      </c>
      <c r="I496">
        <v>26550</v>
      </c>
      <c r="J496">
        <v>4101</v>
      </c>
      <c r="K496">
        <v>30651</v>
      </c>
      <c r="L496" t="s">
        <v>142</v>
      </c>
      <c r="M496" t="s">
        <v>146</v>
      </c>
      <c r="N496" t="s">
        <v>147</v>
      </c>
      <c r="O496">
        <v>4</v>
      </c>
      <c r="P496" t="s">
        <v>77</v>
      </c>
      <c r="Q496" t="s">
        <v>78</v>
      </c>
      <c r="R496" t="s">
        <v>79</v>
      </c>
      <c r="S496" t="s">
        <v>51</v>
      </c>
      <c r="T496" t="s">
        <v>43</v>
      </c>
      <c r="U496" t="s">
        <v>219</v>
      </c>
      <c r="V496">
        <v>796.5</v>
      </c>
      <c r="W496">
        <v>0.70878410651757573</v>
      </c>
      <c r="X496" t="s">
        <v>222</v>
      </c>
    </row>
    <row r="497" spans="1:24" x14ac:dyDescent="0.25">
      <c r="A497" t="s">
        <v>167</v>
      </c>
      <c r="B497" s="1">
        <v>41987</v>
      </c>
      <c r="C497">
        <v>2014</v>
      </c>
      <c r="D497" t="s">
        <v>235</v>
      </c>
      <c r="E497" t="s">
        <v>52</v>
      </c>
      <c r="F497" t="s">
        <v>34</v>
      </c>
      <c r="G497" t="s">
        <v>200</v>
      </c>
      <c r="H497" t="s">
        <v>203</v>
      </c>
      <c r="I497">
        <v>28100</v>
      </c>
      <c r="J497">
        <v>3700</v>
      </c>
      <c r="K497">
        <v>31800</v>
      </c>
      <c r="L497" t="s">
        <v>164</v>
      </c>
      <c r="M497" t="s">
        <v>168</v>
      </c>
      <c r="N497" t="s">
        <v>169</v>
      </c>
      <c r="O497">
        <v>4</v>
      </c>
      <c r="P497" t="s">
        <v>77</v>
      </c>
      <c r="Q497" t="s">
        <v>78</v>
      </c>
      <c r="R497" t="s">
        <v>79</v>
      </c>
      <c r="S497" t="s">
        <v>53</v>
      </c>
      <c r="T497" t="s">
        <v>46</v>
      </c>
      <c r="U497" t="s">
        <v>219</v>
      </c>
      <c r="V497">
        <v>843</v>
      </c>
      <c r="W497">
        <v>0.45861242174106298</v>
      </c>
      <c r="X497" t="s">
        <v>220</v>
      </c>
    </row>
    <row r="498" spans="1:24" x14ac:dyDescent="0.25">
      <c r="A498" t="s">
        <v>141</v>
      </c>
      <c r="B498" s="1">
        <v>41987</v>
      </c>
      <c r="C498">
        <v>2014</v>
      </c>
      <c r="D498" t="s">
        <v>235</v>
      </c>
      <c r="E498" t="s">
        <v>60</v>
      </c>
      <c r="F498" t="s">
        <v>22</v>
      </c>
      <c r="G498" t="s">
        <v>206</v>
      </c>
      <c r="H498" t="s">
        <v>203</v>
      </c>
      <c r="I498">
        <v>23850</v>
      </c>
      <c r="J498">
        <v>2835</v>
      </c>
      <c r="K498">
        <v>26685</v>
      </c>
      <c r="L498" t="s">
        <v>142</v>
      </c>
      <c r="M498" t="s">
        <v>143</v>
      </c>
      <c r="N498" t="s">
        <v>144</v>
      </c>
      <c r="O498">
        <v>4</v>
      </c>
      <c r="P498" t="s">
        <v>77</v>
      </c>
      <c r="Q498" t="s">
        <v>78</v>
      </c>
      <c r="R498" t="s">
        <v>79</v>
      </c>
      <c r="S498" t="s">
        <v>61</v>
      </c>
      <c r="T498" t="s">
        <v>44</v>
      </c>
      <c r="U498" t="s">
        <v>219</v>
      </c>
      <c r="V498">
        <v>715.5</v>
      </c>
      <c r="W498">
        <v>0.96688509404979883</v>
      </c>
      <c r="X498" t="s">
        <v>222</v>
      </c>
    </row>
    <row r="499" spans="1:24" x14ac:dyDescent="0.25">
      <c r="A499" t="s">
        <v>136</v>
      </c>
      <c r="B499" s="1">
        <v>41988</v>
      </c>
      <c r="C499">
        <v>2014</v>
      </c>
      <c r="D499" t="s">
        <v>235</v>
      </c>
      <c r="E499" t="s">
        <v>64</v>
      </c>
      <c r="F499" t="s">
        <v>26</v>
      </c>
      <c r="G499" t="s">
        <v>209</v>
      </c>
      <c r="H499" t="s">
        <v>203</v>
      </c>
      <c r="I499">
        <v>75850</v>
      </c>
      <c r="J499">
        <v>4616</v>
      </c>
      <c r="K499">
        <v>80466</v>
      </c>
      <c r="L499" t="s">
        <v>127</v>
      </c>
      <c r="M499" t="s">
        <v>137</v>
      </c>
      <c r="N499" t="s">
        <v>138</v>
      </c>
      <c r="O499">
        <v>4</v>
      </c>
      <c r="P499" t="s">
        <v>77</v>
      </c>
      <c r="Q499" t="s">
        <v>78</v>
      </c>
      <c r="R499" t="s">
        <v>79</v>
      </c>
      <c r="S499" t="s">
        <v>57</v>
      </c>
      <c r="T499" t="s">
        <v>44</v>
      </c>
      <c r="U499" t="s">
        <v>225</v>
      </c>
      <c r="V499">
        <v>4551</v>
      </c>
      <c r="W499">
        <v>0.66297842313674205</v>
      </c>
      <c r="X499" t="s">
        <v>222</v>
      </c>
    </row>
    <row r="500" spans="1:24" x14ac:dyDescent="0.25">
      <c r="A500" t="s">
        <v>136</v>
      </c>
      <c r="B500" s="1">
        <v>41988</v>
      </c>
      <c r="C500">
        <v>2014</v>
      </c>
      <c r="D500" t="s">
        <v>235</v>
      </c>
      <c r="E500" t="s">
        <v>58</v>
      </c>
      <c r="F500" t="s">
        <v>8</v>
      </c>
      <c r="G500" t="s">
        <v>207</v>
      </c>
      <c r="H500" t="s">
        <v>203</v>
      </c>
      <c r="I500">
        <v>75600</v>
      </c>
      <c r="J500">
        <v>1765</v>
      </c>
      <c r="K500">
        <v>77365</v>
      </c>
      <c r="L500" t="s">
        <v>127</v>
      </c>
      <c r="M500" t="s">
        <v>137</v>
      </c>
      <c r="N500" t="s">
        <v>138</v>
      </c>
      <c r="O500">
        <v>4</v>
      </c>
      <c r="P500" t="s">
        <v>77</v>
      </c>
      <c r="Q500" t="s">
        <v>78</v>
      </c>
      <c r="R500" t="s">
        <v>79</v>
      </c>
      <c r="S500" t="s">
        <v>59</v>
      </c>
      <c r="T500" t="s">
        <v>42</v>
      </c>
      <c r="U500" t="s">
        <v>225</v>
      </c>
      <c r="V500">
        <v>4536</v>
      </c>
      <c r="W500">
        <v>0.47171935274811433</v>
      </c>
      <c r="X500" t="s">
        <v>220</v>
      </c>
    </row>
    <row r="501" spans="1:24" x14ac:dyDescent="0.25">
      <c r="A501" t="s">
        <v>80</v>
      </c>
      <c r="B501" s="1">
        <v>41989</v>
      </c>
      <c r="C501">
        <v>2014</v>
      </c>
      <c r="D501" t="s">
        <v>235</v>
      </c>
      <c r="E501" t="s">
        <v>52</v>
      </c>
      <c r="F501" t="s">
        <v>35</v>
      </c>
      <c r="G501" t="s">
        <v>206</v>
      </c>
      <c r="H501" t="s">
        <v>201</v>
      </c>
      <c r="I501">
        <v>32650</v>
      </c>
      <c r="J501">
        <v>2045</v>
      </c>
      <c r="K501">
        <v>34695</v>
      </c>
      <c r="L501" t="s">
        <v>74</v>
      </c>
      <c r="M501" t="s">
        <v>81</v>
      </c>
      <c r="N501" t="s">
        <v>82</v>
      </c>
      <c r="O501">
        <v>4</v>
      </c>
      <c r="P501" t="s">
        <v>77</v>
      </c>
      <c r="Q501" t="s">
        <v>78</v>
      </c>
      <c r="R501" t="s">
        <v>79</v>
      </c>
      <c r="S501" t="s">
        <v>53</v>
      </c>
      <c r="T501" t="s">
        <v>46</v>
      </c>
      <c r="U501" t="s">
        <v>219</v>
      </c>
      <c r="V501">
        <v>979.5</v>
      </c>
      <c r="W501">
        <v>0.36883394902983396</v>
      </c>
      <c r="X501" t="s">
        <v>220</v>
      </c>
    </row>
    <row r="502" spans="1:24" x14ac:dyDescent="0.25">
      <c r="A502" t="s">
        <v>163</v>
      </c>
      <c r="B502" s="1">
        <v>41989</v>
      </c>
      <c r="C502">
        <v>2014</v>
      </c>
      <c r="D502" t="s">
        <v>235</v>
      </c>
      <c r="E502" t="s">
        <v>50</v>
      </c>
      <c r="F502" t="s">
        <v>13</v>
      </c>
      <c r="G502" t="s">
        <v>200</v>
      </c>
      <c r="H502" t="s">
        <v>211</v>
      </c>
      <c r="I502">
        <v>22200</v>
      </c>
      <c r="J502">
        <v>2504</v>
      </c>
      <c r="K502">
        <v>24704</v>
      </c>
      <c r="L502" t="s">
        <v>164</v>
      </c>
      <c r="M502" t="s">
        <v>165</v>
      </c>
      <c r="N502" t="s">
        <v>166</v>
      </c>
      <c r="O502">
        <v>2</v>
      </c>
      <c r="P502" t="s">
        <v>77</v>
      </c>
      <c r="Q502" t="s">
        <v>78</v>
      </c>
      <c r="R502" t="s">
        <v>79</v>
      </c>
      <c r="S502" t="s">
        <v>51</v>
      </c>
      <c r="T502" t="s">
        <v>43</v>
      </c>
      <c r="U502" t="s">
        <v>219</v>
      </c>
      <c r="V502">
        <v>666</v>
      </c>
      <c r="W502">
        <v>0.3199015540629167</v>
      </c>
      <c r="X502" t="s">
        <v>220</v>
      </c>
    </row>
    <row r="503" spans="1:24" x14ac:dyDescent="0.25">
      <c r="A503" t="s">
        <v>154</v>
      </c>
      <c r="B503" s="1">
        <v>41993</v>
      </c>
      <c r="C503">
        <v>2014</v>
      </c>
      <c r="D503" t="s">
        <v>235</v>
      </c>
      <c r="E503" t="s">
        <v>60</v>
      </c>
      <c r="F503" t="s">
        <v>35</v>
      </c>
      <c r="G503" t="s">
        <v>207</v>
      </c>
      <c r="H503" t="s">
        <v>201</v>
      </c>
      <c r="I503">
        <v>55950</v>
      </c>
      <c r="J503">
        <v>4716</v>
      </c>
      <c r="K503">
        <v>60666</v>
      </c>
      <c r="L503" t="s">
        <v>142</v>
      </c>
      <c r="M503" t="s">
        <v>155</v>
      </c>
      <c r="N503" t="s">
        <v>156</v>
      </c>
      <c r="O503">
        <v>4</v>
      </c>
      <c r="P503" t="s">
        <v>91</v>
      </c>
      <c r="Q503" t="s">
        <v>78</v>
      </c>
      <c r="R503" t="s">
        <v>79</v>
      </c>
      <c r="S503" t="s">
        <v>61</v>
      </c>
      <c r="T503" t="s">
        <v>46</v>
      </c>
      <c r="U503" t="s">
        <v>223</v>
      </c>
      <c r="V503">
        <v>2797.5</v>
      </c>
      <c r="W503">
        <v>0.67340972259333809</v>
      </c>
      <c r="X503" t="s">
        <v>222</v>
      </c>
    </row>
    <row r="504" spans="1:24" x14ac:dyDescent="0.25">
      <c r="A504" t="s">
        <v>160</v>
      </c>
      <c r="B504" s="1">
        <v>41994</v>
      </c>
      <c r="C504">
        <v>2014</v>
      </c>
      <c r="D504" t="s">
        <v>235</v>
      </c>
      <c r="E504" t="s">
        <v>55</v>
      </c>
      <c r="F504" t="s">
        <v>39</v>
      </c>
      <c r="G504" t="s">
        <v>206</v>
      </c>
      <c r="H504" t="s">
        <v>201</v>
      </c>
      <c r="I504">
        <v>96700</v>
      </c>
      <c r="J504">
        <v>2015</v>
      </c>
      <c r="K504">
        <v>98715</v>
      </c>
      <c r="L504" t="s">
        <v>142</v>
      </c>
      <c r="M504" t="s">
        <v>161</v>
      </c>
      <c r="N504" t="s">
        <v>162</v>
      </c>
      <c r="O504">
        <v>4</v>
      </c>
      <c r="P504" t="s">
        <v>91</v>
      </c>
      <c r="Q504" t="s">
        <v>78</v>
      </c>
      <c r="R504" t="s">
        <v>92</v>
      </c>
      <c r="S504" t="s">
        <v>56</v>
      </c>
      <c r="T504" t="s">
        <v>46</v>
      </c>
      <c r="U504" t="s">
        <v>225</v>
      </c>
      <c r="V504">
        <v>5802</v>
      </c>
      <c r="W504">
        <v>0.3253364205944056</v>
      </c>
      <c r="X504" t="s">
        <v>220</v>
      </c>
    </row>
    <row r="505" spans="1:24" x14ac:dyDescent="0.25">
      <c r="A505" t="s">
        <v>136</v>
      </c>
      <c r="B505" s="1">
        <v>41995</v>
      </c>
      <c r="C505">
        <v>2014</v>
      </c>
      <c r="D505" t="s">
        <v>235</v>
      </c>
      <c r="E505" t="s">
        <v>57</v>
      </c>
      <c r="F505" t="s">
        <v>19</v>
      </c>
      <c r="G505" t="s">
        <v>206</v>
      </c>
      <c r="H505" t="s">
        <v>201</v>
      </c>
      <c r="I505">
        <v>75950</v>
      </c>
      <c r="J505">
        <v>4529</v>
      </c>
      <c r="K505">
        <v>80479</v>
      </c>
      <c r="L505" t="s">
        <v>127</v>
      </c>
      <c r="M505" t="s">
        <v>137</v>
      </c>
      <c r="N505" t="s">
        <v>138</v>
      </c>
      <c r="O505">
        <v>4</v>
      </c>
      <c r="P505" t="s">
        <v>77</v>
      </c>
      <c r="Q505" t="s">
        <v>78</v>
      </c>
      <c r="R505" t="s">
        <v>79</v>
      </c>
      <c r="S505" t="s">
        <v>57</v>
      </c>
      <c r="T505" t="s">
        <v>44</v>
      </c>
      <c r="U505" t="s">
        <v>225</v>
      </c>
      <c r="V505">
        <v>4557</v>
      </c>
      <c r="W505">
        <v>8.1204841416890189E-2</v>
      </c>
      <c r="X505" t="s">
        <v>220</v>
      </c>
    </row>
    <row r="506" spans="1:24" x14ac:dyDescent="0.25">
      <c r="A506" t="s">
        <v>133</v>
      </c>
      <c r="B506" s="1">
        <v>41996</v>
      </c>
      <c r="C506">
        <v>2014</v>
      </c>
      <c r="D506" t="s">
        <v>235</v>
      </c>
      <c r="E506" t="s">
        <v>50</v>
      </c>
      <c r="F506" t="s">
        <v>13</v>
      </c>
      <c r="G506" t="s">
        <v>206</v>
      </c>
      <c r="H506" t="s">
        <v>211</v>
      </c>
      <c r="I506">
        <v>57500</v>
      </c>
      <c r="J506">
        <v>1725</v>
      </c>
      <c r="K506">
        <v>59225</v>
      </c>
      <c r="L506" t="s">
        <v>127</v>
      </c>
      <c r="M506" t="s">
        <v>134</v>
      </c>
      <c r="N506" t="s">
        <v>135</v>
      </c>
      <c r="O506">
        <v>4</v>
      </c>
      <c r="P506" t="s">
        <v>77</v>
      </c>
      <c r="Q506" t="s">
        <v>86</v>
      </c>
      <c r="R506" t="s">
        <v>79</v>
      </c>
      <c r="S506" t="s">
        <v>51</v>
      </c>
      <c r="T506" t="s">
        <v>43</v>
      </c>
      <c r="U506" t="s">
        <v>223</v>
      </c>
      <c r="V506">
        <v>2875</v>
      </c>
      <c r="W506">
        <v>0.70236923857702371</v>
      </c>
      <c r="X506" t="s">
        <v>222</v>
      </c>
    </row>
    <row r="507" spans="1:24" x14ac:dyDescent="0.25">
      <c r="A507" t="s">
        <v>117</v>
      </c>
      <c r="B507" s="1">
        <v>41996</v>
      </c>
      <c r="C507">
        <v>2014</v>
      </c>
      <c r="D507" t="s">
        <v>235</v>
      </c>
      <c r="E507" t="s">
        <v>60</v>
      </c>
      <c r="F507" t="s">
        <v>7</v>
      </c>
      <c r="G507" t="s">
        <v>209</v>
      </c>
      <c r="H507" t="s">
        <v>205</v>
      </c>
      <c r="I507">
        <v>52350</v>
      </c>
      <c r="J507">
        <v>1738</v>
      </c>
      <c r="K507">
        <v>54088</v>
      </c>
      <c r="L507" t="s">
        <v>97</v>
      </c>
      <c r="M507" t="s">
        <v>118</v>
      </c>
      <c r="N507" t="s">
        <v>119</v>
      </c>
      <c r="O507">
        <v>4</v>
      </c>
      <c r="P507" t="s">
        <v>77</v>
      </c>
      <c r="Q507" t="s">
        <v>86</v>
      </c>
      <c r="R507" t="s">
        <v>79</v>
      </c>
      <c r="S507" t="s">
        <v>61</v>
      </c>
      <c r="T507" t="s">
        <v>42</v>
      </c>
      <c r="U507" t="s">
        <v>221</v>
      </c>
      <c r="V507">
        <v>2094</v>
      </c>
      <c r="W507">
        <v>0.50813887711062045</v>
      </c>
      <c r="X507" t="s">
        <v>222</v>
      </c>
    </row>
    <row r="508" spans="1:24" x14ac:dyDescent="0.25">
      <c r="A508" t="s">
        <v>154</v>
      </c>
      <c r="B508" s="1">
        <v>41996</v>
      </c>
      <c r="C508">
        <v>2014</v>
      </c>
      <c r="D508" t="s">
        <v>235</v>
      </c>
      <c r="E508" t="s">
        <v>58</v>
      </c>
      <c r="F508" t="s">
        <v>5</v>
      </c>
      <c r="G508" t="s">
        <v>207</v>
      </c>
      <c r="H508" t="s">
        <v>211</v>
      </c>
      <c r="I508">
        <v>56300</v>
      </c>
      <c r="J508">
        <v>4615</v>
      </c>
      <c r="K508">
        <v>60915</v>
      </c>
      <c r="L508" t="s">
        <v>142</v>
      </c>
      <c r="M508" t="s">
        <v>155</v>
      </c>
      <c r="N508" t="s">
        <v>156</v>
      </c>
      <c r="O508">
        <v>4</v>
      </c>
      <c r="P508" t="s">
        <v>91</v>
      </c>
      <c r="Q508" t="s">
        <v>78</v>
      </c>
      <c r="R508" t="s">
        <v>79</v>
      </c>
      <c r="S508" t="s">
        <v>59</v>
      </c>
      <c r="T508" t="s">
        <v>42</v>
      </c>
      <c r="U508" t="s">
        <v>223</v>
      </c>
      <c r="V508">
        <v>2815</v>
      </c>
      <c r="W508">
        <v>6.5458722908729089E-2</v>
      </c>
      <c r="X508" t="s">
        <v>220</v>
      </c>
    </row>
    <row r="509" spans="1:24" x14ac:dyDescent="0.25">
      <c r="A509" t="s">
        <v>130</v>
      </c>
      <c r="B509" s="1">
        <v>41997</v>
      </c>
      <c r="C509">
        <v>2014</v>
      </c>
      <c r="D509" t="s">
        <v>235</v>
      </c>
      <c r="E509" t="s">
        <v>52</v>
      </c>
      <c r="F509" t="s">
        <v>34</v>
      </c>
      <c r="G509" t="s">
        <v>200</v>
      </c>
      <c r="H509" t="s">
        <v>203</v>
      </c>
      <c r="I509">
        <v>54550</v>
      </c>
      <c r="J509">
        <v>4034</v>
      </c>
      <c r="K509">
        <v>58584</v>
      </c>
      <c r="L509" t="s">
        <v>127</v>
      </c>
      <c r="M509" t="s">
        <v>131</v>
      </c>
      <c r="N509" t="s">
        <v>132</v>
      </c>
      <c r="O509">
        <v>4</v>
      </c>
      <c r="P509" t="s">
        <v>77</v>
      </c>
      <c r="Q509" t="s">
        <v>86</v>
      </c>
      <c r="R509" t="s">
        <v>79</v>
      </c>
      <c r="S509" t="s">
        <v>53</v>
      </c>
      <c r="T509" t="s">
        <v>46</v>
      </c>
      <c r="U509" t="s">
        <v>223</v>
      </c>
      <c r="V509">
        <v>2727.5</v>
      </c>
      <c r="W509">
        <v>0.82856418603498683</v>
      </c>
      <c r="X509" t="s">
        <v>222</v>
      </c>
    </row>
    <row r="510" spans="1:24" x14ac:dyDescent="0.25">
      <c r="A510" t="s">
        <v>185</v>
      </c>
      <c r="B510" s="1">
        <v>41997</v>
      </c>
      <c r="C510">
        <v>2014</v>
      </c>
      <c r="D510" t="s">
        <v>235</v>
      </c>
      <c r="E510" t="s">
        <v>52</v>
      </c>
      <c r="F510" t="s">
        <v>41</v>
      </c>
      <c r="G510" t="s">
        <v>207</v>
      </c>
      <c r="H510" t="s">
        <v>203</v>
      </c>
      <c r="I510">
        <v>66150</v>
      </c>
      <c r="J510">
        <v>4715</v>
      </c>
      <c r="K510">
        <v>70865</v>
      </c>
      <c r="L510" t="s">
        <v>164</v>
      </c>
      <c r="M510" t="s">
        <v>186</v>
      </c>
      <c r="N510" t="s">
        <v>187</v>
      </c>
      <c r="O510">
        <v>4</v>
      </c>
      <c r="P510" t="s">
        <v>77</v>
      </c>
      <c r="Q510" t="s">
        <v>86</v>
      </c>
      <c r="R510" t="s">
        <v>87</v>
      </c>
      <c r="S510" t="s">
        <v>53</v>
      </c>
      <c r="T510" t="s">
        <v>46</v>
      </c>
      <c r="U510" t="s">
        <v>223</v>
      </c>
      <c r="V510">
        <v>3307.5</v>
      </c>
      <c r="W510">
        <v>0.67230386923640217</v>
      </c>
      <c r="X510" t="s">
        <v>222</v>
      </c>
    </row>
    <row r="511" spans="1:24" x14ac:dyDescent="0.25">
      <c r="A511" t="s">
        <v>114</v>
      </c>
      <c r="B511" s="1">
        <v>41997</v>
      </c>
      <c r="C511">
        <v>2014</v>
      </c>
      <c r="D511" t="s">
        <v>235</v>
      </c>
      <c r="E511" t="s">
        <v>52</v>
      </c>
      <c r="F511" t="s">
        <v>34</v>
      </c>
      <c r="G511" t="s">
        <v>207</v>
      </c>
      <c r="H511" t="s">
        <v>203</v>
      </c>
      <c r="I511">
        <v>47950</v>
      </c>
      <c r="J511">
        <v>1351</v>
      </c>
      <c r="K511">
        <v>49301</v>
      </c>
      <c r="L511" t="s">
        <v>97</v>
      </c>
      <c r="M511" t="s">
        <v>115</v>
      </c>
      <c r="N511" t="s">
        <v>116</v>
      </c>
      <c r="O511">
        <v>4</v>
      </c>
      <c r="P511" t="s">
        <v>77</v>
      </c>
      <c r="Q511" t="s">
        <v>78</v>
      </c>
      <c r="R511" t="s">
        <v>79</v>
      </c>
      <c r="S511" t="s">
        <v>53</v>
      </c>
      <c r="T511" t="s">
        <v>46</v>
      </c>
      <c r="U511" t="s">
        <v>221</v>
      </c>
      <c r="V511">
        <v>1918</v>
      </c>
      <c r="W511">
        <v>0.470264154705342</v>
      </c>
      <c r="X511" t="s">
        <v>220</v>
      </c>
    </row>
    <row r="512" spans="1:24" x14ac:dyDescent="0.25">
      <c r="A512" t="s">
        <v>173</v>
      </c>
      <c r="B512" s="1">
        <v>41997</v>
      </c>
      <c r="C512">
        <v>2014</v>
      </c>
      <c r="D512" t="s">
        <v>235</v>
      </c>
      <c r="E512" t="s">
        <v>52</v>
      </c>
      <c r="F512" t="s">
        <v>41</v>
      </c>
      <c r="G512" t="s">
        <v>200</v>
      </c>
      <c r="H512" t="s">
        <v>201</v>
      </c>
      <c r="I512">
        <v>28750</v>
      </c>
      <c r="J512">
        <v>1809</v>
      </c>
      <c r="K512">
        <v>30559</v>
      </c>
      <c r="L512" t="s">
        <v>164</v>
      </c>
      <c r="M512" t="s">
        <v>174</v>
      </c>
      <c r="N512" t="s">
        <v>175</v>
      </c>
      <c r="O512">
        <v>2</v>
      </c>
      <c r="P512" t="s">
        <v>91</v>
      </c>
      <c r="Q512" t="s">
        <v>78</v>
      </c>
      <c r="R512" t="s">
        <v>79</v>
      </c>
      <c r="S512" t="s">
        <v>53</v>
      </c>
      <c r="T512" t="s">
        <v>46</v>
      </c>
      <c r="U512" t="s">
        <v>219</v>
      </c>
      <c r="V512">
        <v>862.5</v>
      </c>
      <c r="W512">
        <v>0.80438263239543073</v>
      </c>
      <c r="X512" t="s">
        <v>222</v>
      </c>
    </row>
    <row r="513" spans="1:24" x14ac:dyDescent="0.25">
      <c r="A513" t="s">
        <v>88</v>
      </c>
      <c r="B513" s="1">
        <v>41998</v>
      </c>
      <c r="C513">
        <v>2014</v>
      </c>
      <c r="D513" t="s">
        <v>235</v>
      </c>
      <c r="E513" t="s">
        <v>52</v>
      </c>
      <c r="F513" t="s">
        <v>41</v>
      </c>
      <c r="G513" t="s">
        <v>210</v>
      </c>
      <c r="H513" t="s">
        <v>201</v>
      </c>
      <c r="I513">
        <v>127650</v>
      </c>
      <c r="J513">
        <v>1200</v>
      </c>
      <c r="K513">
        <v>128850</v>
      </c>
      <c r="L513" t="s">
        <v>74</v>
      </c>
      <c r="M513" t="s">
        <v>89</v>
      </c>
      <c r="N513" t="s">
        <v>90</v>
      </c>
      <c r="O513">
        <v>4</v>
      </c>
      <c r="P513" t="s">
        <v>91</v>
      </c>
      <c r="Q513" t="s">
        <v>86</v>
      </c>
      <c r="R513" t="s">
        <v>92</v>
      </c>
      <c r="S513" t="s">
        <v>53</v>
      </c>
      <c r="T513" t="s">
        <v>46</v>
      </c>
      <c r="U513" t="s">
        <v>225</v>
      </c>
      <c r="V513">
        <v>7659</v>
      </c>
      <c r="W513">
        <v>4.8742909007120368E-2</v>
      </c>
      <c r="X513" t="s">
        <v>220</v>
      </c>
    </row>
    <row r="514" spans="1:24" x14ac:dyDescent="0.25">
      <c r="A514" t="s">
        <v>160</v>
      </c>
      <c r="B514" s="1">
        <v>41998</v>
      </c>
      <c r="C514">
        <v>2014</v>
      </c>
      <c r="D514" t="s">
        <v>235</v>
      </c>
      <c r="E514" t="s">
        <v>57</v>
      </c>
      <c r="F514" t="s">
        <v>23</v>
      </c>
      <c r="G514" t="s">
        <v>210</v>
      </c>
      <c r="H514" t="s">
        <v>211</v>
      </c>
      <c r="I514">
        <v>96850</v>
      </c>
      <c r="J514">
        <v>1457</v>
      </c>
      <c r="K514">
        <v>98307</v>
      </c>
      <c r="L514" t="s">
        <v>142</v>
      </c>
      <c r="M514" t="s">
        <v>161</v>
      </c>
      <c r="N514" t="s">
        <v>162</v>
      </c>
      <c r="O514">
        <v>4</v>
      </c>
      <c r="P514" t="s">
        <v>91</v>
      </c>
      <c r="Q514" t="s">
        <v>78</v>
      </c>
      <c r="R514" t="s">
        <v>92</v>
      </c>
      <c r="S514" t="s">
        <v>57</v>
      </c>
      <c r="T514" t="s">
        <v>44</v>
      </c>
      <c r="U514" t="s">
        <v>225</v>
      </c>
      <c r="V514">
        <v>5811</v>
      </c>
      <c r="W514">
        <v>0.80815157145641348</v>
      </c>
      <c r="X514" t="s">
        <v>222</v>
      </c>
    </row>
    <row r="515" spans="1:24" x14ac:dyDescent="0.25">
      <c r="A515" t="s">
        <v>167</v>
      </c>
      <c r="B515" s="1">
        <v>41998</v>
      </c>
      <c r="C515">
        <v>2014</v>
      </c>
      <c r="D515" t="s">
        <v>235</v>
      </c>
      <c r="E515" t="s">
        <v>54</v>
      </c>
      <c r="F515" t="s">
        <v>32</v>
      </c>
      <c r="G515" t="s">
        <v>210</v>
      </c>
      <c r="H515" t="s">
        <v>201</v>
      </c>
      <c r="I515">
        <v>28050</v>
      </c>
      <c r="J515">
        <v>4265</v>
      </c>
      <c r="K515">
        <v>32315</v>
      </c>
      <c r="L515" t="s">
        <v>164</v>
      </c>
      <c r="M515" t="s">
        <v>168</v>
      </c>
      <c r="N515" t="s">
        <v>169</v>
      </c>
      <c r="O515">
        <v>4</v>
      </c>
      <c r="P515" t="s">
        <v>77</v>
      </c>
      <c r="Q515" t="s">
        <v>78</v>
      </c>
      <c r="R515" t="s">
        <v>79</v>
      </c>
      <c r="S515" t="s">
        <v>54</v>
      </c>
      <c r="T515" t="s">
        <v>45</v>
      </c>
      <c r="U515" t="s">
        <v>219</v>
      </c>
      <c r="V515">
        <v>841.5</v>
      </c>
      <c r="W515">
        <v>0.83335559807408399</v>
      </c>
      <c r="X515" t="s">
        <v>222</v>
      </c>
    </row>
    <row r="516" spans="1:24" x14ac:dyDescent="0.25">
      <c r="A516" t="s">
        <v>188</v>
      </c>
      <c r="B516" s="1">
        <v>41999</v>
      </c>
      <c r="C516">
        <v>2014</v>
      </c>
      <c r="D516" t="s">
        <v>235</v>
      </c>
      <c r="E516" t="s">
        <v>55</v>
      </c>
      <c r="F516" t="s">
        <v>37</v>
      </c>
      <c r="G516" t="s">
        <v>210</v>
      </c>
      <c r="H516" t="s">
        <v>203</v>
      </c>
      <c r="I516">
        <v>69100</v>
      </c>
      <c r="J516">
        <v>1217</v>
      </c>
      <c r="K516">
        <v>70317</v>
      </c>
      <c r="L516" t="s">
        <v>164</v>
      </c>
      <c r="M516" t="s">
        <v>189</v>
      </c>
      <c r="N516" t="s">
        <v>190</v>
      </c>
      <c r="O516">
        <v>4</v>
      </c>
      <c r="P516" t="s">
        <v>77</v>
      </c>
      <c r="Q516" t="s">
        <v>86</v>
      </c>
      <c r="R516" t="s">
        <v>87</v>
      </c>
      <c r="S516" t="s">
        <v>56</v>
      </c>
      <c r="T516" t="s">
        <v>46</v>
      </c>
      <c r="U516" t="s">
        <v>223</v>
      </c>
      <c r="V516">
        <v>3455</v>
      </c>
      <c r="W516">
        <v>0.85064608922723961</v>
      </c>
      <c r="X516" t="s">
        <v>222</v>
      </c>
    </row>
    <row r="517" spans="1:24" x14ac:dyDescent="0.25">
      <c r="A517" t="s">
        <v>80</v>
      </c>
      <c r="B517" s="1">
        <v>42000</v>
      </c>
      <c r="C517">
        <v>2014</v>
      </c>
      <c r="D517" t="s">
        <v>235</v>
      </c>
      <c r="E517" t="s">
        <v>54</v>
      </c>
      <c r="F517" t="s">
        <v>32</v>
      </c>
      <c r="G517" t="s">
        <v>200</v>
      </c>
      <c r="H517" t="s">
        <v>203</v>
      </c>
      <c r="I517">
        <v>33100</v>
      </c>
      <c r="J517">
        <v>1897</v>
      </c>
      <c r="K517">
        <v>34997</v>
      </c>
      <c r="L517" t="s">
        <v>74</v>
      </c>
      <c r="M517" t="s">
        <v>81</v>
      </c>
      <c r="N517" t="s">
        <v>82</v>
      </c>
      <c r="O517">
        <v>4</v>
      </c>
      <c r="P517" t="s">
        <v>77</v>
      </c>
      <c r="Q517" t="s">
        <v>78</v>
      </c>
      <c r="R517" t="s">
        <v>79</v>
      </c>
      <c r="S517" t="s">
        <v>54</v>
      </c>
      <c r="T517" t="s">
        <v>45</v>
      </c>
      <c r="U517" t="s">
        <v>219</v>
      </c>
      <c r="V517">
        <v>993</v>
      </c>
      <c r="W517">
        <v>0.34409441116456613</v>
      </c>
      <c r="X517" t="s">
        <v>220</v>
      </c>
    </row>
    <row r="518" spans="1:24" x14ac:dyDescent="0.25">
      <c r="A518" t="s">
        <v>93</v>
      </c>
      <c r="B518" s="1">
        <v>42000</v>
      </c>
      <c r="C518">
        <v>2014</v>
      </c>
      <c r="D518" t="s">
        <v>235</v>
      </c>
      <c r="E518" t="s">
        <v>57</v>
      </c>
      <c r="F518" t="s">
        <v>16</v>
      </c>
      <c r="G518" t="s">
        <v>200</v>
      </c>
      <c r="H518" t="s">
        <v>211</v>
      </c>
      <c r="I518">
        <v>147750</v>
      </c>
      <c r="J518">
        <v>3198</v>
      </c>
      <c r="K518">
        <v>150948</v>
      </c>
      <c r="L518" t="s">
        <v>74</v>
      </c>
      <c r="M518" t="s">
        <v>94</v>
      </c>
      <c r="N518" t="s">
        <v>95</v>
      </c>
      <c r="O518">
        <v>2</v>
      </c>
      <c r="P518" t="s">
        <v>77</v>
      </c>
      <c r="Q518" t="s">
        <v>86</v>
      </c>
      <c r="R518" t="s">
        <v>87</v>
      </c>
      <c r="S518" t="s">
        <v>57</v>
      </c>
      <c r="T518" t="s">
        <v>44</v>
      </c>
      <c r="U518" t="s">
        <v>225</v>
      </c>
      <c r="V518">
        <v>8865</v>
      </c>
      <c r="W518">
        <v>0.13750575070153259</v>
      </c>
      <c r="X518" t="s">
        <v>220</v>
      </c>
    </row>
    <row r="519" spans="1:24" x14ac:dyDescent="0.25">
      <c r="A519" t="s">
        <v>136</v>
      </c>
      <c r="B519" s="1">
        <v>42000</v>
      </c>
      <c r="C519">
        <v>2014</v>
      </c>
      <c r="D519" t="s">
        <v>235</v>
      </c>
      <c r="E519" t="s">
        <v>60</v>
      </c>
      <c r="F519" t="s">
        <v>3</v>
      </c>
      <c r="G519" t="s">
        <v>200</v>
      </c>
      <c r="H519" t="s">
        <v>203</v>
      </c>
      <c r="I519">
        <v>75750</v>
      </c>
      <c r="J519">
        <v>2072</v>
      </c>
      <c r="K519">
        <v>77822</v>
      </c>
      <c r="L519" t="s">
        <v>127</v>
      </c>
      <c r="M519" t="s">
        <v>137</v>
      </c>
      <c r="N519" t="s">
        <v>138</v>
      </c>
      <c r="O519">
        <v>4</v>
      </c>
      <c r="P519" t="s">
        <v>77</v>
      </c>
      <c r="Q519" t="s">
        <v>78</v>
      </c>
      <c r="R519" t="s">
        <v>79</v>
      </c>
      <c r="S519" t="s">
        <v>61</v>
      </c>
      <c r="T519" t="s">
        <v>42</v>
      </c>
      <c r="U519" t="s">
        <v>225</v>
      </c>
      <c r="V519">
        <v>4545</v>
      </c>
      <c r="W519">
        <v>0.59208004437018191</v>
      </c>
      <c r="X519" t="s">
        <v>222</v>
      </c>
    </row>
    <row r="520" spans="1:24" x14ac:dyDescent="0.25">
      <c r="A520" t="s">
        <v>83</v>
      </c>
      <c r="B520" s="1">
        <v>42000</v>
      </c>
      <c r="C520">
        <v>2014</v>
      </c>
      <c r="D520" t="s">
        <v>235</v>
      </c>
      <c r="E520" t="s">
        <v>50</v>
      </c>
      <c r="F520" t="s">
        <v>9</v>
      </c>
      <c r="G520" t="s">
        <v>207</v>
      </c>
      <c r="H520" t="s">
        <v>201</v>
      </c>
      <c r="I520">
        <v>74000</v>
      </c>
      <c r="J520">
        <v>2196</v>
      </c>
      <c r="K520">
        <v>76196</v>
      </c>
      <c r="L520" t="s">
        <v>74</v>
      </c>
      <c r="M520" t="s">
        <v>84</v>
      </c>
      <c r="N520" t="s">
        <v>85</v>
      </c>
      <c r="O520">
        <v>4</v>
      </c>
      <c r="P520" t="s">
        <v>77</v>
      </c>
      <c r="Q520" t="s">
        <v>86</v>
      </c>
      <c r="R520" t="s">
        <v>87</v>
      </c>
      <c r="S520" t="s">
        <v>51</v>
      </c>
      <c r="T520" t="s">
        <v>43</v>
      </c>
      <c r="U520" t="s">
        <v>223</v>
      </c>
      <c r="V520">
        <v>3700</v>
      </c>
      <c r="W520">
        <v>0.61953685182125162</v>
      </c>
      <c r="X520" t="s">
        <v>222</v>
      </c>
    </row>
    <row r="521" spans="1:24" x14ac:dyDescent="0.25">
      <c r="A521" t="s">
        <v>120</v>
      </c>
      <c r="B521" s="1">
        <v>42001</v>
      </c>
      <c r="C521">
        <v>2014</v>
      </c>
      <c r="D521" t="s">
        <v>235</v>
      </c>
      <c r="E521" t="s">
        <v>57</v>
      </c>
      <c r="F521" t="s">
        <v>24</v>
      </c>
      <c r="G521" t="s">
        <v>210</v>
      </c>
      <c r="H521" t="s">
        <v>211</v>
      </c>
      <c r="I521">
        <v>56050</v>
      </c>
      <c r="J521">
        <v>3761</v>
      </c>
      <c r="K521">
        <v>59811</v>
      </c>
      <c r="L521" t="s">
        <v>97</v>
      </c>
      <c r="M521" t="s">
        <v>121</v>
      </c>
      <c r="N521" t="s">
        <v>122</v>
      </c>
      <c r="O521">
        <v>4</v>
      </c>
      <c r="P521" t="s">
        <v>77</v>
      </c>
      <c r="Q521" t="s">
        <v>86</v>
      </c>
      <c r="R521" t="s">
        <v>87</v>
      </c>
      <c r="S521" t="s">
        <v>57</v>
      </c>
      <c r="T521" t="s">
        <v>44</v>
      </c>
      <c r="U521" t="s">
        <v>223</v>
      </c>
      <c r="V521">
        <v>2802.5</v>
      </c>
      <c r="W521">
        <v>0.81912512882571908</v>
      </c>
      <c r="X521" t="s">
        <v>222</v>
      </c>
    </row>
    <row r="522" spans="1:24" x14ac:dyDescent="0.25">
      <c r="A522" t="s">
        <v>179</v>
      </c>
      <c r="B522" s="1">
        <v>42001</v>
      </c>
      <c r="C522">
        <v>2014</v>
      </c>
      <c r="D522" t="s">
        <v>235</v>
      </c>
      <c r="E522" t="s">
        <v>54</v>
      </c>
      <c r="F522" t="s">
        <v>23</v>
      </c>
      <c r="G522" t="s">
        <v>209</v>
      </c>
      <c r="H522" t="s">
        <v>205</v>
      </c>
      <c r="I522">
        <v>44500</v>
      </c>
      <c r="J522">
        <v>2240</v>
      </c>
      <c r="K522">
        <v>46740</v>
      </c>
      <c r="L522" t="s">
        <v>164</v>
      </c>
      <c r="M522" t="s">
        <v>180</v>
      </c>
      <c r="N522" t="s">
        <v>181</v>
      </c>
      <c r="O522">
        <v>4</v>
      </c>
      <c r="P522" t="s">
        <v>77</v>
      </c>
      <c r="Q522" t="s">
        <v>78</v>
      </c>
      <c r="R522" t="s">
        <v>79</v>
      </c>
      <c r="S522" t="s">
        <v>54</v>
      </c>
      <c r="T522" t="s">
        <v>44</v>
      </c>
      <c r="U522" t="s">
        <v>221</v>
      </c>
      <c r="V522">
        <v>1780</v>
      </c>
      <c r="W522">
        <v>0.520136184766952</v>
      </c>
      <c r="X522" t="s">
        <v>222</v>
      </c>
    </row>
    <row r="523" spans="1:24" x14ac:dyDescent="0.25">
      <c r="A523" t="s">
        <v>173</v>
      </c>
      <c r="B523" s="1">
        <v>42002</v>
      </c>
      <c r="C523">
        <v>2014</v>
      </c>
      <c r="D523" t="s">
        <v>235</v>
      </c>
      <c r="E523" t="s">
        <v>54</v>
      </c>
      <c r="F523" t="s">
        <v>23</v>
      </c>
      <c r="G523" t="s">
        <v>210</v>
      </c>
      <c r="H523" t="s">
        <v>201</v>
      </c>
      <c r="I523">
        <v>28600</v>
      </c>
      <c r="J523">
        <v>3014</v>
      </c>
      <c r="K523">
        <v>31614</v>
      </c>
      <c r="L523" t="s">
        <v>164</v>
      </c>
      <c r="M523" t="s">
        <v>174</v>
      </c>
      <c r="N523" t="s">
        <v>175</v>
      </c>
      <c r="O523">
        <v>2</v>
      </c>
      <c r="P523" t="s">
        <v>91</v>
      </c>
      <c r="Q523" t="s">
        <v>78</v>
      </c>
      <c r="R523" t="s">
        <v>79</v>
      </c>
      <c r="S523" t="s">
        <v>54</v>
      </c>
      <c r="T523" t="s">
        <v>44</v>
      </c>
      <c r="U523" t="s">
        <v>219</v>
      </c>
      <c r="V523">
        <v>858</v>
      </c>
      <c r="W523">
        <v>0.79026776169904867</v>
      </c>
      <c r="X523" t="s">
        <v>222</v>
      </c>
    </row>
    <row r="524" spans="1:24" x14ac:dyDescent="0.25">
      <c r="A524" t="s">
        <v>145</v>
      </c>
      <c r="B524" s="1">
        <v>42002</v>
      </c>
      <c r="C524">
        <v>2014</v>
      </c>
      <c r="D524" t="s">
        <v>235</v>
      </c>
      <c r="E524" t="s">
        <v>57</v>
      </c>
      <c r="F524" t="s">
        <v>27</v>
      </c>
      <c r="G524" t="s">
        <v>210</v>
      </c>
      <c r="H524" t="s">
        <v>203</v>
      </c>
      <c r="I524">
        <v>26550</v>
      </c>
      <c r="J524">
        <v>3437</v>
      </c>
      <c r="K524">
        <v>29987</v>
      </c>
      <c r="L524" t="s">
        <v>142</v>
      </c>
      <c r="M524" t="s">
        <v>146</v>
      </c>
      <c r="N524" t="s">
        <v>147</v>
      </c>
      <c r="O524">
        <v>4</v>
      </c>
      <c r="P524" t="s">
        <v>77</v>
      </c>
      <c r="Q524" t="s">
        <v>78</v>
      </c>
      <c r="R524" t="s">
        <v>79</v>
      </c>
      <c r="S524" t="s">
        <v>57</v>
      </c>
      <c r="T524" t="s">
        <v>44</v>
      </c>
      <c r="U524" t="s">
        <v>219</v>
      </c>
      <c r="V524">
        <v>796.5</v>
      </c>
      <c r="W524">
        <v>0.69749654070357636</v>
      </c>
      <c r="X524" t="s">
        <v>222</v>
      </c>
    </row>
    <row r="525" spans="1:24" x14ac:dyDescent="0.25">
      <c r="A525" t="s">
        <v>103</v>
      </c>
      <c r="B525" s="1">
        <v>42002</v>
      </c>
      <c r="C525">
        <v>2014</v>
      </c>
      <c r="D525" t="s">
        <v>235</v>
      </c>
      <c r="E525" t="s">
        <v>55</v>
      </c>
      <c r="F525" t="s">
        <v>38</v>
      </c>
      <c r="G525" t="s">
        <v>207</v>
      </c>
      <c r="H525" t="s">
        <v>202</v>
      </c>
      <c r="I525">
        <v>32050</v>
      </c>
      <c r="J525">
        <v>2826</v>
      </c>
      <c r="K525">
        <v>34876</v>
      </c>
      <c r="L525" t="s">
        <v>97</v>
      </c>
      <c r="M525" t="s">
        <v>104</v>
      </c>
      <c r="N525" t="s">
        <v>105</v>
      </c>
      <c r="O525">
        <v>2</v>
      </c>
      <c r="P525" t="s">
        <v>91</v>
      </c>
      <c r="Q525" t="s">
        <v>78</v>
      </c>
      <c r="R525" t="s">
        <v>79</v>
      </c>
      <c r="S525" t="s">
        <v>56</v>
      </c>
      <c r="T525" t="s">
        <v>46</v>
      </c>
      <c r="U525" t="s">
        <v>219</v>
      </c>
      <c r="V525">
        <v>961.5</v>
      </c>
      <c r="W525">
        <v>2.5508738600420178E-2</v>
      </c>
      <c r="X525" t="s">
        <v>220</v>
      </c>
    </row>
    <row r="526" spans="1:24" x14ac:dyDescent="0.25">
      <c r="A526" t="s">
        <v>80</v>
      </c>
      <c r="B526" s="1">
        <v>42002</v>
      </c>
      <c r="C526">
        <v>2014</v>
      </c>
      <c r="D526" t="s">
        <v>235</v>
      </c>
      <c r="E526" t="s">
        <v>64</v>
      </c>
      <c r="F526" t="s">
        <v>25</v>
      </c>
      <c r="G526" t="s">
        <v>210</v>
      </c>
      <c r="H526" t="s">
        <v>201</v>
      </c>
      <c r="I526">
        <v>32600</v>
      </c>
      <c r="J526">
        <v>1544</v>
      </c>
      <c r="K526">
        <v>34144</v>
      </c>
      <c r="L526" t="s">
        <v>74</v>
      </c>
      <c r="M526" t="s">
        <v>81</v>
      </c>
      <c r="N526" t="s">
        <v>82</v>
      </c>
      <c r="O526">
        <v>4</v>
      </c>
      <c r="P526" t="s">
        <v>77</v>
      </c>
      <c r="Q526" t="s">
        <v>78</v>
      </c>
      <c r="R526" t="s">
        <v>79</v>
      </c>
      <c r="S526" t="s">
        <v>57</v>
      </c>
      <c r="T526" t="s">
        <v>44</v>
      </c>
      <c r="U526" t="s">
        <v>219</v>
      </c>
      <c r="V526">
        <v>978</v>
      </c>
      <c r="W526">
        <v>4.6576316490106434E-2</v>
      </c>
      <c r="X526" t="s">
        <v>220</v>
      </c>
    </row>
    <row r="527" spans="1:24" x14ac:dyDescent="0.25">
      <c r="A527" t="s">
        <v>130</v>
      </c>
      <c r="B527" s="1">
        <v>42003</v>
      </c>
      <c r="C527">
        <v>2014</v>
      </c>
      <c r="D527" t="s">
        <v>235</v>
      </c>
      <c r="E527" t="s">
        <v>60</v>
      </c>
      <c r="F527" t="s">
        <v>4</v>
      </c>
      <c r="G527" t="s">
        <v>200</v>
      </c>
      <c r="H527" t="s">
        <v>203</v>
      </c>
      <c r="I527">
        <v>54300</v>
      </c>
      <c r="J527">
        <v>4271</v>
      </c>
      <c r="K527">
        <v>58571</v>
      </c>
      <c r="L527" t="s">
        <v>127</v>
      </c>
      <c r="M527" t="s">
        <v>131</v>
      </c>
      <c r="N527" t="s">
        <v>132</v>
      </c>
      <c r="O527">
        <v>4</v>
      </c>
      <c r="P527" t="s">
        <v>77</v>
      </c>
      <c r="Q527" t="s">
        <v>86</v>
      </c>
      <c r="R527" t="s">
        <v>79</v>
      </c>
      <c r="S527" t="s">
        <v>61</v>
      </c>
      <c r="T527" t="s">
        <v>42</v>
      </c>
      <c r="U527" t="s">
        <v>223</v>
      </c>
      <c r="V527">
        <v>2715</v>
      </c>
      <c r="W527">
        <v>0.99755880981570055</v>
      </c>
      <c r="X527" t="s">
        <v>222</v>
      </c>
    </row>
    <row r="528" spans="1:24" x14ac:dyDescent="0.25">
      <c r="A528" t="s">
        <v>109</v>
      </c>
      <c r="B528" s="1">
        <v>42004</v>
      </c>
      <c r="C528">
        <v>2014</v>
      </c>
      <c r="D528" t="s">
        <v>235</v>
      </c>
      <c r="E528" t="s">
        <v>57</v>
      </c>
      <c r="F528" t="s">
        <v>21</v>
      </c>
      <c r="G528" t="s">
        <v>209</v>
      </c>
      <c r="H528" t="s">
        <v>201</v>
      </c>
      <c r="I528">
        <v>41000</v>
      </c>
      <c r="J528">
        <v>3344</v>
      </c>
      <c r="K528">
        <v>44344</v>
      </c>
      <c r="L528" t="s">
        <v>97</v>
      </c>
      <c r="M528" t="s">
        <v>110</v>
      </c>
      <c r="N528" t="s">
        <v>111</v>
      </c>
      <c r="O528">
        <v>4</v>
      </c>
      <c r="P528" t="s">
        <v>91</v>
      </c>
      <c r="Q528" t="s">
        <v>78</v>
      </c>
      <c r="R528" t="s">
        <v>79</v>
      </c>
      <c r="S528" t="s">
        <v>57</v>
      </c>
      <c r="T528" t="s">
        <v>44</v>
      </c>
      <c r="U528" t="s">
        <v>221</v>
      </c>
      <c r="V528">
        <v>1640</v>
      </c>
      <c r="W528">
        <v>0.75285668473358114</v>
      </c>
      <c r="X528" t="s">
        <v>222</v>
      </c>
    </row>
    <row r="529" spans="1:24" x14ac:dyDescent="0.25">
      <c r="A529" t="s">
        <v>185</v>
      </c>
      <c r="B529" s="1">
        <v>42005</v>
      </c>
      <c r="C529">
        <v>2015</v>
      </c>
      <c r="D529" t="s">
        <v>218</v>
      </c>
      <c r="E529" t="s">
        <v>64</v>
      </c>
      <c r="F529" t="s">
        <v>20</v>
      </c>
      <c r="G529" t="s">
        <v>209</v>
      </c>
      <c r="H529" t="s">
        <v>203</v>
      </c>
      <c r="I529">
        <v>74600</v>
      </c>
      <c r="J529">
        <v>2243</v>
      </c>
      <c r="K529">
        <v>76843</v>
      </c>
      <c r="L529" t="s">
        <v>164</v>
      </c>
      <c r="M529" t="s">
        <v>186</v>
      </c>
      <c r="N529" t="s">
        <v>187</v>
      </c>
      <c r="O529">
        <v>4</v>
      </c>
      <c r="P529" t="s">
        <v>77</v>
      </c>
      <c r="Q529" t="s">
        <v>86</v>
      </c>
      <c r="R529" t="s">
        <v>87</v>
      </c>
      <c r="S529" t="s">
        <v>57</v>
      </c>
      <c r="T529" t="s">
        <v>44</v>
      </c>
      <c r="U529" t="s">
        <v>223</v>
      </c>
      <c r="V529">
        <v>3730</v>
      </c>
      <c r="W529">
        <v>0.11715102294327273</v>
      </c>
      <c r="X529" t="s">
        <v>220</v>
      </c>
    </row>
    <row r="530" spans="1:24" x14ac:dyDescent="0.25">
      <c r="A530" t="s">
        <v>83</v>
      </c>
      <c r="B530" s="1">
        <v>42005</v>
      </c>
      <c r="C530">
        <v>2015</v>
      </c>
      <c r="D530" t="s">
        <v>218</v>
      </c>
      <c r="E530" t="s">
        <v>62</v>
      </c>
      <c r="F530" t="s">
        <v>14</v>
      </c>
      <c r="G530" t="s">
        <v>204</v>
      </c>
      <c r="H530" t="s">
        <v>201</v>
      </c>
      <c r="I530">
        <v>83700</v>
      </c>
      <c r="J530">
        <v>3562</v>
      </c>
      <c r="K530">
        <v>87262</v>
      </c>
      <c r="L530" t="s">
        <v>74</v>
      </c>
      <c r="M530" t="s">
        <v>84</v>
      </c>
      <c r="N530" t="s">
        <v>85</v>
      </c>
      <c r="O530">
        <v>4</v>
      </c>
      <c r="P530" t="s">
        <v>77</v>
      </c>
      <c r="Q530" t="s">
        <v>86</v>
      </c>
      <c r="R530" t="s">
        <v>87</v>
      </c>
      <c r="S530" t="s">
        <v>63</v>
      </c>
      <c r="T530" t="s">
        <v>43</v>
      </c>
      <c r="U530" t="s">
        <v>225</v>
      </c>
      <c r="V530">
        <v>5022</v>
      </c>
      <c r="W530">
        <v>0.24077818740195511</v>
      </c>
      <c r="X530" t="s">
        <v>220</v>
      </c>
    </row>
    <row r="531" spans="1:24" x14ac:dyDescent="0.25">
      <c r="A531" t="s">
        <v>106</v>
      </c>
      <c r="B531" s="1">
        <v>42007</v>
      </c>
      <c r="C531">
        <v>2015</v>
      </c>
      <c r="D531" t="s">
        <v>218</v>
      </c>
      <c r="E531" t="s">
        <v>62</v>
      </c>
      <c r="F531" t="s">
        <v>11</v>
      </c>
      <c r="G531" t="s">
        <v>209</v>
      </c>
      <c r="H531" t="s">
        <v>202</v>
      </c>
      <c r="I531">
        <v>37450</v>
      </c>
      <c r="J531">
        <v>4501</v>
      </c>
      <c r="K531">
        <v>41951</v>
      </c>
      <c r="L531" t="s">
        <v>97</v>
      </c>
      <c r="M531" t="s">
        <v>107</v>
      </c>
      <c r="N531" t="s">
        <v>108</v>
      </c>
      <c r="O531">
        <v>4</v>
      </c>
      <c r="P531" t="s">
        <v>77</v>
      </c>
      <c r="Q531" t="s">
        <v>78</v>
      </c>
      <c r="R531" t="s">
        <v>79</v>
      </c>
      <c r="S531" t="s">
        <v>63</v>
      </c>
      <c r="T531" t="s">
        <v>43</v>
      </c>
      <c r="U531" t="s">
        <v>221</v>
      </c>
      <c r="V531">
        <v>1498</v>
      </c>
      <c r="W531">
        <v>0.48640025057196629</v>
      </c>
      <c r="X531" t="s">
        <v>220</v>
      </c>
    </row>
    <row r="532" spans="1:24" x14ac:dyDescent="0.25">
      <c r="A532" t="s">
        <v>103</v>
      </c>
      <c r="B532" s="1">
        <v>42007</v>
      </c>
      <c r="C532">
        <v>2015</v>
      </c>
      <c r="D532" t="s">
        <v>218</v>
      </c>
      <c r="E532" t="s">
        <v>54</v>
      </c>
      <c r="F532" t="s">
        <v>31</v>
      </c>
      <c r="G532" t="s">
        <v>206</v>
      </c>
      <c r="H532" t="s">
        <v>211</v>
      </c>
      <c r="I532">
        <v>35600</v>
      </c>
      <c r="J532">
        <v>4243</v>
      </c>
      <c r="K532">
        <v>39843</v>
      </c>
      <c r="L532" t="s">
        <v>97</v>
      </c>
      <c r="M532" t="s">
        <v>104</v>
      </c>
      <c r="N532" t="s">
        <v>105</v>
      </c>
      <c r="O532">
        <v>2</v>
      </c>
      <c r="P532" t="s">
        <v>91</v>
      </c>
      <c r="Q532" t="s">
        <v>78</v>
      </c>
      <c r="R532" t="s">
        <v>79</v>
      </c>
      <c r="S532" t="s">
        <v>54</v>
      </c>
      <c r="T532" t="s">
        <v>45</v>
      </c>
      <c r="U532" t="s">
        <v>221</v>
      </c>
      <c r="V532">
        <v>1424</v>
      </c>
      <c r="W532">
        <v>0.916800637225062</v>
      </c>
      <c r="X532" t="s">
        <v>222</v>
      </c>
    </row>
    <row r="533" spans="1:24" x14ac:dyDescent="0.25">
      <c r="A533" t="s">
        <v>170</v>
      </c>
      <c r="B533" s="1">
        <v>42007</v>
      </c>
      <c r="C533">
        <v>2015</v>
      </c>
      <c r="D533" t="s">
        <v>218</v>
      </c>
      <c r="E533" t="s">
        <v>60</v>
      </c>
      <c r="F533" t="s">
        <v>7</v>
      </c>
      <c r="G533" t="s">
        <v>210</v>
      </c>
      <c r="H533" t="s">
        <v>203</v>
      </c>
      <c r="I533">
        <v>31850</v>
      </c>
      <c r="J533">
        <v>3634</v>
      </c>
      <c r="K533">
        <v>35484</v>
      </c>
      <c r="L533" t="s">
        <v>164</v>
      </c>
      <c r="M533" t="s">
        <v>171</v>
      </c>
      <c r="N533" t="s">
        <v>172</v>
      </c>
      <c r="O533">
        <v>4</v>
      </c>
      <c r="P533" t="s">
        <v>77</v>
      </c>
      <c r="Q533" t="s">
        <v>78</v>
      </c>
      <c r="R533" t="s">
        <v>79</v>
      </c>
      <c r="S533" t="s">
        <v>61</v>
      </c>
      <c r="T533" t="s">
        <v>42</v>
      </c>
      <c r="U533" t="s">
        <v>219</v>
      </c>
      <c r="V533">
        <v>955.5</v>
      </c>
      <c r="W533">
        <v>0.81135047916851499</v>
      </c>
      <c r="X533" t="s">
        <v>222</v>
      </c>
    </row>
    <row r="534" spans="1:24" x14ac:dyDescent="0.25">
      <c r="A534" t="s">
        <v>106</v>
      </c>
      <c r="B534" s="1">
        <v>42008</v>
      </c>
      <c r="C534">
        <v>2015</v>
      </c>
      <c r="D534" t="s">
        <v>218</v>
      </c>
      <c r="E534" t="s">
        <v>62</v>
      </c>
      <c r="F534" t="s">
        <v>11</v>
      </c>
      <c r="G534" t="s">
        <v>210</v>
      </c>
      <c r="H534" t="s">
        <v>203</v>
      </c>
      <c r="I534">
        <v>38100</v>
      </c>
      <c r="J534">
        <v>3462</v>
      </c>
      <c r="K534">
        <v>41562</v>
      </c>
      <c r="L534" t="s">
        <v>97</v>
      </c>
      <c r="M534" t="s">
        <v>107</v>
      </c>
      <c r="N534" t="s">
        <v>108</v>
      </c>
      <c r="O534">
        <v>4</v>
      </c>
      <c r="P534" t="s">
        <v>77</v>
      </c>
      <c r="Q534" t="s">
        <v>78</v>
      </c>
      <c r="R534" t="s">
        <v>79</v>
      </c>
      <c r="S534" t="s">
        <v>63</v>
      </c>
      <c r="T534" t="s">
        <v>43</v>
      </c>
      <c r="U534" t="s">
        <v>221</v>
      </c>
      <c r="V534">
        <v>1524</v>
      </c>
      <c r="W534">
        <v>0.85348950273054158</v>
      </c>
      <c r="X534" t="s">
        <v>222</v>
      </c>
    </row>
    <row r="535" spans="1:24" x14ac:dyDescent="0.25">
      <c r="A535" t="s">
        <v>73</v>
      </c>
      <c r="B535" s="1">
        <v>42011</v>
      </c>
      <c r="C535">
        <v>2015</v>
      </c>
      <c r="D535" t="s">
        <v>218</v>
      </c>
      <c r="E535" t="s">
        <v>52</v>
      </c>
      <c r="F535" t="s">
        <v>41</v>
      </c>
      <c r="G535" t="s">
        <v>209</v>
      </c>
      <c r="H535" t="s">
        <v>201</v>
      </c>
      <c r="I535">
        <v>27900</v>
      </c>
      <c r="J535">
        <v>2027</v>
      </c>
      <c r="K535">
        <v>29927</v>
      </c>
      <c r="L535" t="s">
        <v>74</v>
      </c>
      <c r="M535" t="s">
        <v>75</v>
      </c>
      <c r="N535" t="s">
        <v>76</v>
      </c>
      <c r="O535">
        <v>4</v>
      </c>
      <c r="P535" t="s">
        <v>77</v>
      </c>
      <c r="Q535" t="s">
        <v>78</v>
      </c>
      <c r="R535" t="s">
        <v>79</v>
      </c>
      <c r="S535" t="s">
        <v>53</v>
      </c>
      <c r="T535" t="s">
        <v>46</v>
      </c>
      <c r="U535" t="s">
        <v>219</v>
      </c>
      <c r="V535">
        <v>837</v>
      </c>
      <c r="W535">
        <v>4.0657713562556409E-2</v>
      </c>
      <c r="X535" t="s">
        <v>220</v>
      </c>
    </row>
    <row r="536" spans="1:24" x14ac:dyDescent="0.25">
      <c r="A536" t="s">
        <v>133</v>
      </c>
      <c r="B536" s="1">
        <v>42011</v>
      </c>
      <c r="C536">
        <v>2015</v>
      </c>
      <c r="D536" t="s">
        <v>218</v>
      </c>
      <c r="E536" t="s">
        <v>58</v>
      </c>
      <c r="F536" t="s">
        <v>5</v>
      </c>
      <c r="G536" t="s">
        <v>209</v>
      </c>
      <c r="H536" t="s">
        <v>201</v>
      </c>
      <c r="I536">
        <v>65050</v>
      </c>
      <c r="J536">
        <v>2227</v>
      </c>
      <c r="K536">
        <v>67277</v>
      </c>
      <c r="L536" t="s">
        <v>127</v>
      </c>
      <c r="M536" t="s">
        <v>134</v>
      </c>
      <c r="N536" t="s">
        <v>135</v>
      </c>
      <c r="O536">
        <v>4</v>
      </c>
      <c r="P536" t="s">
        <v>77</v>
      </c>
      <c r="Q536" t="s">
        <v>86</v>
      </c>
      <c r="R536" t="s">
        <v>79</v>
      </c>
      <c r="S536" t="s">
        <v>59</v>
      </c>
      <c r="T536" t="s">
        <v>42</v>
      </c>
      <c r="U536" t="s">
        <v>223</v>
      </c>
      <c r="V536">
        <v>3252.5</v>
      </c>
      <c r="W536">
        <v>0.47944971894819743</v>
      </c>
      <c r="X536" t="s">
        <v>220</v>
      </c>
    </row>
    <row r="537" spans="1:24" x14ac:dyDescent="0.25">
      <c r="A537" t="s">
        <v>182</v>
      </c>
      <c r="B537" s="1">
        <v>42012</v>
      </c>
      <c r="C537">
        <v>2015</v>
      </c>
      <c r="D537" t="s">
        <v>218</v>
      </c>
      <c r="E537" t="s">
        <v>57</v>
      </c>
      <c r="F537" t="s">
        <v>22</v>
      </c>
      <c r="G537" t="s">
        <v>209</v>
      </c>
      <c r="H537" t="s">
        <v>205</v>
      </c>
      <c r="I537">
        <v>58250</v>
      </c>
      <c r="J537">
        <v>4841</v>
      </c>
      <c r="K537">
        <v>63091</v>
      </c>
      <c r="L537" t="s">
        <v>164</v>
      </c>
      <c r="M537" t="s">
        <v>183</v>
      </c>
      <c r="N537" t="s">
        <v>184</v>
      </c>
      <c r="O537">
        <v>4</v>
      </c>
      <c r="P537" t="s">
        <v>77</v>
      </c>
      <c r="Q537" t="s">
        <v>78</v>
      </c>
      <c r="R537" t="s">
        <v>79</v>
      </c>
      <c r="S537" t="s">
        <v>57</v>
      </c>
      <c r="T537" t="s">
        <v>44</v>
      </c>
      <c r="U537" t="s">
        <v>223</v>
      </c>
      <c r="V537">
        <v>2912.5</v>
      </c>
      <c r="W537">
        <v>0.35379231085711732</v>
      </c>
      <c r="X537" t="s">
        <v>220</v>
      </c>
    </row>
    <row r="538" spans="1:24" x14ac:dyDescent="0.25">
      <c r="A538" t="s">
        <v>185</v>
      </c>
      <c r="B538" s="1">
        <v>42012</v>
      </c>
      <c r="C538">
        <v>2015</v>
      </c>
      <c r="D538" t="s">
        <v>218</v>
      </c>
      <c r="E538" t="s">
        <v>60</v>
      </c>
      <c r="F538" t="s">
        <v>6</v>
      </c>
      <c r="G538" t="s">
        <v>200</v>
      </c>
      <c r="H538" t="s">
        <v>205</v>
      </c>
      <c r="I538">
        <v>74650</v>
      </c>
      <c r="J538">
        <v>3274</v>
      </c>
      <c r="K538">
        <v>77924</v>
      </c>
      <c r="L538" t="s">
        <v>164</v>
      </c>
      <c r="M538" t="s">
        <v>186</v>
      </c>
      <c r="N538" t="s">
        <v>187</v>
      </c>
      <c r="O538">
        <v>4</v>
      </c>
      <c r="P538" t="s">
        <v>77</v>
      </c>
      <c r="Q538" t="s">
        <v>86</v>
      </c>
      <c r="R538" t="s">
        <v>87</v>
      </c>
      <c r="S538" t="s">
        <v>61</v>
      </c>
      <c r="T538" t="s">
        <v>42</v>
      </c>
      <c r="U538" t="s">
        <v>225</v>
      </c>
      <c r="V538">
        <v>4479</v>
      </c>
      <c r="W538">
        <v>0.85361839079000912</v>
      </c>
      <c r="X538" t="s">
        <v>222</v>
      </c>
    </row>
    <row r="539" spans="1:24" x14ac:dyDescent="0.25">
      <c r="A539" t="s">
        <v>170</v>
      </c>
      <c r="B539" s="1">
        <v>42013</v>
      </c>
      <c r="C539">
        <v>2015</v>
      </c>
      <c r="D539" t="s">
        <v>218</v>
      </c>
      <c r="E539" t="s">
        <v>54</v>
      </c>
      <c r="F539" t="s">
        <v>32</v>
      </c>
      <c r="G539" t="s">
        <v>200</v>
      </c>
      <c r="H539" t="s">
        <v>203</v>
      </c>
      <c r="I539">
        <v>31400</v>
      </c>
      <c r="J539">
        <v>1404</v>
      </c>
      <c r="K539">
        <v>32804</v>
      </c>
      <c r="L539" t="s">
        <v>164</v>
      </c>
      <c r="M539" t="s">
        <v>171</v>
      </c>
      <c r="N539" t="s">
        <v>172</v>
      </c>
      <c r="O539">
        <v>4</v>
      </c>
      <c r="P539" t="s">
        <v>77</v>
      </c>
      <c r="Q539" t="s">
        <v>78</v>
      </c>
      <c r="R539" t="s">
        <v>79</v>
      </c>
      <c r="S539" t="s">
        <v>54</v>
      </c>
      <c r="T539" t="s">
        <v>45</v>
      </c>
      <c r="U539" t="s">
        <v>219</v>
      </c>
      <c r="V539">
        <v>942</v>
      </c>
      <c r="W539">
        <v>0.65585058166452248</v>
      </c>
      <c r="X539" t="s">
        <v>222</v>
      </c>
    </row>
    <row r="540" spans="1:24" x14ac:dyDescent="0.25">
      <c r="A540" t="s">
        <v>106</v>
      </c>
      <c r="B540" s="1">
        <v>42017</v>
      </c>
      <c r="C540">
        <v>2015</v>
      </c>
      <c r="D540" t="s">
        <v>218</v>
      </c>
      <c r="E540" t="s">
        <v>57</v>
      </c>
      <c r="F540" t="s">
        <v>22</v>
      </c>
      <c r="G540" t="s">
        <v>200</v>
      </c>
      <c r="H540" t="s">
        <v>203</v>
      </c>
      <c r="I540">
        <v>37750</v>
      </c>
      <c r="J540">
        <v>4424</v>
      </c>
      <c r="K540">
        <v>42174</v>
      </c>
      <c r="L540" t="s">
        <v>97</v>
      </c>
      <c r="M540" t="s">
        <v>107</v>
      </c>
      <c r="N540" t="s">
        <v>108</v>
      </c>
      <c r="O540">
        <v>4</v>
      </c>
      <c r="P540" t="s">
        <v>77</v>
      </c>
      <c r="Q540" t="s">
        <v>78</v>
      </c>
      <c r="R540" t="s">
        <v>79</v>
      </c>
      <c r="S540" t="s">
        <v>57</v>
      </c>
      <c r="T540" t="s">
        <v>44</v>
      </c>
      <c r="U540" t="s">
        <v>221</v>
      </c>
      <c r="V540">
        <v>1510</v>
      </c>
      <c r="W540">
        <v>0.43915699675639952</v>
      </c>
      <c r="X540" t="s">
        <v>220</v>
      </c>
    </row>
    <row r="541" spans="1:24" x14ac:dyDescent="0.25">
      <c r="A541" t="s">
        <v>148</v>
      </c>
      <c r="B541" s="1">
        <v>42017</v>
      </c>
      <c r="C541">
        <v>2015</v>
      </c>
      <c r="D541" t="s">
        <v>218</v>
      </c>
      <c r="E541" t="s">
        <v>57</v>
      </c>
      <c r="F541" t="s">
        <v>24</v>
      </c>
      <c r="G541" t="s">
        <v>200</v>
      </c>
      <c r="H541" t="s">
        <v>201</v>
      </c>
      <c r="I541">
        <v>33650</v>
      </c>
      <c r="J541">
        <v>3117</v>
      </c>
      <c r="K541">
        <v>36767</v>
      </c>
      <c r="L541" t="s">
        <v>142</v>
      </c>
      <c r="M541" t="s">
        <v>149</v>
      </c>
      <c r="N541" t="s">
        <v>150</v>
      </c>
      <c r="O541">
        <v>4</v>
      </c>
      <c r="P541" t="s">
        <v>77</v>
      </c>
      <c r="Q541" t="s">
        <v>78</v>
      </c>
      <c r="R541" t="s">
        <v>79</v>
      </c>
      <c r="S541" t="s">
        <v>57</v>
      </c>
      <c r="T541" t="s">
        <v>44</v>
      </c>
      <c r="U541" t="s">
        <v>219</v>
      </c>
      <c r="V541">
        <v>1009.5</v>
      </c>
      <c r="W541">
        <v>0.37566111673398928</v>
      </c>
      <c r="X541" t="s">
        <v>220</v>
      </c>
    </row>
    <row r="542" spans="1:24" x14ac:dyDescent="0.25">
      <c r="A542" t="s">
        <v>112</v>
      </c>
      <c r="B542" s="1">
        <v>42018</v>
      </c>
      <c r="C542">
        <v>2015</v>
      </c>
      <c r="D542" t="s">
        <v>218</v>
      </c>
      <c r="E542" t="s">
        <v>55</v>
      </c>
      <c r="F542" t="s">
        <v>38</v>
      </c>
      <c r="G542" t="s">
        <v>209</v>
      </c>
      <c r="H542" t="s">
        <v>203</v>
      </c>
      <c r="I542">
        <v>46650</v>
      </c>
      <c r="J542">
        <v>4221</v>
      </c>
      <c r="K542">
        <v>50871</v>
      </c>
      <c r="L542" t="s">
        <v>97</v>
      </c>
      <c r="M542" t="s">
        <v>104</v>
      </c>
      <c r="N542" t="s">
        <v>113</v>
      </c>
      <c r="O542">
        <v>3</v>
      </c>
      <c r="P542" t="s">
        <v>91</v>
      </c>
      <c r="Q542" t="s">
        <v>78</v>
      </c>
      <c r="R542" t="s">
        <v>79</v>
      </c>
      <c r="S542" t="s">
        <v>56</v>
      </c>
      <c r="T542" t="s">
        <v>46</v>
      </c>
      <c r="U542" t="s">
        <v>221</v>
      </c>
      <c r="V542">
        <v>1866</v>
      </c>
      <c r="W542">
        <v>0.9353282903019936</v>
      </c>
      <c r="X542" t="s">
        <v>222</v>
      </c>
    </row>
    <row r="543" spans="1:24" x14ac:dyDescent="0.25">
      <c r="A543" t="s">
        <v>188</v>
      </c>
      <c r="B543" s="1">
        <v>42019</v>
      </c>
      <c r="C543">
        <v>2015</v>
      </c>
      <c r="D543" t="s">
        <v>218</v>
      </c>
      <c r="E543" t="s">
        <v>54</v>
      </c>
      <c r="F543" t="s">
        <v>11</v>
      </c>
      <c r="G543" t="s">
        <v>204</v>
      </c>
      <c r="H543" t="s">
        <v>203</v>
      </c>
      <c r="I543">
        <v>77200</v>
      </c>
      <c r="J543">
        <v>3466</v>
      </c>
      <c r="K543">
        <v>80666</v>
      </c>
      <c r="L543" t="s">
        <v>164</v>
      </c>
      <c r="M543" t="s">
        <v>189</v>
      </c>
      <c r="N543" t="s">
        <v>190</v>
      </c>
      <c r="O543">
        <v>4</v>
      </c>
      <c r="P543" t="s">
        <v>77</v>
      </c>
      <c r="Q543" t="s">
        <v>86</v>
      </c>
      <c r="R543" t="s">
        <v>87</v>
      </c>
      <c r="S543" t="s">
        <v>54</v>
      </c>
      <c r="T543" t="s">
        <v>43</v>
      </c>
      <c r="U543" t="s">
        <v>225</v>
      </c>
      <c r="V543">
        <v>4632</v>
      </c>
      <c r="W543">
        <v>0.79338066922192496</v>
      </c>
      <c r="X543" t="s">
        <v>222</v>
      </c>
    </row>
    <row r="544" spans="1:24" x14ac:dyDescent="0.25">
      <c r="A544" t="s">
        <v>145</v>
      </c>
      <c r="B544" s="1">
        <v>42019</v>
      </c>
      <c r="C544">
        <v>2015</v>
      </c>
      <c r="D544" t="s">
        <v>218</v>
      </c>
      <c r="E544" t="s">
        <v>54</v>
      </c>
      <c r="F544" t="s">
        <v>33</v>
      </c>
      <c r="G544" t="s">
        <v>200</v>
      </c>
      <c r="H544" t="s">
        <v>203</v>
      </c>
      <c r="I544">
        <v>30000</v>
      </c>
      <c r="J544">
        <v>2699</v>
      </c>
      <c r="K544">
        <v>32699</v>
      </c>
      <c r="L544" t="s">
        <v>142</v>
      </c>
      <c r="M544" t="s">
        <v>146</v>
      </c>
      <c r="N544" t="s">
        <v>147</v>
      </c>
      <c r="O544">
        <v>4</v>
      </c>
      <c r="P544" t="s">
        <v>77</v>
      </c>
      <c r="Q544" t="s">
        <v>78</v>
      </c>
      <c r="R544" t="s">
        <v>79</v>
      </c>
      <c r="S544" t="s">
        <v>54</v>
      </c>
      <c r="T544" t="s">
        <v>45</v>
      </c>
      <c r="U544" t="s">
        <v>219</v>
      </c>
      <c r="V544">
        <v>900</v>
      </c>
      <c r="W544">
        <v>0.66545421428301099</v>
      </c>
      <c r="X544" t="s">
        <v>222</v>
      </c>
    </row>
    <row r="545" spans="1:24" x14ac:dyDescent="0.25">
      <c r="A545" t="s">
        <v>160</v>
      </c>
      <c r="B545" s="1">
        <v>42021</v>
      </c>
      <c r="C545">
        <v>2015</v>
      </c>
      <c r="D545" t="s">
        <v>218</v>
      </c>
      <c r="E545" t="s">
        <v>52</v>
      </c>
      <c r="F545" t="s">
        <v>41</v>
      </c>
      <c r="G545" t="s">
        <v>200</v>
      </c>
      <c r="H545" t="s">
        <v>203</v>
      </c>
      <c r="I545">
        <v>109200</v>
      </c>
      <c r="J545">
        <v>4883</v>
      </c>
      <c r="K545">
        <v>114083</v>
      </c>
      <c r="L545" t="s">
        <v>142</v>
      </c>
      <c r="M545" t="s">
        <v>161</v>
      </c>
      <c r="N545" t="s">
        <v>162</v>
      </c>
      <c r="O545">
        <v>4</v>
      </c>
      <c r="P545" t="s">
        <v>91</v>
      </c>
      <c r="Q545" t="s">
        <v>78</v>
      </c>
      <c r="R545" t="s">
        <v>92</v>
      </c>
      <c r="S545" t="s">
        <v>53</v>
      </c>
      <c r="T545" t="s">
        <v>46</v>
      </c>
      <c r="U545" t="s">
        <v>225</v>
      </c>
      <c r="V545">
        <v>6552</v>
      </c>
      <c r="W545">
        <v>0.42820151682393698</v>
      </c>
      <c r="X545" t="s">
        <v>220</v>
      </c>
    </row>
    <row r="546" spans="1:24" x14ac:dyDescent="0.25">
      <c r="A546" t="s">
        <v>154</v>
      </c>
      <c r="B546" s="1">
        <v>42022</v>
      </c>
      <c r="C546">
        <v>2015</v>
      </c>
      <c r="D546" t="s">
        <v>218</v>
      </c>
      <c r="E546" t="s">
        <v>57</v>
      </c>
      <c r="F546" t="s">
        <v>27</v>
      </c>
      <c r="G546" t="s">
        <v>209</v>
      </c>
      <c r="H546" t="s">
        <v>201</v>
      </c>
      <c r="I546">
        <v>62900</v>
      </c>
      <c r="J546">
        <v>1144</v>
      </c>
      <c r="K546">
        <v>64044</v>
      </c>
      <c r="L546" t="s">
        <v>142</v>
      </c>
      <c r="M546" t="s">
        <v>155</v>
      </c>
      <c r="N546" t="s">
        <v>156</v>
      </c>
      <c r="O546">
        <v>4</v>
      </c>
      <c r="P546" t="s">
        <v>91</v>
      </c>
      <c r="Q546" t="s">
        <v>78</v>
      </c>
      <c r="R546" t="s">
        <v>79</v>
      </c>
      <c r="S546" t="s">
        <v>57</v>
      </c>
      <c r="T546" t="s">
        <v>44</v>
      </c>
      <c r="U546" t="s">
        <v>223</v>
      </c>
      <c r="V546">
        <v>3145</v>
      </c>
      <c r="W546">
        <v>3.1924064286017823E-2</v>
      </c>
      <c r="X546" t="s">
        <v>220</v>
      </c>
    </row>
    <row r="547" spans="1:24" x14ac:dyDescent="0.25">
      <c r="A547" t="s">
        <v>160</v>
      </c>
      <c r="B547" s="1">
        <v>42022</v>
      </c>
      <c r="C547">
        <v>2015</v>
      </c>
      <c r="D547" t="s">
        <v>218</v>
      </c>
      <c r="E547" t="s">
        <v>52</v>
      </c>
      <c r="F547" t="s">
        <v>41</v>
      </c>
      <c r="G547" t="s">
        <v>210</v>
      </c>
      <c r="H547" t="s">
        <v>205</v>
      </c>
      <c r="I547">
        <v>108750</v>
      </c>
      <c r="J547">
        <v>2605</v>
      </c>
      <c r="K547">
        <v>111355</v>
      </c>
      <c r="L547" t="s">
        <v>142</v>
      </c>
      <c r="M547" t="s">
        <v>161</v>
      </c>
      <c r="N547" t="s">
        <v>162</v>
      </c>
      <c r="O547">
        <v>4</v>
      </c>
      <c r="P547" t="s">
        <v>91</v>
      </c>
      <c r="Q547" t="s">
        <v>78</v>
      </c>
      <c r="R547" t="s">
        <v>92</v>
      </c>
      <c r="S547" t="s">
        <v>53</v>
      </c>
      <c r="T547" t="s">
        <v>46</v>
      </c>
      <c r="U547" t="s">
        <v>225</v>
      </c>
      <c r="V547">
        <v>6525</v>
      </c>
      <c r="W547">
        <v>0.85953230497405508</v>
      </c>
      <c r="X547" t="s">
        <v>222</v>
      </c>
    </row>
    <row r="548" spans="1:24" x14ac:dyDescent="0.25">
      <c r="A548" t="s">
        <v>167</v>
      </c>
      <c r="B548" s="1">
        <v>42023</v>
      </c>
      <c r="C548">
        <v>2015</v>
      </c>
      <c r="D548" t="s">
        <v>218</v>
      </c>
      <c r="E548" t="s">
        <v>57</v>
      </c>
      <c r="F548" t="s">
        <v>19</v>
      </c>
      <c r="G548" t="s">
        <v>209</v>
      </c>
      <c r="H548" t="s">
        <v>201</v>
      </c>
      <c r="I548">
        <v>31400</v>
      </c>
      <c r="J548">
        <v>3143</v>
      </c>
      <c r="K548">
        <v>34543</v>
      </c>
      <c r="L548" t="s">
        <v>164</v>
      </c>
      <c r="M548" t="s">
        <v>168</v>
      </c>
      <c r="N548" t="s">
        <v>169</v>
      </c>
      <c r="O548">
        <v>4</v>
      </c>
      <c r="P548" t="s">
        <v>77</v>
      </c>
      <c r="Q548" t="s">
        <v>78</v>
      </c>
      <c r="R548" t="s">
        <v>79</v>
      </c>
      <c r="S548" t="s">
        <v>57</v>
      </c>
      <c r="T548" t="s">
        <v>44</v>
      </c>
      <c r="U548" t="s">
        <v>219</v>
      </c>
      <c r="V548">
        <v>942</v>
      </c>
      <c r="W548">
        <v>5.6080054517872657E-3</v>
      </c>
      <c r="X548" t="s">
        <v>220</v>
      </c>
    </row>
    <row r="549" spans="1:24" x14ac:dyDescent="0.25">
      <c r="A549" t="s">
        <v>139</v>
      </c>
      <c r="B549" s="1">
        <v>42023</v>
      </c>
      <c r="C549">
        <v>2015</v>
      </c>
      <c r="D549" t="s">
        <v>218</v>
      </c>
      <c r="E549" t="s">
        <v>54</v>
      </c>
      <c r="F549" t="s">
        <v>29</v>
      </c>
      <c r="G549" t="s">
        <v>210</v>
      </c>
      <c r="H549" t="s">
        <v>211</v>
      </c>
      <c r="I549">
        <v>135350</v>
      </c>
      <c r="J549">
        <v>4433</v>
      </c>
      <c r="K549">
        <v>139783</v>
      </c>
      <c r="L549" t="s">
        <v>127</v>
      </c>
      <c r="M549" t="s">
        <v>137</v>
      </c>
      <c r="N549" t="s">
        <v>140</v>
      </c>
      <c r="O549">
        <v>4</v>
      </c>
      <c r="P549" t="s">
        <v>91</v>
      </c>
      <c r="Q549" t="s">
        <v>86</v>
      </c>
      <c r="R549" t="s">
        <v>92</v>
      </c>
      <c r="S549" t="s">
        <v>54</v>
      </c>
      <c r="T549" t="s">
        <v>45</v>
      </c>
      <c r="U549" t="s">
        <v>225</v>
      </c>
      <c r="V549">
        <v>8121</v>
      </c>
      <c r="W549">
        <v>0.4369922845796646</v>
      </c>
      <c r="X549" t="s">
        <v>220</v>
      </c>
    </row>
    <row r="550" spans="1:24" x14ac:dyDescent="0.25">
      <c r="A550" t="s">
        <v>96</v>
      </c>
      <c r="B550" s="1">
        <v>42023</v>
      </c>
      <c r="C550">
        <v>2015</v>
      </c>
      <c r="D550" t="s">
        <v>218</v>
      </c>
      <c r="E550" t="s">
        <v>57</v>
      </c>
      <c r="F550" t="s">
        <v>18</v>
      </c>
      <c r="G550" t="s">
        <v>210</v>
      </c>
      <c r="H550" t="s">
        <v>203</v>
      </c>
      <c r="I550">
        <v>24300</v>
      </c>
      <c r="J550">
        <v>2010</v>
      </c>
      <c r="K550">
        <v>26310</v>
      </c>
      <c r="L550" t="s">
        <v>97</v>
      </c>
      <c r="M550" t="s">
        <v>98</v>
      </c>
      <c r="N550" t="s">
        <v>99</v>
      </c>
      <c r="O550">
        <v>2</v>
      </c>
      <c r="P550" t="s">
        <v>77</v>
      </c>
      <c r="Q550" t="s">
        <v>78</v>
      </c>
      <c r="R550" t="s">
        <v>79</v>
      </c>
      <c r="S550" t="s">
        <v>57</v>
      </c>
      <c r="T550" t="s">
        <v>44</v>
      </c>
      <c r="U550" t="s">
        <v>219</v>
      </c>
      <c r="V550">
        <v>729</v>
      </c>
      <c r="W550">
        <v>0.15460471629845199</v>
      </c>
      <c r="X550" t="s">
        <v>220</v>
      </c>
    </row>
    <row r="551" spans="1:24" x14ac:dyDescent="0.25">
      <c r="A551" t="s">
        <v>179</v>
      </c>
      <c r="B551" s="1">
        <v>42024</v>
      </c>
      <c r="C551">
        <v>2015</v>
      </c>
      <c r="D551" t="s">
        <v>218</v>
      </c>
      <c r="E551" t="s">
        <v>54</v>
      </c>
      <c r="F551" t="s">
        <v>29</v>
      </c>
      <c r="G551" t="s">
        <v>210</v>
      </c>
      <c r="H551" t="s">
        <v>201</v>
      </c>
      <c r="I551">
        <v>50300</v>
      </c>
      <c r="J551">
        <v>3906</v>
      </c>
      <c r="K551">
        <v>54206</v>
      </c>
      <c r="L551" t="s">
        <v>164</v>
      </c>
      <c r="M551" t="s">
        <v>180</v>
      </c>
      <c r="N551" t="s">
        <v>181</v>
      </c>
      <c r="O551">
        <v>4</v>
      </c>
      <c r="P551" t="s">
        <v>77</v>
      </c>
      <c r="Q551" t="s">
        <v>78</v>
      </c>
      <c r="R551" t="s">
        <v>79</v>
      </c>
      <c r="S551" t="s">
        <v>54</v>
      </c>
      <c r="T551" t="s">
        <v>45</v>
      </c>
      <c r="U551" t="s">
        <v>221</v>
      </c>
      <c r="V551">
        <v>2012</v>
      </c>
      <c r="W551">
        <v>0.52035866096632488</v>
      </c>
      <c r="X551" t="s">
        <v>222</v>
      </c>
    </row>
    <row r="552" spans="1:24" x14ac:dyDescent="0.25">
      <c r="A552" t="s">
        <v>73</v>
      </c>
      <c r="B552" s="1">
        <v>42024</v>
      </c>
      <c r="C552">
        <v>2015</v>
      </c>
      <c r="D552" t="s">
        <v>218</v>
      </c>
      <c r="E552" t="s">
        <v>57</v>
      </c>
      <c r="F552" t="s">
        <v>21</v>
      </c>
      <c r="G552" t="s">
        <v>209</v>
      </c>
      <c r="H552" t="s">
        <v>201</v>
      </c>
      <c r="I552">
        <v>27500</v>
      </c>
      <c r="J552">
        <v>4678</v>
      </c>
      <c r="K552">
        <v>32178</v>
      </c>
      <c r="L552" t="s">
        <v>74</v>
      </c>
      <c r="M552" t="s">
        <v>75</v>
      </c>
      <c r="N552" t="s">
        <v>76</v>
      </c>
      <c r="O552">
        <v>4</v>
      </c>
      <c r="P552" t="s">
        <v>77</v>
      </c>
      <c r="Q552" t="s">
        <v>78</v>
      </c>
      <c r="R552" t="s">
        <v>79</v>
      </c>
      <c r="S552" t="s">
        <v>57</v>
      </c>
      <c r="T552" t="s">
        <v>44</v>
      </c>
      <c r="U552" t="s">
        <v>219</v>
      </c>
      <c r="V552">
        <v>825</v>
      </c>
      <c r="W552">
        <v>0.42764541061019778</v>
      </c>
      <c r="X552" t="s">
        <v>220</v>
      </c>
    </row>
    <row r="553" spans="1:24" x14ac:dyDescent="0.25">
      <c r="A553" t="s">
        <v>83</v>
      </c>
      <c r="B553" s="1">
        <v>42025</v>
      </c>
      <c r="C553">
        <v>2015</v>
      </c>
      <c r="D553" t="s">
        <v>218</v>
      </c>
      <c r="E553" t="s">
        <v>50</v>
      </c>
      <c r="F553" t="s">
        <v>10</v>
      </c>
      <c r="G553" t="s">
        <v>200</v>
      </c>
      <c r="H553" t="s">
        <v>201</v>
      </c>
      <c r="I553">
        <v>83650</v>
      </c>
      <c r="J553">
        <v>3924</v>
      </c>
      <c r="K553">
        <v>87574</v>
      </c>
      <c r="L553" t="s">
        <v>74</v>
      </c>
      <c r="M553" t="s">
        <v>84</v>
      </c>
      <c r="N553" t="s">
        <v>85</v>
      </c>
      <c r="O553">
        <v>4</v>
      </c>
      <c r="P553" t="s">
        <v>77</v>
      </c>
      <c r="Q553" t="s">
        <v>86</v>
      </c>
      <c r="R553" t="s">
        <v>87</v>
      </c>
      <c r="S553" t="s">
        <v>51</v>
      </c>
      <c r="T553" t="s">
        <v>43</v>
      </c>
      <c r="U553" t="s">
        <v>225</v>
      </c>
      <c r="V553">
        <v>5019</v>
      </c>
      <c r="W553">
        <v>0.51932504331661622</v>
      </c>
      <c r="X553" t="s">
        <v>222</v>
      </c>
    </row>
    <row r="554" spans="1:24" x14ac:dyDescent="0.25">
      <c r="A554" t="s">
        <v>130</v>
      </c>
      <c r="B554" s="1">
        <v>42026</v>
      </c>
      <c r="C554">
        <v>2015</v>
      </c>
      <c r="D554" t="s">
        <v>218</v>
      </c>
      <c r="E554" t="s">
        <v>57</v>
      </c>
      <c r="F554" t="s">
        <v>16</v>
      </c>
      <c r="G554" t="s">
        <v>200</v>
      </c>
      <c r="H554" t="s">
        <v>201</v>
      </c>
      <c r="I554">
        <v>61550</v>
      </c>
      <c r="J554">
        <v>2471</v>
      </c>
      <c r="K554">
        <v>64021</v>
      </c>
      <c r="L554" t="s">
        <v>127</v>
      </c>
      <c r="M554" t="s">
        <v>131</v>
      </c>
      <c r="N554" t="s">
        <v>132</v>
      </c>
      <c r="O554">
        <v>4</v>
      </c>
      <c r="P554" t="s">
        <v>77</v>
      </c>
      <c r="Q554" t="s">
        <v>86</v>
      </c>
      <c r="R554" t="s">
        <v>79</v>
      </c>
      <c r="S554" t="s">
        <v>57</v>
      </c>
      <c r="T554" t="s">
        <v>44</v>
      </c>
      <c r="U554" t="s">
        <v>223</v>
      </c>
      <c r="V554">
        <v>3077.5</v>
      </c>
      <c r="W554">
        <v>0.67588999340119305</v>
      </c>
      <c r="X554" t="s">
        <v>222</v>
      </c>
    </row>
    <row r="555" spans="1:24" x14ac:dyDescent="0.25">
      <c r="A555" t="s">
        <v>148</v>
      </c>
      <c r="B555" s="1">
        <v>42026</v>
      </c>
      <c r="C555">
        <v>2015</v>
      </c>
      <c r="D555" t="s">
        <v>218</v>
      </c>
      <c r="E555" t="s">
        <v>55</v>
      </c>
      <c r="F555" t="s">
        <v>40</v>
      </c>
      <c r="G555" t="s">
        <v>210</v>
      </c>
      <c r="H555" t="s">
        <v>211</v>
      </c>
      <c r="I555">
        <v>33650</v>
      </c>
      <c r="J555">
        <v>3501</v>
      </c>
      <c r="K555">
        <v>37151</v>
      </c>
      <c r="L555" t="s">
        <v>142</v>
      </c>
      <c r="M555" t="s">
        <v>149</v>
      </c>
      <c r="N555" t="s">
        <v>150</v>
      </c>
      <c r="O555">
        <v>4</v>
      </c>
      <c r="P555" t="s">
        <v>77</v>
      </c>
      <c r="Q555" t="s">
        <v>78</v>
      </c>
      <c r="R555" t="s">
        <v>79</v>
      </c>
      <c r="S555" t="s">
        <v>56</v>
      </c>
      <c r="T555" t="s">
        <v>46</v>
      </c>
      <c r="U555" t="s">
        <v>221</v>
      </c>
      <c r="V555">
        <v>1346</v>
      </c>
      <c r="W555">
        <v>0.2988259858911978</v>
      </c>
      <c r="X555" t="s">
        <v>220</v>
      </c>
    </row>
    <row r="556" spans="1:24" x14ac:dyDescent="0.25">
      <c r="A556" t="s">
        <v>100</v>
      </c>
      <c r="B556" s="1">
        <v>42026</v>
      </c>
      <c r="C556">
        <v>2015</v>
      </c>
      <c r="D556" t="s">
        <v>218</v>
      </c>
      <c r="E556" t="s">
        <v>54</v>
      </c>
      <c r="F556" t="s">
        <v>33</v>
      </c>
      <c r="G556" t="s">
        <v>209</v>
      </c>
      <c r="H556" t="s">
        <v>201</v>
      </c>
      <c r="I556">
        <v>31750</v>
      </c>
      <c r="J556">
        <v>4967</v>
      </c>
      <c r="K556">
        <v>36717</v>
      </c>
      <c r="L556" t="s">
        <v>97</v>
      </c>
      <c r="M556" t="s">
        <v>101</v>
      </c>
      <c r="N556" t="s">
        <v>102</v>
      </c>
      <c r="O556">
        <v>4</v>
      </c>
      <c r="P556" t="s">
        <v>77</v>
      </c>
      <c r="Q556" t="s">
        <v>78</v>
      </c>
      <c r="R556" t="s">
        <v>79</v>
      </c>
      <c r="S556" t="s">
        <v>54</v>
      </c>
      <c r="T556" t="s">
        <v>45</v>
      </c>
      <c r="U556" t="s">
        <v>219</v>
      </c>
      <c r="V556">
        <v>952.5</v>
      </c>
      <c r="W556">
        <v>0.94743506980474812</v>
      </c>
      <c r="X556" t="s">
        <v>222</v>
      </c>
    </row>
    <row r="557" spans="1:24" x14ac:dyDescent="0.25">
      <c r="A557" t="s">
        <v>176</v>
      </c>
      <c r="B557" s="1">
        <v>42026</v>
      </c>
      <c r="C557">
        <v>2015</v>
      </c>
      <c r="D557" t="s">
        <v>218</v>
      </c>
      <c r="E557" t="s">
        <v>62</v>
      </c>
      <c r="F557" t="s">
        <v>15</v>
      </c>
      <c r="G557" t="s">
        <v>200</v>
      </c>
      <c r="H557" t="s">
        <v>203</v>
      </c>
      <c r="I557">
        <v>39600</v>
      </c>
      <c r="J557">
        <v>4048</v>
      </c>
      <c r="K557">
        <v>43648</v>
      </c>
      <c r="L557" t="s">
        <v>164</v>
      </c>
      <c r="M557" t="s">
        <v>177</v>
      </c>
      <c r="N557" t="s">
        <v>178</v>
      </c>
      <c r="O557">
        <v>4</v>
      </c>
      <c r="P557" t="s">
        <v>77</v>
      </c>
      <c r="Q557" t="s">
        <v>78</v>
      </c>
      <c r="R557" t="s">
        <v>79</v>
      </c>
      <c r="S557" t="s">
        <v>63</v>
      </c>
      <c r="T557" t="s">
        <v>43</v>
      </c>
      <c r="U557" t="s">
        <v>221</v>
      </c>
      <c r="V557">
        <v>1584</v>
      </c>
      <c r="W557">
        <v>0.37748294341260702</v>
      </c>
      <c r="X557" t="s">
        <v>220</v>
      </c>
    </row>
    <row r="558" spans="1:24" x14ac:dyDescent="0.25">
      <c r="A558" t="s">
        <v>114</v>
      </c>
      <c r="B558" s="1">
        <v>42027</v>
      </c>
      <c r="C558">
        <v>2015</v>
      </c>
      <c r="D558" t="s">
        <v>218</v>
      </c>
      <c r="E558" t="s">
        <v>57</v>
      </c>
      <c r="F558" t="s">
        <v>18</v>
      </c>
      <c r="G558" t="s">
        <v>206</v>
      </c>
      <c r="H558" t="s">
        <v>203</v>
      </c>
      <c r="I558">
        <v>54100</v>
      </c>
      <c r="J558">
        <v>2980</v>
      </c>
      <c r="K558">
        <v>57080</v>
      </c>
      <c r="L558" t="s">
        <v>97</v>
      </c>
      <c r="M558" t="s">
        <v>115</v>
      </c>
      <c r="N558" t="s">
        <v>116</v>
      </c>
      <c r="O558">
        <v>4</v>
      </c>
      <c r="P558" t="s">
        <v>77</v>
      </c>
      <c r="Q558" t="s">
        <v>78</v>
      </c>
      <c r="R558" t="s">
        <v>79</v>
      </c>
      <c r="S558" t="s">
        <v>57</v>
      </c>
      <c r="T558" t="s">
        <v>44</v>
      </c>
      <c r="U558" t="s">
        <v>223</v>
      </c>
      <c r="V558">
        <v>2705</v>
      </c>
      <c r="W558">
        <v>0.84238788198790882</v>
      </c>
      <c r="X558" t="s">
        <v>222</v>
      </c>
    </row>
    <row r="559" spans="1:24" x14ac:dyDescent="0.25">
      <c r="A559" t="s">
        <v>130</v>
      </c>
      <c r="B559" s="1">
        <v>42028</v>
      </c>
      <c r="C559">
        <v>2015</v>
      </c>
      <c r="D559" t="s">
        <v>218</v>
      </c>
      <c r="E559" t="s">
        <v>55</v>
      </c>
      <c r="F559" t="s">
        <v>40</v>
      </c>
      <c r="G559" t="s">
        <v>207</v>
      </c>
      <c r="H559" t="s">
        <v>211</v>
      </c>
      <c r="I559">
        <v>61350</v>
      </c>
      <c r="J559">
        <v>4249</v>
      </c>
      <c r="K559">
        <v>65599</v>
      </c>
      <c r="L559" t="s">
        <v>127</v>
      </c>
      <c r="M559" t="s">
        <v>131</v>
      </c>
      <c r="N559" t="s">
        <v>132</v>
      </c>
      <c r="O559">
        <v>4</v>
      </c>
      <c r="P559" t="s">
        <v>77</v>
      </c>
      <c r="Q559" t="s">
        <v>86</v>
      </c>
      <c r="R559" t="s">
        <v>79</v>
      </c>
      <c r="S559" t="s">
        <v>56</v>
      </c>
      <c r="T559" t="s">
        <v>46</v>
      </c>
      <c r="U559" t="s">
        <v>223</v>
      </c>
      <c r="V559">
        <v>3067.5</v>
      </c>
      <c r="W559">
        <v>0.38236921112163419</v>
      </c>
      <c r="X559" t="s">
        <v>220</v>
      </c>
    </row>
    <row r="560" spans="1:24" x14ac:dyDescent="0.25">
      <c r="A560" t="s">
        <v>103</v>
      </c>
      <c r="B560" s="1">
        <v>42028</v>
      </c>
      <c r="C560">
        <v>2015</v>
      </c>
      <c r="D560" t="s">
        <v>218</v>
      </c>
      <c r="E560" t="s">
        <v>57</v>
      </c>
      <c r="F560" t="s">
        <v>18</v>
      </c>
      <c r="G560" t="s">
        <v>200</v>
      </c>
      <c r="H560" t="s">
        <v>205</v>
      </c>
      <c r="I560">
        <v>36000</v>
      </c>
      <c r="J560">
        <v>4505</v>
      </c>
      <c r="K560">
        <v>40505</v>
      </c>
      <c r="L560" t="s">
        <v>97</v>
      </c>
      <c r="M560" t="s">
        <v>104</v>
      </c>
      <c r="N560" t="s">
        <v>105</v>
      </c>
      <c r="O560">
        <v>2</v>
      </c>
      <c r="P560" t="s">
        <v>91</v>
      </c>
      <c r="Q560" t="s">
        <v>78</v>
      </c>
      <c r="R560" t="s">
        <v>79</v>
      </c>
      <c r="S560" t="s">
        <v>57</v>
      </c>
      <c r="T560" t="s">
        <v>44</v>
      </c>
      <c r="U560" t="s">
        <v>221</v>
      </c>
      <c r="V560">
        <v>1440</v>
      </c>
      <c r="W560">
        <v>0.82351699928916855</v>
      </c>
      <c r="X560" t="s">
        <v>222</v>
      </c>
    </row>
    <row r="561" spans="1:24" x14ac:dyDescent="0.25">
      <c r="A561" t="s">
        <v>83</v>
      </c>
      <c r="B561" s="1">
        <v>42029</v>
      </c>
      <c r="C561">
        <v>2015</v>
      </c>
      <c r="D561" t="s">
        <v>218</v>
      </c>
      <c r="E561" t="s">
        <v>60</v>
      </c>
      <c r="F561" t="s">
        <v>6</v>
      </c>
      <c r="G561" t="s">
        <v>210</v>
      </c>
      <c r="H561" t="s">
        <v>211</v>
      </c>
      <c r="I561">
        <v>83850</v>
      </c>
      <c r="J561">
        <v>3568</v>
      </c>
      <c r="K561">
        <v>87418</v>
      </c>
      <c r="L561" t="s">
        <v>74</v>
      </c>
      <c r="M561" t="s">
        <v>84</v>
      </c>
      <c r="N561" t="s">
        <v>85</v>
      </c>
      <c r="O561">
        <v>4</v>
      </c>
      <c r="P561" t="s">
        <v>77</v>
      </c>
      <c r="Q561" t="s">
        <v>86</v>
      </c>
      <c r="R561" t="s">
        <v>87</v>
      </c>
      <c r="S561" t="s">
        <v>61</v>
      </c>
      <c r="T561" t="s">
        <v>42</v>
      </c>
      <c r="U561" t="s">
        <v>225</v>
      </c>
      <c r="V561">
        <v>5031</v>
      </c>
      <c r="W561">
        <v>0.85142687701220943</v>
      </c>
      <c r="X561" t="s">
        <v>222</v>
      </c>
    </row>
    <row r="562" spans="1:24" x14ac:dyDescent="0.25">
      <c r="A562" t="s">
        <v>136</v>
      </c>
      <c r="B562" s="1">
        <v>42029</v>
      </c>
      <c r="C562">
        <v>2015</v>
      </c>
      <c r="D562" t="s">
        <v>218</v>
      </c>
      <c r="E562" t="s">
        <v>57</v>
      </c>
      <c r="F562" t="s">
        <v>23</v>
      </c>
      <c r="G562" t="s">
        <v>207</v>
      </c>
      <c r="H562" t="s">
        <v>205</v>
      </c>
      <c r="I562">
        <v>85600</v>
      </c>
      <c r="J562">
        <v>3693</v>
      </c>
      <c r="K562">
        <v>89293</v>
      </c>
      <c r="L562" t="s">
        <v>127</v>
      </c>
      <c r="M562" t="s">
        <v>137</v>
      </c>
      <c r="N562" t="s">
        <v>138</v>
      </c>
      <c r="O562">
        <v>4</v>
      </c>
      <c r="P562" t="s">
        <v>77</v>
      </c>
      <c r="Q562" t="s">
        <v>78</v>
      </c>
      <c r="R562" t="s">
        <v>79</v>
      </c>
      <c r="S562" t="s">
        <v>57</v>
      </c>
      <c r="T562" t="s">
        <v>44</v>
      </c>
      <c r="U562" t="s">
        <v>225</v>
      </c>
      <c r="V562">
        <v>5136</v>
      </c>
      <c r="W562">
        <v>6.6617338949170588E-2</v>
      </c>
      <c r="X562" t="s">
        <v>220</v>
      </c>
    </row>
    <row r="563" spans="1:24" x14ac:dyDescent="0.25">
      <c r="A563" t="s">
        <v>120</v>
      </c>
      <c r="B563" s="1">
        <v>42029</v>
      </c>
      <c r="C563">
        <v>2015</v>
      </c>
      <c r="D563" t="s">
        <v>218</v>
      </c>
      <c r="E563" t="s">
        <v>55</v>
      </c>
      <c r="F563" t="s">
        <v>37</v>
      </c>
      <c r="G563" t="s">
        <v>206</v>
      </c>
      <c r="H563" t="s">
        <v>211</v>
      </c>
      <c r="I563">
        <v>63100</v>
      </c>
      <c r="J563">
        <v>4913</v>
      </c>
      <c r="K563">
        <v>68013</v>
      </c>
      <c r="L563" t="s">
        <v>97</v>
      </c>
      <c r="M563" t="s">
        <v>121</v>
      </c>
      <c r="N563" t="s">
        <v>122</v>
      </c>
      <c r="O563">
        <v>4</v>
      </c>
      <c r="P563" t="s">
        <v>77</v>
      </c>
      <c r="Q563" t="s">
        <v>86</v>
      </c>
      <c r="R563" t="s">
        <v>87</v>
      </c>
      <c r="S563" t="s">
        <v>56</v>
      </c>
      <c r="T563" t="s">
        <v>46</v>
      </c>
      <c r="U563" t="s">
        <v>223</v>
      </c>
      <c r="V563">
        <v>3155</v>
      </c>
      <c r="W563">
        <v>2.8304765014119803E-3</v>
      </c>
      <c r="X563" t="s">
        <v>220</v>
      </c>
    </row>
    <row r="564" spans="1:24" x14ac:dyDescent="0.25">
      <c r="A564" t="s">
        <v>83</v>
      </c>
      <c r="B564" s="1">
        <v>42030</v>
      </c>
      <c r="C564">
        <v>2015</v>
      </c>
      <c r="D564" t="s">
        <v>218</v>
      </c>
      <c r="E564" t="s">
        <v>54</v>
      </c>
      <c r="F564" t="s">
        <v>29</v>
      </c>
      <c r="G564" t="s">
        <v>210</v>
      </c>
      <c r="H564" t="s">
        <v>203</v>
      </c>
      <c r="I564">
        <v>83800</v>
      </c>
      <c r="J564">
        <v>2304</v>
      </c>
      <c r="K564">
        <v>86104</v>
      </c>
      <c r="L564" t="s">
        <v>74</v>
      </c>
      <c r="M564" t="s">
        <v>84</v>
      </c>
      <c r="N564" t="s">
        <v>85</v>
      </c>
      <c r="O564">
        <v>4</v>
      </c>
      <c r="P564" t="s">
        <v>77</v>
      </c>
      <c r="Q564" t="s">
        <v>86</v>
      </c>
      <c r="R564" t="s">
        <v>87</v>
      </c>
      <c r="S564" t="s">
        <v>54</v>
      </c>
      <c r="T564" t="s">
        <v>45</v>
      </c>
      <c r="U564" t="s">
        <v>225</v>
      </c>
      <c r="V564">
        <v>5028</v>
      </c>
      <c r="W564">
        <v>0.48151434607874338</v>
      </c>
      <c r="X564" t="s">
        <v>220</v>
      </c>
    </row>
    <row r="565" spans="1:24" x14ac:dyDescent="0.25">
      <c r="A565" t="s">
        <v>126</v>
      </c>
      <c r="B565" s="1">
        <v>42030</v>
      </c>
      <c r="C565">
        <v>2015</v>
      </c>
      <c r="D565" t="s">
        <v>218</v>
      </c>
      <c r="E565" t="s">
        <v>52</v>
      </c>
      <c r="F565" t="s">
        <v>35</v>
      </c>
      <c r="G565" t="s">
        <v>200</v>
      </c>
      <c r="H565" t="s">
        <v>203</v>
      </c>
      <c r="I565">
        <v>37650</v>
      </c>
      <c r="J565">
        <v>1587</v>
      </c>
      <c r="K565">
        <v>39237</v>
      </c>
      <c r="L565" t="s">
        <v>127</v>
      </c>
      <c r="M565" t="s">
        <v>128</v>
      </c>
      <c r="N565" t="s">
        <v>129</v>
      </c>
      <c r="O565">
        <v>4</v>
      </c>
      <c r="P565" t="s">
        <v>77</v>
      </c>
      <c r="Q565" t="s">
        <v>78</v>
      </c>
      <c r="R565" t="s">
        <v>79</v>
      </c>
      <c r="S565" t="s">
        <v>53</v>
      </c>
      <c r="T565" t="s">
        <v>46</v>
      </c>
      <c r="U565" t="s">
        <v>221</v>
      </c>
      <c r="V565">
        <v>1506</v>
      </c>
      <c r="W565">
        <v>0.69844655399138411</v>
      </c>
      <c r="X565" t="s">
        <v>222</v>
      </c>
    </row>
    <row r="566" spans="1:24" x14ac:dyDescent="0.25">
      <c r="A566" t="s">
        <v>120</v>
      </c>
      <c r="B566" s="1">
        <v>42031</v>
      </c>
      <c r="C566">
        <v>2015</v>
      </c>
      <c r="D566" t="s">
        <v>218</v>
      </c>
      <c r="E566" t="s">
        <v>64</v>
      </c>
      <c r="F566" t="s">
        <v>25</v>
      </c>
      <c r="G566" t="s">
        <v>200</v>
      </c>
      <c r="H566" t="s">
        <v>201</v>
      </c>
      <c r="I566">
        <v>62950</v>
      </c>
      <c r="J566">
        <v>1289</v>
      </c>
      <c r="K566">
        <v>64239</v>
      </c>
      <c r="L566" t="s">
        <v>97</v>
      </c>
      <c r="M566" t="s">
        <v>121</v>
      </c>
      <c r="N566" t="s">
        <v>122</v>
      </c>
      <c r="O566">
        <v>4</v>
      </c>
      <c r="P566" t="s">
        <v>77</v>
      </c>
      <c r="Q566" t="s">
        <v>86</v>
      </c>
      <c r="R566" t="s">
        <v>87</v>
      </c>
      <c r="S566" t="s">
        <v>57</v>
      </c>
      <c r="T566" t="s">
        <v>44</v>
      </c>
      <c r="U566" t="s">
        <v>223</v>
      </c>
      <c r="V566">
        <v>3147.5</v>
      </c>
      <c r="W566">
        <v>0.32744674865503176</v>
      </c>
      <c r="X566" t="s">
        <v>220</v>
      </c>
    </row>
    <row r="567" spans="1:24" x14ac:dyDescent="0.25">
      <c r="A567" t="s">
        <v>120</v>
      </c>
      <c r="B567" s="1">
        <v>42032</v>
      </c>
      <c r="C567">
        <v>2015</v>
      </c>
      <c r="D567" t="s">
        <v>218</v>
      </c>
      <c r="E567" t="s">
        <v>57</v>
      </c>
      <c r="F567" t="s">
        <v>23</v>
      </c>
      <c r="G567" t="s">
        <v>200</v>
      </c>
      <c r="H567" t="s">
        <v>203</v>
      </c>
      <c r="I567">
        <v>63400</v>
      </c>
      <c r="J567">
        <v>3195</v>
      </c>
      <c r="K567">
        <v>66595</v>
      </c>
      <c r="L567" t="s">
        <v>97</v>
      </c>
      <c r="M567" t="s">
        <v>121</v>
      </c>
      <c r="N567" t="s">
        <v>122</v>
      </c>
      <c r="O567">
        <v>4</v>
      </c>
      <c r="P567" t="s">
        <v>77</v>
      </c>
      <c r="Q567" t="s">
        <v>86</v>
      </c>
      <c r="R567" t="s">
        <v>87</v>
      </c>
      <c r="S567" t="s">
        <v>57</v>
      </c>
      <c r="T567" t="s">
        <v>44</v>
      </c>
      <c r="U567" t="s">
        <v>223</v>
      </c>
      <c r="V567">
        <v>3170</v>
      </c>
      <c r="W567">
        <v>0.65487901058740872</v>
      </c>
      <c r="X567" t="s">
        <v>222</v>
      </c>
    </row>
    <row r="568" spans="1:24" x14ac:dyDescent="0.25">
      <c r="A568" t="s">
        <v>145</v>
      </c>
      <c r="B568" s="1">
        <v>42033</v>
      </c>
      <c r="C568">
        <v>2015</v>
      </c>
      <c r="D568" t="s">
        <v>218</v>
      </c>
      <c r="E568" t="s">
        <v>57</v>
      </c>
      <c r="F568" t="s">
        <v>21</v>
      </c>
      <c r="G568" t="s">
        <v>209</v>
      </c>
      <c r="H568" t="s">
        <v>211</v>
      </c>
      <c r="I568">
        <v>29500</v>
      </c>
      <c r="J568">
        <v>2292</v>
      </c>
      <c r="K568">
        <v>31792</v>
      </c>
      <c r="L568" t="s">
        <v>142</v>
      </c>
      <c r="M568" t="s">
        <v>146</v>
      </c>
      <c r="N568" t="s">
        <v>147</v>
      </c>
      <c r="O568">
        <v>4</v>
      </c>
      <c r="P568" t="s">
        <v>77</v>
      </c>
      <c r="Q568" t="s">
        <v>78</v>
      </c>
      <c r="R568" t="s">
        <v>79</v>
      </c>
      <c r="S568" t="s">
        <v>57</v>
      </c>
      <c r="T568" t="s">
        <v>44</v>
      </c>
      <c r="U568" t="s">
        <v>219</v>
      </c>
      <c r="V568">
        <v>885</v>
      </c>
      <c r="W568">
        <v>0.20411582393763392</v>
      </c>
      <c r="X568" t="s">
        <v>220</v>
      </c>
    </row>
    <row r="569" spans="1:24" x14ac:dyDescent="0.25">
      <c r="A569" t="s">
        <v>80</v>
      </c>
      <c r="B569" s="1">
        <v>42033</v>
      </c>
      <c r="C569">
        <v>2015</v>
      </c>
      <c r="D569" t="s">
        <v>218</v>
      </c>
      <c r="E569" t="s">
        <v>57</v>
      </c>
      <c r="F569" t="s">
        <v>21</v>
      </c>
      <c r="G569" t="s">
        <v>200</v>
      </c>
      <c r="H569" t="s">
        <v>205</v>
      </c>
      <c r="I569">
        <v>36950</v>
      </c>
      <c r="J569">
        <v>2324</v>
      </c>
      <c r="K569">
        <v>39274</v>
      </c>
      <c r="L569" t="s">
        <v>74</v>
      </c>
      <c r="M569" t="s">
        <v>81</v>
      </c>
      <c r="N569" t="s">
        <v>82</v>
      </c>
      <c r="O569">
        <v>4</v>
      </c>
      <c r="P569" t="s">
        <v>77</v>
      </c>
      <c r="Q569" t="s">
        <v>78</v>
      </c>
      <c r="R569" t="s">
        <v>79</v>
      </c>
      <c r="S569" t="s">
        <v>57</v>
      </c>
      <c r="T569" t="s">
        <v>44</v>
      </c>
      <c r="U569" t="s">
        <v>221</v>
      </c>
      <c r="V569">
        <v>1478</v>
      </c>
      <c r="W569">
        <v>0.2078616648017716</v>
      </c>
      <c r="X569" t="s">
        <v>220</v>
      </c>
    </row>
    <row r="570" spans="1:24" x14ac:dyDescent="0.25">
      <c r="A570" t="s">
        <v>185</v>
      </c>
      <c r="B570" s="1">
        <v>42034</v>
      </c>
      <c r="C570">
        <v>2015</v>
      </c>
      <c r="D570" t="s">
        <v>218</v>
      </c>
      <c r="E570" t="s">
        <v>64</v>
      </c>
      <c r="F570" t="s">
        <v>20</v>
      </c>
      <c r="G570" t="s">
        <v>204</v>
      </c>
      <c r="H570" t="s">
        <v>203</v>
      </c>
      <c r="I570">
        <v>74950</v>
      </c>
      <c r="J570">
        <v>4348</v>
      </c>
      <c r="K570">
        <v>79298</v>
      </c>
      <c r="L570" t="s">
        <v>164</v>
      </c>
      <c r="M570" t="s">
        <v>186</v>
      </c>
      <c r="N570" t="s">
        <v>187</v>
      </c>
      <c r="O570">
        <v>4</v>
      </c>
      <c r="P570" t="s">
        <v>77</v>
      </c>
      <c r="Q570" t="s">
        <v>86</v>
      </c>
      <c r="R570" t="s">
        <v>87</v>
      </c>
      <c r="S570" t="s">
        <v>57</v>
      </c>
      <c r="T570" t="s">
        <v>44</v>
      </c>
      <c r="U570" t="s">
        <v>225</v>
      </c>
      <c r="V570">
        <v>4497</v>
      </c>
      <c r="W570">
        <v>0.54950991345081013</v>
      </c>
      <c r="X570" t="s">
        <v>222</v>
      </c>
    </row>
    <row r="571" spans="1:24" x14ac:dyDescent="0.25">
      <c r="A571" t="s">
        <v>133</v>
      </c>
      <c r="B571" s="1">
        <v>42034</v>
      </c>
      <c r="C571">
        <v>2015</v>
      </c>
      <c r="D571" t="s">
        <v>218</v>
      </c>
      <c r="E571" t="s">
        <v>55</v>
      </c>
      <c r="F571" t="s">
        <v>40</v>
      </c>
      <c r="G571" t="s">
        <v>200</v>
      </c>
      <c r="H571" t="s">
        <v>205</v>
      </c>
      <c r="I571">
        <v>64600</v>
      </c>
      <c r="J571">
        <v>4975</v>
      </c>
      <c r="K571">
        <v>69575</v>
      </c>
      <c r="L571" t="s">
        <v>127</v>
      </c>
      <c r="M571" t="s">
        <v>134</v>
      </c>
      <c r="N571" t="s">
        <v>135</v>
      </c>
      <c r="O571">
        <v>4</v>
      </c>
      <c r="P571" t="s">
        <v>77</v>
      </c>
      <c r="Q571" t="s">
        <v>86</v>
      </c>
      <c r="R571" t="s">
        <v>79</v>
      </c>
      <c r="S571" t="s">
        <v>56</v>
      </c>
      <c r="T571" t="s">
        <v>46</v>
      </c>
      <c r="U571" t="s">
        <v>223</v>
      </c>
      <c r="V571">
        <v>3230</v>
      </c>
      <c r="W571">
        <v>0.47170712401704262</v>
      </c>
      <c r="X571" t="s">
        <v>220</v>
      </c>
    </row>
    <row r="572" spans="1:24" x14ac:dyDescent="0.25">
      <c r="A572" t="s">
        <v>126</v>
      </c>
      <c r="B572" s="1">
        <v>42035</v>
      </c>
      <c r="C572">
        <v>2015</v>
      </c>
      <c r="D572" t="s">
        <v>218</v>
      </c>
      <c r="E572" t="s">
        <v>55</v>
      </c>
      <c r="F572" t="s">
        <v>36</v>
      </c>
      <c r="G572" t="s">
        <v>208</v>
      </c>
      <c r="H572" t="s">
        <v>211</v>
      </c>
      <c r="I572">
        <v>38150</v>
      </c>
      <c r="J572">
        <v>2323</v>
      </c>
      <c r="K572">
        <v>40473</v>
      </c>
      <c r="L572" t="s">
        <v>127</v>
      </c>
      <c r="M572" t="s">
        <v>128</v>
      </c>
      <c r="N572" t="s">
        <v>129</v>
      </c>
      <c r="O572">
        <v>4</v>
      </c>
      <c r="P572" t="s">
        <v>77</v>
      </c>
      <c r="Q572" t="s">
        <v>78</v>
      </c>
      <c r="R572" t="s">
        <v>79</v>
      </c>
      <c r="S572" t="s">
        <v>56</v>
      </c>
      <c r="T572" t="s">
        <v>46</v>
      </c>
      <c r="U572" t="s">
        <v>221</v>
      </c>
      <c r="V572">
        <v>1526</v>
      </c>
      <c r="W572">
        <v>0.23093556064690257</v>
      </c>
      <c r="X572" t="s">
        <v>220</v>
      </c>
    </row>
    <row r="573" spans="1:24" x14ac:dyDescent="0.25">
      <c r="A573" t="s">
        <v>139</v>
      </c>
      <c r="B573" s="1">
        <v>42035</v>
      </c>
      <c r="C573">
        <v>2015</v>
      </c>
      <c r="D573" t="s">
        <v>218</v>
      </c>
      <c r="E573" t="s">
        <v>55</v>
      </c>
      <c r="F573" t="s">
        <v>39</v>
      </c>
      <c r="G573" t="s">
        <v>208</v>
      </c>
      <c r="H573" t="s">
        <v>211</v>
      </c>
      <c r="I573">
        <v>134750</v>
      </c>
      <c r="J573">
        <v>4425</v>
      </c>
      <c r="K573">
        <v>139175</v>
      </c>
      <c r="L573" t="s">
        <v>127</v>
      </c>
      <c r="M573" t="s">
        <v>137</v>
      </c>
      <c r="N573" t="s">
        <v>140</v>
      </c>
      <c r="O573">
        <v>4</v>
      </c>
      <c r="P573" t="s">
        <v>91</v>
      </c>
      <c r="Q573" t="s">
        <v>86</v>
      </c>
      <c r="R573" t="s">
        <v>92</v>
      </c>
      <c r="S573" t="s">
        <v>56</v>
      </c>
      <c r="T573" t="s">
        <v>46</v>
      </c>
      <c r="U573" t="s">
        <v>225</v>
      </c>
      <c r="V573">
        <v>8085</v>
      </c>
      <c r="W573">
        <v>0.82254867154292233</v>
      </c>
      <c r="X573" t="s">
        <v>222</v>
      </c>
    </row>
    <row r="574" spans="1:24" x14ac:dyDescent="0.25">
      <c r="A574" t="s">
        <v>96</v>
      </c>
      <c r="B574" s="1">
        <v>42036</v>
      </c>
      <c r="C574">
        <v>2015</v>
      </c>
      <c r="D574" t="s">
        <v>224</v>
      </c>
      <c r="E574" t="s">
        <v>64</v>
      </c>
      <c r="F574" t="s">
        <v>26</v>
      </c>
      <c r="G574" t="s">
        <v>209</v>
      </c>
      <c r="H574" t="s">
        <v>201</v>
      </c>
      <c r="I574">
        <v>24450</v>
      </c>
      <c r="J574">
        <v>1199</v>
      </c>
      <c r="K574">
        <v>25649</v>
      </c>
      <c r="L574" t="s">
        <v>97</v>
      </c>
      <c r="M574" t="s">
        <v>98</v>
      </c>
      <c r="N574" t="s">
        <v>99</v>
      </c>
      <c r="O574">
        <v>2</v>
      </c>
      <c r="P574" t="s">
        <v>77</v>
      </c>
      <c r="Q574" t="s">
        <v>78</v>
      </c>
      <c r="R574" t="s">
        <v>79</v>
      </c>
      <c r="S574" t="s">
        <v>57</v>
      </c>
      <c r="T574" t="s">
        <v>44</v>
      </c>
      <c r="U574" t="s">
        <v>219</v>
      </c>
      <c r="V574">
        <v>733.5</v>
      </c>
      <c r="W574">
        <v>0.18182866656306604</v>
      </c>
      <c r="X574" t="s">
        <v>220</v>
      </c>
    </row>
    <row r="575" spans="1:24" x14ac:dyDescent="0.25">
      <c r="A575" t="s">
        <v>120</v>
      </c>
      <c r="B575" s="1">
        <v>42036</v>
      </c>
      <c r="C575">
        <v>2015</v>
      </c>
      <c r="D575" t="s">
        <v>224</v>
      </c>
      <c r="E575" t="s">
        <v>60</v>
      </c>
      <c r="F575" t="s">
        <v>22</v>
      </c>
      <c r="G575" t="s">
        <v>210</v>
      </c>
      <c r="H575" t="s">
        <v>203</v>
      </c>
      <c r="I575">
        <v>63050</v>
      </c>
      <c r="J575">
        <v>3163</v>
      </c>
      <c r="K575">
        <v>66213</v>
      </c>
      <c r="L575" t="s">
        <v>97</v>
      </c>
      <c r="M575" t="s">
        <v>121</v>
      </c>
      <c r="N575" t="s">
        <v>122</v>
      </c>
      <c r="O575">
        <v>4</v>
      </c>
      <c r="P575" t="s">
        <v>77</v>
      </c>
      <c r="Q575" t="s">
        <v>86</v>
      </c>
      <c r="R575" t="s">
        <v>87</v>
      </c>
      <c r="S575" t="s">
        <v>61</v>
      </c>
      <c r="T575" t="s">
        <v>44</v>
      </c>
      <c r="U575" t="s">
        <v>223</v>
      </c>
      <c r="V575">
        <v>3152.5</v>
      </c>
      <c r="W575">
        <v>0.52489025170211223</v>
      </c>
      <c r="X575" t="s">
        <v>222</v>
      </c>
    </row>
    <row r="576" spans="1:24" x14ac:dyDescent="0.25">
      <c r="A576" t="s">
        <v>83</v>
      </c>
      <c r="B576" s="1">
        <v>42036</v>
      </c>
      <c r="C576">
        <v>2015</v>
      </c>
      <c r="D576" t="s">
        <v>224</v>
      </c>
      <c r="E576" t="s">
        <v>57</v>
      </c>
      <c r="F576" t="s">
        <v>22</v>
      </c>
      <c r="G576" t="s">
        <v>206</v>
      </c>
      <c r="H576" t="s">
        <v>211</v>
      </c>
      <c r="I576">
        <v>83250</v>
      </c>
      <c r="J576">
        <v>1287</v>
      </c>
      <c r="K576">
        <v>84537</v>
      </c>
      <c r="L576" t="s">
        <v>74</v>
      </c>
      <c r="M576" t="s">
        <v>84</v>
      </c>
      <c r="N576" t="s">
        <v>85</v>
      </c>
      <c r="O576">
        <v>4</v>
      </c>
      <c r="P576" t="s">
        <v>77</v>
      </c>
      <c r="Q576" t="s">
        <v>86</v>
      </c>
      <c r="R576" t="s">
        <v>87</v>
      </c>
      <c r="S576" t="s">
        <v>57</v>
      </c>
      <c r="T576" t="s">
        <v>44</v>
      </c>
      <c r="U576" t="s">
        <v>225</v>
      </c>
      <c r="V576">
        <v>4995</v>
      </c>
      <c r="W576">
        <v>0.269469044296755</v>
      </c>
      <c r="X576" t="s">
        <v>220</v>
      </c>
    </row>
    <row r="577" spans="1:24" x14ac:dyDescent="0.25">
      <c r="A577" t="s">
        <v>133</v>
      </c>
      <c r="B577" s="1">
        <v>42037</v>
      </c>
      <c r="C577">
        <v>2015</v>
      </c>
      <c r="D577" t="s">
        <v>224</v>
      </c>
      <c r="E577" t="s">
        <v>52</v>
      </c>
      <c r="F577" t="s">
        <v>41</v>
      </c>
      <c r="G577" t="s">
        <v>210</v>
      </c>
      <c r="H577" t="s">
        <v>201</v>
      </c>
      <c r="I577">
        <v>64700</v>
      </c>
      <c r="J577">
        <v>2057</v>
      </c>
      <c r="K577">
        <v>66757</v>
      </c>
      <c r="L577" t="s">
        <v>127</v>
      </c>
      <c r="M577" t="s">
        <v>134</v>
      </c>
      <c r="N577" t="s">
        <v>135</v>
      </c>
      <c r="O577">
        <v>4</v>
      </c>
      <c r="P577" t="s">
        <v>77</v>
      </c>
      <c r="Q577" t="s">
        <v>86</v>
      </c>
      <c r="R577" t="s">
        <v>79</v>
      </c>
      <c r="S577" t="s">
        <v>53</v>
      </c>
      <c r="T577" t="s">
        <v>46</v>
      </c>
      <c r="U577" t="s">
        <v>223</v>
      </c>
      <c r="V577">
        <v>3235</v>
      </c>
      <c r="W577">
        <v>0.45682114337422935</v>
      </c>
      <c r="X577" t="s">
        <v>220</v>
      </c>
    </row>
    <row r="578" spans="1:24" x14ac:dyDescent="0.25">
      <c r="A578" t="s">
        <v>188</v>
      </c>
      <c r="B578" s="1">
        <v>42037</v>
      </c>
      <c r="C578">
        <v>2015</v>
      </c>
      <c r="D578" t="s">
        <v>224</v>
      </c>
      <c r="E578" t="s">
        <v>54</v>
      </c>
      <c r="F578" t="s">
        <v>28</v>
      </c>
      <c r="G578" t="s">
        <v>209</v>
      </c>
      <c r="H578" t="s">
        <v>211</v>
      </c>
      <c r="I578">
        <v>77600</v>
      </c>
      <c r="J578">
        <v>1297</v>
      </c>
      <c r="K578">
        <v>78897</v>
      </c>
      <c r="L578" t="s">
        <v>164</v>
      </c>
      <c r="M578" t="s">
        <v>189</v>
      </c>
      <c r="N578" t="s">
        <v>190</v>
      </c>
      <c r="O578">
        <v>4</v>
      </c>
      <c r="P578" t="s">
        <v>77</v>
      </c>
      <c r="Q578" t="s">
        <v>86</v>
      </c>
      <c r="R578" t="s">
        <v>87</v>
      </c>
      <c r="S578" t="s">
        <v>54</v>
      </c>
      <c r="T578" t="s">
        <v>45</v>
      </c>
      <c r="U578" t="s">
        <v>225</v>
      </c>
      <c r="V578">
        <v>4656</v>
      </c>
      <c r="W578">
        <v>0.50936363055806777</v>
      </c>
      <c r="X578" t="s">
        <v>222</v>
      </c>
    </row>
    <row r="579" spans="1:24" x14ac:dyDescent="0.25">
      <c r="A579" t="s">
        <v>100</v>
      </c>
      <c r="B579" s="1">
        <v>42037</v>
      </c>
      <c r="C579">
        <v>2015</v>
      </c>
      <c r="D579" t="s">
        <v>224</v>
      </c>
      <c r="E579" t="s">
        <v>58</v>
      </c>
      <c r="F579" t="s">
        <v>5</v>
      </c>
      <c r="G579" t="s">
        <v>200</v>
      </c>
      <c r="H579" t="s">
        <v>211</v>
      </c>
      <c r="I579">
        <v>31400</v>
      </c>
      <c r="J579">
        <v>4741</v>
      </c>
      <c r="K579">
        <v>36141</v>
      </c>
      <c r="L579" t="s">
        <v>97</v>
      </c>
      <c r="M579" t="s">
        <v>101</v>
      </c>
      <c r="N579" t="s">
        <v>102</v>
      </c>
      <c r="O579">
        <v>4</v>
      </c>
      <c r="P579" t="s">
        <v>77</v>
      </c>
      <c r="Q579" t="s">
        <v>78</v>
      </c>
      <c r="R579" t="s">
        <v>79</v>
      </c>
      <c r="S579" t="s">
        <v>59</v>
      </c>
      <c r="T579" t="s">
        <v>42</v>
      </c>
      <c r="U579" t="s">
        <v>219</v>
      </c>
      <c r="V579">
        <v>942</v>
      </c>
      <c r="W579">
        <v>0.91197642074524254</v>
      </c>
      <c r="X579" t="s">
        <v>222</v>
      </c>
    </row>
    <row r="580" spans="1:24" x14ac:dyDescent="0.25">
      <c r="A580" t="s">
        <v>80</v>
      </c>
      <c r="B580" s="1">
        <v>42038</v>
      </c>
      <c r="C580">
        <v>2015</v>
      </c>
      <c r="D580" t="s">
        <v>224</v>
      </c>
      <c r="E580" t="s">
        <v>64</v>
      </c>
      <c r="F580" t="s">
        <v>25</v>
      </c>
      <c r="G580" t="s">
        <v>209</v>
      </c>
      <c r="H580" t="s">
        <v>202</v>
      </c>
      <c r="I580">
        <v>36900</v>
      </c>
      <c r="J580">
        <v>3270</v>
      </c>
      <c r="K580">
        <v>40170</v>
      </c>
      <c r="L580" t="s">
        <v>74</v>
      </c>
      <c r="M580" t="s">
        <v>81</v>
      </c>
      <c r="N580" t="s">
        <v>82</v>
      </c>
      <c r="O580">
        <v>4</v>
      </c>
      <c r="P580" t="s">
        <v>77</v>
      </c>
      <c r="Q580" t="s">
        <v>78</v>
      </c>
      <c r="R580" t="s">
        <v>79</v>
      </c>
      <c r="S580" t="s">
        <v>57</v>
      </c>
      <c r="T580" t="s">
        <v>44</v>
      </c>
      <c r="U580" t="s">
        <v>221</v>
      </c>
      <c r="V580">
        <v>1476</v>
      </c>
      <c r="W580">
        <v>0.25472879561350159</v>
      </c>
      <c r="X580" t="s">
        <v>220</v>
      </c>
    </row>
    <row r="581" spans="1:24" x14ac:dyDescent="0.25">
      <c r="A581" t="s">
        <v>96</v>
      </c>
      <c r="B581" s="1">
        <v>42040</v>
      </c>
      <c r="C581">
        <v>2015</v>
      </c>
      <c r="D581" t="s">
        <v>224</v>
      </c>
      <c r="E581" t="s">
        <v>57</v>
      </c>
      <c r="F581" t="s">
        <v>24</v>
      </c>
      <c r="G581" t="s">
        <v>200</v>
      </c>
      <c r="H581" t="s">
        <v>203</v>
      </c>
      <c r="I581">
        <v>24250</v>
      </c>
      <c r="J581">
        <v>2151</v>
      </c>
      <c r="K581">
        <v>26401</v>
      </c>
      <c r="L581" t="s">
        <v>97</v>
      </c>
      <c r="M581" t="s">
        <v>98</v>
      </c>
      <c r="N581" t="s">
        <v>99</v>
      </c>
      <c r="O581">
        <v>2</v>
      </c>
      <c r="P581" t="s">
        <v>77</v>
      </c>
      <c r="Q581" t="s">
        <v>78</v>
      </c>
      <c r="R581" t="s">
        <v>79</v>
      </c>
      <c r="S581" t="s">
        <v>57</v>
      </c>
      <c r="T581" t="s">
        <v>44</v>
      </c>
      <c r="U581" t="s">
        <v>219</v>
      </c>
      <c r="V581">
        <v>727.5</v>
      </c>
      <c r="W581">
        <v>0.82839814099874265</v>
      </c>
      <c r="X581" t="s">
        <v>222</v>
      </c>
    </row>
    <row r="582" spans="1:24" x14ac:dyDescent="0.25">
      <c r="A582" t="s">
        <v>163</v>
      </c>
      <c r="B582" s="1">
        <v>42040</v>
      </c>
      <c r="C582">
        <v>2015</v>
      </c>
      <c r="D582" t="s">
        <v>224</v>
      </c>
      <c r="E582" t="s">
        <v>54</v>
      </c>
      <c r="F582" t="s">
        <v>28</v>
      </c>
      <c r="G582" t="s">
        <v>200</v>
      </c>
      <c r="H582" t="s">
        <v>211</v>
      </c>
      <c r="I582">
        <v>25250</v>
      </c>
      <c r="J582">
        <v>2241</v>
      </c>
      <c r="K582">
        <v>27491</v>
      </c>
      <c r="L582" t="s">
        <v>164</v>
      </c>
      <c r="M582" t="s">
        <v>165</v>
      </c>
      <c r="N582" t="s">
        <v>166</v>
      </c>
      <c r="O582">
        <v>2</v>
      </c>
      <c r="P582" t="s">
        <v>77</v>
      </c>
      <c r="Q582" t="s">
        <v>78</v>
      </c>
      <c r="R582" t="s">
        <v>79</v>
      </c>
      <c r="S582" t="s">
        <v>54</v>
      </c>
      <c r="T582" t="s">
        <v>45</v>
      </c>
      <c r="U582" t="s">
        <v>219</v>
      </c>
      <c r="V582">
        <v>757.5</v>
      </c>
      <c r="W582">
        <v>0.67262773666187547</v>
      </c>
      <c r="X582" t="s">
        <v>222</v>
      </c>
    </row>
    <row r="583" spans="1:24" x14ac:dyDescent="0.25">
      <c r="A583" t="s">
        <v>114</v>
      </c>
      <c r="B583" s="1">
        <v>42041</v>
      </c>
      <c r="C583">
        <v>2015</v>
      </c>
      <c r="D583" t="s">
        <v>224</v>
      </c>
      <c r="E583" t="s">
        <v>62</v>
      </c>
      <c r="F583" t="s">
        <v>14</v>
      </c>
      <c r="G583" t="s">
        <v>210</v>
      </c>
      <c r="H583" t="s">
        <v>203</v>
      </c>
      <c r="I583">
        <v>54150</v>
      </c>
      <c r="J583">
        <v>2301</v>
      </c>
      <c r="K583">
        <v>56451</v>
      </c>
      <c r="L583" t="s">
        <v>97</v>
      </c>
      <c r="M583" t="s">
        <v>115</v>
      </c>
      <c r="N583" t="s">
        <v>116</v>
      </c>
      <c r="O583">
        <v>4</v>
      </c>
      <c r="P583" t="s">
        <v>77</v>
      </c>
      <c r="Q583" t="s">
        <v>78</v>
      </c>
      <c r="R583" t="s">
        <v>79</v>
      </c>
      <c r="S583" t="s">
        <v>63</v>
      </c>
      <c r="T583" t="s">
        <v>43</v>
      </c>
      <c r="U583" t="s">
        <v>223</v>
      </c>
      <c r="V583">
        <v>2707.5</v>
      </c>
      <c r="W583">
        <v>0.24642666347624112</v>
      </c>
      <c r="X583" t="s">
        <v>220</v>
      </c>
    </row>
    <row r="584" spans="1:24" x14ac:dyDescent="0.25">
      <c r="A584" t="s">
        <v>141</v>
      </c>
      <c r="B584" s="1">
        <v>42042</v>
      </c>
      <c r="C584">
        <v>2015</v>
      </c>
      <c r="D584" t="s">
        <v>224</v>
      </c>
      <c r="E584" t="s">
        <v>62</v>
      </c>
      <c r="F584" t="s">
        <v>12</v>
      </c>
      <c r="G584" t="s">
        <v>210</v>
      </c>
      <c r="H584" t="s">
        <v>211</v>
      </c>
      <c r="I584">
        <v>27250</v>
      </c>
      <c r="J584">
        <v>1997</v>
      </c>
      <c r="K584">
        <v>29247</v>
      </c>
      <c r="L584" t="s">
        <v>142</v>
      </c>
      <c r="M584" t="s">
        <v>143</v>
      </c>
      <c r="N584" t="s">
        <v>144</v>
      </c>
      <c r="O584">
        <v>4</v>
      </c>
      <c r="P584" t="s">
        <v>77</v>
      </c>
      <c r="Q584" t="s">
        <v>78</v>
      </c>
      <c r="R584" t="s">
        <v>79</v>
      </c>
      <c r="S584" t="s">
        <v>63</v>
      </c>
      <c r="T584" t="s">
        <v>43</v>
      </c>
      <c r="U584" t="s">
        <v>219</v>
      </c>
      <c r="V584">
        <v>817.5</v>
      </c>
      <c r="W584">
        <v>0.4266309297767612</v>
      </c>
      <c r="X584" t="s">
        <v>220</v>
      </c>
    </row>
    <row r="585" spans="1:24" x14ac:dyDescent="0.25">
      <c r="A585" t="s">
        <v>185</v>
      </c>
      <c r="B585" s="1">
        <v>42043</v>
      </c>
      <c r="C585">
        <v>2015</v>
      </c>
      <c r="D585" t="s">
        <v>224</v>
      </c>
      <c r="E585" t="s">
        <v>50</v>
      </c>
      <c r="F585" t="s">
        <v>9</v>
      </c>
      <c r="G585" t="s">
        <v>209</v>
      </c>
      <c r="H585" t="s">
        <v>203</v>
      </c>
      <c r="I585">
        <v>75100</v>
      </c>
      <c r="J585">
        <v>3188</v>
      </c>
      <c r="K585">
        <v>78288</v>
      </c>
      <c r="L585" t="s">
        <v>164</v>
      </c>
      <c r="M585" t="s">
        <v>186</v>
      </c>
      <c r="N585" t="s">
        <v>187</v>
      </c>
      <c r="O585">
        <v>4</v>
      </c>
      <c r="P585" t="s">
        <v>77</v>
      </c>
      <c r="Q585" t="s">
        <v>86</v>
      </c>
      <c r="R585" t="s">
        <v>87</v>
      </c>
      <c r="S585" t="s">
        <v>51</v>
      </c>
      <c r="T585" t="s">
        <v>43</v>
      </c>
      <c r="U585" t="s">
        <v>225</v>
      </c>
      <c r="V585">
        <v>4506</v>
      </c>
      <c r="W585">
        <v>0.3518719409368336</v>
      </c>
      <c r="X585" t="s">
        <v>220</v>
      </c>
    </row>
    <row r="586" spans="1:24" x14ac:dyDescent="0.25">
      <c r="A586" t="s">
        <v>93</v>
      </c>
      <c r="B586" s="1">
        <v>42043</v>
      </c>
      <c r="C586">
        <v>2015</v>
      </c>
      <c r="D586" t="s">
        <v>224</v>
      </c>
      <c r="E586" t="s">
        <v>64</v>
      </c>
      <c r="F586" t="s">
        <v>20</v>
      </c>
      <c r="G586" t="s">
        <v>204</v>
      </c>
      <c r="H586" t="s">
        <v>203</v>
      </c>
      <c r="I586">
        <v>166600</v>
      </c>
      <c r="J586">
        <v>2933</v>
      </c>
      <c r="K586">
        <v>169533</v>
      </c>
      <c r="L586" t="s">
        <v>74</v>
      </c>
      <c r="M586" t="s">
        <v>94</v>
      </c>
      <c r="N586" t="s">
        <v>95</v>
      </c>
      <c r="O586">
        <v>2</v>
      </c>
      <c r="P586" t="s">
        <v>77</v>
      </c>
      <c r="Q586" t="s">
        <v>86</v>
      </c>
      <c r="R586" t="s">
        <v>87</v>
      </c>
      <c r="S586" t="s">
        <v>57</v>
      </c>
      <c r="T586" t="s">
        <v>44</v>
      </c>
      <c r="U586" t="s">
        <v>225</v>
      </c>
      <c r="V586">
        <v>9996</v>
      </c>
      <c r="W586">
        <v>0.56726224933157776</v>
      </c>
      <c r="X586" t="s">
        <v>222</v>
      </c>
    </row>
    <row r="587" spans="1:24" x14ac:dyDescent="0.25">
      <c r="A587" t="s">
        <v>160</v>
      </c>
      <c r="B587" s="1">
        <v>42044</v>
      </c>
      <c r="C587">
        <v>2015</v>
      </c>
      <c r="D587" t="s">
        <v>224</v>
      </c>
      <c r="E587" t="s">
        <v>60</v>
      </c>
      <c r="F587" t="s">
        <v>4</v>
      </c>
      <c r="G587" t="s">
        <v>210</v>
      </c>
      <c r="H587" t="s">
        <v>201</v>
      </c>
      <c r="I587">
        <v>108800</v>
      </c>
      <c r="J587">
        <v>2937</v>
      </c>
      <c r="K587">
        <v>111737</v>
      </c>
      <c r="L587" t="s">
        <v>142</v>
      </c>
      <c r="M587" t="s">
        <v>161</v>
      </c>
      <c r="N587" t="s">
        <v>162</v>
      </c>
      <c r="O587">
        <v>4</v>
      </c>
      <c r="P587" t="s">
        <v>91</v>
      </c>
      <c r="Q587" t="s">
        <v>78</v>
      </c>
      <c r="R587" t="s">
        <v>92</v>
      </c>
      <c r="S587" t="s">
        <v>61</v>
      </c>
      <c r="T587" t="s">
        <v>42</v>
      </c>
      <c r="U587" t="s">
        <v>225</v>
      </c>
      <c r="V587">
        <v>6528</v>
      </c>
      <c r="W587">
        <v>0.89384083491463251</v>
      </c>
      <c r="X587" t="s">
        <v>222</v>
      </c>
    </row>
    <row r="588" spans="1:24" x14ac:dyDescent="0.25">
      <c r="A588" t="s">
        <v>83</v>
      </c>
      <c r="B588" s="1">
        <v>42044</v>
      </c>
      <c r="C588">
        <v>2015</v>
      </c>
      <c r="D588" t="s">
        <v>224</v>
      </c>
      <c r="E588" t="s">
        <v>54</v>
      </c>
      <c r="F588" t="s">
        <v>11</v>
      </c>
      <c r="G588" t="s">
        <v>208</v>
      </c>
      <c r="H588" t="s">
        <v>201</v>
      </c>
      <c r="I588">
        <v>83650</v>
      </c>
      <c r="J588">
        <v>1344</v>
      </c>
      <c r="K588">
        <v>84994</v>
      </c>
      <c r="L588" t="s">
        <v>74</v>
      </c>
      <c r="M588" t="s">
        <v>84</v>
      </c>
      <c r="N588" t="s">
        <v>85</v>
      </c>
      <c r="O588">
        <v>4</v>
      </c>
      <c r="P588" t="s">
        <v>77</v>
      </c>
      <c r="Q588" t="s">
        <v>86</v>
      </c>
      <c r="R588" t="s">
        <v>87</v>
      </c>
      <c r="S588" t="s">
        <v>54</v>
      </c>
      <c r="T588" t="s">
        <v>43</v>
      </c>
      <c r="U588" t="s">
        <v>225</v>
      </c>
      <c r="V588">
        <v>5019</v>
      </c>
      <c r="W588">
        <v>0.94763655725290841</v>
      </c>
      <c r="X588" t="s">
        <v>222</v>
      </c>
    </row>
    <row r="589" spans="1:24" x14ac:dyDescent="0.25">
      <c r="A589" t="s">
        <v>126</v>
      </c>
      <c r="B589" s="1">
        <v>42044</v>
      </c>
      <c r="C589">
        <v>2015</v>
      </c>
      <c r="D589" t="s">
        <v>224</v>
      </c>
      <c r="E589" t="s">
        <v>62</v>
      </c>
      <c r="F589" t="s">
        <v>15</v>
      </c>
      <c r="G589" t="s">
        <v>209</v>
      </c>
      <c r="H589" t="s">
        <v>201</v>
      </c>
      <c r="I589">
        <v>37900</v>
      </c>
      <c r="J589">
        <v>3444</v>
      </c>
      <c r="K589">
        <v>41344</v>
      </c>
      <c r="L589" t="s">
        <v>127</v>
      </c>
      <c r="M589" t="s">
        <v>128</v>
      </c>
      <c r="N589" t="s">
        <v>129</v>
      </c>
      <c r="O589">
        <v>4</v>
      </c>
      <c r="P589" t="s">
        <v>77</v>
      </c>
      <c r="Q589" t="s">
        <v>78</v>
      </c>
      <c r="R589" t="s">
        <v>79</v>
      </c>
      <c r="S589" t="s">
        <v>63</v>
      </c>
      <c r="T589" t="s">
        <v>43</v>
      </c>
      <c r="U589" t="s">
        <v>221</v>
      </c>
      <c r="V589">
        <v>1516</v>
      </c>
      <c r="W589">
        <v>0.16017446627848525</v>
      </c>
      <c r="X589" t="s">
        <v>220</v>
      </c>
    </row>
    <row r="590" spans="1:24" x14ac:dyDescent="0.25">
      <c r="A590" t="s">
        <v>191</v>
      </c>
      <c r="B590" s="1">
        <v>42045</v>
      </c>
      <c r="C590">
        <v>2015</v>
      </c>
      <c r="D590" t="s">
        <v>224</v>
      </c>
      <c r="E590" t="s">
        <v>52</v>
      </c>
      <c r="F590" t="s">
        <v>34</v>
      </c>
      <c r="G590" t="s">
        <v>210</v>
      </c>
      <c r="H590" t="s">
        <v>205</v>
      </c>
      <c r="I590">
        <v>130550</v>
      </c>
      <c r="J590">
        <v>4934</v>
      </c>
      <c r="K590">
        <v>135484</v>
      </c>
      <c r="L590" t="s">
        <v>164</v>
      </c>
      <c r="M590" t="s">
        <v>192</v>
      </c>
      <c r="N590" t="s">
        <v>193</v>
      </c>
      <c r="O590">
        <v>4</v>
      </c>
      <c r="P590" t="s">
        <v>91</v>
      </c>
      <c r="Q590" t="s">
        <v>86</v>
      </c>
      <c r="R590" t="s">
        <v>92</v>
      </c>
      <c r="S590" t="s">
        <v>53</v>
      </c>
      <c r="T590" t="s">
        <v>46</v>
      </c>
      <c r="U590" t="s">
        <v>225</v>
      </c>
      <c r="V590">
        <v>7833</v>
      </c>
      <c r="W590">
        <v>0.12424050091031962</v>
      </c>
      <c r="X590" t="s">
        <v>220</v>
      </c>
    </row>
    <row r="591" spans="1:24" x14ac:dyDescent="0.25">
      <c r="A591" t="s">
        <v>73</v>
      </c>
      <c r="B591" s="1">
        <v>42045</v>
      </c>
      <c r="C591">
        <v>2015</v>
      </c>
      <c r="D591" t="s">
        <v>224</v>
      </c>
      <c r="E591" t="s">
        <v>52</v>
      </c>
      <c r="F591" t="s">
        <v>35</v>
      </c>
      <c r="G591" t="s">
        <v>209</v>
      </c>
      <c r="H591" t="s">
        <v>205</v>
      </c>
      <c r="I591">
        <v>28100</v>
      </c>
      <c r="J591">
        <v>2849</v>
      </c>
      <c r="K591">
        <v>30949</v>
      </c>
      <c r="L591" t="s">
        <v>74</v>
      </c>
      <c r="M591" t="s">
        <v>75</v>
      </c>
      <c r="N591" t="s">
        <v>76</v>
      </c>
      <c r="O591">
        <v>4</v>
      </c>
      <c r="P591" t="s">
        <v>77</v>
      </c>
      <c r="Q591" t="s">
        <v>78</v>
      </c>
      <c r="R591" t="s">
        <v>79</v>
      </c>
      <c r="S591" t="s">
        <v>53</v>
      </c>
      <c r="T591" t="s">
        <v>46</v>
      </c>
      <c r="U591" t="s">
        <v>219</v>
      </c>
      <c r="V591">
        <v>843</v>
      </c>
      <c r="W591">
        <v>0.30428759581609049</v>
      </c>
      <c r="X591" t="s">
        <v>220</v>
      </c>
    </row>
    <row r="592" spans="1:24" x14ac:dyDescent="0.25">
      <c r="A592" t="s">
        <v>133</v>
      </c>
      <c r="B592" s="1">
        <v>42047</v>
      </c>
      <c r="C592">
        <v>2015</v>
      </c>
      <c r="D592" t="s">
        <v>224</v>
      </c>
      <c r="E592" t="s">
        <v>54</v>
      </c>
      <c r="F592" t="s">
        <v>33</v>
      </c>
      <c r="G592" t="s">
        <v>206</v>
      </c>
      <c r="H592" t="s">
        <v>211</v>
      </c>
      <c r="I592">
        <v>64900</v>
      </c>
      <c r="J592">
        <v>4213</v>
      </c>
      <c r="K592">
        <v>69113</v>
      </c>
      <c r="L592" t="s">
        <v>127</v>
      </c>
      <c r="M592" t="s">
        <v>134</v>
      </c>
      <c r="N592" t="s">
        <v>135</v>
      </c>
      <c r="O592">
        <v>4</v>
      </c>
      <c r="P592" t="s">
        <v>77</v>
      </c>
      <c r="Q592" t="s">
        <v>86</v>
      </c>
      <c r="R592" t="s">
        <v>79</v>
      </c>
      <c r="S592" t="s">
        <v>54</v>
      </c>
      <c r="T592" t="s">
        <v>45</v>
      </c>
      <c r="U592" t="s">
        <v>223</v>
      </c>
      <c r="V592">
        <v>3245</v>
      </c>
      <c r="W592">
        <v>0.31242914605533201</v>
      </c>
      <c r="X592" t="s">
        <v>220</v>
      </c>
    </row>
    <row r="593" spans="1:24" x14ac:dyDescent="0.25">
      <c r="A593" t="s">
        <v>160</v>
      </c>
      <c r="B593" s="1">
        <v>42048</v>
      </c>
      <c r="C593">
        <v>2015</v>
      </c>
      <c r="D593" t="s">
        <v>224</v>
      </c>
      <c r="E593" t="s">
        <v>57</v>
      </c>
      <c r="F593" t="s">
        <v>19</v>
      </c>
      <c r="G593" t="s">
        <v>209</v>
      </c>
      <c r="H593" t="s">
        <v>203</v>
      </c>
      <c r="I593">
        <v>108550</v>
      </c>
      <c r="J593">
        <v>3451</v>
      </c>
      <c r="K593">
        <v>112001</v>
      </c>
      <c r="L593" t="s">
        <v>142</v>
      </c>
      <c r="M593" t="s">
        <v>161</v>
      </c>
      <c r="N593" t="s">
        <v>162</v>
      </c>
      <c r="O593">
        <v>4</v>
      </c>
      <c r="P593" t="s">
        <v>91</v>
      </c>
      <c r="Q593" t="s">
        <v>78</v>
      </c>
      <c r="R593" t="s">
        <v>92</v>
      </c>
      <c r="S593" t="s">
        <v>57</v>
      </c>
      <c r="T593" t="s">
        <v>44</v>
      </c>
      <c r="U593" t="s">
        <v>225</v>
      </c>
      <c r="V593">
        <v>6513</v>
      </c>
      <c r="W593">
        <v>0.13644469582310165</v>
      </c>
      <c r="X593" t="s">
        <v>220</v>
      </c>
    </row>
    <row r="594" spans="1:24" x14ac:dyDescent="0.25">
      <c r="A594" t="s">
        <v>139</v>
      </c>
      <c r="B594" s="1">
        <v>42051</v>
      </c>
      <c r="C594">
        <v>2015</v>
      </c>
      <c r="D594" t="s">
        <v>224</v>
      </c>
      <c r="E594" t="s">
        <v>54</v>
      </c>
      <c r="F594" t="s">
        <v>29</v>
      </c>
      <c r="G594" t="s">
        <v>200</v>
      </c>
      <c r="H594" t="s">
        <v>211</v>
      </c>
      <c r="I594">
        <v>134650</v>
      </c>
      <c r="J594">
        <v>3039</v>
      </c>
      <c r="K594">
        <v>137689</v>
      </c>
      <c r="L594" t="s">
        <v>127</v>
      </c>
      <c r="M594" t="s">
        <v>137</v>
      </c>
      <c r="N594" t="s">
        <v>140</v>
      </c>
      <c r="O594">
        <v>4</v>
      </c>
      <c r="P594" t="s">
        <v>91</v>
      </c>
      <c r="Q594" t="s">
        <v>86</v>
      </c>
      <c r="R594" t="s">
        <v>92</v>
      </c>
      <c r="S594" t="s">
        <v>54</v>
      </c>
      <c r="T594" t="s">
        <v>45</v>
      </c>
      <c r="U594" t="s">
        <v>225</v>
      </c>
      <c r="V594">
        <v>8079</v>
      </c>
      <c r="W594">
        <v>4.1367599294226433E-2</v>
      </c>
      <c r="X594" t="s">
        <v>220</v>
      </c>
    </row>
    <row r="595" spans="1:24" x14ac:dyDescent="0.25">
      <c r="A595" t="s">
        <v>126</v>
      </c>
      <c r="B595" s="1">
        <v>42052</v>
      </c>
      <c r="C595">
        <v>2015</v>
      </c>
      <c r="D595" t="s">
        <v>224</v>
      </c>
      <c r="E595" t="s">
        <v>54</v>
      </c>
      <c r="F595" t="s">
        <v>11</v>
      </c>
      <c r="G595" t="s">
        <v>209</v>
      </c>
      <c r="H595" t="s">
        <v>203</v>
      </c>
      <c r="I595">
        <v>37950</v>
      </c>
      <c r="J595">
        <v>2909</v>
      </c>
      <c r="K595">
        <v>40859</v>
      </c>
      <c r="L595" t="s">
        <v>127</v>
      </c>
      <c r="M595" t="s">
        <v>128</v>
      </c>
      <c r="N595" t="s">
        <v>129</v>
      </c>
      <c r="O595">
        <v>4</v>
      </c>
      <c r="P595" t="s">
        <v>77</v>
      </c>
      <c r="Q595" t="s">
        <v>78</v>
      </c>
      <c r="R595" t="s">
        <v>79</v>
      </c>
      <c r="S595" t="s">
        <v>54</v>
      </c>
      <c r="T595" t="s">
        <v>43</v>
      </c>
      <c r="U595" t="s">
        <v>221</v>
      </c>
      <c r="V595">
        <v>1518</v>
      </c>
      <c r="W595">
        <v>0.59804725069461728</v>
      </c>
      <c r="X595" t="s">
        <v>222</v>
      </c>
    </row>
    <row r="596" spans="1:24" x14ac:dyDescent="0.25">
      <c r="A596" t="s">
        <v>96</v>
      </c>
      <c r="B596" s="1">
        <v>42054</v>
      </c>
      <c r="C596">
        <v>2015</v>
      </c>
      <c r="D596" t="s">
        <v>224</v>
      </c>
      <c r="E596" t="s">
        <v>64</v>
      </c>
      <c r="F596" t="s">
        <v>26</v>
      </c>
      <c r="G596" t="s">
        <v>206</v>
      </c>
      <c r="H596" t="s">
        <v>201</v>
      </c>
      <c r="I596">
        <v>24500</v>
      </c>
      <c r="J596">
        <v>1579</v>
      </c>
      <c r="K596">
        <v>26079</v>
      </c>
      <c r="L596" t="s">
        <v>97</v>
      </c>
      <c r="M596" t="s">
        <v>98</v>
      </c>
      <c r="N596" t="s">
        <v>99</v>
      </c>
      <c r="O596">
        <v>2</v>
      </c>
      <c r="P596" t="s">
        <v>77</v>
      </c>
      <c r="Q596" t="s">
        <v>78</v>
      </c>
      <c r="R596" t="s">
        <v>79</v>
      </c>
      <c r="S596" t="s">
        <v>57</v>
      </c>
      <c r="T596" t="s">
        <v>44</v>
      </c>
      <c r="U596" t="s">
        <v>219</v>
      </c>
      <c r="V596">
        <v>735</v>
      </c>
      <c r="W596">
        <v>0.61671172018009779</v>
      </c>
      <c r="X596" t="s">
        <v>222</v>
      </c>
    </row>
    <row r="597" spans="1:24" x14ac:dyDescent="0.25">
      <c r="A597" t="s">
        <v>83</v>
      </c>
      <c r="B597" s="1">
        <v>42054</v>
      </c>
      <c r="C597">
        <v>2015</v>
      </c>
      <c r="D597" t="s">
        <v>224</v>
      </c>
      <c r="E597" t="s">
        <v>50</v>
      </c>
      <c r="F597" t="s">
        <v>10</v>
      </c>
      <c r="G597" t="s">
        <v>210</v>
      </c>
      <c r="H597" t="s">
        <v>201</v>
      </c>
      <c r="I597">
        <v>83800</v>
      </c>
      <c r="J597">
        <v>3862</v>
      </c>
      <c r="K597">
        <v>87662</v>
      </c>
      <c r="L597" t="s">
        <v>74</v>
      </c>
      <c r="M597" t="s">
        <v>84</v>
      </c>
      <c r="N597" t="s">
        <v>85</v>
      </c>
      <c r="O597">
        <v>4</v>
      </c>
      <c r="P597" t="s">
        <v>77</v>
      </c>
      <c r="Q597" t="s">
        <v>86</v>
      </c>
      <c r="R597" t="s">
        <v>87</v>
      </c>
      <c r="S597" t="s">
        <v>51</v>
      </c>
      <c r="T597" t="s">
        <v>43</v>
      </c>
      <c r="U597" t="s">
        <v>225</v>
      </c>
      <c r="V597">
        <v>5028</v>
      </c>
      <c r="W597">
        <v>0.55806608151554415</v>
      </c>
      <c r="X597" t="s">
        <v>222</v>
      </c>
    </row>
    <row r="598" spans="1:24" x14ac:dyDescent="0.25">
      <c r="A598" t="s">
        <v>114</v>
      </c>
      <c r="B598" s="1">
        <v>42055</v>
      </c>
      <c r="C598">
        <v>2015</v>
      </c>
      <c r="D598" t="s">
        <v>224</v>
      </c>
      <c r="E598" t="s">
        <v>60</v>
      </c>
      <c r="F598" t="s">
        <v>22</v>
      </c>
      <c r="G598" t="s">
        <v>210</v>
      </c>
      <c r="H598" t="s">
        <v>203</v>
      </c>
      <c r="I598">
        <v>54000</v>
      </c>
      <c r="J598">
        <v>4420</v>
      </c>
      <c r="K598">
        <v>58420</v>
      </c>
      <c r="L598" t="s">
        <v>97</v>
      </c>
      <c r="M598" t="s">
        <v>115</v>
      </c>
      <c r="N598" t="s">
        <v>116</v>
      </c>
      <c r="O598">
        <v>4</v>
      </c>
      <c r="P598" t="s">
        <v>77</v>
      </c>
      <c r="Q598" t="s">
        <v>78</v>
      </c>
      <c r="R598" t="s">
        <v>79</v>
      </c>
      <c r="S598" t="s">
        <v>61</v>
      </c>
      <c r="T598" t="s">
        <v>44</v>
      </c>
      <c r="U598" t="s">
        <v>223</v>
      </c>
      <c r="V598">
        <v>2700</v>
      </c>
      <c r="W598">
        <v>0.50815546163737557</v>
      </c>
      <c r="X598" t="s">
        <v>222</v>
      </c>
    </row>
    <row r="599" spans="1:24" x14ac:dyDescent="0.25">
      <c r="A599" t="s">
        <v>112</v>
      </c>
      <c r="B599" s="1">
        <v>42055</v>
      </c>
      <c r="C599">
        <v>2015</v>
      </c>
      <c r="D599" t="s">
        <v>224</v>
      </c>
      <c r="E599" t="s">
        <v>54</v>
      </c>
      <c r="F599" t="s">
        <v>33</v>
      </c>
      <c r="G599" t="s">
        <v>210</v>
      </c>
      <c r="H599" t="s">
        <v>203</v>
      </c>
      <c r="I599">
        <v>46600</v>
      </c>
      <c r="J599">
        <v>3041</v>
      </c>
      <c r="K599">
        <v>49641</v>
      </c>
      <c r="L599" t="s">
        <v>97</v>
      </c>
      <c r="M599" t="s">
        <v>104</v>
      </c>
      <c r="N599" t="s">
        <v>113</v>
      </c>
      <c r="O599">
        <v>3</v>
      </c>
      <c r="P599" t="s">
        <v>91</v>
      </c>
      <c r="Q599" t="s">
        <v>78</v>
      </c>
      <c r="R599" t="s">
        <v>79</v>
      </c>
      <c r="S599" t="s">
        <v>54</v>
      </c>
      <c r="T599" t="s">
        <v>45</v>
      </c>
      <c r="U599" t="s">
        <v>221</v>
      </c>
      <c r="V599">
        <v>1864</v>
      </c>
      <c r="W599">
        <v>0.66583133566464825</v>
      </c>
      <c r="X599" t="s">
        <v>222</v>
      </c>
    </row>
    <row r="600" spans="1:24" x14ac:dyDescent="0.25">
      <c r="A600" t="s">
        <v>145</v>
      </c>
      <c r="B600" s="1">
        <v>42055</v>
      </c>
      <c r="C600">
        <v>2015</v>
      </c>
      <c r="D600" t="s">
        <v>224</v>
      </c>
      <c r="E600" t="s">
        <v>62</v>
      </c>
      <c r="F600" t="s">
        <v>14</v>
      </c>
      <c r="G600" t="s">
        <v>200</v>
      </c>
      <c r="H600" t="s">
        <v>201</v>
      </c>
      <c r="I600">
        <v>29600</v>
      </c>
      <c r="J600">
        <v>1076</v>
      </c>
      <c r="K600">
        <v>30676</v>
      </c>
      <c r="L600" t="s">
        <v>142</v>
      </c>
      <c r="M600" t="s">
        <v>146</v>
      </c>
      <c r="N600" t="s">
        <v>147</v>
      </c>
      <c r="O600">
        <v>4</v>
      </c>
      <c r="P600" t="s">
        <v>77</v>
      </c>
      <c r="Q600" t="s">
        <v>78</v>
      </c>
      <c r="R600" t="s">
        <v>79</v>
      </c>
      <c r="S600" t="s">
        <v>63</v>
      </c>
      <c r="T600" t="s">
        <v>43</v>
      </c>
      <c r="U600" t="s">
        <v>219</v>
      </c>
      <c r="V600">
        <v>888</v>
      </c>
      <c r="W600">
        <v>0.24789848190168778</v>
      </c>
      <c r="X600" t="s">
        <v>220</v>
      </c>
    </row>
    <row r="601" spans="1:24" x14ac:dyDescent="0.25">
      <c r="A601" t="s">
        <v>157</v>
      </c>
      <c r="B601" s="1">
        <v>42056</v>
      </c>
      <c r="C601">
        <v>2015</v>
      </c>
      <c r="D601" t="s">
        <v>224</v>
      </c>
      <c r="E601" t="s">
        <v>57</v>
      </c>
      <c r="F601" t="s">
        <v>21</v>
      </c>
      <c r="G601" t="s">
        <v>206</v>
      </c>
      <c r="H601" t="s">
        <v>201</v>
      </c>
      <c r="I601">
        <v>65300</v>
      </c>
      <c r="J601">
        <v>4934</v>
      </c>
      <c r="K601">
        <v>70234</v>
      </c>
      <c r="L601" t="s">
        <v>142</v>
      </c>
      <c r="M601" t="s">
        <v>158</v>
      </c>
      <c r="N601" t="s">
        <v>159</v>
      </c>
      <c r="O601">
        <v>4</v>
      </c>
      <c r="P601" t="s">
        <v>77</v>
      </c>
      <c r="Q601" t="s">
        <v>86</v>
      </c>
      <c r="R601" t="s">
        <v>79</v>
      </c>
      <c r="S601" t="s">
        <v>57</v>
      </c>
      <c r="T601" t="s">
        <v>44</v>
      </c>
      <c r="U601" t="s">
        <v>223</v>
      </c>
      <c r="V601">
        <v>3265</v>
      </c>
      <c r="W601">
        <v>0.82647278757135978</v>
      </c>
      <c r="X601" t="s">
        <v>222</v>
      </c>
    </row>
    <row r="602" spans="1:24" x14ac:dyDescent="0.25">
      <c r="A602" t="s">
        <v>83</v>
      </c>
      <c r="B602" s="1">
        <v>42056</v>
      </c>
      <c r="C602">
        <v>2015</v>
      </c>
      <c r="D602" t="s">
        <v>224</v>
      </c>
      <c r="E602" t="s">
        <v>55</v>
      </c>
      <c r="F602" t="s">
        <v>39</v>
      </c>
      <c r="G602" t="s">
        <v>207</v>
      </c>
      <c r="H602" t="s">
        <v>203</v>
      </c>
      <c r="I602">
        <v>83950</v>
      </c>
      <c r="J602">
        <v>3111</v>
      </c>
      <c r="K602">
        <v>87061</v>
      </c>
      <c r="L602" t="s">
        <v>74</v>
      </c>
      <c r="M602" t="s">
        <v>84</v>
      </c>
      <c r="N602" t="s">
        <v>85</v>
      </c>
      <c r="O602">
        <v>4</v>
      </c>
      <c r="P602" t="s">
        <v>77</v>
      </c>
      <c r="Q602" t="s">
        <v>86</v>
      </c>
      <c r="R602" t="s">
        <v>87</v>
      </c>
      <c r="S602" t="s">
        <v>56</v>
      </c>
      <c r="T602" t="s">
        <v>46</v>
      </c>
      <c r="U602" t="s">
        <v>225</v>
      </c>
      <c r="V602">
        <v>5037</v>
      </c>
      <c r="W602">
        <v>0.2442081534509585</v>
      </c>
      <c r="X602" t="s">
        <v>220</v>
      </c>
    </row>
    <row r="603" spans="1:24" x14ac:dyDescent="0.25">
      <c r="A603" t="s">
        <v>148</v>
      </c>
      <c r="B603" s="1">
        <v>42057</v>
      </c>
      <c r="C603">
        <v>2015</v>
      </c>
      <c r="D603" t="s">
        <v>224</v>
      </c>
      <c r="E603" t="s">
        <v>50</v>
      </c>
      <c r="F603" t="s">
        <v>10</v>
      </c>
      <c r="G603" t="s">
        <v>200</v>
      </c>
      <c r="H603" t="s">
        <v>203</v>
      </c>
      <c r="I603">
        <v>33200</v>
      </c>
      <c r="J603">
        <v>3533</v>
      </c>
      <c r="K603">
        <v>36733</v>
      </c>
      <c r="L603" t="s">
        <v>142</v>
      </c>
      <c r="M603" t="s">
        <v>149</v>
      </c>
      <c r="N603" t="s">
        <v>150</v>
      </c>
      <c r="O603">
        <v>4</v>
      </c>
      <c r="P603" t="s">
        <v>77</v>
      </c>
      <c r="Q603" t="s">
        <v>78</v>
      </c>
      <c r="R603" t="s">
        <v>79</v>
      </c>
      <c r="S603" t="s">
        <v>51</v>
      </c>
      <c r="T603" t="s">
        <v>43</v>
      </c>
      <c r="U603" t="s">
        <v>219</v>
      </c>
      <c r="V603">
        <v>996</v>
      </c>
      <c r="W603">
        <v>0.98853876301485055</v>
      </c>
      <c r="X603" t="s">
        <v>222</v>
      </c>
    </row>
    <row r="604" spans="1:24" x14ac:dyDescent="0.25">
      <c r="A604" t="s">
        <v>112</v>
      </c>
      <c r="B604" s="1">
        <v>42057</v>
      </c>
      <c r="C604">
        <v>2015</v>
      </c>
      <c r="D604" t="s">
        <v>224</v>
      </c>
      <c r="E604" t="s">
        <v>57</v>
      </c>
      <c r="F604" t="s">
        <v>17</v>
      </c>
      <c r="G604" t="s">
        <v>209</v>
      </c>
      <c r="H604" t="s">
        <v>203</v>
      </c>
      <c r="I604">
        <v>46600</v>
      </c>
      <c r="J604">
        <v>1601</v>
      </c>
      <c r="K604">
        <v>48201</v>
      </c>
      <c r="L604" t="s">
        <v>97</v>
      </c>
      <c r="M604" t="s">
        <v>104</v>
      </c>
      <c r="N604" t="s">
        <v>113</v>
      </c>
      <c r="O604">
        <v>3</v>
      </c>
      <c r="P604" t="s">
        <v>91</v>
      </c>
      <c r="Q604" t="s">
        <v>78</v>
      </c>
      <c r="R604" t="s">
        <v>79</v>
      </c>
      <c r="S604" t="s">
        <v>57</v>
      </c>
      <c r="T604" t="s">
        <v>44</v>
      </c>
      <c r="U604" t="s">
        <v>221</v>
      </c>
      <c r="V604">
        <v>1864</v>
      </c>
      <c r="W604">
        <v>0.45924197205307055</v>
      </c>
      <c r="X604" t="s">
        <v>220</v>
      </c>
    </row>
    <row r="605" spans="1:24" x14ac:dyDescent="0.25">
      <c r="A605" t="s">
        <v>157</v>
      </c>
      <c r="B605" s="1">
        <v>42057</v>
      </c>
      <c r="C605">
        <v>2015</v>
      </c>
      <c r="D605" t="s">
        <v>224</v>
      </c>
      <c r="E605" t="s">
        <v>57</v>
      </c>
      <c r="F605" t="s">
        <v>19</v>
      </c>
      <c r="G605" t="s">
        <v>207</v>
      </c>
      <c r="H605" t="s">
        <v>203</v>
      </c>
      <c r="I605">
        <v>65450</v>
      </c>
      <c r="J605">
        <v>2950</v>
      </c>
      <c r="K605">
        <v>68400</v>
      </c>
      <c r="L605" t="s">
        <v>142</v>
      </c>
      <c r="M605" t="s">
        <v>158</v>
      </c>
      <c r="N605" t="s">
        <v>159</v>
      </c>
      <c r="O605">
        <v>4</v>
      </c>
      <c r="P605" t="s">
        <v>77</v>
      </c>
      <c r="Q605" t="s">
        <v>86</v>
      </c>
      <c r="R605" t="s">
        <v>79</v>
      </c>
      <c r="S605" t="s">
        <v>57</v>
      </c>
      <c r="T605" t="s">
        <v>44</v>
      </c>
      <c r="U605" t="s">
        <v>223</v>
      </c>
      <c r="V605">
        <v>3272.5</v>
      </c>
      <c r="W605">
        <v>0.86915932496504822</v>
      </c>
      <c r="X605" t="s">
        <v>222</v>
      </c>
    </row>
    <row r="606" spans="1:24" x14ac:dyDescent="0.25">
      <c r="A606" t="s">
        <v>157</v>
      </c>
      <c r="B606" s="1">
        <v>42057</v>
      </c>
      <c r="C606">
        <v>2015</v>
      </c>
      <c r="D606" t="s">
        <v>224</v>
      </c>
      <c r="E606" t="s">
        <v>57</v>
      </c>
      <c r="F606" t="s">
        <v>24</v>
      </c>
      <c r="G606" t="s">
        <v>210</v>
      </c>
      <c r="H606" t="s">
        <v>205</v>
      </c>
      <c r="I606">
        <v>65750</v>
      </c>
      <c r="J606">
        <v>3216</v>
      </c>
      <c r="K606">
        <v>68966</v>
      </c>
      <c r="L606" t="s">
        <v>142</v>
      </c>
      <c r="M606" t="s">
        <v>158</v>
      </c>
      <c r="N606" t="s">
        <v>159</v>
      </c>
      <c r="O606">
        <v>4</v>
      </c>
      <c r="P606" t="s">
        <v>77</v>
      </c>
      <c r="Q606" t="s">
        <v>86</v>
      </c>
      <c r="R606" t="s">
        <v>79</v>
      </c>
      <c r="S606" t="s">
        <v>57</v>
      </c>
      <c r="T606" t="s">
        <v>44</v>
      </c>
      <c r="U606" t="s">
        <v>223</v>
      </c>
      <c r="V606">
        <v>3287.5</v>
      </c>
      <c r="W606">
        <v>0.79561083428357304</v>
      </c>
      <c r="X606" t="s">
        <v>222</v>
      </c>
    </row>
    <row r="607" spans="1:24" x14ac:dyDescent="0.25">
      <c r="A607" t="s">
        <v>100</v>
      </c>
      <c r="B607" s="1">
        <v>42058</v>
      </c>
      <c r="C607">
        <v>2015</v>
      </c>
      <c r="D607" t="s">
        <v>224</v>
      </c>
      <c r="E607" t="s">
        <v>50</v>
      </c>
      <c r="F607" t="s">
        <v>13</v>
      </c>
      <c r="G607" t="s">
        <v>206</v>
      </c>
      <c r="H607" t="s">
        <v>203</v>
      </c>
      <c r="I607">
        <v>31400</v>
      </c>
      <c r="J607">
        <v>1417</v>
      </c>
      <c r="K607">
        <v>32817</v>
      </c>
      <c r="L607" t="s">
        <v>97</v>
      </c>
      <c r="M607" t="s">
        <v>101</v>
      </c>
      <c r="N607" t="s">
        <v>102</v>
      </c>
      <c r="O607">
        <v>4</v>
      </c>
      <c r="P607" t="s">
        <v>77</v>
      </c>
      <c r="Q607" t="s">
        <v>78</v>
      </c>
      <c r="R607" t="s">
        <v>79</v>
      </c>
      <c r="S607" t="s">
        <v>51</v>
      </c>
      <c r="T607" t="s">
        <v>43</v>
      </c>
      <c r="U607" t="s">
        <v>219</v>
      </c>
      <c r="V607">
        <v>942</v>
      </c>
      <c r="W607">
        <v>5.5332568499880178E-2</v>
      </c>
      <c r="X607" t="s">
        <v>220</v>
      </c>
    </row>
    <row r="608" spans="1:24" x14ac:dyDescent="0.25">
      <c r="A608" t="s">
        <v>93</v>
      </c>
      <c r="B608" s="1">
        <v>42058</v>
      </c>
      <c r="C608">
        <v>2015</v>
      </c>
      <c r="D608" t="s">
        <v>224</v>
      </c>
      <c r="E608" t="s">
        <v>50</v>
      </c>
      <c r="F608" t="s">
        <v>10</v>
      </c>
      <c r="G608" t="s">
        <v>210</v>
      </c>
      <c r="H608" t="s">
        <v>201</v>
      </c>
      <c r="I608">
        <v>166800</v>
      </c>
      <c r="J608">
        <v>1724</v>
      </c>
      <c r="K608">
        <v>168524</v>
      </c>
      <c r="L608" t="s">
        <v>74</v>
      </c>
      <c r="M608" t="s">
        <v>94</v>
      </c>
      <c r="N608" t="s">
        <v>95</v>
      </c>
      <c r="O608">
        <v>2</v>
      </c>
      <c r="P608" t="s">
        <v>77</v>
      </c>
      <c r="Q608" t="s">
        <v>86</v>
      </c>
      <c r="R608" t="s">
        <v>87</v>
      </c>
      <c r="S608" t="s">
        <v>51</v>
      </c>
      <c r="T608" t="s">
        <v>43</v>
      </c>
      <c r="U608" t="s">
        <v>225</v>
      </c>
      <c r="V608">
        <v>10008</v>
      </c>
      <c r="W608">
        <v>0.94171289770943711</v>
      </c>
      <c r="X608" t="s">
        <v>222</v>
      </c>
    </row>
    <row r="609" spans="1:24" x14ac:dyDescent="0.25">
      <c r="A609" t="s">
        <v>133</v>
      </c>
      <c r="B609" s="1">
        <v>42058</v>
      </c>
      <c r="C609">
        <v>2015</v>
      </c>
      <c r="D609" t="s">
        <v>224</v>
      </c>
      <c r="E609" t="s">
        <v>58</v>
      </c>
      <c r="F609" t="s">
        <v>2</v>
      </c>
      <c r="G609" t="s">
        <v>206</v>
      </c>
      <c r="H609" t="s">
        <v>211</v>
      </c>
      <c r="I609">
        <v>64950</v>
      </c>
      <c r="J609">
        <v>4385</v>
      </c>
      <c r="K609">
        <v>69335</v>
      </c>
      <c r="L609" t="s">
        <v>127</v>
      </c>
      <c r="M609" t="s">
        <v>134</v>
      </c>
      <c r="N609" t="s">
        <v>135</v>
      </c>
      <c r="O609">
        <v>4</v>
      </c>
      <c r="P609" t="s">
        <v>77</v>
      </c>
      <c r="Q609" t="s">
        <v>86</v>
      </c>
      <c r="R609" t="s">
        <v>79</v>
      </c>
      <c r="S609" t="s">
        <v>59</v>
      </c>
      <c r="T609" t="s">
        <v>42</v>
      </c>
      <c r="U609" t="s">
        <v>223</v>
      </c>
      <c r="V609">
        <v>3247.5</v>
      </c>
      <c r="W609">
        <v>0.16788777623692888</v>
      </c>
      <c r="X609" t="s">
        <v>220</v>
      </c>
    </row>
    <row r="610" spans="1:24" x14ac:dyDescent="0.25">
      <c r="A610" t="s">
        <v>80</v>
      </c>
      <c r="B610" s="1">
        <v>42059</v>
      </c>
      <c r="C610">
        <v>2015</v>
      </c>
      <c r="D610" t="s">
        <v>224</v>
      </c>
      <c r="E610" t="s">
        <v>57</v>
      </c>
      <c r="F610" t="s">
        <v>17</v>
      </c>
      <c r="G610" t="s">
        <v>210</v>
      </c>
      <c r="H610" t="s">
        <v>205</v>
      </c>
      <c r="I610">
        <v>36400</v>
      </c>
      <c r="J610">
        <v>4086</v>
      </c>
      <c r="K610">
        <v>40486</v>
      </c>
      <c r="L610" t="s">
        <v>74</v>
      </c>
      <c r="M610" t="s">
        <v>81</v>
      </c>
      <c r="N610" t="s">
        <v>82</v>
      </c>
      <c r="O610">
        <v>4</v>
      </c>
      <c r="P610" t="s">
        <v>77</v>
      </c>
      <c r="Q610" t="s">
        <v>78</v>
      </c>
      <c r="R610" t="s">
        <v>79</v>
      </c>
      <c r="S610" t="s">
        <v>57</v>
      </c>
      <c r="T610" t="s">
        <v>44</v>
      </c>
      <c r="U610" t="s">
        <v>221</v>
      </c>
      <c r="V610">
        <v>1456</v>
      </c>
      <c r="W610">
        <v>0.56897091100410135</v>
      </c>
      <c r="X610" t="s">
        <v>222</v>
      </c>
    </row>
    <row r="611" spans="1:24" x14ac:dyDescent="0.25">
      <c r="A611" t="s">
        <v>123</v>
      </c>
      <c r="B611" s="1">
        <v>42061</v>
      </c>
      <c r="C611">
        <v>2015</v>
      </c>
      <c r="D611" t="s">
        <v>224</v>
      </c>
      <c r="E611" t="s">
        <v>57</v>
      </c>
      <c r="F611" t="s">
        <v>24</v>
      </c>
      <c r="G611" t="s">
        <v>200</v>
      </c>
      <c r="H611" t="s">
        <v>205</v>
      </c>
      <c r="I611">
        <v>75350</v>
      </c>
      <c r="J611">
        <v>4175</v>
      </c>
      <c r="K611">
        <v>79525</v>
      </c>
      <c r="L611" t="s">
        <v>97</v>
      </c>
      <c r="M611" t="s">
        <v>124</v>
      </c>
      <c r="N611" t="s">
        <v>125</v>
      </c>
      <c r="O611">
        <v>4</v>
      </c>
      <c r="P611" t="s">
        <v>91</v>
      </c>
      <c r="Q611" t="s">
        <v>78</v>
      </c>
      <c r="R611" t="s">
        <v>92</v>
      </c>
      <c r="S611" t="s">
        <v>57</v>
      </c>
      <c r="T611" t="s">
        <v>44</v>
      </c>
      <c r="U611" t="s">
        <v>225</v>
      </c>
      <c r="V611">
        <v>4521</v>
      </c>
      <c r="W611">
        <v>0.36856819287341469</v>
      </c>
      <c r="X611" t="s">
        <v>220</v>
      </c>
    </row>
    <row r="612" spans="1:24" x14ac:dyDescent="0.25">
      <c r="A612" t="s">
        <v>182</v>
      </c>
      <c r="B612" s="1">
        <v>42061</v>
      </c>
      <c r="C612">
        <v>2015</v>
      </c>
      <c r="D612" t="s">
        <v>224</v>
      </c>
      <c r="E612" t="s">
        <v>52</v>
      </c>
      <c r="F612" t="s">
        <v>41</v>
      </c>
      <c r="G612" t="s">
        <v>200</v>
      </c>
      <c r="H612" t="s">
        <v>211</v>
      </c>
      <c r="I612">
        <v>58550</v>
      </c>
      <c r="J612">
        <v>1389</v>
      </c>
      <c r="K612">
        <v>59939</v>
      </c>
      <c r="L612" t="s">
        <v>164</v>
      </c>
      <c r="M612" t="s">
        <v>183</v>
      </c>
      <c r="N612" t="s">
        <v>184</v>
      </c>
      <c r="O612">
        <v>4</v>
      </c>
      <c r="P612" t="s">
        <v>77</v>
      </c>
      <c r="Q612" t="s">
        <v>78</v>
      </c>
      <c r="R612" t="s">
        <v>79</v>
      </c>
      <c r="S612" t="s">
        <v>53</v>
      </c>
      <c r="T612" t="s">
        <v>46</v>
      </c>
      <c r="U612" t="s">
        <v>223</v>
      </c>
      <c r="V612">
        <v>2927.5</v>
      </c>
      <c r="W612">
        <v>0.37889914977312977</v>
      </c>
      <c r="X612" t="s">
        <v>220</v>
      </c>
    </row>
    <row r="613" spans="1:24" x14ac:dyDescent="0.25">
      <c r="A613" t="s">
        <v>117</v>
      </c>
      <c r="B613" s="1">
        <v>42062</v>
      </c>
      <c r="C613">
        <v>2015</v>
      </c>
      <c r="D613" t="s">
        <v>224</v>
      </c>
      <c r="E613" t="s">
        <v>60</v>
      </c>
      <c r="F613" t="s">
        <v>22</v>
      </c>
      <c r="G613" t="s">
        <v>207</v>
      </c>
      <c r="H613" t="s">
        <v>205</v>
      </c>
      <c r="I613">
        <v>58500</v>
      </c>
      <c r="J613">
        <v>4353</v>
      </c>
      <c r="K613">
        <v>62853</v>
      </c>
      <c r="L613" t="s">
        <v>97</v>
      </c>
      <c r="M613" t="s">
        <v>118</v>
      </c>
      <c r="N613" t="s">
        <v>119</v>
      </c>
      <c r="O613">
        <v>4</v>
      </c>
      <c r="P613" t="s">
        <v>77</v>
      </c>
      <c r="Q613" t="s">
        <v>86</v>
      </c>
      <c r="R613" t="s">
        <v>79</v>
      </c>
      <c r="S613" t="s">
        <v>61</v>
      </c>
      <c r="T613" t="s">
        <v>44</v>
      </c>
      <c r="U613" t="s">
        <v>223</v>
      </c>
      <c r="V613">
        <v>2925</v>
      </c>
      <c r="W613">
        <v>0.69052950744076147</v>
      </c>
      <c r="X613" t="s">
        <v>222</v>
      </c>
    </row>
    <row r="614" spans="1:24" x14ac:dyDescent="0.25">
      <c r="A614" t="s">
        <v>170</v>
      </c>
      <c r="B614" s="1">
        <v>42064</v>
      </c>
      <c r="C614">
        <v>2015</v>
      </c>
      <c r="D614" t="s">
        <v>226</v>
      </c>
      <c r="E614" t="s">
        <v>57</v>
      </c>
      <c r="F614" t="s">
        <v>16</v>
      </c>
      <c r="G614" t="s">
        <v>210</v>
      </c>
      <c r="H614" t="s">
        <v>205</v>
      </c>
      <c r="I614">
        <v>31450</v>
      </c>
      <c r="J614">
        <v>4826</v>
      </c>
      <c r="K614">
        <v>36276</v>
      </c>
      <c r="L614" t="s">
        <v>164</v>
      </c>
      <c r="M614" t="s">
        <v>171</v>
      </c>
      <c r="N614" t="s">
        <v>172</v>
      </c>
      <c r="O614">
        <v>4</v>
      </c>
      <c r="P614" t="s">
        <v>77</v>
      </c>
      <c r="Q614" t="s">
        <v>78</v>
      </c>
      <c r="R614" t="s">
        <v>79</v>
      </c>
      <c r="S614" t="s">
        <v>57</v>
      </c>
      <c r="T614" t="s">
        <v>44</v>
      </c>
      <c r="U614" t="s">
        <v>219</v>
      </c>
      <c r="V614">
        <v>943.5</v>
      </c>
      <c r="W614">
        <v>0.19734957311179002</v>
      </c>
      <c r="X614" t="s">
        <v>220</v>
      </c>
    </row>
    <row r="615" spans="1:24" x14ac:dyDescent="0.25">
      <c r="A615" t="s">
        <v>139</v>
      </c>
      <c r="B615" s="1">
        <v>42065</v>
      </c>
      <c r="C615">
        <v>2015</v>
      </c>
      <c r="D615" t="s">
        <v>226</v>
      </c>
      <c r="E615" t="s">
        <v>52</v>
      </c>
      <c r="F615" t="s">
        <v>34</v>
      </c>
      <c r="G615" t="s">
        <v>210</v>
      </c>
      <c r="H615" t="s">
        <v>202</v>
      </c>
      <c r="I615">
        <v>135200</v>
      </c>
      <c r="J615">
        <v>2492</v>
      </c>
      <c r="K615">
        <v>137692</v>
      </c>
      <c r="L615" t="s">
        <v>127</v>
      </c>
      <c r="M615" t="s">
        <v>137</v>
      </c>
      <c r="N615" t="s">
        <v>140</v>
      </c>
      <c r="O615">
        <v>4</v>
      </c>
      <c r="P615" t="s">
        <v>91</v>
      </c>
      <c r="Q615" t="s">
        <v>86</v>
      </c>
      <c r="R615" t="s">
        <v>92</v>
      </c>
      <c r="S615" t="s">
        <v>53</v>
      </c>
      <c r="T615" t="s">
        <v>46</v>
      </c>
      <c r="U615" t="s">
        <v>225</v>
      </c>
      <c r="V615">
        <v>8112</v>
      </c>
      <c r="W615">
        <v>0.61746938834780329</v>
      </c>
      <c r="X615" t="s">
        <v>222</v>
      </c>
    </row>
    <row r="616" spans="1:24" x14ac:dyDescent="0.25">
      <c r="A616" t="s">
        <v>114</v>
      </c>
      <c r="B616" s="1">
        <v>42066</v>
      </c>
      <c r="C616">
        <v>2015</v>
      </c>
      <c r="D616" t="s">
        <v>226</v>
      </c>
      <c r="E616" t="s">
        <v>62</v>
      </c>
      <c r="F616" t="s">
        <v>15</v>
      </c>
      <c r="G616" t="s">
        <v>200</v>
      </c>
      <c r="H616" t="s">
        <v>201</v>
      </c>
      <c r="I616">
        <v>54300</v>
      </c>
      <c r="J616">
        <v>1273</v>
      </c>
      <c r="K616">
        <v>55573</v>
      </c>
      <c r="L616" t="s">
        <v>97</v>
      </c>
      <c r="M616" t="s">
        <v>115</v>
      </c>
      <c r="N616" t="s">
        <v>116</v>
      </c>
      <c r="O616">
        <v>4</v>
      </c>
      <c r="P616" t="s">
        <v>77</v>
      </c>
      <c r="Q616" t="s">
        <v>78</v>
      </c>
      <c r="R616" t="s">
        <v>79</v>
      </c>
      <c r="S616" t="s">
        <v>63</v>
      </c>
      <c r="T616" t="s">
        <v>43</v>
      </c>
      <c r="U616" t="s">
        <v>221</v>
      </c>
      <c r="V616">
        <v>2172</v>
      </c>
      <c r="W616">
        <v>6.1898254818235646E-2</v>
      </c>
      <c r="X616" t="s">
        <v>220</v>
      </c>
    </row>
    <row r="617" spans="1:24" x14ac:dyDescent="0.25">
      <c r="A617" t="s">
        <v>112</v>
      </c>
      <c r="B617" s="1">
        <v>42066</v>
      </c>
      <c r="C617">
        <v>2015</v>
      </c>
      <c r="D617" t="s">
        <v>226</v>
      </c>
      <c r="E617" t="s">
        <v>54</v>
      </c>
      <c r="F617" t="s">
        <v>30</v>
      </c>
      <c r="G617" t="s">
        <v>207</v>
      </c>
      <c r="H617" t="s">
        <v>202</v>
      </c>
      <c r="I617">
        <v>46500</v>
      </c>
      <c r="J617">
        <v>2958</v>
      </c>
      <c r="K617">
        <v>49458</v>
      </c>
      <c r="L617" t="s">
        <v>97</v>
      </c>
      <c r="M617" t="s">
        <v>104</v>
      </c>
      <c r="N617" t="s">
        <v>113</v>
      </c>
      <c r="O617">
        <v>3</v>
      </c>
      <c r="P617" t="s">
        <v>91</v>
      </c>
      <c r="Q617" t="s">
        <v>78</v>
      </c>
      <c r="R617" t="s">
        <v>79</v>
      </c>
      <c r="S617" t="s">
        <v>54</v>
      </c>
      <c r="T617" t="s">
        <v>45</v>
      </c>
      <c r="U617" t="s">
        <v>221</v>
      </c>
      <c r="V617">
        <v>1860</v>
      </c>
      <c r="W617">
        <v>0.71573895295883483</v>
      </c>
      <c r="X617" t="s">
        <v>222</v>
      </c>
    </row>
    <row r="618" spans="1:24" x14ac:dyDescent="0.25">
      <c r="A618" t="s">
        <v>154</v>
      </c>
      <c r="B618" s="1">
        <v>42067</v>
      </c>
      <c r="C618">
        <v>2015</v>
      </c>
      <c r="D618" t="s">
        <v>226</v>
      </c>
      <c r="E618" t="s">
        <v>58</v>
      </c>
      <c r="F618" t="s">
        <v>8</v>
      </c>
      <c r="G618" t="s">
        <v>208</v>
      </c>
      <c r="H618" t="s">
        <v>211</v>
      </c>
      <c r="I618">
        <v>62900</v>
      </c>
      <c r="J618">
        <v>4512</v>
      </c>
      <c r="K618">
        <v>67412</v>
      </c>
      <c r="L618" t="s">
        <v>142</v>
      </c>
      <c r="M618" t="s">
        <v>155</v>
      </c>
      <c r="N618" t="s">
        <v>156</v>
      </c>
      <c r="O618">
        <v>4</v>
      </c>
      <c r="P618" t="s">
        <v>91</v>
      </c>
      <c r="Q618" t="s">
        <v>78</v>
      </c>
      <c r="R618" t="s">
        <v>79</v>
      </c>
      <c r="S618" t="s">
        <v>59</v>
      </c>
      <c r="T618" t="s">
        <v>42</v>
      </c>
      <c r="U618" t="s">
        <v>223</v>
      </c>
      <c r="V618">
        <v>3145</v>
      </c>
      <c r="W618">
        <v>0.50778816338059873</v>
      </c>
      <c r="X618" t="s">
        <v>222</v>
      </c>
    </row>
    <row r="619" spans="1:24" x14ac:dyDescent="0.25">
      <c r="A619" t="s">
        <v>170</v>
      </c>
      <c r="B619" s="1">
        <v>42067</v>
      </c>
      <c r="C619">
        <v>2015</v>
      </c>
      <c r="D619" t="s">
        <v>226</v>
      </c>
      <c r="E619" t="s">
        <v>58</v>
      </c>
      <c r="F619" t="s">
        <v>5</v>
      </c>
      <c r="G619" t="s">
        <v>208</v>
      </c>
      <c r="H619" t="s">
        <v>201</v>
      </c>
      <c r="I619">
        <v>31400</v>
      </c>
      <c r="J619">
        <v>1721</v>
      </c>
      <c r="K619">
        <v>33121</v>
      </c>
      <c r="L619" t="s">
        <v>164</v>
      </c>
      <c r="M619" t="s">
        <v>171</v>
      </c>
      <c r="N619" t="s">
        <v>172</v>
      </c>
      <c r="O619">
        <v>4</v>
      </c>
      <c r="P619" t="s">
        <v>77</v>
      </c>
      <c r="Q619" t="s">
        <v>78</v>
      </c>
      <c r="R619" t="s">
        <v>79</v>
      </c>
      <c r="S619" t="s">
        <v>59</v>
      </c>
      <c r="T619" t="s">
        <v>42</v>
      </c>
      <c r="U619" t="s">
        <v>219</v>
      </c>
      <c r="V619">
        <v>942</v>
      </c>
      <c r="W619">
        <v>0.70657657259450135</v>
      </c>
      <c r="X619" t="s">
        <v>222</v>
      </c>
    </row>
    <row r="620" spans="1:24" x14ac:dyDescent="0.25">
      <c r="A620" t="s">
        <v>182</v>
      </c>
      <c r="B620" s="1">
        <v>42068</v>
      </c>
      <c r="C620">
        <v>2015</v>
      </c>
      <c r="D620" t="s">
        <v>226</v>
      </c>
      <c r="E620" t="s">
        <v>62</v>
      </c>
      <c r="F620" t="s">
        <v>12</v>
      </c>
      <c r="G620" t="s">
        <v>200</v>
      </c>
      <c r="H620" t="s">
        <v>202</v>
      </c>
      <c r="I620">
        <v>58700</v>
      </c>
      <c r="J620">
        <v>2727</v>
      </c>
      <c r="K620">
        <v>61427</v>
      </c>
      <c r="L620" t="s">
        <v>164</v>
      </c>
      <c r="M620" t="s">
        <v>183</v>
      </c>
      <c r="N620" t="s">
        <v>184</v>
      </c>
      <c r="O620">
        <v>4</v>
      </c>
      <c r="P620" t="s">
        <v>77</v>
      </c>
      <c r="Q620" t="s">
        <v>78</v>
      </c>
      <c r="R620" t="s">
        <v>79</v>
      </c>
      <c r="S620" t="s">
        <v>63</v>
      </c>
      <c r="T620" t="s">
        <v>43</v>
      </c>
      <c r="U620" t="s">
        <v>223</v>
      </c>
      <c r="V620">
        <v>2935</v>
      </c>
      <c r="W620">
        <v>0.1256047259669773</v>
      </c>
      <c r="X620" t="s">
        <v>220</v>
      </c>
    </row>
    <row r="621" spans="1:24" x14ac:dyDescent="0.25">
      <c r="A621" t="s">
        <v>103</v>
      </c>
      <c r="B621" s="1">
        <v>42068</v>
      </c>
      <c r="C621">
        <v>2015</v>
      </c>
      <c r="D621" t="s">
        <v>226</v>
      </c>
      <c r="E621" t="s">
        <v>54</v>
      </c>
      <c r="F621" t="s">
        <v>28</v>
      </c>
      <c r="G621" t="s">
        <v>206</v>
      </c>
      <c r="H621" t="s">
        <v>201</v>
      </c>
      <c r="I621">
        <v>36100</v>
      </c>
      <c r="J621">
        <v>2500</v>
      </c>
      <c r="K621">
        <v>38600</v>
      </c>
      <c r="L621" t="s">
        <v>97</v>
      </c>
      <c r="M621" t="s">
        <v>104</v>
      </c>
      <c r="N621" t="s">
        <v>105</v>
      </c>
      <c r="O621">
        <v>2</v>
      </c>
      <c r="P621" t="s">
        <v>91</v>
      </c>
      <c r="Q621" t="s">
        <v>78</v>
      </c>
      <c r="R621" t="s">
        <v>79</v>
      </c>
      <c r="S621" t="s">
        <v>54</v>
      </c>
      <c r="T621" t="s">
        <v>45</v>
      </c>
      <c r="U621" t="s">
        <v>221</v>
      </c>
      <c r="V621">
        <v>1444</v>
      </c>
      <c r="W621">
        <v>0.23194503329319183</v>
      </c>
      <c r="X621" t="s">
        <v>220</v>
      </c>
    </row>
    <row r="622" spans="1:24" x14ac:dyDescent="0.25">
      <c r="A622" t="s">
        <v>83</v>
      </c>
      <c r="B622" s="1">
        <v>42070</v>
      </c>
      <c r="C622">
        <v>2015</v>
      </c>
      <c r="D622" t="s">
        <v>226</v>
      </c>
      <c r="E622" t="s">
        <v>57</v>
      </c>
      <c r="F622" t="s">
        <v>18</v>
      </c>
      <c r="G622" t="s">
        <v>206</v>
      </c>
      <c r="H622" t="s">
        <v>211</v>
      </c>
      <c r="I622">
        <v>83850</v>
      </c>
      <c r="J622">
        <v>3578</v>
      </c>
      <c r="K622">
        <v>87428</v>
      </c>
      <c r="L622" t="s">
        <v>74</v>
      </c>
      <c r="M622" t="s">
        <v>84</v>
      </c>
      <c r="N622" t="s">
        <v>85</v>
      </c>
      <c r="O622">
        <v>4</v>
      </c>
      <c r="P622" t="s">
        <v>77</v>
      </c>
      <c r="Q622" t="s">
        <v>86</v>
      </c>
      <c r="R622" t="s">
        <v>87</v>
      </c>
      <c r="S622" t="s">
        <v>57</v>
      </c>
      <c r="T622" t="s">
        <v>44</v>
      </c>
      <c r="U622" t="s">
        <v>225</v>
      </c>
      <c r="V622">
        <v>5031</v>
      </c>
      <c r="W622">
        <v>0.43372364502107896</v>
      </c>
      <c r="X622" t="s">
        <v>220</v>
      </c>
    </row>
    <row r="623" spans="1:24" x14ac:dyDescent="0.25">
      <c r="A623" t="s">
        <v>141</v>
      </c>
      <c r="B623" s="1">
        <v>42071</v>
      </c>
      <c r="C623">
        <v>2015</v>
      </c>
      <c r="D623" t="s">
        <v>226</v>
      </c>
      <c r="E623" t="s">
        <v>55</v>
      </c>
      <c r="F623" t="s">
        <v>38</v>
      </c>
      <c r="G623" t="s">
        <v>200</v>
      </c>
      <c r="H623" t="s">
        <v>201</v>
      </c>
      <c r="I623">
        <v>26700</v>
      </c>
      <c r="J623">
        <v>4057</v>
      </c>
      <c r="K623">
        <v>30757</v>
      </c>
      <c r="L623" t="s">
        <v>142</v>
      </c>
      <c r="M623" t="s">
        <v>143</v>
      </c>
      <c r="N623" t="s">
        <v>144</v>
      </c>
      <c r="O623">
        <v>4</v>
      </c>
      <c r="P623" t="s">
        <v>77</v>
      </c>
      <c r="Q623" t="s">
        <v>78</v>
      </c>
      <c r="R623" t="s">
        <v>79</v>
      </c>
      <c r="S623" t="s">
        <v>56</v>
      </c>
      <c r="T623" t="s">
        <v>46</v>
      </c>
      <c r="U623" t="s">
        <v>219</v>
      </c>
      <c r="V623">
        <v>801</v>
      </c>
      <c r="W623">
        <v>0.66548418517479868</v>
      </c>
      <c r="X623" t="s">
        <v>222</v>
      </c>
    </row>
    <row r="624" spans="1:24" x14ac:dyDescent="0.25">
      <c r="A624" t="s">
        <v>151</v>
      </c>
      <c r="B624" s="1">
        <v>42071</v>
      </c>
      <c r="C624">
        <v>2015</v>
      </c>
      <c r="D624" t="s">
        <v>226</v>
      </c>
      <c r="E624" t="s">
        <v>62</v>
      </c>
      <c r="F624" t="s">
        <v>14</v>
      </c>
      <c r="G624" t="s">
        <v>200</v>
      </c>
      <c r="H624" t="s">
        <v>201</v>
      </c>
      <c r="I624">
        <v>34800</v>
      </c>
      <c r="J624">
        <v>4756</v>
      </c>
      <c r="K624">
        <v>39556</v>
      </c>
      <c r="L624" t="s">
        <v>142</v>
      </c>
      <c r="M624" t="s">
        <v>152</v>
      </c>
      <c r="N624" t="s">
        <v>153</v>
      </c>
      <c r="O624">
        <v>3</v>
      </c>
      <c r="P624" t="s">
        <v>91</v>
      </c>
      <c r="Q624" t="s">
        <v>78</v>
      </c>
      <c r="R624" t="s">
        <v>79</v>
      </c>
      <c r="S624" t="s">
        <v>63</v>
      </c>
      <c r="T624" t="s">
        <v>43</v>
      </c>
      <c r="U624" t="s">
        <v>221</v>
      </c>
      <c r="V624">
        <v>1392</v>
      </c>
      <c r="W624">
        <v>0.56095210395797723</v>
      </c>
      <c r="X624" t="s">
        <v>222</v>
      </c>
    </row>
    <row r="625" spans="1:24" x14ac:dyDescent="0.25">
      <c r="A625" t="s">
        <v>103</v>
      </c>
      <c r="B625" s="1">
        <v>42072</v>
      </c>
      <c r="C625">
        <v>2015</v>
      </c>
      <c r="D625" t="s">
        <v>226</v>
      </c>
      <c r="E625" t="s">
        <v>54</v>
      </c>
      <c r="F625" t="s">
        <v>29</v>
      </c>
      <c r="G625" t="s">
        <v>200</v>
      </c>
      <c r="H625" t="s">
        <v>202</v>
      </c>
      <c r="I625">
        <v>36000</v>
      </c>
      <c r="J625">
        <v>1610</v>
      </c>
      <c r="K625">
        <v>37610</v>
      </c>
      <c r="L625" t="s">
        <v>97</v>
      </c>
      <c r="M625" t="s">
        <v>104</v>
      </c>
      <c r="N625" t="s">
        <v>105</v>
      </c>
      <c r="O625">
        <v>2</v>
      </c>
      <c r="P625" t="s">
        <v>91</v>
      </c>
      <c r="Q625" t="s">
        <v>78</v>
      </c>
      <c r="R625" t="s">
        <v>79</v>
      </c>
      <c r="S625" t="s">
        <v>54</v>
      </c>
      <c r="T625" t="s">
        <v>45</v>
      </c>
      <c r="U625" t="s">
        <v>221</v>
      </c>
      <c r="V625">
        <v>1440</v>
      </c>
      <c r="W625">
        <v>0.80298066549141922</v>
      </c>
      <c r="X625" t="s">
        <v>222</v>
      </c>
    </row>
    <row r="626" spans="1:24" x14ac:dyDescent="0.25">
      <c r="A626" t="s">
        <v>117</v>
      </c>
      <c r="B626" s="1">
        <v>42072</v>
      </c>
      <c r="C626">
        <v>2015</v>
      </c>
      <c r="D626" t="s">
        <v>226</v>
      </c>
      <c r="E626" t="s">
        <v>62</v>
      </c>
      <c r="F626" t="s">
        <v>12</v>
      </c>
      <c r="G626" t="s">
        <v>200</v>
      </c>
      <c r="H626" t="s">
        <v>203</v>
      </c>
      <c r="I626">
        <v>58500</v>
      </c>
      <c r="J626">
        <v>3035</v>
      </c>
      <c r="K626">
        <v>61535</v>
      </c>
      <c r="L626" t="s">
        <v>97</v>
      </c>
      <c r="M626" t="s">
        <v>118</v>
      </c>
      <c r="N626" t="s">
        <v>119</v>
      </c>
      <c r="O626">
        <v>4</v>
      </c>
      <c r="P626" t="s">
        <v>77</v>
      </c>
      <c r="Q626" t="s">
        <v>86</v>
      </c>
      <c r="R626" t="s">
        <v>79</v>
      </c>
      <c r="S626" t="s">
        <v>63</v>
      </c>
      <c r="T626" t="s">
        <v>43</v>
      </c>
      <c r="U626" t="s">
        <v>223</v>
      </c>
      <c r="V626">
        <v>2925</v>
      </c>
      <c r="W626">
        <v>0.98493490227727909</v>
      </c>
      <c r="X626" t="s">
        <v>222</v>
      </c>
    </row>
    <row r="627" spans="1:24" x14ac:dyDescent="0.25">
      <c r="A627" t="s">
        <v>191</v>
      </c>
      <c r="B627" s="1">
        <v>42076</v>
      </c>
      <c r="C627">
        <v>2015</v>
      </c>
      <c r="D627" t="s">
        <v>226</v>
      </c>
      <c r="E627" t="s">
        <v>60</v>
      </c>
      <c r="F627" t="s">
        <v>22</v>
      </c>
      <c r="G627" t="s">
        <v>207</v>
      </c>
      <c r="H627" t="s">
        <v>201</v>
      </c>
      <c r="I627">
        <v>130500</v>
      </c>
      <c r="J627">
        <v>2657</v>
      </c>
      <c r="K627">
        <v>133157</v>
      </c>
      <c r="L627" t="s">
        <v>164</v>
      </c>
      <c r="M627" t="s">
        <v>192</v>
      </c>
      <c r="N627" t="s">
        <v>193</v>
      </c>
      <c r="O627">
        <v>4</v>
      </c>
      <c r="P627" t="s">
        <v>91</v>
      </c>
      <c r="Q627" t="s">
        <v>86</v>
      </c>
      <c r="R627" t="s">
        <v>92</v>
      </c>
      <c r="S627" t="s">
        <v>61</v>
      </c>
      <c r="T627" t="s">
        <v>44</v>
      </c>
      <c r="U627" t="s">
        <v>225</v>
      </c>
      <c r="V627">
        <v>7830</v>
      </c>
      <c r="W627">
        <v>0.68344988659184891</v>
      </c>
      <c r="X627" t="s">
        <v>222</v>
      </c>
    </row>
    <row r="628" spans="1:24" x14ac:dyDescent="0.25">
      <c r="A628" t="s">
        <v>123</v>
      </c>
      <c r="B628" s="1">
        <v>42076</v>
      </c>
      <c r="C628">
        <v>2015</v>
      </c>
      <c r="D628" t="s">
        <v>226</v>
      </c>
      <c r="E628" t="s">
        <v>64</v>
      </c>
      <c r="F628" t="s">
        <v>20</v>
      </c>
      <c r="G628" t="s">
        <v>209</v>
      </c>
      <c r="H628" t="s">
        <v>201</v>
      </c>
      <c r="I628">
        <v>75900</v>
      </c>
      <c r="J628">
        <v>4985</v>
      </c>
      <c r="K628">
        <v>80885</v>
      </c>
      <c r="L628" t="s">
        <v>97</v>
      </c>
      <c r="M628" t="s">
        <v>124</v>
      </c>
      <c r="N628" t="s">
        <v>125</v>
      </c>
      <c r="O628">
        <v>4</v>
      </c>
      <c r="P628" t="s">
        <v>91</v>
      </c>
      <c r="Q628" t="s">
        <v>78</v>
      </c>
      <c r="R628" t="s">
        <v>92</v>
      </c>
      <c r="S628" t="s">
        <v>57</v>
      </c>
      <c r="T628" t="s">
        <v>44</v>
      </c>
      <c r="U628" t="s">
        <v>225</v>
      </c>
      <c r="V628">
        <v>4554</v>
      </c>
      <c r="W628">
        <v>5.0834277668425014E-2</v>
      </c>
      <c r="X628" t="s">
        <v>220</v>
      </c>
    </row>
    <row r="629" spans="1:24" x14ac:dyDescent="0.25">
      <c r="A629" t="s">
        <v>170</v>
      </c>
      <c r="B629" s="1">
        <v>42077</v>
      </c>
      <c r="C629">
        <v>2015</v>
      </c>
      <c r="D629" t="s">
        <v>226</v>
      </c>
      <c r="E629" t="s">
        <v>52</v>
      </c>
      <c r="F629" t="s">
        <v>47</v>
      </c>
      <c r="G629" t="s">
        <v>200</v>
      </c>
      <c r="H629" t="s">
        <v>201</v>
      </c>
      <c r="I629">
        <v>31850</v>
      </c>
      <c r="J629">
        <v>3737</v>
      </c>
      <c r="K629">
        <v>35587</v>
      </c>
      <c r="L629" t="s">
        <v>164</v>
      </c>
      <c r="M629" t="s">
        <v>171</v>
      </c>
      <c r="N629" t="s">
        <v>172</v>
      </c>
      <c r="O629">
        <v>4</v>
      </c>
      <c r="P629" t="s">
        <v>77</v>
      </c>
      <c r="Q629" t="s">
        <v>78</v>
      </c>
      <c r="R629" t="s">
        <v>79</v>
      </c>
      <c r="S629" t="s">
        <v>53</v>
      </c>
      <c r="T629" t="s">
        <v>46</v>
      </c>
      <c r="U629" t="s">
        <v>219</v>
      </c>
      <c r="V629">
        <v>955.5</v>
      </c>
      <c r="W629">
        <v>0.34103717344861345</v>
      </c>
      <c r="X629" t="s">
        <v>220</v>
      </c>
    </row>
    <row r="630" spans="1:24" x14ac:dyDescent="0.25">
      <c r="A630" t="s">
        <v>141</v>
      </c>
      <c r="B630" s="1">
        <v>42077</v>
      </c>
      <c r="C630">
        <v>2015</v>
      </c>
      <c r="D630" t="s">
        <v>226</v>
      </c>
      <c r="E630" t="s">
        <v>57</v>
      </c>
      <c r="F630" t="s">
        <v>23</v>
      </c>
      <c r="G630" t="s">
        <v>206</v>
      </c>
      <c r="H630" t="s">
        <v>211</v>
      </c>
      <c r="I630">
        <v>27050</v>
      </c>
      <c r="J630">
        <v>4628</v>
      </c>
      <c r="K630">
        <v>31678</v>
      </c>
      <c r="L630" t="s">
        <v>142</v>
      </c>
      <c r="M630" t="s">
        <v>143</v>
      </c>
      <c r="N630" t="s">
        <v>144</v>
      </c>
      <c r="O630">
        <v>4</v>
      </c>
      <c r="P630" t="s">
        <v>77</v>
      </c>
      <c r="Q630" t="s">
        <v>78</v>
      </c>
      <c r="R630" t="s">
        <v>79</v>
      </c>
      <c r="S630" t="s">
        <v>57</v>
      </c>
      <c r="T630" t="s">
        <v>44</v>
      </c>
      <c r="U630" t="s">
        <v>219</v>
      </c>
      <c r="V630">
        <v>811.5</v>
      </c>
      <c r="W630">
        <v>0.88471443293835705</v>
      </c>
      <c r="X630" t="s">
        <v>222</v>
      </c>
    </row>
    <row r="631" spans="1:24" x14ac:dyDescent="0.25">
      <c r="A631" t="s">
        <v>179</v>
      </c>
      <c r="B631" s="1">
        <v>42077</v>
      </c>
      <c r="C631">
        <v>2015</v>
      </c>
      <c r="D631" t="s">
        <v>226</v>
      </c>
      <c r="E631" t="s">
        <v>54</v>
      </c>
      <c r="F631" t="s">
        <v>11</v>
      </c>
      <c r="G631" t="s">
        <v>210</v>
      </c>
      <c r="H631" t="s">
        <v>211</v>
      </c>
      <c r="I631">
        <v>50300</v>
      </c>
      <c r="J631">
        <v>4901</v>
      </c>
      <c r="K631">
        <v>55201</v>
      </c>
      <c r="L631" t="s">
        <v>164</v>
      </c>
      <c r="M631" t="s">
        <v>180</v>
      </c>
      <c r="N631" t="s">
        <v>181</v>
      </c>
      <c r="O631">
        <v>4</v>
      </c>
      <c r="P631" t="s">
        <v>77</v>
      </c>
      <c r="Q631" t="s">
        <v>78</v>
      </c>
      <c r="R631" t="s">
        <v>79</v>
      </c>
      <c r="S631" t="s">
        <v>54</v>
      </c>
      <c r="T631" t="s">
        <v>43</v>
      </c>
      <c r="U631" t="s">
        <v>221</v>
      </c>
      <c r="V631">
        <v>2012</v>
      </c>
      <c r="W631">
        <v>0.5461231649602406</v>
      </c>
      <c r="X631" t="s">
        <v>222</v>
      </c>
    </row>
    <row r="632" spans="1:24" x14ac:dyDescent="0.25">
      <c r="A632" t="s">
        <v>100</v>
      </c>
      <c r="B632" s="1">
        <v>42078</v>
      </c>
      <c r="C632">
        <v>2015</v>
      </c>
      <c r="D632" t="s">
        <v>226</v>
      </c>
      <c r="E632" t="s">
        <v>64</v>
      </c>
      <c r="F632" t="s">
        <v>26</v>
      </c>
      <c r="G632" t="s">
        <v>206</v>
      </c>
      <c r="H632" t="s">
        <v>201</v>
      </c>
      <c r="I632">
        <v>31750</v>
      </c>
      <c r="J632">
        <v>1686</v>
      </c>
      <c r="K632">
        <v>33436</v>
      </c>
      <c r="L632" t="s">
        <v>97</v>
      </c>
      <c r="M632" t="s">
        <v>101</v>
      </c>
      <c r="N632" t="s">
        <v>102</v>
      </c>
      <c r="O632">
        <v>4</v>
      </c>
      <c r="P632" t="s">
        <v>77</v>
      </c>
      <c r="Q632" t="s">
        <v>78</v>
      </c>
      <c r="R632" t="s">
        <v>79</v>
      </c>
      <c r="S632" t="s">
        <v>57</v>
      </c>
      <c r="T632" t="s">
        <v>44</v>
      </c>
      <c r="U632" t="s">
        <v>219</v>
      </c>
      <c r="V632">
        <v>952.5</v>
      </c>
      <c r="W632">
        <v>6.7263925945043532E-2</v>
      </c>
      <c r="X632" t="s">
        <v>220</v>
      </c>
    </row>
    <row r="633" spans="1:24" x14ac:dyDescent="0.25">
      <c r="A633" t="s">
        <v>83</v>
      </c>
      <c r="B633" s="1">
        <v>42078</v>
      </c>
      <c r="C633">
        <v>2015</v>
      </c>
      <c r="D633" t="s">
        <v>226</v>
      </c>
      <c r="E633" t="s">
        <v>60</v>
      </c>
      <c r="F633" t="s">
        <v>7</v>
      </c>
      <c r="G633" t="s">
        <v>210</v>
      </c>
      <c r="H633" t="s">
        <v>211</v>
      </c>
      <c r="I633">
        <v>83950</v>
      </c>
      <c r="J633">
        <v>2915</v>
      </c>
      <c r="K633">
        <v>86865</v>
      </c>
      <c r="L633" t="s">
        <v>74</v>
      </c>
      <c r="M633" t="s">
        <v>84</v>
      </c>
      <c r="N633" t="s">
        <v>85</v>
      </c>
      <c r="O633">
        <v>4</v>
      </c>
      <c r="P633" t="s">
        <v>77</v>
      </c>
      <c r="Q633" t="s">
        <v>86</v>
      </c>
      <c r="R633" t="s">
        <v>87</v>
      </c>
      <c r="S633" t="s">
        <v>61</v>
      </c>
      <c r="T633" t="s">
        <v>42</v>
      </c>
      <c r="U633" t="s">
        <v>225</v>
      </c>
      <c r="V633">
        <v>5037</v>
      </c>
      <c r="W633">
        <v>0.71137572392419712</v>
      </c>
      <c r="X633" t="s">
        <v>222</v>
      </c>
    </row>
    <row r="634" spans="1:24" x14ac:dyDescent="0.25">
      <c r="A634" t="s">
        <v>114</v>
      </c>
      <c r="B634" s="1">
        <v>42078</v>
      </c>
      <c r="C634">
        <v>2015</v>
      </c>
      <c r="D634" t="s">
        <v>226</v>
      </c>
      <c r="E634" t="s">
        <v>54</v>
      </c>
      <c r="F634" t="s">
        <v>31</v>
      </c>
      <c r="G634" t="s">
        <v>200</v>
      </c>
      <c r="H634" t="s">
        <v>211</v>
      </c>
      <c r="I634">
        <v>53750</v>
      </c>
      <c r="J634">
        <v>3245</v>
      </c>
      <c r="K634">
        <v>56995</v>
      </c>
      <c r="L634" t="s">
        <v>97</v>
      </c>
      <c r="M634" t="s">
        <v>115</v>
      </c>
      <c r="N634" t="s">
        <v>116</v>
      </c>
      <c r="O634">
        <v>4</v>
      </c>
      <c r="P634" t="s">
        <v>77</v>
      </c>
      <c r="Q634" t="s">
        <v>78</v>
      </c>
      <c r="R634" t="s">
        <v>79</v>
      </c>
      <c r="S634" t="s">
        <v>54</v>
      </c>
      <c r="T634" t="s">
        <v>45</v>
      </c>
      <c r="U634" t="s">
        <v>223</v>
      </c>
      <c r="V634">
        <v>2687.5</v>
      </c>
      <c r="W634">
        <v>9.5017975240488523E-2</v>
      </c>
      <c r="X634" t="s">
        <v>220</v>
      </c>
    </row>
    <row r="635" spans="1:24" x14ac:dyDescent="0.25">
      <c r="A635" t="s">
        <v>130</v>
      </c>
      <c r="B635" s="1">
        <v>42078</v>
      </c>
      <c r="C635">
        <v>2015</v>
      </c>
      <c r="D635" t="s">
        <v>226</v>
      </c>
      <c r="E635" t="s">
        <v>54</v>
      </c>
      <c r="F635" t="s">
        <v>28</v>
      </c>
      <c r="G635" t="s">
        <v>209</v>
      </c>
      <c r="H635" t="s">
        <v>211</v>
      </c>
      <c r="I635">
        <v>61350</v>
      </c>
      <c r="J635">
        <v>3412</v>
      </c>
      <c r="K635">
        <v>64762</v>
      </c>
      <c r="L635" t="s">
        <v>127</v>
      </c>
      <c r="M635" t="s">
        <v>131</v>
      </c>
      <c r="N635" t="s">
        <v>132</v>
      </c>
      <c r="O635">
        <v>4</v>
      </c>
      <c r="P635" t="s">
        <v>77</v>
      </c>
      <c r="Q635" t="s">
        <v>86</v>
      </c>
      <c r="R635" t="s">
        <v>79</v>
      </c>
      <c r="S635" t="s">
        <v>54</v>
      </c>
      <c r="T635" t="s">
        <v>45</v>
      </c>
      <c r="U635" t="s">
        <v>223</v>
      </c>
      <c r="V635">
        <v>3067.5</v>
      </c>
      <c r="W635">
        <v>0.55936654357210103</v>
      </c>
      <c r="X635" t="s">
        <v>222</v>
      </c>
    </row>
    <row r="636" spans="1:24" x14ac:dyDescent="0.25">
      <c r="A636" t="s">
        <v>151</v>
      </c>
      <c r="B636" s="1">
        <v>42079</v>
      </c>
      <c r="C636">
        <v>2015</v>
      </c>
      <c r="D636" t="s">
        <v>226</v>
      </c>
      <c r="E636" t="s">
        <v>50</v>
      </c>
      <c r="F636" t="s">
        <v>9</v>
      </c>
      <c r="G636" t="s">
        <v>200</v>
      </c>
      <c r="H636" t="s">
        <v>203</v>
      </c>
      <c r="I636">
        <v>35050</v>
      </c>
      <c r="J636">
        <v>4895</v>
      </c>
      <c r="K636">
        <v>39945</v>
      </c>
      <c r="L636" t="s">
        <v>142</v>
      </c>
      <c r="M636" t="s">
        <v>152</v>
      </c>
      <c r="N636" t="s">
        <v>153</v>
      </c>
      <c r="O636">
        <v>3</v>
      </c>
      <c r="P636" t="s">
        <v>91</v>
      </c>
      <c r="Q636" t="s">
        <v>78</v>
      </c>
      <c r="R636" t="s">
        <v>79</v>
      </c>
      <c r="S636" t="s">
        <v>51</v>
      </c>
      <c r="T636" t="s">
        <v>43</v>
      </c>
      <c r="U636" t="s">
        <v>221</v>
      </c>
      <c r="V636">
        <v>1402</v>
      </c>
      <c r="W636">
        <v>0.76077699277586164</v>
      </c>
      <c r="X636" t="s">
        <v>222</v>
      </c>
    </row>
    <row r="637" spans="1:24" x14ac:dyDescent="0.25">
      <c r="A637" t="s">
        <v>157</v>
      </c>
      <c r="B637" s="1">
        <v>42079</v>
      </c>
      <c r="C637">
        <v>2015</v>
      </c>
      <c r="D637" t="s">
        <v>226</v>
      </c>
      <c r="E637" t="s">
        <v>54</v>
      </c>
      <c r="F637" t="s">
        <v>31</v>
      </c>
      <c r="G637" t="s">
        <v>210</v>
      </c>
      <c r="H637" t="s">
        <v>202</v>
      </c>
      <c r="I637">
        <v>65550</v>
      </c>
      <c r="J637">
        <v>3487</v>
      </c>
      <c r="K637">
        <v>69037</v>
      </c>
      <c r="L637" t="s">
        <v>142</v>
      </c>
      <c r="M637" t="s">
        <v>158</v>
      </c>
      <c r="N637" t="s">
        <v>159</v>
      </c>
      <c r="O637">
        <v>4</v>
      </c>
      <c r="P637" t="s">
        <v>77</v>
      </c>
      <c r="Q637" t="s">
        <v>86</v>
      </c>
      <c r="R637" t="s">
        <v>79</v>
      </c>
      <c r="S637" t="s">
        <v>54</v>
      </c>
      <c r="T637" t="s">
        <v>45</v>
      </c>
      <c r="U637" t="s">
        <v>223</v>
      </c>
      <c r="V637">
        <v>3277.5</v>
      </c>
      <c r="W637">
        <v>0.88853280660162348</v>
      </c>
      <c r="X637" t="s">
        <v>222</v>
      </c>
    </row>
    <row r="638" spans="1:24" x14ac:dyDescent="0.25">
      <c r="A638" t="s">
        <v>182</v>
      </c>
      <c r="B638" s="1">
        <v>42079</v>
      </c>
      <c r="C638">
        <v>2015</v>
      </c>
      <c r="D638" t="s">
        <v>226</v>
      </c>
      <c r="E638" t="s">
        <v>60</v>
      </c>
      <c r="F638" t="s">
        <v>35</v>
      </c>
      <c r="G638" t="s">
        <v>200</v>
      </c>
      <c r="H638" t="s">
        <v>205</v>
      </c>
      <c r="I638">
        <v>58500</v>
      </c>
      <c r="J638">
        <v>2972</v>
      </c>
      <c r="K638">
        <v>61472</v>
      </c>
      <c r="L638" t="s">
        <v>164</v>
      </c>
      <c r="M638" t="s">
        <v>183</v>
      </c>
      <c r="N638" t="s">
        <v>184</v>
      </c>
      <c r="O638">
        <v>4</v>
      </c>
      <c r="P638" t="s">
        <v>77</v>
      </c>
      <c r="Q638" t="s">
        <v>78</v>
      </c>
      <c r="R638" t="s">
        <v>79</v>
      </c>
      <c r="S638" t="s">
        <v>61</v>
      </c>
      <c r="T638" t="s">
        <v>46</v>
      </c>
      <c r="U638" t="s">
        <v>223</v>
      </c>
      <c r="V638">
        <v>2925</v>
      </c>
      <c r="W638">
        <v>0.41370263854679773</v>
      </c>
      <c r="X638" t="s">
        <v>220</v>
      </c>
    </row>
    <row r="639" spans="1:24" x14ac:dyDescent="0.25">
      <c r="A639" t="s">
        <v>73</v>
      </c>
      <c r="B639" s="1">
        <v>42079</v>
      </c>
      <c r="C639">
        <v>2015</v>
      </c>
      <c r="D639" t="s">
        <v>226</v>
      </c>
      <c r="E639" t="s">
        <v>57</v>
      </c>
      <c r="F639" t="s">
        <v>18</v>
      </c>
      <c r="G639" t="s">
        <v>200</v>
      </c>
      <c r="H639" t="s">
        <v>203</v>
      </c>
      <c r="I639">
        <v>27850</v>
      </c>
      <c r="J639">
        <v>2585</v>
      </c>
      <c r="K639">
        <v>30435</v>
      </c>
      <c r="L639" t="s">
        <v>74</v>
      </c>
      <c r="M639" t="s">
        <v>75</v>
      </c>
      <c r="N639" t="s">
        <v>76</v>
      </c>
      <c r="O639">
        <v>4</v>
      </c>
      <c r="P639" t="s">
        <v>77</v>
      </c>
      <c r="Q639" t="s">
        <v>78</v>
      </c>
      <c r="R639" t="s">
        <v>79</v>
      </c>
      <c r="S639" t="s">
        <v>57</v>
      </c>
      <c r="T639" t="s">
        <v>44</v>
      </c>
      <c r="U639" t="s">
        <v>219</v>
      </c>
      <c r="V639">
        <v>835.5</v>
      </c>
      <c r="W639">
        <v>0.33242920987886804</v>
      </c>
      <c r="X639" t="s">
        <v>220</v>
      </c>
    </row>
    <row r="640" spans="1:24" x14ac:dyDescent="0.25">
      <c r="A640" t="s">
        <v>100</v>
      </c>
      <c r="B640" s="1">
        <v>42080</v>
      </c>
      <c r="C640">
        <v>2015</v>
      </c>
      <c r="D640" t="s">
        <v>226</v>
      </c>
      <c r="E640" t="s">
        <v>57</v>
      </c>
      <c r="F640" t="s">
        <v>23</v>
      </c>
      <c r="G640" t="s">
        <v>207</v>
      </c>
      <c r="H640" t="s">
        <v>211</v>
      </c>
      <c r="I640">
        <v>31650</v>
      </c>
      <c r="J640">
        <v>2347</v>
      </c>
      <c r="K640">
        <v>33997</v>
      </c>
      <c r="L640" t="s">
        <v>97</v>
      </c>
      <c r="M640" t="s">
        <v>101</v>
      </c>
      <c r="N640" t="s">
        <v>102</v>
      </c>
      <c r="O640">
        <v>4</v>
      </c>
      <c r="P640" t="s">
        <v>77</v>
      </c>
      <c r="Q640" t="s">
        <v>78</v>
      </c>
      <c r="R640" t="s">
        <v>79</v>
      </c>
      <c r="S640" t="s">
        <v>57</v>
      </c>
      <c r="T640" t="s">
        <v>44</v>
      </c>
      <c r="U640" t="s">
        <v>219</v>
      </c>
      <c r="V640">
        <v>949.5</v>
      </c>
      <c r="W640">
        <v>0.81914105025080086</v>
      </c>
      <c r="X640" t="s">
        <v>222</v>
      </c>
    </row>
    <row r="641" spans="1:24" x14ac:dyDescent="0.25">
      <c r="A641" t="s">
        <v>167</v>
      </c>
      <c r="B641" s="1">
        <v>42080</v>
      </c>
      <c r="C641">
        <v>2015</v>
      </c>
      <c r="D641" t="s">
        <v>226</v>
      </c>
      <c r="E641" t="s">
        <v>54</v>
      </c>
      <c r="F641" t="s">
        <v>29</v>
      </c>
      <c r="G641" t="s">
        <v>208</v>
      </c>
      <c r="H641" t="s">
        <v>202</v>
      </c>
      <c r="I641">
        <v>31600</v>
      </c>
      <c r="J641">
        <v>4112</v>
      </c>
      <c r="K641">
        <v>35712</v>
      </c>
      <c r="L641" t="s">
        <v>164</v>
      </c>
      <c r="M641" t="s">
        <v>168</v>
      </c>
      <c r="N641" t="s">
        <v>169</v>
      </c>
      <c r="O641">
        <v>4</v>
      </c>
      <c r="P641" t="s">
        <v>77</v>
      </c>
      <c r="Q641" t="s">
        <v>78</v>
      </c>
      <c r="R641" t="s">
        <v>79</v>
      </c>
      <c r="S641" t="s">
        <v>54</v>
      </c>
      <c r="T641" t="s">
        <v>45</v>
      </c>
      <c r="U641" t="s">
        <v>219</v>
      </c>
      <c r="V641">
        <v>948</v>
      </c>
      <c r="W641">
        <v>0.39086961159057432</v>
      </c>
      <c r="X641" t="s">
        <v>220</v>
      </c>
    </row>
    <row r="642" spans="1:24" x14ac:dyDescent="0.25">
      <c r="A642" t="s">
        <v>145</v>
      </c>
      <c r="B642" s="1">
        <v>42081</v>
      </c>
      <c r="C642">
        <v>2015</v>
      </c>
      <c r="D642" t="s">
        <v>226</v>
      </c>
      <c r="E642" t="s">
        <v>58</v>
      </c>
      <c r="F642" t="s">
        <v>2</v>
      </c>
      <c r="G642" t="s">
        <v>207</v>
      </c>
      <c r="H642" t="s">
        <v>202</v>
      </c>
      <c r="I642">
        <v>29800</v>
      </c>
      <c r="J642">
        <v>1117</v>
      </c>
      <c r="K642">
        <v>30917</v>
      </c>
      <c r="L642" t="s">
        <v>142</v>
      </c>
      <c r="M642" t="s">
        <v>146</v>
      </c>
      <c r="N642" t="s">
        <v>147</v>
      </c>
      <c r="O642">
        <v>4</v>
      </c>
      <c r="P642" t="s">
        <v>77</v>
      </c>
      <c r="Q642" t="s">
        <v>78</v>
      </c>
      <c r="R642" t="s">
        <v>79</v>
      </c>
      <c r="S642" t="s">
        <v>59</v>
      </c>
      <c r="T642" t="s">
        <v>42</v>
      </c>
      <c r="U642" t="s">
        <v>219</v>
      </c>
      <c r="V642">
        <v>894</v>
      </c>
      <c r="W642">
        <v>0.18602805174236561</v>
      </c>
      <c r="X642" t="s">
        <v>220</v>
      </c>
    </row>
    <row r="643" spans="1:24" x14ac:dyDescent="0.25">
      <c r="A643" t="s">
        <v>182</v>
      </c>
      <c r="B643" s="1">
        <v>42083</v>
      </c>
      <c r="C643">
        <v>2015</v>
      </c>
      <c r="D643" t="s">
        <v>226</v>
      </c>
      <c r="E643" t="s">
        <v>55</v>
      </c>
      <c r="F643" t="s">
        <v>39</v>
      </c>
      <c r="G643" t="s">
        <v>209</v>
      </c>
      <c r="H643" t="s">
        <v>202</v>
      </c>
      <c r="I643">
        <v>58700</v>
      </c>
      <c r="J643">
        <v>2430</v>
      </c>
      <c r="K643">
        <v>61130</v>
      </c>
      <c r="L643" t="s">
        <v>164</v>
      </c>
      <c r="M643" t="s">
        <v>183</v>
      </c>
      <c r="N643" t="s">
        <v>184</v>
      </c>
      <c r="O643">
        <v>4</v>
      </c>
      <c r="P643" t="s">
        <v>77</v>
      </c>
      <c r="Q643" t="s">
        <v>78</v>
      </c>
      <c r="R643" t="s">
        <v>79</v>
      </c>
      <c r="S643" t="s">
        <v>56</v>
      </c>
      <c r="T643" t="s">
        <v>46</v>
      </c>
      <c r="U643" t="s">
        <v>223</v>
      </c>
      <c r="V643">
        <v>2935</v>
      </c>
      <c r="W643">
        <v>0.24836507404612612</v>
      </c>
      <c r="X643" t="s">
        <v>220</v>
      </c>
    </row>
    <row r="644" spans="1:24" x14ac:dyDescent="0.25">
      <c r="A644" t="s">
        <v>93</v>
      </c>
      <c r="B644" s="1">
        <v>42084</v>
      </c>
      <c r="C644">
        <v>2015</v>
      </c>
      <c r="D644" t="s">
        <v>226</v>
      </c>
      <c r="E644" t="s">
        <v>52</v>
      </c>
      <c r="F644" t="s">
        <v>47</v>
      </c>
      <c r="G644" t="s">
        <v>200</v>
      </c>
      <c r="H644" t="s">
        <v>201</v>
      </c>
      <c r="I644">
        <v>166150</v>
      </c>
      <c r="J644">
        <v>1812</v>
      </c>
      <c r="K644">
        <v>167962</v>
      </c>
      <c r="L644" t="s">
        <v>74</v>
      </c>
      <c r="M644" t="s">
        <v>94</v>
      </c>
      <c r="N644" t="s">
        <v>95</v>
      </c>
      <c r="O644">
        <v>2</v>
      </c>
      <c r="P644" t="s">
        <v>77</v>
      </c>
      <c r="Q644" t="s">
        <v>86</v>
      </c>
      <c r="R644" t="s">
        <v>87</v>
      </c>
      <c r="S644" t="s">
        <v>53</v>
      </c>
      <c r="T644" t="s">
        <v>46</v>
      </c>
      <c r="U644" t="s">
        <v>225</v>
      </c>
      <c r="V644">
        <v>9969</v>
      </c>
      <c r="W644">
        <v>0.38731009251778487</v>
      </c>
      <c r="X644" t="s">
        <v>220</v>
      </c>
    </row>
    <row r="645" spans="1:24" x14ac:dyDescent="0.25">
      <c r="A645" t="s">
        <v>83</v>
      </c>
      <c r="B645" s="1">
        <v>42084</v>
      </c>
      <c r="C645">
        <v>2015</v>
      </c>
      <c r="D645" t="s">
        <v>226</v>
      </c>
      <c r="E645" t="s">
        <v>62</v>
      </c>
      <c r="F645" t="s">
        <v>12</v>
      </c>
      <c r="G645" t="s">
        <v>209</v>
      </c>
      <c r="H645" t="s">
        <v>201</v>
      </c>
      <c r="I645">
        <v>83650</v>
      </c>
      <c r="J645">
        <v>2480</v>
      </c>
      <c r="K645">
        <v>86130</v>
      </c>
      <c r="L645" t="s">
        <v>74</v>
      </c>
      <c r="M645" t="s">
        <v>84</v>
      </c>
      <c r="N645" t="s">
        <v>85</v>
      </c>
      <c r="O645">
        <v>4</v>
      </c>
      <c r="P645" t="s">
        <v>77</v>
      </c>
      <c r="Q645" t="s">
        <v>86</v>
      </c>
      <c r="R645" t="s">
        <v>87</v>
      </c>
      <c r="S645" t="s">
        <v>63</v>
      </c>
      <c r="T645" t="s">
        <v>43</v>
      </c>
      <c r="U645" t="s">
        <v>225</v>
      </c>
      <c r="V645">
        <v>5019</v>
      </c>
      <c r="W645">
        <v>0.84740899123596447</v>
      </c>
      <c r="X645" t="s">
        <v>222</v>
      </c>
    </row>
    <row r="646" spans="1:24" x14ac:dyDescent="0.25">
      <c r="A646" t="s">
        <v>145</v>
      </c>
      <c r="B646" s="1">
        <v>42084</v>
      </c>
      <c r="C646">
        <v>2015</v>
      </c>
      <c r="D646" t="s">
        <v>226</v>
      </c>
      <c r="E646" t="s">
        <v>60</v>
      </c>
      <c r="F646" t="s">
        <v>3</v>
      </c>
      <c r="G646" t="s">
        <v>210</v>
      </c>
      <c r="H646" t="s">
        <v>203</v>
      </c>
      <c r="I646">
        <v>29550</v>
      </c>
      <c r="J646">
        <v>1773</v>
      </c>
      <c r="K646">
        <v>31323</v>
      </c>
      <c r="L646" t="s">
        <v>142</v>
      </c>
      <c r="M646" t="s">
        <v>146</v>
      </c>
      <c r="N646" t="s">
        <v>147</v>
      </c>
      <c r="O646">
        <v>4</v>
      </c>
      <c r="P646" t="s">
        <v>77</v>
      </c>
      <c r="Q646" t="s">
        <v>78</v>
      </c>
      <c r="R646" t="s">
        <v>79</v>
      </c>
      <c r="S646" t="s">
        <v>61</v>
      </c>
      <c r="T646" t="s">
        <v>42</v>
      </c>
      <c r="U646" t="s">
        <v>219</v>
      </c>
      <c r="V646">
        <v>886.5</v>
      </c>
      <c r="W646">
        <v>0.55521858602539576</v>
      </c>
      <c r="X646" t="s">
        <v>222</v>
      </c>
    </row>
    <row r="647" spans="1:24" x14ac:dyDescent="0.25">
      <c r="A647" t="s">
        <v>170</v>
      </c>
      <c r="B647" s="1">
        <v>42086</v>
      </c>
      <c r="C647">
        <v>2015</v>
      </c>
      <c r="D647" t="s">
        <v>226</v>
      </c>
      <c r="E647" t="s">
        <v>58</v>
      </c>
      <c r="F647" t="s">
        <v>8</v>
      </c>
      <c r="G647" t="s">
        <v>208</v>
      </c>
      <c r="H647" t="s">
        <v>205</v>
      </c>
      <c r="I647">
        <v>31600</v>
      </c>
      <c r="J647">
        <v>2226</v>
      </c>
      <c r="K647">
        <v>33826</v>
      </c>
      <c r="L647" t="s">
        <v>164</v>
      </c>
      <c r="M647" t="s">
        <v>171</v>
      </c>
      <c r="N647" t="s">
        <v>172</v>
      </c>
      <c r="O647">
        <v>4</v>
      </c>
      <c r="P647" t="s">
        <v>77</v>
      </c>
      <c r="Q647" t="s">
        <v>78</v>
      </c>
      <c r="R647" t="s">
        <v>79</v>
      </c>
      <c r="S647" t="s">
        <v>59</v>
      </c>
      <c r="T647" t="s">
        <v>42</v>
      </c>
      <c r="U647" t="s">
        <v>219</v>
      </c>
      <c r="V647">
        <v>948</v>
      </c>
      <c r="W647">
        <v>0.31111035277653037</v>
      </c>
      <c r="X647" t="s">
        <v>220</v>
      </c>
    </row>
    <row r="648" spans="1:24" x14ac:dyDescent="0.25">
      <c r="A648" t="s">
        <v>151</v>
      </c>
      <c r="B648" s="1">
        <v>42086</v>
      </c>
      <c r="C648">
        <v>2015</v>
      </c>
      <c r="D648" t="s">
        <v>226</v>
      </c>
      <c r="E648" t="s">
        <v>58</v>
      </c>
      <c r="F648" t="s">
        <v>5</v>
      </c>
      <c r="G648" t="s">
        <v>206</v>
      </c>
      <c r="H648" t="s">
        <v>203</v>
      </c>
      <c r="I648">
        <v>34950</v>
      </c>
      <c r="J648">
        <v>4831</v>
      </c>
      <c r="K648">
        <v>39781</v>
      </c>
      <c r="L648" t="s">
        <v>142</v>
      </c>
      <c r="M648" t="s">
        <v>152</v>
      </c>
      <c r="N648" t="s">
        <v>153</v>
      </c>
      <c r="O648">
        <v>3</v>
      </c>
      <c r="P648" t="s">
        <v>91</v>
      </c>
      <c r="Q648" t="s">
        <v>78</v>
      </c>
      <c r="R648" t="s">
        <v>79</v>
      </c>
      <c r="S648" t="s">
        <v>59</v>
      </c>
      <c r="T648" t="s">
        <v>42</v>
      </c>
      <c r="U648" t="s">
        <v>221</v>
      </c>
      <c r="V648">
        <v>1398</v>
      </c>
      <c r="W648">
        <v>0.28938361922715961</v>
      </c>
      <c r="X648" t="s">
        <v>220</v>
      </c>
    </row>
    <row r="649" spans="1:24" x14ac:dyDescent="0.25">
      <c r="A649" t="s">
        <v>123</v>
      </c>
      <c r="B649" s="1">
        <v>42087</v>
      </c>
      <c r="C649">
        <v>2015</v>
      </c>
      <c r="D649" t="s">
        <v>226</v>
      </c>
      <c r="E649" t="s">
        <v>60</v>
      </c>
      <c r="F649" t="s">
        <v>22</v>
      </c>
      <c r="G649" t="s">
        <v>210</v>
      </c>
      <c r="H649" t="s">
        <v>205</v>
      </c>
      <c r="I649">
        <v>75450</v>
      </c>
      <c r="J649">
        <v>2419</v>
      </c>
      <c r="K649">
        <v>77869</v>
      </c>
      <c r="L649" t="s">
        <v>97</v>
      </c>
      <c r="M649" t="s">
        <v>124</v>
      </c>
      <c r="N649" t="s">
        <v>125</v>
      </c>
      <c r="O649">
        <v>4</v>
      </c>
      <c r="P649" t="s">
        <v>91</v>
      </c>
      <c r="Q649" t="s">
        <v>78</v>
      </c>
      <c r="R649" t="s">
        <v>92</v>
      </c>
      <c r="S649" t="s">
        <v>61</v>
      </c>
      <c r="T649" t="s">
        <v>44</v>
      </c>
      <c r="U649" t="s">
        <v>225</v>
      </c>
      <c r="V649">
        <v>4527</v>
      </c>
      <c r="W649">
        <v>0.10987525159021619</v>
      </c>
      <c r="X649" t="s">
        <v>220</v>
      </c>
    </row>
    <row r="650" spans="1:24" x14ac:dyDescent="0.25">
      <c r="A650" t="s">
        <v>145</v>
      </c>
      <c r="B650" s="1">
        <v>42087</v>
      </c>
      <c r="C650">
        <v>2015</v>
      </c>
      <c r="D650" t="s">
        <v>226</v>
      </c>
      <c r="E650" t="s">
        <v>57</v>
      </c>
      <c r="F650" t="s">
        <v>16</v>
      </c>
      <c r="G650" t="s">
        <v>200</v>
      </c>
      <c r="H650" t="s">
        <v>203</v>
      </c>
      <c r="I650">
        <v>29500</v>
      </c>
      <c r="J650">
        <v>1548</v>
      </c>
      <c r="K650">
        <v>31048</v>
      </c>
      <c r="L650" t="s">
        <v>142</v>
      </c>
      <c r="M650" t="s">
        <v>146</v>
      </c>
      <c r="N650" t="s">
        <v>147</v>
      </c>
      <c r="O650">
        <v>4</v>
      </c>
      <c r="P650" t="s">
        <v>77</v>
      </c>
      <c r="Q650" t="s">
        <v>78</v>
      </c>
      <c r="R650" t="s">
        <v>79</v>
      </c>
      <c r="S650" t="s">
        <v>57</v>
      </c>
      <c r="T650" t="s">
        <v>44</v>
      </c>
      <c r="U650" t="s">
        <v>219</v>
      </c>
      <c r="V650">
        <v>885</v>
      </c>
      <c r="W650">
        <v>0.86069497552732699</v>
      </c>
      <c r="X650" t="s">
        <v>222</v>
      </c>
    </row>
    <row r="651" spans="1:24" x14ac:dyDescent="0.25">
      <c r="A651" t="s">
        <v>136</v>
      </c>
      <c r="B651" s="1">
        <v>42088</v>
      </c>
      <c r="C651">
        <v>2015</v>
      </c>
      <c r="D651" t="s">
        <v>226</v>
      </c>
      <c r="E651" t="s">
        <v>60</v>
      </c>
      <c r="F651" t="s">
        <v>7</v>
      </c>
      <c r="G651" t="s">
        <v>209</v>
      </c>
      <c r="H651" t="s">
        <v>211</v>
      </c>
      <c r="I651">
        <v>85300</v>
      </c>
      <c r="J651">
        <v>4190</v>
      </c>
      <c r="K651">
        <v>89490</v>
      </c>
      <c r="L651" t="s">
        <v>127</v>
      </c>
      <c r="M651" t="s">
        <v>137</v>
      </c>
      <c r="N651" t="s">
        <v>138</v>
      </c>
      <c r="O651">
        <v>4</v>
      </c>
      <c r="P651" t="s">
        <v>77</v>
      </c>
      <c r="Q651" t="s">
        <v>78</v>
      </c>
      <c r="R651" t="s">
        <v>79</v>
      </c>
      <c r="S651" t="s">
        <v>61</v>
      </c>
      <c r="T651" t="s">
        <v>42</v>
      </c>
      <c r="U651" t="s">
        <v>225</v>
      </c>
      <c r="V651">
        <v>5118</v>
      </c>
      <c r="W651">
        <v>0.12152185669239697</v>
      </c>
      <c r="X651" t="s">
        <v>220</v>
      </c>
    </row>
    <row r="652" spans="1:24" x14ac:dyDescent="0.25">
      <c r="A652" t="s">
        <v>133</v>
      </c>
      <c r="B652" s="1">
        <v>42091</v>
      </c>
      <c r="C652">
        <v>2015</v>
      </c>
      <c r="D652" t="s">
        <v>226</v>
      </c>
      <c r="E652" t="s">
        <v>54</v>
      </c>
      <c r="F652" t="s">
        <v>28</v>
      </c>
      <c r="G652" t="s">
        <v>200</v>
      </c>
      <c r="H652" t="s">
        <v>201</v>
      </c>
      <c r="I652">
        <v>65000</v>
      </c>
      <c r="J652">
        <v>2750</v>
      </c>
      <c r="K652">
        <v>67750</v>
      </c>
      <c r="L652" t="s">
        <v>127</v>
      </c>
      <c r="M652" t="s">
        <v>134</v>
      </c>
      <c r="N652" t="s">
        <v>135</v>
      </c>
      <c r="O652">
        <v>4</v>
      </c>
      <c r="P652" t="s">
        <v>77</v>
      </c>
      <c r="Q652" t="s">
        <v>86</v>
      </c>
      <c r="R652" t="s">
        <v>79</v>
      </c>
      <c r="S652" t="s">
        <v>54</v>
      </c>
      <c r="T652" t="s">
        <v>45</v>
      </c>
      <c r="U652" t="s">
        <v>223</v>
      </c>
      <c r="V652">
        <v>3250</v>
      </c>
      <c r="W652">
        <v>0.54208695680931529</v>
      </c>
      <c r="X652" t="s">
        <v>222</v>
      </c>
    </row>
    <row r="653" spans="1:24" x14ac:dyDescent="0.25">
      <c r="A653" t="s">
        <v>133</v>
      </c>
      <c r="B653" s="1">
        <v>42091</v>
      </c>
      <c r="C653">
        <v>2015</v>
      </c>
      <c r="D653" t="s">
        <v>226</v>
      </c>
      <c r="E653" t="s">
        <v>54</v>
      </c>
      <c r="F653" t="s">
        <v>31</v>
      </c>
      <c r="G653" t="s">
        <v>210</v>
      </c>
      <c r="H653" t="s">
        <v>201</v>
      </c>
      <c r="I653">
        <v>65100</v>
      </c>
      <c r="J653">
        <v>2050</v>
      </c>
      <c r="K653">
        <v>67150</v>
      </c>
      <c r="L653" t="s">
        <v>127</v>
      </c>
      <c r="M653" t="s">
        <v>134</v>
      </c>
      <c r="N653" t="s">
        <v>135</v>
      </c>
      <c r="O653">
        <v>4</v>
      </c>
      <c r="P653" t="s">
        <v>77</v>
      </c>
      <c r="Q653" t="s">
        <v>86</v>
      </c>
      <c r="R653" t="s">
        <v>79</v>
      </c>
      <c r="S653" t="s">
        <v>54</v>
      </c>
      <c r="T653" t="s">
        <v>45</v>
      </c>
      <c r="U653" t="s">
        <v>223</v>
      </c>
      <c r="V653">
        <v>3255</v>
      </c>
      <c r="W653">
        <v>0.10123023302351601</v>
      </c>
      <c r="X653" t="s">
        <v>220</v>
      </c>
    </row>
    <row r="654" spans="1:24" x14ac:dyDescent="0.25">
      <c r="A654" t="s">
        <v>185</v>
      </c>
      <c r="B654" s="1">
        <v>42092</v>
      </c>
      <c r="C654">
        <v>2015</v>
      </c>
      <c r="D654" t="s">
        <v>226</v>
      </c>
      <c r="E654" t="s">
        <v>52</v>
      </c>
      <c r="F654" t="s">
        <v>34</v>
      </c>
      <c r="G654" t="s">
        <v>207</v>
      </c>
      <c r="H654" t="s">
        <v>201</v>
      </c>
      <c r="I654">
        <v>74600</v>
      </c>
      <c r="J654">
        <v>4363</v>
      </c>
      <c r="K654">
        <v>78963</v>
      </c>
      <c r="L654" t="s">
        <v>164</v>
      </c>
      <c r="M654" t="s">
        <v>186</v>
      </c>
      <c r="N654" t="s">
        <v>187</v>
      </c>
      <c r="O654">
        <v>4</v>
      </c>
      <c r="P654" t="s">
        <v>77</v>
      </c>
      <c r="Q654" t="s">
        <v>86</v>
      </c>
      <c r="R654" t="s">
        <v>87</v>
      </c>
      <c r="S654" t="s">
        <v>53</v>
      </c>
      <c r="T654" t="s">
        <v>46</v>
      </c>
      <c r="U654" t="s">
        <v>225</v>
      </c>
      <c r="V654">
        <v>4476</v>
      </c>
      <c r="W654">
        <v>0.13287944399420146</v>
      </c>
      <c r="X654" t="s">
        <v>220</v>
      </c>
    </row>
    <row r="655" spans="1:24" x14ac:dyDescent="0.25">
      <c r="A655" t="s">
        <v>136</v>
      </c>
      <c r="B655" s="1">
        <v>42094</v>
      </c>
      <c r="C655">
        <v>2015</v>
      </c>
      <c r="D655" t="s">
        <v>226</v>
      </c>
      <c r="E655" t="s">
        <v>64</v>
      </c>
      <c r="F655" t="s">
        <v>25</v>
      </c>
      <c r="G655" t="s">
        <v>210</v>
      </c>
      <c r="H655" t="s">
        <v>211</v>
      </c>
      <c r="I655">
        <v>85500</v>
      </c>
      <c r="J655">
        <v>3802</v>
      </c>
      <c r="K655">
        <v>89302</v>
      </c>
      <c r="L655" t="s">
        <v>127</v>
      </c>
      <c r="M655" t="s">
        <v>137</v>
      </c>
      <c r="N655" t="s">
        <v>138</v>
      </c>
      <c r="O655">
        <v>4</v>
      </c>
      <c r="P655" t="s">
        <v>77</v>
      </c>
      <c r="Q655" t="s">
        <v>78</v>
      </c>
      <c r="R655" t="s">
        <v>79</v>
      </c>
      <c r="S655" t="s">
        <v>57</v>
      </c>
      <c r="T655" t="s">
        <v>44</v>
      </c>
      <c r="U655" t="s">
        <v>225</v>
      </c>
      <c r="V655">
        <v>5130</v>
      </c>
      <c r="W655">
        <v>0.51283332729378406</v>
      </c>
      <c r="X655" t="s">
        <v>222</v>
      </c>
    </row>
    <row r="656" spans="1:24" x14ac:dyDescent="0.25">
      <c r="A656" t="s">
        <v>100</v>
      </c>
      <c r="B656" s="1">
        <v>42094</v>
      </c>
      <c r="C656">
        <v>2015</v>
      </c>
      <c r="D656" t="s">
        <v>226</v>
      </c>
      <c r="E656" t="s">
        <v>64</v>
      </c>
      <c r="F656" t="s">
        <v>20</v>
      </c>
      <c r="G656" t="s">
        <v>200</v>
      </c>
      <c r="H656" t="s">
        <v>203</v>
      </c>
      <c r="I656">
        <v>31150</v>
      </c>
      <c r="J656">
        <v>3642</v>
      </c>
      <c r="K656">
        <v>34792</v>
      </c>
      <c r="L656" t="s">
        <v>97</v>
      </c>
      <c r="M656" t="s">
        <v>101</v>
      </c>
      <c r="N656" t="s">
        <v>102</v>
      </c>
      <c r="O656">
        <v>4</v>
      </c>
      <c r="P656" t="s">
        <v>77</v>
      </c>
      <c r="Q656" t="s">
        <v>78</v>
      </c>
      <c r="R656" t="s">
        <v>79</v>
      </c>
      <c r="S656" t="s">
        <v>57</v>
      </c>
      <c r="T656" t="s">
        <v>44</v>
      </c>
      <c r="U656" t="s">
        <v>219</v>
      </c>
      <c r="V656">
        <v>934.5</v>
      </c>
      <c r="W656">
        <v>1.5261666856362329E-3</v>
      </c>
      <c r="X656" t="s">
        <v>220</v>
      </c>
    </row>
    <row r="657" spans="1:24" x14ac:dyDescent="0.25">
      <c r="A657" t="s">
        <v>88</v>
      </c>
      <c r="B657" s="1">
        <v>42094</v>
      </c>
      <c r="C657">
        <v>2015</v>
      </c>
      <c r="D657" t="s">
        <v>226</v>
      </c>
      <c r="E657" t="s">
        <v>55</v>
      </c>
      <c r="F657" t="s">
        <v>40</v>
      </c>
      <c r="G657" t="s">
        <v>206</v>
      </c>
      <c r="H657" t="s">
        <v>203</v>
      </c>
      <c r="I657">
        <v>143800</v>
      </c>
      <c r="J657">
        <v>1284</v>
      </c>
      <c r="K657">
        <v>145084</v>
      </c>
      <c r="L657" t="s">
        <v>74</v>
      </c>
      <c r="M657" t="s">
        <v>89</v>
      </c>
      <c r="N657" t="s">
        <v>90</v>
      </c>
      <c r="O657">
        <v>4</v>
      </c>
      <c r="P657" t="s">
        <v>91</v>
      </c>
      <c r="Q657" t="s">
        <v>86</v>
      </c>
      <c r="R657" t="s">
        <v>92</v>
      </c>
      <c r="S657" t="s">
        <v>56</v>
      </c>
      <c r="T657" t="s">
        <v>46</v>
      </c>
      <c r="U657" t="s">
        <v>225</v>
      </c>
      <c r="V657">
        <v>8628</v>
      </c>
      <c r="W657">
        <v>0.4229852847861989</v>
      </c>
      <c r="X657" t="s">
        <v>220</v>
      </c>
    </row>
    <row r="658" spans="1:24" x14ac:dyDescent="0.25">
      <c r="A658" t="s">
        <v>154</v>
      </c>
      <c r="B658" s="1">
        <v>42094</v>
      </c>
      <c r="C658">
        <v>2015</v>
      </c>
      <c r="D658" t="s">
        <v>226</v>
      </c>
      <c r="E658" t="s">
        <v>57</v>
      </c>
      <c r="F658" t="s">
        <v>27</v>
      </c>
      <c r="G658" t="s">
        <v>206</v>
      </c>
      <c r="H658" t="s">
        <v>201</v>
      </c>
      <c r="I658">
        <v>62900</v>
      </c>
      <c r="J658">
        <v>3244</v>
      </c>
      <c r="K658">
        <v>66144</v>
      </c>
      <c r="L658" t="s">
        <v>142</v>
      </c>
      <c r="M658" t="s">
        <v>155</v>
      </c>
      <c r="N658" t="s">
        <v>156</v>
      </c>
      <c r="O658">
        <v>4</v>
      </c>
      <c r="P658" t="s">
        <v>91</v>
      </c>
      <c r="Q658" t="s">
        <v>78</v>
      </c>
      <c r="R658" t="s">
        <v>79</v>
      </c>
      <c r="S658" t="s">
        <v>57</v>
      </c>
      <c r="T658" t="s">
        <v>44</v>
      </c>
      <c r="U658" t="s">
        <v>223</v>
      </c>
      <c r="V658">
        <v>3145</v>
      </c>
      <c r="W658">
        <v>5.272117259573246E-2</v>
      </c>
      <c r="X658" t="s">
        <v>220</v>
      </c>
    </row>
    <row r="659" spans="1:24" x14ac:dyDescent="0.25">
      <c r="A659" t="s">
        <v>191</v>
      </c>
      <c r="B659" s="1">
        <v>42095</v>
      </c>
      <c r="C659">
        <v>2015</v>
      </c>
      <c r="D659" t="s">
        <v>227</v>
      </c>
      <c r="E659" t="s">
        <v>50</v>
      </c>
      <c r="F659" t="s">
        <v>9</v>
      </c>
      <c r="G659" t="s">
        <v>210</v>
      </c>
      <c r="H659" t="s">
        <v>203</v>
      </c>
      <c r="I659">
        <v>130550</v>
      </c>
      <c r="J659">
        <v>1728</v>
      </c>
      <c r="K659">
        <v>132278</v>
      </c>
      <c r="L659" t="s">
        <v>164</v>
      </c>
      <c r="M659" t="s">
        <v>192</v>
      </c>
      <c r="N659" t="s">
        <v>193</v>
      </c>
      <c r="O659">
        <v>4</v>
      </c>
      <c r="P659" t="s">
        <v>91</v>
      </c>
      <c r="Q659" t="s">
        <v>86</v>
      </c>
      <c r="R659" t="s">
        <v>92</v>
      </c>
      <c r="S659" t="s">
        <v>51</v>
      </c>
      <c r="T659" t="s">
        <v>43</v>
      </c>
      <c r="U659" t="s">
        <v>225</v>
      </c>
      <c r="V659">
        <v>7833</v>
      </c>
      <c r="W659">
        <v>0.86375142487871992</v>
      </c>
      <c r="X659" t="s">
        <v>222</v>
      </c>
    </row>
    <row r="660" spans="1:24" x14ac:dyDescent="0.25">
      <c r="A660" t="s">
        <v>109</v>
      </c>
      <c r="B660" s="1">
        <v>42095</v>
      </c>
      <c r="C660">
        <v>2015</v>
      </c>
      <c r="D660" t="s">
        <v>227</v>
      </c>
      <c r="E660" t="s">
        <v>57</v>
      </c>
      <c r="F660" t="s">
        <v>23</v>
      </c>
      <c r="G660" t="s">
        <v>209</v>
      </c>
      <c r="H660" t="s">
        <v>211</v>
      </c>
      <c r="I660">
        <v>46100</v>
      </c>
      <c r="J660">
        <v>4515</v>
      </c>
      <c r="K660">
        <v>50615</v>
      </c>
      <c r="L660" t="s">
        <v>97</v>
      </c>
      <c r="M660" t="s">
        <v>110</v>
      </c>
      <c r="N660" t="s">
        <v>111</v>
      </c>
      <c r="O660">
        <v>4</v>
      </c>
      <c r="P660" t="s">
        <v>91</v>
      </c>
      <c r="Q660" t="s">
        <v>78</v>
      </c>
      <c r="R660" t="s">
        <v>79</v>
      </c>
      <c r="S660" t="s">
        <v>57</v>
      </c>
      <c r="T660" t="s">
        <v>44</v>
      </c>
      <c r="U660" t="s">
        <v>221</v>
      </c>
      <c r="V660">
        <v>1844</v>
      </c>
      <c r="W660">
        <v>0.47551369596063797</v>
      </c>
      <c r="X660" t="s">
        <v>220</v>
      </c>
    </row>
    <row r="661" spans="1:24" x14ac:dyDescent="0.25">
      <c r="A661" t="s">
        <v>114</v>
      </c>
      <c r="B661" s="1">
        <v>42097</v>
      </c>
      <c r="C661">
        <v>2015</v>
      </c>
      <c r="D661" t="s">
        <v>227</v>
      </c>
      <c r="E661" t="s">
        <v>54</v>
      </c>
      <c r="F661" t="s">
        <v>32</v>
      </c>
      <c r="G661" t="s">
        <v>200</v>
      </c>
      <c r="H661" t="s">
        <v>211</v>
      </c>
      <c r="I661">
        <v>53800</v>
      </c>
      <c r="J661">
        <v>2765</v>
      </c>
      <c r="K661">
        <v>56565</v>
      </c>
      <c r="L661" t="s">
        <v>97</v>
      </c>
      <c r="M661" t="s">
        <v>115</v>
      </c>
      <c r="N661" t="s">
        <v>116</v>
      </c>
      <c r="O661">
        <v>4</v>
      </c>
      <c r="P661" t="s">
        <v>77</v>
      </c>
      <c r="Q661" t="s">
        <v>78</v>
      </c>
      <c r="R661" t="s">
        <v>79</v>
      </c>
      <c r="S661" t="s">
        <v>54</v>
      </c>
      <c r="T661" t="s">
        <v>45</v>
      </c>
      <c r="U661" t="s">
        <v>223</v>
      </c>
      <c r="V661">
        <v>2690</v>
      </c>
      <c r="W661">
        <v>7.7005130740350633E-2</v>
      </c>
      <c r="X661" t="s">
        <v>220</v>
      </c>
    </row>
    <row r="662" spans="1:24" x14ac:dyDescent="0.25">
      <c r="A662" t="s">
        <v>139</v>
      </c>
      <c r="B662" s="1">
        <v>42097</v>
      </c>
      <c r="C662">
        <v>2015</v>
      </c>
      <c r="D662" t="s">
        <v>227</v>
      </c>
      <c r="E662" t="s">
        <v>60</v>
      </c>
      <c r="F662" t="s">
        <v>4</v>
      </c>
      <c r="G662" t="s">
        <v>210</v>
      </c>
      <c r="H662" t="s">
        <v>211</v>
      </c>
      <c r="I662">
        <v>134750</v>
      </c>
      <c r="J662">
        <v>2258</v>
      </c>
      <c r="K662">
        <v>137008</v>
      </c>
      <c r="L662" t="s">
        <v>127</v>
      </c>
      <c r="M662" t="s">
        <v>137</v>
      </c>
      <c r="N662" t="s">
        <v>140</v>
      </c>
      <c r="O662">
        <v>4</v>
      </c>
      <c r="P662" t="s">
        <v>91</v>
      </c>
      <c r="Q662" t="s">
        <v>86</v>
      </c>
      <c r="R662" t="s">
        <v>92</v>
      </c>
      <c r="S662" t="s">
        <v>61</v>
      </c>
      <c r="T662" t="s">
        <v>42</v>
      </c>
      <c r="U662" t="s">
        <v>225</v>
      </c>
      <c r="V662">
        <v>8085</v>
      </c>
      <c r="W662">
        <v>0.14147388336317329</v>
      </c>
      <c r="X662" t="s">
        <v>220</v>
      </c>
    </row>
    <row r="663" spans="1:24" x14ac:dyDescent="0.25">
      <c r="A663" t="s">
        <v>188</v>
      </c>
      <c r="B663" s="1">
        <v>42098</v>
      </c>
      <c r="C663">
        <v>2015</v>
      </c>
      <c r="D663" t="s">
        <v>227</v>
      </c>
      <c r="E663" t="s">
        <v>57</v>
      </c>
      <c r="F663" t="s">
        <v>22</v>
      </c>
      <c r="G663" t="s">
        <v>200</v>
      </c>
      <c r="H663" t="s">
        <v>203</v>
      </c>
      <c r="I663">
        <v>77500</v>
      </c>
      <c r="J663">
        <v>3153</v>
      </c>
      <c r="K663">
        <v>80653</v>
      </c>
      <c r="L663" t="s">
        <v>164</v>
      </c>
      <c r="M663" t="s">
        <v>189</v>
      </c>
      <c r="N663" t="s">
        <v>190</v>
      </c>
      <c r="O663">
        <v>4</v>
      </c>
      <c r="P663" t="s">
        <v>77</v>
      </c>
      <c r="Q663" t="s">
        <v>86</v>
      </c>
      <c r="R663" t="s">
        <v>87</v>
      </c>
      <c r="S663" t="s">
        <v>57</v>
      </c>
      <c r="T663" t="s">
        <v>44</v>
      </c>
      <c r="U663" t="s">
        <v>225</v>
      </c>
      <c r="V663">
        <v>4650</v>
      </c>
      <c r="W663">
        <v>9.5607591837461842E-2</v>
      </c>
      <c r="X663" t="s">
        <v>220</v>
      </c>
    </row>
    <row r="664" spans="1:24" x14ac:dyDescent="0.25">
      <c r="A664" t="s">
        <v>179</v>
      </c>
      <c r="B664" s="1">
        <v>42101</v>
      </c>
      <c r="C664">
        <v>2015</v>
      </c>
      <c r="D664" t="s">
        <v>227</v>
      </c>
      <c r="E664" t="s">
        <v>58</v>
      </c>
      <c r="F664" t="s">
        <v>8</v>
      </c>
      <c r="G664" t="s">
        <v>209</v>
      </c>
      <c r="H664" t="s">
        <v>205</v>
      </c>
      <c r="I664">
        <v>50350</v>
      </c>
      <c r="J664">
        <v>3319</v>
      </c>
      <c r="K664">
        <v>53669</v>
      </c>
      <c r="L664" t="s">
        <v>164</v>
      </c>
      <c r="M664" t="s">
        <v>180</v>
      </c>
      <c r="N664" t="s">
        <v>181</v>
      </c>
      <c r="O664">
        <v>4</v>
      </c>
      <c r="P664" t="s">
        <v>77</v>
      </c>
      <c r="Q664" t="s">
        <v>78</v>
      </c>
      <c r="R664" t="s">
        <v>79</v>
      </c>
      <c r="S664" t="s">
        <v>59</v>
      </c>
      <c r="T664" t="s">
        <v>42</v>
      </c>
      <c r="U664" t="s">
        <v>221</v>
      </c>
      <c r="V664">
        <v>2014</v>
      </c>
      <c r="W664">
        <v>0.10582189732502303</v>
      </c>
      <c r="X664" t="s">
        <v>220</v>
      </c>
    </row>
    <row r="665" spans="1:24" x14ac:dyDescent="0.25">
      <c r="A665" t="s">
        <v>117</v>
      </c>
      <c r="B665" s="1">
        <v>42102</v>
      </c>
      <c r="C665">
        <v>2015</v>
      </c>
      <c r="D665" t="s">
        <v>227</v>
      </c>
      <c r="E665" t="s">
        <v>60</v>
      </c>
      <c r="F665" t="s">
        <v>4</v>
      </c>
      <c r="G665" t="s">
        <v>207</v>
      </c>
      <c r="H665" t="s">
        <v>201</v>
      </c>
      <c r="I665">
        <v>58050</v>
      </c>
      <c r="J665">
        <v>1660</v>
      </c>
      <c r="K665">
        <v>59710</v>
      </c>
      <c r="L665" t="s">
        <v>97</v>
      </c>
      <c r="M665" t="s">
        <v>118</v>
      </c>
      <c r="N665" t="s">
        <v>119</v>
      </c>
      <c r="O665">
        <v>4</v>
      </c>
      <c r="P665" t="s">
        <v>77</v>
      </c>
      <c r="Q665" t="s">
        <v>86</v>
      </c>
      <c r="R665" t="s">
        <v>79</v>
      </c>
      <c r="S665" t="s">
        <v>61</v>
      </c>
      <c r="T665" t="s">
        <v>42</v>
      </c>
      <c r="U665" t="s">
        <v>223</v>
      </c>
      <c r="V665">
        <v>2902.5</v>
      </c>
      <c r="W665">
        <v>4.4414843453287542E-3</v>
      </c>
      <c r="X665" t="s">
        <v>220</v>
      </c>
    </row>
    <row r="666" spans="1:24" x14ac:dyDescent="0.25">
      <c r="A666" t="s">
        <v>139</v>
      </c>
      <c r="B666" s="1">
        <v>42103</v>
      </c>
      <c r="C666">
        <v>2015</v>
      </c>
      <c r="D666" t="s">
        <v>227</v>
      </c>
      <c r="E666" t="s">
        <v>52</v>
      </c>
      <c r="F666" t="s">
        <v>47</v>
      </c>
      <c r="G666" t="s">
        <v>204</v>
      </c>
      <c r="H666" t="s">
        <v>203</v>
      </c>
      <c r="I666">
        <v>134700</v>
      </c>
      <c r="J666">
        <v>1255</v>
      </c>
      <c r="K666">
        <v>135955</v>
      </c>
      <c r="L666" t="s">
        <v>127</v>
      </c>
      <c r="M666" t="s">
        <v>137</v>
      </c>
      <c r="N666" t="s">
        <v>140</v>
      </c>
      <c r="O666">
        <v>4</v>
      </c>
      <c r="P666" t="s">
        <v>91</v>
      </c>
      <c r="Q666" t="s">
        <v>86</v>
      </c>
      <c r="R666" t="s">
        <v>92</v>
      </c>
      <c r="S666" t="s">
        <v>53</v>
      </c>
      <c r="T666" t="s">
        <v>46</v>
      </c>
      <c r="U666" t="s">
        <v>225</v>
      </c>
      <c r="V666">
        <v>8082</v>
      </c>
      <c r="W666">
        <v>0.81357820975295181</v>
      </c>
      <c r="X666" t="s">
        <v>222</v>
      </c>
    </row>
    <row r="667" spans="1:24" x14ac:dyDescent="0.25">
      <c r="A667" t="s">
        <v>191</v>
      </c>
      <c r="B667" s="1">
        <v>42104</v>
      </c>
      <c r="C667">
        <v>2015</v>
      </c>
      <c r="D667" t="s">
        <v>227</v>
      </c>
      <c r="E667" t="s">
        <v>58</v>
      </c>
      <c r="F667" t="s">
        <v>5</v>
      </c>
      <c r="G667" t="s">
        <v>200</v>
      </c>
      <c r="H667" t="s">
        <v>211</v>
      </c>
      <c r="I667">
        <v>130700</v>
      </c>
      <c r="J667">
        <v>4242</v>
      </c>
      <c r="K667">
        <v>134942</v>
      </c>
      <c r="L667" t="s">
        <v>164</v>
      </c>
      <c r="M667" t="s">
        <v>192</v>
      </c>
      <c r="N667" t="s">
        <v>193</v>
      </c>
      <c r="O667">
        <v>4</v>
      </c>
      <c r="P667" t="s">
        <v>91</v>
      </c>
      <c r="Q667" t="s">
        <v>86</v>
      </c>
      <c r="R667" t="s">
        <v>92</v>
      </c>
      <c r="S667" t="s">
        <v>59</v>
      </c>
      <c r="T667" t="s">
        <v>42</v>
      </c>
      <c r="U667" t="s">
        <v>225</v>
      </c>
      <c r="V667">
        <v>7842</v>
      </c>
      <c r="W667">
        <v>0.1006967844910439</v>
      </c>
      <c r="X667" t="s">
        <v>220</v>
      </c>
    </row>
    <row r="668" spans="1:24" x14ac:dyDescent="0.25">
      <c r="A668" t="s">
        <v>157</v>
      </c>
      <c r="B668" s="1">
        <v>42104</v>
      </c>
      <c r="C668">
        <v>2015</v>
      </c>
      <c r="D668" t="s">
        <v>227</v>
      </c>
      <c r="E668" t="s">
        <v>58</v>
      </c>
      <c r="F668" t="s">
        <v>5</v>
      </c>
      <c r="G668" t="s">
        <v>209</v>
      </c>
      <c r="H668" t="s">
        <v>203</v>
      </c>
      <c r="I668">
        <v>65200</v>
      </c>
      <c r="J668">
        <v>1127</v>
      </c>
      <c r="K668">
        <v>66327</v>
      </c>
      <c r="L668" t="s">
        <v>142</v>
      </c>
      <c r="M668" t="s">
        <v>158</v>
      </c>
      <c r="N668" t="s">
        <v>159</v>
      </c>
      <c r="O668">
        <v>4</v>
      </c>
      <c r="P668" t="s">
        <v>77</v>
      </c>
      <c r="Q668" t="s">
        <v>86</v>
      </c>
      <c r="R668" t="s">
        <v>79</v>
      </c>
      <c r="S668" t="s">
        <v>59</v>
      </c>
      <c r="T668" t="s">
        <v>42</v>
      </c>
      <c r="U668" t="s">
        <v>223</v>
      </c>
      <c r="V668">
        <v>3260</v>
      </c>
      <c r="W668">
        <v>0.67157490722442736</v>
      </c>
      <c r="X668" t="s">
        <v>222</v>
      </c>
    </row>
    <row r="669" spans="1:24" x14ac:dyDescent="0.25">
      <c r="A669" t="s">
        <v>103</v>
      </c>
      <c r="B669" s="1">
        <v>42104</v>
      </c>
      <c r="C669">
        <v>2015</v>
      </c>
      <c r="D669" t="s">
        <v>227</v>
      </c>
      <c r="E669" t="s">
        <v>58</v>
      </c>
      <c r="F669" t="s">
        <v>5</v>
      </c>
      <c r="G669" t="s">
        <v>200</v>
      </c>
      <c r="H669" t="s">
        <v>201</v>
      </c>
      <c r="I669">
        <v>35650</v>
      </c>
      <c r="J669">
        <v>2007</v>
      </c>
      <c r="K669">
        <v>37657</v>
      </c>
      <c r="L669" t="s">
        <v>97</v>
      </c>
      <c r="M669" t="s">
        <v>104</v>
      </c>
      <c r="N669" t="s">
        <v>105</v>
      </c>
      <c r="O669">
        <v>2</v>
      </c>
      <c r="P669" t="s">
        <v>91</v>
      </c>
      <c r="Q669" t="s">
        <v>78</v>
      </c>
      <c r="R669" t="s">
        <v>79</v>
      </c>
      <c r="S669" t="s">
        <v>59</v>
      </c>
      <c r="T669" t="s">
        <v>42</v>
      </c>
      <c r="U669" t="s">
        <v>221</v>
      </c>
      <c r="V669">
        <v>1426</v>
      </c>
      <c r="W669">
        <v>0.79175756349775828</v>
      </c>
      <c r="X669" t="s">
        <v>222</v>
      </c>
    </row>
    <row r="670" spans="1:24" x14ac:dyDescent="0.25">
      <c r="A670" t="s">
        <v>117</v>
      </c>
      <c r="B670" s="1">
        <v>42105</v>
      </c>
      <c r="C670">
        <v>2015</v>
      </c>
      <c r="D670" t="s">
        <v>227</v>
      </c>
      <c r="E670" t="s">
        <v>64</v>
      </c>
      <c r="F670" t="s">
        <v>26</v>
      </c>
      <c r="G670" t="s">
        <v>200</v>
      </c>
      <c r="H670" t="s">
        <v>201</v>
      </c>
      <c r="I670">
        <v>58550</v>
      </c>
      <c r="J670">
        <v>3059</v>
      </c>
      <c r="K670">
        <v>61609</v>
      </c>
      <c r="L670" t="s">
        <v>97</v>
      </c>
      <c r="M670" t="s">
        <v>118</v>
      </c>
      <c r="N670" t="s">
        <v>119</v>
      </c>
      <c r="O670">
        <v>4</v>
      </c>
      <c r="P670" t="s">
        <v>77</v>
      </c>
      <c r="Q670" t="s">
        <v>86</v>
      </c>
      <c r="R670" t="s">
        <v>79</v>
      </c>
      <c r="S670" t="s">
        <v>57</v>
      </c>
      <c r="T670" t="s">
        <v>44</v>
      </c>
      <c r="U670" t="s">
        <v>223</v>
      </c>
      <c r="V670">
        <v>2927.5</v>
      </c>
      <c r="W670">
        <v>0.9035779884567382</v>
      </c>
      <c r="X670" t="s">
        <v>222</v>
      </c>
    </row>
    <row r="671" spans="1:24" x14ac:dyDescent="0.25">
      <c r="A671" t="s">
        <v>148</v>
      </c>
      <c r="B671" s="1">
        <v>42106</v>
      </c>
      <c r="C671">
        <v>2015</v>
      </c>
      <c r="D671" t="s">
        <v>227</v>
      </c>
      <c r="E671" t="s">
        <v>55</v>
      </c>
      <c r="F671" t="s">
        <v>40</v>
      </c>
      <c r="G671" t="s">
        <v>200</v>
      </c>
      <c r="H671" t="s">
        <v>201</v>
      </c>
      <c r="I671">
        <v>33500</v>
      </c>
      <c r="J671">
        <v>4806</v>
      </c>
      <c r="K671">
        <v>38306</v>
      </c>
      <c r="L671" t="s">
        <v>142</v>
      </c>
      <c r="M671" t="s">
        <v>149</v>
      </c>
      <c r="N671" t="s">
        <v>150</v>
      </c>
      <c r="O671">
        <v>4</v>
      </c>
      <c r="P671" t="s">
        <v>77</v>
      </c>
      <c r="Q671" t="s">
        <v>78</v>
      </c>
      <c r="R671" t="s">
        <v>79</v>
      </c>
      <c r="S671" t="s">
        <v>56</v>
      </c>
      <c r="T671" t="s">
        <v>46</v>
      </c>
      <c r="U671" t="s">
        <v>221</v>
      </c>
      <c r="V671">
        <v>1340</v>
      </c>
      <c r="W671">
        <v>0.82011727421549951</v>
      </c>
      <c r="X671" t="s">
        <v>222</v>
      </c>
    </row>
    <row r="672" spans="1:24" x14ac:dyDescent="0.25">
      <c r="A672" t="s">
        <v>109</v>
      </c>
      <c r="B672" s="1">
        <v>42106</v>
      </c>
      <c r="C672">
        <v>2015</v>
      </c>
      <c r="D672" t="s">
        <v>227</v>
      </c>
      <c r="E672" t="s">
        <v>57</v>
      </c>
      <c r="F672" t="s">
        <v>23</v>
      </c>
      <c r="G672" t="s">
        <v>208</v>
      </c>
      <c r="H672" t="s">
        <v>201</v>
      </c>
      <c r="I672">
        <v>46050</v>
      </c>
      <c r="J672">
        <v>1604</v>
      </c>
      <c r="K672">
        <v>47654</v>
      </c>
      <c r="L672" t="s">
        <v>97</v>
      </c>
      <c r="M672" t="s">
        <v>110</v>
      </c>
      <c r="N672" t="s">
        <v>111</v>
      </c>
      <c r="O672">
        <v>4</v>
      </c>
      <c r="P672" t="s">
        <v>91</v>
      </c>
      <c r="Q672" t="s">
        <v>78</v>
      </c>
      <c r="R672" t="s">
        <v>79</v>
      </c>
      <c r="S672" t="s">
        <v>57</v>
      </c>
      <c r="T672" t="s">
        <v>44</v>
      </c>
      <c r="U672" t="s">
        <v>221</v>
      </c>
      <c r="V672">
        <v>1842</v>
      </c>
      <c r="W672">
        <v>0.23840773070156934</v>
      </c>
      <c r="X672" t="s">
        <v>220</v>
      </c>
    </row>
    <row r="673" spans="1:24" x14ac:dyDescent="0.25">
      <c r="A673" t="s">
        <v>117</v>
      </c>
      <c r="B673" s="1">
        <v>42106</v>
      </c>
      <c r="C673">
        <v>2015</v>
      </c>
      <c r="D673" t="s">
        <v>227</v>
      </c>
      <c r="E673" t="s">
        <v>54</v>
      </c>
      <c r="F673" t="s">
        <v>32</v>
      </c>
      <c r="G673" t="s">
        <v>200</v>
      </c>
      <c r="H673" t="s">
        <v>203</v>
      </c>
      <c r="I673">
        <v>58600</v>
      </c>
      <c r="J673">
        <v>3636</v>
      </c>
      <c r="K673">
        <v>62236</v>
      </c>
      <c r="L673" t="s">
        <v>97</v>
      </c>
      <c r="M673" t="s">
        <v>118</v>
      </c>
      <c r="N673" t="s">
        <v>119</v>
      </c>
      <c r="O673">
        <v>4</v>
      </c>
      <c r="P673" t="s">
        <v>77</v>
      </c>
      <c r="Q673" t="s">
        <v>86</v>
      </c>
      <c r="R673" t="s">
        <v>79</v>
      </c>
      <c r="S673" t="s">
        <v>54</v>
      </c>
      <c r="T673" t="s">
        <v>45</v>
      </c>
      <c r="U673" t="s">
        <v>223</v>
      </c>
      <c r="V673">
        <v>2930</v>
      </c>
      <c r="W673">
        <v>0.73998148168436317</v>
      </c>
      <c r="X673" t="s">
        <v>222</v>
      </c>
    </row>
    <row r="674" spans="1:24" x14ac:dyDescent="0.25">
      <c r="A674" t="s">
        <v>83</v>
      </c>
      <c r="B674" s="1">
        <v>42107</v>
      </c>
      <c r="C674">
        <v>2015</v>
      </c>
      <c r="D674" t="s">
        <v>227</v>
      </c>
      <c r="E674" t="s">
        <v>55</v>
      </c>
      <c r="F674" t="s">
        <v>40</v>
      </c>
      <c r="G674" t="s">
        <v>206</v>
      </c>
      <c r="H674" t="s">
        <v>201</v>
      </c>
      <c r="I674">
        <v>83500</v>
      </c>
      <c r="J674">
        <v>3076</v>
      </c>
      <c r="K674">
        <v>86576</v>
      </c>
      <c r="L674" t="s">
        <v>74</v>
      </c>
      <c r="M674" t="s">
        <v>84</v>
      </c>
      <c r="N674" t="s">
        <v>85</v>
      </c>
      <c r="O674">
        <v>4</v>
      </c>
      <c r="P674" t="s">
        <v>77</v>
      </c>
      <c r="Q674" t="s">
        <v>86</v>
      </c>
      <c r="R674" t="s">
        <v>87</v>
      </c>
      <c r="S674" t="s">
        <v>56</v>
      </c>
      <c r="T674" t="s">
        <v>46</v>
      </c>
      <c r="U674" t="s">
        <v>225</v>
      </c>
      <c r="V674">
        <v>5010</v>
      </c>
      <c r="W674">
        <v>0.9767419537421046</v>
      </c>
      <c r="X674" t="s">
        <v>222</v>
      </c>
    </row>
    <row r="675" spans="1:24" x14ac:dyDescent="0.25">
      <c r="A675" t="s">
        <v>170</v>
      </c>
      <c r="B675" s="1">
        <v>42107</v>
      </c>
      <c r="C675">
        <v>2015</v>
      </c>
      <c r="D675" t="s">
        <v>227</v>
      </c>
      <c r="E675" t="s">
        <v>50</v>
      </c>
      <c r="F675" t="s">
        <v>13</v>
      </c>
      <c r="G675" t="s">
        <v>200</v>
      </c>
      <c r="H675" t="s">
        <v>201</v>
      </c>
      <c r="I675">
        <v>31350</v>
      </c>
      <c r="J675">
        <v>3918</v>
      </c>
      <c r="K675">
        <v>35268</v>
      </c>
      <c r="L675" t="s">
        <v>164</v>
      </c>
      <c r="M675" t="s">
        <v>171</v>
      </c>
      <c r="N675" t="s">
        <v>172</v>
      </c>
      <c r="O675">
        <v>4</v>
      </c>
      <c r="P675" t="s">
        <v>77</v>
      </c>
      <c r="Q675" t="s">
        <v>78</v>
      </c>
      <c r="R675" t="s">
        <v>79</v>
      </c>
      <c r="S675" t="s">
        <v>51</v>
      </c>
      <c r="T675" t="s">
        <v>43</v>
      </c>
      <c r="U675" t="s">
        <v>219</v>
      </c>
      <c r="V675">
        <v>940.5</v>
      </c>
      <c r="W675">
        <v>2.1689882977721228E-2</v>
      </c>
      <c r="X675" t="s">
        <v>220</v>
      </c>
    </row>
    <row r="676" spans="1:24" x14ac:dyDescent="0.25">
      <c r="A676" t="s">
        <v>133</v>
      </c>
      <c r="B676" s="1">
        <v>42108</v>
      </c>
      <c r="C676">
        <v>2015</v>
      </c>
      <c r="D676" t="s">
        <v>227</v>
      </c>
      <c r="E676" t="s">
        <v>55</v>
      </c>
      <c r="F676" t="s">
        <v>37</v>
      </c>
      <c r="G676" t="s">
        <v>210</v>
      </c>
      <c r="H676" t="s">
        <v>203</v>
      </c>
      <c r="I676">
        <v>64550</v>
      </c>
      <c r="J676">
        <v>3117</v>
      </c>
      <c r="K676">
        <v>67667</v>
      </c>
      <c r="L676" t="s">
        <v>127</v>
      </c>
      <c r="M676" t="s">
        <v>134</v>
      </c>
      <c r="N676" t="s">
        <v>135</v>
      </c>
      <c r="O676">
        <v>4</v>
      </c>
      <c r="P676" t="s">
        <v>77</v>
      </c>
      <c r="Q676" t="s">
        <v>86</v>
      </c>
      <c r="R676" t="s">
        <v>79</v>
      </c>
      <c r="S676" t="s">
        <v>56</v>
      </c>
      <c r="T676" t="s">
        <v>46</v>
      </c>
      <c r="U676" t="s">
        <v>223</v>
      </c>
      <c r="V676">
        <v>3227.5</v>
      </c>
      <c r="W676">
        <v>5.1368281269151848E-2</v>
      </c>
      <c r="X676" t="s">
        <v>220</v>
      </c>
    </row>
    <row r="677" spans="1:24" x14ac:dyDescent="0.25">
      <c r="A677" t="s">
        <v>188</v>
      </c>
      <c r="B677" s="1">
        <v>42108</v>
      </c>
      <c r="C677">
        <v>2015</v>
      </c>
      <c r="D677" t="s">
        <v>227</v>
      </c>
      <c r="E677" t="s">
        <v>50</v>
      </c>
      <c r="F677" t="s">
        <v>13</v>
      </c>
      <c r="G677" t="s">
        <v>209</v>
      </c>
      <c r="H677" t="s">
        <v>201</v>
      </c>
      <c r="I677">
        <v>77350</v>
      </c>
      <c r="J677">
        <v>4323</v>
      </c>
      <c r="K677">
        <v>81673</v>
      </c>
      <c r="L677" t="s">
        <v>164</v>
      </c>
      <c r="M677" t="s">
        <v>189</v>
      </c>
      <c r="N677" t="s">
        <v>190</v>
      </c>
      <c r="O677">
        <v>4</v>
      </c>
      <c r="P677" t="s">
        <v>77</v>
      </c>
      <c r="Q677" t="s">
        <v>86</v>
      </c>
      <c r="R677" t="s">
        <v>87</v>
      </c>
      <c r="S677" t="s">
        <v>51</v>
      </c>
      <c r="T677" t="s">
        <v>43</v>
      </c>
      <c r="U677" t="s">
        <v>225</v>
      </c>
      <c r="V677">
        <v>4641</v>
      </c>
      <c r="W677">
        <v>0.55146427198847026</v>
      </c>
      <c r="X677" t="s">
        <v>222</v>
      </c>
    </row>
    <row r="678" spans="1:24" x14ac:dyDescent="0.25">
      <c r="A678" t="s">
        <v>136</v>
      </c>
      <c r="B678" s="1">
        <v>42108</v>
      </c>
      <c r="C678">
        <v>2015</v>
      </c>
      <c r="D678" t="s">
        <v>227</v>
      </c>
      <c r="E678" t="s">
        <v>54</v>
      </c>
      <c r="F678" t="s">
        <v>33</v>
      </c>
      <c r="G678" t="s">
        <v>210</v>
      </c>
      <c r="H678" t="s">
        <v>203</v>
      </c>
      <c r="I678">
        <v>85450</v>
      </c>
      <c r="J678">
        <v>4640</v>
      </c>
      <c r="K678">
        <v>90090</v>
      </c>
      <c r="L678" t="s">
        <v>127</v>
      </c>
      <c r="M678" t="s">
        <v>137</v>
      </c>
      <c r="N678" t="s">
        <v>138</v>
      </c>
      <c r="O678">
        <v>4</v>
      </c>
      <c r="P678" t="s">
        <v>77</v>
      </c>
      <c r="Q678" t="s">
        <v>78</v>
      </c>
      <c r="R678" t="s">
        <v>79</v>
      </c>
      <c r="S678" t="s">
        <v>54</v>
      </c>
      <c r="T678" t="s">
        <v>45</v>
      </c>
      <c r="U678" t="s">
        <v>225</v>
      </c>
      <c r="V678">
        <v>5127</v>
      </c>
      <c r="W678">
        <v>0.68745027700786021</v>
      </c>
      <c r="X678" t="s">
        <v>222</v>
      </c>
    </row>
    <row r="679" spans="1:24" x14ac:dyDescent="0.25">
      <c r="A679" t="s">
        <v>112</v>
      </c>
      <c r="B679" s="1">
        <v>42109</v>
      </c>
      <c r="C679">
        <v>2015</v>
      </c>
      <c r="D679" t="s">
        <v>227</v>
      </c>
      <c r="E679" t="s">
        <v>54</v>
      </c>
      <c r="F679" t="s">
        <v>28</v>
      </c>
      <c r="G679" t="s">
        <v>200</v>
      </c>
      <c r="H679" t="s">
        <v>201</v>
      </c>
      <c r="I679">
        <v>47000</v>
      </c>
      <c r="J679">
        <v>1729</v>
      </c>
      <c r="K679">
        <v>48729</v>
      </c>
      <c r="L679" t="s">
        <v>97</v>
      </c>
      <c r="M679" t="s">
        <v>104</v>
      </c>
      <c r="N679" t="s">
        <v>113</v>
      </c>
      <c r="O679">
        <v>3</v>
      </c>
      <c r="P679" t="s">
        <v>91</v>
      </c>
      <c r="Q679" t="s">
        <v>78</v>
      </c>
      <c r="R679" t="s">
        <v>79</v>
      </c>
      <c r="S679" t="s">
        <v>54</v>
      </c>
      <c r="T679" t="s">
        <v>45</v>
      </c>
      <c r="U679" t="s">
        <v>221</v>
      </c>
      <c r="V679">
        <v>1880</v>
      </c>
      <c r="W679">
        <v>0.64952766785841787</v>
      </c>
      <c r="X679" t="s">
        <v>222</v>
      </c>
    </row>
    <row r="680" spans="1:24" x14ac:dyDescent="0.25">
      <c r="A680" t="s">
        <v>123</v>
      </c>
      <c r="B680" s="1">
        <v>42110</v>
      </c>
      <c r="C680">
        <v>2015</v>
      </c>
      <c r="D680" t="s">
        <v>227</v>
      </c>
      <c r="E680" t="s">
        <v>58</v>
      </c>
      <c r="F680" t="s">
        <v>5</v>
      </c>
      <c r="G680" t="s">
        <v>200</v>
      </c>
      <c r="H680" t="s">
        <v>205</v>
      </c>
      <c r="I680">
        <v>75650</v>
      </c>
      <c r="J680">
        <v>4931</v>
      </c>
      <c r="K680">
        <v>80581</v>
      </c>
      <c r="L680" t="s">
        <v>97</v>
      </c>
      <c r="M680" t="s">
        <v>124</v>
      </c>
      <c r="N680" t="s">
        <v>125</v>
      </c>
      <c r="O680">
        <v>4</v>
      </c>
      <c r="P680" t="s">
        <v>91</v>
      </c>
      <c r="Q680" t="s">
        <v>78</v>
      </c>
      <c r="R680" t="s">
        <v>92</v>
      </c>
      <c r="S680" t="s">
        <v>59</v>
      </c>
      <c r="T680" t="s">
        <v>42</v>
      </c>
      <c r="U680" t="s">
        <v>225</v>
      </c>
      <c r="V680">
        <v>4539</v>
      </c>
      <c r="W680">
        <v>0.12179370882073125</v>
      </c>
      <c r="X680" t="s">
        <v>220</v>
      </c>
    </row>
    <row r="681" spans="1:24" x14ac:dyDescent="0.25">
      <c r="A681" t="s">
        <v>191</v>
      </c>
      <c r="B681" s="1">
        <v>42110</v>
      </c>
      <c r="C681">
        <v>2015</v>
      </c>
      <c r="D681" t="s">
        <v>227</v>
      </c>
      <c r="E681" t="s">
        <v>62</v>
      </c>
      <c r="F681" t="s">
        <v>11</v>
      </c>
      <c r="G681" t="s">
        <v>207</v>
      </c>
      <c r="H681" t="s">
        <v>203</v>
      </c>
      <c r="I681">
        <v>130250</v>
      </c>
      <c r="J681">
        <v>3295</v>
      </c>
      <c r="K681">
        <v>133545</v>
      </c>
      <c r="L681" t="s">
        <v>164</v>
      </c>
      <c r="M681" t="s">
        <v>192</v>
      </c>
      <c r="N681" t="s">
        <v>193</v>
      </c>
      <c r="O681">
        <v>4</v>
      </c>
      <c r="P681" t="s">
        <v>91</v>
      </c>
      <c r="Q681" t="s">
        <v>86</v>
      </c>
      <c r="R681" t="s">
        <v>92</v>
      </c>
      <c r="S681" t="s">
        <v>63</v>
      </c>
      <c r="T681" t="s">
        <v>43</v>
      </c>
      <c r="U681" t="s">
        <v>225</v>
      </c>
      <c r="V681">
        <v>7815</v>
      </c>
      <c r="W681">
        <v>0.93724679804278854</v>
      </c>
      <c r="X681" t="s">
        <v>222</v>
      </c>
    </row>
    <row r="682" spans="1:24" x14ac:dyDescent="0.25">
      <c r="A682" t="s">
        <v>160</v>
      </c>
      <c r="B682" s="1">
        <v>42111</v>
      </c>
      <c r="C682">
        <v>2015</v>
      </c>
      <c r="D682" t="s">
        <v>227</v>
      </c>
      <c r="E682" t="s">
        <v>60</v>
      </c>
      <c r="F682" t="s">
        <v>4</v>
      </c>
      <c r="G682" t="s">
        <v>200</v>
      </c>
      <c r="H682" t="s">
        <v>201</v>
      </c>
      <c r="I682">
        <v>108900</v>
      </c>
      <c r="J682">
        <v>1640</v>
      </c>
      <c r="K682">
        <v>110540</v>
      </c>
      <c r="L682" t="s">
        <v>142</v>
      </c>
      <c r="M682" t="s">
        <v>161</v>
      </c>
      <c r="N682" t="s">
        <v>162</v>
      </c>
      <c r="O682">
        <v>4</v>
      </c>
      <c r="P682" t="s">
        <v>91</v>
      </c>
      <c r="Q682" t="s">
        <v>78</v>
      </c>
      <c r="R682" t="s">
        <v>92</v>
      </c>
      <c r="S682" t="s">
        <v>61</v>
      </c>
      <c r="T682" t="s">
        <v>42</v>
      </c>
      <c r="U682" t="s">
        <v>225</v>
      </c>
      <c r="V682">
        <v>6534</v>
      </c>
      <c r="W682">
        <v>0.29842512276881611</v>
      </c>
      <c r="X682" t="s">
        <v>220</v>
      </c>
    </row>
    <row r="683" spans="1:24" x14ac:dyDescent="0.25">
      <c r="A683" t="s">
        <v>167</v>
      </c>
      <c r="B683" s="1">
        <v>42111</v>
      </c>
      <c r="C683">
        <v>2015</v>
      </c>
      <c r="D683" t="s">
        <v>227</v>
      </c>
      <c r="E683" t="s">
        <v>52</v>
      </c>
      <c r="F683" t="s">
        <v>34</v>
      </c>
      <c r="G683" t="s">
        <v>200</v>
      </c>
      <c r="H683" t="s">
        <v>203</v>
      </c>
      <c r="I683">
        <v>31750</v>
      </c>
      <c r="J683">
        <v>1563</v>
      </c>
      <c r="K683">
        <v>33313</v>
      </c>
      <c r="L683" t="s">
        <v>164</v>
      </c>
      <c r="M683" t="s">
        <v>168</v>
      </c>
      <c r="N683" t="s">
        <v>169</v>
      </c>
      <c r="O683">
        <v>4</v>
      </c>
      <c r="P683" t="s">
        <v>77</v>
      </c>
      <c r="Q683" t="s">
        <v>78</v>
      </c>
      <c r="R683" t="s">
        <v>79</v>
      </c>
      <c r="S683" t="s">
        <v>53</v>
      </c>
      <c r="T683" t="s">
        <v>46</v>
      </c>
      <c r="U683" t="s">
        <v>219</v>
      </c>
      <c r="V683">
        <v>952.5</v>
      </c>
      <c r="W683">
        <v>0.8897631610230371</v>
      </c>
      <c r="X683" t="s">
        <v>222</v>
      </c>
    </row>
    <row r="684" spans="1:24" x14ac:dyDescent="0.25">
      <c r="A684" t="s">
        <v>139</v>
      </c>
      <c r="B684" s="1">
        <v>42111</v>
      </c>
      <c r="C684">
        <v>2015</v>
      </c>
      <c r="D684" t="s">
        <v>227</v>
      </c>
      <c r="E684" t="s">
        <v>54</v>
      </c>
      <c r="F684" t="s">
        <v>30</v>
      </c>
      <c r="G684" t="s">
        <v>206</v>
      </c>
      <c r="H684" t="s">
        <v>201</v>
      </c>
      <c r="I684">
        <v>134900</v>
      </c>
      <c r="J684">
        <v>2471</v>
      </c>
      <c r="K684">
        <v>137371</v>
      </c>
      <c r="L684" t="s">
        <v>127</v>
      </c>
      <c r="M684" t="s">
        <v>137</v>
      </c>
      <c r="N684" t="s">
        <v>140</v>
      </c>
      <c r="O684">
        <v>4</v>
      </c>
      <c r="P684" t="s">
        <v>91</v>
      </c>
      <c r="Q684" t="s">
        <v>86</v>
      </c>
      <c r="R684" t="s">
        <v>92</v>
      </c>
      <c r="S684" t="s">
        <v>54</v>
      </c>
      <c r="T684" t="s">
        <v>45</v>
      </c>
      <c r="U684" t="s">
        <v>225</v>
      </c>
      <c r="V684">
        <v>8094</v>
      </c>
      <c r="W684">
        <v>0.82056950024355646</v>
      </c>
      <c r="X684" t="s">
        <v>222</v>
      </c>
    </row>
    <row r="685" spans="1:24" x14ac:dyDescent="0.25">
      <c r="A685" t="s">
        <v>160</v>
      </c>
      <c r="B685" s="1">
        <v>42112</v>
      </c>
      <c r="C685">
        <v>2015</v>
      </c>
      <c r="D685" t="s">
        <v>227</v>
      </c>
      <c r="E685" t="s">
        <v>54</v>
      </c>
      <c r="F685" t="s">
        <v>32</v>
      </c>
      <c r="G685" t="s">
        <v>209</v>
      </c>
      <c r="H685" t="s">
        <v>211</v>
      </c>
      <c r="I685">
        <v>108750</v>
      </c>
      <c r="J685">
        <v>1314</v>
      </c>
      <c r="K685">
        <v>110064</v>
      </c>
      <c r="L685" t="s">
        <v>142</v>
      </c>
      <c r="M685" t="s">
        <v>161</v>
      </c>
      <c r="N685" t="s">
        <v>162</v>
      </c>
      <c r="O685">
        <v>4</v>
      </c>
      <c r="P685" t="s">
        <v>91</v>
      </c>
      <c r="Q685" t="s">
        <v>78</v>
      </c>
      <c r="R685" t="s">
        <v>92</v>
      </c>
      <c r="S685" t="s">
        <v>54</v>
      </c>
      <c r="T685" t="s">
        <v>45</v>
      </c>
      <c r="U685" t="s">
        <v>225</v>
      </c>
      <c r="V685">
        <v>6525</v>
      </c>
      <c r="W685">
        <v>0.73281997383237818</v>
      </c>
      <c r="X685" t="s">
        <v>222</v>
      </c>
    </row>
    <row r="686" spans="1:24" x14ac:dyDescent="0.25">
      <c r="A686" t="s">
        <v>93</v>
      </c>
      <c r="B686" s="1">
        <v>42114</v>
      </c>
      <c r="C686">
        <v>2015</v>
      </c>
      <c r="D686" t="s">
        <v>227</v>
      </c>
      <c r="E686" t="s">
        <v>58</v>
      </c>
      <c r="F686" t="s">
        <v>5</v>
      </c>
      <c r="G686" t="s">
        <v>200</v>
      </c>
      <c r="H686" t="s">
        <v>205</v>
      </c>
      <c r="I686">
        <v>166400</v>
      </c>
      <c r="J686">
        <v>3256</v>
      </c>
      <c r="K686">
        <v>169656</v>
      </c>
      <c r="L686" t="s">
        <v>74</v>
      </c>
      <c r="M686" t="s">
        <v>94</v>
      </c>
      <c r="N686" t="s">
        <v>95</v>
      </c>
      <c r="O686">
        <v>2</v>
      </c>
      <c r="P686" t="s">
        <v>77</v>
      </c>
      <c r="Q686" t="s">
        <v>86</v>
      </c>
      <c r="R686" t="s">
        <v>87</v>
      </c>
      <c r="S686" t="s">
        <v>59</v>
      </c>
      <c r="T686" t="s">
        <v>42</v>
      </c>
      <c r="U686" t="s">
        <v>225</v>
      </c>
      <c r="V686">
        <v>9984</v>
      </c>
      <c r="W686">
        <v>2.4346414964807411E-2</v>
      </c>
      <c r="X686" t="s">
        <v>220</v>
      </c>
    </row>
    <row r="687" spans="1:24" x14ac:dyDescent="0.25">
      <c r="A687" t="s">
        <v>157</v>
      </c>
      <c r="B687" s="1">
        <v>42114</v>
      </c>
      <c r="C687">
        <v>2015</v>
      </c>
      <c r="D687" t="s">
        <v>227</v>
      </c>
      <c r="E687" t="s">
        <v>62</v>
      </c>
      <c r="F687" t="s">
        <v>11</v>
      </c>
      <c r="G687" t="s">
        <v>210</v>
      </c>
      <c r="H687" t="s">
        <v>201</v>
      </c>
      <c r="I687">
        <v>65950</v>
      </c>
      <c r="J687">
        <v>4626</v>
      </c>
      <c r="K687">
        <v>70576</v>
      </c>
      <c r="L687" t="s">
        <v>142</v>
      </c>
      <c r="M687" t="s">
        <v>158</v>
      </c>
      <c r="N687" t="s">
        <v>159</v>
      </c>
      <c r="O687">
        <v>4</v>
      </c>
      <c r="P687" t="s">
        <v>77</v>
      </c>
      <c r="Q687" t="s">
        <v>86</v>
      </c>
      <c r="R687" t="s">
        <v>79</v>
      </c>
      <c r="S687" t="s">
        <v>63</v>
      </c>
      <c r="T687" t="s">
        <v>43</v>
      </c>
      <c r="U687" t="s">
        <v>223</v>
      </c>
      <c r="V687">
        <v>3297.5</v>
      </c>
      <c r="W687">
        <v>5.6096180833920921E-2</v>
      </c>
      <c r="X687" t="s">
        <v>220</v>
      </c>
    </row>
    <row r="688" spans="1:24" x14ac:dyDescent="0.25">
      <c r="A688" t="s">
        <v>93</v>
      </c>
      <c r="B688" s="1">
        <v>42116</v>
      </c>
      <c r="C688">
        <v>2015</v>
      </c>
      <c r="D688" t="s">
        <v>227</v>
      </c>
      <c r="E688" t="s">
        <v>54</v>
      </c>
      <c r="F688" t="s">
        <v>32</v>
      </c>
      <c r="G688" t="s">
        <v>209</v>
      </c>
      <c r="H688" t="s">
        <v>203</v>
      </c>
      <c r="I688">
        <v>166550</v>
      </c>
      <c r="J688">
        <v>3205</v>
      </c>
      <c r="K688">
        <v>169755</v>
      </c>
      <c r="L688" t="s">
        <v>74</v>
      </c>
      <c r="M688" t="s">
        <v>94</v>
      </c>
      <c r="N688" t="s">
        <v>95</v>
      </c>
      <c r="O688">
        <v>2</v>
      </c>
      <c r="P688" t="s">
        <v>77</v>
      </c>
      <c r="Q688" t="s">
        <v>86</v>
      </c>
      <c r="R688" t="s">
        <v>87</v>
      </c>
      <c r="S688" t="s">
        <v>54</v>
      </c>
      <c r="T688" t="s">
        <v>45</v>
      </c>
      <c r="U688" t="s">
        <v>225</v>
      </c>
      <c r="V688">
        <v>9993</v>
      </c>
      <c r="W688">
        <v>3.6945543269135779E-3</v>
      </c>
      <c r="X688" t="s">
        <v>220</v>
      </c>
    </row>
    <row r="689" spans="1:24" x14ac:dyDescent="0.25">
      <c r="A689" t="s">
        <v>106</v>
      </c>
      <c r="B689" s="1">
        <v>42116</v>
      </c>
      <c r="C689">
        <v>2015</v>
      </c>
      <c r="D689" t="s">
        <v>227</v>
      </c>
      <c r="E689" t="s">
        <v>60</v>
      </c>
      <c r="F689" t="s">
        <v>3</v>
      </c>
      <c r="G689" t="s">
        <v>206</v>
      </c>
      <c r="H689" t="s">
        <v>203</v>
      </c>
      <c r="I689">
        <v>37550</v>
      </c>
      <c r="J689">
        <v>2521</v>
      </c>
      <c r="K689">
        <v>40071</v>
      </c>
      <c r="L689" t="s">
        <v>97</v>
      </c>
      <c r="M689" t="s">
        <v>107</v>
      </c>
      <c r="N689" t="s">
        <v>108</v>
      </c>
      <c r="O689">
        <v>4</v>
      </c>
      <c r="P689" t="s">
        <v>77</v>
      </c>
      <c r="Q689" t="s">
        <v>78</v>
      </c>
      <c r="R689" t="s">
        <v>79</v>
      </c>
      <c r="S689" t="s">
        <v>61</v>
      </c>
      <c r="T689" t="s">
        <v>42</v>
      </c>
      <c r="U689" t="s">
        <v>221</v>
      </c>
      <c r="V689">
        <v>1502</v>
      </c>
      <c r="W689">
        <v>0.12866133084924022</v>
      </c>
      <c r="X689" t="s">
        <v>220</v>
      </c>
    </row>
    <row r="690" spans="1:24" x14ac:dyDescent="0.25">
      <c r="A690" t="s">
        <v>182</v>
      </c>
      <c r="B690" s="1">
        <v>42116</v>
      </c>
      <c r="C690">
        <v>2015</v>
      </c>
      <c r="D690" t="s">
        <v>227</v>
      </c>
      <c r="E690" t="s">
        <v>54</v>
      </c>
      <c r="F690" t="s">
        <v>23</v>
      </c>
      <c r="G690" t="s">
        <v>210</v>
      </c>
      <c r="H690" t="s">
        <v>211</v>
      </c>
      <c r="I690">
        <v>58400</v>
      </c>
      <c r="J690">
        <v>3893</v>
      </c>
      <c r="K690">
        <v>62293</v>
      </c>
      <c r="L690" t="s">
        <v>164</v>
      </c>
      <c r="M690" t="s">
        <v>183</v>
      </c>
      <c r="N690" t="s">
        <v>184</v>
      </c>
      <c r="O690">
        <v>4</v>
      </c>
      <c r="P690" t="s">
        <v>77</v>
      </c>
      <c r="Q690" t="s">
        <v>78</v>
      </c>
      <c r="R690" t="s">
        <v>79</v>
      </c>
      <c r="S690" t="s">
        <v>54</v>
      </c>
      <c r="T690" t="s">
        <v>44</v>
      </c>
      <c r="U690" t="s">
        <v>223</v>
      </c>
      <c r="V690">
        <v>2920</v>
      </c>
      <c r="W690">
        <v>0.98794777504538545</v>
      </c>
      <c r="X690" t="s">
        <v>222</v>
      </c>
    </row>
    <row r="691" spans="1:24" x14ac:dyDescent="0.25">
      <c r="A691" t="s">
        <v>114</v>
      </c>
      <c r="B691" s="1">
        <v>42117</v>
      </c>
      <c r="C691">
        <v>2015</v>
      </c>
      <c r="D691" t="s">
        <v>227</v>
      </c>
      <c r="E691" t="s">
        <v>64</v>
      </c>
      <c r="F691" t="s">
        <v>20</v>
      </c>
      <c r="G691" t="s">
        <v>200</v>
      </c>
      <c r="H691" t="s">
        <v>203</v>
      </c>
      <c r="I691">
        <v>54100</v>
      </c>
      <c r="J691">
        <v>1793</v>
      </c>
      <c r="K691">
        <v>55893</v>
      </c>
      <c r="L691" t="s">
        <v>97</v>
      </c>
      <c r="M691" t="s">
        <v>115</v>
      </c>
      <c r="N691" t="s">
        <v>116</v>
      </c>
      <c r="O691">
        <v>4</v>
      </c>
      <c r="P691" t="s">
        <v>77</v>
      </c>
      <c r="Q691" t="s">
        <v>78</v>
      </c>
      <c r="R691" t="s">
        <v>79</v>
      </c>
      <c r="S691" t="s">
        <v>57</v>
      </c>
      <c r="T691" t="s">
        <v>44</v>
      </c>
      <c r="U691" t="s">
        <v>221</v>
      </c>
      <c r="V691">
        <v>2164</v>
      </c>
      <c r="W691">
        <v>0.76094793051525389</v>
      </c>
      <c r="X691" t="s">
        <v>222</v>
      </c>
    </row>
    <row r="692" spans="1:24" x14ac:dyDescent="0.25">
      <c r="A692" t="s">
        <v>163</v>
      </c>
      <c r="B692" s="1">
        <v>42117</v>
      </c>
      <c r="C692">
        <v>2015</v>
      </c>
      <c r="D692" t="s">
        <v>227</v>
      </c>
      <c r="E692" t="s">
        <v>57</v>
      </c>
      <c r="F692" t="s">
        <v>18</v>
      </c>
      <c r="G692" t="s">
        <v>209</v>
      </c>
      <c r="H692" t="s">
        <v>203</v>
      </c>
      <c r="I692">
        <v>25250</v>
      </c>
      <c r="J692">
        <v>3835</v>
      </c>
      <c r="K692">
        <v>29085</v>
      </c>
      <c r="L692" t="s">
        <v>164</v>
      </c>
      <c r="M692" t="s">
        <v>165</v>
      </c>
      <c r="N692" t="s">
        <v>166</v>
      </c>
      <c r="O692">
        <v>2</v>
      </c>
      <c r="P692" t="s">
        <v>77</v>
      </c>
      <c r="Q692" t="s">
        <v>78</v>
      </c>
      <c r="R692" t="s">
        <v>79</v>
      </c>
      <c r="S692" t="s">
        <v>57</v>
      </c>
      <c r="T692" t="s">
        <v>44</v>
      </c>
      <c r="U692" t="s">
        <v>219</v>
      </c>
      <c r="V692">
        <v>757.5</v>
      </c>
      <c r="W692">
        <v>0.98489624447417268</v>
      </c>
      <c r="X692" t="s">
        <v>222</v>
      </c>
    </row>
    <row r="693" spans="1:24" x14ac:dyDescent="0.25">
      <c r="A693" t="s">
        <v>123</v>
      </c>
      <c r="B693" s="1">
        <v>42119</v>
      </c>
      <c r="C693">
        <v>2015</v>
      </c>
      <c r="D693" t="s">
        <v>227</v>
      </c>
      <c r="E693" t="s">
        <v>60</v>
      </c>
      <c r="F693" t="s">
        <v>35</v>
      </c>
      <c r="G693" t="s">
        <v>209</v>
      </c>
      <c r="H693" t="s">
        <v>205</v>
      </c>
      <c r="I693">
        <v>75350</v>
      </c>
      <c r="J693">
        <v>1988</v>
      </c>
      <c r="K693">
        <v>77338</v>
      </c>
      <c r="L693" t="s">
        <v>97</v>
      </c>
      <c r="M693" t="s">
        <v>124</v>
      </c>
      <c r="N693" t="s">
        <v>125</v>
      </c>
      <c r="O693">
        <v>4</v>
      </c>
      <c r="P693" t="s">
        <v>91</v>
      </c>
      <c r="Q693" t="s">
        <v>78</v>
      </c>
      <c r="R693" t="s">
        <v>92</v>
      </c>
      <c r="S693" t="s">
        <v>61</v>
      </c>
      <c r="T693" t="s">
        <v>46</v>
      </c>
      <c r="U693" t="s">
        <v>225</v>
      </c>
      <c r="V693">
        <v>4521</v>
      </c>
      <c r="W693">
        <v>0.40585519392316005</v>
      </c>
      <c r="X693" t="s">
        <v>220</v>
      </c>
    </row>
    <row r="694" spans="1:24" x14ac:dyDescent="0.25">
      <c r="A694" t="s">
        <v>117</v>
      </c>
      <c r="B694" s="1">
        <v>42119</v>
      </c>
      <c r="C694">
        <v>2015</v>
      </c>
      <c r="D694" t="s">
        <v>227</v>
      </c>
      <c r="E694" t="s">
        <v>62</v>
      </c>
      <c r="F694" t="s">
        <v>15</v>
      </c>
      <c r="G694" t="s">
        <v>200</v>
      </c>
      <c r="H694" t="s">
        <v>201</v>
      </c>
      <c r="I694">
        <v>58450</v>
      </c>
      <c r="J694">
        <v>3123</v>
      </c>
      <c r="K694">
        <v>61573</v>
      </c>
      <c r="L694" t="s">
        <v>97</v>
      </c>
      <c r="M694" t="s">
        <v>118</v>
      </c>
      <c r="N694" t="s">
        <v>119</v>
      </c>
      <c r="O694">
        <v>4</v>
      </c>
      <c r="P694" t="s">
        <v>77</v>
      </c>
      <c r="Q694" t="s">
        <v>86</v>
      </c>
      <c r="R694" t="s">
        <v>79</v>
      </c>
      <c r="S694" t="s">
        <v>63</v>
      </c>
      <c r="T694" t="s">
        <v>43</v>
      </c>
      <c r="U694" t="s">
        <v>223</v>
      </c>
      <c r="V694">
        <v>2922.5</v>
      </c>
      <c r="W694">
        <v>0.16570439383653196</v>
      </c>
      <c r="X694" t="s">
        <v>220</v>
      </c>
    </row>
    <row r="695" spans="1:24" x14ac:dyDescent="0.25">
      <c r="A695" t="s">
        <v>130</v>
      </c>
      <c r="B695" s="1">
        <v>42119</v>
      </c>
      <c r="C695">
        <v>2015</v>
      </c>
      <c r="D695" t="s">
        <v>227</v>
      </c>
      <c r="E695" t="s">
        <v>60</v>
      </c>
      <c r="F695" t="s">
        <v>3</v>
      </c>
      <c r="G695" t="s">
        <v>209</v>
      </c>
      <c r="H695" t="s">
        <v>203</v>
      </c>
      <c r="I695">
        <v>61350</v>
      </c>
      <c r="J695">
        <v>4932</v>
      </c>
      <c r="K695">
        <v>66282</v>
      </c>
      <c r="L695" t="s">
        <v>127</v>
      </c>
      <c r="M695" t="s">
        <v>131</v>
      </c>
      <c r="N695" t="s">
        <v>132</v>
      </c>
      <c r="O695">
        <v>4</v>
      </c>
      <c r="P695" t="s">
        <v>77</v>
      </c>
      <c r="Q695" t="s">
        <v>86</v>
      </c>
      <c r="R695" t="s">
        <v>79</v>
      </c>
      <c r="S695" t="s">
        <v>61</v>
      </c>
      <c r="T695" t="s">
        <v>42</v>
      </c>
      <c r="U695" t="s">
        <v>223</v>
      </c>
      <c r="V695">
        <v>3067.5</v>
      </c>
      <c r="W695">
        <v>0.11187704424926874</v>
      </c>
      <c r="X695" t="s">
        <v>220</v>
      </c>
    </row>
    <row r="696" spans="1:24" x14ac:dyDescent="0.25">
      <c r="A696" t="s">
        <v>148</v>
      </c>
      <c r="B696" s="1">
        <v>42122</v>
      </c>
      <c r="C696">
        <v>2015</v>
      </c>
      <c r="D696" t="s">
        <v>227</v>
      </c>
      <c r="E696" t="s">
        <v>50</v>
      </c>
      <c r="F696" t="s">
        <v>10</v>
      </c>
      <c r="G696" t="s">
        <v>200</v>
      </c>
      <c r="H696" t="s">
        <v>211</v>
      </c>
      <c r="I696">
        <v>33250</v>
      </c>
      <c r="J696">
        <v>3743</v>
      </c>
      <c r="K696">
        <v>36993</v>
      </c>
      <c r="L696" t="s">
        <v>142</v>
      </c>
      <c r="M696" t="s">
        <v>149</v>
      </c>
      <c r="N696" t="s">
        <v>150</v>
      </c>
      <c r="O696">
        <v>4</v>
      </c>
      <c r="P696" t="s">
        <v>77</v>
      </c>
      <c r="Q696" t="s">
        <v>78</v>
      </c>
      <c r="R696" t="s">
        <v>79</v>
      </c>
      <c r="S696" t="s">
        <v>51</v>
      </c>
      <c r="T696" t="s">
        <v>43</v>
      </c>
      <c r="U696" t="s">
        <v>219</v>
      </c>
      <c r="V696">
        <v>997.5</v>
      </c>
      <c r="W696">
        <v>0.53419638543119485</v>
      </c>
      <c r="X696" t="s">
        <v>222</v>
      </c>
    </row>
    <row r="697" spans="1:24" x14ac:dyDescent="0.25">
      <c r="A697" t="s">
        <v>126</v>
      </c>
      <c r="B697" s="1">
        <v>42122</v>
      </c>
      <c r="C697">
        <v>2015</v>
      </c>
      <c r="D697" t="s">
        <v>227</v>
      </c>
      <c r="E697" t="s">
        <v>54</v>
      </c>
      <c r="F697" t="s">
        <v>29</v>
      </c>
      <c r="G697" t="s">
        <v>209</v>
      </c>
      <c r="H697" t="s">
        <v>201</v>
      </c>
      <c r="I697">
        <v>37750</v>
      </c>
      <c r="J697">
        <v>1065</v>
      </c>
      <c r="K697">
        <v>38815</v>
      </c>
      <c r="L697" t="s">
        <v>127</v>
      </c>
      <c r="M697" t="s">
        <v>128</v>
      </c>
      <c r="N697" t="s">
        <v>129</v>
      </c>
      <c r="O697">
        <v>4</v>
      </c>
      <c r="P697" t="s">
        <v>77</v>
      </c>
      <c r="Q697" t="s">
        <v>78</v>
      </c>
      <c r="R697" t="s">
        <v>79</v>
      </c>
      <c r="S697" t="s">
        <v>54</v>
      </c>
      <c r="T697" t="s">
        <v>45</v>
      </c>
      <c r="U697" t="s">
        <v>221</v>
      </c>
      <c r="V697">
        <v>1510</v>
      </c>
      <c r="W697">
        <v>0.54311814184445806</v>
      </c>
      <c r="X697" t="s">
        <v>222</v>
      </c>
    </row>
    <row r="698" spans="1:24" x14ac:dyDescent="0.25">
      <c r="A698" t="s">
        <v>88</v>
      </c>
      <c r="B698" s="1">
        <v>42123</v>
      </c>
      <c r="C698">
        <v>2015</v>
      </c>
      <c r="D698" t="s">
        <v>227</v>
      </c>
      <c r="E698" t="s">
        <v>60</v>
      </c>
      <c r="F698" t="s">
        <v>22</v>
      </c>
      <c r="G698" t="s">
        <v>200</v>
      </c>
      <c r="H698" t="s">
        <v>203</v>
      </c>
      <c r="I698">
        <v>144000</v>
      </c>
      <c r="J698">
        <v>3694</v>
      </c>
      <c r="K698">
        <v>147694</v>
      </c>
      <c r="L698" t="s">
        <v>74</v>
      </c>
      <c r="M698" t="s">
        <v>89</v>
      </c>
      <c r="N698" t="s">
        <v>90</v>
      </c>
      <c r="O698">
        <v>4</v>
      </c>
      <c r="P698" t="s">
        <v>91</v>
      </c>
      <c r="Q698" t="s">
        <v>86</v>
      </c>
      <c r="R698" t="s">
        <v>92</v>
      </c>
      <c r="S698" t="s">
        <v>61</v>
      </c>
      <c r="T698" t="s">
        <v>44</v>
      </c>
      <c r="U698" t="s">
        <v>225</v>
      </c>
      <c r="V698">
        <v>8640</v>
      </c>
      <c r="W698">
        <v>0.23136431315511666</v>
      </c>
      <c r="X698" t="s">
        <v>220</v>
      </c>
    </row>
    <row r="699" spans="1:24" x14ac:dyDescent="0.25">
      <c r="A699" t="s">
        <v>185</v>
      </c>
      <c r="B699" s="1">
        <v>42124</v>
      </c>
      <c r="C699">
        <v>2015</v>
      </c>
      <c r="D699" t="s">
        <v>227</v>
      </c>
      <c r="E699" t="s">
        <v>60</v>
      </c>
      <c r="F699" t="s">
        <v>35</v>
      </c>
      <c r="G699" t="s">
        <v>209</v>
      </c>
      <c r="H699" t="s">
        <v>201</v>
      </c>
      <c r="I699">
        <v>74450</v>
      </c>
      <c r="J699">
        <v>2060</v>
      </c>
      <c r="K699">
        <v>76510</v>
      </c>
      <c r="L699" t="s">
        <v>164</v>
      </c>
      <c r="M699" t="s">
        <v>186</v>
      </c>
      <c r="N699" t="s">
        <v>187</v>
      </c>
      <c r="O699">
        <v>4</v>
      </c>
      <c r="P699" t="s">
        <v>77</v>
      </c>
      <c r="Q699" t="s">
        <v>86</v>
      </c>
      <c r="R699" t="s">
        <v>87</v>
      </c>
      <c r="S699" t="s">
        <v>61</v>
      </c>
      <c r="T699" t="s">
        <v>46</v>
      </c>
      <c r="U699" t="s">
        <v>223</v>
      </c>
      <c r="V699">
        <v>3722.5</v>
      </c>
      <c r="W699">
        <v>0.97655272948395122</v>
      </c>
      <c r="X699" t="s">
        <v>222</v>
      </c>
    </row>
    <row r="700" spans="1:24" x14ac:dyDescent="0.25">
      <c r="A700" t="s">
        <v>123</v>
      </c>
      <c r="B700" s="1">
        <v>42124</v>
      </c>
      <c r="C700">
        <v>2015</v>
      </c>
      <c r="D700" t="s">
        <v>227</v>
      </c>
      <c r="E700" t="s">
        <v>58</v>
      </c>
      <c r="F700" t="s">
        <v>2</v>
      </c>
      <c r="G700" t="s">
        <v>209</v>
      </c>
      <c r="H700" t="s">
        <v>205</v>
      </c>
      <c r="I700">
        <v>75450</v>
      </c>
      <c r="J700">
        <v>4749</v>
      </c>
      <c r="K700">
        <v>80199</v>
      </c>
      <c r="L700" t="s">
        <v>97</v>
      </c>
      <c r="M700" t="s">
        <v>124</v>
      </c>
      <c r="N700" t="s">
        <v>125</v>
      </c>
      <c r="O700">
        <v>4</v>
      </c>
      <c r="P700" t="s">
        <v>91</v>
      </c>
      <c r="Q700" t="s">
        <v>78</v>
      </c>
      <c r="R700" t="s">
        <v>92</v>
      </c>
      <c r="S700" t="s">
        <v>59</v>
      </c>
      <c r="T700" t="s">
        <v>42</v>
      </c>
      <c r="U700" t="s">
        <v>225</v>
      </c>
      <c r="V700">
        <v>4527</v>
      </c>
      <c r="W700">
        <v>0.41988774641411741</v>
      </c>
      <c r="X700" t="s">
        <v>220</v>
      </c>
    </row>
    <row r="701" spans="1:24" x14ac:dyDescent="0.25">
      <c r="A701" t="s">
        <v>112</v>
      </c>
      <c r="B701" s="1">
        <v>42125</v>
      </c>
      <c r="C701">
        <v>2015</v>
      </c>
      <c r="D701" t="s">
        <v>228</v>
      </c>
      <c r="E701" t="s">
        <v>57</v>
      </c>
      <c r="F701" t="s">
        <v>16</v>
      </c>
      <c r="G701" t="s">
        <v>209</v>
      </c>
      <c r="H701" t="s">
        <v>211</v>
      </c>
      <c r="I701">
        <v>47000</v>
      </c>
      <c r="J701">
        <v>4384</v>
      </c>
      <c r="K701">
        <v>51384</v>
      </c>
      <c r="L701" t="s">
        <v>97</v>
      </c>
      <c r="M701" t="s">
        <v>104</v>
      </c>
      <c r="N701" t="s">
        <v>113</v>
      </c>
      <c r="O701">
        <v>3</v>
      </c>
      <c r="P701" t="s">
        <v>91</v>
      </c>
      <c r="Q701" t="s">
        <v>78</v>
      </c>
      <c r="R701" t="s">
        <v>79</v>
      </c>
      <c r="S701" t="s">
        <v>57</v>
      </c>
      <c r="T701" t="s">
        <v>44</v>
      </c>
      <c r="U701" t="s">
        <v>221</v>
      </c>
      <c r="V701">
        <v>1880</v>
      </c>
      <c r="W701">
        <v>0.79586075236828102</v>
      </c>
      <c r="X701" t="s">
        <v>222</v>
      </c>
    </row>
    <row r="702" spans="1:24" x14ac:dyDescent="0.25">
      <c r="A702" t="s">
        <v>188</v>
      </c>
      <c r="B702" s="1">
        <v>42126</v>
      </c>
      <c r="C702">
        <v>2015</v>
      </c>
      <c r="D702" t="s">
        <v>228</v>
      </c>
      <c r="E702" t="s">
        <v>58</v>
      </c>
      <c r="F702" t="s">
        <v>2</v>
      </c>
      <c r="G702" t="s">
        <v>200</v>
      </c>
      <c r="H702" t="s">
        <v>201</v>
      </c>
      <c r="I702">
        <v>77500</v>
      </c>
      <c r="J702">
        <v>1245</v>
      </c>
      <c r="K702">
        <v>78745</v>
      </c>
      <c r="L702" t="s">
        <v>164</v>
      </c>
      <c r="M702" t="s">
        <v>189</v>
      </c>
      <c r="N702" t="s">
        <v>190</v>
      </c>
      <c r="O702">
        <v>4</v>
      </c>
      <c r="P702" t="s">
        <v>77</v>
      </c>
      <c r="Q702" t="s">
        <v>86</v>
      </c>
      <c r="R702" t="s">
        <v>87</v>
      </c>
      <c r="S702" t="s">
        <v>59</v>
      </c>
      <c r="T702" t="s">
        <v>42</v>
      </c>
      <c r="U702" t="s">
        <v>225</v>
      </c>
      <c r="V702">
        <v>4650</v>
      </c>
      <c r="W702">
        <v>0.6404532914238299</v>
      </c>
      <c r="X702" t="s">
        <v>222</v>
      </c>
    </row>
    <row r="703" spans="1:24" x14ac:dyDescent="0.25">
      <c r="A703" t="s">
        <v>145</v>
      </c>
      <c r="B703" s="1">
        <v>42126</v>
      </c>
      <c r="C703">
        <v>2015</v>
      </c>
      <c r="D703" t="s">
        <v>228</v>
      </c>
      <c r="E703" t="s">
        <v>64</v>
      </c>
      <c r="F703" t="s">
        <v>20</v>
      </c>
      <c r="G703" t="s">
        <v>206</v>
      </c>
      <c r="H703" t="s">
        <v>211</v>
      </c>
      <c r="I703">
        <v>29550</v>
      </c>
      <c r="J703">
        <v>1259</v>
      </c>
      <c r="K703">
        <v>30809</v>
      </c>
      <c r="L703" t="s">
        <v>142</v>
      </c>
      <c r="M703" t="s">
        <v>146</v>
      </c>
      <c r="N703" t="s">
        <v>147</v>
      </c>
      <c r="O703">
        <v>4</v>
      </c>
      <c r="P703" t="s">
        <v>77</v>
      </c>
      <c r="Q703" t="s">
        <v>78</v>
      </c>
      <c r="R703" t="s">
        <v>79</v>
      </c>
      <c r="S703" t="s">
        <v>57</v>
      </c>
      <c r="T703" t="s">
        <v>44</v>
      </c>
      <c r="U703" t="s">
        <v>219</v>
      </c>
      <c r="V703">
        <v>886.5</v>
      </c>
      <c r="W703">
        <v>0.17155940698998021</v>
      </c>
      <c r="X703" t="s">
        <v>220</v>
      </c>
    </row>
    <row r="704" spans="1:24" x14ac:dyDescent="0.25">
      <c r="A704" t="s">
        <v>123</v>
      </c>
      <c r="B704" s="1">
        <v>42127</v>
      </c>
      <c r="C704">
        <v>2015</v>
      </c>
      <c r="D704" t="s">
        <v>228</v>
      </c>
      <c r="E704" t="s">
        <v>57</v>
      </c>
      <c r="F704" t="s">
        <v>23</v>
      </c>
      <c r="G704" t="s">
        <v>209</v>
      </c>
      <c r="H704" t="s">
        <v>205</v>
      </c>
      <c r="I704">
        <v>75400</v>
      </c>
      <c r="J704">
        <v>4321</v>
      </c>
      <c r="K704">
        <v>79721</v>
      </c>
      <c r="L704" t="s">
        <v>97</v>
      </c>
      <c r="M704" t="s">
        <v>124</v>
      </c>
      <c r="N704" t="s">
        <v>125</v>
      </c>
      <c r="O704">
        <v>4</v>
      </c>
      <c r="P704" t="s">
        <v>91</v>
      </c>
      <c r="Q704" t="s">
        <v>78</v>
      </c>
      <c r="R704" t="s">
        <v>92</v>
      </c>
      <c r="S704" t="s">
        <v>57</v>
      </c>
      <c r="T704" t="s">
        <v>44</v>
      </c>
      <c r="U704" t="s">
        <v>225</v>
      </c>
      <c r="V704">
        <v>4524</v>
      </c>
      <c r="W704">
        <v>0.35132569556651905</v>
      </c>
      <c r="X704" t="s">
        <v>220</v>
      </c>
    </row>
    <row r="705" spans="1:24" x14ac:dyDescent="0.25">
      <c r="A705" t="s">
        <v>145</v>
      </c>
      <c r="B705" s="1">
        <v>42128</v>
      </c>
      <c r="C705">
        <v>2015</v>
      </c>
      <c r="D705" t="s">
        <v>228</v>
      </c>
      <c r="E705" t="s">
        <v>52</v>
      </c>
      <c r="F705" t="s">
        <v>35</v>
      </c>
      <c r="G705" t="s">
        <v>209</v>
      </c>
      <c r="H705" t="s">
        <v>203</v>
      </c>
      <c r="I705">
        <v>29400</v>
      </c>
      <c r="J705">
        <v>4796</v>
      </c>
      <c r="K705">
        <v>34196</v>
      </c>
      <c r="L705" t="s">
        <v>142</v>
      </c>
      <c r="M705" t="s">
        <v>146</v>
      </c>
      <c r="N705" t="s">
        <v>147</v>
      </c>
      <c r="O705">
        <v>4</v>
      </c>
      <c r="P705" t="s">
        <v>77</v>
      </c>
      <c r="Q705" t="s">
        <v>78</v>
      </c>
      <c r="R705" t="s">
        <v>79</v>
      </c>
      <c r="S705" t="s">
        <v>53</v>
      </c>
      <c r="T705" t="s">
        <v>46</v>
      </c>
      <c r="U705" t="s">
        <v>219</v>
      </c>
      <c r="V705">
        <v>882</v>
      </c>
      <c r="W705">
        <v>0.51806165767743328</v>
      </c>
      <c r="X705" t="s">
        <v>222</v>
      </c>
    </row>
    <row r="706" spans="1:24" x14ac:dyDescent="0.25">
      <c r="A706" t="s">
        <v>173</v>
      </c>
      <c r="B706" s="1">
        <v>42128</v>
      </c>
      <c r="C706">
        <v>2015</v>
      </c>
      <c r="D706" t="s">
        <v>228</v>
      </c>
      <c r="E706" t="s">
        <v>57</v>
      </c>
      <c r="F706" t="s">
        <v>17</v>
      </c>
      <c r="G706" t="s">
        <v>209</v>
      </c>
      <c r="H706" t="s">
        <v>201</v>
      </c>
      <c r="I706">
        <v>32200</v>
      </c>
      <c r="J706">
        <v>4920</v>
      </c>
      <c r="K706">
        <v>37120</v>
      </c>
      <c r="L706" t="s">
        <v>164</v>
      </c>
      <c r="M706" t="s">
        <v>174</v>
      </c>
      <c r="N706" t="s">
        <v>175</v>
      </c>
      <c r="O706">
        <v>2</v>
      </c>
      <c r="P706" t="s">
        <v>91</v>
      </c>
      <c r="Q706" t="s">
        <v>78</v>
      </c>
      <c r="R706" t="s">
        <v>79</v>
      </c>
      <c r="S706" t="s">
        <v>57</v>
      </c>
      <c r="T706" t="s">
        <v>44</v>
      </c>
      <c r="U706" t="s">
        <v>221</v>
      </c>
      <c r="V706">
        <v>1288</v>
      </c>
      <c r="W706">
        <v>0.748665836988327</v>
      </c>
      <c r="X706" t="s">
        <v>222</v>
      </c>
    </row>
    <row r="707" spans="1:24" x14ac:dyDescent="0.25">
      <c r="A707" t="s">
        <v>123</v>
      </c>
      <c r="B707" s="1">
        <v>42129</v>
      </c>
      <c r="C707">
        <v>2015</v>
      </c>
      <c r="D707" t="s">
        <v>228</v>
      </c>
      <c r="E707" t="s">
        <v>62</v>
      </c>
      <c r="F707" t="s">
        <v>12</v>
      </c>
      <c r="G707" t="s">
        <v>210</v>
      </c>
      <c r="H707" t="s">
        <v>211</v>
      </c>
      <c r="I707">
        <v>75350</v>
      </c>
      <c r="J707">
        <v>2557</v>
      </c>
      <c r="K707">
        <v>77907</v>
      </c>
      <c r="L707" t="s">
        <v>97</v>
      </c>
      <c r="M707" t="s">
        <v>124</v>
      </c>
      <c r="N707" t="s">
        <v>125</v>
      </c>
      <c r="O707">
        <v>4</v>
      </c>
      <c r="P707" t="s">
        <v>91</v>
      </c>
      <c r="Q707" t="s">
        <v>78</v>
      </c>
      <c r="R707" t="s">
        <v>92</v>
      </c>
      <c r="S707" t="s">
        <v>63</v>
      </c>
      <c r="T707" t="s">
        <v>43</v>
      </c>
      <c r="U707" t="s">
        <v>225</v>
      </c>
      <c r="V707">
        <v>4521</v>
      </c>
      <c r="W707">
        <v>3.6609989142329429E-2</v>
      </c>
      <c r="X707" t="s">
        <v>220</v>
      </c>
    </row>
    <row r="708" spans="1:24" x14ac:dyDescent="0.25">
      <c r="A708" t="s">
        <v>120</v>
      </c>
      <c r="B708" s="1">
        <v>42130</v>
      </c>
      <c r="C708">
        <v>2015</v>
      </c>
      <c r="D708" t="s">
        <v>228</v>
      </c>
      <c r="E708" t="s">
        <v>54</v>
      </c>
      <c r="F708" t="s">
        <v>32</v>
      </c>
      <c r="G708" t="s">
        <v>200</v>
      </c>
      <c r="H708" t="s">
        <v>201</v>
      </c>
      <c r="I708">
        <v>63300</v>
      </c>
      <c r="J708">
        <v>3467</v>
      </c>
      <c r="K708">
        <v>66767</v>
      </c>
      <c r="L708" t="s">
        <v>97</v>
      </c>
      <c r="M708" t="s">
        <v>121</v>
      </c>
      <c r="N708" t="s">
        <v>122</v>
      </c>
      <c r="O708">
        <v>4</v>
      </c>
      <c r="P708" t="s">
        <v>77</v>
      </c>
      <c r="Q708" t="s">
        <v>86</v>
      </c>
      <c r="R708" t="s">
        <v>87</v>
      </c>
      <c r="S708" t="s">
        <v>54</v>
      </c>
      <c r="T708" t="s">
        <v>45</v>
      </c>
      <c r="U708" t="s">
        <v>223</v>
      </c>
      <c r="V708">
        <v>3165</v>
      </c>
      <c r="W708">
        <v>0.54904033781450257</v>
      </c>
      <c r="X708" t="s">
        <v>222</v>
      </c>
    </row>
    <row r="709" spans="1:24" x14ac:dyDescent="0.25">
      <c r="A709" t="s">
        <v>173</v>
      </c>
      <c r="B709" s="1">
        <v>42130</v>
      </c>
      <c r="C709">
        <v>2015</v>
      </c>
      <c r="D709" t="s">
        <v>228</v>
      </c>
      <c r="E709" t="s">
        <v>62</v>
      </c>
      <c r="F709" t="s">
        <v>14</v>
      </c>
      <c r="G709" t="s">
        <v>209</v>
      </c>
      <c r="H709" t="s">
        <v>201</v>
      </c>
      <c r="I709">
        <v>32300</v>
      </c>
      <c r="J709">
        <v>4990</v>
      </c>
      <c r="K709">
        <v>37290</v>
      </c>
      <c r="L709" t="s">
        <v>164</v>
      </c>
      <c r="M709" t="s">
        <v>174</v>
      </c>
      <c r="N709" t="s">
        <v>175</v>
      </c>
      <c r="O709">
        <v>2</v>
      </c>
      <c r="P709" t="s">
        <v>91</v>
      </c>
      <c r="Q709" t="s">
        <v>78</v>
      </c>
      <c r="R709" t="s">
        <v>79</v>
      </c>
      <c r="S709" t="s">
        <v>63</v>
      </c>
      <c r="T709" t="s">
        <v>43</v>
      </c>
      <c r="U709" t="s">
        <v>221</v>
      </c>
      <c r="V709">
        <v>1292</v>
      </c>
      <c r="W709">
        <v>0.25151211081608765</v>
      </c>
      <c r="X709" t="s">
        <v>220</v>
      </c>
    </row>
    <row r="710" spans="1:24" x14ac:dyDescent="0.25">
      <c r="A710" t="s">
        <v>163</v>
      </c>
      <c r="B710" s="1">
        <v>42131</v>
      </c>
      <c r="C710">
        <v>2015</v>
      </c>
      <c r="D710" t="s">
        <v>228</v>
      </c>
      <c r="E710" t="s">
        <v>62</v>
      </c>
      <c r="F710" t="s">
        <v>11</v>
      </c>
      <c r="G710" t="s">
        <v>209</v>
      </c>
      <c r="H710" t="s">
        <v>211</v>
      </c>
      <c r="I710">
        <v>25350</v>
      </c>
      <c r="J710">
        <v>3858</v>
      </c>
      <c r="K710">
        <v>29208</v>
      </c>
      <c r="L710" t="s">
        <v>164</v>
      </c>
      <c r="M710" t="s">
        <v>165</v>
      </c>
      <c r="N710" t="s">
        <v>166</v>
      </c>
      <c r="O710">
        <v>2</v>
      </c>
      <c r="P710" t="s">
        <v>77</v>
      </c>
      <c r="Q710" t="s">
        <v>78</v>
      </c>
      <c r="R710" t="s">
        <v>79</v>
      </c>
      <c r="S710" t="s">
        <v>63</v>
      </c>
      <c r="T710" t="s">
        <v>43</v>
      </c>
      <c r="U710" t="s">
        <v>219</v>
      </c>
      <c r="V710">
        <v>760.5</v>
      </c>
      <c r="W710">
        <v>0.17784256775763005</v>
      </c>
      <c r="X710" t="s">
        <v>220</v>
      </c>
    </row>
    <row r="711" spans="1:24" x14ac:dyDescent="0.25">
      <c r="A711" t="s">
        <v>148</v>
      </c>
      <c r="B711" s="1">
        <v>42132</v>
      </c>
      <c r="C711">
        <v>2015</v>
      </c>
      <c r="D711" t="s">
        <v>228</v>
      </c>
      <c r="E711" t="s">
        <v>62</v>
      </c>
      <c r="F711" t="s">
        <v>15</v>
      </c>
      <c r="G711" t="s">
        <v>207</v>
      </c>
      <c r="H711" t="s">
        <v>203</v>
      </c>
      <c r="I711">
        <v>33150</v>
      </c>
      <c r="J711">
        <v>2308</v>
      </c>
      <c r="K711">
        <v>35458</v>
      </c>
      <c r="L711" t="s">
        <v>142</v>
      </c>
      <c r="M711" t="s">
        <v>149</v>
      </c>
      <c r="N711" t="s">
        <v>150</v>
      </c>
      <c r="O711">
        <v>4</v>
      </c>
      <c r="P711" t="s">
        <v>77</v>
      </c>
      <c r="Q711" t="s">
        <v>78</v>
      </c>
      <c r="R711" t="s">
        <v>79</v>
      </c>
      <c r="S711" t="s">
        <v>63</v>
      </c>
      <c r="T711" t="s">
        <v>43</v>
      </c>
      <c r="U711" t="s">
        <v>219</v>
      </c>
      <c r="V711">
        <v>994.5</v>
      </c>
      <c r="W711">
        <v>0.61311630467563694</v>
      </c>
      <c r="X711" t="s">
        <v>222</v>
      </c>
    </row>
    <row r="712" spans="1:24" x14ac:dyDescent="0.25">
      <c r="A712" t="s">
        <v>120</v>
      </c>
      <c r="B712" s="1">
        <v>42132</v>
      </c>
      <c r="C712">
        <v>2015</v>
      </c>
      <c r="D712" t="s">
        <v>228</v>
      </c>
      <c r="E712" t="s">
        <v>52</v>
      </c>
      <c r="F712" t="s">
        <v>41</v>
      </c>
      <c r="G712" t="s">
        <v>210</v>
      </c>
      <c r="H712" t="s">
        <v>205</v>
      </c>
      <c r="I712">
        <v>62650</v>
      </c>
      <c r="J712">
        <v>4576</v>
      </c>
      <c r="K712">
        <v>67226</v>
      </c>
      <c r="L712" t="s">
        <v>97</v>
      </c>
      <c r="M712" t="s">
        <v>121</v>
      </c>
      <c r="N712" t="s">
        <v>122</v>
      </c>
      <c r="O712">
        <v>4</v>
      </c>
      <c r="P712" t="s">
        <v>77</v>
      </c>
      <c r="Q712" t="s">
        <v>86</v>
      </c>
      <c r="R712" t="s">
        <v>87</v>
      </c>
      <c r="S712" t="s">
        <v>53</v>
      </c>
      <c r="T712" t="s">
        <v>46</v>
      </c>
      <c r="U712" t="s">
        <v>223</v>
      </c>
      <c r="V712">
        <v>3132.5</v>
      </c>
      <c r="W712">
        <v>0.13776385604299785</v>
      </c>
      <c r="X712" t="s">
        <v>220</v>
      </c>
    </row>
    <row r="713" spans="1:24" x14ac:dyDescent="0.25">
      <c r="A713" t="s">
        <v>93</v>
      </c>
      <c r="B713" s="1">
        <v>42133</v>
      </c>
      <c r="C713">
        <v>2015</v>
      </c>
      <c r="D713" t="s">
        <v>228</v>
      </c>
      <c r="E713" t="s">
        <v>54</v>
      </c>
      <c r="F713" t="s">
        <v>29</v>
      </c>
      <c r="G713" t="s">
        <v>206</v>
      </c>
      <c r="H713" t="s">
        <v>203</v>
      </c>
      <c r="I713">
        <v>166600</v>
      </c>
      <c r="J713">
        <v>2313</v>
      </c>
      <c r="K713">
        <v>168913</v>
      </c>
      <c r="L713" t="s">
        <v>74</v>
      </c>
      <c r="M713" t="s">
        <v>94</v>
      </c>
      <c r="N713" t="s">
        <v>95</v>
      </c>
      <c r="O713">
        <v>2</v>
      </c>
      <c r="P713" t="s">
        <v>77</v>
      </c>
      <c r="Q713" t="s">
        <v>86</v>
      </c>
      <c r="R713" t="s">
        <v>87</v>
      </c>
      <c r="S713" t="s">
        <v>54</v>
      </c>
      <c r="T713" t="s">
        <v>45</v>
      </c>
      <c r="U713" t="s">
        <v>225</v>
      </c>
      <c r="V713">
        <v>9996</v>
      </c>
      <c r="W713">
        <v>0.46834418339112038</v>
      </c>
      <c r="X713" t="s">
        <v>220</v>
      </c>
    </row>
    <row r="714" spans="1:24" x14ac:dyDescent="0.25">
      <c r="A714" t="s">
        <v>130</v>
      </c>
      <c r="B714" s="1">
        <v>42135</v>
      </c>
      <c r="C714">
        <v>2015</v>
      </c>
      <c r="D714" t="s">
        <v>228</v>
      </c>
      <c r="E714" t="s">
        <v>62</v>
      </c>
      <c r="F714" t="s">
        <v>14</v>
      </c>
      <c r="G714" t="s">
        <v>206</v>
      </c>
      <c r="H714" t="s">
        <v>202</v>
      </c>
      <c r="I714">
        <v>61150</v>
      </c>
      <c r="J714">
        <v>4543</v>
      </c>
      <c r="K714">
        <v>65693</v>
      </c>
      <c r="L714" t="s">
        <v>127</v>
      </c>
      <c r="M714" t="s">
        <v>131</v>
      </c>
      <c r="N714" t="s">
        <v>132</v>
      </c>
      <c r="O714">
        <v>4</v>
      </c>
      <c r="P714" t="s">
        <v>77</v>
      </c>
      <c r="Q714" t="s">
        <v>86</v>
      </c>
      <c r="R714" t="s">
        <v>79</v>
      </c>
      <c r="S714" t="s">
        <v>63</v>
      </c>
      <c r="T714" t="s">
        <v>43</v>
      </c>
      <c r="U714" t="s">
        <v>223</v>
      </c>
      <c r="V714">
        <v>3057.5</v>
      </c>
      <c r="W714">
        <v>0.69661396401776654</v>
      </c>
      <c r="X714" t="s">
        <v>222</v>
      </c>
    </row>
    <row r="715" spans="1:24" x14ac:dyDescent="0.25">
      <c r="A715" t="s">
        <v>176</v>
      </c>
      <c r="B715" s="1">
        <v>42135</v>
      </c>
      <c r="C715">
        <v>2015</v>
      </c>
      <c r="D715" t="s">
        <v>228</v>
      </c>
      <c r="E715" t="s">
        <v>57</v>
      </c>
      <c r="F715" t="s">
        <v>16</v>
      </c>
      <c r="G715" t="s">
        <v>207</v>
      </c>
      <c r="H715" t="s">
        <v>203</v>
      </c>
      <c r="I715">
        <v>39650</v>
      </c>
      <c r="J715">
        <v>3554</v>
      </c>
      <c r="K715">
        <v>43204</v>
      </c>
      <c r="L715" t="s">
        <v>164</v>
      </c>
      <c r="M715" t="s">
        <v>177</v>
      </c>
      <c r="N715" t="s">
        <v>178</v>
      </c>
      <c r="O715">
        <v>4</v>
      </c>
      <c r="P715" t="s">
        <v>77</v>
      </c>
      <c r="Q715" t="s">
        <v>78</v>
      </c>
      <c r="R715" t="s">
        <v>79</v>
      </c>
      <c r="S715" t="s">
        <v>57</v>
      </c>
      <c r="T715" t="s">
        <v>44</v>
      </c>
      <c r="U715" t="s">
        <v>221</v>
      </c>
      <c r="V715">
        <v>1586</v>
      </c>
      <c r="W715">
        <v>0.29269369146446406</v>
      </c>
      <c r="X715" t="s">
        <v>220</v>
      </c>
    </row>
    <row r="716" spans="1:24" x14ac:dyDescent="0.25">
      <c r="A716" t="s">
        <v>191</v>
      </c>
      <c r="B716" s="1">
        <v>42135</v>
      </c>
      <c r="C716">
        <v>2015</v>
      </c>
      <c r="D716" t="s">
        <v>228</v>
      </c>
      <c r="E716" t="s">
        <v>54</v>
      </c>
      <c r="F716" t="s">
        <v>11</v>
      </c>
      <c r="G716" t="s">
        <v>200</v>
      </c>
      <c r="H716" t="s">
        <v>203</v>
      </c>
      <c r="I716">
        <v>130200</v>
      </c>
      <c r="J716">
        <v>3614</v>
      </c>
      <c r="K716">
        <v>133814</v>
      </c>
      <c r="L716" t="s">
        <v>164</v>
      </c>
      <c r="M716" t="s">
        <v>192</v>
      </c>
      <c r="N716" t="s">
        <v>193</v>
      </c>
      <c r="O716">
        <v>4</v>
      </c>
      <c r="P716" t="s">
        <v>91</v>
      </c>
      <c r="Q716" t="s">
        <v>86</v>
      </c>
      <c r="R716" t="s">
        <v>92</v>
      </c>
      <c r="S716" t="s">
        <v>54</v>
      </c>
      <c r="T716" t="s">
        <v>43</v>
      </c>
      <c r="U716" t="s">
        <v>225</v>
      </c>
      <c r="V716">
        <v>7812</v>
      </c>
      <c r="W716">
        <v>0.11330716876001432</v>
      </c>
      <c r="X716" t="s">
        <v>220</v>
      </c>
    </row>
    <row r="717" spans="1:24" x14ac:dyDescent="0.25">
      <c r="A717" t="s">
        <v>114</v>
      </c>
      <c r="B717" s="1">
        <v>42135</v>
      </c>
      <c r="C717">
        <v>2015</v>
      </c>
      <c r="D717" t="s">
        <v>228</v>
      </c>
      <c r="E717" t="s">
        <v>57</v>
      </c>
      <c r="F717" t="s">
        <v>24</v>
      </c>
      <c r="G717" t="s">
        <v>200</v>
      </c>
      <c r="H717" t="s">
        <v>211</v>
      </c>
      <c r="I717">
        <v>53900</v>
      </c>
      <c r="J717">
        <v>1418</v>
      </c>
      <c r="K717">
        <v>55318</v>
      </c>
      <c r="L717" t="s">
        <v>97</v>
      </c>
      <c r="M717" t="s">
        <v>115</v>
      </c>
      <c r="N717" t="s">
        <v>116</v>
      </c>
      <c r="O717">
        <v>4</v>
      </c>
      <c r="P717" t="s">
        <v>77</v>
      </c>
      <c r="Q717" t="s">
        <v>78</v>
      </c>
      <c r="R717" t="s">
        <v>79</v>
      </c>
      <c r="S717" t="s">
        <v>57</v>
      </c>
      <c r="T717" t="s">
        <v>44</v>
      </c>
      <c r="U717" t="s">
        <v>221</v>
      </c>
      <c r="V717">
        <v>2156</v>
      </c>
      <c r="W717">
        <v>0.32056969372582139</v>
      </c>
      <c r="X717" t="s">
        <v>220</v>
      </c>
    </row>
    <row r="718" spans="1:24" x14ac:dyDescent="0.25">
      <c r="A718" t="s">
        <v>133</v>
      </c>
      <c r="B718" s="1">
        <v>42136</v>
      </c>
      <c r="C718">
        <v>2015</v>
      </c>
      <c r="D718" t="s">
        <v>228</v>
      </c>
      <c r="E718" t="s">
        <v>55</v>
      </c>
      <c r="F718" t="s">
        <v>36</v>
      </c>
      <c r="G718" t="s">
        <v>210</v>
      </c>
      <c r="H718" t="s">
        <v>205</v>
      </c>
      <c r="I718">
        <v>64800</v>
      </c>
      <c r="J718">
        <v>1691</v>
      </c>
      <c r="K718">
        <v>66491</v>
      </c>
      <c r="L718" t="s">
        <v>127</v>
      </c>
      <c r="M718" t="s">
        <v>134</v>
      </c>
      <c r="N718" t="s">
        <v>135</v>
      </c>
      <c r="O718">
        <v>4</v>
      </c>
      <c r="P718" t="s">
        <v>77</v>
      </c>
      <c r="Q718" t="s">
        <v>86</v>
      </c>
      <c r="R718" t="s">
        <v>79</v>
      </c>
      <c r="S718" t="s">
        <v>56</v>
      </c>
      <c r="T718" t="s">
        <v>46</v>
      </c>
      <c r="U718" t="s">
        <v>223</v>
      </c>
      <c r="V718">
        <v>3240</v>
      </c>
      <c r="W718">
        <v>0.51863331837515969</v>
      </c>
      <c r="X718" t="s">
        <v>222</v>
      </c>
    </row>
    <row r="719" spans="1:24" x14ac:dyDescent="0.25">
      <c r="A719" t="s">
        <v>163</v>
      </c>
      <c r="B719" s="1">
        <v>42137</v>
      </c>
      <c r="C719">
        <v>2015</v>
      </c>
      <c r="D719" t="s">
        <v>228</v>
      </c>
      <c r="E719" t="s">
        <v>54</v>
      </c>
      <c r="F719" t="s">
        <v>28</v>
      </c>
      <c r="G719" t="s">
        <v>210</v>
      </c>
      <c r="H719" t="s">
        <v>205</v>
      </c>
      <c r="I719">
        <v>25300</v>
      </c>
      <c r="J719">
        <v>4326</v>
      </c>
      <c r="K719">
        <v>29626</v>
      </c>
      <c r="L719" t="s">
        <v>164</v>
      </c>
      <c r="M719" t="s">
        <v>165</v>
      </c>
      <c r="N719" t="s">
        <v>166</v>
      </c>
      <c r="O719">
        <v>2</v>
      </c>
      <c r="P719" t="s">
        <v>77</v>
      </c>
      <c r="Q719" t="s">
        <v>78</v>
      </c>
      <c r="R719" t="s">
        <v>79</v>
      </c>
      <c r="S719" t="s">
        <v>54</v>
      </c>
      <c r="T719" t="s">
        <v>45</v>
      </c>
      <c r="U719" t="s">
        <v>219</v>
      </c>
      <c r="V719">
        <v>759</v>
      </c>
      <c r="W719">
        <v>0.45920127325654087</v>
      </c>
      <c r="X719" t="s">
        <v>220</v>
      </c>
    </row>
    <row r="720" spans="1:24" x14ac:dyDescent="0.25">
      <c r="A720" t="s">
        <v>106</v>
      </c>
      <c r="B720" s="1">
        <v>42137</v>
      </c>
      <c r="C720">
        <v>2015</v>
      </c>
      <c r="D720" t="s">
        <v>228</v>
      </c>
      <c r="E720" t="s">
        <v>57</v>
      </c>
      <c r="F720" t="s">
        <v>18</v>
      </c>
      <c r="G720" t="s">
        <v>206</v>
      </c>
      <c r="H720" t="s">
        <v>203</v>
      </c>
      <c r="I720">
        <v>37550</v>
      </c>
      <c r="J720">
        <v>1273</v>
      </c>
      <c r="K720">
        <v>38823</v>
      </c>
      <c r="L720" t="s">
        <v>97</v>
      </c>
      <c r="M720" t="s">
        <v>107</v>
      </c>
      <c r="N720" t="s">
        <v>108</v>
      </c>
      <c r="O720">
        <v>4</v>
      </c>
      <c r="P720" t="s">
        <v>77</v>
      </c>
      <c r="Q720" t="s">
        <v>78</v>
      </c>
      <c r="R720" t="s">
        <v>79</v>
      </c>
      <c r="S720" t="s">
        <v>57</v>
      </c>
      <c r="T720" t="s">
        <v>44</v>
      </c>
      <c r="U720" t="s">
        <v>221</v>
      </c>
      <c r="V720">
        <v>1502</v>
      </c>
      <c r="W720">
        <v>0.49891277844966986</v>
      </c>
      <c r="X720" t="s">
        <v>220</v>
      </c>
    </row>
    <row r="721" spans="1:24" x14ac:dyDescent="0.25">
      <c r="A721" t="s">
        <v>73</v>
      </c>
      <c r="B721" s="1">
        <v>42137</v>
      </c>
      <c r="C721">
        <v>2015</v>
      </c>
      <c r="D721" t="s">
        <v>228</v>
      </c>
      <c r="E721" t="s">
        <v>55</v>
      </c>
      <c r="F721" t="s">
        <v>39</v>
      </c>
      <c r="G721" t="s">
        <v>206</v>
      </c>
      <c r="H721" t="s">
        <v>205</v>
      </c>
      <c r="I721">
        <v>28050</v>
      </c>
      <c r="J721">
        <v>2828</v>
      </c>
      <c r="K721">
        <v>30878</v>
      </c>
      <c r="L721" t="s">
        <v>74</v>
      </c>
      <c r="M721" t="s">
        <v>75</v>
      </c>
      <c r="N721" t="s">
        <v>76</v>
      </c>
      <c r="O721">
        <v>4</v>
      </c>
      <c r="P721" t="s">
        <v>77</v>
      </c>
      <c r="Q721" t="s">
        <v>78</v>
      </c>
      <c r="R721" t="s">
        <v>79</v>
      </c>
      <c r="S721" t="s">
        <v>56</v>
      </c>
      <c r="T721" t="s">
        <v>46</v>
      </c>
      <c r="U721" t="s">
        <v>219</v>
      </c>
      <c r="V721">
        <v>841.5</v>
      </c>
      <c r="W721">
        <v>0.19986278247081804</v>
      </c>
      <c r="X721" t="s">
        <v>220</v>
      </c>
    </row>
    <row r="722" spans="1:24" x14ac:dyDescent="0.25">
      <c r="A722" t="s">
        <v>126</v>
      </c>
      <c r="B722" s="1">
        <v>42138</v>
      </c>
      <c r="C722">
        <v>2015</v>
      </c>
      <c r="D722" t="s">
        <v>228</v>
      </c>
      <c r="E722" t="s">
        <v>57</v>
      </c>
      <c r="F722" t="s">
        <v>16</v>
      </c>
      <c r="G722" t="s">
        <v>209</v>
      </c>
      <c r="H722" t="s">
        <v>202</v>
      </c>
      <c r="I722">
        <v>37450</v>
      </c>
      <c r="J722">
        <v>2937</v>
      </c>
      <c r="K722">
        <v>40387</v>
      </c>
      <c r="L722" t="s">
        <v>127</v>
      </c>
      <c r="M722" t="s">
        <v>128</v>
      </c>
      <c r="N722" t="s">
        <v>129</v>
      </c>
      <c r="O722">
        <v>4</v>
      </c>
      <c r="P722" t="s">
        <v>77</v>
      </c>
      <c r="Q722" t="s">
        <v>78</v>
      </c>
      <c r="R722" t="s">
        <v>79</v>
      </c>
      <c r="S722" t="s">
        <v>57</v>
      </c>
      <c r="T722" t="s">
        <v>44</v>
      </c>
      <c r="U722" t="s">
        <v>221</v>
      </c>
      <c r="V722">
        <v>1498</v>
      </c>
      <c r="W722">
        <v>0.7130001307060011</v>
      </c>
      <c r="X722" t="s">
        <v>222</v>
      </c>
    </row>
    <row r="723" spans="1:24" x14ac:dyDescent="0.25">
      <c r="A723" t="s">
        <v>133</v>
      </c>
      <c r="B723" s="1">
        <v>42138</v>
      </c>
      <c r="C723">
        <v>2015</v>
      </c>
      <c r="D723" t="s">
        <v>228</v>
      </c>
      <c r="E723" t="s">
        <v>54</v>
      </c>
      <c r="F723" t="s">
        <v>23</v>
      </c>
      <c r="G723" t="s">
        <v>206</v>
      </c>
      <c r="H723" t="s">
        <v>203</v>
      </c>
      <c r="I723">
        <v>65200</v>
      </c>
      <c r="J723">
        <v>2907</v>
      </c>
      <c r="K723">
        <v>68107</v>
      </c>
      <c r="L723" t="s">
        <v>127</v>
      </c>
      <c r="M723" t="s">
        <v>134</v>
      </c>
      <c r="N723" t="s">
        <v>135</v>
      </c>
      <c r="O723">
        <v>4</v>
      </c>
      <c r="P723" t="s">
        <v>77</v>
      </c>
      <c r="Q723" t="s">
        <v>86</v>
      </c>
      <c r="R723" t="s">
        <v>79</v>
      </c>
      <c r="S723" t="s">
        <v>54</v>
      </c>
      <c r="T723" t="s">
        <v>44</v>
      </c>
      <c r="U723" t="s">
        <v>223</v>
      </c>
      <c r="V723">
        <v>3260</v>
      </c>
      <c r="W723">
        <v>0.86659006488816348</v>
      </c>
      <c r="X723" t="s">
        <v>222</v>
      </c>
    </row>
    <row r="724" spans="1:24" x14ac:dyDescent="0.25">
      <c r="A724" t="s">
        <v>114</v>
      </c>
      <c r="B724" s="1">
        <v>42139</v>
      </c>
      <c r="C724">
        <v>2015</v>
      </c>
      <c r="D724" t="s">
        <v>228</v>
      </c>
      <c r="E724" t="s">
        <v>64</v>
      </c>
      <c r="F724" t="s">
        <v>20</v>
      </c>
      <c r="G724" t="s">
        <v>209</v>
      </c>
      <c r="H724" t="s">
        <v>203</v>
      </c>
      <c r="I724">
        <v>54200</v>
      </c>
      <c r="J724">
        <v>4061</v>
      </c>
      <c r="K724">
        <v>58261</v>
      </c>
      <c r="L724" t="s">
        <v>97</v>
      </c>
      <c r="M724" t="s">
        <v>115</v>
      </c>
      <c r="N724" t="s">
        <v>116</v>
      </c>
      <c r="O724">
        <v>4</v>
      </c>
      <c r="P724" t="s">
        <v>77</v>
      </c>
      <c r="Q724" t="s">
        <v>78</v>
      </c>
      <c r="R724" t="s">
        <v>79</v>
      </c>
      <c r="S724" t="s">
        <v>57</v>
      </c>
      <c r="T724" t="s">
        <v>44</v>
      </c>
      <c r="U724" t="s">
        <v>223</v>
      </c>
      <c r="V724">
        <v>2710</v>
      </c>
      <c r="W724">
        <v>0.15456701356664626</v>
      </c>
      <c r="X724" t="s">
        <v>220</v>
      </c>
    </row>
    <row r="725" spans="1:24" x14ac:dyDescent="0.25">
      <c r="A725" t="s">
        <v>96</v>
      </c>
      <c r="B725" s="1">
        <v>42140</v>
      </c>
      <c r="C725">
        <v>2015</v>
      </c>
      <c r="D725" t="s">
        <v>228</v>
      </c>
      <c r="E725" t="s">
        <v>57</v>
      </c>
      <c r="F725" t="s">
        <v>27</v>
      </c>
      <c r="G725" t="s">
        <v>206</v>
      </c>
      <c r="H725" t="s">
        <v>201</v>
      </c>
      <c r="I725">
        <v>24350</v>
      </c>
      <c r="J725">
        <v>3265</v>
      </c>
      <c r="K725">
        <v>27615</v>
      </c>
      <c r="L725" t="s">
        <v>97</v>
      </c>
      <c r="M725" t="s">
        <v>98</v>
      </c>
      <c r="N725" t="s">
        <v>99</v>
      </c>
      <c r="O725">
        <v>2</v>
      </c>
      <c r="P725" t="s">
        <v>77</v>
      </c>
      <c r="Q725" t="s">
        <v>78</v>
      </c>
      <c r="R725" t="s">
        <v>79</v>
      </c>
      <c r="S725" t="s">
        <v>57</v>
      </c>
      <c r="T725" t="s">
        <v>44</v>
      </c>
      <c r="U725" t="s">
        <v>219</v>
      </c>
      <c r="V725">
        <v>730.5</v>
      </c>
      <c r="W725">
        <v>0.70682466621828488</v>
      </c>
      <c r="X725" t="s">
        <v>222</v>
      </c>
    </row>
    <row r="726" spans="1:24" x14ac:dyDescent="0.25">
      <c r="A726" t="s">
        <v>148</v>
      </c>
      <c r="B726" s="1">
        <v>42140</v>
      </c>
      <c r="C726">
        <v>2015</v>
      </c>
      <c r="D726" t="s">
        <v>228</v>
      </c>
      <c r="E726" t="s">
        <v>62</v>
      </c>
      <c r="F726" t="s">
        <v>14</v>
      </c>
      <c r="G726" t="s">
        <v>207</v>
      </c>
      <c r="H726" t="s">
        <v>203</v>
      </c>
      <c r="I726">
        <v>33250</v>
      </c>
      <c r="J726">
        <v>2456</v>
      </c>
      <c r="K726">
        <v>35706</v>
      </c>
      <c r="L726" t="s">
        <v>142</v>
      </c>
      <c r="M726" t="s">
        <v>149</v>
      </c>
      <c r="N726" t="s">
        <v>150</v>
      </c>
      <c r="O726">
        <v>4</v>
      </c>
      <c r="P726" t="s">
        <v>77</v>
      </c>
      <c r="Q726" t="s">
        <v>78</v>
      </c>
      <c r="R726" t="s">
        <v>79</v>
      </c>
      <c r="S726" t="s">
        <v>63</v>
      </c>
      <c r="T726" t="s">
        <v>43</v>
      </c>
      <c r="U726" t="s">
        <v>219</v>
      </c>
      <c r="V726">
        <v>997.5</v>
      </c>
      <c r="W726">
        <v>3.2684366699626842E-2</v>
      </c>
      <c r="X726" t="s">
        <v>220</v>
      </c>
    </row>
    <row r="727" spans="1:24" x14ac:dyDescent="0.25">
      <c r="A727" t="s">
        <v>88</v>
      </c>
      <c r="B727" s="1">
        <v>42142</v>
      </c>
      <c r="C727">
        <v>2015</v>
      </c>
      <c r="D727" t="s">
        <v>228</v>
      </c>
      <c r="E727" t="s">
        <v>52</v>
      </c>
      <c r="F727" t="s">
        <v>47</v>
      </c>
      <c r="G727" t="s">
        <v>200</v>
      </c>
      <c r="H727" t="s">
        <v>203</v>
      </c>
      <c r="I727">
        <v>143900</v>
      </c>
      <c r="J727">
        <v>3668</v>
      </c>
      <c r="K727">
        <v>147568</v>
      </c>
      <c r="L727" t="s">
        <v>74</v>
      </c>
      <c r="M727" t="s">
        <v>89</v>
      </c>
      <c r="N727" t="s">
        <v>90</v>
      </c>
      <c r="O727">
        <v>4</v>
      </c>
      <c r="P727" t="s">
        <v>91</v>
      </c>
      <c r="Q727" t="s">
        <v>86</v>
      </c>
      <c r="R727" t="s">
        <v>92</v>
      </c>
      <c r="S727" t="s">
        <v>53</v>
      </c>
      <c r="T727" t="s">
        <v>46</v>
      </c>
      <c r="U727" t="s">
        <v>225</v>
      </c>
      <c r="V727">
        <v>8634</v>
      </c>
      <c r="W727">
        <v>0.89208559547182431</v>
      </c>
      <c r="X727" t="s">
        <v>222</v>
      </c>
    </row>
    <row r="728" spans="1:24" x14ac:dyDescent="0.25">
      <c r="A728" t="s">
        <v>173</v>
      </c>
      <c r="B728" s="1">
        <v>42143</v>
      </c>
      <c r="C728">
        <v>2015</v>
      </c>
      <c r="D728" t="s">
        <v>228</v>
      </c>
      <c r="E728" t="s">
        <v>54</v>
      </c>
      <c r="F728" t="s">
        <v>30</v>
      </c>
      <c r="G728" t="s">
        <v>207</v>
      </c>
      <c r="H728" t="s">
        <v>203</v>
      </c>
      <c r="I728">
        <v>32150</v>
      </c>
      <c r="J728">
        <v>2887</v>
      </c>
      <c r="K728">
        <v>35037</v>
      </c>
      <c r="L728" t="s">
        <v>164</v>
      </c>
      <c r="M728" t="s">
        <v>174</v>
      </c>
      <c r="N728" t="s">
        <v>175</v>
      </c>
      <c r="O728">
        <v>2</v>
      </c>
      <c r="P728" t="s">
        <v>91</v>
      </c>
      <c r="Q728" t="s">
        <v>78</v>
      </c>
      <c r="R728" t="s">
        <v>79</v>
      </c>
      <c r="S728" t="s">
        <v>54</v>
      </c>
      <c r="T728" t="s">
        <v>45</v>
      </c>
      <c r="U728" t="s">
        <v>219</v>
      </c>
      <c r="V728">
        <v>964.5</v>
      </c>
      <c r="W728">
        <v>1.4119431848693374E-2</v>
      </c>
      <c r="X728" t="s">
        <v>220</v>
      </c>
    </row>
    <row r="729" spans="1:24" x14ac:dyDescent="0.25">
      <c r="A729" t="s">
        <v>88</v>
      </c>
      <c r="B729" s="1">
        <v>42144</v>
      </c>
      <c r="C729">
        <v>2015</v>
      </c>
      <c r="D729" t="s">
        <v>228</v>
      </c>
      <c r="E729" t="s">
        <v>57</v>
      </c>
      <c r="F729" t="s">
        <v>24</v>
      </c>
      <c r="G729" t="s">
        <v>210</v>
      </c>
      <c r="H729" t="s">
        <v>201</v>
      </c>
      <c r="I729">
        <v>143750</v>
      </c>
      <c r="J729">
        <v>3635</v>
      </c>
      <c r="K729">
        <v>147385</v>
      </c>
      <c r="L729" t="s">
        <v>74</v>
      </c>
      <c r="M729" t="s">
        <v>89</v>
      </c>
      <c r="N729" t="s">
        <v>90</v>
      </c>
      <c r="O729">
        <v>4</v>
      </c>
      <c r="P729" t="s">
        <v>91</v>
      </c>
      <c r="Q729" t="s">
        <v>86</v>
      </c>
      <c r="R729" t="s">
        <v>92</v>
      </c>
      <c r="S729" t="s">
        <v>57</v>
      </c>
      <c r="T729" t="s">
        <v>44</v>
      </c>
      <c r="U729" t="s">
        <v>225</v>
      </c>
      <c r="V729">
        <v>8625</v>
      </c>
      <c r="W729">
        <v>0.41743514706261231</v>
      </c>
      <c r="X729" t="s">
        <v>220</v>
      </c>
    </row>
    <row r="730" spans="1:24" x14ac:dyDescent="0.25">
      <c r="A730" t="s">
        <v>160</v>
      </c>
      <c r="B730" s="1">
        <v>42145</v>
      </c>
      <c r="C730">
        <v>2015</v>
      </c>
      <c r="D730" t="s">
        <v>228</v>
      </c>
      <c r="E730" t="s">
        <v>60</v>
      </c>
      <c r="F730" t="s">
        <v>35</v>
      </c>
      <c r="G730" t="s">
        <v>210</v>
      </c>
      <c r="H730" t="s">
        <v>201</v>
      </c>
      <c r="I730">
        <v>109000</v>
      </c>
      <c r="J730">
        <v>1836</v>
      </c>
      <c r="K730">
        <v>110836</v>
      </c>
      <c r="L730" t="s">
        <v>142</v>
      </c>
      <c r="M730" t="s">
        <v>161</v>
      </c>
      <c r="N730" t="s">
        <v>162</v>
      </c>
      <c r="O730">
        <v>4</v>
      </c>
      <c r="P730" t="s">
        <v>91</v>
      </c>
      <c r="Q730" t="s">
        <v>78</v>
      </c>
      <c r="R730" t="s">
        <v>92</v>
      </c>
      <c r="S730" t="s">
        <v>61</v>
      </c>
      <c r="T730" t="s">
        <v>46</v>
      </c>
      <c r="U730" t="s">
        <v>225</v>
      </c>
      <c r="V730">
        <v>6540</v>
      </c>
      <c r="W730">
        <v>0.91698321323701326</v>
      </c>
      <c r="X730" t="s">
        <v>222</v>
      </c>
    </row>
    <row r="731" spans="1:24" x14ac:dyDescent="0.25">
      <c r="A731" t="s">
        <v>163</v>
      </c>
      <c r="B731" s="1">
        <v>42145</v>
      </c>
      <c r="C731">
        <v>2015</v>
      </c>
      <c r="D731" t="s">
        <v>228</v>
      </c>
      <c r="E731" t="s">
        <v>54</v>
      </c>
      <c r="F731" t="s">
        <v>33</v>
      </c>
      <c r="G731" t="s">
        <v>200</v>
      </c>
      <c r="H731" t="s">
        <v>202</v>
      </c>
      <c r="I731">
        <v>25550</v>
      </c>
      <c r="J731">
        <v>4918</v>
      </c>
      <c r="K731">
        <v>30468</v>
      </c>
      <c r="L731" t="s">
        <v>164</v>
      </c>
      <c r="M731" t="s">
        <v>165</v>
      </c>
      <c r="N731" t="s">
        <v>166</v>
      </c>
      <c r="O731">
        <v>2</v>
      </c>
      <c r="P731" t="s">
        <v>77</v>
      </c>
      <c r="Q731" t="s">
        <v>78</v>
      </c>
      <c r="R731" t="s">
        <v>79</v>
      </c>
      <c r="S731" t="s">
        <v>54</v>
      </c>
      <c r="T731" t="s">
        <v>45</v>
      </c>
      <c r="U731" t="s">
        <v>219</v>
      </c>
      <c r="V731">
        <v>766.5</v>
      </c>
      <c r="W731">
        <v>0.67555564580278271</v>
      </c>
      <c r="X731" t="s">
        <v>222</v>
      </c>
    </row>
    <row r="732" spans="1:24" x14ac:dyDescent="0.25">
      <c r="A732" t="s">
        <v>154</v>
      </c>
      <c r="B732" s="1">
        <v>42146</v>
      </c>
      <c r="C732">
        <v>2015</v>
      </c>
      <c r="D732" t="s">
        <v>228</v>
      </c>
      <c r="E732" t="s">
        <v>50</v>
      </c>
      <c r="F732" t="s">
        <v>9</v>
      </c>
      <c r="G732" t="s">
        <v>209</v>
      </c>
      <c r="H732" t="s">
        <v>201</v>
      </c>
      <c r="I732">
        <v>62800</v>
      </c>
      <c r="J732">
        <v>2530</v>
      </c>
      <c r="K732">
        <v>65330</v>
      </c>
      <c r="L732" t="s">
        <v>142</v>
      </c>
      <c r="M732" t="s">
        <v>155</v>
      </c>
      <c r="N732" t="s">
        <v>156</v>
      </c>
      <c r="O732">
        <v>4</v>
      </c>
      <c r="P732" t="s">
        <v>91</v>
      </c>
      <c r="Q732" t="s">
        <v>78</v>
      </c>
      <c r="R732" t="s">
        <v>79</v>
      </c>
      <c r="S732" t="s">
        <v>51</v>
      </c>
      <c r="T732" t="s">
        <v>43</v>
      </c>
      <c r="U732" t="s">
        <v>223</v>
      </c>
      <c r="V732">
        <v>3140</v>
      </c>
      <c r="W732">
        <v>0.39848595410514898</v>
      </c>
      <c r="X732" t="s">
        <v>220</v>
      </c>
    </row>
    <row r="733" spans="1:24" x14ac:dyDescent="0.25">
      <c r="A733" t="s">
        <v>100</v>
      </c>
      <c r="B733" s="1">
        <v>42147</v>
      </c>
      <c r="C733">
        <v>2015</v>
      </c>
      <c r="D733" t="s">
        <v>228</v>
      </c>
      <c r="E733" t="s">
        <v>54</v>
      </c>
      <c r="F733" t="s">
        <v>30</v>
      </c>
      <c r="G733" t="s">
        <v>200</v>
      </c>
      <c r="H733" t="s">
        <v>203</v>
      </c>
      <c r="I733">
        <v>31150</v>
      </c>
      <c r="J733">
        <v>4700</v>
      </c>
      <c r="K733">
        <v>35850</v>
      </c>
      <c r="L733" t="s">
        <v>97</v>
      </c>
      <c r="M733" t="s">
        <v>101</v>
      </c>
      <c r="N733" t="s">
        <v>102</v>
      </c>
      <c r="O733">
        <v>4</v>
      </c>
      <c r="P733" t="s">
        <v>77</v>
      </c>
      <c r="Q733" t="s">
        <v>78</v>
      </c>
      <c r="R733" t="s">
        <v>79</v>
      </c>
      <c r="S733" t="s">
        <v>54</v>
      </c>
      <c r="T733" t="s">
        <v>45</v>
      </c>
      <c r="U733" t="s">
        <v>219</v>
      </c>
      <c r="V733">
        <v>934.5</v>
      </c>
      <c r="W733">
        <v>0.44229365393626208</v>
      </c>
      <c r="X733" t="s">
        <v>220</v>
      </c>
    </row>
    <row r="734" spans="1:24" x14ac:dyDescent="0.25">
      <c r="A734" t="s">
        <v>139</v>
      </c>
      <c r="B734" s="1">
        <v>42147</v>
      </c>
      <c r="C734">
        <v>2015</v>
      </c>
      <c r="D734" t="s">
        <v>228</v>
      </c>
      <c r="E734" t="s">
        <v>54</v>
      </c>
      <c r="F734" t="s">
        <v>31</v>
      </c>
      <c r="G734" t="s">
        <v>209</v>
      </c>
      <c r="H734" t="s">
        <v>201</v>
      </c>
      <c r="I734">
        <v>134600</v>
      </c>
      <c r="J734">
        <v>2754</v>
      </c>
      <c r="K734">
        <v>137354</v>
      </c>
      <c r="L734" t="s">
        <v>127</v>
      </c>
      <c r="M734" t="s">
        <v>137</v>
      </c>
      <c r="N734" t="s">
        <v>140</v>
      </c>
      <c r="O734">
        <v>4</v>
      </c>
      <c r="P734" t="s">
        <v>91</v>
      </c>
      <c r="Q734" t="s">
        <v>86</v>
      </c>
      <c r="R734" t="s">
        <v>92</v>
      </c>
      <c r="S734" t="s">
        <v>54</v>
      </c>
      <c r="T734" t="s">
        <v>45</v>
      </c>
      <c r="U734" t="s">
        <v>225</v>
      </c>
      <c r="V734">
        <v>8076</v>
      </c>
      <c r="W734">
        <v>0.18584399958413281</v>
      </c>
      <c r="X734" t="s">
        <v>220</v>
      </c>
    </row>
    <row r="735" spans="1:24" x14ac:dyDescent="0.25">
      <c r="A735" t="s">
        <v>151</v>
      </c>
      <c r="B735" s="1">
        <v>42147</v>
      </c>
      <c r="C735">
        <v>2015</v>
      </c>
      <c r="D735" t="s">
        <v>228</v>
      </c>
      <c r="E735" t="s">
        <v>52</v>
      </c>
      <c r="F735" t="s">
        <v>47</v>
      </c>
      <c r="G735" t="s">
        <v>209</v>
      </c>
      <c r="H735" t="s">
        <v>201</v>
      </c>
      <c r="I735">
        <v>35000</v>
      </c>
      <c r="J735">
        <v>2307</v>
      </c>
      <c r="K735">
        <v>37307</v>
      </c>
      <c r="L735" t="s">
        <v>142</v>
      </c>
      <c r="M735" t="s">
        <v>152</v>
      </c>
      <c r="N735" t="s">
        <v>153</v>
      </c>
      <c r="O735">
        <v>3</v>
      </c>
      <c r="P735" t="s">
        <v>91</v>
      </c>
      <c r="Q735" t="s">
        <v>78</v>
      </c>
      <c r="R735" t="s">
        <v>79</v>
      </c>
      <c r="S735" t="s">
        <v>53</v>
      </c>
      <c r="T735" t="s">
        <v>46</v>
      </c>
      <c r="U735" t="s">
        <v>221</v>
      </c>
      <c r="V735">
        <v>1400</v>
      </c>
      <c r="W735">
        <v>0.65248330759465845</v>
      </c>
      <c r="X735" t="s">
        <v>222</v>
      </c>
    </row>
    <row r="736" spans="1:24" x14ac:dyDescent="0.25">
      <c r="A736" t="s">
        <v>179</v>
      </c>
      <c r="B736" s="1">
        <v>42147</v>
      </c>
      <c r="C736">
        <v>2015</v>
      </c>
      <c r="D736" t="s">
        <v>228</v>
      </c>
      <c r="E736" t="s">
        <v>57</v>
      </c>
      <c r="F736" t="s">
        <v>19</v>
      </c>
      <c r="G736" t="s">
        <v>210</v>
      </c>
      <c r="H736" t="s">
        <v>201</v>
      </c>
      <c r="I736">
        <v>50450</v>
      </c>
      <c r="J736">
        <v>4343</v>
      </c>
      <c r="K736">
        <v>54793</v>
      </c>
      <c r="L736" t="s">
        <v>164</v>
      </c>
      <c r="M736" t="s">
        <v>180</v>
      </c>
      <c r="N736" t="s">
        <v>181</v>
      </c>
      <c r="O736">
        <v>4</v>
      </c>
      <c r="P736" t="s">
        <v>77</v>
      </c>
      <c r="Q736" t="s">
        <v>78</v>
      </c>
      <c r="R736" t="s">
        <v>79</v>
      </c>
      <c r="S736" t="s">
        <v>57</v>
      </c>
      <c r="T736" t="s">
        <v>44</v>
      </c>
      <c r="U736" t="s">
        <v>221</v>
      </c>
      <c r="V736">
        <v>2018</v>
      </c>
      <c r="W736">
        <v>0.19948902735462831</v>
      </c>
      <c r="X736" t="s">
        <v>220</v>
      </c>
    </row>
    <row r="737" spans="1:24" x14ac:dyDescent="0.25">
      <c r="A737" t="s">
        <v>170</v>
      </c>
      <c r="B737" s="1">
        <v>42148</v>
      </c>
      <c r="C737">
        <v>2015</v>
      </c>
      <c r="D737" t="s">
        <v>228</v>
      </c>
      <c r="E737" t="s">
        <v>57</v>
      </c>
      <c r="F737" t="s">
        <v>21</v>
      </c>
      <c r="G737" t="s">
        <v>209</v>
      </c>
      <c r="H737" t="s">
        <v>201</v>
      </c>
      <c r="I737">
        <v>31700</v>
      </c>
      <c r="J737">
        <v>4411</v>
      </c>
      <c r="K737">
        <v>36111</v>
      </c>
      <c r="L737" t="s">
        <v>164</v>
      </c>
      <c r="M737" t="s">
        <v>171</v>
      </c>
      <c r="N737" t="s">
        <v>172</v>
      </c>
      <c r="O737">
        <v>4</v>
      </c>
      <c r="P737" t="s">
        <v>77</v>
      </c>
      <c r="Q737" t="s">
        <v>78</v>
      </c>
      <c r="R737" t="s">
        <v>79</v>
      </c>
      <c r="S737" t="s">
        <v>57</v>
      </c>
      <c r="T737" t="s">
        <v>44</v>
      </c>
      <c r="U737" t="s">
        <v>219</v>
      </c>
      <c r="V737">
        <v>951</v>
      </c>
      <c r="W737">
        <v>0.50633498165120139</v>
      </c>
      <c r="X737" t="s">
        <v>222</v>
      </c>
    </row>
    <row r="738" spans="1:24" x14ac:dyDescent="0.25">
      <c r="A738" t="s">
        <v>83</v>
      </c>
      <c r="B738" s="1">
        <v>42148</v>
      </c>
      <c r="C738">
        <v>2015</v>
      </c>
      <c r="D738" t="s">
        <v>228</v>
      </c>
      <c r="E738" t="s">
        <v>62</v>
      </c>
      <c r="F738" t="s">
        <v>15</v>
      </c>
      <c r="G738" t="s">
        <v>209</v>
      </c>
      <c r="H738" t="s">
        <v>203</v>
      </c>
      <c r="I738">
        <v>83800</v>
      </c>
      <c r="J738">
        <v>1795</v>
      </c>
      <c r="K738">
        <v>85595</v>
      </c>
      <c r="L738" t="s">
        <v>74</v>
      </c>
      <c r="M738" t="s">
        <v>84</v>
      </c>
      <c r="N738" t="s">
        <v>85</v>
      </c>
      <c r="O738">
        <v>4</v>
      </c>
      <c r="P738" t="s">
        <v>77</v>
      </c>
      <c r="Q738" t="s">
        <v>86</v>
      </c>
      <c r="R738" t="s">
        <v>87</v>
      </c>
      <c r="S738" t="s">
        <v>63</v>
      </c>
      <c r="T738" t="s">
        <v>43</v>
      </c>
      <c r="U738" t="s">
        <v>225</v>
      </c>
      <c r="V738">
        <v>5028</v>
      </c>
      <c r="W738">
        <v>0.63765854604433225</v>
      </c>
      <c r="X738" t="s">
        <v>222</v>
      </c>
    </row>
    <row r="739" spans="1:24" x14ac:dyDescent="0.25">
      <c r="A739" t="s">
        <v>73</v>
      </c>
      <c r="B739" s="1">
        <v>42149</v>
      </c>
      <c r="C739">
        <v>2015</v>
      </c>
      <c r="D739" t="s">
        <v>228</v>
      </c>
      <c r="E739" t="s">
        <v>60</v>
      </c>
      <c r="F739" t="s">
        <v>7</v>
      </c>
      <c r="G739" t="s">
        <v>210</v>
      </c>
      <c r="H739" t="s">
        <v>205</v>
      </c>
      <c r="I739">
        <v>27850</v>
      </c>
      <c r="J739">
        <v>4969</v>
      </c>
      <c r="K739">
        <v>32819</v>
      </c>
      <c r="L739" t="s">
        <v>74</v>
      </c>
      <c r="M739" t="s">
        <v>75</v>
      </c>
      <c r="N739" t="s">
        <v>76</v>
      </c>
      <c r="O739">
        <v>4</v>
      </c>
      <c r="P739" t="s">
        <v>77</v>
      </c>
      <c r="Q739" t="s">
        <v>78</v>
      </c>
      <c r="R739" t="s">
        <v>79</v>
      </c>
      <c r="S739" t="s">
        <v>61</v>
      </c>
      <c r="T739" t="s">
        <v>42</v>
      </c>
      <c r="U739" t="s">
        <v>219</v>
      </c>
      <c r="V739">
        <v>835.5</v>
      </c>
      <c r="W739">
        <v>0.55479006308819634</v>
      </c>
      <c r="X739" t="s">
        <v>222</v>
      </c>
    </row>
    <row r="740" spans="1:24" x14ac:dyDescent="0.25">
      <c r="A740" t="s">
        <v>80</v>
      </c>
      <c r="B740" s="1">
        <v>42149</v>
      </c>
      <c r="C740">
        <v>2015</v>
      </c>
      <c r="D740" t="s">
        <v>228</v>
      </c>
      <c r="E740" t="s">
        <v>52</v>
      </c>
      <c r="F740" t="s">
        <v>34</v>
      </c>
      <c r="G740" t="s">
        <v>200</v>
      </c>
      <c r="H740" t="s">
        <v>205</v>
      </c>
      <c r="I740">
        <v>37050</v>
      </c>
      <c r="J740">
        <v>3851</v>
      </c>
      <c r="K740">
        <v>40901</v>
      </c>
      <c r="L740" t="s">
        <v>74</v>
      </c>
      <c r="M740" t="s">
        <v>81</v>
      </c>
      <c r="N740" t="s">
        <v>82</v>
      </c>
      <c r="O740">
        <v>4</v>
      </c>
      <c r="P740" t="s">
        <v>77</v>
      </c>
      <c r="Q740" t="s">
        <v>78</v>
      </c>
      <c r="R740" t="s">
        <v>79</v>
      </c>
      <c r="S740" t="s">
        <v>53</v>
      </c>
      <c r="T740" t="s">
        <v>46</v>
      </c>
      <c r="U740" t="s">
        <v>221</v>
      </c>
      <c r="V740">
        <v>1482</v>
      </c>
      <c r="W740">
        <v>0.97366325462873249</v>
      </c>
      <c r="X740" t="s">
        <v>222</v>
      </c>
    </row>
    <row r="741" spans="1:24" x14ac:dyDescent="0.25">
      <c r="A741" t="s">
        <v>182</v>
      </c>
      <c r="B741" s="1">
        <v>42149</v>
      </c>
      <c r="C741">
        <v>2015</v>
      </c>
      <c r="D741" t="s">
        <v>228</v>
      </c>
      <c r="E741" t="s">
        <v>60</v>
      </c>
      <c r="F741" t="s">
        <v>22</v>
      </c>
      <c r="G741" t="s">
        <v>209</v>
      </c>
      <c r="H741" t="s">
        <v>201</v>
      </c>
      <c r="I741">
        <v>58800</v>
      </c>
      <c r="J741">
        <v>3149</v>
      </c>
      <c r="K741">
        <v>61949</v>
      </c>
      <c r="L741" t="s">
        <v>164</v>
      </c>
      <c r="M741" t="s">
        <v>183</v>
      </c>
      <c r="N741" t="s">
        <v>184</v>
      </c>
      <c r="O741">
        <v>4</v>
      </c>
      <c r="P741" t="s">
        <v>77</v>
      </c>
      <c r="Q741" t="s">
        <v>78</v>
      </c>
      <c r="R741" t="s">
        <v>79</v>
      </c>
      <c r="S741" t="s">
        <v>61</v>
      </c>
      <c r="T741" t="s">
        <v>44</v>
      </c>
      <c r="U741" t="s">
        <v>223</v>
      </c>
      <c r="V741">
        <v>2940</v>
      </c>
      <c r="W741">
        <v>0.89778868104228227</v>
      </c>
      <c r="X741" t="s">
        <v>222</v>
      </c>
    </row>
    <row r="742" spans="1:24" x14ac:dyDescent="0.25">
      <c r="A742" t="s">
        <v>163</v>
      </c>
      <c r="B742" s="1">
        <v>42150</v>
      </c>
      <c r="C742">
        <v>2015</v>
      </c>
      <c r="D742" t="s">
        <v>228</v>
      </c>
      <c r="E742" t="s">
        <v>50</v>
      </c>
      <c r="F742" t="s">
        <v>13</v>
      </c>
      <c r="G742" t="s">
        <v>200</v>
      </c>
      <c r="H742" t="s">
        <v>201</v>
      </c>
      <c r="I742">
        <v>25450</v>
      </c>
      <c r="J742">
        <v>3548</v>
      </c>
      <c r="K742">
        <v>28998</v>
      </c>
      <c r="L742" t="s">
        <v>164</v>
      </c>
      <c r="M742" t="s">
        <v>165</v>
      </c>
      <c r="N742" t="s">
        <v>166</v>
      </c>
      <c r="O742">
        <v>2</v>
      </c>
      <c r="P742" t="s">
        <v>77</v>
      </c>
      <c r="Q742" t="s">
        <v>78</v>
      </c>
      <c r="R742" t="s">
        <v>79</v>
      </c>
      <c r="S742" t="s">
        <v>51</v>
      </c>
      <c r="T742" t="s">
        <v>43</v>
      </c>
      <c r="U742" t="s">
        <v>219</v>
      </c>
      <c r="V742">
        <v>763.5</v>
      </c>
      <c r="W742">
        <v>5.9900895254640325E-2</v>
      </c>
      <c r="X742" t="s">
        <v>220</v>
      </c>
    </row>
    <row r="743" spans="1:24" x14ac:dyDescent="0.25">
      <c r="A743" t="s">
        <v>83</v>
      </c>
      <c r="B743" s="1">
        <v>42153</v>
      </c>
      <c r="C743">
        <v>2015</v>
      </c>
      <c r="D743" t="s">
        <v>228</v>
      </c>
      <c r="E743" t="s">
        <v>64</v>
      </c>
      <c r="F743" t="s">
        <v>26</v>
      </c>
      <c r="G743" t="s">
        <v>200</v>
      </c>
      <c r="H743" t="s">
        <v>203</v>
      </c>
      <c r="I743">
        <v>83250</v>
      </c>
      <c r="J743">
        <v>1988</v>
      </c>
      <c r="K743">
        <v>85238</v>
      </c>
      <c r="L743" t="s">
        <v>74</v>
      </c>
      <c r="M743" t="s">
        <v>84</v>
      </c>
      <c r="N743" t="s">
        <v>85</v>
      </c>
      <c r="O743">
        <v>4</v>
      </c>
      <c r="P743" t="s">
        <v>77</v>
      </c>
      <c r="Q743" t="s">
        <v>86</v>
      </c>
      <c r="R743" t="s">
        <v>87</v>
      </c>
      <c r="S743" t="s">
        <v>57</v>
      </c>
      <c r="T743" t="s">
        <v>44</v>
      </c>
      <c r="U743" t="s">
        <v>225</v>
      </c>
      <c r="V743">
        <v>4995</v>
      </c>
      <c r="W743">
        <v>0.20576764466509578</v>
      </c>
      <c r="X743" t="s">
        <v>220</v>
      </c>
    </row>
    <row r="744" spans="1:24" x14ac:dyDescent="0.25">
      <c r="A744" t="s">
        <v>100</v>
      </c>
      <c r="B744" s="1">
        <v>42154</v>
      </c>
      <c r="C744">
        <v>2015</v>
      </c>
      <c r="D744" t="s">
        <v>228</v>
      </c>
      <c r="E744" t="s">
        <v>54</v>
      </c>
      <c r="F744" t="s">
        <v>29</v>
      </c>
      <c r="G744" t="s">
        <v>209</v>
      </c>
      <c r="H744" t="s">
        <v>201</v>
      </c>
      <c r="I744">
        <v>31800</v>
      </c>
      <c r="J744">
        <v>2024</v>
      </c>
      <c r="K744">
        <v>33824</v>
      </c>
      <c r="L744" t="s">
        <v>97</v>
      </c>
      <c r="M744" t="s">
        <v>101</v>
      </c>
      <c r="N744" t="s">
        <v>102</v>
      </c>
      <c r="O744">
        <v>4</v>
      </c>
      <c r="P744" t="s">
        <v>77</v>
      </c>
      <c r="Q744" t="s">
        <v>78</v>
      </c>
      <c r="R744" t="s">
        <v>79</v>
      </c>
      <c r="S744" t="s">
        <v>54</v>
      </c>
      <c r="T744" t="s">
        <v>45</v>
      </c>
      <c r="U744" t="s">
        <v>219</v>
      </c>
      <c r="V744">
        <v>954</v>
      </c>
      <c r="W744">
        <v>3.6212313005799572E-2</v>
      </c>
      <c r="X744" t="s">
        <v>220</v>
      </c>
    </row>
    <row r="745" spans="1:24" x14ac:dyDescent="0.25">
      <c r="A745" t="s">
        <v>126</v>
      </c>
      <c r="B745" s="1">
        <v>42155</v>
      </c>
      <c r="C745">
        <v>2015</v>
      </c>
      <c r="D745" t="s">
        <v>228</v>
      </c>
      <c r="E745" t="s">
        <v>55</v>
      </c>
      <c r="F745" t="s">
        <v>38</v>
      </c>
      <c r="G745" t="s">
        <v>209</v>
      </c>
      <c r="H745" t="s">
        <v>211</v>
      </c>
      <c r="I745">
        <v>37750</v>
      </c>
      <c r="J745">
        <v>3058</v>
      </c>
      <c r="K745">
        <v>40808</v>
      </c>
      <c r="L745" t="s">
        <v>127</v>
      </c>
      <c r="M745" t="s">
        <v>128</v>
      </c>
      <c r="N745" t="s">
        <v>129</v>
      </c>
      <c r="O745">
        <v>4</v>
      </c>
      <c r="P745" t="s">
        <v>77</v>
      </c>
      <c r="Q745" t="s">
        <v>78</v>
      </c>
      <c r="R745" t="s">
        <v>79</v>
      </c>
      <c r="S745" t="s">
        <v>56</v>
      </c>
      <c r="T745" t="s">
        <v>46</v>
      </c>
      <c r="U745" t="s">
        <v>221</v>
      </c>
      <c r="V745">
        <v>1510</v>
      </c>
      <c r="W745">
        <v>0.95660933989873587</v>
      </c>
      <c r="X745" t="s">
        <v>222</v>
      </c>
    </row>
    <row r="746" spans="1:24" x14ac:dyDescent="0.25">
      <c r="A746" t="s">
        <v>191</v>
      </c>
      <c r="B746" s="1">
        <v>42157</v>
      </c>
      <c r="C746">
        <v>2015</v>
      </c>
      <c r="D746" t="s">
        <v>229</v>
      </c>
      <c r="E746" t="s">
        <v>55</v>
      </c>
      <c r="F746" t="s">
        <v>40</v>
      </c>
      <c r="G746" t="s">
        <v>200</v>
      </c>
      <c r="H746" t="s">
        <v>201</v>
      </c>
      <c r="I746">
        <v>130800</v>
      </c>
      <c r="J746">
        <v>4909</v>
      </c>
      <c r="K746">
        <v>135709</v>
      </c>
      <c r="L746" t="s">
        <v>164</v>
      </c>
      <c r="M746" t="s">
        <v>192</v>
      </c>
      <c r="N746" t="s">
        <v>193</v>
      </c>
      <c r="O746">
        <v>4</v>
      </c>
      <c r="P746" t="s">
        <v>91</v>
      </c>
      <c r="Q746" t="s">
        <v>86</v>
      </c>
      <c r="R746" t="s">
        <v>92</v>
      </c>
      <c r="S746" t="s">
        <v>56</v>
      </c>
      <c r="T746" t="s">
        <v>46</v>
      </c>
      <c r="U746" t="s">
        <v>225</v>
      </c>
      <c r="V746">
        <v>7848</v>
      </c>
      <c r="W746">
        <v>0.85175342664669895</v>
      </c>
      <c r="X746" t="s">
        <v>222</v>
      </c>
    </row>
    <row r="747" spans="1:24" x14ac:dyDescent="0.25">
      <c r="A747" t="s">
        <v>93</v>
      </c>
      <c r="B747" s="1">
        <v>42157</v>
      </c>
      <c r="C747">
        <v>2015</v>
      </c>
      <c r="D747" t="s">
        <v>229</v>
      </c>
      <c r="E747" t="s">
        <v>55</v>
      </c>
      <c r="F747" t="s">
        <v>36</v>
      </c>
      <c r="G747" t="s">
        <v>200</v>
      </c>
      <c r="H747" t="s">
        <v>202</v>
      </c>
      <c r="I747">
        <v>166150</v>
      </c>
      <c r="J747">
        <v>4379</v>
      </c>
      <c r="K747">
        <v>170529</v>
      </c>
      <c r="L747" t="s">
        <v>74</v>
      </c>
      <c r="M747" t="s">
        <v>94</v>
      </c>
      <c r="N747" t="s">
        <v>95</v>
      </c>
      <c r="O747">
        <v>2</v>
      </c>
      <c r="P747" t="s">
        <v>77</v>
      </c>
      <c r="Q747" t="s">
        <v>86</v>
      </c>
      <c r="R747" t="s">
        <v>87</v>
      </c>
      <c r="S747" t="s">
        <v>56</v>
      </c>
      <c r="T747" t="s">
        <v>46</v>
      </c>
      <c r="U747" t="s">
        <v>225</v>
      </c>
      <c r="V747">
        <v>9969</v>
      </c>
      <c r="W747">
        <v>0.86157841694614778</v>
      </c>
      <c r="X747" t="s">
        <v>222</v>
      </c>
    </row>
    <row r="748" spans="1:24" x14ac:dyDescent="0.25">
      <c r="A748" t="s">
        <v>167</v>
      </c>
      <c r="B748" s="1">
        <v>42158</v>
      </c>
      <c r="C748">
        <v>2015</v>
      </c>
      <c r="D748" t="s">
        <v>229</v>
      </c>
      <c r="E748" t="s">
        <v>55</v>
      </c>
      <c r="F748" t="s">
        <v>37</v>
      </c>
      <c r="G748" t="s">
        <v>207</v>
      </c>
      <c r="H748" t="s">
        <v>201</v>
      </c>
      <c r="I748">
        <v>31250</v>
      </c>
      <c r="J748">
        <v>3983</v>
      </c>
      <c r="K748">
        <v>35233</v>
      </c>
      <c r="L748" t="s">
        <v>164</v>
      </c>
      <c r="M748" t="s">
        <v>168</v>
      </c>
      <c r="N748" t="s">
        <v>169</v>
      </c>
      <c r="O748">
        <v>4</v>
      </c>
      <c r="P748" t="s">
        <v>77</v>
      </c>
      <c r="Q748" t="s">
        <v>78</v>
      </c>
      <c r="R748" t="s">
        <v>79</v>
      </c>
      <c r="S748" t="s">
        <v>56</v>
      </c>
      <c r="T748" t="s">
        <v>46</v>
      </c>
      <c r="U748" t="s">
        <v>219</v>
      </c>
      <c r="V748">
        <v>937.5</v>
      </c>
      <c r="W748">
        <v>0.53121257644668807</v>
      </c>
      <c r="X748" t="s">
        <v>222</v>
      </c>
    </row>
    <row r="749" spans="1:24" x14ac:dyDescent="0.25">
      <c r="A749" t="s">
        <v>151</v>
      </c>
      <c r="B749" s="1">
        <v>42159</v>
      </c>
      <c r="C749">
        <v>2015</v>
      </c>
      <c r="D749" t="s">
        <v>229</v>
      </c>
      <c r="E749" t="s">
        <v>57</v>
      </c>
      <c r="F749" t="s">
        <v>22</v>
      </c>
      <c r="G749" t="s">
        <v>209</v>
      </c>
      <c r="H749" t="s">
        <v>202</v>
      </c>
      <c r="I749">
        <v>35150</v>
      </c>
      <c r="J749">
        <v>2145</v>
      </c>
      <c r="K749">
        <v>37295</v>
      </c>
      <c r="L749" t="s">
        <v>142</v>
      </c>
      <c r="M749" t="s">
        <v>152</v>
      </c>
      <c r="N749" t="s">
        <v>153</v>
      </c>
      <c r="O749">
        <v>3</v>
      </c>
      <c r="P749" t="s">
        <v>91</v>
      </c>
      <c r="Q749" t="s">
        <v>78</v>
      </c>
      <c r="R749" t="s">
        <v>79</v>
      </c>
      <c r="S749" t="s">
        <v>57</v>
      </c>
      <c r="T749" t="s">
        <v>44</v>
      </c>
      <c r="U749" t="s">
        <v>221</v>
      </c>
      <c r="V749">
        <v>1406</v>
      </c>
      <c r="W749">
        <v>0.8105619944681236</v>
      </c>
      <c r="X749" t="s">
        <v>222</v>
      </c>
    </row>
    <row r="750" spans="1:24" x14ac:dyDescent="0.25">
      <c r="A750" t="s">
        <v>182</v>
      </c>
      <c r="B750" s="1">
        <v>42159</v>
      </c>
      <c r="C750">
        <v>2015</v>
      </c>
      <c r="D750" t="s">
        <v>229</v>
      </c>
      <c r="E750" t="s">
        <v>50</v>
      </c>
      <c r="F750" t="s">
        <v>9</v>
      </c>
      <c r="G750" t="s">
        <v>200</v>
      </c>
      <c r="H750" t="s">
        <v>201</v>
      </c>
      <c r="I750">
        <v>58800</v>
      </c>
      <c r="J750">
        <v>2524</v>
      </c>
      <c r="K750">
        <v>61324</v>
      </c>
      <c r="L750" t="s">
        <v>164</v>
      </c>
      <c r="M750" t="s">
        <v>183</v>
      </c>
      <c r="N750" t="s">
        <v>184</v>
      </c>
      <c r="O750">
        <v>4</v>
      </c>
      <c r="P750" t="s">
        <v>77</v>
      </c>
      <c r="Q750" t="s">
        <v>78</v>
      </c>
      <c r="R750" t="s">
        <v>79</v>
      </c>
      <c r="S750" t="s">
        <v>51</v>
      </c>
      <c r="T750" t="s">
        <v>43</v>
      </c>
      <c r="U750" t="s">
        <v>223</v>
      </c>
      <c r="V750">
        <v>2940</v>
      </c>
      <c r="W750">
        <v>0.98019025520430425</v>
      </c>
      <c r="X750" t="s">
        <v>222</v>
      </c>
    </row>
    <row r="751" spans="1:24" x14ac:dyDescent="0.25">
      <c r="A751" t="s">
        <v>106</v>
      </c>
      <c r="B751" s="1">
        <v>42160</v>
      </c>
      <c r="C751">
        <v>2015</v>
      </c>
      <c r="D751" t="s">
        <v>229</v>
      </c>
      <c r="E751" t="s">
        <v>50</v>
      </c>
      <c r="F751" t="s">
        <v>9</v>
      </c>
      <c r="G751" t="s">
        <v>208</v>
      </c>
      <c r="H751" t="s">
        <v>211</v>
      </c>
      <c r="I751">
        <v>38000</v>
      </c>
      <c r="J751">
        <v>1401</v>
      </c>
      <c r="K751">
        <v>39401</v>
      </c>
      <c r="L751" t="s">
        <v>97</v>
      </c>
      <c r="M751" t="s">
        <v>107</v>
      </c>
      <c r="N751" t="s">
        <v>108</v>
      </c>
      <c r="O751">
        <v>4</v>
      </c>
      <c r="P751" t="s">
        <v>77</v>
      </c>
      <c r="Q751" t="s">
        <v>78</v>
      </c>
      <c r="R751" t="s">
        <v>79</v>
      </c>
      <c r="S751" t="s">
        <v>51</v>
      </c>
      <c r="T751" t="s">
        <v>43</v>
      </c>
      <c r="U751" t="s">
        <v>221</v>
      </c>
      <c r="V751">
        <v>1520</v>
      </c>
      <c r="W751">
        <v>0.64615693392518769</v>
      </c>
      <c r="X751" t="s">
        <v>222</v>
      </c>
    </row>
    <row r="752" spans="1:24" x14ac:dyDescent="0.25">
      <c r="A752" t="s">
        <v>100</v>
      </c>
      <c r="B752" s="1">
        <v>42161</v>
      </c>
      <c r="C752">
        <v>2015</v>
      </c>
      <c r="D752" t="s">
        <v>229</v>
      </c>
      <c r="E752" t="s">
        <v>55</v>
      </c>
      <c r="F752" t="s">
        <v>39</v>
      </c>
      <c r="G752" t="s">
        <v>207</v>
      </c>
      <c r="H752" t="s">
        <v>201</v>
      </c>
      <c r="I752">
        <v>31250</v>
      </c>
      <c r="J752">
        <v>1765</v>
      </c>
      <c r="K752">
        <v>33015</v>
      </c>
      <c r="L752" t="s">
        <v>97</v>
      </c>
      <c r="M752" t="s">
        <v>101</v>
      </c>
      <c r="N752" t="s">
        <v>102</v>
      </c>
      <c r="O752">
        <v>4</v>
      </c>
      <c r="P752" t="s">
        <v>77</v>
      </c>
      <c r="Q752" t="s">
        <v>78</v>
      </c>
      <c r="R752" t="s">
        <v>79</v>
      </c>
      <c r="S752" t="s">
        <v>56</v>
      </c>
      <c r="T752" t="s">
        <v>46</v>
      </c>
      <c r="U752" t="s">
        <v>219</v>
      </c>
      <c r="V752">
        <v>937.5</v>
      </c>
      <c r="W752">
        <v>0.25156565907018524</v>
      </c>
      <c r="X752" t="s">
        <v>220</v>
      </c>
    </row>
    <row r="753" spans="1:24" x14ac:dyDescent="0.25">
      <c r="A753" t="s">
        <v>114</v>
      </c>
      <c r="B753" s="1">
        <v>42162</v>
      </c>
      <c r="C753">
        <v>2015</v>
      </c>
      <c r="D753" t="s">
        <v>229</v>
      </c>
      <c r="E753" t="s">
        <v>55</v>
      </c>
      <c r="F753" t="s">
        <v>37</v>
      </c>
      <c r="G753" t="s">
        <v>206</v>
      </c>
      <c r="H753" t="s">
        <v>203</v>
      </c>
      <c r="I753">
        <v>53750</v>
      </c>
      <c r="J753">
        <v>1690</v>
      </c>
      <c r="K753">
        <v>55440</v>
      </c>
      <c r="L753" t="s">
        <v>97</v>
      </c>
      <c r="M753" t="s">
        <v>115</v>
      </c>
      <c r="N753" t="s">
        <v>116</v>
      </c>
      <c r="O753">
        <v>4</v>
      </c>
      <c r="P753" t="s">
        <v>77</v>
      </c>
      <c r="Q753" t="s">
        <v>78</v>
      </c>
      <c r="R753" t="s">
        <v>79</v>
      </c>
      <c r="S753" t="s">
        <v>56</v>
      </c>
      <c r="T753" t="s">
        <v>46</v>
      </c>
      <c r="U753" t="s">
        <v>221</v>
      </c>
      <c r="V753">
        <v>2150</v>
      </c>
      <c r="W753">
        <v>0.19693551175153606</v>
      </c>
      <c r="X753" t="s">
        <v>220</v>
      </c>
    </row>
    <row r="754" spans="1:24" x14ac:dyDescent="0.25">
      <c r="A754" t="s">
        <v>151</v>
      </c>
      <c r="B754" s="1">
        <v>42163</v>
      </c>
      <c r="C754">
        <v>2015</v>
      </c>
      <c r="D754" t="s">
        <v>229</v>
      </c>
      <c r="E754" t="s">
        <v>54</v>
      </c>
      <c r="F754" t="s">
        <v>31</v>
      </c>
      <c r="G754" t="s">
        <v>209</v>
      </c>
      <c r="H754" t="s">
        <v>202</v>
      </c>
      <c r="I754">
        <v>34800</v>
      </c>
      <c r="J754">
        <v>2578</v>
      </c>
      <c r="K754">
        <v>37378</v>
      </c>
      <c r="L754" t="s">
        <v>142</v>
      </c>
      <c r="M754" t="s">
        <v>152</v>
      </c>
      <c r="N754" t="s">
        <v>153</v>
      </c>
      <c r="O754">
        <v>3</v>
      </c>
      <c r="P754" t="s">
        <v>91</v>
      </c>
      <c r="Q754" t="s">
        <v>78</v>
      </c>
      <c r="R754" t="s">
        <v>79</v>
      </c>
      <c r="S754" t="s">
        <v>54</v>
      </c>
      <c r="T754" t="s">
        <v>45</v>
      </c>
      <c r="U754" t="s">
        <v>221</v>
      </c>
      <c r="V754">
        <v>1392</v>
      </c>
      <c r="W754">
        <v>0.90276012146042661</v>
      </c>
      <c r="X754" t="s">
        <v>222</v>
      </c>
    </row>
    <row r="755" spans="1:24" x14ac:dyDescent="0.25">
      <c r="A755" t="s">
        <v>112</v>
      </c>
      <c r="B755" s="1">
        <v>42163</v>
      </c>
      <c r="C755">
        <v>2015</v>
      </c>
      <c r="D755" t="s">
        <v>229</v>
      </c>
      <c r="E755" t="s">
        <v>64</v>
      </c>
      <c r="F755" t="s">
        <v>20</v>
      </c>
      <c r="G755" t="s">
        <v>210</v>
      </c>
      <c r="H755" t="s">
        <v>211</v>
      </c>
      <c r="I755">
        <v>46500</v>
      </c>
      <c r="J755">
        <v>3594</v>
      </c>
      <c r="K755">
        <v>50094</v>
      </c>
      <c r="L755" t="s">
        <v>97</v>
      </c>
      <c r="M755" t="s">
        <v>104</v>
      </c>
      <c r="N755" t="s">
        <v>113</v>
      </c>
      <c r="O755">
        <v>3</v>
      </c>
      <c r="P755" t="s">
        <v>91</v>
      </c>
      <c r="Q755" t="s">
        <v>78</v>
      </c>
      <c r="R755" t="s">
        <v>79</v>
      </c>
      <c r="S755" t="s">
        <v>57</v>
      </c>
      <c r="T755" t="s">
        <v>44</v>
      </c>
      <c r="U755" t="s">
        <v>221</v>
      </c>
      <c r="V755">
        <v>1860</v>
      </c>
      <c r="W755">
        <v>0.8505849069219944</v>
      </c>
      <c r="X755" t="s">
        <v>222</v>
      </c>
    </row>
    <row r="756" spans="1:24" x14ac:dyDescent="0.25">
      <c r="A756" t="s">
        <v>157</v>
      </c>
      <c r="B756" s="1">
        <v>42163</v>
      </c>
      <c r="C756">
        <v>2015</v>
      </c>
      <c r="D756" t="s">
        <v>229</v>
      </c>
      <c r="E756" t="s">
        <v>62</v>
      </c>
      <c r="F756" t="s">
        <v>12</v>
      </c>
      <c r="G756" t="s">
        <v>200</v>
      </c>
      <c r="H756" t="s">
        <v>211</v>
      </c>
      <c r="I756">
        <v>66000</v>
      </c>
      <c r="J756">
        <v>2189</v>
      </c>
      <c r="K756">
        <v>68189</v>
      </c>
      <c r="L756" t="s">
        <v>142</v>
      </c>
      <c r="M756" t="s">
        <v>158</v>
      </c>
      <c r="N756" t="s">
        <v>159</v>
      </c>
      <c r="O756">
        <v>4</v>
      </c>
      <c r="P756" t="s">
        <v>77</v>
      </c>
      <c r="Q756" t="s">
        <v>86</v>
      </c>
      <c r="R756" t="s">
        <v>79</v>
      </c>
      <c r="S756" t="s">
        <v>63</v>
      </c>
      <c r="T756" t="s">
        <v>43</v>
      </c>
      <c r="U756" t="s">
        <v>223</v>
      </c>
      <c r="V756">
        <v>3300</v>
      </c>
      <c r="W756">
        <v>0.67983736455432953</v>
      </c>
      <c r="X756" t="s">
        <v>222</v>
      </c>
    </row>
    <row r="757" spans="1:24" x14ac:dyDescent="0.25">
      <c r="A757" t="s">
        <v>103</v>
      </c>
      <c r="B757" s="1">
        <v>42165</v>
      </c>
      <c r="C757">
        <v>2015</v>
      </c>
      <c r="D757" t="s">
        <v>229</v>
      </c>
      <c r="E757" t="s">
        <v>54</v>
      </c>
      <c r="F757" t="s">
        <v>31</v>
      </c>
      <c r="G757" t="s">
        <v>200</v>
      </c>
      <c r="H757" t="s">
        <v>203</v>
      </c>
      <c r="I757">
        <v>36400</v>
      </c>
      <c r="J757">
        <v>2806</v>
      </c>
      <c r="K757">
        <v>39206</v>
      </c>
      <c r="L757" t="s">
        <v>97</v>
      </c>
      <c r="M757" t="s">
        <v>104</v>
      </c>
      <c r="N757" t="s">
        <v>105</v>
      </c>
      <c r="O757">
        <v>2</v>
      </c>
      <c r="P757" t="s">
        <v>91</v>
      </c>
      <c r="Q757" t="s">
        <v>78</v>
      </c>
      <c r="R757" t="s">
        <v>79</v>
      </c>
      <c r="S757" t="s">
        <v>54</v>
      </c>
      <c r="T757" t="s">
        <v>45</v>
      </c>
      <c r="U757" t="s">
        <v>221</v>
      </c>
      <c r="V757">
        <v>1456</v>
      </c>
      <c r="W757">
        <v>9.9918413953817634E-3</v>
      </c>
      <c r="X757" t="s">
        <v>220</v>
      </c>
    </row>
    <row r="758" spans="1:24" x14ac:dyDescent="0.25">
      <c r="A758" t="s">
        <v>188</v>
      </c>
      <c r="B758" s="1">
        <v>42165</v>
      </c>
      <c r="C758">
        <v>2015</v>
      </c>
      <c r="D758" t="s">
        <v>229</v>
      </c>
      <c r="E758" t="s">
        <v>58</v>
      </c>
      <c r="F758" t="s">
        <v>5</v>
      </c>
      <c r="G758" t="s">
        <v>206</v>
      </c>
      <c r="H758" t="s">
        <v>201</v>
      </c>
      <c r="I758">
        <v>77650</v>
      </c>
      <c r="J758">
        <v>1150</v>
      </c>
      <c r="K758">
        <v>78800</v>
      </c>
      <c r="L758" t="s">
        <v>164</v>
      </c>
      <c r="M758" t="s">
        <v>189</v>
      </c>
      <c r="N758" t="s">
        <v>190</v>
      </c>
      <c r="O758">
        <v>4</v>
      </c>
      <c r="P758" t="s">
        <v>77</v>
      </c>
      <c r="Q758" t="s">
        <v>86</v>
      </c>
      <c r="R758" t="s">
        <v>87</v>
      </c>
      <c r="S758" t="s">
        <v>59</v>
      </c>
      <c r="T758" t="s">
        <v>42</v>
      </c>
      <c r="U758" t="s">
        <v>225</v>
      </c>
      <c r="V758">
        <v>4659</v>
      </c>
      <c r="W758">
        <v>0.90968741146367393</v>
      </c>
      <c r="X758" t="s">
        <v>222</v>
      </c>
    </row>
    <row r="759" spans="1:24" x14ac:dyDescent="0.25">
      <c r="A759" t="s">
        <v>93</v>
      </c>
      <c r="B759" s="1">
        <v>42166</v>
      </c>
      <c r="C759">
        <v>2015</v>
      </c>
      <c r="D759" t="s">
        <v>229</v>
      </c>
      <c r="E759" t="s">
        <v>54</v>
      </c>
      <c r="F759" t="s">
        <v>32</v>
      </c>
      <c r="G759" t="s">
        <v>207</v>
      </c>
      <c r="H759" t="s">
        <v>201</v>
      </c>
      <c r="I759">
        <v>166700</v>
      </c>
      <c r="J759">
        <v>1643</v>
      </c>
      <c r="K759">
        <v>168343</v>
      </c>
      <c r="L759" t="s">
        <v>74</v>
      </c>
      <c r="M759" t="s">
        <v>94</v>
      </c>
      <c r="N759" t="s">
        <v>95</v>
      </c>
      <c r="O759">
        <v>2</v>
      </c>
      <c r="P759" t="s">
        <v>77</v>
      </c>
      <c r="Q759" t="s">
        <v>86</v>
      </c>
      <c r="R759" t="s">
        <v>87</v>
      </c>
      <c r="S759" t="s">
        <v>54</v>
      </c>
      <c r="T759" t="s">
        <v>45</v>
      </c>
      <c r="U759" t="s">
        <v>225</v>
      </c>
      <c r="V759">
        <v>10002</v>
      </c>
      <c r="W759">
        <v>0.55605672698284347</v>
      </c>
      <c r="X759" t="s">
        <v>222</v>
      </c>
    </row>
    <row r="760" spans="1:24" x14ac:dyDescent="0.25">
      <c r="A760" t="s">
        <v>145</v>
      </c>
      <c r="B760" s="1">
        <v>42166</v>
      </c>
      <c r="C760">
        <v>2015</v>
      </c>
      <c r="D760" t="s">
        <v>229</v>
      </c>
      <c r="E760" t="s">
        <v>60</v>
      </c>
      <c r="F760" t="s">
        <v>6</v>
      </c>
      <c r="G760" t="s">
        <v>200</v>
      </c>
      <c r="H760" t="s">
        <v>203</v>
      </c>
      <c r="I760">
        <v>29800</v>
      </c>
      <c r="J760">
        <v>1762</v>
      </c>
      <c r="K760">
        <v>31562</v>
      </c>
      <c r="L760" t="s">
        <v>142</v>
      </c>
      <c r="M760" t="s">
        <v>146</v>
      </c>
      <c r="N760" t="s">
        <v>147</v>
      </c>
      <c r="O760">
        <v>4</v>
      </c>
      <c r="P760" t="s">
        <v>77</v>
      </c>
      <c r="Q760" t="s">
        <v>78</v>
      </c>
      <c r="R760" t="s">
        <v>79</v>
      </c>
      <c r="S760" t="s">
        <v>61</v>
      </c>
      <c r="T760" t="s">
        <v>42</v>
      </c>
      <c r="U760" t="s">
        <v>219</v>
      </c>
      <c r="V760">
        <v>894</v>
      </c>
      <c r="W760">
        <v>0.99886991782061285</v>
      </c>
      <c r="X760" t="s">
        <v>222</v>
      </c>
    </row>
    <row r="761" spans="1:24" x14ac:dyDescent="0.25">
      <c r="A761" t="s">
        <v>136</v>
      </c>
      <c r="B761" s="1">
        <v>42167</v>
      </c>
      <c r="C761">
        <v>2015</v>
      </c>
      <c r="D761" t="s">
        <v>229</v>
      </c>
      <c r="E761" t="s">
        <v>55</v>
      </c>
      <c r="F761" t="s">
        <v>39</v>
      </c>
      <c r="G761" t="s">
        <v>200</v>
      </c>
      <c r="H761" t="s">
        <v>203</v>
      </c>
      <c r="I761">
        <v>85750</v>
      </c>
      <c r="J761">
        <v>4641</v>
      </c>
      <c r="K761">
        <v>90391</v>
      </c>
      <c r="L761" t="s">
        <v>127</v>
      </c>
      <c r="M761" t="s">
        <v>137</v>
      </c>
      <c r="N761" t="s">
        <v>138</v>
      </c>
      <c r="O761">
        <v>4</v>
      </c>
      <c r="P761" t="s">
        <v>77</v>
      </c>
      <c r="Q761" t="s">
        <v>78</v>
      </c>
      <c r="R761" t="s">
        <v>79</v>
      </c>
      <c r="S761" t="s">
        <v>56</v>
      </c>
      <c r="T761" t="s">
        <v>46</v>
      </c>
      <c r="U761" t="s">
        <v>225</v>
      </c>
      <c r="V761">
        <v>5145</v>
      </c>
      <c r="W761">
        <v>0.75599190208874267</v>
      </c>
      <c r="X761" t="s">
        <v>222</v>
      </c>
    </row>
    <row r="762" spans="1:24" x14ac:dyDescent="0.25">
      <c r="A762" t="s">
        <v>139</v>
      </c>
      <c r="B762" s="1">
        <v>42169</v>
      </c>
      <c r="C762">
        <v>2015</v>
      </c>
      <c r="D762" t="s">
        <v>229</v>
      </c>
      <c r="E762" t="s">
        <v>57</v>
      </c>
      <c r="F762" t="s">
        <v>24</v>
      </c>
      <c r="G762" t="s">
        <v>210</v>
      </c>
      <c r="H762" t="s">
        <v>205</v>
      </c>
      <c r="I762">
        <v>135300</v>
      </c>
      <c r="J762">
        <v>2972</v>
      </c>
      <c r="K762">
        <v>138272</v>
      </c>
      <c r="L762" t="s">
        <v>127</v>
      </c>
      <c r="M762" t="s">
        <v>137</v>
      </c>
      <c r="N762" t="s">
        <v>140</v>
      </c>
      <c r="O762">
        <v>4</v>
      </c>
      <c r="P762" t="s">
        <v>91</v>
      </c>
      <c r="Q762" t="s">
        <v>86</v>
      </c>
      <c r="R762" t="s">
        <v>92</v>
      </c>
      <c r="S762" t="s">
        <v>57</v>
      </c>
      <c r="T762" t="s">
        <v>44</v>
      </c>
      <c r="U762" t="s">
        <v>225</v>
      </c>
      <c r="V762">
        <v>8118</v>
      </c>
      <c r="W762">
        <v>0.22022490120503349</v>
      </c>
      <c r="X762" t="s">
        <v>220</v>
      </c>
    </row>
    <row r="763" spans="1:24" x14ac:dyDescent="0.25">
      <c r="A763" t="s">
        <v>148</v>
      </c>
      <c r="B763" s="1">
        <v>42169</v>
      </c>
      <c r="C763">
        <v>2015</v>
      </c>
      <c r="D763" t="s">
        <v>229</v>
      </c>
      <c r="E763" t="s">
        <v>60</v>
      </c>
      <c r="F763" t="s">
        <v>4</v>
      </c>
      <c r="G763" t="s">
        <v>200</v>
      </c>
      <c r="H763" t="s">
        <v>203</v>
      </c>
      <c r="I763">
        <v>33400</v>
      </c>
      <c r="J763">
        <v>1930</v>
      </c>
      <c r="K763">
        <v>35330</v>
      </c>
      <c r="L763" t="s">
        <v>142</v>
      </c>
      <c r="M763" t="s">
        <v>149</v>
      </c>
      <c r="N763" t="s">
        <v>150</v>
      </c>
      <c r="O763">
        <v>4</v>
      </c>
      <c r="P763" t="s">
        <v>77</v>
      </c>
      <c r="Q763" t="s">
        <v>78</v>
      </c>
      <c r="R763" t="s">
        <v>79</v>
      </c>
      <c r="S763" t="s">
        <v>61</v>
      </c>
      <c r="T763" t="s">
        <v>42</v>
      </c>
      <c r="U763" t="s">
        <v>219</v>
      </c>
      <c r="V763">
        <v>1002</v>
      </c>
      <c r="W763">
        <v>0.47778783621163473</v>
      </c>
      <c r="X763" t="s">
        <v>220</v>
      </c>
    </row>
    <row r="764" spans="1:24" x14ac:dyDescent="0.25">
      <c r="A764" t="s">
        <v>173</v>
      </c>
      <c r="B764" s="1">
        <v>42170</v>
      </c>
      <c r="C764">
        <v>2015</v>
      </c>
      <c r="D764" t="s">
        <v>229</v>
      </c>
      <c r="E764" t="s">
        <v>50</v>
      </c>
      <c r="F764" t="s">
        <v>9</v>
      </c>
      <c r="G764" t="s">
        <v>204</v>
      </c>
      <c r="H764" t="s">
        <v>201</v>
      </c>
      <c r="I764">
        <v>32750</v>
      </c>
      <c r="J764">
        <v>3850</v>
      </c>
      <c r="K764">
        <v>36600</v>
      </c>
      <c r="L764" t="s">
        <v>164</v>
      </c>
      <c r="M764" t="s">
        <v>174</v>
      </c>
      <c r="N764" t="s">
        <v>175</v>
      </c>
      <c r="O764">
        <v>2</v>
      </c>
      <c r="P764" t="s">
        <v>91</v>
      </c>
      <c r="Q764" t="s">
        <v>78</v>
      </c>
      <c r="R764" t="s">
        <v>79</v>
      </c>
      <c r="S764" t="s">
        <v>51</v>
      </c>
      <c r="T764" t="s">
        <v>43</v>
      </c>
      <c r="U764" t="s">
        <v>219</v>
      </c>
      <c r="V764">
        <v>982.5</v>
      </c>
      <c r="W764">
        <v>0.45743413151122359</v>
      </c>
      <c r="X764" t="s">
        <v>220</v>
      </c>
    </row>
    <row r="765" spans="1:24" x14ac:dyDescent="0.25">
      <c r="A765" t="s">
        <v>141</v>
      </c>
      <c r="B765" s="1">
        <v>42170</v>
      </c>
      <c r="C765">
        <v>2015</v>
      </c>
      <c r="D765" t="s">
        <v>229</v>
      </c>
      <c r="E765" t="s">
        <v>57</v>
      </c>
      <c r="F765" t="s">
        <v>16</v>
      </c>
      <c r="G765" t="s">
        <v>200</v>
      </c>
      <c r="H765" t="s">
        <v>203</v>
      </c>
      <c r="I765">
        <v>27250</v>
      </c>
      <c r="J765">
        <v>1828</v>
      </c>
      <c r="K765">
        <v>29078</v>
      </c>
      <c r="L765" t="s">
        <v>142</v>
      </c>
      <c r="M765" t="s">
        <v>143</v>
      </c>
      <c r="N765" t="s">
        <v>144</v>
      </c>
      <c r="O765">
        <v>4</v>
      </c>
      <c r="P765" t="s">
        <v>77</v>
      </c>
      <c r="Q765" t="s">
        <v>78</v>
      </c>
      <c r="R765" t="s">
        <v>79</v>
      </c>
      <c r="S765" t="s">
        <v>57</v>
      </c>
      <c r="T765" t="s">
        <v>44</v>
      </c>
      <c r="U765" t="s">
        <v>219</v>
      </c>
      <c r="V765">
        <v>817.5</v>
      </c>
      <c r="W765">
        <v>0.23218484094002509</v>
      </c>
      <c r="X765" t="s">
        <v>220</v>
      </c>
    </row>
    <row r="766" spans="1:24" x14ac:dyDescent="0.25">
      <c r="A766" t="s">
        <v>73</v>
      </c>
      <c r="B766" s="1">
        <v>42170</v>
      </c>
      <c r="C766">
        <v>2015</v>
      </c>
      <c r="D766" t="s">
        <v>229</v>
      </c>
      <c r="E766" t="s">
        <v>55</v>
      </c>
      <c r="F766" t="s">
        <v>37</v>
      </c>
      <c r="G766" t="s">
        <v>209</v>
      </c>
      <c r="H766" t="s">
        <v>211</v>
      </c>
      <c r="I766">
        <v>27750</v>
      </c>
      <c r="J766">
        <v>4698</v>
      </c>
      <c r="K766">
        <v>32448</v>
      </c>
      <c r="L766" t="s">
        <v>74</v>
      </c>
      <c r="M766" t="s">
        <v>75</v>
      </c>
      <c r="N766" t="s">
        <v>76</v>
      </c>
      <c r="O766">
        <v>4</v>
      </c>
      <c r="P766" t="s">
        <v>77</v>
      </c>
      <c r="Q766" t="s">
        <v>78</v>
      </c>
      <c r="R766" t="s">
        <v>79</v>
      </c>
      <c r="S766" t="s">
        <v>56</v>
      </c>
      <c r="T766" t="s">
        <v>46</v>
      </c>
      <c r="U766" t="s">
        <v>219</v>
      </c>
      <c r="V766">
        <v>832.5</v>
      </c>
      <c r="W766">
        <v>0.77715720505321273</v>
      </c>
      <c r="X766" t="s">
        <v>222</v>
      </c>
    </row>
    <row r="767" spans="1:24" x14ac:dyDescent="0.25">
      <c r="A767" t="s">
        <v>160</v>
      </c>
      <c r="B767" s="1">
        <v>42171</v>
      </c>
      <c r="C767">
        <v>2015</v>
      </c>
      <c r="D767" t="s">
        <v>229</v>
      </c>
      <c r="E767" t="s">
        <v>64</v>
      </c>
      <c r="F767" t="s">
        <v>26</v>
      </c>
      <c r="G767" t="s">
        <v>200</v>
      </c>
      <c r="H767" t="s">
        <v>201</v>
      </c>
      <c r="I767">
        <v>108900</v>
      </c>
      <c r="J767">
        <v>3051</v>
      </c>
      <c r="K767">
        <v>111951</v>
      </c>
      <c r="L767" t="s">
        <v>142</v>
      </c>
      <c r="M767" t="s">
        <v>161</v>
      </c>
      <c r="N767" t="s">
        <v>162</v>
      </c>
      <c r="O767">
        <v>4</v>
      </c>
      <c r="P767" t="s">
        <v>91</v>
      </c>
      <c r="Q767" t="s">
        <v>78</v>
      </c>
      <c r="R767" t="s">
        <v>92</v>
      </c>
      <c r="S767" t="s">
        <v>57</v>
      </c>
      <c r="T767" t="s">
        <v>44</v>
      </c>
      <c r="U767" t="s">
        <v>225</v>
      </c>
      <c r="V767">
        <v>6534</v>
      </c>
      <c r="W767">
        <v>1.5406910802892833E-2</v>
      </c>
      <c r="X767" t="s">
        <v>220</v>
      </c>
    </row>
    <row r="768" spans="1:24" x14ac:dyDescent="0.25">
      <c r="A768" t="s">
        <v>114</v>
      </c>
      <c r="B768" s="1">
        <v>42172</v>
      </c>
      <c r="C768">
        <v>2015</v>
      </c>
      <c r="D768" t="s">
        <v>229</v>
      </c>
      <c r="E768" t="s">
        <v>60</v>
      </c>
      <c r="F768" t="s">
        <v>3</v>
      </c>
      <c r="G768" t="s">
        <v>208</v>
      </c>
      <c r="H768" t="s">
        <v>205</v>
      </c>
      <c r="I768">
        <v>54200</v>
      </c>
      <c r="J768">
        <v>1122</v>
      </c>
      <c r="K768">
        <v>55322</v>
      </c>
      <c r="L768" t="s">
        <v>97</v>
      </c>
      <c r="M768" t="s">
        <v>115</v>
      </c>
      <c r="N768" t="s">
        <v>116</v>
      </c>
      <c r="O768">
        <v>4</v>
      </c>
      <c r="P768" t="s">
        <v>77</v>
      </c>
      <c r="Q768" t="s">
        <v>78</v>
      </c>
      <c r="R768" t="s">
        <v>79</v>
      </c>
      <c r="S768" t="s">
        <v>61</v>
      </c>
      <c r="T768" t="s">
        <v>42</v>
      </c>
      <c r="U768" t="s">
        <v>221</v>
      </c>
      <c r="V768">
        <v>2168</v>
      </c>
      <c r="W768">
        <v>0.54580108148315976</v>
      </c>
      <c r="X768" t="s">
        <v>222</v>
      </c>
    </row>
    <row r="769" spans="1:24" x14ac:dyDescent="0.25">
      <c r="A769" t="s">
        <v>133</v>
      </c>
      <c r="B769" s="1">
        <v>42173</v>
      </c>
      <c r="C769">
        <v>2015</v>
      </c>
      <c r="D769" t="s">
        <v>229</v>
      </c>
      <c r="E769" t="s">
        <v>54</v>
      </c>
      <c r="F769" t="s">
        <v>23</v>
      </c>
      <c r="G769" t="s">
        <v>200</v>
      </c>
      <c r="H769" t="s">
        <v>202</v>
      </c>
      <c r="I769">
        <v>64700</v>
      </c>
      <c r="J769">
        <v>3086</v>
      </c>
      <c r="K769">
        <v>67786</v>
      </c>
      <c r="L769" t="s">
        <v>127</v>
      </c>
      <c r="M769" t="s">
        <v>134</v>
      </c>
      <c r="N769" t="s">
        <v>135</v>
      </c>
      <c r="O769">
        <v>4</v>
      </c>
      <c r="P769" t="s">
        <v>77</v>
      </c>
      <c r="Q769" t="s">
        <v>86</v>
      </c>
      <c r="R769" t="s">
        <v>79</v>
      </c>
      <c r="S769" t="s">
        <v>54</v>
      </c>
      <c r="T769" t="s">
        <v>44</v>
      </c>
      <c r="U769" t="s">
        <v>223</v>
      </c>
      <c r="V769">
        <v>3235</v>
      </c>
      <c r="W769">
        <v>0.73981688671736834</v>
      </c>
      <c r="X769" t="s">
        <v>222</v>
      </c>
    </row>
    <row r="770" spans="1:24" x14ac:dyDescent="0.25">
      <c r="A770" t="s">
        <v>139</v>
      </c>
      <c r="B770" s="1">
        <v>42173</v>
      </c>
      <c r="C770">
        <v>2015</v>
      </c>
      <c r="D770" t="s">
        <v>229</v>
      </c>
      <c r="E770" t="s">
        <v>54</v>
      </c>
      <c r="F770" t="s">
        <v>30</v>
      </c>
      <c r="G770" t="s">
        <v>200</v>
      </c>
      <c r="H770" t="s">
        <v>201</v>
      </c>
      <c r="I770">
        <v>135050</v>
      </c>
      <c r="J770">
        <v>3957</v>
      </c>
      <c r="K770">
        <v>139007</v>
      </c>
      <c r="L770" t="s">
        <v>127</v>
      </c>
      <c r="M770" t="s">
        <v>137</v>
      </c>
      <c r="N770" t="s">
        <v>140</v>
      </c>
      <c r="O770">
        <v>4</v>
      </c>
      <c r="P770" t="s">
        <v>91</v>
      </c>
      <c r="Q770" t="s">
        <v>86</v>
      </c>
      <c r="R770" t="s">
        <v>92</v>
      </c>
      <c r="S770" t="s">
        <v>54</v>
      </c>
      <c r="T770" t="s">
        <v>45</v>
      </c>
      <c r="U770" t="s">
        <v>225</v>
      </c>
      <c r="V770">
        <v>8103</v>
      </c>
      <c r="W770">
        <v>0.46034577184372849</v>
      </c>
      <c r="X770" t="s">
        <v>220</v>
      </c>
    </row>
    <row r="771" spans="1:24" x14ac:dyDescent="0.25">
      <c r="A771" t="s">
        <v>100</v>
      </c>
      <c r="B771" s="1">
        <v>42176</v>
      </c>
      <c r="C771">
        <v>2015</v>
      </c>
      <c r="D771" t="s">
        <v>229</v>
      </c>
      <c r="E771" t="s">
        <v>62</v>
      </c>
      <c r="F771" t="s">
        <v>14</v>
      </c>
      <c r="G771" t="s">
        <v>200</v>
      </c>
      <c r="H771" t="s">
        <v>205</v>
      </c>
      <c r="I771">
        <v>31300</v>
      </c>
      <c r="J771">
        <v>2770</v>
      </c>
      <c r="K771">
        <v>34070</v>
      </c>
      <c r="L771" t="s">
        <v>97</v>
      </c>
      <c r="M771" t="s">
        <v>101</v>
      </c>
      <c r="N771" t="s">
        <v>102</v>
      </c>
      <c r="O771">
        <v>4</v>
      </c>
      <c r="P771" t="s">
        <v>77</v>
      </c>
      <c r="Q771" t="s">
        <v>78</v>
      </c>
      <c r="R771" t="s">
        <v>79</v>
      </c>
      <c r="S771" t="s">
        <v>63</v>
      </c>
      <c r="T771" t="s">
        <v>43</v>
      </c>
      <c r="U771" t="s">
        <v>219</v>
      </c>
      <c r="V771">
        <v>939</v>
      </c>
      <c r="W771">
        <v>0.29480040180254746</v>
      </c>
      <c r="X771" t="s">
        <v>220</v>
      </c>
    </row>
    <row r="772" spans="1:24" x14ac:dyDescent="0.25">
      <c r="A772" t="s">
        <v>112</v>
      </c>
      <c r="B772" s="1">
        <v>42177</v>
      </c>
      <c r="C772">
        <v>2015</v>
      </c>
      <c r="D772" t="s">
        <v>229</v>
      </c>
      <c r="E772" t="s">
        <v>58</v>
      </c>
      <c r="F772" t="s">
        <v>2</v>
      </c>
      <c r="G772" t="s">
        <v>200</v>
      </c>
      <c r="H772" t="s">
        <v>203</v>
      </c>
      <c r="I772">
        <v>46650</v>
      </c>
      <c r="J772">
        <v>2037</v>
      </c>
      <c r="K772">
        <v>48687</v>
      </c>
      <c r="L772" t="s">
        <v>97</v>
      </c>
      <c r="M772" t="s">
        <v>104</v>
      </c>
      <c r="N772" t="s">
        <v>113</v>
      </c>
      <c r="O772">
        <v>3</v>
      </c>
      <c r="P772" t="s">
        <v>91</v>
      </c>
      <c r="Q772" t="s">
        <v>78</v>
      </c>
      <c r="R772" t="s">
        <v>79</v>
      </c>
      <c r="S772" t="s">
        <v>59</v>
      </c>
      <c r="T772" t="s">
        <v>42</v>
      </c>
      <c r="U772" t="s">
        <v>221</v>
      </c>
      <c r="V772">
        <v>1866</v>
      </c>
      <c r="W772">
        <v>0.99116062745040312</v>
      </c>
      <c r="X772" t="s">
        <v>222</v>
      </c>
    </row>
    <row r="773" spans="1:24" x14ac:dyDescent="0.25">
      <c r="A773" t="s">
        <v>139</v>
      </c>
      <c r="B773" s="1">
        <v>42179</v>
      </c>
      <c r="C773">
        <v>2015</v>
      </c>
      <c r="D773" t="s">
        <v>229</v>
      </c>
      <c r="E773" t="s">
        <v>54</v>
      </c>
      <c r="F773" t="s">
        <v>32</v>
      </c>
      <c r="G773" t="s">
        <v>210</v>
      </c>
      <c r="H773" t="s">
        <v>201</v>
      </c>
      <c r="I773">
        <v>134950</v>
      </c>
      <c r="J773">
        <v>4004</v>
      </c>
      <c r="K773">
        <v>138954</v>
      </c>
      <c r="L773" t="s">
        <v>127</v>
      </c>
      <c r="M773" t="s">
        <v>137</v>
      </c>
      <c r="N773" t="s">
        <v>140</v>
      </c>
      <c r="O773">
        <v>4</v>
      </c>
      <c r="P773" t="s">
        <v>91</v>
      </c>
      <c r="Q773" t="s">
        <v>86</v>
      </c>
      <c r="R773" t="s">
        <v>92</v>
      </c>
      <c r="S773" t="s">
        <v>54</v>
      </c>
      <c r="T773" t="s">
        <v>45</v>
      </c>
      <c r="U773" t="s">
        <v>225</v>
      </c>
      <c r="V773">
        <v>8097</v>
      </c>
      <c r="W773">
        <v>0.82696474801141995</v>
      </c>
      <c r="X773" t="s">
        <v>222</v>
      </c>
    </row>
    <row r="774" spans="1:24" x14ac:dyDescent="0.25">
      <c r="A774" t="s">
        <v>117</v>
      </c>
      <c r="B774" s="1">
        <v>42179</v>
      </c>
      <c r="C774">
        <v>2015</v>
      </c>
      <c r="D774" t="s">
        <v>229</v>
      </c>
      <c r="E774" t="s">
        <v>57</v>
      </c>
      <c r="F774" t="s">
        <v>24</v>
      </c>
      <c r="G774" t="s">
        <v>210</v>
      </c>
      <c r="H774" t="s">
        <v>201</v>
      </c>
      <c r="I774">
        <v>58650</v>
      </c>
      <c r="J774">
        <v>3770</v>
      </c>
      <c r="K774">
        <v>62420</v>
      </c>
      <c r="L774" t="s">
        <v>97</v>
      </c>
      <c r="M774" t="s">
        <v>118</v>
      </c>
      <c r="N774" t="s">
        <v>119</v>
      </c>
      <c r="O774">
        <v>4</v>
      </c>
      <c r="P774" t="s">
        <v>77</v>
      </c>
      <c r="Q774" t="s">
        <v>86</v>
      </c>
      <c r="R774" t="s">
        <v>79</v>
      </c>
      <c r="S774" t="s">
        <v>57</v>
      </c>
      <c r="T774" t="s">
        <v>44</v>
      </c>
      <c r="U774" t="s">
        <v>223</v>
      </c>
      <c r="V774">
        <v>2932.5</v>
      </c>
      <c r="W774">
        <v>0.76366521919316854</v>
      </c>
      <c r="X774" t="s">
        <v>222</v>
      </c>
    </row>
    <row r="775" spans="1:24" x14ac:dyDescent="0.25">
      <c r="A775" t="s">
        <v>133</v>
      </c>
      <c r="B775" s="1">
        <v>42179</v>
      </c>
      <c r="C775">
        <v>2015</v>
      </c>
      <c r="D775" t="s">
        <v>229</v>
      </c>
      <c r="E775" t="s">
        <v>55</v>
      </c>
      <c r="F775" t="s">
        <v>40</v>
      </c>
      <c r="G775" t="s">
        <v>200</v>
      </c>
      <c r="H775" t="s">
        <v>205</v>
      </c>
      <c r="I775">
        <v>64900</v>
      </c>
      <c r="J775">
        <v>1264</v>
      </c>
      <c r="K775">
        <v>66164</v>
      </c>
      <c r="L775" t="s">
        <v>127</v>
      </c>
      <c r="M775" t="s">
        <v>134</v>
      </c>
      <c r="N775" t="s">
        <v>135</v>
      </c>
      <c r="O775">
        <v>4</v>
      </c>
      <c r="P775" t="s">
        <v>77</v>
      </c>
      <c r="Q775" t="s">
        <v>86</v>
      </c>
      <c r="R775" t="s">
        <v>79</v>
      </c>
      <c r="S775" t="s">
        <v>56</v>
      </c>
      <c r="T775" t="s">
        <v>46</v>
      </c>
      <c r="U775" t="s">
        <v>223</v>
      </c>
      <c r="V775">
        <v>3245</v>
      </c>
      <c r="W775">
        <v>0.26214598410862777</v>
      </c>
      <c r="X775" t="s">
        <v>220</v>
      </c>
    </row>
    <row r="776" spans="1:24" x14ac:dyDescent="0.25">
      <c r="A776" t="s">
        <v>130</v>
      </c>
      <c r="B776" s="1">
        <v>42180</v>
      </c>
      <c r="C776">
        <v>2015</v>
      </c>
      <c r="D776" t="s">
        <v>229</v>
      </c>
      <c r="E776" t="s">
        <v>64</v>
      </c>
      <c r="F776" t="s">
        <v>25</v>
      </c>
      <c r="G776" t="s">
        <v>200</v>
      </c>
      <c r="H776" t="s">
        <v>202</v>
      </c>
      <c r="I776">
        <v>60850</v>
      </c>
      <c r="J776">
        <v>3733</v>
      </c>
      <c r="K776">
        <v>64583</v>
      </c>
      <c r="L776" t="s">
        <v>127</v>
      </c>
      <c r="M776" t="s">
        <v>131</v>
      </c>
      <c r="N776" t="s">
        <v>132</v>
      </c>
      <c r="O776">
        <v>4</v>
      </c>
      <c r="P776" t="s">
        <v>77</v>
      </c>
      <c r="Q776" t="s">
        <v>86</v>
      </c>
      <c r="R776" t="s">
        <v>79</v>
      </c>
      <c r="S776" t="s">
        <v>57</v>
      </c>
      <c r="T776" t="s">
        <v>44</v>
      </c>
      <c r="U776" t="s">
        <v>223</v>
      </c>
      <c r="V776">
        <v>3042.5</v>
      </c>
      <c r="W776">
        <v>0.11823837790556177</v>
      </c>
      <c r="X776" t="s">
        <v>220</v>
      </c>
    </row>
    <row r="777" spans="1:24" x14ac:dyDescent="0.25">
      <c r="A777" t="s">
        <v>163</v>
      </c>
      <c r="B777" s="1">
        <v>42183</v>
      </c>
      <c r="C777">
        <v>2015</v>
      </c>
      <c r="D777" t="s">
        <v>229</v>
      </c>
      <c r="E777" t="s">
        <v>62</v>
      </c>
      <c r="F777" t="s">
        <v>15</v>
      </c>
      <c r="G777" t="s">
        <v>210</v>
      </c>
      <c r="H777" t="s">
        <v>211</v>
      </c>
      <c r="I777">
        <v>25150</v>
      </c>
      <c r="J777">
        <v>1725</v>
      </c>
      <c r="K777">
        <v>26875</v>
      </c>
      <c r="L777" t="s">
        <v>164</v>
      </c>
      <c r="M777" t="s">
        <v>165</v>
      </c>
      <c r="N777" t="s">
        <v>166</v>
      </c>
      <c r="O777">
        <v>2</v>
      </c>
      <c r="P777" t="s">
        <v>77</v>
      </c>
      <c r="Q777" t="s">
        <v>78</v>
      </c>
      <c r="R777" t="s">
        <v>79</v>
      </c>
      <c r="S777" t="s">
        <v>63</v>
      </c>
      <c r="T777" t="s">
        <v>43</v>
      </c>
      <c r="U777" t="s">
        <v>219</v>
      </c>
      <c r="V777">
        <v>754.5</v>
      </c>
      <c r="W777">
        <v>9.5219919036710593E-2</v>
      </c>
      <c r="X777" t="s">
        <v>220</v>
      </c>
    </row>
    <row r="778" spans="1:24" x14ac:dyDescent="0.25">
      <c r="A778" t="s">
        <v>176</v>
      </c>
      <c r="B778" s="1">
        <v>42183</v>
      </c>
      <c r="C778">
        <v>2015</v>
      </c>
      <c r="D778" t="s">
        <v>229</v>
      </c>
      <c r="E778" t="s">
        <v>54</v>
      </c>
      <c r="F778" t="s">
        <v>33</v>
      </c>
      <c r="G778" t="s">
        <v>209</v>
      </c>
      <c r="H778" t="s">
        <v>203</v>
      </c>
      <c r="I778">
        <v>39900</v>
      </c>
      <c r="J778">
        <v>4751</v>
      </c>
      <c r="K778">
        <v>44651</v>
      </c>
      <c r="L778" t="s">
        <v>164</v>
      </c>
      <c r="M778" t="s">
        <v>177</v>
      </c>
      <c r="N778" t="s">
        <v>178</v>
      </c>
      <c r="O778">
        <v>4</v>
      </c>
      <c r="P778" t="s">
        <v>77</v>
      </c>
      <c r="Q778" t="s">
        <v>78</v>
      </c>
      <c r="R778" t="s">
        <v>79</v>
      </c>
      <c r="S778" t="s">
        <v>54</v>
      </c>
      <c r="T778" t="s">
        <v>45</v>
      </c>
      <c r="U778" t="s">
        <v>221</v>
      </c>
      <c r="V778">
        <v>1596</v>
      </c>
      <c r="W778">
        <v>0.73168085503004532</v>
      </c>
      <c r="X778" t="s">
        <v>222</v>
      </c>
    </row>
    <row r="779" spans="1:24" x14ac:dyDescent="0.25">
      <c r="A779" t="s">
        <v>191</v>
      </c>
      <c r="B779" s="1">
        <v>42184</v>
      </c>
      <c r="C779">
        <v>2015</v>
      </c>
      <c r="D779" t="s">
        <v>229</v>
      </c>
      <c r="E779" t="s">
        <v>55</v>
      </c>
      <c r="F779" t="s">
        <v>37</v>
      </c>
      <c r="G779" t="s">
        <v>209</v>
      </c>
      <c r="H779" t="s">
        <v>211</v>
      </c>
      <c r="I779">
        <v>130700</v>
      </c>
      <c r="J779">
        <v>1107</v>
      </c>
      <c r="K779">
        <v>131807</v>
      </c>
      <c r="L779" t="s">
        <v>164</v>
      </c>
      <c r="M779" t="s">
        <v>192</v>
      </c>
      <c r="N779" t="s">
        <v>193</v>
      </c>
      <c r="O779">
        <v>4</v>
      </c>
      <c r="P779" t="s">
        <v>91</v>
      </c>
      <c r="Q779" t="s">
        <v>86</v>
      </c>
      <c r="R779" t="s">
        <v>92</v>
      </c>
      <c r="S779" t="s">
        <v>56</v>
      </c>
      <c r="T779" t="s">
        <v>46</v>
      </c>
      <c r="U779" t="s">
        <v>225</v>
      </c>
      <c r="V779">
        <v>7842</v>
      </c>
      <c r="W779">
        <v>5.8208792497501148E-3</v>
      </c>
      <c r="X779" t="s">
        <v>220</v>
      </c>
    </row>
    <row r="780" spans="1:24" x14ac:dyDescent="0.25">
      <c r="A780" t="s">
        <v>93</v>
      </c>
      <c r="B780" s="1">
        <v>42184</v>
      </c>
      <c r="C780">
        <v>2015</v>
      </c>
      <c r="D780" t="s">
        <v>229</v>
      </c>
      <c r="E780" t="s">
        <v>58</v>
      </c>
      <c r="F780" t="s">
        <v>5</v>
      </c>
      <c r="G780" t="s">
        <v>209</v>
      </c>
      <c r="H780" t="s">
        <v>211</v>
      </c>
      <c r="I780">
        <v>166550</v>
      </c>
      <c r="J780">
        <v>3356</v>
      </c>
      <c r="K780">
        <v>169906</v>
      </c>
      <c r="L780" t="s">
        <v>74</v>
      </c>
      <c r="M780" t="s">
        <v>94</v>
      </c>
      <c r="N780" t="s">
        <v>95</v>
      </c>
      <c r="O780">
        <v>2</v>
      </c>
      <c r="P780" t="s">
        <v>77</v>
      </c>
      <c r="Q780" t="s">
        <v>86</v>
      </c>
      <c r="R780" t="s">
        <v>87</v>
      </c>
      <c r="S780" t="s">
        <v>59</v>
      </c>
      <c r="T780" t="s">
        <v>42</v>
      </c>
      <c r="U780" t="s">
        <v>225</v>
      </c>
      <c r="V780">
        <v>9993</v>
      </c>
      <c r="W780">
        <v>0.38310889405343163</v>
      </c>
      <c r="X780" t="s">
        <v>220</v>
      </c>
    </row>
    <row r="781" spans="1:24" x14ac:dyDescent="0.25">
      <c r="A781" t="s">
        <v>163</v>
      </c>
      <c r="B781" s="1">
        <v>42184</v>
      </c>
      <c r="C781">
        <v>2015</v>
      </c>
      <c r="D781" t="s">
        <v>229</v>
      </c>
      <c r="E781" t="s">
        <v>64</v>
      </c>
      <c r="F781" t="s">
        <v>20</v>
      </c>
      <c r="G781" t="s">
        <v>210</v>
      </c>
      <c r="H781" t="s">
        <v>203</v>
      </c>
      <c r="I781">
        <v>25000</v>
      </c>
      <c r="J781">
        <v>2874</v>
      </c>
      <c r="K781">
        <v>27874</v>
      </c>
      <c r="L781" t="s">
        <v>164</v>
      </c>
      <c r="M781" t="s">
        <v>165</v>
      </c>
      <c r="N781" t="s">
        <v>166</v>
      </c>
      <c r="O781">
        <v>2</v>
      </c>
      <c r="P781" t="s">
        <v>77</v>
      </c>
      <c r="Q781" t="s">
        <v>78</v>
      </c>
      <c r="R781" t="s">
        <v>79</v>
      </c>
      <c r="S781" t="s">
        <v>57</v>
      </c>
      <c r="T781" t="s">
        <v>44</v>
      </c>
      <c r="U781" t="s">
        <v>219</v>
      </c>
      <c r="V781">
        <v>750</v>
      </c>
      <c r="W781">
        <v>0.41706506042604569</v>
      </c>
      <c r="X781" t="s">
        <v>220</v>
      </c>
    </row>
    <row r="782" spans="1:24" x14ac:dyDescent="0.25">
      <c r="A782" t="s">
        <v>93</v>
      </c>
      <c r="B782" s="1">
        <v>42184</v>
      </c>
      <c r="C782">
        <v>2015</v>
      </c>
      <c r="D782" t="s">
        <v>229</v>
      </c>
      <c r="E782" t="s">
        <v>62</v>
      </c>
      <c r="F782" t="s">
        <v>15</v>
      </c>
      <c r="G782" t="s">
        <v>206</v>
      </c>
      <c r="H782" t="s">
        <v>205</v>
      </c>
      <c r="I782">
        <v>166550</v>
      </c>
      <c r="J782">
        <v>4638</v>
      </c>
      <c r="K782">
        <v>171188</v>
      </c>
      <c r="L782" t="s">
        <v>74</v>
      </c>
      <c r="M782" t="s">
        <v>94</v>
      </c>
      <c r="N782" t="s">
        <v>95</v>
      </c>
      <c r="O782">
        <v>2</v>
      </c>
      <c r="P782" t="s">
        <v>77</v>
      </c>
      <c r="Q782" t="s">
        <v>86</v>
      </c>
      <c r="R782" t="s">
        <v>87</v>
      </c>
      <c r="S782" t="s">
        <v>63</v>
      </c>
      <c r="T782" t="s">
        <v>43</v>
      </c>
      <c r="U782" t="s">
        <v>225</v>
      </c>
      <c r="V782">
        <v>9993</v>
      </c>
      <c r="W782">
        <v>0.7218061400213307</v>
      </c>
      <c r="X782" t="s">
        <v>222</v>
      </c>
    </row>
    <row r="783" spans="1:24" x14ac:dyDescent="0.25">
      <c r="A783" t="s">
        <v>126</v>
      </c>
      <c r="B783" s="1">
        <v>42184</v>
      </c>
      <c r="C783">
        <v>2015</v>
      </c>
      <c r="D783" t="s">
        <v>229</v>
      </c>
      <c r="E783" t="s">
        <v>58</v>
      </c>
      <c r="F783" t="s">
        <v>8</v>
      </c>
      <c r="G783" t="s">
        <v>200</v>
      </c>
      <c r="H783" t="s">
        <v>201</v>
      </c>
      <c r="I783">
        <v>37950</v>
      </c>
      <c r="J783">
        <v>2184</v>
      </c>
      <c r="K783">
        <v>40134</v>
      </c>
      <c r="L783" t="s">
        <v>127</v>
      </c>
      <c r="M783" t="s">
        <v>128</v>
      </c>
      <c r="N783" t="s">
        <v>129</v>
      </c>
      <c r="O783">
        <v>4</v>
      </c>
      <c r="P783" t="s">
        <v>77</v>
      </c>
      <c r="Q783" t="s">
        <v>78</v>
      </c>
      <c r="R783" t="s">
        <v>79</v>
      </c>
      <c r="S783" t="s">
        <v>59</v>
      </c>
      <c r="T783" t="s">
        <v>42</v>
      </c>
      <c r="U783" t="s">
        <v>221</v>
      </c>
      <c r="V783">
        <v>1518</v>
      </c>
      <c r="W783">
        <v>0.11962001124379226</v>
      </c>
      <c r="X783" t="s">
        <v>220</v>
      </c>
    </row>
    <row r="784" spans="1:24" x14ac:dyDescent="0.25">
      <c r="A784" t="s">
        <v>80</v>
      </c>
      <c r="B784" s="1">
        <v>42184</v>
      </c>
      <c r="C784">
        <v>2015</v>
      </c>
      <c r="D784" t="s">
        <v>229</v>
      </c>
      <c r="E784" t="s">
        <v>50</v>
      </c>
      <c r="F784" t="s">
        <v>9</v>
      </c>
      <c r="G784" t="s">
        <v>209</v>
      </c>
      <c r="H784" t="s">
        <v>203</v>
      </c>
      <c r="I784">
        <v>36650</v>
      </c>
      <c r="J784">
        <v>2868</v>
      </c>
      <c r="K784">
        <v>39518</v>
      </c>
      <c r="L784" t="s">
        <v>74</v>
      </c>
      <c r="M784" t="s">
        <v>81</v>
      </c>
      <c r="N784" t="s">
        <v>82</v>
      </c>
      <c r="O784">
        <v>4</v>
      </c>
      <c r="P784" t="s">
        <v>77</v>
      </c>
      <c r="Q784" t="s">
        <v>78</v>
      </c>
      <c r="R784" t="s">
        <v>79</v>
      </c>
      <c r="S784" t="s">
        <v>51</v>
      </c>
      <c r="T784" t="s">
        <v>43</v>
      </c>
      <c r="U784" t="s">
        <v>221</v>
      </c>
      <c r="V784">
        <v>1466</v>
      </c>
      <c r="W784">
        <v>0.69284262819813691</v>
      </c>
      <c r="X784" t="s">
        <v>222</v>
      </c>
    </row>
    <row r="785" spans="1:24" x14ac:dyDescent="0.25">
      <c r="A785" t="s">
        <v>163</v>
      </c>
      <c r="B785" s="1">
        <v>42185</v>
      </c>
      <c r="C785">
        <v>2015</v>
      </c>
      <c r="D785" t="s">
        <v>229</v>
      </c>
      <c r="E785" t="s">
        <v>52</v>
      </c>
      <c r="F785" t="s">
        <v>34</v>
      </c>
      <c r="G785" t="s">
        <v>200</v>
      </c>
      <c r="H785" t="s">
        <v>203</v>
      </c>
      <c r="I785">
        <v>25600</v>
      </c>
      <c r="J785">
        <v>3936</v>
      </c>
      <c r="K785">
        <v>29536</v>
      </c>
      <c r="L785" t="s">
        <v>164</v>
      </c>
      <c r="M785" t="s">
        <v>165</v>
      </c>
      <c r="N785" t="s">
        <v>166</v>
      </c>
      <c r="O785">
        <v>2</v>
      </c>
      <c r="P785" t="s">
        <v>77</v>
      </c>
      <c r="Q785" t="s">
        <v>78</v>
      </c>
      <c r="R785" t="s">
        <v>79</v>
      </c>
      <c r="S785" t="s">
        <v>53</v>
      </c>
      <c r="T785" t="s">
        <v>46</v>
      </c>
      <c r="U785" t="s">
        <v>219</v>
      </c>
      <c r="V785">
        <v>768</v>
      </c>
      <c r="W785">
        <v>0.9978471850035</v>
      </c>
      <c r="X785" t="s">
        <v>222</v>
      </c>
    </row>
    <row r="786" spans="1:24" x14ac:dyDescent="0.25">
      <c r="A786" t="s">
        <v>112</v>
      </c>
      <c r="B786" s="1">
        <v>42185</v>
      </c>
      <c r="C786">
        <v>2015</v>
      </c>
      <c r="D786" t="s">
        <v>229</v>
      </c>
      <c r="E786" t="s">
        <v>52</v>
      </c>
      <c r="F786" t="s">
        <v>41</v>
      </c>
      <c r="G786" t="s">
        <v>206</v>
      </c>
      <c r="H786" t="s">
        <v>203</v>
      </c>
      <c r="I786">
        <v>46450</v>
      </c>
      <c r="J786">
        <v>4187</v>
      </c>
      <c r="K786">
        <v>50637</v>
      </c>
      <c r="L786" t="s">
        <v>97</v>
      </c>
      <c r="M786" t="s">
        <v>104</v>
      </c>
      <c r="N786" t="s">
        <v>113</v>
      </c>
      <c r="O786">
        <v>3</v>
      </c>
      <c r="P786" t="s">
        <v>91</v>
      </c>
      <c r="Q786" t="s">
        <v>78</v>
      </c>
      <c r="R786" t="s">
        <v>79</v>
      </c>
      <c r="S786" t="s">
        <v>53</v>
      </c>
      <c r="T786" t="s">
        <v>46</v>
      </c>
      <c r="U786" t="s">
        <v>221</v>
      </c>
      <c r="V786">
        <v>1858</v>
      </c>
      <c r="W786">
        <v>1.655557892124894E-2</v>
      </c>
      <c r="X786" t="s">
        <v>220</v>
      </c>
    </row>
    <row r="787" spans="1:24" x14ac:dyDescent="0.25">
      <c r="A787" t="s">
        <v>96</v>
      </c>
      <c r="B787" s="1">
        <v>42186</v>
      </c>
      <c r="C787">
        <v>2015</v>
      </c>
      <c r="D787" t="s">
        <v>230</v>
      </c>
      <c r="E787" t="s">
        <v>54</v>
      </c>
      <c r="F787" t="s">
        <v>28</v>
      </c>
      <c r="G787" t="s">
        <v>209</v>
      </c>
      <c r="H787" t="s">
        <v>201</v>
      </c>
      <c r="I787">
        <v>24450</v>
      </c>
      <c r="J787">
        <v>3729</v>
      </c>
      <c r="K787">
        <v>28179</v>
      </c>
      <c r="L787" t="s">
        <v>97</v>
      </c>
      <c r="M787" t="s">
        <v>98</v>
      </c>
      <c r="N787" t="s">
        <v>99</v>
      </c>
      <c r="O787">
        <v>2</v>
      </c>
      <c r="P787" t="s">
        <v>77</v>
      </c>
      <c r="Q787" t="s">
        <v>78</v>
      </c>
      <c r="R787" t="s">
        <v>79</v>
      </c>
      <c r="S787" t="s">
        <v>54</v>
      </c>
      <c r="T787" t="s">
        <v>45</v>
      </c>
      <c r="U787" t="s">
        <v>219</v>
      </c>
      <c r="V787">
        <v>733.5</v>
      </c>
      <c r="W787">
        <v>0.61700753011601395</v>
      </c>
      <c r="X787" t="s">
        <v>222</v>
      </c>
    </row>
    <row r="788" spans="1:24" x14ac:dyDescent="0.25">
      <c r="A788" t="s">
        <v>117</v>
      </c>
      <c r="B788" s="1">
        <v>42189</v>
      </c>
      <c r="C788">
        <v>2015</v>
      </c>
      <c r="D788" t="s">
        <v>230</v>
      </c>
      <c r="E788" t="s">
        <v>52</v>
      </c>
      <c r="F788" t="s">
        <v>35</v>
      </c>
      <c r="G788" t="s">
        <v>206</v>
      </c>
      <c r="H788" t="s">
        <v>203</v>
      </c>
      <c r="I788">
        <v>58900</v>
      </c>
      <c r="J788">
        <v>2476</v>
      </c>
      <c r="K788">
        <v>61376</v>
      </c>
      <c r="L788" t="s">
        <v>97</v>
      </c>
      <c r="M788" t="s">
        <v>118</v>
      </c>
      <c r="N788" t="s">
        <v>119</v>
      </c>
      <c r="O788">
        <v>4</v>
      </c>
      <c r="P788" t="s">
        <v>77</v>
      </c>
      <c r="Q788" t="s">
        <v>86</v>
      </c>
      <c r="R788" t="s">
        <v>79</v>
      </c>
      <c r="S788" t="s">
        <v>53</v>
      </c>
      <c r="T788" t="s">
        <v>46</v>
      </c>
      <c r="U788" t="s">
        <v>223</v>
      </c>
      <c r="V788">
        <v>2945</v>
      </c>
      <c r="W788">
        <v>0.83242765480299841</v>
      </c>
      <c r="X788" t="s">
        <v>222</v>
      </c>
    </row>
    <row r="789" spans="1:24" x14ac:dyDescent="0.25">
      <c r="A789" t="s">
        <v>123</v>
      </c>
      <c r="B789" s="1">
        <v>42189</v>
      </c>
      <c r="C789">
        <v>2015</v>
      </c>
      <c r="D789" t="s">
        <v>230</v>
      </c>
      <c r="E789" t="s">
        <v>57</v>
      </c>
      <c r="F789" t="s">
        <v>21</v>
      </c>
      <c r="G789" t="s">
        <v>209</v>
      </c>
      <c r="H789" t="s">
        <v>202</v>
      </c>
      <c r="I789">
        <v>75900</v>
      </c>
      <c r="J789">
        <v>1571</v>
      </c>
      <c r="K789">
        <v>77471</v>
      </c>
      <c r="L789" t="s">
        <v>97</v>
      </c>
      <c r="M789" t="s">
        <v>124</v>
      </c>
      <c r="N789" t="s">
        <v>125</v>
      </c>
      <c r="O789">
        <v>4</v>
      </c>
      <c r="P789" t="s">
        <v>91</v>
      </c>
      <c r="Q789" t="s">
        <v>78</v>
      </c>
      <c r="R789" t="s">
        <v>92</v>
      </c>
      <c r="S789" t="s">
        <v>57</v>
      </c>
      <c r="T789" t="s">
        <v>44</v>
      </c>
      <c r="U789" t="s">
        <v>225</v>
      </c>
      <c r="V789">
        <v>4554</v>
      </c>
      <c r="W789">
        <v>0.55285574335272225</v>
      </c>
      <c r="X789" t="s">
        <v>222</v>
      </c>
    </row>
    <row r="790" spans="1:24" x14ac:dyDescent="0.25">
      <c r="A790" t="s">
        <v>179</v>
      </c>
      <c r="B790" s="1">
        <v>42189</v>
      </c>
      <c r="C790">
        <v>2015</v>
      </c>
      <c r="D790" t="s">
        <v>230</v>
      </c>
      <c r="E790" t="s">
        <v>52</v>
      </c>
      <c r="F790" t="s">
        <v>41</v>
      </c>
      <c r="G790" t="s">
        <v>209</v>
      </c>
      <c r="H790" t="s">
        <v>201</v>
      </c>
      <c r="I790">
        <v>50700</v>
      </c>
      <c r="J790">
        <v>3960</v>
      </c>
      <c r="K790">
        <v>54660</v>
      </c>
      <c r="L790" t="s">
        <v>164</v>
      </c>
      <c r="M790" t="s">
        <v>180</v>
      </c>
      <c r="N790" t="s">
        <v>181</v>
      </c>
      <c r="O790">
        <v>4</v>
      </c>
      <c r="P790" t="s">
        <v>77</v>
      </c>
      <c r="Q790" t="s">
        <v>78</v>
      </c>
      <c r="R790" t="s">
        <v>79</v>
      </c>
      <c r="S790" t="s">
        <v>53</v>
      </c>
      <c r="T790" t="s">
        <v>46</v>
      </c>
      <c r="U790" t="s">
        <v>221</v>
      </c>
      <c r="V790">
        <v>2028</v>
      </c>
      <c r="W790">
        <v>0.89694602736129703</v>
      </c>
      <c r="X790" t="s">
        <v>222</v>
      </c>
    </row>
    <row r="791" spans="1:24" x14ac:dyDescent="0.25">
      <c r="A791" t="s">
        <v>141</v>
      </c>
      <c r="B791" s="1">
        <v>42190</v>
      </c>
      <c r="C791">
        <v>2015</v>
      </c>
      <c r="D791" t="s">
        <v>230</v>
      </c>
      <c r="E791" t="s">
        <v>52</v>
      </c>
      <c r="F791" t="s">
        <v>35</v>
      </c>
      <c r="G791" t="s">
        <v>209</v>
      </c>
      <c r="H791" t="s">
        <v>205</v>
      </c>
      <c r="I791">
        <v>27000</v>
      </c>
      <c r="J791">
        <v>2047</v>
      </c>
      <c r="K791">
        <v>29047</v>
      </c>
      <c r="L791" t="s">
        <v>142</v>
      </c>
      <c r="M791" t="s">
        <v>143</v>
      </c>
      <c r="N791" t="s">
        <v>144</v>
      </c>
      <c r="O791">
        <v>4</v>
      </c>
      <c r="P791" t="s">
        <v>77</v>
      </c>
      <c r="Q791" t="s">
        <v>78</v>
      </c>
      <c r="R791" t="s">
        <v>79</v>
      </c>
      <c r="S791" t="s">
        <v>53</v>
      </c>
      <c r="T791" t="s">
        <v>46</v>
      </c>
      <c r="U791" t="s">
        <v>219</v>
      </c>
      <c r="V791">
        <v>810</v>
      </c>
      <c r="W791">
        <v>0.15454668372615551</v>
      </c>
      <c r="X791" t="s">
        <v>220</v>
      </c>
    </row>
    <row r="792" spans="1:24" x14ac:dyDescent="0.25">
      <c r="A792" t="s">
        <v>173</v>
      </c>
      <c r="B792" s="1">
        <v>42191</v>
      </c>
      <c r="C792">
        <v>2015</v>
      </c>
      <c r="D792" t="s">
        <v>230</v>
      </c>
      <c r="E792" t="s">
        <v>55</v>
      </c>
      <c r="F792" t="s">
        <v>38</v>
      </c>
      <c r="G792" t="s">
        <v>210</v>
      </c>
      <c r="H792" t="s">
        <v>201</v>
      </c>
      <c r="I792">
        <v>32100</v>
      </c>
      <c r="J792">
        <v>3596</v>
      </c>
      <c r="K792">
        <v>35696</v>
      </c>
      <c r="L792" t="s">
        <v>164</v>
      </c>
      <c r="M792" t="s">
        <v>174</v>
      </c>
      <c r="N792" t="s">
        <v>175</v>
      </c>
      <c r="O792">
        <v>2</v>
      </c>
      <c r="P792" t="s">
        <v>91</v>
      </c>
      <c r="Q792" t="s">
        <v>78</v>
      </c>
      <c r="R792" t="s">
        <v>79</v>
      </c>
      <c r="S792" t="s">
        <v>56</v>
      </c>
      <c r="T792" t="s">
        <v>46</v>
      </c>
      <c r="U792" t="s">
        <v>219</v>
      </c>
      <c r="V792">
        <v>963</v>
      </c>
      <c r="W792">
        <v>0.14346285077904483</v>
      </c>
      <c r="X792" t="s">
        <v>220</v>
      </c>
    </row>
    <row r="793" spans="1:24" x14ac:dyDescent="0.25">
      <c r="A793" t="s">
        <v>141</v>
      </c>
      <c r="B793" s="1">
        <v>42192</v>
      </c>
      <c r="C793">
        <v>2015</v>
      </c>
      <c r="D793" t="s">
        <v>230</v>
      </c>
      <c r="E793" t="s">
        <v>50</v>
      </c>
      <c r="F793" t="s">
        <v>9</v>
      </c>
      <c r="G793" t="s">
        <v>206</v>
      </c>
      <c r="H793" t="s">
        <v>203</v>
      </c>
      <c r="I793">
        <v>26750</v>
      </c>
      <c r="J793">
        <v>4530</v>
      </c>
      <c r="K793">
        <v>31280</v>
      </c>
      <c r="L793" t="s">
        <v>142</v>
      </c>
      <c r="M793" t="s">
        <v>143</v>
      </c>
      <c r="N793" t="s">
        <v>144</v>
      </c>
      <c r="O793">
        <v>4</v>
      </c>
      <c r="P793" t="s">
        <v>77</v>
      </c>
      <c r="Q793" t="s">
        <v>78</v>
      </c>
      <c r="R793" t="s">
        <v>79</v>
      </c>
      <c r="S793" t="s">
        <v>51</v>
      </c>
      <c r="T793" t="s">
        <v>43</v>
      </c>
      <c r="U793" t="s">
        <v>219</v>
      </c>
      <c r="V793">
        <v>802.5</v>
      </c>
      <c r="W793">
        <v>0.16300654651737145</v>
      </c>
      <c r="X793" t="s">
        <v>220</v>
      </c>
    </row>
    <row r="794" spans="1:24" x14ac:dyDescent="0.25">
      <c r="A794" t="s">
        <v>136</v>
      </c>
      <c r="B794" s="1">
        <v>42193</v>
      </c>
      <c r="C794">
        <v>2015</v>
      </c>
      <c r="D794" t="s">
        <v>230</v>
      </c>
      <c r="E794" t="s">
        <v>58</v>
      </c>
      <c r="F794" t="s">
        <v>2</v>
      </c>
      <c r="G794" t="s">
        <v>209</v>
      </c>
      <c r="H794" t="s">
        <v>203</v>
      </c>
      <c r="I794">
        <v>85450</v>
      </c>
      <c r="J794">
        <v>4505</v>
      </c>
      <c r="K794">
        <v>89955</v>
      </c>
      <c r="L794" t="s">
        <v>127</v>
      </c>
      <c r="M794" t="s">
        <v>137</v>
      </c>
      <c r="N794" t="s">
        <v>138</v>
      </c>
      <c r="O794">
        <v>4</v>
      </c>
      <c r="P794" t="s">
        <v>77</v>
      </c>
      <c r="Q794" t="s">
        <v>78</v>
      </c>
      <c r="R794" t="s">
        <v>79</v>
      </c>
      <c r="S794" t="s">
        <v>59</v>
      </c>
      <c r="T794" t="s">
        <v>42</v>
      </c>
      <c r="U794" t="s">
        <v>225</v>
      </c>
      <c r="V794">
        <v>5127</v>
      </c>
      <c r="W794">
        <v>0.27353815095198253</v>
      </c>
      <c r="X794" t="s">
        <v>220</v>
      </c>
    </row>
    <row r="795" spans="1:24" x14ac:dyDescent="0.25">
      <c r="A795" t="s">
        <v>139</v>
      </c>
      <c r="B795" s="1">
        <v>42193</v>
      </c>
      <c r="C795">
        <v>2015</v>
      </c>
      <c r="D795" t="s">
        <v>230</v>
      </c>
      <c r="E795" t="s">
        <v>52</v>
      </c>
      <c r="F795" t="s">
        <v>35</v>
      </c>
      <c r="G795" t="s">
        <v>210</v>
      </c>
      <c r="H795" t="s">
        <v>201</v>
      </c>
      <c r="I795">
        <v>134950</v>
      </c>
      <c r="J795">
        <v>2722</v>
      </c>
      <c r="K795">
        <v>137672</v>
      </c>
      <c r="L795" t="s">
        <v>127</v>
      </c>
      <c r="M795" t="s">
        <v>137</v>
      </c>
      <c r="N795" t="s">
        <v>140</v>
      </c>
      <c r="O795">
        <v>4</v>
      </c>
      <c r="P795" t="s">
        <v>91</v>
      </c>
      <c r="Q795" t="s">
        <v>86</v>
      </c>
      <c r="R795" t="s">
        <v>92</v>
      </c>
      <c r="S795" t="s">
        <v>53</v>
      </c>
      <c r="T795" t="s">
        <v>46</v>
      </c>
      <c r="U795" t="s">
        <v>225</v>
      </c>
      <c r="V795">
        <v>8097</v>
      </c>
      <c r="W795">
        <v>0.4750518423854615</v>
      </c>
      <c r="X795" t="s">
        <v>220</v>
      </c>
    </row>
    <row r="796" spans="1:24" x14ac:dyDescent="0.25">
      <c r="A796" t="s">
        <v>133</v>
      </c>
      <c r="B796" s="1">
        <v>42193</v>
      </c>
      <c r="C796">
        <v>2015</v>
      </c>
      <c r="D796" t="s">
        <v>230</v>
      </c>
      <c r="E796" t="s">
        <v>57</v>
      </c>
      <c r="F796" t="s">
        <v>27</v>
      </c>
      <c r="G796" t="s">
        <v>200</v>
      </c>
      <c r="H796" t="s">
        <v>211</v>
      </c>
      <c r="I796">
        <v>64700</v>
      </c>
      <c r="J796">
        <v>3509</v>
      </c>
      <c r="K796">
        <v>68209</v>
      </c>
      <c r="L796" t="s">
        <v>127</v>
      </c>
      <c r="M796" t="s">
        <v>134</v>
      </c>
      <c r="N796" t="s">
        <v>135</v>
      </c>
      <c r="O796">
        <v>4</v>
      </c>
      <c r="P796" t="s">
        <v>77</v>
      </c>
      <c r="Q796" t="s">
        <v>86</v>
      </c>
      <c r="R796" t="s">
        <v>79</v>
      </c>
      <c r="S796" t="s">
        <v>57</v>
      </c>
      <c r="T796" t="s">
        <v>44</v>
      </c>
      <c r="U796" t="s">
        <v>223</v>
      </c>
      <c r="V796">
        <v>3235</v>
      </c>
      <c r="W796">
        <v>0.27495690634239323</v>
      </c>
      <c r="X796" t="s">
        <v>220</v>
      </c>
    </row>
    <row r="797" spans="1:24" x14ac:dyDescent="0.25">
      <c r="A797" t="s">
        <v>141</v>
      </c>
      <c r="B797" s="1">
        <v>42193</v>
      </c>
      <c r="C797">
        <v>2015</v>
      </c>
      <c r="D797" t="s">
        <v>230</v>
      </c>
      <c r="E797" t="s">
        <v>60</v>
      </c>
      <c r="F797" t="s">
        <v>4</v>
      </c>
      <c r="G797" t="s">
        <v>200</v>
      </c>
      <c r="H797" t="s">
        <v>201</v>
      </c>
      <c r="I797">
        <v>27050</v>
      </c>
      <c r="J797">
        <v>3721</v>
      </c>
      <c r="K797">
        <v>30771</v>
      </c>
      <c r="L797" t="s">
        <v>142</v>
      </c>
      <c r="M797" t="s">
        <v>143</v>
      </c>
      <c r="N797" t="s">
        <v>144</v>
      </c>
      <c r="O797">
        <v>4</v>
      </c>
      <c r="P797" t="s">
        <v>77</v>
      </c>
      <c r="Q797" t="s">
        <v>78</v>
      </c>
      <c r="R797" t="s">
        <v>79</v>
      </c>
      <c r="S797" t="s">
        <v>61</v>
      </c>
      <c r="T797" t="s">
        <v>42</v>
      </c>
      <c r="U797" t="s">
        <v>219</v>
      </c>
      <c r="V797">
        <v>811.5</v>
      </c>
      <c r="W797">
        <v>0.97629890822633114</v>
      </c>
      <c r="X797" t="s">
        <v>222</v>
      </c>
    </row>
    <row r="798" spans="1:24" x14ac:dyDescent="0.25">
      <c r="A798" t="s">
        <v>106</v>
      </c>
      <c r="B798" s="1">
        <v>42193</v>
      </c>
      <c r="C798">
        <v>2015</v>
      </c>
      <c r="D798" t="s">
        <v>230</v>
      </c>
      <c r="E798" t="s">
        <v>54</v>
      </c>
      <c r="F798" t="s">
        <v>29</v>
      </c>
      <c r="G798" t="s">
        <v>209</v>
      </c>
      <c r="H798" t="s">
        <v>203</v>
      </c>
      <c r="I798">
        <v>37850</v>
      </c>
      <c r="J798">
        <v>2404</v>
      </c>
      <c r="K798">
        <v>40254</v>
      </c>
      <c r="L798" t="s">
        <v>97</v>
      </c>
      <c r="M798" t="s">
        <v>107</v>
      </c>
      <c r="N798" t="s">
        <v>108</v>
      </c>
      <c r="O798">
        <v>4</v>
      </c>
      <c r="P798" t="s">
        <v>77</v>
      </c>
      <c r="Q798" t="s">
        <v>78</v>
      </c>
      <c r="R798" t="s">
        <v>79</v>
      </c>
      <c r="S798" t="s">
        <v>54</v>
      </c>
      <c r="T798" t="s">
        <v>45</v>
      </c>
      <c r="U798" t="s">
        <v>221</v>
      </c>
      <c r="V798">
        <v>1514</v>
      </c>
      <c r="W798">
        <v>0.30319383009485612</v>
      </c>
      <c r="X798" t="s">
        <v>220</v>
      </c>
    </row>
    <row r="799" spans="1:24" x14ac:dyDescent="0.25">
      <c r="A799" t="s">
        <v>96</v>
      </c>
      <c r="B799" s="1">
        <v>42194</v>
      </c>
      <c r="C799">
        <v>2015</v>
      </c>
      <c r="D799" t="s">
        <v>230</v>
      </c>
      <c r="E799" t="s">
        <v>54</v>
      </c>
      <c r="F799" t="s">
        <v>11</v>
      </c>
      <c r="G799" t="s">
        <v>200</v>
      </c>
      <c r="H799" t="s">
        <v>203</v>
      </c>
      <c r="I799">
        <v>24050</v>
      </c>
      <c r="J799">
        <v>2642</v>
      </c>
      <c r="K799">
        <v>26692</v>
      </c>
      <c r="L799" t="s">
        <v>97</v>
      </c>
      <c r="M799" t="s">
        <v>98</v>
      </c>
      <c r="N799" t="s">
        <v>99</v>
      </c>
      <c r="O799">
        <v>2</v>
      </c>
      <c r="P799" t="s">
        <v>77</v>
      </c>
      <c r="Q799" t="s">
        <v>78</v>
      </c>
      <c r="R799" t="s">
        <v>79</v>
      </c>
      <c r="S799" t="s">
        <v>54</v>
      </c>
      <c r="T799" t="s">
        <v>43</v>
      </c>
      <c r="U799" t="s">
        <v>219</v>
      </c>
      <c r="V799">
        <v>721.5</v>
      </c>
      <c r="W799">
        <v>0.5564533199912185</v>
      </c>
      <c r="X799" t="s">
        <v>222</v>
      </c>
    </row>
    <row r="800" spans="1:24" x14ac:dyDescent="0.25">
      <c r="A800" t="s">
        <v>73</v>
      </c>
      <c r="B800" s="1">
        <v>42195</v>
      </c>
      <c r="C800">
        <v>2015</v>
      </c>
      <c r="D800" t="s">
        <v>230</v>
      </c>
      <c r="E800" t="s">
        <v>57</v>
      </c>
      <c r="F800" t="s">
        <v>17</v>
      </c>
      <c r="G800" t="s">
        <v>209</v>
      </c>
      <c r="H800" t="s">
        <v>201</v>
      </c>
      <c r="I800">
        <v>27750</v>
      </c>
      <c r="J800">
        <v>1620</v>
      </c>
      <c r="K800">
        <v>29370</v>
      </c>
      <c r="L800" t="s">
        <v>74</v>
      </c>
      <c r="M800" t="s">
        <v>75</v>
      </c>
      <c r="N800" t="s">
        <v>76</v>
      </c>
      <c r="O800">
        <v>4</v>
      </c>
      <c r="P800" t="s">
        <v>77</v>
      </c>
      <c r="Q800" t="s">
        <v>78</v>
      </c>
      <c r="R800" t="s">
        <v>79</v>
      </c>
      <c r="S800" t="s">
        <v>57</v>
      </c>
      <c r="T800" t="s">
        <v>44</v>
      </c>
      <c r="U800" t="s">
        <v>219</v>
      </c>
      <c r="V800">
        <v>832.5</v>
      </c>
      <c r="W800">
        <v>0.3989472107025549</v>
      </c>
      <c r="X800" t="s">
        <v>220</v>
      </c>
    </row>
    <row r="801" spans="1:24" x14ac:dyDescent="0.25">
      <c r="A801" t="s">
        <v>123</v>
      </c>
      <c r="B801" s="1">
        <v>42195</v>
      </c>
      <c r="C801">
        <v>2015</v>
      </c>
      <c r="D801" t="s">
        <v>230</v>
      </c>
      <c r="E801" t="s">
        <v>57</v>
      </c>
      <c r="F801" t="s">
        <v>21</v>
      </c>
      <c r="G801" t="s">
        <v>210</v>
      </c>
      <c r="H801" t="s">
        <v>201</v>
      </c>
      <c r="I801">
        <v>75550</v>
      </c>
      <c r="J801">
        <v>4544</v>
      </c>
      <c r="K801">
        <v>80094</v>
      </c>
      <c r="L801" t="s">
        <v>97</v>
      </c>
      <c r="M801" t="s">
        <v>124</v>
      </c>
      <c r="N801" t="s">
        <v>125</v>
      </c>
      <c r="O801">
        <v>4</v>
      </c>
      <c r="P801" t="s">
        <v>91</v>
      </c>
      <c r="Q801" t="s">
        <v>78</v>
      </c>
      <c r="R801" t="s">
        <v>92</v>
      </c>
      <c r="S801" t="s">
        <v>57</v>
      </c>
      <c r="T801" t="s">
        <v>44</v>
      </c>
      <c r="U801" t="s">
        <v>225</v>
      </c>
      <c r="V801">
        <v>4533</v>
      </c>
      <c r="W801">
        <v>0.56567468427385892</v>
      </c>
      <c r="X801" t="s">
        <v>222</v>
      </c>
    </row>
    <row r="802" spans="1:24" x14ac:dyDescent="0.25">
      <c r="A802" t="s">
        <v>179</v>
      </c>
      <c r="B802" s="1">
        <v>42199</v>
      </c>
      <c r="C802">
        <v>2015</v>
      </c>
      <c r="D802" t="s">
        <v>230</v>
      </c>
      <c r="E802" t="s">
        <v>52</v>
      </c>
      <c r="F802" t="s">
        <v>47</v>
      </c>
      <c r="G802" t="s">
        <v>206</v>
      </c>
      <c r="H802" t="s">
        <v>202</v>
      </c>
      <c r="I802">
        <v>50350</v>
      </c>
      <c r="J802">
        <v>4692</v>
      </c>
      <c r="K802">
        <v>55042</v>
      </c>
      <c r="L802" t="s">
        <v>164</v>
      </c>
      <c r="M802" t="s">
        <v>180</v>
      </c>
      <c r="N802" t="s">
        <v>181</v>
      </c>
      <c r="O802">
        <v>4</v>
      </c>
      <c r="P802" t="s">
        <v>77</v>
      </c>
      <c r="Q802" t="s">
        <v>78</v>
      </c>
      <c r="R802" t="s">
        <v>79</v>
      </c>
      <c r="S802" t="s">
        <v>53</v>
      </c>
      <c r="T802" t="s">
        <v>46</v>
      </c>
      <c r="U802" t="s">
        <v>221</v>
      </c>
      <c r="V802">
        <v>2014</v>
      </c>
      <c r="W802">
        <v>0.36211643478000372</v>
      </c>
      <c r="X802" t="s">
        <v>220</v>
      </c>
    </row>
    <row r="803" spans="1:24" x14ac:dyDescent="0.25">
      <c r="A803" t="s">
        <v>185</v>
      </c>
      <c r="B803" s="1">
        <v>42199</v>
      </c>
      <c r="C803">
        <v>2015</v>
      </c>
      <c r="D803" t="s">
        <v>230</v>
      </c>
      <c r="E803" t="s">
        <v>54</v>
      </c>
      <c r="F803" t="s">
        <v>23</v>
      </c>
      <c r="G803" t="s">
        <v>210</v>
      </c>
      <c r="H803" t="s">
        <v>211</v>
      </c>
      <c r="I803">
        <v>74500</v>
      </c>
      <c r="J803">
        <v>3743</v>
      </c>
      <c r="K803">
        <v>78243</v>
      </c>
      <c r="L803" t="s">
        <v>164</v>
      </c>
      <c r="M803" t="s">
        <v>186</v>
      </c>
      <c r="N803" t="s">
        <v>187</v>
      </c>
      <c r="O803">
        <v>4</v>
      </c>
      <c r="P803" t="s">
        <v>77</v>
      </c>
      <c r="Q803" t="s">
        <v>86</v>
      </c>
      <c r="R803" t="s">
        <v>87</v>
      </c>
      <c r="S803" t="s">
        <v>54</v>
      </c>
      <c r="T803" t="s">
        <v>44</v>
      </c>
      <c r="U803" t="s">
        <v>225</v>
      </c>
      <c r="V803">
        <v>4470</v>
      </c>
      <c r="W803">
        <v>0.59156326930577086</v>
      </c>
      <c r="X803" t="s">
        <v>222</v>
      </c>
    </row>
    <row r="804" spans="1:24" x14ac:dyDescent="0.25">
      <c r="A804" t="s">
        <v>93</v>
      </c>
      <c r="B804" s="1">
        <v>42200</v>
      </c>
      <c r="C804">
        <v>2015</v>
      </c>
      <c r="D804" t="s">
        <v>230</v>
      </c>
      <c r="E804" t="s">
        <v>62</v>
      </c>
      <c r="F804" t="s">
        <v>11</v>
      </c>
      <c r="G804" t="s">
        <v>209</v>
      </c>
      <c r="H804" t="s">
        <v>203</v>
      </c>
      <c r="I804">
        <v>166450</v>
      </c>
      <c r="J804">
        <v>3887</v>
      </c>
      <c r="K804">
        <v>170337</v>
      </c>
      <c r="L804" t="s">
        <v>74</v>
      </c>
      <c r="M804" t="s">
        <v>94</v>
      </c>
      <c r="N804" t="s">
        <v>95</v>
      </c>
      <c r="O804">
        <v>2</v>
      </c>
      <c r="P804" t="s">
        <v>77</v>
      </c>
      <c r="Q804" t="s">
        <v>86</v>
      </c>
      <c r="R804" t="s">
        <v>87</v>
      </c>
      <c r="S804" t="s">
        <v>63</v>
      </c>
      <c r="T804" t="s">
        <v>43</v>
      </c>
      <c r="U804" t="s">
        <v>225</v>
      </c>
      <c r="V804">
        <v>9987</v>
      </c>
      <c r="W804">
        <v>0.82298614588705177</v>
      </c>
      <c r="X804" t="s">
        <v>222</v>
      </c>
    </row>
    <row r="805" spans="1:24" x14ac:dyDescent="0.25">
      <c r="A805" t="s">
        <v>96</v>
      </c>
      <c r="B805" s="1">
        <v>42201</v>
      </c>
      <c r="C805">
        <v>2015</v>
      </c>
      <c r="D805" t="s">
        <v>230</v>
      </c>
      <c r="E805" t="s">
        <v>52</v>
      </c>
      <c r="F805" t="s">
        <v>35</v>
      </c>
      <c r="G805" t="s">
        <v>200</v>
      </c>
      <c r="H805" t="s">
        <v>201</v>
      </c>
      <c r="I805">
        <v>23950</v>
      </c>
      <c r="J805">
        <v>2346</v>
      </c>
      <c r="K805">
        <v>26296</v>
      </c>
      <c r="L805" t="s">
        <v>97</v>
      </c>
      <c r="M805" t="s">
        <v>98</v>
      </c>
      <c r="N805" t="s">
        <v>99</v>
      </c>
      <c r="O805">
        <v>2</v>
      </c>
      <c r="P805" t="s">
        <v>77</v>
      </c>
      <c r="Q805" t="s">
        <v>78</v>
      </c>
      <c r="R805" t="s">
        <v>79</v>
      </c>
      <c r="S805" t="s">
        <v>53</v>
      </c>
      <c r="T805" t="s">
        <v>46</v>
      </c>
      <c r="U805" t="s">
        <v>219</v>
      </c>
      <c r="V805">
        <v>718.5</v>
      </c>
      <c r="W805">
        <v>0.85580852062246227</v>
      </c>
      <c r="X805" t="s">
        <v>222</v>
      </c>
    </row>
    <row r="806" spans="1:24" x14ac:dyDescent="0.25">
      <c r="A806" t="s">
        <v>154</v>
      </c>
      <c r="B806" s="1">
        <v>42202</v>
      </c>
      <c r="C806">
        <v>2015</v>
      </c>
      <c r="D806" t="s">
        <v>230</v>
      </c>
      <c r="E806" t="s">
        <v>54</v>
      </c>
      <c r="F806" t="s">
        <v>33</v>
      </c>
      <c r="G806" t="s">
        <v>206</v>
      </c>
      <c r="H806" t="s">
        <v>201</v>
      </c>
      <c r="I806">
        <v>63050</v>
      </c>
      <c r="J806">
        <v>4351</v>
      </c>
      <c r="K806">
        <v>67401</v>
      </c>
      <c r="L806" t="s">
        <v>142</v>
      </c>
      <c r="M806" t="s">
        <v>155</v>
      </c>
      <c r="N806" t="s">
        <v>156</v>
      </c>
      <c r="O806">
        <v>4</v>
      </c>
      <c r="P806" t="s">
        <v>91</v>
      </c>
      <c r="Q806" t="s">
        <v>78</v>
      </c>
      <c r="R806" t="s">
        <v>79</v>
      </c>
      <c r="S806" t="s">
        <v>54</v>
      </c>
      <c r="T806" t="s">
        <v>45</v>
      </c>
      <c r="U806" t="s">
        <v>223</v>
      </c>
      <c r="V806">
        <v>3152.5</v>
      </c>
      <c r="W806">
        <v>0.39991166740651785</v>
      </c>
      <c r="X806" t="s">
        <v>220</v>
      </c>
    </row>
    <row r="807" spans="1:24" x14ac:dyDescent="0.25">
      <c r="A807" t="s">
        <v>188</v>
      </c>
      <c r="B807" s="1">
        <v>42202</v>
      </c>
      <c r="C807">
        <v>2015</v>
      </c>
      <c r="D807" t="s">
        <v>230</v>
      </c>
      <c r="E807" t="s">
        <v>57</v>
      </c>
      <c r="F807" t="s">
        <v>22</v>
      </c>
      <c r="G807" t="s">
        <v>200</v>
      </c>
      <c r="H807" t="s">
        <v>211</v>
      </c>
      <c r="I807">
        <v>77600</v>
      </c>
      <c r="J807">
        <v>1472</v>
      </c>
      <c r="K807">
        <v>79072</v>
      </c>
      <c r="L807" t="s">
        <v>164</v>
      </c>
      <c r="M807" t="s">
        <v>189</v>
      </c>
      <c r="N807" t="s">
        <v>190</v>
      </c>
      <c r="O807">
        <v>4</v>
      </c>
      <c r="P807" t="s">
        <v>77</v>
      </c>
      <c r="Q807" t="s">
        <v>86</v>
      </c>
      <c r="R807" t="s">
        <v>87</v>
      </c>
      <c r="S807" t="s">
        <v>57</v>
      </c>
      <c r="T807" t="s">
        <v>44</v>
      </c>
      <c r="U807" t="s">
        <v>225</v>
      </c>
      <c r="V807">
        <v>4656</v>
      </c>
      <c r="W807">
        <v>0.56996027593033405</v>
      </c>
      <c r="X807" t="s">
        <v>222</v>
      </c>
    </row>
    <row r="808" spans="1:24" x14ac:dyDescent="0.25">
      <c r="A808" t="s">
        <v>182</v>
      </c>
      <c r="B808" s="1">
        <v>42203</v>
      </c>
      <c r="C808">
        <v>2015</v>
      </c>
      <c r="D808" t="s">
        <v>230</v>
      </c>
      <c r="E808" t="s">
        <v>50</v>
      </c>
      <c r="F808" t="s">
        <v>13</v>
      </c>
      <c r="G808" t="s">
        <v>206</v>
      </c>
      <c r="H808" t="s">
        <v>201</v>
      </c>
      <c r="I808">
        <v>58750</v>
      </c>
      <c r="J808">
        <v>2729</v>
      </c>
      <c r="K808">
        <v>61479</v>
      </c>
      <c r="L808" t="s">
        <v>164</v>
      </c>
      <c r="M808" t="s">
        <v>183</v>
      </c>
      <c r="N808" t="s">
        <v>184</v>
      </c>
      <c r="O808">
        <v>4</v>
      </c>
      <c r="P808" t="s">
        <v>77</v>
      </c>
      <c r="Q808" t="s">
        <v>78</v>
      </c>
      <c r="R808" t="s">
        <v>79</v>
      </c>
      <c r="S808" t="s">
        <v>51</v>
      </c>
      <c r="T808" t="s">
        <v>43</v>
      </c>
      <c r="U808" t="s">
        <v>223</v>
      </c>
      <c r="V808">
        <v>2937.5</v>
      </c>
      <c r="W808">
        <v>0.8118950062486785</v>
      </c>
      <c r="X808" t="s">
        <v>222</v>
      </c>
    </row>
    <row r="809" spans="1:24" x14ac:dyDescent="0.25">
      <c r="A809" t="s">
        <v>88</v>
      </c>
      <c r="B809" s="1">
        <v>42204</v>
      </c>
      <c r="C809">
        <v>2015</v>
      </c>
      <c r="D809" t="s">
        <v>230</v>
      </c>
      <c r="E809" t="s">
        <v>57</v>
      </c>
      <c r="F809" t="s">
        <v>23</v>
      </c>
      <c r="G809" t="s">
        <v>200</v>
      </c>
      <c r="H809" t="s">
        <v>203</v>
      </c>
      <c r="I809">
        <v>143850</v>
      </c>
      <c r="J809">
        <v>1664</v>
      </c>
      <c r="K809">
        <v>145514</v>
      </c>
      <c r="L809" t="s">
        <v>74</v>
      </c>
      <c r="M809" t="s">
        <v>89</v>
      </c>
      <c r="N809" t="s">
        <v>90</v>
      </c>
      <c r="O809">
        <v>4</v>
      </c>
      <c r="P809" t="s">
        <v>91</v>
      </c>
      <c r="Q809" t="s">
        <v>86</v>
      </c>
      <c r="R809" t="s">
        <v>92</v>
      </c>
      <c r="S809" t="s">
        <v>57</v>
      </c>
      <c r="T809" t="s">
        <v>44</v>
      </c>
      <c r="U809" t="s">
        <v>225</v>
      </c>
      <c r="V809">
        <v>8631</v>
      </c>
      <c r="W809">
        <v>0.92810103806112942</v>
      </c>
      <c r="X809" t="s">
        <v>222</v>
      </c>
    </row>
    <row r="810" spans="1:24" x14ac:dyDescent="0.25">
      <c r="A810" t="s">
        <v>157</v>
      </c>
      <c r="B810" s="1">
        <v>42204</v>
      </c>
      <c r="C810">
        <v>2015</v>
      </c>
      <c r="D810" t="s">
        <v>230</v>
      </c>
      <c r="E810" t="s">
        <v>60</v>
      </c>
      <c r="F810" t="s">
        <v>7</v>
      </c>
      <c r="G810" t="s">
        <v>200</v>
      </c>
      <c r="H810" t="s">
        <v>203</v>
      </c>
      <c r="I810">
        <v>65550</v>
      </c>
      <c r="J810">
        <v>3176</v>
      </c>
      <c r="K810">
        <v>68726</v>
      </c>
      <c r="L810" t="s">
        <v>142</v>
      </c>
      <c r="M810" t="s">
        <v>158</v>
      </c>
      <c r="N810" t="s">
        <v>159</v>
      </c>
      <c r="O810">
        <v>4</v>
      </c>
      <c r="P810" t="s">
        <v>77</v>
      </c>
      <c r="Q810" t="s">
        <v>86</v>
      </c>
      <c r="R810" t="s">
        <v>79</v>
      </c>
      <c r="S810" t="s">
        <v>61</v>
      </c>
      <c r="T810" t="s">
        <v>42</v>
      </c>
      <c r="U810" t="s">
        <v>223</v>
      </c>
      <c r="V810">
        <v>3277.5</v>
      </c>
      <c r="W810">
        <v>0.67146001601194027</v>
      </c>
      <c r="X810" t="s">
        <v>222</v>
      </c>
    </row>
    <row r="811" spans="1:24" x14ac:dyDescent="0.25">
      <c r="A811" t="s">
        <v>123</v>
      </c>
      <c r="B811" s="1">
        <v>42205</v>
      </c>
      <c r="C811">
        <v>2015</v>
      </c>
      <c r="D811" t="s">
        <v>230</v>
      </c>
      <c r="E811" t="s">
        <v>50</v>
      </c>
      <c r="F811" t="s">
        <v>13</v>
      </c>
      <c r="G811" t="s">
        <v>210</v>
      </c>
      <c r="H811" t="s">
        <v>205</v>
      </c>
      <c r="I811">
        <v>75200</v>
      </c>
      <c r="J811">
        <v>2457</v>
      </c>
      <c r="K811">
        <v>77657</v>
      </c>
      <c r="L811" t="s">
        <v>97</v>
      </c>
      <c r="M811" t="s">
        <v>124</v>
      </c>
      <c r="N811" t="s">
        <v>125</v>
      </c>
      <c r="O811">
        <v>4</v>
      </c>
      <c r="P811" t="s">
        <v>91</v>
      </c>
      <c r="Q811" t="s">
        <v>78</v>
      </c>
      <c r="R811" t="s">
        <v>92</v>
      </c>
      <c r="S811" t="s">
        <v>51</v>
      </c>
      <c r="T811" t="s">
        <v>43</v>
      </c>
      <c r="U811" t="s">
        <v>225</v>
      </c>
      <c r="V811">
        <v>4512</v>
      </c>
      <c r="W811">
        <v>0.41932637729650662</v>
      </c>
      <c r="X811" t="s">
        <v>220</v>
      </c>
    </row>
    <row r="812" spans="1:24" x14ac:dyDescent="0.25">
      <c r="A812" t="s">
        <v>123</v>
      </c>
      <c r="B812" s="1">
        <v>42206</v>
      </c>
      <c r="C812">
        <v>2015</v>
      </c>
      <c r="D812" t="s">
        <v>230</v>
      </c>
      <c r="E812" t="s">
        <v>60</v>
      </c>
      <c r="F812" t="s">
        <v>3</v>
      </c>
      <c r="G812" t="s">
        <v>200</v>
      </c>
      <c r="H812" t="s">
        <v>203</v>
      </c>
      <c r="I812">
        <v>75550</v>
      </c>
      <c r="J812">
        <v>1855</v>
      </c>
      <c r="K812">
        <v>77405</v>
      </c>
      <c r="L812" t="s">
        <v>97</v>
      </c>
      <c r="M812" t="s">
        <v>124</v>
      </c>
      <c r="N812" t="s">
        <v>125</v>
      </c>
      <c r="O812">
        <v>4</v>
      </c>
      <c r="P812" t="s">
        <v>91</v>
      </c>
      <c r="Q812" t="s">
        <v>78</v>
      </c>
      <c r="R812" t="s">
        <v>92</v>
      </c>
      <c r="S812" t="s">
        <v>61</v>
      </c>
      <c r="T812" t="s">
        <v>42</v>
      </c>
      <c r="U812" t="s">
        <v>225</v>
      </c>
      <c r="V812">
        <v>4533</v>
      </c>
      <c r="W812">
        <v>0.75826452428394209</v>
      </c>
      <c r="X812" t="s">
        <v>222</v>
      </c>
    </row>
    <row r="813" spans="1:24" x14ac:dyDescent="0.25">
      <c r="A813" t="s">
        <v>117</v>
      </c>
      <c r="B813" s="1">
        <v>42206</v>
      </c>
      <c r="C813">
        <v>2015</v>
      </c>
      <c r="D813" t="s">
        <v>230</v>
      </c>
      <c r="E813" t="s">
        <v>62</v>
      </c>
      <c r="F813" t="s">
        <v>15</v>
      </c>
      <c r="G813" t="s">
        <v>206</v>
      </c>
      <c r="H813" t="s">
        <v>211</v>
      </c>
      <c r="I813">
        <v>58600</v>
      </c>
      <c r="J813">
        <v>3170</v>
      </c>
      <c r="K813">
        <v>61770</v>
      </c>
      <c r="L813" t="s">
        <v>97</v>
      </c>
      <c r="M813" t="s">
        <v>118</v>
      </c>
      <c r="N813" t="s">
        <v>119</v>
      </c>
      <c r="O813">
        <v>4</v>
      </c>
      <c r="P813" t="s">
        <v>77</v>
      </c>
      <c r="Q813" t="s">
        <v>86</v>
      </c>
      <c r="R813" t="s">
        <v>79</v>
      </c>
      <c r="S813" t="s">
        <v>63</v>
      </c>
      <c r="T813" t="s">
        <v>43</v>
      </c>
      <c r="U813" t="s">
        <v>223</v>
      </c>
      <c r="V813">
        <v>2930</v>
      </c>
      <c r="W813">
        <v>7.9404724798819382E-2</v>
      </c>
      <c r="X813" t="s">
        <v>220</v>
      </c>
    </row>
    <row r="814" spans="1:24" x14ac:dyDescent="0.25">
      <c r="A814" t="s">
        <v>130</v>
      </c>
      <c r="B814" s="1">
        <v>42207</v>
      </c>
      <c r="C814">
        <v>2015</v>
      </c>
      <c r="D814" t="s">
        <v>230</v>
      </c>
      <c r="E814" t="s">
        <v>57</v>
      </c>
      <c r="F814" t="s">
        <v>21</v>
      </c>
      <c r="G814" t="s">
        <v>207</v>
      </c>
      <c r="H814" t="s">
        <v>211</v>
      </c>
      <c r="I814">
        <v>60950</v>
      </c>
      <c r="J814">
        <v>3891</v>
      </c>
      <c r="K814">
        <v>64841</v>
      </c>
      <c r="L814" t="s">
        <v>127</v>
      </c>
      <c r="M814" t="s">
        <v>131</v>
      </c>
      <c r="N814" t="s">
        <v>132</v>
      </c>
      <c r="O814">
        <v>4</v>
      </c>
      <c r="P814" t="s">
        <v>77</v>
      </c>
      <c r="Q814" t="s">
        <v>86</v>
      </c>
      <c r="R814" t="s">
        <v>79</v>
      </c>
      <c r="S814" t="s">
        <v>57</v>
      </c>
      <c r="T814" t="s">
        <v>44</v>
      </c>
      <c r="U814" t="s">
        <v>223</v>
      </c>
      <c r="V814">
        <v>3047.5</v>
      </c>
      <c r="W814">
        <v>0.19468832630416766</v>
      </c>
      <c r="X814" t="s">
        <v>220</v>
      </c>
    </row>
    <row r="815" spans="1:24" x14ac:dyDescent="0.25">
      <c r="A815" t="s">
        <v>73</v>
      </c>
      <c r="B815" s="1">
        <v>42207</v>
      </c>
      <c r="C815">
        <v>2015</v>
      </c>
      <c r="D815" t="s">
        <v>230</v>
      </c>
      <c r="E815" t="s">
        <v>58</v>
      </c>
      <c r="F815" t="s">
        <v>5</v>
      </c>
      <c r="G815" t="s">
        <v>210</v>
      </c>
      <c r="H815" t="s">
        <v>201</v>
      </c>
      <c r="I815">
        <v>28050</v>
      </c>
      <c r="J815">
        <v>2017</v>
      </c>
      <c r="K815">
        <v>30067</v>
      </c>
      <c r="L815" t="s">
        <v>74</v>
      </c>
      <c r="M815" t="s">
        <v>75</v>
      </c>
      <c r="N815" t="s">
        <v>76</v>
      </c>
      <c r="O815">
        <v>4</v>
      </c>
      <c r="P815" t="s">
        <v>77</v>
      </c>
      <c r="Q815" t="s">
        <v>78</v>
      </c>
      <c r="R815" t="s">
        <v>79</v>
      </c>
      <c r="S815" t="s">
        <v>59</v>
      </c>
      <c r="T815" t="s">
        <v>42</v>
      </c>
      <c r="U815" t="s">
        <v>219</v>
      </c>
      <c r="V815">
        <v>841.5</v>
      </c>
      <c r="W815">
        <v>0.80838859677705388</v>
      </c>
      <c r="X815" t="s">
        <v>222</v>
      </c>
    </row>
    <row r="816" spans="1:24" x14ac:dyDescent="0.25">
      <c r="A816" t="s">
        <v>154</v>
      </c>
      <c r="B816" s="1">
        <v>42209</v>
      </c>
      <c r="C816">
        <v>2015</v>
      </c>
      <c r="D816" t="s">
        <v>230</v>
      </c>
      <c r="E816" t="s">
        <v>52</v>
      </c>
      <c r="F816" t="s">
        <v>34</v>
      </c>
      <c r="G816" t="s">
        <v>209</v>
      </c>
      <c r="H816" t="s">
        <v>202</v>
      </c>
      <c r="I816">
        <v>63000</v>
      </c>
      <c r="J816">
        <v>3431</v>
      </c>
      <c r="K816">
        <v>66431</v>
      </c>
      <c r="L816" t="s">
        <v>142</v>
      </c>
      <c r="M816" t="s">
        <v>155</v>
      </c>
      <c r="N816" t="s">
        <v>156</v>
      </c>
      <c r="O816">
        <v>4</v>
      </c>
      <c r="P816" t="s">
        <v>91</v>
      </c>
      <c r="Q816" t="s">
        <v>78</v>
      </c>
      <c r="R816" t="s">
        <v>79</v>
      </c>
      <c r="S816" t="s">
        <v>53</v>
      </c>
      <c r="T816" t="s">
        <v>46</v>
      </c>
      <c r="U816" t="s">
        <v>223</v>
      </c>
      <c r="V816">
        <v>3150</v>
      </c>
      <c r="W816">
        <v>0.3070633957661052</v>
      </c>
      <c r="X816" t="s">
        <v>220</v>
      </c>
    </row>
    <row r="817" spans="1:24" x14ac:dyDescent="0.25">
      <c r="A817" t="s">
        <v>88</v>
      </c>
      <c r="B817" s="1">
        <v>42209</v>
      </c>
      <c r="C817">
        <v>2015</v>
      </c>
      <c r="D817" t="s">
        <v>230</v>
      </c>
      <c r="E817" t="s">
        <v>55</v>
      </c>
      <c r="F817" t="s">
        <v>39</v>
      </c>
      <c r="G817" t="s">
        <v>209</v>
      </c>
      <c r="H817" t="s">
        <v>201</v>
      </c>
      <c r="I817">
        <v>144200</v>
      </c>
      <c r="J817">
        <v>2727</v>
      </c>
      <c r="K817">
        <v>146927</v>
      </c>
      <c r="L817" t="s">
        <v>74</v>
      </c>
      <c r="M817" t="s">
        <v>89</v>
      </c>
      <c r="N817" t="s">
        <v>90</v>
      </c>
      <c r="O817">
        <v>4</v>
      </c>
      <c r="P817" t="s">
        <v>91</v>
      </c>
      <c r="Q817" t="s">
        <v>86</v>
      </c>
      <c r="R817" t="s">
        <v>92</v>
      </c>
      <c r="S817" t="s">
        <v>56</v>
      </c>
      <c r="T817" t="s">
        <v>46</v>
      </c>
      <c r="U817" t="s">
        <v>225</v>
      </c>
      <c r="V817">
        <v>8652</v>
      </c>
      <c r="W817">
        <v>0.82831024836204492</v>
      </c>
      <c r="X817" t="s">
        <v>222</v>
      </c>
    </row>
    <row r="818" spans="1:24" x14ac:dyDescent="0.25">
      <c r="A818" t="s">
        <v>133</v>
      </c>
      <c r="B818" s="1">
        <v>42209</v>
      </c>
      <c r="C818">
        <v>2015</v>
      </c>
      <c r="D818" t="s">
        <v>230</v>
      </c>
      <c r="E818" t="s">
        <v>57</v>
      </c>
      <c r="F818" t="s">
        <v>22</v>
      </c>
      <c r="G818" t="s">
        <v>200</v>
      </c>
      <c r="H818" t="s">
        <v>211</v>
      </c>
      <c r="I818">
        <v>64900</v>
      </c>
      <c r="J818">
        <v>4726</v>
      </c>
      <c r="K818">
        <v>69626</v>
      </c>
      <c r="L818" t="s">
        <v>127</v>
      </c>
      <c r="M818" t="s">
        <v>134</v>
      </c>
      <c r="N818" t="s">
        <v>135</v>
      </c>
      <c r="O818">
        <v>4</v>
      </c>
      <c r="P818" t="s">
        <v>77</v>
      </c>
      <c r="Q818" t="s">
        <v>86</v>
      </c>
      <c r="R818" t="s">
        <v>79</v>
      </c>
      <c r="S818" t="s">
        <v>57</v>
      </c>
      <c r="T818" t="s">
        <v>44</v>
      </c>
      <c r="U818" t="s">
        <v>223</v>
      </c>
      <c r="V818">
        <v>3245</v>
      </c>
      <c r="W818">
        <v>0.93011827856773432</v>
      </c>
      <c r="X818" t="s">
        <v>222</v>
      </c>
    </row>
    <row r="819" spans="1:24" x14ac:dyDescent="0.25">
      <c r="A819" t="s">
        <v>145</v>
      </c>
      <c r="B819" s="1">
        <v>42211</v>
      </c>
      <c r="C819">
        <v>2015</v>
      </c>
      <c r="D819" t="s">
        <v>230</v>
      </c>
      <c r="E819" t="s">
        <v>64</v>
      </c>
      <c r="F819" t="s">
        <v>26</v>
      </c>
      <c r="G819" t="s">
        <v>210</v>
      </c>
      <c r="H819" t="s">
        <v>203</v>
      </c>
      <c r="I819">
        <v>29500</v>
      </c>
      <c r="J819">
        <v>1498</v>
      </c>
      <c r="K819">
        <v>30998</v>
      </c>
      <c r="L819" t="s">
        <v>142</v>
      </c>
      <c r="M819" t="s">
        <v>146</v>
      </c>
      <c r="N819" t="s">
        <v>147</v>
      </c>
      <c r="O819">
        <v>4</v>
      </c>
      <c r="P819" t="s">
        <v>77</v>
      </c>
      <c r="Q819" t="s">
        <v>78</v>
      </c>
      <c r="R819" t="s">
        <v>79</v>
      </c>
      <c r="S819" t="s">
        <v>57</v>
      </c>
      <c r="T819" t="s">
        <v>44</v>
      </c>
      <c r="U819" t="s">
        <v>219</v>
      </c>
      <c r="V819">
        <v>885</v>
      </c>
      <c r="W819">
        <v>0.89543205029118433</v>
      </c>
      <c r="X819" t="s">
        <v>222</v>
      </c>
    </row>
    <row r="820" spans="1:24" x14ac:dyDescent="0.25">
      <c r="A820" t="s">
        <v>141</v>
      </c>
      <c r="B820" s="1">
        <v>42212</v>
      </c>
      <c r="C820">
        <v>2015</v>
      </c>
      <c r="D820" t="s">
        <v>230</v>
      </c>
      <c r="E820" t="s">
        <v>55</v>
      </c>
      <c r="F820" t="s">
        <v>38</v>
      </c>
      <c r="G820" t="s">
        <v>204</v>
      </c>
      <c r="H820" t="s">
        <v>201</v>
      </c>
      <c r="I820">
        <v>26850</v>
      </c>
      <c r="J820">
        <v>3204</v>
      </c>
      <c r="K820">
        <v>30054</v>
      </c>
      <c r="L820" t="s">
        <v>142</v>
      </c>
      <c r="M820" t="s">
        <v>143</v>
      </c>
      <c r="N820" t="s">
        <v>144</v>
      </c>
      <c r="O820">
        <v>4</v>
      </c>
      <c r="P820" t="s">
        <v>77</v>
      </c>
      <c r="Q820" t="s">
        <v>78</v>
      </c>
      <c r="R820" t="s">
        <v>79</v>
      </c>
      <c r="S820" t="s">
        <v>56</v>
      </c>
      <c r="T820" t="s">
        <v>46</v>
      </c>
      <c r="U820" t="s">
        <v>219</v>
      </c>
      <c r="V820">
        <v>805.5</v>
      </c>
      <c r="W820">
        <v>0.79563050241937416</v>
      </c>
      <c r="X820" t="s">
        <v>222</v>
      </c>
    </row>
    <row r="821" spans="1:24" x14ac:dyDescent="0.25">
      <c r="A821" t="s">
        <v>163</v>
      </c>
      <c r="B821" s="1">
        <v>42212</v>
      </c>
      <c r="C821">
        <v>2015</v>
      </c>
      <c r="D821" t="s">
        <v>230</v>
      </c>
      <c r="E821" t="s">
        <v>64</v>
      </c>
      <c r="F821" t="s">
        <v>26</v>
      </c>
      <c r="G821" t="s">
        <v>208</v>
      </c>
      <c r="H821" t="s">
        <v>203</v>
      </c>
      <c r="I821">
        <v>25600</v>
      </c>
      <c r="J821">
        <v>2607</v>
      </c>
      <c r="K821">
        <v>28207</v>
      </c>
      <c r="L821" t="s">
        <v>164</v>
      </c>
      <c r="M821" t="s">
        <v>165</v>
      </c>
      <c r="N821" t="s">
        <v>166</v>
      </c>
      <c r="O821">
        <v>2</v>
      </c>
      <c r="P821" t="s">
        <v>77</v>
      </c>
      <c r="Q821" t="s">
        <v>78</v>
      </c>
      <c r="R821" t="s">
        <v>79</v>
      </c>
      <c r="S821" t="s">
        <v>57</v>
      </c>
      <c r="T821" t="s">
        <v>44</v>
      </c>
      <c r="U821" t="s">
        <v>219</v>
      </c>
      <c r="V821">
        <v>768</v>
      </c>
      <c r="W821">
        <v>0.29997143209910554</v>
      </c>
      <c r="X821" t="s">
        <v>220</v>
      </c>
    </row>
    <row r="822" spans="1:24" x14ac:dyDescent="0.25">
      <c r="A822" t="s">
        <v>103</v>
      </c>
      <c r="B822" s="1">
        <v>42214</v>
      </c>
      <c r="C822">
        <v>2015</v>
      </c>
      <c r="D822" t="s">
        <v>230</v>
      </c>
      <c r="E822" t="s">
        <v>54</v>
      </c>
      <c r="F822" t="s">
        <v>23</v>
      </c>
      <c r="G822" t="s">
        <v>210</v>
      </c>
      <c r="H822" t="s">
        <v>205</v>
      </c>
      <c r="I822">
        <v>36350</v>
      </c>
      <c r="J822">
        <v>1528</v>
      </c>
      <c r="K822">
        <v>37878</v>
      </c>
      <c r="L822" t="s">
        <v>97</v>
      </c>
      <c r="M822" t="s">
        <v>104</v>
      </c>
      <c r="N822" t="s">
        <v>105</v>
      </c>
      <c r="O822">
        <v>2</v>
      </c>
      <c r="P822" t="s">
        <v>91</v>
      </c>
      <c r="Q822" t="s">
        <v>78</v>
      </c>
      <c r="R822" t="s">
        <v>79</v>
      </c>
      <c r="S822" t="s">
        <v>54</v>
      </c>
      <c r="T822" t="s">
        <v>44</v>
      </c>
      <c r="U822" t="s">
        <v>221</v>
      </c>
      <c r="V822">
        <v>1454</v>
      </c>
      <c r="W822">
        <v>0.25843328854927483</v>
      </c>
      <c r="X822" t="s">
        <v>220</v>
      </c>
    </row>
    <row r="823" spans="1:24" x14ac:dyDescent="0.25">
      <c r="A823" t="s">
        <v>157</v>
      </c>
      <c r="B823" s="1">
        <v>42214</v>
      </c>
      <c r="C823">
        <v>2015</v>
      </c>
      <c r="D823" t="s">
        <v>230</v>
      </c>
      <c r="E823" t="s">
        <v>55</v>
      </c>
      <c r="F823" t="s">
        <v>36</v>
      </c>
      <c r="G823" t="s">
        <v>210</v>
      </c>
      <c r="H823" t="s">
        <v>211</v>
      </c>
      <c r="I823">
        <v>65850</v>
      </c>
      <c r="J823">
        <v>3154</v>
      </c>
      <c r="K823">
        <v>69004</v>
      </c>
      <c r="L823" t="s">
        <v>142</v>
      </c>
      <c r="M823" t="s">
        <v>158</v>
      </c>
      <c r="N823" t="s">
        <v>159</v>
      </c>
      <c r="O823">
        <v>4</v>
      </c>
      <c r="P823" t="s">
        <v>77</v>
      </c>
      <c r="Q823" t="s">
        <v>86</v>
      </c>
      <c r="R823" t="s">
        <v>79</v>
      </c>
      <c r="S823" t="s">
        <v>56</v>
      </c>
      <c r="T823" t="s">
        <v>46</v>
      </c>
      <c r="U823" t="s">
        <v>223</v>
      </c>
      <c r="V823">
        <v>3292.5</v>
      </c>
      <c r="W823">
        <v>0.27219460731008771</v>
      </c>
      <c r="X823" t="s">
        <v>220</v>
      </c>
    </row>
    <row r="824" spans="1:24" x14ac:dyDescent="0.25">
      <c r="A824" t="s">
        <v>83</v>
      </c>
      <c r="B824" s="1">
        <v>42215</v>
      </c>
      <c r="C824">
        <v>2015</v>
      </c>
      <c r="D824" t="s">
        <v>230</v>
      </c>
      <c r="E824" t="s">
        <v>57</v>
      </c>
      <c r="F824" t="s">
        <v>27</v>
      </c>
      <c r="G824" t="s">
        <v>204</v>
      </c>
      <c r="H824" t="s">
        <v>201</v>
      </c>
      <c r="I824">
        <v>83700</v>
      </c>
      <c r="J824">
        <v>2589</v>
      </c>
      <c r="K824">
        <v>86289</v>
      </c>
      <c r="L824" t="s">
        <v>74</v>
      </c>
      <c r="M824" t="s">
        <v>84</v>
      </c>
      <c r="N824" t="s">
        <v>85</v>
      </c>
      <c r="O824">
        <v>4</v>
      </c>
      <c r="P824" t="s">
        <v>77</v>
      </c>
      <c r="Q824" t="s">
        <v>86</v>
      </c>
      <c r="R824" t="s">
        <v>87</v>
      </c>
      <c r="S824" t="s">
        <v>57</v>
      </c>
      <c r="T824" t="s">
        <v>44</v>
      </c>
      <c r="U824" t="s">
        <v>225</v>
      </c>
      <c r="V824">
        <v>5022</v>
      </c>
      <c r="W824">
        <v>0.43309673454291037</v>
      </c>
      <c r="X824" t="s">
        <v>220</v>
      </c>
    </row>
    <row r="825" spans="1:24" x14ac:dyDescent="0.25">
      <c r="A825" t="s">
        <v>154</v>
      </c>
      <c r="B825" s="1">
        <v>42215</v>
      </c>
      <c r="C825">
        <v>2015</v>
      </c>
      <c r="D825" t="s">
        <v>230</v>
      </c>
      <c r="E825" t="s">
        <v>52</v>
      </c>
      <c r="F825" t="s">
        <v>34</v>
      </c>
      <c r="G825" t="s">
        <v>210</v>
      </c>
      <c r="H825" t="s">
        <v>201</v>
      </c>
      <c r="I825">
        <v>63000</v>
      </c>
      <c r="J825">
        <v>3800</v>
      </c>
      <c r="K825">
        <v>66800</v>
      </c>
      <c r="L825" t="s">
        <v>142</v>
      </c>
      <c r="M825" t="s">
        <v>155</v>
      </c>
      <c r="N825" t="s">
        <v>156</v>
      </c>
      <c r="O825">
        <v>4</v>
      </c>
      <c r="P825" t="s">
        <v>91</v>
      </c>
      <c r="Q825" t="s">
        <v>78</v>
      </c>
      <c r="R825" t="s">
        <v>79</v>
      </c>
      <c r="S825" t="s">
        <v>53</v>
      </c>
      <c r="T825" t="s">
        <v>46</v>
      </c>
      <c r="U825" t="s">
        <v>223</v>
      </c>
      <c r="V825">
        <v>3150</v>
      </c>
      <c r="W825">
        <v>0.61515149782185974</v>
      </c>
      <c r="X825" t="s">
        <v>222</v>
      </c>
    </row>
    <row r="826" spans="1:24" x14ac:dyDescent="0.25">
      <c r="A826" t="s">
        <v>176</v>
      </c>
      <c r="B826" s="1">
        <v>42216</v>
      </c>
      <c r="C826">
        <v>2015</v>
      </c>
      <c r="D826" t="s">
        <v>230</v>
      </c>
      <c r="E826" t="s">
        <v>55</v>
      </c>
      <c r="F826" t="s">
        <v>38</v>
      </c>
      <c r="G826" t="s">
        <v>200</v>
      </c>
      <c r="H826" t="s">
        <v>202</v>
      </c>
      <c r="I826">
        <v>39300</v>
      </c>
      <c r="J826">
        <v>2391</v>
      </c>
      <c r="K826">
        <v>41691</v>
      </c>
      <c r="L826" t="s">
        <v>164</v>
      </c>
      <c r="M826" t="s">
        <v>177</v>
      </c>
      <c r="N826" t="s">
        <v>178</v>
      </c>
      <c r="O826">
        <v>4</v>
      </c>
      <c r="P826" t="s">
        <v>77</v>
      </c>
      <c r="Q826" t="s">
        <v>78</v>
      </c>
      <c r="R826" t="s">
        <v>79</v>
      </c>
      <c r="S826" t="s">
        <v>56</v>
      </c>
      <c r="T826" t="s">
        <v>46</v>
      </c>
      <c r="U826" t="s">
        <v>221</v>
      </c>
      <c r="V826">
        <v>1572</v>
      </c>
      <c r="W826">
        <v>0.40150283062900549</v>
      </c>
      <c r="X826" t="s">
        <v>220</v>
      </c>
    </row>
    <row r="827" spans="1:24" x14ac:dyDescent="0.25">
      <c r="A827" t="s">
        <v>93</v>
      </c>
      <c r="B827" s="1">
        <v>42218</v>
      </c>
      <c r="C827">
        <v>2015</v>
      </c>
      <c r="D827" t="s">
        <v>231</v>
      </c>
      <c r="E827" t="s">
        <v>60</v>
      </c>
      <c r="F827" t="s">
        <v>4</v>
      </c>
      <c r="G827" t="s">
        <v>209</v>
      </c>
      <c r="H827" t="s">
        <v>211</v>
      </c>
      <c r="I827">
        <v>166450</v>
      </c>
      <c r="J827">
        <v>4714</v>
      </c>
      <c r="K827">
        <v>171164</v>
      </c>
      <c r="L827" t="s">
        <v>74</v>
      </c>
      <c r="M827" t="s">
        <v>94</v>
      </c>
      <c r="N827" t="s">
        <v>95</v>
      </c>
      <c r="O827">
        <v>2</v>
      </c>
      <c r="P827" t="s">
        <v>77</v>
      </c>
      <c r="Q827" t="s">
        <v>86</v>
      </c>
      <c r="R827" t="s">
        <v>87</v>
      </c>
      <c r="S827" t="s">
        <v>61</v>
      </c>
      <c r="T827" t="s">
        <v>42</v>
      </c>
      <c r="U827" t="s">
        <v>225</v>
      </c>
      <c r="V827">
        <v>9987</v>
      </c>
      <c r="W827">
        <v>0.52822929645340388</v>
      </c>
      <c r="X827" t="s">
        <v>222</v>
      </c>
    </row>
    <row r="828" spans="1:24" x14ac:dyDescent="0.25">
      <c r="A828" t="s">
        <v>96</v>
      </c>
      <c r="B828" s="1">
        <v>42218</v>
      </c>
      <c r="C828">
        <v>2015</v>
      </c>
      <c r="D828" t="s">
        <v>231</v>
      </c>
      <c r="E828" t="s">
        <v>62</v>
      </c>
      <c r="F828" t="s">
        <v>11</v>
      </c>
      <c r="G828" t="s">
        <v>209</v>
      </c>
      <c r="H828" t="s">
        <v>203</v>
      </c>
      <c r="I828">
        <v>24350</v>
      </c>
      <c r="J828">
        <v>4850</v>
      </c>
      <c r="K828">
        <v>29200</v>
      </c>
      <c r="L828" t="s">
        <v>97</v>
      </c>
      <c r="M828" t="s">
        <v>98</v>
      </c>
      <c r="N828" t="s">
        <v>99</v>
      </c>
      <c r="O828">
        <v>2</v>
      </c>
      <c r="P828" t="s">
        <v>77</v>
      </c>
      <c r="Q828" t="s">
        <v>78</v>
      </c>
      <c r="R828" t="s">
        <v>79</v>
      </c>
      <c r="S828" t="s">
        <v>63</v>
      </c>
      <c r="T828" t="s">
        <v>43</v>
      </c>
      <c r="U828" t="s">
        <v>219</v>
      </c>
      <c r="V828">
        <v>730.5</v>
      </c>
      <c r="W828">
        <v>0.52090261155781459</v>
      </c>
      <c r="X828" t="s">
        <v>222</v>
      </c>
    </row>
    <row r="829" spans="1:24" x14ac:dyDescent="0.25">
      <c r="A829" t="s">
        <v>151</v>
      </c>
      <c r="B829" s="1">
        <v>42218</v>
      </c>
      <c r="C829">
        <v>2015</v>
      </c>
      <c r="D829" t="s">
        <v>231</v>
      </c>
      <c r="E829" t="s">
        <v>62</v>
      </c>
      <c r="F829" t="s">
        <v>14</v>
      </c>
      <c r="G829" t="s">
        <v>207</v>
      </c>
      <c r="H829" t="s">
        <v>202</v>
      </c>
      <c r="I829">
        <v>35300</v>
      </c>
      <c r="J829">
        <v>1895</v>
      </c>
      <c r="K829">
        <v>37195</v>
      </c>
      <c r="L829" t="s">
        <v>142</v>
      </c>
      <c r="M829" t="s">
        <v>152</v>
      </c>
      <c r="N829" t="s">
        <v>153</v>
      </c>
      <c r="O829">
        <v>3</v>
      </c>
      <c r="P829" t="s">
        <v>91</v>
      </c>
      <c r="Q829" t="s">
        <v>78</v>
      </c>
      <c r="R829" t="s">
        <v>79</v>
      </c>
      <c r="S829" t="s">
        <v>63</v>
      </c>
      <c r="T829" t="s">
        <v>43</v>
      </c>
      <c r="U829" t="s">
        <v>221</v>
      </c>
      <c r="V829">
        <v>1412</v>
      </c>
      <c r="W829">
        <v>0.44628053877795137</v>
      </c>
      <c r="X829" t="s">
        <v>220</v>
      </c>
    </row>
    <row r="830" spans="1:24" x14ac:dyDescent="0.25">
      <c r="A830" t="s">
        <v>191</v>
      </c>
      <c r="B830" s="1">
        <v>42221</v>
      </c>
      <c r="C830">
        <v>2015</v>
      </c>
      <c r="D830" t="s">
        <v>231</v>
      </c>
      <c r="E830" t="s">
        <v>58</v>
      </c>
      <c r="F830" t="s">
        <v>8</v>
      </c>
      <c r="G830" t="s">
        <v>200</v>
      </c>
      <c r="H830" t="s">
        <v>201</v>
      </c>
      <c r="I830">
        <v>130850</v>
      </c>
      <c r="J830">
        <v>4323</v>
      </c>
      <c r="K830">
        <v>135173</v>
      </c>
      <c r="L830" t="s">
        <v>164</v>
      </c>
      <c r="M830" t="s">
        <v>192</v>
      </c>
      <c r="N830" t="s">
        <v>193</v>
      </c>
      <c r="O830">
        <v>4</v>
      </c>
      <c r="P830" t="s">
        <v>91</v>
      </c>
      <c r="Q830" t="s">
        <v>86</v>
      </c>
      <c r="R830" t="s">
        <v>92</v>
      </c>
      <c r="S830" t="s">
        <v>59</v>
      </c>
      <c r="T830" t="s">
        <v>42</v>
      </c>
      <c r="U830" t="s">
        <v>225</v>
      </c>
      <c r="V830">
        <v>7851</v>
      </c>
      <c r="W830">
        <v>0.8696143575336851</v>
      </c>
      <c r="X830" t="s">
        <v>222</v>
      </c>
    </row>
    <row r="831" spans="1:24" x14ac:dyDescent="0.25">
      <c r="A831" t="s">
        <v>123</v>
      </c>
      <c r="B831" s="1">
        <v>42223</v>
      </c>
      <c r="C831">
        <v>2015</v>
      </c>
      <c r="D831" t="s">
        <v>231</v>
      </c>
      <c r="E831" t="s">
        <v>50</v>
      </c>
      <c r="F831" t="s">
        <v>10</v>
      </c>
      <c r="G831" t="s">
        <v>207</v>
      </c>
      <c r="H831" t="s">
        <v>201</v>
      </c>
      <c r="I831">
        <v>75150</v>
      </c>
      <c r="J831">
        <v>1574</v>
      </c>
      <c r="K831">
        <v>76724</v>
      </c>
      <c r="L831" t="s">
        <v>97</v>
      </c>
      <c r="M831" t="s">
        <v>124</v>
      </c>
      <c r="N831" t="s">
        <v>125</v>
      </c>
      <c r="O831">
        <v>4</v>
      </c>
      <c r="P831" t="s">
        <v>91</v>
      </c>
      <c r="Q831" t="s">
        <v>78</v>
      </c>
      <c r="R831" t="s">
        <v>92</v>
      </c>
      <c r="S831" t="s">
        <v>51</v>
      </c>
      <c r="T831" t="s">
        <v>43</v>
      </c>
      <c r="U831" t="s">
        <v>223</v>
      </c>
      <c r="V831">
        <v>3757.5</v>
      </c>
      <c r="W831">
        <v>0.10843307855931719</v>
      </c>
      <c r="X831" t="s">
        <v>220</v>
      </c>
    </row>
    <row r="832" spans="1:24" x14ac:dyDescent="0.25">
      <c r="A832" t="s">
        <v>191</v>
      </c>
      <c r="B832" s="1">
        <v>42223</v>
      </c>
      <c r="C832">
        <v>2015</v>
      </c>
      <c r="D832" t="s">
        <v>231</v>
      </c>
      <c r="E832" t="s">
        <v>50</v>
      </c>
      <c r="F832" t="s">
        <v>13</v>
      </c>
      <c r="G832" t="s">
        <v>200</v>
      </c>
      <c r="H832" t="s">
        <v>202</v>
      </c>
      <c r="I832">
        <v>130100</v>
      </c>
      <c r="J832">
        <v>3732</v>
      </c>
      <c r="K832">
        <v>133832</v>
      </c>
      <c r="L832" t="s">
        <v>164</v>
      </c>
      <c r="M832" t="s">
        <v>192</v>
      </c>
      <c r="N832" t="s">
        <v>193</v>
      </c>
      <c r="O832">
        <v>4</v>
      </c>
      <c r="P832" t="s">
        <v>91</v>
      </c>
      <c r="Q832" t="s">
        <v>86</v>
      </c>
      <c r="R832" t="s">
        <v>92</v>
      </c>
      <c r="S832" t="s">
        <v>51</v>
      </c>
      <c r="T832" t="s">
        <v>43</v>
      </c>
      <c r="U832" t="s">
        <v>225</v>
      </c>
      <c r="V832">
        <v>7806</v>
      </c>
      <c r="W832">
        <v>0.14519757039155698</v>
      </c>
      <c r="X832" t="s">
        <v>220</v>
      </c>
    </row>
    <row r="833" spans="1:24" x14ac:dyDescent="0.25">
      <c r="A833" t="s">
        <v>120</v>
      </c>
      <c r="B833" s="1">
        <v>42224</v>
      </c>
      <c r="C833">
        <v>2015</v>
      </c>
      <c r="D833" t="s">
        <v>231</v>
      </c>
      <c r="E833" t="s">
        <v>54</v>
      </c>
      <c r="F833" t="s">
        <v>30</v>
      </c>
      <c r="G833" t="s">
        <v>209</v>
      </c>
      <c r="H833" t="s">
        <v>203</v>
      </c>
      <c r="I833">
        <v>62850</v>
      </c>
      <c r="J833">
        <v>2435</v>
      </c>
      <c r="K833">
        <v>65285</v>
      </c>
      <c r="L833" t="s">
        <v>97</v>
      </c>
      <c r="M833" t="s">
        <v>121</v>
      </c>
      <c r="N833" t="s">
        <v>122</v>
      </c>
      <c r="O833">
        <v>4</v>
      </c>
      <c r="P833" t="s">
        <v>77</v>
      </c>
      <c r="Q833" t="s">
        <v>86</v>
      </c>
      <c r="R833" t="s">
        <v>87</v>
      </c>
      <c r="S833" t="s">
        <v>54</v>
      </c>
      <c r="T833" t="s">
        <v>45</v>
      </c>
      <c r="U833" t="s">
        <v>223</v>
      </c>
      <c r="V833">
        <v>3142.5</v>
      </c>
      <c r="W833">
        <v>0.16934527371513902</v>
      </c>
      <c r="X833" t="s">
        <v>220</v>
      </c>
    </row>
    <row r="834" spans="1:24" x14ac:dyDescent="0.25">
      <c r="A834" t="s">
        <v>160</v>
      </c>
      <c r="B834" s="1">
        <v>42225</v>
      </c>
      <c r="C834">
        <v>2015</v>
      </c>
      <c r="D834" t="s">
        <v>231</v>
      </c>
      <c r="E834" t="s">
        <v>62</v>
      </c>
      <c r="F834" t="s">
        <v>15</v>
      </c>
      <c r="G834" t="s">
        <v>209</v>
      </c>
      <c r="H834" t="s">
        <v>201</v>
      </c>
      <c r="I834">
        <v>109100</v>
      </c>
      <c r="J834">
        <v>2335</v>
      </c>
      <c r="K834">
        <v>111435</v>
      </c>
      <c r="L834" t="s">
        <v>142</v>
      </c>
      <c r="M834" t="s">
        <v>161</v>
      </c>
      <c r="N834" t="s">
        <v>162</v>
      </c>
      <c r="O834">
        <v>4</v>
      </c>
      <c r="P834" t="s">
        <v>91</v>
      </c>
      <c r="Q834" t="s">
        <v>78</v>
      </c>
      <c r="R834" t="s">
        <v>92</v>
      </c>
      <c r="S834" t="s">
        <v>63</v>
      </c>
      <c r="T834" t="s">
        <v>43</v>
      </c>
      <c r="U834" t="s">
        <v>225</v>
      </c>
      <c r="V834">
        <v>6546</v>
      </c>
      <c r="W834">
        <v>0.11700692266086439</v>
      </c>
      <c r="X834" t="s">
        <v>220</v>
      </c>
    </row>
    <row r="835" spans="1:24" x14ac:dyDescent="0.25">
      <c r="A835" t="s">
        <v>100</v>
      </c>
      <c r="B835" s="1">
        <v>42225</v>
      </c>
      <c r="C835">
        <v>2015</v>
      </c>
      <c r="D835" t="s">
        <v>231</v>
      </c>
      <c r="E835" t="s">
        <v>54</v>
      </c>
      <c r="F835" t="s">
        <v>33</v>
      </c>
      <c r="G835" t="s">
        <v>200</v>
      </c>
      <c r="H835" t="s">
        <v>203</v>
      </c>
      <c r="I835">
        <v>31450</v>
      </c>
      <c r="J835">
        <v>4654</v>
      </c>
      <c r="K835">
        <v>36104</v>
      </c>
      <c r="L835" t="s">
        <v>97</v>
      </c>
      <c r="M835" t="s">
        <v>101</v>
      </c>
      <c r="N835" t="s">
        <v>102</v>
      </c>
      <c r="O835">
        <v>4</v>
      </c>
      <c r="P835" t="s">
        <v>77</v>
      </c>
      <c r="Q835" t="s">
        <v>78</v>
      </c>
      <c r="R835" t="s">
        <v>79</v>
      </c>
      <c r="S835" t="s">
        <v>54</v>
      </c>
      <c r="T835" t="s">
        <v>45</v>
      </c>
      <c r="U835" t="s">
        <v>219</v>
      </c>
      <c r="V835">
        <v>943.5</v>
      </c>
      <c r="W835">
        <v>0.74703628977156999</v>
      </c>
      <c r="X835" t="s">
        <v>222</v>
      </c>
    </row>
    <row r="836" spans="1:24" x14ac:dyDescent="0.25">
      <c r="A836" t="s">
        <v>88</v>
      </c>
      <c r="B836" s="1">
        <v>42225</v>
      </c>
      <c r="C836">
        <v>2015</v>
      </c>
      <c r="D836" t="s">
        <v>231</v>
      </c>
      <c r="E836" t="s">
        <v>57</v>
      </c>
      <c r="F836" t="s">
        <v>21</v>
      </c>
      <c r="G836" t="s">
        <v>200</v>
      </c>
      <c r="H836" t="s">
        <v>203</v>
      </c>
      <c r="I836">
        <v>144250</v>
      </c>
      <c r="J836">
        <v>2740</v>
      </c>
      <c r="K836">
        <v>146990</v>
      </c>
      <c r="L836" t="s">
        <v>74</v>
      </c>
      <c r="M836" t="s">
        <v>89</v>
      </c>
      <c r="N836" t="s">
        <v>90</v>
      </c>
      <c r="O836">
        <v>4</v>
      </c>
      <c r="P836" t="s">
        <v>91</v>
      </c>
      <c r="Q836" t="s">
        <v>86</v>
      </c>
      <c r="R836" t="s">
        <v>92</v>
      </c>
      <c r="S836" t="s">
        <v>57</v>
      </c>
      <c r="T836" t="s">
        <v>44</v>
      </c>
      <c r="U836" t="s">
        <v>225</v>
      </c>
      <c r="V836">
        <v>8655</v>
      </c>
      <c r="W836">
        <v>0.97736527443740762</v>
      </c>
      <c r="X836" t="s">
        <v>222</v>
      </c>
    </row>
    <row r="837" spans="1:24" x14ac:dyDescent="0.25">
      <c r="A837" t="s">
        <v>163</v>
      </c>
      <c r="B837" s="1">
        <v>42226</v>
      </c>
      <c r="C837">
        <v>2015</v>
      </c>
      <c r="D837" t="s">
        <v>231</v>
      </c>
      <c r="E837" t="s">
        <v>57</v>
      </c>
      <c r="F837" t="s">
        <v>22</v>
      </c>
      <c r="G837" t="s">
        <v>200</v>
      </c>
      <c r="H837" t="s">
        <v>205</v>
      </c>
      <c r="I837">
        <v>25500</v>
      </c>
      <c r="J837">
        <v>4731</v>
      </c>
      <c r="K837">
        <v>30231</v>
      </c>
      <c r="L837" t="s">
        <v>164</v>
      </c>
      <c r="M837" t="s">
        <v>165</v>
      </c>
      <c r="N837" t="s">
        <v>166</v>
      </c>
      <c r="O837">
        <v>2</v>
      </c>
      <c r="P837" t="s">
        <v>77</v>
      </c>
      <c r="Q837" t="s">
        <v>78</v>
      </c>
      <c r="R837" t="s">
        <v>79</v>
      </c>
      <c r="S837" t="s">
        <v>57</v>
      </c>
      <c r="T837" t="s">
        <v>44</v>
      </c>
      <c r="U837" t="s">
        <v>219</v>
      </c>
      <c r="V837">
        <v>765</v>
      </c>
      <c r="W837">
        <v>0.94108108288658832</v>
      </c>
      <c r="X837" t="s">
        <v>222</v>
      </c>
    </row>
    <row r="838" spans="1:24" x14ac:dyDescent="0.25">
      <c r="A838" t="s">
        <v>100</v>
      </c>
      <c r="B838" s="1">
        <v>42227</v>
      </c>
      <c r="C838">
        <v>2015</v>
      </c>
      <c r="D838" t="s">
        <v>231</v>
      </c>
      <c r="E838" t="s">
        <v>60</v>
      </c>
      <c r="F838" t="s">
        <v>4</v>
      </c>
      <c r="G838" t="s">
        <v>210</v>
      </c>
      <c r="H838" t="s">
        <v>205</v>
      </c>
      <c r="I838">
        <v>31600</v>
      </c>
      <c r="J838">
        <v>1957</v>
      </c>
      <c r="K838">
        <v>33557</v>
      </c>
      <c r="L838" t="s">
        <v>97</v>
      </c>
      <c r="M838" t="s">
        <v>101</v>
      </c>
      <c r="N838" t="s">
        <v>102</v>
      </c>
      <c r="O838">
        <v>4</v>
      </c>
      <c r="P838" t="s">
        <v>77</v>
      </c>
      <c r="Q838" t="s">
        <v>78</v>
      </c>
      <c r="R838" t="s">
        <v>79</v>
      </c>
      <c r="S838" t="s">
        <v>61</v>
      </c>
      <c r="T838" t="s">
        <v>42</v>
      </c>
      <c r="U838" t="s">
        <v>219</v>
      </c>
      <c r="V838">
        <v>948</v>
      </c>
      <c r="W838">
        <v>0.51066560415116402</v>
      </c>
      <c r="X838" t="s">
        <v>222</v>
      </c>
    </row>
    <row r="839" spans="1:24" x14ac:dyDescent="0.25">
      <c r="A839" t="s">
        <v>109</v>
      </c>
      <c r="B839" s="1">
        <v>42227</v>
      </c>
      <c r="C839">
        <v>2015</v>
      </c>
      <c r="D839" t="s">
        <v>231</v>
      </c>
      <c r="E839" t="s">
        <v>54</v>
      </c>
      <c r="F839" t="s">
        <v>29</v>
      </c>
      <c r="G839" t="s">
        <v>200</v>
      </c>
      <c r="H839" t="s">
        <v>201</v>
      </c>
      <c r="I839">
        <v>45700</v>
      </c>
      <c r="J839">
        <v>1976</v>
      </c>
      <c r="K839">
        <v>47676</v>
      </c>
      <c r="L839" t="s">
        <v>97</v>
      </c>
      <c r="M839" t="s">
        <v>110</v>
      </c>
      <c r="N839" t="s">
        <v>111</v>
      </c>
      <c r="O839">
        <v>4</v>
      </c>
      <c r="P839" t="s">
        <v>91</v>
      </c>
      <c r="Q839" t="s">
        <v>78</v>
      </c>
      <c r="R839" t="s">
        <v>79</v>
      </c>
      <c r="S839" t="s">
        <v>54</v>
      </c>
      <c r="T839" t="s">
        <v>45</v>
      </c>
      <c r="U839" t="s">
        <v>221</v>
      </c>
      <c r="V839">
        <v>1828</v>
      </c>
      <c r="W839">
        <v>0.67266888156191862</v>
      </c>
      <c r="X839" t="s">
        <v>222</v>
      </c>
    </row>
    <row r="840" spans="1:24" x14ac:dyDescent="0.25">
      <c r="A840" t="s">
        <v>157</v>
      </c>
      <c r="B840" s="1">
        <v>42228</v>
      </c>
      <c r="C840">
        <v>2015</v>
      </c>
      <c r="D840" t="s">
        <v>231</v>
      </c>
      <c r="E840" t="s">
        <v>52</v>
      </c>
      <c r="F840" t="s">
        <v>34</v>
      </c>
      <c r="G840" t="s">
        <v>209</v>
      </c>
      <c r="H840" t="s">
        <v>201</v>
      </c>
      <c r="I840">
        <v>65750</v>
      </c>
      <c r="J840">
        <v>3075</v>
      </c>
      <c r="K840">
        <v>68825</v>
      </c>
      <c r="L840" t="s">
        <v>142</v>
      </c>
      <c r="M840" t="s">
        <v>158</v>
      </c>
      <c r="N840" t="s">
        <v>159</v>
      </c>
      <c r="O840">
        <v>4</v>
      </c>
      <c r="P840" t="s">
        <v>77</v>
      </c>
      <c r="Q840" t="s">
        <v>86</v>
      </c>
      <c r="R840" t="s">
        <v>79</v>
      </c>
      <c r="S840" t="s">
        <v>53</v>
      </c>
      <c r="T840" t="s">
        <v>46</v>
      </c>
      <c r="U840" t="s">
        <v>223</v>
      </c>
      <c r="V840">
        <v>3287.5</v>
      </c>
      <c r="W840">
        <v>0.66093785346529343</v>
      </c>
      <c r="X840" t="s">
        <v>222</v>
      </c>
    </row>
    <row r="841" spans="1:24" x14ac:dyDescent="0.25">
      <c r="A841" t="s">
        <v>120</v>
      </c>
      <c r="B841" s="1">
        <v>42229</v>
      </c>
      <c r="C841">
        <v>2015</v>
      </c>
      <c r="D841" t="s">
        <v>231</v>
      </c>
      <c r="E841" t="s">
        <v>60</v>
      </c>
      <c r="F841" t="s">
        <v>3</v>
      </c>
      <c r="G841" t="s">
        <v>206</v>
      </c>
      <c r="H841" t="s">
        <v>201</v>
      </c>
      <c r="I841">
        <v>63100</v>
      </c>
      <c r="J841">
        <v>2105</v>
      </c>
      <c r="K841">
        <v>65205</v>
      </c>
      <c r="L841" t="s">
        <v>97</v>
      </c>
      <c r="M841" t="s">
        <v>121</v>
      </c>
      <c r="N841" t="s">
        <v>122</v>
      </c>
      <c r="O841">
        <v>4</v>
      </c>
      <c r="P841" t="s">
        <v>77</v>
      </c>
      <c r="Q841" t="s">
        <v>86</v>
      </c>
      <c r="R841" t="s">
        <v>87</v>
      </c>
      <c r="S841" t="s">
        <v>61</v>
      </c>
      <c r="T841" t="s">
        <v>42</v>
      </c>
      <c r="U841" t="s">
        <v>223</v>
      </c>
      <c r="V841">
        <v>3155</v>
      </c>
      <c r="W841">
        <v>0.16825420743238842</v>
      </c>
      <c r="X841" t="s">
        <v>220</v>
      </c>
    </row>
    <row r="842" spans="1:24" x14ac:dyDescent="0.25">
      <c r="A842" t="s">
        <v>154</v>
      </c>
      <c r="B842" s="1">
        <v>42229</v>
      </c>
      <c r="C842">
        <v>2015</v>
      </c>
      <c r="D842" t="s">
        <v>231</v>
      </c>
      <c r="E842" t="s">
        <v>58</v>
      </c>
      <c r="F842" t="s">
        <v>5</v>
      </c>
      <c r="G842" t="s">
        <v>206</v>
      </c>
      <c r="H842" t="s">
        <v>203</v>
      </c>
      <c r="I842">
        <v>63400</v>
      </c>
      <c r="J842">
        <v>4658</v>
      </c>
      <c r="K842">
        <v>68058</v>
      </c>
      <c r="L842" t="s">
        <v>142</v>
      </c>
      <c r="M842" t="s">
        <v>155</v>
      </c>
      <c r="N842" t="s">
        <v>156</v>
      </c>
      <c r="O842">
        <v>4</v>
      </c>
      <c r="P842" t="s">
        <v>91</v>
      </c>
      <c r="Q842" t="s">
        <v>78</v>
      </c>
      <c r="R842" t="s">
        <v>79</v>
      </c>
      <c r="S842" t="s">
        <v>59</v>
      </c>
      <c r="T842" t="s">
        <v>42</v>
      </c>
      <c r="U842" t="s">
        <v>223</v>
      </c>
      <c r="V842">
        <v>3170</v>
      </c>
      <c r="W842">
        <v>0.33801313505415487</v>
      </c>
      <c r="X842" t="s">
        <v>220</v>
      </c>
    </row>
    <row r="843" spans="1:24" x14ac:dyDescent="0.25">
      <c r="A843" t="s">
        <v>112</v>
      </c>
      <c r="B843" s="1">
        <v>42230</v>
      </c>
      <c r="C843">
        <v>2015</v>
      </c>
      <c r="D843" t="s">
        <v>231</v>
      </c>
      <c r="E843" t="s">
        <v>52</v>
      </c>
      <c r="F843" t="s">
        <v>41</v>
      </c>
      <c r="G843" t="s">
        <v>209</v>
      </c>
      <c r="H843" t="s">
        <v>202</v>
      </c>
      <c r="I843">
        <v>46450</v>
      </c>
      <c r="J843">
        <v>3642</v>
      </c>
      <c r="K843">
        <v>50092</v>
      </c>
      <c r="L843" t="s">
        <v>97</v>
      </c>
      <c r="M843" t="s">
        <v>104</v>
      </c>
      <c r="N843" t="s">
        <v>113</v>
      </c>
      <c r="O843">
        <v>3</v>
      </c>
      <c r="P843" t="s">
        <v>91</v>
      </c>
      <c r="Q843" t="s">
        <v>78</v>
      </c>
      <c r="R843" t="s">
        <v>79</v>
      </c>
      <c r="S843" t="s">
        <v>53</v>
      </c>
      <c r="T843" t="s">
        <v>46</v>
      </c>
      <c r="U843" t="s">
        <v>221</v>
      </c>
      <c r="V843">
        <v>1858</v>
      </c>
      <c r="W843">
        <v>0.37528316461261507</v>
      </c>
      <c r="X843" t="s">
        <v>220</v>
      </c>
    </row>
    <row r="844" spans="1:24" x14ac:dyDescent="0.25">
      <c r="A844" t="s">
        <v>185</v>
      </c>
      <c r="B844" s="1">
        <v>42230</v>
      </c>
      <c r="C844">
        <v>2015</v>
      </c>
      <c r="D844" t="s">
        <v>231</v>
      </c>
      <c r="E844" t="s">
        <v>60</v>
      </c>
      <c r="F844" t="s">
        <v>35</v>
      </c>
      <c r="G844" t="s">
        <v>206</v>
      </c>
      <c r="H844" t="s">
        <v>203</v>
      </c>
      <c r="I844">
        <v>74900</v>
      </c>
      <c r="J844">
        <v>1458</v>
      </c>
      <c r="K844">
        <v>76358</v>
      </c>
      <c r="L844" t="s">
        <v>164</v>
      </c>
      <c r="M844" t="s">
        <v>186</v>
      </c>
      <c r="N844" t="s">
        <v>187</v>
      </c>
      <c r="O844">
        <v>4</v>
      </c>
      <c r="P844" t="s">
        <v>77</v>
      </c>
      <c r="Q844" t="s">
        <v>86</v>
      </c>
      <c r="R844" t="s">
        <v>87</v>
      </c>
      <c r="S844" t="s">
        <v>61</v>
      </c>
      <c r="T844" t="s">
        <v>46</v>
      </c>
      <c r="U844" t="s">
        <v>223</v>
      </c>
      <c r="V844">
        <v>3745</v>
      </c>
      <c r="W844">
        <v>0.53457366886296009</v>
      </c>
      <c r="X844" t="s">
        <v>222</v>
      </c>
    </row>
    <row r="845" spans="1:24" x14ac:dyDescent="0.25">
      <c r="A845" t="s">
        <v>173</v>
      </c>
      <c r="B845" s="1">
        <v>42230</v>
      </c>
      <c r="C845">
        <v>2015</v>
      </c>
      <c r="D845" t="s">
        <v>231</v>
      </c>
      <c r="E845" t="s">
        <v>57</v>
      </c>
      <c r="F845" t="s">
        <v>21</v>
      </c>
      <c r="G845" t="s">
        <v>210</v>
      </c>
      <c r="H845" t="s">
        <v>201</v>
      </c>
      <c r="I845">
        <v>32300</v>
      </c>
      <c r="J845">
        <v>1694</v>
      </c>
      <c r="K845">
        <v>33994</v>
      </c>
      <c r="L845" t="s">
        <v>164</v>
      </c>
      <c r="M845" t="s">
        <v>174</v>
      </c>
      <c r="N845" t="s">
        <v>175</v>
      </c>
      <c r="O845">
        <v>2</v>
      </c>
      <c r="P845" t="s">
        <v>91</v>
      </c>
      <c r="Q845" t="s">
        <v>78</v>
      </c>
      <c r="R845" t="s">
        <v>79</v>
      </c>
      <c r="S845" t="s">
        <v>57</v>
      </c>
      <c r="T845" t="s">
        <v>44</v>
      </c>
      <c r="U845" t="s">
        <v>219</v>
      </c>
      <c r="V845">
        <v>969</v>
      </c>
      <c r="W845">
        <v>0.55287591114308499</v>
      </c>
      <c r="X845" t="s">
        <v>222</v>
      </c>
    </row>
    <row r="846" spans="1:24" x14ac:dyDescent="0.25">
      <c r="A846" t="s">
        <v>93</v>
      </c>
      <c r="B846" s="1">
        <v>42231</v>
      </c>
      <c r="C846">
        <v>2015</v>
      </c>
      <c r="D846" t="s">
        <v>231</v>
      </c>
      <c r="E846" t="s">
        <v>54</v>
      </c>
      <c r="F846" t="s">
        <v>32</v>
      </c>
      <c r="G846" t="s">
        <v>209</v>
      </c>
      <c r="H846" t="s">
        <v>201</v>
      </c>
      <c r="I846">
        <v>166350</v>
      </c>
      <c r="J846">
        <v>4470</v>
      </c>
      <c r="K846">
        <v>170820</v>
      </c>
      <c r="L846" t="s">
        <v>74</v>
      </c>
      <c r="M846" t="s">
        <v>94</v>
      </c>
      <c r="N846" t="s">
        <v>95</v>
      </c>
      <c r="O846">
        <v>2</v>
      </c>
      <c r="P846" t="s">
        <v>77</v>
      </c>
      <c r="Q846" t="s">
        <v>86</v>
      </c>
      <c r="R846" t="s">
        <v>87</v>
      </c>
      <c r="S846" t="s">
        <v>54</v>
      </c>
      <c r="T846" t="s">
        <v>45</v>
      </c>
      <c r="U846" t="s">
        <v>225</v>
      </c>
      <c r="V846">
        <v>9981</v>
      </c>
      <c r="W846">
        <v>0.81764035104664057</v>
      </c>
      <c r="X846" t="s">
        <v>222</v>
      </c>
    </row>
    <row r="847" spans="1:24" x14ac:dyDescent="0.25">
      <c r="A847" t="s">
        <v>176</v>
      </c>
      <c r="B847" s="1">
        <v>42233</v>
      </c>
      <c r="C847">
        <v>2015</v>
      </c>
      <c r="D847" t="s">
        <v>231</v>
      </c>
      <c r="E847" t="s">
        <v>50</v>
      </c>
      <c r="F847" t="s">
        <v>9</v>
      </c>
      <c r="G847" t="s">
        <v>208</v>
      </c>
      <c r="H847" t="s">
        <v>201</v>
      </c>
      <c r="I847">
        <v>39450</v>
      </c>
      <c r="J847">
        <v>3093</v>
      </c>
      <c r="K847">
        <v>42543</v>
      </c>
      <c r="L847" t="s">
        <v>164</v>
      </c>
      <c r="M847" t="s">
        <v>177</v>
      </c>
      <c r="N847" t="s">
        <v>178</v>
      </c>
      <c r="O847">
        <v>4</v>
      </c>
      <c r="P847" t="s">
        <v>77</v>
      </c>
      <c r="Q847" t="s">
        <v>78</v>
      </c>
      <c r="R847" t="s">
        <v>79</v>
      </c>
      <c r="S847" t="s">
        <v>51</v>
      </c>
      <c r="T847" t="s">
        <v>43</v>
      </c>
      <c r="U847" t="s">
        <v>221</v>
      </c>
      <c r="V847">
        <v>1578</v>
      </c>
      <c r="W847">
        <v>6.0270687593273205E-2</v>
      </c>
      <c r="X847" t="s">
        <v>220</v>
      </c>
    </row>
    <row r="848" spans="1:24" x14ac:dyDescent="0.25">
      <c r="A848" t="s">
        <v>109</v>
      </c>
      <c r="B848" s="1">
        <v>42234</v>
      </c>
      <c r="C848">
        <v>2015</v>
      </c>
      <c r="D848" t="s">
        <v>231</v>
      </c>
      <c r="E848" t="s">
        <v>57</v>
      </c>
      <c r="F848" t="s">
        <v>21</v>
      </c>
      <c r="G848" t="s">
        <v>210</v>
      </c>
      <c r="H848" t="s">
        <v>201</v>
      </c>
      <c r="I848">
        <v>45800</v>
      </c>
      <c r="J848">
        <v>1466</v>
      </c>
      <c r="K848">
        <v>47266</v>
      </c>
      <c r="L848" t="s">
        <v>97</v>
      </c>
      <c r="M848" t="s">
        <v>110</v>
      </c>
      <c r="N848" t="s">
        <v>111</v>
      </c>
      <c r="O848">
        <v>4</v>
      </c>
      <c r="P848" t="s">
        <v>91</v>
      </c>
      <c r="Q848" t="s">
        <v>78</v>
      </c>
      <c r="R848" t="s">
        <v>79</v>
      </c>
      <c r="S848" t="s">
        <v>57</v>
      </c>
      <c r="T848" t="s">
        <v>44</v>
      </c>
      <c r="U848" t="s">
        <v>221</v>
      </c>
      <c r="V848">
        <v>1832</v>
      </c>
      <c r="W848">
        <v>0.73583894676335104</v>
      </c>
      <c r="X848" t="s">
        <v>222</v>
      </c>
    </row>
    <row r="849" spans="1:24" x14ac:dyDescent="0.25">
      <c r="A849" t="s">
        <v>151</v>
      </c>
      <c r="B849" s="1">
        <v>42234</v>
      </c>
      <c r="C849">
        <v>2015</v>
      </c>
      <c r="D849" t="s">
        <v>231</v>
      </c>
      <c r="E849" t="s">
        <v>54</v>
      </c>
      <c r="F849" t="s">
        <v>30</v>
      </c>
      <c r="G849" t="s">
        <v>200</v>
      </c>
      <c r="H849" t="s">
        <v>201</v>
      </c>
      <c r="I849">
        <v>35200</v>
      </c>
      <c r="J849">
        <v>2792</v>
      </c>
      <c r="K849">
        <v>37992</v>
      </c>
      <c r="L849" t="s">
        <v>142</v>
      </c>
      <c r="M849" t="s">
        <v>152</v>
      </c>
      <c r="N849" t="s">
        <v>153</v>
      </c>
      <c r="O849">
        <v>3</v>
      </c>
      <c r="P849" t="s">
        <v>91</v>
      </c>
      <c r="Q849" t="s">
        <v>78</v>
      </c>
      <c r="R849" t="s">
        <v>79</v>
      </c>
      <c r="S849" t="s">
        <v>54</v>
      </c>
      <c r="T849" t="s">
        <v>45</v>
      </c>
      <c r="U849" t="s">
        <v>221</v>
      </c>
      <c r="V849">
        <v>1408</v>
      </c>
      <c r="W849">
        <v>1.184214512437682E-2</v>
      </c>
      <c r="X849" t="s">
        <v>220</v>
      </c>
    </row>
    <row r="850" spans="1:24" x14ac:dyDescent="0.25">
      <c r="A850" t="s">
        <v>170</v>
      </c>
      <c r="B850" s="1">
        <v>42235</v>
      </c>
      <c r="C850">
        <v>2015</v>
      </c>
      <c r="D850" t="s">
        <v>231</v>
      </c>
      <c r="E850" t="s">
        <v>55</v>
      </c>
      <c r="F850" t="s">
        <v>36</v>
      </c>
      <c r="G850" t="s">
        <v>210</v>
      </c>
      <c r="H850" t="s">
        <v>203</v>
      </c>
      <c r="I850">
        <v>31550</v>
      </c>
      <c r="J850">
        <v>2733</v>
      </c>
      <c r="K850">
        <v>34283</v>
      </c>
      <c r="L850" t="s">
        <v>164</v>
      </c>
      <c r="M850" t="s">
        <v>171</v>
      </c>
      <c r="N850" t="s">
        <v>172</v>
      </c>
      <c r="O850">
        <v>4</v>
      </c>
      <c r="P850" t="s">
        <v>77</v>
      </c>
      <c r="Q850" t="s">
        <v>78</v>
      </c>
      <c r="R850" t="s">
        <v>79</v>
      </c>
      <c r="S850" t="s">
        <v>56</v>
      </c>
      <c r="T850" t="s">
        <v>46</v>
      </c>
      <c r="U850" t="s">
        <v>219</v>
      </c>
      <c r="V850">
        <v>946.5</v>
      </c>
      <c r="W850">
        <v>1.0317340963667883E-2</v>
      </c>
      <c r="X850" t="s">
        <v>220</v>
      </c>
    </row>
    <row r="851" spans="1:24" x14ac:dyDescent="0.25">
      <c r="A851" t="s">
        <v>114</v>
      </c>
      <c r="B851" s="1">
        <v>42235</v>
      </c>
      <c r="C851">
        <v>2015</v>
      </c>
      <c r="D851" t="s">
        <v>231</v>
      </c>
      <c r="E851" t="s">
        <v>58</v>
      </c>
      <c r="F851" t="s">
        <v>8</v>
      </c>
      <c r="G851" t="s">
        <v>206</v>
      </c>
      <c r="H851" t="s">
        <v>201</v>
      </c>
      <c r="I851">
        <v>53950</v>
      </c>
      <c r="J851">
        <v>4878</v>
      </c>
      <c r="K851">
        <v>58828</v>
      </c>
      <c r="L851" t="s">
        <v>97</v>
      </c>
      <c r="M851" t="s">
        <v>115</v>
      </c>
      <c r="N851" t="s">
        <v>116</v>
      </c>
      <c r="O851">
        <v>4</v>
      </c>
      <c r="P851" t="s">
        <v>77</v>
      </c>
      <c r="Q851" t="s">
        <v>78</v>
      </c>
      <c r="R851" t="s">
        <v>79</v>
      </c>
      <c r="S851" t="s">
        <v>59</v>
      </c>
      <c r="T851" t="s">
        <v>42</v>
      </c>
      <c r="U851" t="s">
        <v>223</v>
      </c>
      <c r="V851">
        <v>2697.5</v>
      </c>
      <c r="W851">
        <v>0.43840448578745334</v>
      </c>
      <c r="X851" t="s">
        <v>220</v>
      </c>
    </row>
    <row r="852" spans="1:24" x14ac:dyDescent="0.25">
      <c r="A852" t="s">
        <v>133</v>
      </c>
      <c r="B852" s="1">
        <v>42236</v>
      </c>
      <c r="C852">
        <v>2015</v>
      </c>
      <c r="D852" t="s">
        <v>231</v>
      </c>
      <c r="E852" t="s">
        <v>58</v>
      </c>
      <c r="F852" t="s">
        <v>5</v>
      </c>
      <c r="G852" t="s">
        <v>200</v>
      </c>
      <c r="H852" t="s">
        <v>203</v>
      </c>
      <c r="I852">
        <v>64450</v>
      </c>
      <c r="J852">
        <v>4523</v>
      </c>
      <c r="K852">
        <v>68973</v>
      </c>
      <c r="L852" t="s">
        <v>127</v>
      </c>
      <c r="M852" t="s">
        <v>134</v>
      </c>
      <c r="N852" t="s">
        <v>135</v>
      </c>
      <c r="O852">
        <v>4</v>
      </c>
      <c r="P852" t="s">
        <v>77</v>
      </c>
      <c r="Q852" t="s">
        <v>86</v>
      </c>
      <c r="R852" t="s">
        <v>79</v>
      </c>
      <c r="S852" t="s">
        <v>59</v>
      </c>
      <c r="T852" t="s">
        <v>42</v>
      </c>
      <c r="U852" t="s">
        <v>223</v>
      </c>
      <c r="V852">
        <v>3222.5</v>
      </c>
      <c r="W852">
        <v>0.23161193227004814</v>
      </c>
      <c r="X852" t="s">
        <v>220</v>
      </c>
    </row>
    <row r="853" spans="1:24" x14ac:dyDescent="0.25">
      <c r="A853" t="s">
        <v>80</v>
      </c>
      <c r="B853" s="1">
        <v>42236</v>
      </c>
      <c r="C853">
        <v>2015</v>
      </c>
      <c r="D853" t="s">
        <v>231</v>
      </c>
      <c r="E853" t="s">
        <v>57</v>
      </c>
      <c r="F853" t="s">
        <v>16</v>
      </c>
      <c r="G853" t="s">
        <v>209</v>
      </c>
      <c r="H853" t="s">
        <v>205</v>
      </c>
      <c r="I853">
        <v>37150</v>
      </c>
      <c r="J853">
        <v>2906</v>
      </c>
      <c r="K853">
        <v>40056</v>
      </c>
      <c r="L853" t="s">
        <v>74</v>
      </c>
      <c r="M853" t="s">
        <v>81</v>
      </c>
      <c r="N853" t="s">
        <v>82</v>
      </c>
      <c r="O853">
        <v>4</v>
      </c>
      <c r="P853" t="s">
        <v>77</v>
      </c>
      <c r="Q853" t="s">
        <v>78</v>
      </c>
      <c r="R853" t="s">
        <v>79</v>
      </c>
      <c r="S853" t="s">
        <v>57</v>
      </c>
      <c r="T853" t="s">
        <v>44</v>
      </c>
      <c r="U853" t="s">
        <v>221</v>
      </c>
      <c r="V853">
        <v>1486</v>
      </c>
      <c r="W853">
        <v>0.18822210104587586</v>
      </c>
      <c r="X853" t="s">
        <v>220</v>
      </c>
    </row>
    <row r="854" spans="1:24" x14ac:dyDescent="0.25">
      <c r="A854" t="s">
        <v>126</v>
      </c>
      <c r="B854" s="1">
        <v>42236</v>
      </c>
      <c r="C854">
        <v>2015</v>
      </c>
      <c r="D854" t="s">
        <v>231</v>
      </c>
      <c r="E854" t="s">
        <v>52</v>
      </c>
      <c r="F854" t="s">
        <v>41</v>
      </c>
      <c r="G854" t="s">
        <v>206</v>
      </c>
      <c r="H854" t="s">
        <v>201</v>
      </c>
      <c r="I854">
        <v>37650</v>
      </c>
      <c r="J854">
        <v>1412</v>
      </c>
      <c r="K854">
        <v>39062</v>
      </c>
      <c r="L854" t="s">
        <v>127</v>
      </c>
      <c r="M854" t="s">
        <v>128</v>
      </c>
      <c r="N854" t="s">
        <v>129</v>
      </c>
      <c r="O854">
        <v>4</v>
      </c>
      <c r="P854" t="s">
        <v>77</v>
      </c>
      <c r="Q854" t="s">
        <v>78</v>
      </c>
      <c r="R854" t="s">
        <v>79</v>
      </c>
      <c r="S854" t="s">
        <v>53</v>
      </c>
      <c r="T854" t="s">
        <v>46</v>
      </c>
      <c r="U854" t="s">
        <v>221</v>
      </c>
      <c r="V854">
        <v>1506</v>
      </c>
      <c r="W854">
        <v>0.87656133895579791</v>
      </c>
      <c r="X854" t="s">
        <v>222</v>
      </c>
    </row>
    <row r="855" spans="1:24" x14ac:dyDescent="0.25">
      <c r="A855" t="s">
        <v>145</v>
      </c>
      <c r="B855" s="1">
        <v>42236</v>
      </c>
      <c r="C855">
        <v>2015</v>
      </c>
      <c r="D855" t="s">
        <v>231</v>
      </c>
      <c r="E855" t="s">
        <v>57</v>
      </c>
      <c r="F855" t="s">
        <v>19</v>
      </c>
      <c r="G855" t="s">
        <v>206</v>
      </c>
      <c r="H855" t="s">
        <v>205</v>
      </c>
      <c r="I855">
        <v>29400</v>
      </c>
      <c r="J855">
        <v>3537</v>
      </c>
      <c r="K855">
        <v>32937</v>
      </c>
      <c r="L855" t="s">
        <v>142</v>
      </c>
      <c r="M855" t="s">
        <v>146</v>
      </c>
      <c r="N855" t="s">
        <v>147</v>
      </c>
      <c r="O855">
        <v>4</v>
      </c>
      <c r="P855" t="s">
        <v>77</v>
      </c>
      <c r="Q855" t="s">
        <v>78</v>
      </c>
      <c r="R855" t="s">
        <v>79</v>
      </c>
      <c r="S855" t="s">
        <v>57</v>
      </c>
      <c r="T855" t="s">
        <v>44</v>
      </c>
      <c r="U855" t="s">
        <v>219</v>
      </c>
      <c r="V855">
        <v>882</v>
      </c>
      <c r="W855">
        <v>0.69757524817137762</v>
      </c>
      <c r="X855" t="s">
        <v>222</v>
      </c>
    </row>
    <row r="856" spans="1:24" x14ac:dyDescent="0.25">
      <c r="A856" t="s">
        <v>130</v>
      </c>
      <c r="B856" s="1">
        <v>42236</v>
      </c>
      <c r="C856">
        <v>2015</v>
      </c>
      <c r="D856" t="s">
        <v>231</v>
      </c>
      <c r="E856" t="s">
        <v>50</v>
      </c>
      <c r="F856" t="s">
        <v>10</v>
      </c>
      <c r="G856" t="s">
        <v>209</v>
      </c>
      <c r="H856" t="s">
        <v>203</v>
      </c>
      <c r="I856">
        <v>61250</v>
      </c>
      <c r="J856">
        <v>2308</v>
      </c>
      <c r="K856">
        <v>63558</v>
      </c>
      <c r="L856" t="s">
        <v>127</v>
      </c>
      <c r="M856" t="s">
        <v>131</v>
      </c>
      <c r="N856" t="s">
        <v>132</v>
      </c>
      <c r="O856">
        <v>4</v>
      </c>
      <c r="P856" t="s">
        <v>77</v>
      </c>
      <c r="Q856" t="s">
        <v>86</v>
      </c>
      <c r="R856" t="s">
        <v>79</v>
      </c>
      <c r="S856" t="s">
        <v>51</v>
      </c>
      <c r="T856" t="s">
        <v>43</v>
      </c>
      <c r="U856" t="s">
        <v>223</v>
      </c>
      <c r="V856">
        <v>3062.5</v>
      </c>
      <c r="W856">
        <v>0.47549416472925532</v>
      </c>
      <c r="X856" t="s">
        <v>220</v>
      </c>
    </row>
    <row r="857" spans="1:24" x14ac:dyDescent="0.25">
      <c r="A857" t="s">
        <v>112</v>
      </c>
      <c r="B857" s="1">
        <v>42237</v>
      </c>
      <c r="C857">
        <v>2015</v>
      </c>
      <c r="D857" t="s">
        <v>231</v>
      </c>
      <c r="E857" t="s">
        <v>60</v>
      </c>
      <c r="F857" t="s">
        <v>3</v>
      </c>
      <c r="G857" t="s">
        <v>206</v>
      </c>
      <c r="H857" t="s">
        <v>201</v>
      </c>
      <c r="I857">
        <v>46600</v>
      </c>
      <c r="J857">
        <v>3123</v>
      </c>
      <c r="K857">
        <v>49723</v>
      </c>
      <c r="L857" t="s">
        <v>97</v>
      </c>
      <c r="M857" t="s">
        <v>104</v>
      </c>
      <c r="N857" t="s">
        <v>113</v>
      </c>
      <c r="O857">
        <v>3</v>
      </c>
      <c r="P857" t="s">
        <v>91</v>
      </c>
      <c r="Q857" t="s">
        <v>78</v>
      </c>
      <c r="R857" t="s">
        <v>79</v>
      </c>
      <c r="S857" t="s">
        <v>61</v>
      </c>
      <c r="T857" t="s">
        <v>42</v>
      </c>
      <c r="U857" t="s">
        <v>221</v>
      </c>
      <c r="V857">
        <v>1864</v>
      </c>
      <c r="W857">
        <v>7.2984407224219477E-2</v>
      </c>
      <c r="X857" t="s">
        <v>220</v>
      </c>
    </row>
    <row r="858" spans="1:24" x14ac:dyDescent="0.25">
      <c r="A858" t="s">
        <v>100</v>
      </c>
      <c r="B858" s="1">
        <v>42238</v>
      </c>
      <c r="C858">
        <v>2015</v>
      </c>
      <c r="D858" t="s">
        <v>231</v>
      </c>
      <c r="E858" t="s">
        <v>55</v>
      </c>
      <c r="F858" t="s">
        <v>36</v>
      </c>
      <c r="G858" t="s">
        <v>210</v>
      </c>
      <c r="H858" t="s">
        <v>201</v>
      </c>
      <c r="I858">
        <v>31500</v>
      </c>
      <c r="J858">
        <v>1100</v>
      </c>
      <c r="K858">
        <v>32600</v>
      </c>
      <c r="L858" t="s">
        <v>97</v>
      </c>
      <c r="M858" t="s">
        <v>101</v>
      </c>
      <c r="N858" t="s">
        <v>102</v>
      </c>
      <c r="O858">
        <v>4</v>
      </c>
      <c r="P858" t="s">
        <v>77</v>
      </c>
      <c r="Q858" t="s">
        <v>78</v>
      </c>
      <c r="R858" t="s">
        <v>79</v>
      </c>
      <c r="S858" t="s">
        <v>56</v>
      </c>
      <c r="T858" t="s">
        <v>46</v>
      </c>
      <c r="U858" t="s">
        <v>219</v>
      </c>
      <c r="V858">
        <v>945</v>
      </c>
      <c r="W858">
        <v>0.58264259648632377</v>
      </c>
      <c r="X858" t="s">
        <v>222</v>
      </c>
    </row>
    <row r="859" spans="1:24" x14ac:dyDescent="0.25">
      <c r="A859" t="s">
        <v>73</v>
      </c>
      <c r="B859" s="1">
        <v>42239</v>
      </c>
      <c r="C859">
        <v>2015</v>
      </c>
      <c r="D859" t="s">
        <v>231</v>
      </c>
      <c r="E859" t="s">
        <v>54</v>
      </c>
      <c r="F859" t="s">
        <v>32</v>
      </c>
      <c r="G859" t="s">
        <v>206</v>
      </c>
      <c r="H859" t="s">
        <v>203</v>
      </c>
      <c r="I859">
        <v>28150</v>
      </c>
      <c r="J859">
        <v>2620</v>
      </c>
      <c r="K859">
        <v>30770</v>
      </c>
      <c r="L859" t="s">
        <v>74</v>
      </c>
      <c r="M859" t="s">
        <v>75</v>
      </c>
      <c r="N859" t="s">
        <v>76</v>
      </c>
      <c r="O859">
        <v>4</v>
      </c>
      <c r="P859" t="s">
        <v>77</v>
      </c>
      <c r="Q859" t="s">
        <v>78</v>
      </c>
      <c r="R859" t="s">
        <v>79</v>
      </c>
      <c r="S859" t="s">
        <v>54</v>
      </c>
      <c r="T859" t="s">
        <v>45</v>
      </c>
      <c r="U859" t="s">
        <v>219</v>
      </c>
      <c r="V859">
        <v>844.5</v>
      </c>
      <c r="W859">
        <v>0.86952118150401914</v>
      </c>
      <c r="X859" t="s">
        <v>222</v>
      </c>
    </row>
    <row r="860" spans="1:24" x14ac:dyDescent="0.25">
      <c r="A860" t="s">
        <v>126</v>
      </c>
      <c r="B860" s="1">
        <v>42240</v>
      </c>
      <c r="C860">
        <v>2015</v>
      </c>
      <c r="D860" t="s">
        <v>231</v>
      </c>
      <c r="E860" t="s">
        <v>55</v>
      </c>
      <c r="F860" t="s">
        <v>36</v>
      </c>
      <c r="G860" t="s">
        <v>210</v>
      </c>
      <c r="H860" t="s">
        <v>203</v>
      </c>
      <c r="I860">
        <v>37750</v>
      </c>
      <c r="J860">
        <v>3578</v>
      </c>
      <c r="K860">
        <v>41328</v>
      </c>
      <c r="L860" t="s">
        <v>127</v>
      </c>
      <c r="M860" t="s">
        <v>128</v>
      </c>
      <c r="N860" t="s">
        <v>129</v>
      </c>
      <c r="O860">
        <v>4</v>
      </c>
      <c r="P860" t="s">
        <v>77</v>
      </c>
      <c r="Q860" t="s">
        <v>78</v>
      </c>
      <c r="R860" t="s">
        <v>79</v>
      </c>
      <c r="S860" t="s">
        <v>56</v>
      </c>
      <c r="T860" t="s">
        <v>46</v>
      </c>
      <c r="U860" t="s">
        <v>221</v>
      </c>
      <c r="V860">
        <v>1510</v>
      </c>
      <c r="W860">
        <v>0.80564180752525194</v>
      </c>
      <c r="X860" t="s">
        <v>222</v>
      </c>
    </row>
    <row r="861" spans="1:24" x14ac:dyDescent="0.25">
      <c r="A861" t="s">
        <v>148</v>
      </c>
      <c r="B861" s="1">
        <v>42240</v>
      </c>
      <c r="C861">
        <v>2015</v>
      </c>
      <c r="D861" t="s">
        <v>231</v>
      </c>
      <c r="E861" t="s">
        <v>57</v>
      </c>
      <c r="F861" t="s">
        <v>22</v>
      </c>
      <c r="G861" t="s">
        <v>200</v>
      </c>
      <c r="H861" t="s">
        <v>205</v>
      </c>
      <c r="I861">
        <v>33500</v>
      </c>
      <c r="J861">
        <v>3473</v>
      </c>
      <c r="K861">
        <v>36973</v>
      </c>
      <c r="L861" t="s">
        <v>142</v>
      </c>
      <c r="M861" t="s">
        <v>149</v>
      </c>
      <c r="N861" t="s">
        <v>150</v>
      </c>
      <c r="O861">
        <v>4</v>
      </c>
      <c r="P861" t="s">
        <v>77</v>
      </c>
      <c r="Q861" t="s">
        <v>78</v>
      </c>
      <c r="R861" t="s">
        <v>79</v>
      </c>
      <c r="S861" t="s">
        <v>57</v>
      </c>
      <c r="T861" t="s">
        <v>44</v>
      </c>
      <c r="U861" t="s">
        <v>219</v>
      </c>
      <c r="V861">
        <v>1005</v>
      </c>
      <c r="W861">
        <v>0.4581957168216797</v>
      </c>
      <c r="X861" t="s">
        <v>220</v>
      </c>
    </row>
    <row r="862" spans="1:24" x14ac:dyDescent="0.25">
      <c r="A862" t="s">
        <v>136</v>
      </c>
      <c r="B862" s="1">
        <v>42243</v>
      </c>
      <c r="C862">
        <v>2015</v>
      </c>
      <c r="D862" t="s">
        <v>231</v>
      </c>
      <c r="E862" t="s">
        <v>54</v>
      </c>
      <c r="F862" t="s">
        <v>28</v>
      </c>
      <c r="G862" t="s">
        <v>209</v>
      </c>
      <c r="H862" t="s">
        <v>205</v>
      </c>
      <c r="I862">
        <v>85400</v>
      </c>
      <c r="J862">
        <v>1486</v>
      </c>
      <c r="K862">
        <v>86886</v>
      </c>
      <c r="L862" t="s">
        <v>127</v>
      </c>
      <c r="M862" t="s">
        <v>137</v>
      </c>
      <c r="N862" t="s">
        <v>138</v>
      </c>
      <c r="O862">
        <v>4</v>
      </c>
      <c r="P862" t="s">
        <v>77</v>
      </c>
      <c r="Q862" t="s">
        <v>78</v>
      </c>
      <c r="R862" t="s">
        <v>79</v>
      </c>
      <c r="S862" t="s">
        <v>54</v>
      </c>
      <c r="T862" t="s">
        <v>45</v>
      </c>
      <c r="U862" t="s">
        <v>225</v>
      </c>
      <c r="V862">
        <v>5124</v>
      </c>
      <c r="W862">
        <v>0.87441547954194965</v>
      </c>
      <c r="X862" t="s">
        <v>222</v>
      </c>
    </row>
    <row r="863" spans="1:24" x14ac:dyDescent="0.25">
      <c r="A863" t="s">
        <v>88</v>
      </c>
      <c r="B863" s="1">
        <v>42244</v>
      </c>
      <c r="C863">
        <v>2015</v>
      </c>
      <c r="D863" t="s">
        <v>231</v>
      </c>
      <c r="E863" t="s">
        <v>62</v>
      </c>
      <c r="F863" t="s">
        <v>14</v>
      </c>
      <c r="G863" t="s">
        <v>207</v>
      </c>
      <c r="H863" t="s">
        <v>203</v>
      </c>
      <c r="I863">
        <v>144000</v>
      </c>
      <c r="J863">
        <v>4773</v>
      </c>
      <c r="K863">
        <v>148773</v>
      </c>
      <c r="L863" t="s">
        <v>74</v>
      </c>
      <c r="M863" t="s">
        <v>89</v>
      </c>
      <c r="N863" t="s">
        <v>90</v>
      </c>
      <c r="O863">
        <v>4</v>
      </c>
      <c r="P863" t="s">
        <v>91</v>
      </c>
      <c r="Q863" t="s">
        <v>86</v>
      </c>
      <c r="R863" t="s">
        <v>92</v>
      </c>
      <c r="S863" t="s">
        <v>63</v>
      </c>
      <c r="T863" t="s">
        <v>43</v>
      </c>
      <c r="U863" t="s">
        <v>225</v>
      </c>
      <c r="V863">
        <v>8640</v>
      </c>
      <c r="W863">
        <v>0.58276057829277617</v>
      </c>
      <c r="X863" t="s">
        <v>222</v>
      </c>
    </row>
    <row r="864" spans="1:24" x14ac:dyDescent="0.25">
      <c r="A864" t="s">
        <v>191</v>
      </c>
      <c r="B864" s="1">
        <v>42244</v>
      </c>
      <c r="C864">
        <v>2015</v>
      </c>
      <c r="D864" t="s">
        <v>231</v>
      </c>
      <c r="E864" t="s">
        <v>55</v>
      </c>
      <c r="F864" t="s">
        <v>39</v>
      </c>
      <c r="G864" t="s">
        <v>200</v>
      </c>
      <c r="H864" t="s">
        <v>203</v>
      </c>
      <c r="I864">
        <v>130550</v>
      </c>
      <c r="J864">
        <v>2068</v>
      </c>
      <c r="K864">
        <v>132618</v>
      </c>
      <c r="L864" t="s">
        <v>164</v>
      </c>
      <c r="M864" t="s">
        <v>192</v>
      </c>
      <c r="N864" t="s">
        <v>193</v>
      </c>
      <c r="O864">
        <v>4</v>
      </c>
      <c r="P864" t="s">
        <v>91</v>
      </c>
      <c r="Q864" t="s">
        <v>86</v>
      </c>
      <c r="R864" t="s">
        <v>92</v>
      </c>
      <c r="S864" t="s">
        <v>56</v>
      </c>
      <c r="T864" t="s">
        <v>46</v>
      </c>
      <c r="U864" t="s">
        <v>225</v>
      </c>
      <c r="V864">
        <v>7833</v>
      </c>
      <c r="W864">
        <v>0.13989061775612208</v>
      </c>
      <c r="X864" t="s">
        <v>220</v>
      </c>
    </row>
    <row r="865" spans="1:24" x14ac:dyDescent="0.25">
      <c r="A865" t="s">
        <v>120</v>
      </c>
      <c r="B865" s="1">
        <v>42244</v>
      </c>
      <c r="C865">
        <v>2015</v>
      </c>
      <c r="D865" t="s">
        <v>231</v>
      </c>
      <c r="E865" t="s">
        <v>60</v>
      </c>
      <c r="F865" t="s">
        <v>4</v>
      </c>
      <c r="G865" t="s">
        <v>200</v>
      </c>
      <c r="H865" t="s">
        <v>201</v>
      </c>
      <c r="I865">
        <v>63300</v>
      </c>
      <c r="J865">
        <v>3703</v>
      </c>
      <c r="K865">
        <v>67003</v>
      </c>
      <c r="L865" t="s">
        <v>97</v>
      </c>
      <c r="M865" t="s">
        <v>121</v>
      </c>
      <c r="N865" t="s">
        <v>122</v>
      </c>
      <c r="O865">
        <v>4</v>
      </c>
      <c r="P865" t="s">
        <v>77</v>
      </c>
      <c r="Q865" t="s">
        <v>86</v>
      </c>
      <c r="R865" t="s">
        <v>87</v>
      </c>
      <c r="S865" t="s">
        <v>61</v>
      </c>
      <c r="T865" t="s">
        <v>42</v>
      </c>
      <c r="U865" t="s">
        <v>223</v>
      </c>
      <c r="V865">
        <v>3165</v>
      </c>
      <c r="W865">
        <v>0.57249689035699558</v>
      </c>
      <c r="X865" t="s">
        <v>222</v>
      </c>
    </row>
    <row r="866" spans="1:24" x14ac:dyDescent="0.25">
      <c r="A866" t="s">
        <v>120</v>
      </c>
      <c r="B866" s="1">
        <v>42245</v>
      </c>
      <c r="C866">
        <v>2015</v>
      </c>
      <c r="D866" t="s">
        <v>231</v>
      </c>
      <c r="E866" t="s">
        <v>60</v>
      </c>
      <c r="F866" t="s">
        <v>6</v>
      </c>
      <c r="G866" t="s">
        <v>200</v>
      </c>
      <c r="H866" t="s">
        <v>202</v>
      </c>
      <c r="I866">
        <v>62900</v>
      </c>
      <c r="J866">
        <v>1891</v>
      </c>
      <c r="K866">
        <v>64791</v>
      </c>
      <c r="L866" t="s">
        <v>97</v>
      </c>
      <c r="M866" t="s">
        <v>121</v>
      </c>
      <c r="N866" t="s">
        <v>122</v>
      </c>
      <c r="O866">
        <v>4</v>
      </c>
      <c r="P866" t="s">
        <v>77</v>
      </c>
      <c r="Q866" t="s">
        <v>86</v>
      </c>
      <c r="R866" t="s">
        <v>87</v>
      </c>
      <c r="S866" t="s">
        <v>61</v>
      </c>
      <c r="T866" t="s">
        <v>42</v>
      </c>
      <c r="U866" t="s">
        <v>223</v>
      </c>
      <c r="V866">
        <v>3145</v>
      </c>
      <c r="W866">
        <v>0.830156593970096</v>
      </c>
      <c r="X866" t="s">
        <v>222</v>
      </c>
    </row>
    <row r="867" spans="1:24" x14ac:dyDescent="0.25">
      <c r="A867" t="s">
        <v>167</v>
      </c>
      <c r="B867" s="1">
        <v>42246</v>
      </c>
      <c r="C867">
        <v>2015</v>
      </c>
      <c r="D867" t="s">
        <v>231</v>
      </c>
      <c r="E867" t="s">
        <v>60</v>
      </c>
      <c r="F867" t="s">
        <v>6</v>
      </c>
      <c r="G867" t="s">
        <v>209</v>
      </c>
      <c r="H867" t="s">
        <v>202</v>
      </c>
      <c r="I867">
        <v>31450</v>
      </c>
      <c r="J867">
        <v>4609</v>
      </c>
      <c r="K867">
        <v>36059</v>
      </c>
      <c r="L867" t="s">
        <v>164</v>
      </c>
      <c r="M867" t="s">
        <v>168</v>
      </c>
      <c r="N867" t="s">
        <v>169</v>
      </c>
      <c r="O867">
        <v>4</v>
      </c>
      <c r="P867" t="s">
        <v>77</v>
      </c>
      <c r="Q867" t="s">
        <v>78</v>
      </c>
      <c r="R867" t="s">
        <v>79</v>
      </c>
      <c r="S867" t="s">
        <v>61</v>
      </c>
      <c r="T867" t="s">
        <v>42</v>
      </c>
      <c r="U867" t="s">
        <v>219</v>
      </c>
      <c r="V867">
        <v>943.5</v>
      </c>
      <c r="W867">
        <v>0.59963488280756161</v>
      </c>
      <c r="X867" t="s">
        <v>222</v>
      </c>
    </row>
    <row r="868" spans="1:24" x14ac:dyDescent="0.25">
      <c r="A868" t="s">
        <v>167</v>
      </c>
      <c r="B868" s="1">
        <v>42247</v>
      </c>
      <c r="C868">
        <v>2015</v>
      </c>
      <c r="D868" t="s">
        <v>231</v>
      </c>
      <c r="E868" t="s">
        <v>54</v>
      </c>
      <c r="F868" t="s">
        <v>32</v>
      </c>
      <c r="G868" t="s">
        <v>200</v>
      </c>
      <c r="H868" t="s">
        <v>203</v>
      </c>
      <c r="I868">
        <v>31700</v>
      </c>
      <c r="J868">
        <v>1776</v>
      </c>
      <c r="K868">
        <v>33476</v>
      </c>
      <c r="L868" t="s">
        <v>164</v>
      </c>
      <c r="M868" t="s">
        <v>168</v>
      </c>
      <c r="N868" t="s">
        <v>169</v>
      </c>
      <c r="O868">
        <v>4</v>
      </c>
      <c r="P868" t="s">
        <v>77</v>
      </c>
      <c r="Q868" t="s">
        <v>78</v>
      </c>
      <c r="R868" t="s">
        <v>79</v>
      </c>
      <c r="S868" t="s">
        <v>54</v>
      </c>
      <c r="T868" t="s">
        <v>45</v>
      </c>
      <c r="U868" t="s">
        <v>219</v>
      </c>
      <c r="V868">
        <v>951</v>
      </c>
      <c r="W868">
        <v>0.91017243774150147</v>
      </c>
      <c r="X868" t="s">
        <v>222</v>
      </c>
    </row>
    <row r="869" spans="1:24" x14ac:dyDescent="0.25">
      <c r="A869" t="s">
        <v>185</v>
      </c>
      <c r="B869" s="1">
        <v>42247</v>
      </c>
      <c r="C869">
        <v>2015</v>
      </c>
      <c r="D869" t="s">
        <v>231</v>
      </c>
      <c r="E869" t="s">
        <v>52</v>
      </c>
      <c r="F869" t="s">
        <v>35</v>
      </c>
      <c r="G869" t="s">
        <v>206</v>
      </c>
      <c r="H869" t="s">
        <v>211</v>
      </c>
      <c r="I869">
        <v>74350</v>
      </c>
      <c r="J869">
        <v>2810</v>
      </c>
      <c r="K869">
        <v>77160</v>
      </c>
      <c r="L869" t="s">
        <v>164</v>
      </c>
      <c r="M869" t="s">
        <v>186</v>
      </c>
      <c r="N869" t="s">
        <v>187</v>
      </c>
      <c r="O869">
        <v>4</v>
      </c>
      <c r="P869" t="s">
        <v>77</v>
      </c>
      <c r="Q869" t="s">
        <v>86</v>
      </c>
      <c r="R869" t="s">
        <v>87</v>
      </c>
      <c r="S869" t="s">
        <v>53</v>
      </c>
      <c r="T869" t="s">
        <v>46</v>
      </c>
      <c r="U869" t="s">
        <v>223</v>
      </c>
      <c r="V869">
        <v>3717.5</v>
      </c>
      <c r="W869">
        <v>0.13654277107517365</v>
      </c>
      <c r="X869" t="s">
        <v>220</v>
      </c>
    </row>
    <row r="870" spans="1:24" x14ac:dyDescent="0.25">
      <c r="A870" t="s">
        <v>133</v>
      </c>
      <c r="B870" s="1">
        <v>42248</v>
      </c>
      <c r="C870">
        <v>2015</v>
      </c>
      <c r="D870" t="s">
        <v>232</v>
      </c>
      <c r="E870" t="s">
        <v>54</v>
      </c>
      <c r="F870" t="s">
        <v>11</v>
      </c>
      <c r="G870" t="s">
        <v>209</v>
      </c>
      <c r="H870" t="s">
        <v>211</v>
      </c>
      <c r="I870">
        <v>65000</v>
      </c>
      <c r="J870">
        <v>1880</v>
      </c>
      <c r="K870">
        <v>66880</v>
      </c>
      <c r="L870" t="s">
        <v>127</v>
      </c>
      <c r="M870" t="s">
        <v>134</v>
      </c>
      <c r="N870" t="s">
        <v>135</v>
      </c>
      <c r="O870">
        <v>4</v>
      </c>
      <c r="P870" t="s">
        <v>77</v>
      </c>
      <c r="Q870" t="s">
        <v>86</v>
      </c>
      <c r="R870" t="s">
        <v>79</v>
      </c>
      <c r="S870" t="s">
        <v>54</v>
      </c>
      <c r="T870" t="s">
        <v>43</v>
      </c>
      <c r="U870" t="s">
        <v>223</v>
      </c>
      <c r="V870">
        <v>3250</v>
      </c>
      <c r="W870">
        <v>0.65328950046249179</v>
      </c>
      <c r="X870" t="s">
        <v>222</v>
      </c>
    </row>
    <row r="871" spans="1:24" x14ac:dyDescent="0.25">
      <c r="A871" t="s">
        <v>176</v>
      </c>
      <c r="B871" s="1">
        <v>42248</v>
      </c>
      <c r="C871">
        <v>2015</v>
      </c>
      <c r="D871" t="s">
        <v>232</v>
      </c>
      <c r="E871" t="s">
        <v>60</v>
      </c>
      <c r="F871" t="s">
        <v>35</v>
      </c>
      <c r="G871" t="s">
        <v>209</v>
      </c>
      <c r="H871" t="s">
        <v>203</v>
      </c>
      <c r="I871">
        <v>39950</v>
      </c>
      <c r="J871">
        <v>3562</v>
      </c>
      <c r="K871">
        <v>43512</v>
      </c>
      <c r="L871" t="s">
        <v>164</v>
      </c>
      <c r="M871" t="s">
        <v>177</v>
      </c>
      <c r="N871" t="s">
        <v>178</v>
      </c>
      <c r="O871">
        <v>4</v>
      </c>
      <c r="P871" t="s">
        <v>77</v>
      </c>
      <c r="Q871" t="s">
        <v>78</v>
      </c>
      <c r="R871" t="s">
        <v>79</v>
      </c>
      <c r="S871" t="s">
        <v>61</v>
      </c>
      <c r="T871" t="s">
        <v>46</v>
      </c>
      <c r="U871" t="s">
        <v>221</v>
      </c>
      <c r="V871">
        <v>1598</v>
      </c>
      <c r="W871">
        <v>0.14294602123226319</v>
      </c>
      <c r="X871" t="s">
        <v>220</v>
      </c>
    </row>
    <row r="872" spans="1:24" x14ac:dyDescent="0.25">
      <c r="A872" t="s">
        <v>157</v>
      </c>
      <c r="B872" s="1">
        <v>42249</v>
      </c>
      <c r="C872">
        <v>2015</v>
      </c>
      <c r="D872" t="s">
        <v>232</v>
      </c>
      <c r="E872" t="s">
        <v>60</v>
      </c>
      <c r="F872" t="s">
        <v>3</v>
      </c>
      <c r="G872" t="s">
        <v>208</v>
      </c>
      <c r="H872" t="s">
        <v>211</v>
      </c>
      <c r="I872">
        <v>65900</v>
      </c>
      <c r="J872">
        <v>2995</v>
      </c>
      <c r="K872">
        <v>68895</v>
      </c>
      <c r="L872" t="s">
        <v>142</v>
      </c>
      <c r="M872" t="s">
        <v>158</v>
      </c>
      <c r="N872" t="s">
        <v>159</v>
      </c>
      <c r="O872">
        <v>4</v>
      </c>
      <c r="P872" t="s">
        <v>77</v>
      </c>
      <c r="Q872" t="s">
        <v>86</v>
      </c>
      <c r="R872" t="s">
        <v>79</v>
      </c>
      <c r="S872" t="s">
        <v>61</v>
      </c>
      <c r="T872" t="s">
        <v>42</v>
      </c>
      <c r="U872" t="s">
        <v>223</v>
      </c>
      <c r="V872">
        <v>3295</v>
      </c>
      <c r="W872">
        <v>0.36558267072103112</v>
      </c>
      <c r="X872" t="s">
        <v>220</v>
      </c>
    </row>
    <row r="873" spans="1:24" x14ac:dyDescent="0.25">
      <c r="A873" t="s">
        <v>170</v>
      </c>
      <c r="B873" s="1">
        <v>42250</v>
      </c>
      <c r="C873">
        <v>2015</v>
      </c>
      <c r="D873" t="s">
        <v>232</v>
      </c>
      <c r="E873" t="s">
        <v>52</v>
      </c>
      <c r="F873" t="s">
        <v>41</v>
      </c>
      <c r="G873" t="s">
        <v>210</v>
      </c>
      <c r="H873" t="s">
        <v>201</v>
      </c>
      <c r="I873">
        <v>31000</v>
      </c>
      <c r="J873">
        <v>4367</v>
      </c>
      <c r="K873">
        <v>35367</v>
      </c>
      <c r="L873" t="s">
        <v>164</v>
      </c>
      <c r="M873" t="s">
        <v>171</v>
      </c>
      <c r="N873" t="s">
        <v>172</v>
      </c>
      <c r="O873">
        <v>4</v>
      </c>
      <c r="P873" t="s">
        <v>77</v>
      </c>
      <c r="Q873" t="s">
        <v>78</v>
      </c>
      <c r="R873" t="s">
        <v>79</v>
      </c>
      <c r="S873" t="s">
        <v>53</v>
      </c>
      <c r="T873" t="s">
        <v>46</v>
      </c>
      <c r="U873" t="s">
        <v>219</v>
      </c>
      <c r="V873">
        <v>930</v>
      </c>
      <c r="W873">
        <v>0.15678367026000456</v>
      </c>
      <c r="X873" t="s">
        <v>220</v>
      </c>
    </row>
    <row r="874" spans="1:24" x14ac:dyDescent="0.25">
      <c r="A874" t="s">
        <v>83</v>
      </c>
      <c r="B874" s="1">
        <v>42250</v>
      </c>
      <c r="C874">
        <v>2015</v>
      </c>
      <c r="D874" t="s">
        <v>232</v>
      </c>
      <c r="E874" t="s">
        <v>57</v>
      </c>
      <c r="F874" t="s">
        <v>27</v>
      </c>
      <c r="G874" t="s">
        <v>206</v>
      </c>
      <c r="H874" t="s">
        <v>205</v>
      </c>
      <c r="I874">
        <v>83950</v>
      </c>
      <c r="J874">
        <v>3727</v>
      </c>
      <c r="K874">
        <v>87677</v>
      </c>
      <c r="L874" t="s">
        <v>74</v>
      </c>
      <c r="M874" t="s">
        <v>84</v>
      </c>
      <c r="N874" t="s">
        <v>85</v>
      </c>
      <c r="O874">
        <v>4</v>
      </c>
      <c r="P874" t="s">
        <v>77</v>
      </c>
      <c r="Q874" t="s">
        <v>86</v>
      </c>
      <c r="R874" t="s">
        <v>87</v>
      </c>
      <c r="S874" t="s">
        <v>57</v>
      </c>
      <c r="T874" t="s">
        <v>44</v>
      </c>
      <c r="U874" t="s">
        <v>225</v>
      </c>
      <c r="V874">
        <v>5037</v>
      </c>
      <c r="W874">
        <v>0.20676030647324412</v>
      </c>
      <c r="X874" t="s">
        <v>220</v>
      </c>
    </row>
    <row r="875" spans="1:24" x14ac:dyDescent="0.25">
      <c r="A875" t="s">
        <v>83</v>
      </c>
      <c r="B875" s="1">
        <v>42250</v>
      </c>
      <c r="C875">
        <v>2015</v>
      </c>
      <c r="D875" t="s">
        <v>232</v>
      </c>
      <c r="E875" t="s">
        <v>60</v>
      </c>
      <c r="F875" t="s">
        <v>22</v>
      </c>
      <c r="G875" t="s">
        <v>204</v>
      </c>
      <c r="H875" t="s">
        <v>205</v>
      </c>
      <c r="I875">
        <v>83500</v>
      </c>
      <c r="J875">
        <v>3048</v>
      </c>
      <c r="K875">
        <v>86548</v>
      </c>
      <c r="L875" t="s">
        <v>74</v>
      </c>
      <c r="M875" t="s">
        <v>84</v>
      </c>
      <c r="N875" t="s">
        <v>85</v>
      </c>
      <c r="O875">
        <v>4</v>
      </c>
      <c r="P875" t="s">
        <v>77</v>
      </c>
      <c r="Q875" t="s">
        <v>86</v>
      </c>
      <c r="R875" t="s">
        <v>87</v>
      </c>
      <c r="S875" t="s">
        <v>61</v>
      </c>
      <c r="T875" t="s">
        <v>44</v>
      </c>
      <c r="U875" t="s">
        <v>225</v>
      </c>
      <c r="V875">
        <v>5010</v>
      </c>
      <c r="W875">
        <v>0.97584494435034919</v>
      </c>
      <c r="X875" t="s">
        <v>222</v>
      </c>
    </row>
    <row r="876" spans="1:24" x14ac:dyDescent="0.25">
      <c r="A876" t="s">
        <v>117</v>
      </c>
      <c r="B876" s="1">
        <v>42251</v>
      </c>
      <c r="C876">
        <v>2015</v>
      </c>
      <c r="D876" t="s">
        <v>232</v>
      </c>
      <c r="E876" t="s">
        <v>54</v>
      </c>
      <c r="F876" t="s">
        <v>29</v>
      </c>
      <c r="G876" t="s">
        <v>200</v>
      </c>
      <c r="H876" t="s">
        <v>205</v>
      </c>
      <c r="I876">
        <v>58500</v>
      </c>
      <c r="J876">
        <v>4699</v>
      </c>
      <c r="K876">
        <v>63199</v>
      </c>
      <c r="L876" t="s">
        <v>97</v>
      </c>
      <c r="M876" t="s">
        <v>118</v>
      </c>
      <c r="N876" t="s">
        <v>119</v>
      </c>
      <c r="O876">
        <v>4</v>
      </c>
      <c r="P876" t="s">
        <v>77</v>
      </c>
      <c r="Q876" t="s">
        <v>86</v>
      </c>
      <c r="R876" t="s">
        <v>79</v>
      </c>
      <c r="S876" t="s">
        <v>54</v>
      </c>
      <c r="T876" t="s">
        <v>45</v>
      </c>
      <c r="U876" t="s">
        <v>223</v>
      </c>
      <c r="V876">
        <v>2925</v>
      </c>
      <c r="W876">
        <v>0.93486855315736894</v>
      </c>
      <c r="X876" t="s">
        <v>222</v>
      </c>
    </row>
    <row r="877" spans="1:24" x14ac:dyDescent="0.25">
      <c r="A877" t="s">
        <v>73</v>
      </c>
      <c r="B877" s="1">
        <v>42251</v>
      </c>
      <c r="C877">
        <v>2015</v>
      </c>
      <c r="D877" t="s">
        <v>232</v>
      </c>
      <c r="E877" t="s">
        <v>60</v>
      </c>
      <c r="F877" t="s">
        <v>22</v>
      </c>
      <c r="G877" t="s">
        <v>210</v>
      </c>
      <c r="H877" t="s">
        <v>202</v>
      </c>
      <c r="I877">
        <v>28050</v>
      </c>
      <c r="J877">
        <v>4887</v>
      </c>
      <c r="K877">
        <v>32937</v>
      </c>
      <c r="L877" t="s">
        <v>74</v>
      </c>
      <c r="M877" t="s">
        <v>75</v>
      </c>
      <c r="N877" t="s">
        <v>76</v>
      </c>
      <c r="O877">
        <v>4</v>
      </c>
      <c r="P877" t="s">
        <v>77</v>
      </c>
      <c r="Q877" t="s">
        <v>78</v>
      </c>
      <c r="R877" t="s">
        <v>79</v>
      </c>
      <c r="S877" t="s">
        <v>61</v>
      </c>
      <c r="T877" t="s">
        <v>44</v>
      </c>
      <c r="U877" t="s">
        <v>219</v>
      </c>
      <c r="V877">
        <v>841.5</v>
      </c>
      <c r="W877">
        <v>0.93930330590312527</v>
      </c>
      <c r="X877" t="s">
        <v>222</v>
      </c>
    </row>
    <row r="878" spans="1:24" x14ac:dyDescent="0.25">
      <c r="A878" t="s">
        <v>145</v>
      </c>
      <c r="B878" s="1">
        <v>42252</v>
      </c>
      <c r="C878">
        <v>2015</v>
      </c>
      <c r="D878" t="s">
        <v>232</v>
      </c>
      <c r="E878" t="s">
        <v>57</v>
      </c>
      <c r="F878" t="s">
        <v>22</v>
      </c>
      <c r="G878" t="s">
        <v>200</v>
      </c>
      <c r="H878" t="s">
        <v>203</v>
      </c>
      <c r="I878">
        <v>29750</v>
      </c>
      <c r="J878">
        <v>3827</v>
      </c>
      <c r="K878">
        <v>33577</v>
      </c>
      <c r="L878" t="s">
        <v>142</v>
      </c>
      <c r="M878" t="s">
        <v>146</v>
      </c>
      <c r="N878" t="s">
        <v>147</v>
      </c>
      <c r="O878">
        <v>4</v>
      </c>
      <c r="P878" t="s">
        <v>77</v>
      </c>
      <c r="Q878" t="s">
        <v>78</v>
      </c>
      <c r="R878" t="s">
        <v>79</v>
      </c>
      <c r="S878" t="s">
        <v>57</v>
      </c>
      <c r="T878" t="s">
        <v>44</v>
      </c>
      <c r="U878" t="s">
        <v>219</v>
      </c>
      <c r="V878">
        <v>892.5</v>
      </c>
      <c r="W878">
        <v>0.22410990447928658</v>
      </c>
      <c r="X878" t="s">
        <v>220</v>
      </c>
    </row>
    <row r="879" spans="1:24" x14ac:dyDescent="0.25">
      <c r="A879" t="s">
        <v>191</v>
      </c>
      <c r="B879" s="1">
        <v>42252</v>
      </c>
      <c r="C879">
        <v>2015</v>
      </c>
      <c r="D879" t="s">
        <v>232</v>
      </c>
      <c r="E879" t="s">
        <v>62</v>
      </c>
      <c r="F879" t="s">
        <v>14</v>
      </c>
      <c r="G879" t="s">
        <v>210</v>
      </c>
      <c r="H879" t="s">
        <v>201</v>
      </c>
      <c r="I879">
        <v>130400</v>
      </c>
      <c r="J879">
        <v>1318</v>
      </c>
      <c r="K879">
        <v>131718</v>
      </c>
      <c r="L879" t="s">
        <v>164</v>
      </c>
      <c r="M879" t="s">
        <v>192</v>
      </c>
      <c r="N879" t="s">
        <v>193</v>
      </c>
      <c r="O879">
        <v>4</v>
      </c>
      <c r="P879" t="s">
        <v>91</v>
      </c>
      <c r="Q879" t="s">
        <v>86</v>
      </c>
      <c r="R879" t="s">
        <v>92</v>
      </c>
      <c r="S879" t="s">
        <v>63</v>
      </c>
      <c r="T879" t="s">
        <v>43</v>
      </c>
      <c r="U879" t="s">
        <v>225</v>
      </c>
      <c r="V879">
        <v>7824</v>
      </c>
      <c r="W879">
        <v>0.61082771216092058</v>
      </c>
      <c r="X879" t="s">
        <v>222</v>
      </c>
    </row>
    <row r="880" spans="1:24" x14ac:dyDescent="0.25">
      <c r="A880" t="s">
        <v>185</v>
      </c>
      <c r="B880" s="1">
        <v>42253</v>
      </c>
      <c r="C880">
        <v>2015</v>
      </c>
      <c r="D880" t="s">
        <v>232</v>
      </c>
      <c r="E880" t="s">
        <v>54</v>
      </c>
      <c r="F880" t="s">
        <v>33</v>
      </c>
      <c r="G880" t="s">
        <v>206</v>
      </c>
      <c r="H880" t="s">
        <v>201</v>
      </c>
      <c r="I880">
        <v>74750</v>
      </c>
      <c r="J880">
        <v>3936</v>
      </c>
      <c r="K880">
        <v>78686</v>
      </c>
      <c r="L880" t="s">
        <v>164</v>
      </c>
      <c r="M880" t="s">
        <v>186</v>
      </c>
      <c r="N880" t="s">
        <v>187</v>
      </c>
      <c r="O880">
        <v>4</v>
      </c>
      <c r="P880" t="s">
        <v>77</v>
      </c>
      <c r="Q880" t="s">
        <v>86</v>
      </c>
      <c r="R880" t="s">
        <v>87</v>
      </c>
      <c r="S880" t="s">
        <v>54</v>
      </c>
      <c r="T880" t="s">
        <v>45</v>
      </c>
      <c r="U880" t="s">
        <v>225</v>
      </c>
      <c r="V880">
        <v>4485</v>
      </c>
      <c r="W880">
        <v>0.14067824470842175</v>
      </c>
      <c r="X880" t="s">
        <v>220</v>
      </c>
    </row>
    <row r="881" spans="1:24" x14ac:dyDescent="0.25">
      <c r="A881" t="s">
        <v>83</v>
      </c>
      <c r="B881" s="1">
        <v>42253</v>
      </c>
      <c r="C881">
        <v>2015</v>
      </c>
      <c r="D881" t="s">
        <v>232</v>
      </c>
      <c r="E881" t="s">
        <v>55</v>
      </c>
      <c r="F881" t="s">
        <v>36</v>
      </c>
      <c r="G881" t="s">
        <v>209</v>
      </c>
      <c r="H881" t="s">
        <v>203</v>
      </c>
      <c r="I881">
        <v>83600</v>
      </c>
      <c r="J881">
        <v>4522</v>
      </c>
      <c r="K881">
        <v>88122</v>
      </c>
      <c r="L881" t="s">
        <v>74</v>
      </c>
      <c r="M881" t="s">
        <v>84</v>
      </c>
      <c r="N881" t="s">
        <v>85</v>
      </c>
      <c r="O881">
        <v>4</v>
      </c>
      <c r="P881" t="s">
        <v>77</v>
      </c>
      <c r="Q881" t="s">
        <v>86</v>
      </c>
      <c r="R881" t="s">
        <v>87</v>
      </c>
      <c r="S881" t="s">
        <v>56</v>
      </c>
      <c r="T881" t="s">
        <v>46</v>
      </c>
      <c r="U881" t="s">
        <v>225</v>
      </c>
      <c r="V881">
        <v>5016</v>
      </c>
      <c r="W881">
        <v>0.75895261799867852</v>
      </c>
      <c r="X881" t="s">
        <v>222</v>
      </c>
    </row>
    <row r="882" spans="1:24" x14ac:dyDescent="0.25">
      <c r="A882" t="s">
        <v>100</v>
      </c>
      <c r="B882" s="1">
        <v>42253</v>
      </c>
      <c r="C882">
        <v>2015</v>
      </c>
      <c r="D882" t="s">
        <v>232</v>
      </c>
      <c r="E882" t="s">
        <v>60</v>
      </c>
      <c r="F882" t="s">
        <v>6</v>
      </c>
      <c r="G882" t="s">
        <v>210</v>
      </c>
      <c r="H882" t="s">
        <v>203</v>
      </c>
      <c r="I882">
        <v>31450</v>
      </c>
      <c r="J882">
        <v>3659</v>
      </c>
      <c r="K882">
        <v>35109</v>
      </c>
      <c r="L882" t="s">
        <v>97</v>
      </c>
      <c r="M882" t="s">
        <v>101</v>
      </c>
      <c r="N882" t="s">
        <v>102</v>
      </c>
      <c r="O882">
        <v>4</v>
      </c>
      <c r="P882" t="s">
        <v>77</v>
      </c>
      <c r="Q882" t="s">
        <v>78</v>
      </c>
      <c r="R882" t="s">
        <v>79</v>
      </c>
      <c r="S882" t="s">
        <v>61</v>
      </c>
      <c r="T882" t="s">
        <v>42</v>
      </c>
      <c r="U882" t="s">
        <v>219</v>
      </c>
      <c r="V882">
        <v>943.5</v>
      </c>
      <c r="W882">
        <v>6.6728543986905614E-2</v>
      </c>
      <c r="X882" t="s">
        <v>220</v>
      </c>
    </row>
    <row r="883" spans="1:24" x14ac:dyDescent="0.25">
      <c r="A883" t="s">
        <v>170</v>
      </c>
      <c r="B883" s="1">
        <v>42254</v>
      </c>
      <c r="C883">
        <v>2015</v>
      </c>
      <c r="D883" t="s">
        <v>232</v>
      </c>
      <c r="E883" t="s">
        <v>55</v>
      </c>
      <c r="F883" t="s">
        <v>37</v>
      </c>
      <c r="G883" t="s">
        <v>210</v>
      </c>
      <c r="H883" t="s">
        <v>201</v>
      </c>
      <c r="I883">
        <v>31350</v>
      </c>
      <c r="J883">
        <v>3456</v>
      </c>
      <c r="K883">
        <v>34806</v>
      </c>
      <c r="L883" t="s">
        <v>164</v>
      </c>
      <c r="M883" t="s">
        <v>171</v>
      </c>
      <c r="N883" t="s">
        <v>172</v>
      </c>
      <c r="O883">
        <v>4</v>
      </c>
      <c r="P883" t="s">
        <v>77</v>
      </c>
      <c r="Q883" t="s">
        <v>78</v>
      </c>
      <c r="R883" t="s">
        <v>79</v>
      </c>
      <c r="S883" t="s">
        <v>56</v>
      </c>
      <c r="T883" t="s">
        <v>46</v>
      </c>
      <c r="U883" t="s">
        <v>219</v>
      </c>
      <c r="V883">
        <v>940.5</v>
      </c>
      <c r="W883">
        <v>0.86321821523048836</v>
      </c>
      <c r="X883" t="s">
        <v>222</v>
      </c>
    </row>
    <row r="884" spans="1:24" x14ac:dyDescent="0.25">
      <c r="A884" t="s">
        <v>106</v>
      </c>
      <c r="B884" s="1">
        <v>42254</v>
      </c>
      <c r="C884">
        <v>2015</v>
      </c>
      <c r="D884" t="s">
        <v>232</v>
      </c>
      <c r="E884" t="s">
        <v>62</v>
      </c>
      <c r="F884" t="s">
        <v>11</v>
      </c>
      <c r="G884" t="s">
        <v>209</v>
      </c>
      <c r="H884" t="s">
        <v>201</v>
      </c>
      <c r="I884">
        <v>37750</v>
      </c>
      <c r="J884">
        <v>1957</v>
      </c>
      <c r="K884">
        <v>39707</v>
      </c>
      <c r="L884" t="s">
        <v>97</v>
      </c>
      <c r="M884" t="s">
        <v>107</v>
      </c>
      <c r="N884" t="s">
        <v>108</v>
      </c>
      <c r="O884">
        <v>4</v>
      </c>
      <c r="P884" t="s">
        <v>77</v>
      </c>
      <c r="Q884" t="s">
        <v>78</v>
      </c>
      <c r="R884" t="s">
        <v>79</v>
      </c>
      <c r="S884" t="s">
        <v>63</v>
      </c>
      <c r="T884" t="s">
        <v>43</v>
      </c>
      <c r="U884" t="s">
        <v>221</v>
      </c>
      <c r="V884">
        <v>1510</v>
      </c>
      <c r="W884">
        <v>0.85290737257008786</v>
      </c>
      <c r="X884" t="s">
        <v>222</v>
      </c>
    </row>
    <row r="885" spans="1:24" x14ac:dyDescent="0.25">
      <c r="A885" t="s">
        <v>141</v>
      </c>
      <c r="B885" s="1">
        <v>42256</v>
      </c>
      <c r="C885">
        <v>2015</v>
      </c>
      <c r="D885" t="s">
        <v>232</v>
      </c>
      <c r="E885" t="s">
        <v>54</v>
      </c>
      <c r="F885" t="s">
        <v>33</v>
      </c>
      <c r="G885" t="s">
        <v>210</v>
      </c>
      <c r="H885" t="s">
        <v>201</v>
      </c>
      <c r="I885">
        <v>27000</v>
      </c>
      <c r="J885">
        <v>2292</v>
      </c>
      <c r="K885">
        <v>29292</v>
      </c>
      <c r="L885" t="s">
        <v>142</v>
      </c>
      <c r="M885" t="s">
        <v>143</v>
      </c>
      <c r="N885" t="s">
        <v>144</v>
      </c>
      <c r="O885">
        <v>4</v>
      </c>
      <c r="P885" t="s">
        <v>77</v>
      </c>
      <c r="Q885" t="s">
        <v>78</v>
      </c>
      <c r="R885" t="s">
        <v>79</v>
      </c>
      <c r="S885" t="s">
        <v>54</v>
      </c>
      <c r="T885" t="s">
        <v>45</v>
      </c>
      <c r="U885" t="s">
        <v>219</v>
      </c>
      <c r="V885">
        <v>810</v>
      </c>
      <c r="W885">
        <v>0.48444947995452653</v>
      </c>
      <c r="X885" t="s">
        <v>220</v>
      </c>
    </row>
    <row r="886" spans="1:24" x14ac:dyDescent="0.25">
      <c r="A886" t="s">
        <v>133</v>
      </c>
      <c r="B886" s="1">
        <v>42257</v>
      </c>
      <c r="C886">
        <v>2015</v>
      </c>
      <c r="D886" t="s">
        <v>232</v>
      </c>
      <c r="E886" t="s">
        <v>57</v>
      </c>
      <c r="F886" t="s">
        <v>19</v>
      </c>
      <c r="G886" t="s">
        <v>210</v>
      </c>
      <c r="H886" t="s">
        <v>205</v>
      </c>
      <c r="I886">
        <v>64550</v>
      </c>
      <c r="J886">
        <v>1306</v>
      </c>
      <c r="K886">
        <v>65856</v>
      </c>
      <c r="L886" t="s">
        <v>127</v>
      </c>
      <c r="M886" t="s">
        <v>134</v>
      </c>
      <c r="N886" t="s">
        <v>135</v>
      </c>
      <c r="O886">
        <v>4</v>
      </c>
      <c r="P886" t="s">
        <v>77</v>
      </c>
      <c r="Q886" t="s">
        <v>86</v>
      </c>
      <c r="R886" t="s">
        <v>79</v>
      </c>
      <c r="S886" t="s">
        <v>57</v>
      </c>
      <c r="T886" t="s">
        <v>44</v>
      </c>
      <c r="U886" t="s">
        <v>223</v>
      </c>
      <c r="V886">
        <v>3227.5</v>
      </c>
      <c r="W886">
        <v>0.82033542907812418</v>
      </c>
      <c r="X886" t="s">
        <v>222</v>
      </c>
    </row>
    <row r="887" spans="1:24" x14ac:dyDescent="0.25">
      <c r="A887" t="s">
        <v>154</v>
      </c>
      <c r="B887" s="1">
        <v>42259</v>
      </c>
      <c r="C887">
        <v>2015</v>
      </c>
      <c r="D887" t="s">
        <v>232</v>
      </c>
      <c r="E887" t="s">
        <v>60</v>
      </c>
      <c r="F887" t="s">
        <v>6</v>
      </c>
      <c r="G887" t="s">
        <v>200</v>
      </c>
      <c r="H887" t="s">
        <v>203</v>
      </c>
      <c r="I887">
        <v>62950</v>
      </c>
      <c r="J887">
        <v>4735</v>
      </c>
      <c r="K887">
        <v>67685</v>
      </c>
      <c r="L887" t="s">
        <v>142</v>
      </c>
      <c r="M887" t="s">
        <v>155</v>
      </c>
      <c r="N887" t="s">
        <v>156</v>
      </c>
      <c r="O887">
        <v>4</v>
      </c>
      <c r="P887" t="s">
        <v>91</v>
      </c>
      <c r="Q887" t="s">
        <v>78</v>
      </c>
      <c r="R887" t="s">
        <v>79</v>
      </c>
      <c r="S887" t="s">
        <v>61</v>
      </c>
      <c r="T887" t="s">
        <v>42</v>
      </c>
      <c r="U887" t="s">
        <v>223</v>
      </c>
      <c r="V887">
        <v>3147.5</v>
      </c>
      <c r="W887">
        <v>0.11533802706531157</v>
      </c>
      <c r="X887" t="s">
        <v>220</v>
      </c>
    </row>
    <row r="888" spans="1:24" x14ac:dyDescent="0.25">
      <c r="A888" t="s">
        <v>117</v>
      </c>
      <c r="B888" s="1">
        <v>42260</v>
      </c>
      <c r="C888">
        <v>2015</v>
      </c>
      <c r="D888" t="s">
        <v>232</v>
      </c>
      <c r="E888" t="s">
        <v>52</v>
      </c>
      <c r="F888" t="s">
        <v>47</v>
      </c>
      <c r="G888" t="s">
        <v>209</v>
      </c>
      <c r="H888" t="s">
        <v>205</v>
      </c>
      <c r="I888">
        <v>58300</v>
      </c>
      <c r="J888">
        <v>2052</v>
      </c>
      <c r="K888">
        <v>60352</v>
      </c>
      <c r="L888" t="s">
        <v>97</v>
      </c>
      <c r="M888" t="s">
        <v>118</v>
      </c>
      <c r="N888" t="s">
        <v>119</v>
      </c>
      <c r="O888">
        <v>4</v>
      </c>
      <c r="P888" t="s">
        <v>77</v>
      </c>
      <c r="Q888" t="s">
        <v>86</v>
      </c>
      <c r="R888" t="s">
        <v>79</v>
      </c>
      <c r="S888" t="s">
        <v>53</v>
      </c>
      <c r="T888" t="s">
        <v>46</v>
      </c>
      <c r="U888" t="s">
        <v>223</v>
      </c>
      <c r="V888">
        <v>2915</v>
      </c>
      <c r="W888">
        <v>0.46909028965471794</v>
      </c>
      <c r="X888" t="s">
        <v>220</v>
      </c>
    </row>
    <row r="889" spans="1:24" x14ac:dyDescent="0.25">
      <c r="A889" t="s">
        <v>126</v>
      </c>
      <c r="B889" s="1">
        <v>42261</v>
      </c>
      <c r="C889">
        <v>2015</v>
      </c>
      <c r="D889" t="s">
        <v>232</v>
      </c>
      <c r="E889" t="s">
        <v>50</v>
      </c>
      <c r="F889" t="s">
        <v>13</v>
      </c>
      <c r="G889" t="s">
        <v>200</v>
      </c>
      <c r="H889" t="s">
        <v>201</v>
      </c>
      <c r="I889">
        <v>38050</v>
      </c>
      <c r="J889">
        <v>2801</v>
      </c>
      <c r="K889">
        <v>40851</v>
      </c>
      <c r="L889" t="s">
        <v>127</v>
      </c>
      <c r="M889" t="s">
        <v>128</v>
      </c>
      <c r="N889" t="s">
        <v>129</v>
      </c>
      <c r="O889">
        <v>4</v>
      </c>
      <c r="P889" t="s">
        <v>77</v>
      </c>
      <c r="Q889" t="s">
        <v>78</v>
      </c>
      <c r="R889" t="s">
        <v>79</v>
      </c>
      <c r="S889" t="s">
        <v>51</v>
      </c>
      <c r="T889" t="s">
        <v>43</v>
      </c>
      <c r="U889" t="s">
        <v>221</v>
      </c>
      <c r="V889">
        <v>1522</v>
      </c>
      <c r="W889">
        <v>0.65191693634349712</v>
      </c>
      <c r="X889" t="s">
        <v>222</v>
      </c>
    </row>
    <row r="890" spans="1:24" x14ac:dyDescent="0.25">
      <c r="A890" t="s">
        <v>170</v>
      </c>
      <c r="B890" s="1">
        <v>42262</v>
      </c>
      <c r="C890">
        <v>2015</v>
      </c>
      <c r="D890" t="s">
        <v>232</v>
      </c>
      <c r="E890" t="s">
        <v>57</v>
      </c>
      <c r="F890" t="s">
        <v>17</v>
      </c>
      <c r="G890" t="s">
        <v>206</v>
      </c>
      <c r="H890" t="s">
        <v>205</v>
      </c>
      <c r="I890">
        <v>31400</v>
      </c>
      <c r="J890">
        <v>2143</v>
      </c>
      <c r="K890">
        <v>33543</v>
      </c>
      <c r="L890" t="s">
        <v>164</v>
      </c>
      <c r="M890" t="s">
        <v>171</v>
      </c>
      <c r="N890" t="s">
        <v>172</v>
      </c>
      <c r="O890">
        <v>4</v>
      </c>
      <c r="P890" t="s">
        <v>77</v>
      </c>
      <c r="Q890" t="s">
        <v>78</v>
      </c>
      <c r="R890" t="s">
        <v>79</v>
      </c>
      <c r="S890" t="s">
        <v>57</v>
      </c>
      <c r="T890" t="s">
        <v>44</v>
      </c>
      <c r="U890" t="s">
        <v>219</v>
      </c>
      <c r="V890">
        <v>942</v>
      </c>
      <c r="W890">
        <v>7.2639855590015581E-2</v>
      </c>
      <c r="X890" t="s">
        <v>220</v>
      </c>
    </row>
    <row r="891" spans="1:24" x14ac:dyDescent="0.25">
      <c r="A891" t="s">
        <v>130</v>
      </c>
      <c r="B891" s="1">
        <v>42263</v>
      </c>
      <c r="C891">
        <v>2015</v>
      </c>
      <c r="D891" t="s">
        <v>232</v>
      </c>
      <c r="E891" t="s">
        <v>57</v>
      </c>
      <c r="F891" t="s">
        <v>17</v>
      </c>
      <c r="G891" t="s">
        <v>207</v>
      </c>
      <c r="H891" t="s">
        <v>203</v>
      </c>
      <c r="I891">
        <v>61100</v>
      </c>
      <c r="J891">
        <v>4340</v>
      </c>
      <c r="K891">
        <v>65440</v>
      </c>
      <c r="L891" t="s">
        <v>127</v>
      </c>
      <c r="M891" t="s">
        <v>131</v>
      </c>
      <c r="N891" t="s">
        <v>132</v>
      </c>
      <c r="O891">
        <v>4</v>
      </c>
      <c r="P891" t="s">
        <v>77</v>
      </c>
      <c r="Q891" t="s">
        <v>86</v>
      </c>
      <c r="R891" t="s">
        <v>79</v>
      </c>
      <c r="S891" t="s">
        <v>57</v>
      </c>
      <c r="T891" t="s">
        <v>44</v>
      </c>
      <c r="U891" t="s">
        <v>223</v>
      </c>
      <c r="V891">
        <v>3055</v>
      </c>
      <c r="W891">
        <v>0.31849320480529836</v>
      </c>
      <c r="X891" t="s">
        <v>220</v>
      </c>
    </row>
    <row r="892" spans="1:24" x14ac:dyDescent="0.25">
      <c r="A892" t="s">
        <v>96</v>
      </c>
      <c r="B892" s="1">
        <v>42264</v>
      </c>
      <c r="C892">
        <v>2015</v>
      </c>
      <c r="D892" t="s">
        <v>232</v>
      </c>
      <c r="E892" t="s">
        <v>57</v>
      </c>
      <c r="F892" t="s">
        <v>21</v>
      </c>
      <c r="G892" t="s">
        <v>200</v>
      </c>
      <c r="H892" t="s">
        <v>202</v>
      </c>
      <c r="I892">
        <v>23850</v>
      </c>
      <c r="J892">
        <v>3863</v>
      </c>
      <c r="K892">
        <v>27713</v>
      </c>
      <c r="L892" t="s">
        <v>97</v>
      </c>
      <c r="M892" t="s">
        <v>98</v>
      </c>
      <c r="N892" t="s">
        <v>99</v>
      </c>
      <c r="O892">
        <v>2</v>
      </c>
      <c r="P892" t="s">
        <v>77</v>
      </c>
      <c r="Q892" t="s">
        <v>78</v>
      </c>
      <c r="R892" t="s">
        <v>79</v>
      </c>
      <c r="S892" t="s">
        <v>57</v>
      </c>
      <c r="T892" t="s">
        <v>44</v>
      </c>
      <c r="U892" t="s">
        <v>219</v>
      </c>
      <c r="V892">
        <v>715.5</v>
      </c>
      <c r="W892">
        <v>0.64567334188412562</v>
      </c>
      <c r="X892" t="s">
        <v>222</v>
      </c>
    </row>
    <row r="893" spans="1:24" x14ac:dyDescent="0.25">
      <c r="A893" t="s">
        <v>133</v>
      </c>
      <c r="B893" s="1">
        <v>42264</v>
      </c>
      <c r="C893">
        <v>2015</v>
      </c>
      <c r="D893" t="s">
        <v>232</v>
      </c>
      <c r="E893" t="s">
        <v>64</v>
      </c>
      <c r="F893" t="s">
        <v>20</v>
      </c>
      <c r="G893" t="s">
        <v>209</v>
      </c>
      <c r="H893" t="s">
        <v>205</v>
      </c>
      <c r="I893">
        <v>64850</v>
      </c>
      <c r="J893">
        <v>4022</v>
      </c>
      <c r="K893">
        <v>68872</v>
      </c>
      <c r="L893" t="s">
        <v>127</v>
      </c>
      <c r="M893" t="s">
        <v>134</v>
      </c>
      <c r="N893" t="s">
        <v>135</v>
      </c>
      <c r="O893">
        <v>4</v>
      </c>
      <c r="P893" t="s">
        <v>77</v>
      </c>
      <c r="Q893" t="s">
        <v>86</v>
      </c>
      <c r="R893" t="s">
        <v>79</v>
      </c>
      <c r="S893" t="s">
        <v>57</v>
      </c>
      <c r="T893" t="s">
        <v>44</v>
      </c>
      <c r="U893" t="s">
        <v>223</v>
      </c>
      <c r="V893">
        <v>3242.5</v>
      </c>
      <c r="W893">
        <v>0.85256746311325926</v>
      </c>
      <c r="X893" t="s">
        <v>222</v>
      </c>
    </row>
    <row r="894" spans="1:24" x14ac:dyDescent="0.25">
      <c r="A894" t="s">
        <v>176</v>
      </c>
      <c r="B894" s="1">
        <v>42264</v>
      </c>
      <c r="C894">
        <v>2015</v>
      </c>
      <c r="D894" t="s">
        <v>232</v>
      </c>
      <c r="E894" t="s">
        <v>58</v>
      </c>
      <c r="F894" t="s">
        <v>8</v>
      </c>
      <c r="G894" t="s">
        <v>200</v>
      </c>
      <c r="H894" t="s">
        <v>203</v>
      </c>
      <c r="I894">
        <v>39250</v>
      </c>
      <c r="J894">
        <v>3200</v>
      </c>
      <c r="K894">
        <v>42450</v>
      </c>
      <c r="L894" t="s">
        <v>164</v>
      </c>
      <c r="M894" t="s">
        <v>177</v>
      </c>
      <c r="N894" t="s">
        <v>178</v>
      </c>
      <c r="O894">
        <v>4</v>
      </c>
      <c r="P894" t="s">
        <v>77</v>
      </c>
      <c r="Q894" t="s">
        <v>78</v>
      </c>
      <c r="R894" t="s">
        <v>79</v>
      </c>
      <c r="S894" t="s">
        <v>59</v>
      </c>
      <c r="T894" t="s">
        <v>42</v>
      </c>
      <c r="U894" t="s">
        <v>221</v>
      </c>
      <c r="V894">
        <v>1570</v>
      </c>
      <c r="W894">
        <v>0.7195725211499131</v>
      </c>
      <c r="X894" t="s">
        <v>222</v>
      </c>
    </row>
    <row r="895" spans="1:24" x14ac:dyDescent="0.25">
      <c r="A895" t="s">
        <v>96</v>
      </c>
      <c r="B895" s="1">
        <v>42265</v>
      </c>
      <c r="C895">
        <v>2015</v>
      </c>
      <c r="D895" t="s">
        <v>232</v>
      </c>
      <c r="E895" t="s">
        <v>60</v>
      </c>
      <c r="F895" t="s">
        <v>3</v>
      </c>
      <c r="G895" t="s">
        <v>210</v>
      </c>
      <c r="H895" t="s">
        <v>211</v>
      </c>
      <c r="I895">
        <v>24150</v>
      </c>
      <c r="J895">
        <v>4695</v>
      </c>
      <c r="K895">
        <v>28845</v>
      </c>
      <c r="L895" t="s">
        <v>97</v>
      </c>
      <c r="M895" t="s">
        <v>98</v>
      </c>
      <c r="N895" t="s">
        <v>99</v>
      </c>
      <c r="O895">
        <v>2</v>
      </c>
      <c r="P895" t="s">
        <v>77</v>
      </c>
      <c r="Q895" t="s">
        <v>78</v>
      </c>
      <c r="R895" t="s">
        <v>79</v>
      </c>
      <c r="S895" t="s">
        <v>61</v>
      </c>
      <c r="T895" t="s">
        <v>42</v>
      </c>
      <c r="U895" t="s">
        <v>219</v>
      </c>
      <c r="V895">
        <v>724.5</v>
      </c>
      <c r="W895">
        <v>0.42495399919569216</v>
      </c>
      <c r="X895" t="s">
        <v>220</v>
      </c>
    </row>
    <row r="896" spans="1:24" x14ac:dyDescent="0.25">
      <c r="A896" t="s">
        <v>83</v>
      </c>
      <c r="B896" s="1">
        <v>42265</v>
      </c>
      <c r="C896">
        <v>2015</v>
      </c>
      <c r="D896" t="s">
        <v>232</v>
      </c>
      <c r="E896" t="s">
        <v>54</v>
      </c>
      <c r="F896" t="s">
        <v>29</v>
      </c>
      <c r="G896" t="s">
        <v>210</v>
      </c>
      <c r="H896" t="s">
        <v>211</v>
      </c>
      <c r="I896">
        <v>83200</v>
      </c>
      <c r="J896">
        <v>4032</v>
      </c>
      <c r="K896">
        <v>87232</v>
      </c>
      <c r="L896" t="s">
        <v>74</v>
      </c>
      <c r="M896" t="s">
        <v>84</v>
      </c>
      <c r="N896" t="s">
        <v>85</v>
      </c>
      <c r="O896">
        <v>4</v>
      </c>
      <c r="P896" t="s">
        <v>77</v>
      </c>
      <c r="Q896" t="s">
        <v>86</v>
      </c>
      <c r="R896" t="s">
        <v>87</v>
      </c>
      <c r="S896" t="s">
        <v>54</v>
      </c>
      <c r="T896" t="s">
        <v>45</v>
      </c>
      <c r="U896" t="s">
        <v>225</v>
      </c>
      <c r="V896">
        <v>4992</v>
      </c>
      <c r="W896">
        <v>7.3755726718230052E-2</v>
      </c>
      <c r="X896" t="s">
        <v>220</v>
      </c>
    </row>
    <row r="897" spans="1:24" x14ac:dyDescent="0.25">
      <c r="A897" t="s">
        <v>151</v>
      </c>
      <c r="B897" s="1">
        <v>42267</v>
      </c>
      <c r="C897">
        <v>2015</v>
      </c>
      <c r="D897" t="s">
        <v>232</v>
      </c>
      <c r="E897" t="s">
        <v>57</v>
      </c>
      <c r="F897" t="s">
        <v>19</v>
      </c>
      <c r="G897" t="s">
        <v>206</v>
      </c>
      <c r="H897" t="s">
        <v>205</v>
      </c>
      <c r="I897">
        <v>34800</v>
      </c>
      <c r="J897">
        <v>4989</v>
      </c>
      <c r="K897">
        <v>39789</v>
      </c>
      <c r="L897" t="s">
        <v>142</v>
      </c>
      <c r="M897" t="s">
        <v>152</v>
      </c>
      <c r="N897" t="s">
        <v>153</v>
      </c>
      <c r="O897">
        <v>3</v>
      </c>
      <c r="P897" t="s">
        <v>91</v>
      </c>
      <c r="Q897" t="s">
        <v>78</v>
      </c>
      <c r="R897" t="s">
        <v>79</v>
      </c>
      <c r="S897" t="s">
        <v>57</v>
      </c>
      <c r="T897" t="s">
        <v>44</v>
      </c>
      <c r="U897" t="s">
        <v>221</v>
      </c>
      <c r="V897">
        <v>1392</v>
      </c>
      <c r="W897">
        <v>0.35913541743491562</v>
      </c>
      <c r="X897" t="s">
        <v>220</v>
      </c>
    </row>
    <row r="898" spans="1:24" x14ac:dyDescent="0.25">
      <c r="A898" t="s">
        <v>179</v>
      </c>
      <c r="B898" s="1">
        <v>42267</v>
      </c>
      <c r="C898">
        <v>2015</v>
      </c>
      <c r="D898" t="s">
        <v>232</v>
      </c>
      <c r="E898" t="s">
        <v>52</v>
      </c>
      <c r="F898" t="s">
        <v>47</v>
      </c>
      <c r="G898" t="s">
        <v>200</v>
      </c>
      <c r="H898" t="s">
        <v>211</v>
      </c>
      <c r="I898">
        <v>50750</v>
      </c>
      <c r="J898">
        <v>4880</v>
      </c>
      <c r="K898">
        <v>55630</v>
      </c>
      <c r="L898" t="s">
        <v>164</v>
      </c>
      <c r="M898" t="s">
        <v>180</v>
      </c>
      <c r="N898" t="s">
        <v>181</v>
      </c>
      <c r="O898">
        <v>4</v>
      </c>
      <c r="P898" t="s">
        <v>77</v>
      </c>
      <c r="Q898" t="s">
        <v>78</v>
      </c>
      <c r="R898" t="s">
        <v>79</v>
      </c>
      <c r="S898" t="s">
        <v>53</v>
      </c>
      <c r="T898" t="s">
        <v>46</v>
      </c>
      <c r="U898" t="s">
        <v>221</v>
      </c>
      <c r="V898">
        <v>2030</v>
      </c>
      <c r="W898">
        <v>0.79422222301094891</v>
      </c>
      <c r="X898" t="s">
        <v>222</v>
      </c>
    </row>
    <row r="899" spans="1:24" x14ac:dyDescent="0.25">
      <c r="A899" t="s">
        <v>160</v>
      </c>
      <c r="B899" s="1">
        <v>42268</v>
      </c>
      <c r="C899">
        <v>2015</v>
      </c>
      <c r="D899" t="s">
        <v>232</v>
      </c>
      <c r="E899" t="s">
        <v>54</v>
      </c>
      <c r="F899" t="s">
        <v>23</v>
      </c>
      <c r="G899" t="s">
        <v>206</v>
      </c>
      <c r="H899" t="s">
        <v>211</v>
      </c>
      <c r="I899">
        <v>108850</v>
      </c>
      <c r="J899">
        <v>3539</v>
      </c>
      <c r="K899">
        <v>112389</v>
      </c>
      <c r="L899" t="s">
        <v>142</v>
      </c>
      <c r="M899" t="s">
        <v>161</v>
      </c>
      <c r="N899" t="s">
        <v>162</v>
      </c>
      <c r="O899">
        <v>4</v>
      </c>
      <c r="P899" t="s">
        <v>91</v>
      </c>
      <c r="Q899" t="s">
        <v>78</v>
      </c>
      <c r="R899" t="s">
        <v>92</v>
      </c>
      <c r="S899" t="s">
        <v>54</v>
      </c>
      <c r="T899" t="s">
        <v>44</v>
      </c>
      <c r="U899" t="s">
        <v>225</v>
      </c>
      <c r="V899">
        <v>6531</v>
      </c>
      <c r="W899">
        <v>0.77483184951116879</v>
      </c>
      <c r="X899" t="s">
        <v>222</v>
      </c>
    </row>
    <row r="900" spans="1:24" x14ac:dyDescent="0.25">
      <c r="A900" t="s">
        <v>112</v>
      </c>
      <c r="B900" s="1">
        <v>42268</v>
      </c>
      <c r="C900">
        <v>2015</v>
      </c>
      <c r="D900" t="s">
        <v>232</v>
      </c>
      <c r="E900" t="s">
        <v>57</v>
      </c>
      <c r="F900" t="s">
        <v>24</v>
      </c>
      <c r="G900" t="s">
        <v>210</v>
      </c>
      <c r="H900" t="s">
        <v>203</v>
      </c>
      <c r="I900">
        <v>46650</v>
      </c>
      <c r="J900">
        <v>1023</v>
      </c>
      <c r="K900">
        <v>47673</v>
      </c>
      <c r="L900" t="s">
        <v>97</v>
      </c>
      <c r="M900" t="s">
        <v>104</v>
      </c>
      <c r="N900" t="s">
        <v>113</v>
      </c>
      <c r="O900">
        <v>3</v>
      </c>
      <c r="P900" t="s">
        <v>91</v>
      </c>
      <c r="Q900" t="s">
        <v>78</v>
      </c>
      <c r="R900" t="s">
        <v>79</v>
      </c>
      <c r="S900" t="s">
        <v>57</v>
      </c>
      <c r="T900" t="s">
        <v>44</v>
      </c>
      <c r="U900" t="s">
        <v>221</v>
      </c>
      <c r="V900">
        <v>1866</v>
      </c>
      <c r="W900">
        <v>0.10287748328544083</v>
      </c>
      <c r="X900" t="s">
        <v>220</v>
      </c>
    </row>
    <row r="901" spans="1:24" x14ac:dyDescent="0.25">
      <c r="A901" t="s">
        <v>112</v>
      </c>
      <c r="B901" s="1">
        <v>42271</v>
      </c>
      <c r="C901">
        <v>2015</v>
      </c>
      <c r="D901" t="s">
        <v>232</v>
      </c>
      <c r="E901" t="s">
        <v>64</v>
      </c>
      <c r="F901" t="s">
        <v>26</v>
      </c>
      <c r="G901" t="s">
        <v>209</v>
      </c>
      <c r="H901" t="s">
        <v>205</v>
      </c>
      <c r="I901">
        <v>47150</v>
      </c>
      <c r="J901">
        <v>2291</v>
      </c>
      <c r="K901">
        <v>49441</v>
      </c>
      <c r="L901" t="s">
        <v>97</v>
      </c>
      <c r="M901" t="s">
        <v>104</v>
      </c>
      <c r="N901" t="s">
        <v>113</v>
      </c>
      <c r="O901">
        <v>3</v>
      </c>
      <c r="P901" t="s">
        <v>91</v>
      </c>
      <c r="Q901" t="s">
        <v>78</v>
      </c>
      <c r="R901" t="s">
        <v>79</v>
      </c>
      <c r="S901" t="s">
        <v>57</v>
      </c>
      <c r="T901" t="s">
        <v>44</v>
      </c>
      <c r="U901" t="s">
        <v>221</v>
      </c>
      <c r="V901">
        <v>1886</v>
      </c>
      <c r="W901">
        <v>0.72023817371588117</v>
      </c>
      <c r="X901" t="s">
        <v>222</v>
      </c>
    </row>
    <row r="902" spans="1:24" x14ac:dyDescent="0.25">
      <c r="A902" t="s">
        <v>88</v>
      </c>
      <c r="B902" s="1">
        <v>42271</v>
      </c>
      <c r="C902">
        <v>2015</v>
      </c>
      <c r="D902" t="s">
        <v>232</v>
      </c>
      <c r="E902" t="s">
        <v>57</v>
      </c>
      <c r="F902" t="s">
        <v>17</v>
      </c>
      <c r="G902" t="s">
        <v>210</v>
      </c>
      <c r="H902" t="s">
        <v>205</v>
      </c>
      <c r="I902">
        <v>144050</v>
      </c>
      <c r="J902">
        <v>1357</v>
      </c>
      <c r="K902">
        <v>145407</v>
      </c>
      <c r="L902" t="s">
        <v>74</v>
      </c>
      <c r="M902" t="s">
        <v>89</v>
      </c>
      <c r="N902" t="s">
        <v>90</v>
      </c>
      <c r="O902">
        <v>4</v>
      </c>
      <c r="P902" t="s">
        <v>91</v>
      </c>
      <c r="Q902" t="s">
        <v>86</v>
      </c>
      <c r="R902" t="s">
        <v>92</v>
      </c>
      <c r="S902" t="s">
        <v>57</v>
      </c>
      <c r="T902" t="s">
        <v>44</v>
      </c>
      <c r="U902" t="s">
        <v>225</v>
      </c>
      <c r="V902">
        <v>8643</v>
      </c>
      <c r="W902">
        <v>0.1217983463414937</v>
      </c>
      <c r="X902" t="s">
        <v>220</v>
      </c>
    </row>
    <row r="903" spans="1:24" x14ac:dyDescent="0.25">
      <c r="A903" t="s">
        <v>100</v>
      </c>
      <c r="B903" s="1">
        <v>42271</v>
      </c>
      <c r="C903">
        <v>2015</v>
      </c>
      <c r="D903" t="s">
        <v>232</v>
      </c>
      <c r="E903" t="s">
        <v>60</v>
      </c>
      <c r="F903" t="s">
        <v>3</v>
      </c>
      <c r="G903" t="s">
        <v>210</v>
      </c>
      <c r="H903" t="s">
        <v>205</v>
      </c>
      <c r="I903">
        <v>31850</v>
      </c>
      <c r="J903">
        <v>2092</v>
      </c>
      <c r="K903">
        <v>33942</v>
      </c>
      <c r="L903" t="s">
        <v>97</v>
      </c>
      <c r="M903" t="s">
        <v>101</v>
      </c>
      <c r="N903" t="s">
        <v>102</v>
      </c>
      <c r="O903">
        <v>4</v>
      </c>
      <c r="P903" t="s">
        <v>77</v>
      </c>
      <c r="Q903" t="s">
        <v>78</v>
      </c>
      <c r="R903" t="s">
        <v>79</v>
      </c>
      <c r="S903" t="s">
        <v>61</v>
      </c>
      <c r="T903" t="s">
        <v>42</v>
      </c>
      <c r="U903" t="s">
        <v>219</v>
      </c>
      <c r="V903">
        <v>955.5</v>
      </c>
      <c r="W903">
        <v>0.89038780838734832</v>
      </c>
      <c r="X903" t="s">
        <v>222</v>
      </c>
    </row>
    <row r="904" spans="1:24" x14ac:dyDescent="0.25">
      <c r="A904" t="s">
        <v>191</v>
      </c>
      <c r="B904" s="1">
        <v>42272</v>
      </c>
      <c r="C904">
        <v>2015</v>
      </c>
      <c r="D904" t="s">
        <v>232</v>
      </c>
      <c r="E904" t="s">
        <v>58</v>
      </c>
      <c r="F904" t="s">
        <v>8</v>
      </c>
      <c r="G904" t="s">
        <v>200</v>
      </c>
      <c r="H904" t="s">
        <v>211</v>
      </c>
      <c r="I904">
        <v>130650</v>
      </c>
      <c r="J904">
        <v>3851</v>
      </c>
      <c r="K904">
        <v>134501</v>
      </c>
      <c r="L904" t="s">
        <v>164</v>
      </c>
      <c r="M904" t="s">
        <v>192</v>
      </c>
      <c r="N904" t="s">
        <v>193</v>
      </c>
      <c r="O904">
        <v>4</v>
      </c>
      <c r="P904" t="s">
        <v>91</v>
      </c>
      <c r="Q904" t="s">
        <v>86</v>
      </c>
      <c r="R904" t="s">
        <v>92</v>
      </c>
      <c r="S904" t="s">
        <v>59</v>
      </c>
      <c r="T904" t="s">
        <v>42</v>
      </c>
      <c r="U904" t="s">
        <v>225</v>
      </c>
      <c r="V904">
        <v>7839</v>
      </c>
      <c r="W904">
        <v>0.37800974043924818</v>
      </c>
      <c r="X904" t="s">
        <v>220</v>
      </c>
    </row>
    <row r="905" spans="1:24" x14ac:dyDescent="0.25">
      <c r="A905" t="s">
        <v>123</v>
      </c>
      <c r="B905" s="1">
        <v>42272</v>
      </c>
      <c r="C905">
        <v>2015</v>
      </c>
      <c r="D905" t="s">
        <v>232</v>
      </c>
      <c r="E905" t="s">
        <v>57</v>
      </c>
      <c r="F905" t="s">
        <v>19</v>
      </c>
      <c r="G905" t="s">
        <v>200</v>
      </c>
      <c r="H905" t="s">
        <v>201</v>
      </c>
      <c r="I905">
        <v>75600</v>
      </c>
      <c r="J905">
        <v>1298</v>
      </c>
      <c r="K905">
        <v>76898</v>
      </c>
      <c r="L905" t="s">
        <v>97</v>
      </c>
      <c r="M905" t="s">
        <v>124</v>
      </c>
      <c r="N905" t="s">
        <v>125</v>
      </c>
      <c r="O905">
        <v>4</v>
      </c>
      <c r="P905" t="s">
        <v>91</v>
      </c>
      <c r="Q905" t="s">
        <v>78</v>
      </c>
      <c r="R905" t="s">
        <v>92</v>
      </c>
      <c r="S905" t="s">
        <v>57</v>
      </c>
      <c r="T905" t="s">
        <v>44</v>
      </c>
      <c r="U905" t="s">
        <v>223</v>
      </c>
      <c r="V905">
        <v>3780</v>
      </c>
      <c r="W905">
        <v>0.83840946100578151</v>
      </c>
      <c r="X905" t="s">
        <v>222</v>
      </c>
    </row>
    <row r="906" spans="1:24" x14ac:dyDescent="0.25">
      <c r="A906" t="s">
        <v>112</v>
      </c>
      <c r="B906" s="1">
        <v>42272</v>
      </c>
      <c r="C906">
        <v>2015</v>
      </c>
      <c r="D906" t="s">
        <v>232</v>
      </c>
      <c r="E906" t="s">
        <v>57</v>
      </c>
      <c r="F906" t="s">
        <v>22</v>
      </c>
      <c r="G906" t="s">
        <v>200</v>
      </c>
      <c r="H906" t="s">
        <v>203</v>
      </c>
      <c r="I906">
        <v>46400</v>
      </c>
      <c r="J906">
        <v>4535</v>
      </c>
      <c r="K906">
        <v>50935</v>
      </c>
      <c r="L906" t="s">
        <v>97</v>
      </c>
      <c r="M906" t="s">
        <v>104</v>
      </c>
      <c r="N906" t="s">
        <v>113</v>
      </c>
      <c r="O906">
        <v>3</v>
      </c>
      <c r="P906" t="s">
        <v>91</v>
      </c>
      <c r="Q906" t="s">
        <v>78</v>
      </c>
      <c r="R906" t="s">
        <v>79</v>
      </c>
      <c r="S906" t="s">
        <v>57</v>
      </c>
      <c r="T906" t="s">
        <v>44</v>
      </c>
      <c r="U906" t="s">
        <v>221</v>
      </c>
      <c r="V906">
        <v>1856</v>
      </c>
      <c r="W906">
        <v>0.17306857936692824</v>
      </c>
      <c r="X906" t="s">
        <v>220</v>
      </c>
    </row>
    <row r="907" spans="1:24" x14ac:dyDescent="0.25">
      <c r="A907" t="s">
        <v>114</v>
      </c>
      <c r="B907" s="1">
        <v>42273</v>
      </c>
      <c r="C907">
        <v>2015</v>
      </c>
      <c r="D907" t="s">
        <v>232</v>
      </c>
      <c r="E907" t="s">
        <v>52</v>
      </c>
      <c r="F907" t="s">
        <v>47</v>
      </c>
      <c r="G907" t="s">
        <v>200</v>
      </c>
      <c r="H907" t="s">
        <v>203</v>
      </c>
      <c r="I907">
        <v>54200</v>
      </c>
      <c r="J907">
        <v>1988</v>
      </c>
      <c r="K907">
        <v>56188</v>
      </c>
      <c r="L907" t="s">
        <v>97</v>
      </c>
      <c r="M907" t="s">
        <v>115</v>
      </c>
      <c r="N907" t="s">
        <v>116</v>
      </c>
      <c r="O907">
        <v>4</v>
      </c>
      <c r="P907" t="s">
        <v>77</v>
      </c>
      <c r="Q907" t="s">
        <v>78</v>
      </c>
      <c r="R907" t="s">
        <v>79</v>
      </c>
      <c r="S907" t="s">
        <v>53</v>
      </c>
      <c r="T907" t="s">
        <v>46</v>
      </c>
      <c r="U907" t="s">
        <v>221</v>
      </c>
      <c r="V907">
        <v>2168</v>
      </c>
      <c r="W907">
        <v>0.51527852123383366</v>
      </c>
      <c r="X907" t="s">
        <v>222</v>
      </c>
    </row>
    <row r="908" spans="1:24" x14ac:dyDescent="0.25">
      <c r="A908" t="s">
        <v>170</v>
      </c>
      <c r="B908" s="1">
        <v>42274</v>
      </c>
      <c r="C908">
        <v>2015</v>
      </c>
      <c r="D908" t="s">
        <v>232</v>
      </c>
      <c r="E908" t="s">
        <v>54</v>
      </c>
      <c r="F908" t="s">
        <v>29</v>
      </c>
      <c r="G908" t="s">
        <v>200</v>
      </c>
      <c r="H908" t="s">
        <v>211</v>
      </c>
      <c r="I908">
        <v>31350</v>
      </c>
      <c r="J908">
        <v>2717</v>
      </c>
      <c r="K908">
        <v>34067</v>
      </c>
      <c r="L908" t="s">
        <v>164</v>
      </c>
      <c r="M908" t="s">
        <v>171</v>
      </c>
      <c r="N908" t="s">
        <v>172</v>
      </c>
      <c r="O908">
        <v>4</v>
      </c>
      <c r="P908" t="s">
        <v>77</v>
      </c>
      <c r="Q908" t="s">
        <v>78</v>
      </c>
      <c r="R908" t="s">
        <v>79</v>
      </c>
      <c r="S908" t="s">
        <v>54</v>
      </c>
      <c r="T908" t="s">
        <v>45</v>
      </c>
      <c r="U908" t="s">
        <v>219</v>
      </c>
      <c r="V908">
        <v>940.5</v>
      </c>
      <c r="W908">
        <v>0.31890477580898663</v>
      </c>
      <c r="X908" t="s">
        <v>220</v>
      </c>
    </row>
    <row r="909" spans="1:24" x14ac:dyDescent="0.25">
      <c r="A909" t="s">
        <v>179</v>
      </c>
      <c r="B909" s="1">
        <v>42274</v>
      </c>
      <c r="C909">
        <v>2015</v>
      </c>
      <c r="D909" t="s">
        <v>232</v>
      </c>
      <c r="E909" t="s">
        <v>57</v>
      </c>
      <c r="F909" t="s">
        <v>24</v>
      </c>
      <c r="G909" t="s">
        <v>210</v>
      </c>
      <c r="H909" t="s">
        <v>201</v>
      </c>
      <c r="I909">
        <v>50650</v>
      </c>
      <c r="J909">
        <v>4048</v>
      </c>
      <c r="K909">
        <v>54698</v>
      </c>
      <c r="L909" t="s">
        <v>164</v>
      </c>
      <c r="M909" t="s">
        <v>180</v>
      </c>
      <c r="N909" t="s">
        <v>181</v>
      </c>
      <c r="O909">
        <v>4</v>
      </c>
      <c r="P909" t="s">
        <v>77</v>
      </c>
      <c r="Q909" t="s">
        <v>78</v>
      </c>
      <c r="R909" t="s">
        <v>79</v>
      </c>
      <c r="S909" t="s">
        <v>57</v>
      </c>
      <c r="T909" t="s">
        <v>44</v>
      </c>
      <c r="U909" t="s">
        <v>221</v>
      </c>
      <c r="V909">
        <v>2026</v>
      </c>
      <c r="W909">
        <v>0.11251796600991765</v>
      </c>
      <c r="X909" t="s">
        <v>220</v>
      </c>
    </row>
    <row r="910" spans="1:24" x14ac:dyDescent="0.25">
      <c r="A910" t="s">
        <v>185</v>
      </c>
      <c r="B910" s="1">
        <v>42275</v>
      </c>
      <c r="C910">
        <v>2015</v>
      </c>
      <c r="D910" t="s">
        <v>232</v>
      </c>
      <c r="E910" t="s">
        <v>62</v>
      </c>
      <c r="F910" t="s">
        <v>15</v>
      </c>
      <c r="G910" t="s">
        <v>210</v>
      </c>
      <c r="H910" t="s">
        <v>203</v>
      </c>
      <c r="I910">
        <v>74600</v>
      </c>
      <c r="J910">
        <v>1017</v>
      </c>
      <c r="K910">
        <v>75617</v>
      </c>
      <c r="L910" t="s">
        <v>164</v>
      </c>
      <c r="M910" t="s">
        <v>186</v>
      </c>
      <c r="N910" t="s">
        <v>187</v>
      </c>
      <c r="O910">
        <v>4</v>
      </c>
      <c r="P910" t="s">
        <v>77</v>
      </c>
      <c r="Q910" t="s">
        <v>86</v>
      </c>
      <c r="R910" t="s">
        <v>87</v>
      </c>
      <c r="S910" t="s">
        <v>63</v>
      </c>
      <c r="T910" t="s">
        <v>43</v>
      </c>
      <c r="U910" t="s">
        <v>223</v>
      </c>
      <c r="V910">
        <v>3730</v>
      </c>
      <c r="W910">
        <v>0.69428869555438344</v>
      </c>
      <c r="X910" t="s">
        <v>222</v>
      </c>
    </row>
    <row r="911" spans="1:24" x14ac:dyDescent="0.25">
      <c r="A911" t="s">
        <v>114</v>
      </c>
      <c r="B911" s="1">
        <v>42275</v>
      </c>
      <c r="C911">
        <v>2015</v>
      </c>
      <c r="D911" t="s">
        <v>232</v>
      </c>
      <c r="E911" t="s">
        <v>62</v>
      </c>
      <c r="F911" t="s">
        <v>11</v>
      </c>
      <c r="G911" t="s">
        <v>209</v>
      </c>
      <c r="H911" t="s">
        <v>203</v>
      </c>
      <c r="I911">
        <v>54250</v>
      </c>
      <c r="J911">
        <v>1338</v>
      </c>
      <c r="K911">
        <v>55588</v>
      </c>
      <c r="L911" t="s">
        <v>97</v>
      </c>
      <c r="M911" t="s">
        <v>115</v>
      </c>
      <c r="N911" t="s">
        <v>116</v>
      </c>
      <c r="O911">
        <v>4</v>
      </c>
      <c r="P911" t="s">
        <v>77</v>
      </c>
      <c r="Q911" t="s">
        <v>78</v>
      </c>
      <c r="R911" t="s">
        <v>79</v>
      </c>
      <c r="S911" t="s">
        <v>63</v>
      </c>
      <c r="T911" t="s">
        <v>43</v>
      </c>
      <c r="U911" t="s">
        <v>221</v>
      </c>
      <c r="V911">
        <v>2170</v>
      </c>
      <c r="W911">
        <v>0.77283972165213888</v>
      </c>
      <c r="X911" t="s">
        <v>222</v>
      </c>
    </row>
    <row r="912" spans="1:24" x14ac:dyDescent="0.25">
      <c r="A912" t="s">
        <v>100</v>
      </c>
      <c r="B912" s="1">
        <v>42275</v>
      </c>
      <c r="C912">
        <v>2015</v>
      </c>
      <c r="D912" t="s">
        <v>232</v>
      </c>
      <c r="E912" t="s">
        <v>62</v>
      </c>
      <c r="F912" t="s">
        <v>12</v>
      </c>
      <c r="G912" t="s">
        <v>200</v>
      </c>
      <c r="H912" t="s">
        <v>202</v>
      </c>
      <c r="I912">
        <v>31950</v>
      </c>
      <c r="J912">
        <v>4176</v>
      </c>
      <c r="K912">
        <v>36126</v>
      </c>
      <c r="L912" t="s">
        <v>97</v>
      </c>
      <c r="M912" t="s">
        <v>101</v>
      </c>
      <c r="N912" t="s">
        <v>102</v>
      </c>
      <c r="O912">
        <v>4</v>
      </c>
      <c r="P912" t="s">
        <v>77</v>
      </c>
      <c r="Q912" t="s">
        <v>78</v>
      </c>
      <c r="R912" t="s">
        <v>79</v>
      </c>
      <c r="S912" t="s">
        <v>63</v>
      </c>
      <c r="T912" t="s">
        <v>43</v>
      </c>
      <c r="U912" t="s">
        <v>219</v>
      </c>
      <c r="V912">
        <v>958.5</v>
      </c>
      <c r="W912">
        <v>0.54902161124582483</v>
      </c>
      <c r="X912" t="s">
        <v>222</v>
      </c>
    </row>
    <row r="913" spans="1:24" x14ac:dyDescent="0.25">
      <c r="A913" t="s">
        <v>173</v>
      </c>
      <c r="B913" s="1">
        <v>42276</v>
      </c>
      <c r="C913">
        <v>2015</v>
      </c>
      <c r="D913" t="s">
        <v>232</v>
      </c>
      <c r="E913" t="s">
        <v>60</v>
      </c>
      <c r="F913" t="s">
        <v>22</v>
      </c>
      <c r="G913" t="s">
        <v>200</v>
      </c>
      <c r="H913" t="s">
        <v>201</v>
      </c>
      <c r="I913">
        <v>32300</v>
      </c>
      <c r="J913">
        <v>2403</v>
      </c>
      <c r="K913">
        <v>34703</v>
      </c>
      <c r="L913" t="s">
        <v>164</v>
      </c>
      <c r="M913" t="s">
        <v>174</v>
      </c>
      <c r="N913" t="s">
        <v>175</v>
      </c>
      <c r="O913">
        <v>2</v>
      </c>
      <c r="P913" t="s">
        <v>91</v>
      </c>
      <c r="Q913" t="s">
        <v>78</v>
      </c>
      <c r="R913" t="s">
        <v>79</v>
      </c>
      <c r="S913" t="s">
        <v>61</v>
      </c>
      <c r="T913" t="s">
        <v>44</v>
      </c>
      <c r="U913" t="s">
        <v>219</v>
      </c>
      <c r="V913">
        <v>969</v>
      </c>
      <c r="W913">
        <v>0.76701748080878396</v>
      </c>
      <c r="X913" t="s">
        <v>222</v>
      </c>
    </row>
    <row r="914" spans="1:24" x14ac:dyDescent="0.25">
      <c r="A914" t="s">
        <v>182</v>
      </c>
      <c r="B914" s="1">
        <v>42277</v>
      </c>
      <c r="C914">
        <v>2015</v>
      </c>
      <c r="D914" t="s">
        <v>232</v>
      </c>
      <c r="E914" t="s">
        <v>57</v>
      </c>
      <c r="F914" t="s">
        <v>22</v>
      </c>
      <c r="G914" t="s">
        <v>206</v>
      </c>
      <c r="H914" t="s">
        <v>203</v>
      </c>
      <c r="I914">
        <v>58600</v>
      </c>
      <c r="J914">
        <v>1543</v>
      </c>
      <c r="K914">
        <v>60143</v>
      </c>
      <c r="L914" t="s">
        <v>164</v>
      </c>
      <c r="M914" t="s">
        <v>183</v>
      </c>
      <c r="N914" t="s">
        <v>184</v>
      </c>
      <c r="O914">
        <v>4</v>
      </c>
      <c r="P914" t="s">
        <v>77</v>
      </c>
      <c r="Q914" t="s">
        <v>78</v>
      </c>
      <c r="R914" t="s">
        <v>79</v>
      </c>
      <c r="S914" t="s">
        <v>57</v>
      </c>
      <c r="T914" t="s">
        <v>44</v>
      </c>
      <c r="U914" t="s">
        <v>223</v>
      </c>
      <c r="V914">
        <v>2930</v>
      </c>
      <c r="W914">
        <v>0.40122451139671006</v>
      </c>
      <c r="X914" t="s">
        <v>220</v>
      </c>
    </row>
    <row r="915" spans="1:24" x14ac:dyDescent="0.25">
      <c r="A915" t="s">
        <v>170</v>
      </c>
      <c r="B915" s="1">
        <v>42277</v>
      </c>
      <c r="C915">
        <v>2015</v>
      </c>
      <c r="D915" t="s">
        <v>232</v>
      </c>
      <c r="E915" t="s">
        <v>50</v>
      </c>
      <c r="F915" t="s">
        <v>9</v>
      </c>
      <c r="G915" t="s">
        <v>200</v>
      </c>
      <c r="H915" t="s">
        <v>211</v>
      </c>
      <c r="I915">
        <v>31550</v>
      </c>
      <c r="J915">
        <v>3314</v>
      </c>
      <c r="K915">
        <v>34864</v>
      </c>
      <c r="L915" t="s">
        <v>164</v>
      </c>
      <c r="M915" t="s">
        <v>171</v>
      </c>
      <c r="N915" t="s">
        <v>172</v>
      </c>
      <c r="O915">
        <v>4</v>
      </c>
      <c r="P915" t="s">
        <v>77</v>
      </c>
      <c r="Q915" t="s">
        <v>78</v>
      </c>
      <c r="R915" t="s">
        <v>79</v>
      </c>
      <c r="S915" t="s">
        <v>51</v>
      </c>
      <c r="T915" t="s">
        <v>43</v>
      </c>
      <c r="U915" t="s">
        <v>219</v>
      </c>
      <c r="V915">
        <v>946.5</v>
      </c>
      <c r="W915">
        <v>0.31515148203594212</v>
      </c>
      <c r="X915" t="s">
        <v>220</v>
      </c>
    </row>
    <row r="916" spans="1:24" x14ac:dyDescent="0.25">
      <c r="A916" t="s">
        <v>73</v>
      </c>
      <c r="B916" s="1">
        <v>42278</v>
      </c>
      <c r="C916">
        <v>2015</v>
      </c>
      <c r="D916" t="s">
        <v>233</v>
      </c>
      <c r="E916" t="s">
        <v>58</v>
      </c>
      <c r="F916" t="s">
        <v>5</v>
      </c>
      <c r="G916" t="s">
        <v>200</v>
      </c>
      <c r="H916" t="s">
        <v>203</v>
      </c>
      <c r="I916">
        <v>27700</v>
      </c>
      <c r="J916">
        <v>1481</v>
      </c>
      <c r="K916">
        <v>29181</v>
      </c>
      <c r="L916" t="s">
        <v>74</v>
      </c>
      <c r="M916" t="s">
        <v>75</v>
      </c>
      <c r="N916" t="s">
        <v>76</v>
      </c>
      <c r="O916">
        <v>4</v>
      </c>
      <c r="P916" t="s">
        <v>77</v>
      </c>
      <c r="Q916" t="s">
        <v>78</v>
      </c>
      <c r="R916" t="s">
        <v>79</v>
      </c>
      <c r="S916" t="s">
        <v>59</v>
      </c>
      <c r="T916" t="s">
        <v>42</v>
      </c>
      <c r="U916" t="s">
        <v>219</v>
      </c>
      <c r="V916">
        <v>831</v>
      </c>
      <c r="W916">
        <v>9.6845548645055637E-2</v>
      </c>
      <c r="X916" t="s">
        <v>220</v>
      </c>
    </row>
    <row r="917" spans="1:24" x14ac:dyDescent="0.25">
      <c r="A917" t="s">
        <v>154</v>
      </c>
      <c r="B917" s="1">
        <v>42278</v>
      </c>
      <c r="C917">
        <v>2015</v>
      </c>
      <c r="D917" t="s">
        <v>233</v>
      </c>
      <c r="E917" t="s">
        <v>54</v>
      </c>
      <c r="F917" t="s">
        <v>31</v>
      </c>
      <c r="G917" t="s">
        <v>200</v>
      </c>
      <c r="H917" t="s">
        <v>203</v>
      </c>
      <c r="I917">
        <v>62600</v>
      </c>
      <c r="J917">
        <v>2440</v>
      </c>
      <c r="K917">
        <v>65040</v>
      </c>
      <c r="L917" t="s">
        <v>142</v>
      </c>
      <c r="M917" t="s">
        <v>155</v>
      </c>
      <c r="N917" t="s">
        <v>156</v>
      </c>
      <c r="O917">
        <v>4</v>
      </c>
      <c r="P917" t="s">
        <v>91</v>
      </c>
      <c r="Q917" t="s">
        <v>78</v>
      </c>
      <c r="R917" t="s">
        <v>79</v>
      </c>
      <c r="S917" t="s">
        <v>54</v>
      </c>
      <c r="T917" t="s">
        <v>45</v>
      </c>
      <c r="U917" t="s">
        <v>223</v>
      </c>
      <c r="V917">
        <v>3130</v>
      </c>
      <c r="W917">
        <v>0.80580394566329383</v>
      </c>
      <c r="X917" t="s">
        <v>222</v>
      </c>
    </row>
    <row r="918" spans="1:24" x14ac:dyDescent="0.25">
      <c r="A918" t="s">
        <v>157</v>
      </c>
      <c r="B918" s="1">
        <v>42279</v>
      </c>
      <c r="C918">
        <v>2015</v>
      </c>
      <c r="D918" t="s">
        <v>233</v>
      </c>
      <c r="E918" t="s">
        <v>62</v>
      </c>
      <c r="F918" t="s">
        <v>14</v>
      </c>
      <c r="G918" t="s">
        <v>207</v>
      </c>
      <c r="H918" t="s">
        <v>201</v>
      </c>
      <c r="I918">
        <v>65750</v>
      </c>
      <c r="J918">
        <v>3653</v>
      </c>
      <c r="K918">
        <v>69403</v>
      </c>
      <c r="L918" t="s">
        <v>142</v>
      </c>
      <c r="M918" t="s">
        <v>158</v>
      </c>
      <c r="N918" t="s">
        <v>159</v>
      </c>
      <c r="O918">
        <v>4</v>
      </c>
      <c r="P918" t="s">
        <v>77</v>
      </c>
      <c r="Q918" t="s">
        <v>86</v>
      </c>
      <c r="R918" t="s">
        <v>79</v>
      </c>
      <c r="S918" t="s">
        <v>63</v>
      </c>
      <c r="T918" t="s">
        <v>43</v>
      </c>
      <c r="U918" t="s">
        <v>223</v>
      </c>
      <c r="V918">
        <v>3287.5</v>
      </c>
      <c r="W918">
        <v>0.58102358019958422</v>
      </c>
      <c r="X918" t="s">
        <v>222</v>
      </c>
    </row>
    <row r="919" spans="1:24" x14ac:dyDescent="0.25">
      <c r="A919" t="s">
        <v>139</v>
      </c>
      <c r="B919" s="1">
        <v>42279</v>
      </c>
      <c r="C919">
        <v>2015</v>
      </c>
      <c r="D919" t="s">
        <v>233</v>
      </c>
      <c r="E919" t="s">
        <v>52</v>
      </c>
      <c r="F919" t="s">
        <v>41</v>
      </c>
      <c r="G919" t="s">
        <v>209</v>
      </c>
      <c r="H919" t="s">
        <v>203</v>
      </c>
      <c r="I919">
        <v>134850</v>
      </c>
      <c r="J919">
        <v>1398</v>
      </c>
      <c r="K919">
        <v>136248</v>
      </c>
      <c r="L919" t="s">
        <v>127</v>
      </c>
      <c r="M919" t="s">
        <v>137</v>
      </c>
      <c r="N919" t="s">
        <v>140</v>
      </c>
      <c r="O919">
        <v>4</v>
      </c>
      <c r="P919" t="s">
        <v>91</v>
      </c>
      <c r="Q919" t="s">
        <v>86</v>
      </c>
      <c r="R919" t="s">
        <v>92</v>
      </c>
      <c r="S919" t="s">
        <v>53</v>
      </c>
      <c r="T919" t="s">
        <v>46</v>
      </c>
      <c r="U919" t="s">
        <v>225</v>
      </c>
      <c r="V919">
        <v>8091</v>
      </c>
      <c r="W919">
        <v>0.52040093043837743</v>
      </c>
      <c r="X919" t="s">
        <v>222</v>
      </c>
    </row>
    <row r="920" spans="1:24" x14ac:dyDescent="0.25">
      <c r="A920" t="s">
        <v>117</v>
      </c>
      <c r="B920" s="1">
        <v>42282</v>
      </c>
      <c r="C920">
        <v>2015</v>
      </c>
      <c r="D920" t="s">
        <v>233</v>
      </c>
      <c r="E920" t="s">
        <v>55</v>
      </c>
      <c r="F920" t="s">
        <v>36</v>
      </c>
      <c r="G920" t="s">
        <v>200</v>
      </c>
      <c r="H920" t="s">
        <v>203</v>
      </c>
      <c r="I920">
        <v>58550</v>
      </c>
      <c r="J920">
        <v>4558</v>
      </c>
      <c r="K920">
        <v>63108</v>
      </c>
      <c r="L920" t="s">
        <v>97</v>
      </c>
      <c r="M920" t="s">
        <v>118</v>
      </c>
      <c r="N920" t="s">
        <v>119</v>
      </c>
      <c r="O920">
        <v>4</v>
      </c>
      <c r="P920" t="s">
        <v>77</v>
      </c>
      <c r="Q920" t="s">
        <v>86</v>
      </c>
      <c r="R920" t="s">
        <v>79</v>
      </c>
      <c r="S920" t="s">
        <v>56</v>
      </c>
      <c r="T920" t="s">
        <v>46</v>
      </c>
      <c r="U920" t="s">
        <v>223</v>
      </c>
      <c r="V920">
        <v>2927.5</v>
      </c>
      <c r="W920">
        <v>8.0936117601085503E-2</v>
      </c>
      <c r="X920" t="s">
        <v>220</v>
      </c>
    </row>
    <row r="921" spans="1:24" x14ac:dyDescent="0.25">
      <c r="A921" t="s">
        <v>170</v>
      </c>
      <c r="B921" s="1">
        <v>42282</v>
      </c>
      <c r="C921">
        <v>2015</v>
      </c>
      <c r="D921" t="s">
        <v>233</v>
      </c>
      <c r="E921" t="s">
        <v>58</v>
      </c>
      <c r="F921" t="s">
        <v>5</v>
      </c>
      <c r="G921" t="s">
        <v>209</v>
      </c>
      <c r="H921" t="s">
        <v>203</v>
      </c>
      <c r="I921">
        <v>31600</v>
      </c>
      <c r="J921">
        <v>3798</v>
      </c>
      <c r="K921">
        <v>35398</v>
      </c>
      <c r="L921" t="s">
        <v>164</v>
      </c>
      <c r="M921" t="s">
        <v>171</v>
      </c>
      <c r="N921" t="s">
        <v>172</v>
      </c>
      <c r="O921">
        <v>4</v>
      </c>
      <c r="P921" t="s">
        <v>77</v>
      </c>
      <c r="Q921" t="s">
        <v>78</v>
      </c>
      <c r="R921" t="s">
        <v>79</v>
      </c>
      <c r="S921" t="s">
        <v>59</v>
      </c>
      <c r="T921" t="s">
        <v>42</v>
      </c>
      <c r="U921" t="s">
        <v>219</v>
      </c>
      <c r="V921">
        <v>948</v>
      </c>
      <c r="W921">
        <v>0.15527840152162983</v>
      </c>
      <c r="X921" t="s">
        <v>220</v>
      </c>
    </row>
    <row r="922" spans="1:24" x14ac:dyDescent="0.25">
      <c r="A922" t="s">
        <v>88</v>
      </c>
      <c r="B922" s="1">
        <v>42284</v>
      </c>
      <c r="C922">
        <v>2015</v>
      </c>
      <c r="D922" t="s">
        <v>233</v>
      </c>
      <c r="E922" t="s">
        <v>55</v>
      </c>
      <c r="F922" t="s">
        <v>40</v>
      </c>
      <c r="G922" t="s">
        <v>210</v>
      </c>
      <c r="H922" t="s">
        <v>203</v>
      </c>
      <c r="I922">
        <v>144000</v>
      </c>
      <c r="J922">
        <v>4306</v>
      </c>
      <c r="K922">
        <v>148306</v>
      </c>
      <c r="L922" t="s">
        <v>74</v>
      </c>
      <c r="M922" t="s">
        <v>89</v>
      </c>
      <c r="N922" t="s">
        <v>90</v>
      </c>
      <c r="O922">
        <v>4</v>
      </c>
      <c r="P922" t="s">
        <v>91</v>
      </c>
      <c r="Q922" t="s">
        <v>86</v>
      </c>
      <c r="R922" t="s">
        <v>92</v>
      </c>
      <c r="S922" t="s">
        <v>56</v>
      </c>
      <c r="T922" t="s">
        <v>46</v>
      </c>
      <c r="U922" t="s">
        <v>225</v>
      </c>
      <c r="V922">
        <v>8640</v>
      </c>
      <c r="W922">
        <v>0.44830541799231682</v>
      </c>
      <c r="X922" t="s">
        <v>220</v>
      </c>
    </row>
    <row r="923" spans="1:24" x14ac:dyDescent="0.25">
      <c r="A923" t="s">
        <v>123</v>
      </c>
      <c r="B923" s="1">
        <v>42285</v>
      </c>
      <c r="C923">
        <v>2015</v>
      </c>
      <c r="D923" t="s">
        <v>233</v>
      </c>
      <c r="E923" t="s">
        <v>55</v>
      </c>
      <c r="F923" t="s">
        <v>38</v>
      </c>
      <c r="G923" t="s">
        <v>204</v>
      </c>
      <c r="H923" t="s">
        <v>203</v>
      </c>
      <c r="I923">
        <v>75550</v>
      </c>
      <c r="J923">
        <v>1394</v>
      </c>
      <c r="K923">
        <v>76944</v>
      </c>
      <c r="L923" t="s">
        <v>97</v>
      </c>
      <c r="M923" t="s">
        <v>124</v>
      </c>
      <c r="N923" t="s">
        <v>125</v>
      </c>
      <c r="O923">
        <v>4</v>
      </c>
      <c r="P923" t="s">
        <v>91</v>
      </c>
      <c r="Q923" t="s">
        <v>78</v>
      </c>
      <c r="R923" t="s">
        <v>92</v>
      </c>
      <c r="S923" t="s">
        <v>56</v>
      </c>
      <c r="T923" t="s">
        <v>46</v>
      </c>
      <c r="U923" t="s">
        <v>223</v>
      </c>
      <c r="V923">
        <v>3777.5</v>
      </c>
      <c r="W923">
        <v>0.23721088852603495</v>
      </c>
      <c r="X923" t="s">
        <v>220</v>
      </c>
    </row>
    <row r="924" spans="1:24" x14ac:dyDescent="0.25">
      <c r="A924" t="s">
        <v>182</v>
      </c>
      <c r="B924" s="1">
        <v>42285</v>
      </c>
      <c r="C924">
        <v>2015</v>
      </c>
      <c r="D924" t="s">
        <v>233</v>
      </c>
      <c r="E924" t="s">
        <v>52</v>
      </c>
      <c r="F924" t="s">
        <v>34</v>
      </c>
      <c r="G924" t="s">
        <v>206</v>
      </c>
      <c r="H924" t="s">
        <v>203</v>
      </c>
      <c r="I924">
        <v>58400</v>
      </c>
      <c r="J924">
        <v>1862</v>
      </c>
      <c r="K924">
        <v>60262</v>
      </c>
      <c r="L924" t="s">
        <v>164</v>
      </c>
      <c r="M924" t="s">
        <v>183</v>
      </c>
      <c r="N924" t="s">
        <v>184</v>
      </c>
      <c r="O924">
        <v>4</v>
      </c>
      <c r="P924" t="s">
        <v>77</v>
      </c>
      <c r="Q924" t="s">
        <v>78</v>
      </c>
      <c r="R924" t="s">
        <v>79</v>
      </c>
      <c r="S924" t="s">
        <v>53</v>
      </c>
      <c r="T924" t="s">
        <v>46</v>
      </c>
      <c r="U924" t="s">
        <v>223</v>
      </c>
      <c r="V924">
        <v>2920</v>
      </c>
      <c r="W924">
        <v>0.39607739560123412</v>
      </c>
      <c r="X924" t="s">
        <v>220</v>
      </c>
    </row>
    <row r="925" spans="1:24" x14ac:dyDescent="0.25">
      <c r="A925" t="s">
        <v>114</v>
      </c>
      <c r="B925" s="1">
        <v>42285</v>
      </c>
      <c r="C925">
        <v>2015</v>
      </c>
      <c r="D925" t="s">
        <v>233</v>
      </c>
      <c r="E925" t="s">
        <v>58</v>
      </c>
      <c r="F925" t="s">
        <v>5</v>
      </c>
      <c r="G925" t="s">
        <v>209</v>
      </c>
      <c r="H925" t="s">
        <v>201</v>
      </c>
      <c r="I925">
        <v>54300</v>
      </c>
      <c r="J925">
        <v>1179</v>
      </c>
      <c r="K925">
        <v>55479</v>
      </c>
      <c r="L925" t="s">
        <v>97</v>
      </c>
      <c r="M925" t="s">
        <v>115</v>
      </c>
      <c r="N925" t="s">
        <v>116</v>
      </c>
      <c r="O925">
        <v>4</v>
      </c>
      <c r="P925" t="s">
        <v>77</v>
      </c>
      <c r="Q925" t="s">
        <v>78</v>
      </c>
      <c r="R925" t="s">
        <v>79</v>
      </c>
      <c r="S925" t="s">
        <v>59</v>
      </c>
      <c r="T925" t="s">
        <v>42</v>
      </c>
      <c r="U925" t="s">
        <v>221</v>
      </c>
      <c r="V925">
        <v>2172</v>
      </c>
      <c r="W925">
        <v>0.7345199611664377</v>
      </c>
      <c r="X925" t="s">
        <v>222</v>
      </c>
    </row>
    <row r="926" spans="1:24" x14ac:dyDescent="0.25">
      <c r="A926" t="s">
        <v>112</v>
      </c>
      <c r="B926" s="1">
        <v>42286</v>
      </c>
      <c r="C926">
        <v>2015</v>
      </c>
      <c r="D926" t="s">
        <v>233</v>
      </c>
      <c r="E926" t="s">
        <v>54</v>
      </c>
      <c r="F926" t="s">
        <v>11</v>
      </c>
      <c r="G926" t="s">
        <v>210</v>
      </c>
      <c r="H926" t="s">
        <v>202</v>
      </c>
      <c r="I926">
        <v>46650</v>
      </c>
      <c r="J926">
        <v>1644</v>
      </c>
      <c r="K926">
        <v>48294</v>
      </c>
      <c r="L926" t="s">
        <v>97</v>
      </c>
      <c r="M926" t="s">
        <v>104</v>
      </c>
      <c r="N926" t="s">
        <v>113</v>
      </c>
      <c r="O926">
        <v>3</v>
      </c>
      <c r="P926" t="s">
        <v>91</v>
      </c>
      <c r="Q926" t="s">
        <v>78</v>
      </c>
      <c r="R926" t="s">
        <v>79</v>
      </c>
      <c r="S926" t="s">
        <v>54</v>
      </c>
      <c r="T926" t="s">
        <v>43</v>
      </c>
      <c r="U926" t="s">
        <v>221</v>
      </c>
      <c r="V926">
        <v>1866</v>
      </c>
      <c r="W926">
        <v>4.0683561489304326E-2</v>
      </c>
      <c r="X926" t="s">
        <v>220</v>
      </c>
    </row>
    <row r="927" spans="1:24" x14ac:dyDescent="0.25">
      <c r="A927" t="s">
        <v>188</v>
      </c>
      <c r="B927" s="1">
        <v>42286</v>
      </c>
      <c r="C927">
        <v>2015</v>
      </c>
      <c r="D927" t="s">
        <v>233</v>
      </c>
      <c r="E927" t="s">
        <v>58</v>
      </c>
      <c r="F927" t="s">
        <v>5</v>
      </c>
      <c r="G927" t="s">
        <v>200</v>
      </c>
      <c r="H927" t="s">
        <v>203</v>
      </c>
      <c r="I927">
        <v>77300</v>
      </c>
      <c r="J927">
        <v>1727</v>
      </c>
      <c r="K927">
        <v>79027</v>
      </c>
      <c r="L927" t="s">
        <v>164</v>
      </c>
      <c r="M927" t="s">
        <v>189</v>
      </c>
      <c r="N927" t="s">
        <v>190</v>
      </c>
      <c r="O927">
        <v>4</v>
      </c>
      <c r="P927" t="s">
        <v>77</v>
      </c>
      <c r="Q927" t="s">
        <v>86</v>
      </c>
      <c r="R927" t="s">
        <v>87</v>
      </c>
      <c r="S927" t="s">
        <v>59</v>
      </c>
      <c r="T927" t="s">
        <v>42</v>
      </c>
      <c r="U927" t="s">
        <v>225</v>
      </c>
      <c r="V927">
        <v>4638</v>
      </c>
      <c r="W927">
        <v>0.9556209482045942</v>
      </c>
      <c r="X927" t="s">
        <v>222</v>
      </c>
    </row>
    <row r="928" spans="1:24" x14ac:dyDescent="0.25">
      <c r="A928" t="s">
        <v>139</v>
      </c>
      <c r="B928" s="1">
        <v>42286</v>
      </c>
      <c r="C928">
        <v>2015</v>
      </c>
      <c r="D928" t="s">
        <v>233</v>
      </c>
      <c r="E928" t="s">
        <v>62</v>
      </c>
      <c r="F928" t="s">
        <v>12</v>
      </c>
      <c r="G928" t="s">
        <v>200</v>
      </c>
      <c r="H928" t="s">
        <v>203</v>
      </c>
      <c r="I928">
        <v>134800</v>
      </c>
      <c r="J928">
        <v>2506</v>
      </c>
      <c r="K928">
        <v>137306</v>
      </c>
      <c r="L928" t="s">
        <v>127</v>
      </c>
      <c r="M928" t="s">
        <v>137</v>
      </c>
      <c r="N928" t="s">
        <v>140</v>
      </c>
      <c r="O928">
        <v>4</v>
      </c>
      <c r="P928" t="s">
        <v>91</v>
      </c>
      <c r="Q928" t="s">
        <v>86</v>
      </c>
      <c r="R928" t="s">
        <v>92</v>
      </c>
      <c r="S928" t="s">
        <v>63</v>
      </c>
      <c r="T928" t="s">
        <v>43</v>
      </c>
      <c r="U928" t="s">
        <v>225</v>
      </c>
      <c r="V928">
        <v>8088</v>
      </c>
      <c r="W928">
        <v>0.64641566697806851</v>
      </c>
      <c r="X928" t="s">
        <v>222</v>
      </c>
    </row>
    <row r="929" spans="1:24" x14ac:dyDescent="0.25">
      <c r="A929" t="s">
        <v>120</v>
      </c>
      <c r="B929" s="1">
        <v>42286</v>
      </c>
      <c r="C929">
        <v>2015</v>
      </c>
      <c r="D929" t="s">
        <v>233</v>
      </c>
      <c r="E929" t="s">
        <v>54</v>
      </c>
      <c r="F929" t="s">
        <v>29</v>
      </c>
      <c r="G929" t="s">
        <v>200</v>
      </c>
      <c r="H929" t="s">
        <v>211</v>
      </c>
      <c r="I929">
        <v>62950</v>
      </c>
      <c r="J929">
        <v>2195</v>
      </c>
      <c r="K929">
        <v>65145</v>
      </c>
      <c r="L929" t="s">
        <v>97</v>
      </c>
      <c r="M929" t="s">
        <v>121</v>
      </c>
      <c r="N929" t="s">
        <v>122</v>
      </c>
      <c r="O929">
        <v>4</v>
      </c>
      <c r="P929" t="s">
        <v>77</v>
      </c>
      <c r="Q929" t="s">
        <v>86</v>
      </c>
      <c r="R929" t="s">
        <v>87</v>
      </c>
      <c r="S929" t="s">
        <v>54</v>
      </c>
      <c r="T929" t="s">
        <v>45</v>
      </c>
      <c r="U929" t="s">
        <v>223</v>
      </c>
      <c r="V929">
        <v>3147.5</v>
      </c>
      <c r="W929">
        <v>0.82972061253605434</v>
      </c>
      <c r="X929" t="s">
        <v>222</v>
      </c>
    </row>
    <row r="930" spans="1:24" x14ac:dyDescent="0.25">
      <c r="A930" t="s">
        <v>157</v>
      </c>
      <c r="B930" s="1">
        <v>42287</v>
      </c>
      <c r="C930">
        <v>2015</v>
      </c>
      <c r="D930" t="s">
        <v>233</v>
      </c>
      <c r="E930" t="s">
        <v>54</v>
      </c>
      <c r="F930" t="s">
        <v>33</v>
      </c>
      <c r="G930" t="s">
        <v>210</v>
      </c>
      <c r="H930" t="s">
        <v>211</v>
      </c>
      <c r="I930">
        <v>65500</v>
      </c>
      <c r="J930">
        <v>2477</v>
      </c>
      <c r="K930">
        <v>67977</v>
      </c>
      <c r="L930" t="s">
        <v>142</v>
      </c>
      <c r="M930" t="s">
        <v>158</v>
      </c>
      <c r="N930" t="s">
        <v>159</v>
      </c>
      <c r="O930">
        <v>4</v>
      </c>
      <c r="P930" t="s">
        <v>77</v>
      </c>
      <c r="Q930" t="s">
        <v>86</v>
      </c>
      <c r="R930" t="s">
        <v>79</v>
      </c>
      <c r="S930" t="s">
        <v>54</v>
      </c>
      <c r="T930" t="s">
        <v>45</v>
      </c>
      <c r="U930" t="s">
        <v>223</v>
      </c>
      <c r="V930">
        <v>3275</v>
      </c>
      <c r="W930">
        <v>0.65413948644611031</v>
      </c>
      <c r="X930" t="s">
        <v>222</v>
      </c>
    </row>
    <row r="931" spans="1:24" x14ac:dyDescent="0.25">
      <c r="A931" t="s">
        <v>117</v>
      </c>
      <c r="B931" s="1">
        <v>42288</v>
      </c>
      <c r="C931">
        <v>2015</v>
      </c>
      <c r="D931" t="s">
        <v>233</v>
      </c>
      <c r="E931" t="s">
        <v>60</v>
      </c>
      <c r="F931" t="s">
        <v>22</v>
      </c>
      <c r="G931" t="s">
        <v>210</v>
      </c>
      <c r="H931" t="s">
        <v>203</v>
      </c>
      <c r="I931">
        <v>58650</v>
      </c>
      <c r="J931">
        <v>3841</v>
      </c>
      <c r="K931">
        <v>62491</v>
      </c>
      <c r="L931" t="s">
        <v>97</v>
      </c>
      <c r="M931" t="s">
        <v>118</v>
      </c>
      <c r="N931" t="s">
        <v>119</v>
      </c>
      <c r="O931">
        <v>4</v>
      </c>
      <c r="P931" t="s">
        <v>77</v>
      </c>
      <c r="Q931" t="s">
        <v>86</v>
      </c>
      <c r="R931" t="s">
        <v>79</v>
      </c>
      <c r="S931" t="s">
        <v>61</v>
      </c>
      <c r="T931" t="s">
        <v>44</v>
      </c>
      <c r="U931" t="s">
        <v>223</v>
      </c>
      <c r="V931">
        <v>2932.5</v>
      </c>
      <c r="W931">
        <v>0.42428337942077005</v>
      </c>
      <c r="X931" t="s">
        <v>220</v>
      </c>
    </row>
    <row r="932" spans="1:24" x14ac:dyDescent="0.25">
      <c r="A932" t="s">
        <v>114</v>
      </c>
      <c r="B932" s="1">
        <v>42288</v>
      </c>
      <c r="C932">
        <v>2015</v>
      </c>
      <c r="D932" t="s">
        <v>233</v>
      </c>
      <c r="E932" t="s">
        <v>54</v>
      </c>
      <c r="F932" t="s">
        <v>33</v>
      </c>
      <c r="G932" t="s">
        <v>210</v>
      </c>
      <c r="H932" t="s">
        <v>203</v>
      </c>
      <c r="I932">
        <v>53850</v>
      </c>
      <c r="J932">
        <v>3206</v>
      </c>
      <c r="K932">
        <v>57056</v>
      </c>
      <c r="L932" t="s">
        <v>97</v>
      </c>
      <c r="M932" t="s">
        <v>115</v>
      </c>
      <c r="N932" t="s">
        <v>116</v>
      </c>
      <c r="O932">
        <v>4</v>
      </c>
      <c r="P932" t="s">
        <v>77</v>
      </c>
      <c r="Q932" t="s">
        <v>78</v>
      </c>
      <c r="R932" t="s">
        <v>79</v>
      </c>
      <c r="S932" t="s">
        <v>54</v>
      </c>
      <c r="T932" t="s">
        <v>45</v>
      </c>
      <c r="U932" t="s">
        <v>223</v>
      </c>
      <c r="V932">
        <v>2692.5</v>
      </c>
      <c r="W932">
        <v>0.45414937634679925</v>
      </c>
      <c r="X932" t="s">
        <v>220</v>
      </c>
    </row>
    <row r="933" spans="1:24" x14ac:dyDescent="0.25">
      <c r="A933" t="s">
        <v>80</v>
      </c>
      <c r="B933" s="1">
        <v>42288</v>
      </c>
      <c r="C933">
        <v>2015</v>
      </c>
      <c r="D933" t="s">
        <v>233</v>
      </c>
      <c r="E933" t="s">
        <v>57</v>
      </c>
      <c r="F933" t="s">
        <v>23</v>
      </c>
      <c r="G933" t="s">
        <v>209</v>
      </c>
      <c r="H933" t="s">
        <v>205</v>
      </c>
      <c r="I933">
        <v>36850</v>
      </c>
      <c r="J933">
        <v>4640</v>
      </c>
      <c r="K933">
        <v>41490</v>
      </c>
      <c r="L933" t="s">
        <v>74</v>
      </c>
      <c r="M933" t="s">
        <v>81</v>
      </c>
      <c r="N933" t="s">
        <v>82</v>
      </c>
      <c r="O933">
        <v>4</v>
      </c>
      <c r="P933" t="s">
        <v>77</v>
      </c>
      <c r="Q933" t="s">
        <v>78</v>
      </c>
      <c r="R933" t="s">
        <v>79</v>
      </c>
      <c r="S933" t="s">
        <v>57</v>
      </c>
      <c r="T933" t="s">
        <v>44</v>
      </c>
      <c r="U933" t="s">
        <v>221</v>
      </c>
      <c r="V933">
        <v>1474</v>
      </c>
      <c r="W933">
        <v>0.63181011175355417</v>
      </c>
      <c r="X933" t="s">
        <v>222</v>
      </c>
    </row>
    <row r="934" spans="1:24" x14ac:dyDescent="0.25">
      <c r="A934" t="s">
        <v>117</v>
      </c>
      <c r="B934" s="1">
        <v>42289</v>
      </c>
      <c r="C934">
        <v>2015</v>
      </c>
      <c r="D934" t="s">
        <v>233</v>
      </c>
      <c r="E934" t="s">
        <v>64</v>
      </c>
      <c r="F934" t="s">
        <v>26</v>
      </c>
      <c r="G934" t="s">
        <v>207</v>
      </c>
      <c r="H934" t="s">
        <v>201</v>
      </c>
      <c r="I934">
        <v>58600</v>
      </c>
      <c r="J934">
        <v>3957</v>
      </c>
      <c r="K934">
        <v>62557</v>
      </c>
      <c r="L934" t="s">
        <v>97</v>
      </c>
      <c r="M934" t="s">
        <v>118</v>
      </c>
      <c r="N934" t="s">
        <v>119</v>
      </c>
      <c r="O934">
        <v>4</v>
      </c>
      <c r="P934" t="s">
        <v>77</v>
      </c>
      <c r="Q934" t="s">
        <v>86</v>
      </c>
      <c r="R934" t="s">
        <v>79</v>
      </c>
      <c r="S934" t="s">
        <v>57</v>
      </c>
      <c r="T934" t="s">
        <v>44</v>
      </c>
      <c r="U934" t="s">
        <v>223</v>
      </c>
      <c r="V934">
        <v>2930</v>
      </c>
      <c r="W934">
        <v>0.2997814166824247</v>
      </c>
      <c r="X934" t="s">
        <v>220</v>
      </c>
    </row>
    <row r="935" spans="1:24" x14ac:dyDescent="0.25">
      <c r="A935" t="s">
        <v>114</v>
      </c>
      <c r="B935" s="1">
        <v>42289</v>
      </c>
      <c r="C935">
        <v>2015</v>
      </c>
      <c r="D935" t="s">
        <v>233</v>
      </c>
      <c r="E935" t="s">
        <v>64</v>
      </c>
      <c r="F935" t="s">
        <v>25</v>
      </c>
      <c r="G935" t="s">
        <v>206</v>
      </c>
      <c r="H935" t="s">
        <v>203</v>
      </c>
      <c r="I935">
        <v>54050</v>
      </c>
      <c r="J935">
        <v>4662</v>
      </c>
      <c r="K935">
        <v>58712</v>
      </c>
      <c r="L935" t="s">
        <v>97</v>
      </c>
      <c r="M935" t="s">
        <v>115</v>
      </c>
      <c r="N935" t="s">
        <v>116</v>
      </c>
      <c r="O935">
        <v>4</v>
      </c>
      <c r="P935" t="s">
        <v>77</v>
      </c>
      <c r="Q935" t="s">
        <v>78</v>
      </c>
      <c r="R935" t="s">
        <v>79</v>
      </c>
      <c r="S935" t="s">
        <v>57</v>
      </c>
      <c r="T935" t="s">
        <v>44</v>
      </c>
      <c r="U935" t="s">
        <v>223</v>
      </c>
      <c r="V935">
        <v>2702.5</v>
      </c>
      <c r="W935">
        <v>0.29980521942479776</v>
      </c>
      <c r="X935" t="s">
        <v>220</v>
      </c>
    </row>
    <row r="936" spans="1:24" x14ac:dyDescent="0.25">
      <c r="A936" t="s">
        <v>130</v>
      </c>
      <c r="B936" s="1">
        <v>42290</v>
      </c>
      <c r="C936">
        <v>2015</v>
      </c>
      <c r="D936" t="s">
        <v>233</v>
      </c>
      <c r="E936" t="s">
        <v>54</v>
      </c>
      <c r="F936" t="s">
        <v>32</v>
      </c>
      <c r="G936" t="s">
        <v>200</v>
      </c>
      <c r="H936" t="s">
        <v>203</v>
      </c>
      <c r="I936">
        <v>61400</v>
      </c>
      <c r="J936">
        <v>3432</v>
      </c>
      <c r="K936">
        <v>64832</v>
      </c>
      <c r="L936" t="s">
        <v>127</v>
      </c>
      <c r="M936" t="s">
        <v>131</v>
      </c>
      <c r="N936" t="s">
        <v>132</v>
      </c>
      <c r="O936">
        <v>4</v>
      </c>
      <c r="P936" t="s">
        <v>77</v>
      </c>
      <c r="Q936" t="s">
        <v>86</v>
      </c>
      <c r="R936" t="s">
        <v>79</v>
      </c>
      <c r="S936" t="s">
        <v>54</v>
      </c>
      <c r="T936" t="s">
        <v>45</v>
      </c>
      <c r="U936" t="s">
        <v>223</v>
      </c>
      <c r="V936">
        <v>3070</v>
      </c>
      <c r="W936">
        <v>0.27537083964579312</v>
      </c>
      <c r="X936" t="s">
        <v>220</v>
      </c>
    </row>
    <row r="937" spans="1:24" x14ac:dyDescent="0.25">
      <c r="A937" t="s">
        <v>117</v>
      </c>
      <c r="B937" s="1">
        <v>42290</v>
      </c>
      <c r="C937">
        <v>2015</v>
      </c>
      <c r="D937" t="s">
        <v>233</v>
      </c>
      <c r="E937" t="s">
        <v>60</v>
      </c>
      <c r="F937" t="s">
        <v>35</v>
      </c>
      <c r="G937" t="s">
        <v>200</v>
      </c>
      <c r="H937" t="s">
        <v>203</v>
      </c>
      <c r="I937">
        <v>58500</v>
      </c>
      <c r="J937">
        <v>2758</v>
      </c>
      <c r="K937">
        <v>61258</v>
      </c>
      <c r="L937" t="s">
        <v>97</v>
      </c>
      <c r="M937" t="s">
        <v>118</v>
      </c>
      <c r="N937" t="s">
        <v>119</v>
      </c>
      <c r="O937">
        <v>4</v>
      </c>
      <c r="P937" t="s">
        <v>77</v>
      </c>
      <c r="Q937" t="s">
        <v>86</v>
      </c>
      <c r="R937" t="s">
        <v>79</v>
      </c>
      <c r="S937" t="s">
        <v>61</v>
      </c>
      <c r="T937" t="s">
        <v>46</v>
      </c>
      <c r="U937" t="s">
        <v>223</v>
      </c>
      <c r="V937">
        <v>2925</v>
      </c>
      <c r="W937">
        <v>9.1181187001607003E-2</v>
      </c>
      <c r="X937" t="s">
        <v>220</v>
      </c>
    </row>
    <row r="938" spans="1:24" x14ac:dyDescent="0.25">
      <c r="A938" t="s">
        <v>100</v>
      </c>
      <c r="B938" s="1">
        <v>42292</v>
      </c>
      <c r="C938">
        <v>2015</v>
      </c>
      <c r="D938" t="s">
        <v>233</v>
      </c>
      <c r="E938" t="s">
        <v>52</v>
      </c>
      <c r="F938" t="s">
        <v>41</v>
      </c>
      <c r="G938" t="s">
        <v>210</v>
      </c>
      <c r="H938" t="s">
        <v>201</v>
      </c>
      <c r="I938">
        <v>31500</v>
      </c>
      <c r="J938">
        <v>4202</v>
      </c>
      <c r="K938">
        <v>35702</v>
      </c>
      <c r="L938" t="s">
        <v>97</v>
      </c>
      <c r="M938" t="s">
        <v>101</v>
      </c>
      <c r="N938" t="s">
        <v>102</v>
      </c>
      <c r="O938">
        <v>4</v>
      </c>
      <c r="P938" t="s">
        <v>77</v>
      </c>
      <c r="Q938" t="s">
        <v>78</v>
      </c>
      <c r="R938" t="s">
        <v>79</v>
      </c>
      <c r="S938" t="s">
        <v>53</v>
      </c>
      <c r="T938" t="s">
        <v>46</v>
      </c>
      <c r="U938" t="s">
        <v>219</v>
      </c>
      <c r="V938">
        <v>945</v>
      </c>
      <c r="W938">
        <v>0.19440455743782434</v>
      </c>
      <c r="X938" t="s">
        <v>220</v>
      </c>
    </row>
    <row r="939" spans="1:24" x14ac:dyDescent="0.25">
      <c r="A939" t="s">
        <v>145</v>
      </c>
      <c r="B939" s="1">
        <v>42292</v>
      </c>
      <c r="C939">
        <v>2015</v>
      </c>
      <c r="D939" t="s">
        <v>233</v>
      </c>
      <c r="E939" t="s">
        <v>62</v>
      </c>
      <c r="F939" t="s">
        <v>12</v>
      </c>
      <c r="G939" t="s">
        <v>209</v>
      </c>
      <c r="H939" t="s">
        <v>211</v>
      </c>
      <c r="I939">
        <v>29900</v>
      </c>
      <c r="J939">
        <v>2122</v>
      </c>
      <c r="K939">
        <v>32022</v>
      </c>
      <c r="L939" t="s">
        <v>142</v>
      </c>
      <c r="M939" t="s">
        <v>146</v>
      </c>
      <c r="N939" t="s">
        <v>147</v>
      </c>
      <c r="O939">
        <v>4</v>
      </c>
      <c r="P939" t="s">
        <v>77</v>
      </c>
      <c r="Q939" t="s">
        <v>78</v>
      </c>
      <c r="R939" t="s">
        <v>79</v>
      </c>
      <c r="S939" t="s">
        <v>63</v>
      </c>
      <c r="T939" t="s">
        <v>43</v>
      </c>
      <c r="U939" t="s">
        <v>219</v>
      </c>
      <c r="V939">
        <v>897</v>
      </c>
      <c r="W939">
        <v>0.20397936981356674</v>
      </c>
      <c r="X939" t="s">
        <v>220</v>
      </c>
    </row>
    <row r="940" spans="1:24" x14ac:dyDescent="0.25">
      <c r="A940" t="s">
        <v>160</v>
      </c>
      <c r="B940" s="1">
        <v>42292</v>
      </c>
      <c r="C940">
        <v>2015</v>
      </c>
      <c r="D940" t="s">
        <v>233</v>
      </c>
      <c r="E940" t="s">
        <v>62</v>
      </c>
      <c r="F940" t="s">
        <v>12</v>
      </c>
      <c r="G940" t="s">
        <v>210</v>
      </c>
      <c r="H940" t="s">
        <v>203</v>
      </c>
      <c r="I940">
        <v>108650</v>
      </c>
      <c r="J940">
        <v>4649</v>
      </c>
      <c r="K940">
        <v>113299</v>
      </c>
      <c r="L940" t="s">
        <v>142</v>
      </c>
      <c r="M940" t="s">
        <v>161</v>
      </c>
      <c r="N940" t="s">
        <v>162</v>
      </c>
      <c r="O940">
        <v>4</v>
      </c>
      <c r="P940" t="s">
        <v>91</v>
      </c>
      <c r="Q940" t="s">
        <v>78</v>
      </c>
      <c r="R940" t="s">
        <v>92</v>
      </c>
      <c r="S940" t="s">
        <v>63</v>
      </c>
      <c r="T940" t="s">
        <v>43</v>
      </c>
      <c r="U940" t="s">
        <v>225</v>
      </c>
      <c r="V940">
        <v>6519</v>
      </c>
      <c r="W940">
        <v>0.54488952902373367</v>
      </c>
      <c r="X940" t="s">
        <v>222</v>
      </c>
    </row>
    <row r="941" spans="1:24" x14ac:dyDescent="0.25">
      <c r="A941" t="s">
        <v>133</v>
      </c>
      <c r="B941" s="1">
        <v>42292</v>
      </c>
      <c r="C941">
        <v>2015</v>
      </c>
      <c r="D941" t="s">
        <v>233</v>
      </c>
      <c r="E941" t="s">
        <v>60</v>
      </c>
      <c r="F941" t="s">
        <v>22</v>
      </c>
      <c r="G941" t="s">
        <v>210</v>
      </c>
      <c r="H941" t="s">
        <v>211</v>
      </c>
      <c r="I941">
        <v>64950</v>
      </c>
      <c r="J941">
        <v>2681</v>
      </c>
      <c r="K941">
        <v>67631</v>
      </c>
      <c r="L941" t="s">
        <v>127</v>
      </c>
      <c r="M941" t="s">
        <v>134</v>
      </c>
      <c r="N941" t="s">
        <v>135</v>
      </c>
      <c r="O941">
        <v>4</v>
      </c>
      <c r="P941" t="s">
        <v>77</v>
      </c>
      <c r="Q941" t="s">
        <v>86</v>
      </c>
      <c r="R941" t="s">
        <v>79</v>
      </c>
      <c r="S941" t="s">
        <v>61</v>
      </c>
      <c r="T941" t="s">
        <v>44</v>
      </c>
      <c r="U941" t="s">
        <v>223</v>
      </c>
      <c r="V941">
        <v>3247.5</v>
      </c>
      <c r="W941">
        <v>0.35861988615180362</v>
      </c>
      <c r="X941" t="s">
        <v>220</v>
      </c>
    </row>
    <row r="942" spans="1:24" x14ac:dyDescent="0.25">
      <c r="A942" t="s">
        <v>120</v>
      </c>
      <c r="B942" s="1">
        <v>42293</v>
      </c>
      <c r="C942">
        <v>2015</v>
      </c>
      <c r="D942" t="s">
        <v>233</v>
      </c>
      <c r="E942" t="s">
        <v>64</v>
      </c>
      <c r="F942" t="s">
        <v>20</v>
      </c>
      <c r="G942" t="s">
        <v>200</v>
      </c>
      <c r="H942" t="s">
        <v>201</v>
      </c>
      <c r="I942">
        <v>63000</v>
      </c>
      <c r="J942">
        <v>2741</v>
      </c>
      <c r="K942">
        <v>65741</v>
      </c>
      <c r="L942" t="s">
        <v>97</v>
      </c>
      <c r="M942" t="s">
        <v>121</v>
      </c>
      <c r="N942" t="s">
        <v>122</v>
      </c>
      <c r="O942">
        <v>4</v>
      </c>
      <c r="P942" t="s">
        <v>77</v>
      </c>
      <c r="Q942" t="s">
        <v>86</v>
      </c>
      <c r="R942" t="s">
        <v>87</v>
      </c>
      <c r="S942" t="s">
        <v>57</v>
      </c>
      <c r="T942" t="s">
        <v>44</v>
      </c>
      <c r="U942" t="s">
        <v>223</v>
      </c>
      <c r="V942">
        <v>3150</v>
      </c>
      <c r="W942">
        <v>0.11799465125333269</v>
      </c>
      <c r="X942" t="s">
        <v>220</v>
      </c>
    </row>
    <row r="943" spans="1:24" x14ac:dyDescent="0.25">
      <c r="A943" t="s">
        <v>170</v>
      </c>
      <c r="B943" s="1">
        <v>42293</v>
      </c>
      <c r="C943">
        <v>2015</v>
      </c>
      <c r="D943" t="s">
        <v>233</v>
      </c>
      <c r="E943" t="s">
        <v>54</v>
      </c>
      <c r="F943" t="s">
        <v>23</v>
      </c>
      <c r="G943" t="s">
        <v>209</v>
      </c>
      <c r="H943" t="s">
        <v>203</v>
      </c>
      <c r="I943">
        <v>31100</v>
      </c>
      <c r="J943">
        <v>3356</v>
      </c>
      <c r="K943">
        <v>34456</v>
      </c>
      <c r="L943" t="s">
        <v>164</v>
      </c>
      <c r="M943" t="s">
        <v>171</v>
      </c>
      <c r="N943" t="s">
        <v>172</v>
      </c>
      <c r="O943">
        <v>4</v>
      </c>
      <c r="P943" t="s">
        <v>77</v>
      </c>
      <c r="Q943" t="s">
        <v>78</v>
      </c>
      <c r="R943" t="s">
        <v>79</v>
      </c>
      <c r="S943" t="s">
        <v>54</v>
      </c>
      <c r="T943" t="s">
        <v>44</v>
      </c>
      <c r="U943" t="s">
        <v>219</v>
      </c>
      <c r="V943">
        <v>933</v>
      </c>
      <c r="W943">
        <v>0.21188008701981981</v>
      </c>
      <c r="X943" t="s">
        <v>220</v>
      </c>
    </row>
    <row r="944" spans="1:24" x14ac:dyDescent="0.25">
      <c r="A944" t="s">
        <v>83</v>
      </c>
      <c r="B944" s="1">
        <v>42293</v>
      </c>
      <c r="C944">
        <v>2015</v>
      </c>
      <c r="D944" t="s">
        <v>233</v>
      </c>
      <c r="E944" t="s">
        <v>57</v>
      </c>
      <c r="F944" t="s">
        <v>18</v>
      </c>
      <c r="G944" t="s">
        <v>207</v>
      </c>
      <c r="H944" t="s">
        <v>201</v>
      </c>
      <c r="I944">
        <v>83500</v>
      </c>
      <c r="J944">
        <v>3222</v>
      </c>
      <c r="K944">
        <v>86722</v>
      </c>
      <c r="L944" t="s">
        <v>74</v>
      </c>
      <c r="M944" t="s">
        <v>84</v>
      </c>
      <c r="N944" t="s">
        <v>85</v>
      </c>
      <c r="O944">
        <v>4</v>
      </c>
      <c r="P944" t="s">
        <v>77</v>
      </c>
      <c r="Q944" t="s">
        <v>86</v>
      </c>
      <c r="R944" t="s">
        <v>87</v>
      </c>
      <c r="S944" t="s">
        <v>57</v>
      </c>
      <c r="T944" t="s">
        <v>44</v>
      </c>
      <c r="U944" t="s">
        <v>225</v>
      </c>
      <c r="V944">
        <v>5010</v>
      </c>
      <c r="W944">
        <v>0.35209347324077667</v>
      </c>
      <c r="X944" t="s">
        <v>220</v>
      </c>
    </row>
    <row r="945" spans="1:24" x14ac:dyDescent="0.25">
      <c r="A945" t="s">
        <v>163</v>
      </c>
      <c r="B945" s="1">
        <v>42296</v>
      </c>
      <c r="C945">
        <v>2015</v>
      </c>
      <c r="D945" t="s">
        <v>233</v>
      </c>
      <c r="E945" t="s">
        <v>60</v>
      </c>
      <c r="F945" t="s">
        <v>3</v>
      </c>
      <c r="G945" t="s">
        <v>210</v>
      </c>
      <c r="H945" t="s">
        <v>203</v>
      </c>
      <c r="I945">
        <v>25200</v>
      </c>
      <c r="J945">
        <v>2807</v>
      </c>
      <c r="K945">
        <v>28007</v>
      </c>
      <c r="L945" t="s">
        <v>164</v>
      </c>
      <c r="M945" t="s">
        <v>165</v>
      </c>
      <c r="N945" t="s">
        <v>166</v>
      </c>
      <c r="O945">
        <v>2</v>
      </c>
      <c r="P945" t="s">
        <v>77</v>
      </c>
      <c r="Q945" t="s">
        <v>78</v>
      </c>
      <c r="R945" t="s">
        <v>79</v>
      </c>
      <c r="S945" t="s">
        <v>61</v>
      </c>
      <c r="T945" t="s">
        <v>42</v>
      </c>
      <c r="U945" t="s">
        <v>219</v>
      </c>
      <c r="V945">
        <v>756</v>
      </c>
      <c r="W945">
        <v>0.54201567337942114</v>
      </c>
      <c r="X945" t="s">
        <v>222</v>
      </c>
    </row>
    <row r="946" spans="1:24" x14ac:dyDescent="0.25">
      <c r="A946" t="s">
        <v>96</v>
      </c>
      <c r="B946" s="1">
        <v>42296</v>
      </c>
      <c r="C946">
        <v>2015</v>
      </c>
      <c r="D946" t="s">
        <v>233</v>
      </c>
      <c r="E946" t="s">
        <v>62</v>
      </c>
      <c r="F946" t="s">
        <v>14</v>
      </c>
      <c r="G946" t="s">
        <v>210</v>
      </c>
      <c r="H946" t="s">
        <v>203</v>
      </c>
      <c r="I946">
        <v>24050</v>
      </c>
      <c r="J946">
        <v>4882</v>
      </c>
      <c r="K946">
        <v>28932</v>
      </c>
      <c r="L946" t="s">
        <v>97</v>
      </c>
      <c r="M946" t="s">
        <v>98</v>
      </c>
      <c r="N946" t="s">
        <v>99</v>
      </c>
      <c r="O946">
        <v>2</v>
      </c>
      <c r="P946" t="s">
        <v>77</v>
      </c>
      <c r="Q946" t="s">
        <v>78</v>
      </c>
      <c r="R946" t="s">
        <v>79</v>
      </c>
      <c r="S946" t="s">
        <v>63</v>
      </c>
      <c r="T946" t="s">
        <v>43</v>
      </c>
      <c r="U946" t="s">
        <v>219</v>
      </c>
      <c r="V946">
        <v>721.5</v>
      </c>
      <c r="W946">
        <v>0.88884809328655157</v>
      </c>
      <c r="X946" t="s">
        <v>222</v>
      </c>
    </row>
    <row r="947" spans="1:24" x14ac:dyDescent="0.25">
      <c r="A947" t="s">
        <v>179</v>
      </c>
      <c r="B947" s="1">
        <v>42299</v>
      </c>
      <c r="C947">
        <v>2015</v>
      </c>
      <c r="D947" t="s">
        <v>233</v>
      </c>
      <c r="E947" t="s">
        <v>62</v>
      </c>
      <c r="F947" t="s">
        <v>15</v>
      </c>
      <c r="G947" t="s">
        <v>209</v>
      </c>
      <c r="H947" t="s">
        <v>205</v>
      </c>
      <c r="I947">
        <v>50400</v>
      </c>
      <c r="J947">
        <v>2678</v>
      </c>
      <c r="K947">
        <v>53078</v>
      </c>
      <c r="L947" t="s">
        <v>164</v>
      </c>
      <c r="M947" t="s">
        <v>180</v>
      </c>
      <c r="N947" t="s">
        <v>181</v>
      </c>
      <c r="O947">
        <v>4</v>
      </c>
      <c r="P947" t="s">
        <v>77</v>
      </c>
      <c r="Q947" t="s">
        <v>78</v>
      </c>
      <c r="R947" t="s">
        <v>79</v>
      </c>
      <c r="S947" t="s">
        <v>63</v>
      </c>
      <c r="T947" t="s">
        <v>43</v>
      </c>
      <c r="U947" t="s">
        <v>221</v>
      </c>
      <c r="V947">
        <v>2016</v>
      </c>
      <c r="W947">
        <v>0.99414342734689987</v>
      </c>
      <c r="X947" t="s">
        <v>222</v>
      </c>
    </row>
    <row r="948" spans="1:24" x14ac:dyDescent="0.25">
      <c r="A948" t="s">
        <v>145</v>
      </c>
      <c r="B948" s="1">
        <v>42299</v>
      </c>
      <c r="C948">
        <v>2015</v>
      </c>
      <c r="D948" t="s">
        <v>233</v>
      </c>
      <c r="E948" t="s">
        <v>50</v>
      </c>
      <c r="F948" t="s">
        <v>10</v>
      </c>
      <c r="G948" t="s">
        <v>200</v>
      </c>
      <c r="H948" t="s">
        <v>205</v>
      </c>
      <c r="I948">
        <v>29600</v>
      </c>
      <c r="J948">
        <v>2171</v>
      </c>
      <c r="K948">
        <v>31771</v>
      </c>
      <c r="L948" t="s">
        <v>142</v>
      </c>
      <c r="M948" t="s">
        <v>146</v>
      </c>
      <c r="N948" t="s">
        <v>147</v>
      </c>
      <c r="O948">
        <v>4</v>
      </c>
      <c r="P948" t="s">
        <v>77</v>
      </c>
      <c r="Q948" t="s">
        <v>78</v>
      </c>
      <c r="R948" t="s">
        <v>79</v>
      </c>
      <c r="S948" t="s">
        <v>51</v>
      </c>
      <c r="T948" t="s">
        <v>43</v>
      </c>
      <c r="U948" t="s">
        <v>219</v>
      </c>
      <c r="V948">
        <v>888</v>
      </c>
      <c r="W948">
        <v>0.82391718953098969</v>
      </c>
      <c r="X948" t="s">
        <v>222</v>
      </c>
    </row>
    <row r="949" spans="1:24" x14ac:dyDescent="0.25">
      <c r="A949" t="s">
        <v>100</v>
      </c>
      <c r="B949" s="1">
        <v>42299</v>
      </c>
      <c r="C949">
        <v>2015</v>
      </c>
      <c r="D949" t="s">
        <v>233</v>
      </c>
      <c r="E949" t="s">
        <v>55</v>
      </c>
      <c r="F949" t="s">
        <v>40</v>
      </c>
      <c r="G949" t="s">
        <v>200</v>
      </c>
      <c r="H949" t="s">
        <v>203</v>
      </c>
      <c r="I949">
        <v>31400</v>
      </c>
      <c r="J949">
        <v>2557</v>
      </c>
      <c r="K949">
        <v>33957</v>
      </c>
      <c r="L949" t="s">
        <v>97</v>
      </c>
      <c r="M949" t="s">
        <v>101</v>
      </c>
      <c r="N949" t="s">
        <v>102</v>
      </c>
      <c r="O949">
        <v>4</v>
      </c>
      <c r="P949" t="s">
        <v>77</v>
      </c>
      <c r="Q949" t="s">
        <v>78</v>
      </c>
      <c r="R949" t="s">
        <v>79</v>
      </c>
      <c r="S949" t="s">
        <v>56</v>
      </c>
      <c r="T949" t="s">
        <v>46</v>
      </c>
      <c r="U949" t="s">
        <v>219</v>
      </c>
      <c r="V949">
        <v>942</v>
      </c>
      <c r="W949">
        <v>0.26026157441561182</v>
      </c>
      <c r="X949" t="s">
        <v>220</v>
      </c>
    </row>
    <row r="950" spans="1:24" x14ac:dyDescent="0.25">
      <c r="A950" t="s">
        <v>191</v>
      </c>
      <c r="B950" s="1">
        <v>42302</v>
      </c>
      <c r="C950">
        <v>2015</v>
      </c>
      <c r="D950" t="s">
        <v>233</v>
      </c>
      <c r="E950" t="s">
        <v>60</v>
      </c>
      <c r="F950" t="s">
        <v>35</v>
      </c>
      <c r="G950" t="s">
        <v>208</v>
      </c>
      <c r="H950" t="s">
        <v>201</v>
      </c>
      <c r="I950">
        <v>130500</v>
      </c>
      <c r="J950">
        <v>4985</v>
      </c>
      <c r="K950">
        <v>135485</v>
      </c>
      <c r="L950" t="s">
        <v>164</v>
      </c>
      <c r="M950" t="s">
        <v>192</v>
      </c>
      <c r="N950" t="s">
        <v>193</v>
      </c>
      <c r="O950">
        <v>4</v>
      </c>
      <c r="P950" t="s">
        <v>91</v>
      </c>
      <c r="Q950" t="s">
        <v>86</v>
      </c>
      <c r="R950" t="s">
        <v>92</v>
      </c>
      <c r="S950" t="s">
        <v>61</v>
      </c>
      <c r="T950" t="s">
        <v>46</v>
      </c>
      <c r="U950" t="s">
        <v>225</v>
      </c>
      <c r="V950">
        <v>7830</v>
      </c>
      <c r="W950">
        <v>0.86293792625094667</v>
      </c>
      <c r="X950" t="s">
        <v>222</v>
      </c>
    </row>
    <row r="951" spans="1:24" x14ac:dyDescent="0.25">
      <c r="A951" t="s">
        <v>141</v>
      </c>
      <c r="B951" s="1">
        <v>42303</v>
      </c>
      <c r="C951">
        <v>2015</v>
      </c>
      <c r="D951" t="s">
        <v>233</v>
      </c>
      <c r="E951" t="s">
        <v>64</v>
      </c>
      <c r="F951" t="s">
        <v>26</v>
      </c>
      <c r="G951" t="s">
        <v>210</v>
      </c>
      <c r="H951" t="s">
        <v>205</v>
      </c>
      <c r="I951">
        <v>27300</v>
      </c>
      <c r="J951">
        <v>2183</v>
      </c>
      <c r="K951">
        <v>29483</v>
      </c>
      <c r="L951" t="s">
        <v>142</v>
      </c>
      <c r="M951" t="s">
        <v>143</v>
      </c>
      <c r="N951" t="s">
        <v>144</v>
      </c>
      <c r="O951">
        <v>4</v>
      </c>
      <c r="P951" t="s">
        <v>77</v>
      </c>
      <c r="Q951" t="s">
        <v>78</v>
      </c>
      <c r="R951" t="s">
        <v>79</v>
      </c>
      <c r="S951" t="s">
        <v>57</v>
      </c>
      <c r="T951" t="s">
        <v>44</v>
      </c>
      <c r="U951" t="s">
        <v>219</v>
      </c>
      <c r="V951">
        <v>819</v>
      </c>
      <c r="W951">
        <v>0.53490827304073996</v>
      </c>
      <c r="X951" t="s">
        <v>222</v>
      </c>
    </row>
    <row r="952" spans="1:24" x14ac:dyDescent="0.25">
      <c r="A952" t="s">
        <v>96</v>
      </c>
      <c r="B952" s="1">
        <v>42304</v>
      </c>
      <c r="C952">
        <v>2015</v>
      </c>
      <c r="D952" t="s">
        <v>233</v>
      </c>
      <c r="E952" t="s">
        <v>64</v>
      </c>
      <c r="F952" t="s">
        <v>26</v>
      </c>
      <c r="G952" t="s">
        <v>210</v>
      </c>
      <c r="H952" t="s">
        <v>201</v>
      </c>
      <c r="I952">
        <v>24350</v>
      </c>
      <c r="J952">
        <v>3839</v>
      </c>
      <c r="K952">
        <v>28189</v>
      </c>
      <c r="L952" t="s">
        <v>97</v>
      </c>
      <c r="M952" t="s">
        <v>98</v>
      </c>
      <c r="N952" t="s">
        <v>99</v>
      </c>
      <c r="O952">
        <v>2</v>
      </c>
      <c r="P952" t="s">
        <v>77</v>
      </c>
      <c r="Q952" t="s">
        <v>78</v>
      </c>
      <c r="R952" t="s">
        <v>79</v>
      </c>
      <c r="S952" t="s">
        <v>57</v>
      </c>
      <c r="T952" t="s">
        <v>44</v>
      </c>
      <c r="U952" t="s">
        <v>219</v>
      </c>
      <c r="V952">
        <v>730.5</v>
      </c>
      <c r="W952">
        <v>0.6652339690668666</v>
      </c>
      <c r="X952" t="s">
        <v>222</v>
      </c>
    </row>
    <row r="953" spans="1:24" x14ac:dyDescent="0.25">
      <c r="A953" t="s">
        <v>100</v>
      </c>
      <c r="B953" s="1">
        <v>42305</v>
      </c>
      <c r="C953">
        <v>2015</v>
      </c>
      <c r="D953" t="s">
        <v>233</v>
      </c>
      <c r="E953" t="s">
        <v>50</v>
      </c>
      <c r="F953" t="s">
        <v>10</v>
      </c>
      <c r="G953" t="s">
        <v>206</v>
      </c>
      <c r="H953" t="s">
        <v>205</v>
      </c>
      <c r="I953">
        <v>31750</v>
      </c>
      <c r="J953">
        <v>2210</v>
      </c>
      <c r="K953">
        <v>33960</v>
      </c>
      <c r="L953" t="s">
        <v>97</v>
      </c>
      <c r="M953" t="s">
        <v>101</v>
      </c>
      <c r="N953" t="s">
        <v>102</v>
      </c>
      <c r="O953">
        <v>4</v>
      </c>
      <c r="P953" t="s">
        <v>77</v>
      </c>
      <c r="Q953" t="s">
        <v>78</v>
      </c>
      <c r="R953" t="s">
        <v>79</v>
      </c>
      <c r="S953" t="s">
        <v>51</v>
      </c>
      <c r="T953" t="s">
        <v>43</v>
      </c>
      <c r="U953" t="s">
        <v>219</v>
      </c>
      <c r="V953">
        <v>952.5</v>
      </c>
      <c r="W953">
        <v>0.77124075906874645</v>
      </c>
      <c r="X953" t="s">
        <v>222</v>
      </c>
    </row>
    <row r="954" spans="1:24" x14ac:dyDescent="0.25">
      <c r="A954" t="s">
        <v>148</v>
      </c>
      <c r="B954" s="1">
        <v>42305</v>
      </c>
      <c r="C954">
        <v>2015</v>
      </c>
      <c r="D954" t="s">
        <v>233</v>
      </c>
      <c r="E954" t="s">
        <v>57</v>
      </c>
      <c r="F954" t="s">
        <v>19</v>
      </c>
      <c r="G954" t="s">
        <v>209</v>
      </c>
      <c r="H954" t="s">
        <v>201</v>
      </c>
      <c r="I954">
        <v>33600</v>
      </c>
      <c r="J954">
        <v>2398</v>
      </c>
      <c r="K954">
        <v>35998</v>
      </c>
      <c r="L954" t="s">
        <v>142</v>
      </c>
      <c r="M954" t="s">
        <v>149</v>
      </c>
      <c r="N954" t="s">
        <v>150</v>
      </c>
      <c r="O954">
        <v>4</v>
      </c>
      <c r="P954" t="s">
        <v>77</v>
      </c>
      <c r="Q954" t="s">
        <v>78</v>
      </c>
      <c r="R954" t="s">
        <v>79</v>
      </c>
      <c r="S954" t="s">
        <v>57</v>
      </c>
      <c r="T954" t="s">
        <v>44</v>
      </c>
      <c r="U954" t="s">
        <v>219</v>
      </c>
      <c r="V954">
        <v>1008</v>
      </c>
      <c r="W954">
        <v>0.83784600991655422</v>
      </c>
      <c r="X954" t="s">
        <v>222</v>
      </c>
    </row>
    <row r="955" spans="1:24" x14ac:dyDescent="0.25">
      <c r="A955" t="s">
        <v>179</v>
      </c>
      <c r="B955" s="1">
        <v>42308</v>
      </c>
      <c r="C955">
        <v>2015</v>
      </c>
      <c r="D955" t="s">
        <v>233</v>
      </c>
      <c r="E955" t="s">
        <v>62</v>
      </c>
      <c r="F955" t="s">
        <v>12</v>
      </c>
      <c r="G955" t="s">
        <v>200</v>
      </c>
      <c r="H955" t="s">
        <v>203</v>
      </c>
      <c r="I955">
        <v>50800</v>
      </c>
      <c r="J955">
        <v>4245</v>
      </c>
      <c r="K955">
        <v>55045</v>
      </c>
      <c r="L955" t="s">
        <v>164</v>
      </c>
      <c r="M955" t="s">
        <v>180</v>
      </c>
      <c r="N955" t="s">
        <v>181</v>
      </c>
      <c r="O955">
        <v>4</v>
      </c>
      <c r="P955" t="s">
        <v>77</v>
      </c>
      <c r="Q955" t="s">
        <v>78</v>
      </c>
      <c r="R955" t="s">
        <v>79</v>
      </c>
      <c r="S955" t="s">
        <v>63</v>
      </c>
      <c r="T955" t="s">
        <v>43</v>
      </c>
      <c r="U955" t="s">
        <v>221</v>
      </c>
      <c r="V955">
        <v>2032</v>
      </c>
      <c r="W955">
        <v>0.65575613018859003</v>
      </c>
      <c r="X955" t="s">
        <v>222</v>
      </c>
    </row>
    <row r="956" spans="1:24" x14ac:dyDescent="0.25">
      <c r="A956" t="s">
        <v>133</v>
      </c>
      <c r="B956" s="1">
        <v>42308</v>
      </c>
      <c r="C956">
        <v>2015</v>
      </c>
      <c r="D956" t="s">
        <v>233</v>
      </c>
      <c r="E956" t="s">
        <v>54</v>
      </c>
      <c r="F956" t="s">
        <v>11</v>
      </c>
      <c r="G956" t="s">
        <v>210</v>
      </c>
      <c r="H956" t="s">
        <v>201</v>
      </c>
      <c r="I956">
        <v>65000</v>
      </c>
      <c r="J956">
        <v>1928</v>
      </c>
      <c r="K956">
        <v>66928</v>
      </c>
      <c r="L956" t="s">
        <v>127</v>
      </c>
      <c r="M956" t="s">
        <v>134</v>
      </c>
      <c r="N956" t="s">
        <v>135</v>
      </c>
      <c r="O956">
        <v>4</v>
      </c>
      <c r="P956" t="s">
        <v>77</v>
      </c>
      <c r="Q956" t="s">
        <v>86</v>
      </c>
      <c r="R956" t="s">
        <v>79</v>
      </c>
      <c r="S956" t="s">
        <v>54</v>
      </c>
      <c r="T956" t="s">
        <v>43</v>
      </c>
      <c r="U956" t="s">
        <v>223</v>
      </c>
      <c r="V956">
        <v>3250</v>
      </c>
      <c r="W956">
        <v>0.43122889540681097</v>
      </c>
      <c r="X956" t="s">
        <v>220</v>
      </c>
    </row>
    <row r="957" spans="1:24" x14ac:dyDescent="0.25">
      <c r="A957" t="s">
        <v>120</v>
      </c>
      <c r="B957" s="1">
        <v>42308</v>
      </c>
      <c r="C957">
        <v>2015</v>
      </c>
      <c r="D957" t="s">
        <v>233</v>
      </c>
      <c r="E957" t="s">
        <v>58</v>
      </c>
      <c r="F957" t="s">
        <v>2</v>
      </c>
      <c r="G957" t="s">
        <v>206</v>
      </c>
      <c r="H957" t="s">
        <v>201</v>
      </c>
      <c r="I957">
        <v>62600</v>
      </c>
      <c r="J957">
        <v>2348</v>
      </c>
      <c r="K957">
        <v>64948</v>
      </c>
      <c r="L957" t="s">
        <v>97</v>
      </c>
      <c r="M957" t="s">
        <v>121</v>
      </c>
      <c r="N957" t="s">
        <v>122</v>
      </c>
      <c r="O957">
        <v>4</v>
      </c>
      <c r="P957" t="s">
        <v>77</v>
      </c>
      <c r="Q957" t="s">
        <v>86</v>
      </c>
      <c r="R957" t="s">
        <v>87</v>
      </c>
      <c r="S957" t="s">
        <v>59</v>
      </c>
      <c r="T957" t="s">
        <v>42</v>
      </c>
      <c r="U957" t="s">
        <v>223</v>
      </c>
      <c r="V957">
        <v>3130</v>
      </c>
      <c r="W957">
        <v>0.2003183072434358</v>
      </c>
      <c r="X957" t="s">
        <v>220</v>
      </c>
    </row>
    <row r="958" spans="1:24" x14ac:dyDescent="0.25">
      <c r="A958" t="s">
        <v>145</v>
      </c>
      <c r="B958" s="1">
        <v>42308</v>
      </c>
      <c r="C958">
        <v>2015</v>
      </c>
      <c r="D958" t="s">
        <v>233</v>
      </c>
      <c r="E958" t="s">
        <v>54</v>
      </c>
      <c r="F958" t="s">
        <v>23</v>
      </c>
      <c r="G958" t="s">
        <v>204</v>
      </c>
      <c r="H958" t="s">
        <v>203</v>
      </c>
      <c r="I958">
        <v>29700</v>
      </c>
      <c r="J958">
        <v>2693</v>
      </c>
      <c r="K958">
        <v>32393</v>
      </c>
      <c r="L958" t="s">
        <v>142</v>
      </c>
      <c r="M958" t="s">
        <v>146</v>
      </c>
      <c r="N958" t="s">
        <v>147</v>
      </c>
      <c r="O958">
        <v>4</v>
      </c>
      <c r="P958" t="s">
        <v>77</v>
      </c>
      <c r="Q958" t="s">
        <v>78</v>
      </c>
      <c r="R958" t="s">
        <v>79</v>
      </c>
      <c r="S958" t="s">
        <v>54</v>
      </c>
      <c r="T958" t="s">
        <v>44</v>
      </c>
      <c r="U958" t="s">
        <v>219</v>
      </c>
      <c r="V958">
        <v>891</v>
      </c>
      <c r="W958">
        <v>0.89536812011868139</v>
      </c>
      <c r="X958" t="s">
        <v>222</v>
      </c>
    </row>
    <row r="959" spans="1:24" x14ac:dyDescent="0.25">
      <c r="A959" t="s">
        <v>133</v>
      </c>
      <c r="B959" s="1">
        <v>42309</v>
      </c>
      <c r="C959">
        <v>2015</v>
      </c>
      <c r="D959" t="s">
        <v>234</v>
      </c>
      <c r="E959" t="s">
        <v>55</v>
      </c>
      <c r="F959" t="s">
        <v>38</v>
      </c>
      <c r="G959" t="s">
        <v>209</v>
      </c>
      <c r="H959" t="s">
        <v>202</v>
      </c>
      <c r="I959">
        <v>64600</v>
      </c>
      <c r="J959">
        <v>4373</v>
      </c>
      <c r="K959">
        <v>68973</v>
      </c>
      <c r="L959" t="s">
        <v>127</v>
      </c>
      <c r="M959" t="s">
        <v>134</v>
      </c>
      <c r="N959" t="s">
        <v>135</v>
      </c>
      <c r="O959">
        <v>4</v>
      </c>
      <c r="P959" t="s">
        <v>77</v>
      </c>
      <c r="Q959" t="s">
        <v>86</v>
      </c>
      <c r="R959" t="s">
        <v>79</v>
      </c>
      <c r="S959" t="s">
        <v>56</v>
      </c>
      <c r="T959" t="s">
        <v>46</v>
      </c>
      <c r="U959" t="s">
        <v>223</v>
      </c>
      <c r="V959">
        <v>3230</v>
      </c>
      <c r="W959">
        <v>0.83137301161483534</v>
      </c>
      <c r="X959" t="s">
        <v>222</v>
      </c>
    </row>
    <row r="960" spans="1:24" x14ac:dyDescent="0.25">
      <c r="A960" t="s">
        <v>88</v>
      </c>
      <c r="B960" s="1">
        <v>42309</v>
      </c>
      <c r="C960">
        <v>2015</v>
      </c>
      <c r="D960" t="s">
        <v>234</v>
      </c>
      <c r="E960" t="s">
        <v>54</v>
      </c>
      <c r="F960" t="s">
        <v>33</v>
      </c>
      <c r="G960" t="s">
        <v>200</v>
      </c>
      <c r="H960" t="s">
        <v>211</v>
      </c>
      <c r="I960">
        <v>143800</v>
      </c>
      <c r="J960">
        <v>1604</v>
      </c>
      <c r="K960">
        <v>145404</v>
      </c>
      <c r="L960" t="s">
        <v>74</v>
      </c>
      <c r="M960" t="s">
        <v>89</v>
      </c>
      <c r="N960" t="s">
        <v>90</v>
      </c>
      <c r="O960">
        <v>4</v>
      </c>
      <c r="P960" t="s">
        <v>91</v>
      </c>
      <c r="Q960" t="s">
        <v>86</v>
      </c>
      <c r="R960" t="s">
        <v>92</v>
      </c>
      <c r="S960" t="s">
        <v>54</v>
      </c>
      <c r="T960" t="s">
        <v>45</v>
      </c>
      <c r="U960" t="s">
        <v>225</v>
      </c>
      <c r="V960">
        <v>8628</v>
      </c>
      <c r="W960">
        <v>0.15795421607697113</v>
      </c>
      <c r="X960" t="s">
        <v>220</v>
      </c>
    </row>
    <row r="961" spans="1:24" x14ac:dyDescent="0.25">
      <c r="A961" t="s">
        <v>173</v>
      </c>
      <c r="B961" s="1">
        <v>42311</v>
      </c>
      <c r="C961">
        <v>2015</v>
      </c>
      <c r="D961" t="s">
        <v>234</v>
      </c>
      <c r="E961" t="s">
        <v>50</v>
      </c>
      <c r="F961" t="s">
        <v>9</v>
      </c>
      <c r="G961" t="s">
        <v>200</v>
      </c>
      <c r="H961" t="s">
        <v>203</v>
      </c>
      <c r="I961">
        <v>32300</v>
      </c>
      <c r="J961">
        <v>3864</v>
      </c>
      <c r="K961">
        <v>36164</v>
      </c>
      <c r="L961" t="s">
        <v>164</v>
      </c>
      <c r="M961" t="s">
        <v>174</v>
      </c>
      <c r="N961" t="s">
        <v>175</v>
      </c>
      <c r="O961">
        <v>2</v>
      </c>
      <c r="P961" t="s">
        <v>91</v>
      </c>
      <c r="Q961" t="s">
        <v>78</v>
      </c>
      <c r="R961" t="s">
        <v>79</v>
      </c>
      <c r="S961" t="s">
        <v>51</v>
      </c>
      <c r="T961" t="s">
        <v>43</v>
      </c>
      <c r="U961" t="s">
        <v>219</v>
      </c>
      <c r="V961">
        <v>969</v>
      </c>
      <c r="W961">
        <v>0.22825180516962512</v>
      </c>
      <c r="X961" t="s">
        <v>220</v>
      </c>
    </row>
    <row r="962" spans="1:24" x14ac:dyDescent="0.25">
      <c r="A962" t="s">
        <v>114</v>
      </c>
      <c r="B962" s="1">
        <v>42312</v>
      </c>
      <c r="C962">
        <v>2015</v>
      </c>
      <c r="D962" t="s">
        <v>234</v>
      </c>
      <c r="E962" t="s">
        <v>55</v>
      </c>
      <c r="F962" t="s">
        <v>40</v>
      </c>
      <c r="G962" t="s">
        <v>210</v>
      </c>
      <c r="H962" t="s">
        <v>203</v>
      </c>
      <c r="I962">
        <v>54200</v>
      </c>
      <c r="J962">
        <v>2833</v>
      </c>
      <c r="K962">
        <v>57033</v>
      </c>
      <c r="L962" t="s">
        <v>97</v>
      </c>
      <c r="M962" t="s">
        <v>115</v>
      </c>
      <c r="N962" t="s">
        <v>116</v>
      </c>
      <c r="O962">
        <v>4</v>
      </c>
      <c r="P962" t="s">
        <v>77</v>
      </c>
      <c r="Q962" t="s">
        <v>78</v>
      </c>
      <c r="R962" t="s">
        <v>79</v>
      </c>
      <c r="S962" t="s">
        <v>56</v>
      </c>
      <c r="T962" t="s">
        <v>46</v>
      </c>
      <c r="U962" t="s">
        <v>223</v>
      </c>
      <c r="V962">
        <v>2710</v>
      </c>
      <c r="W962">
        <v>0.40633054795038448</v>
      </c>
      <c r="X962" t="s">
        <v>220</v>
      </c>
    </row>
    <row r="963" spans="1:24" x14ac:dyDescent="0.25">
      <c r="A963" t="s">
        <v>114</v>
      </c>
      <c r="B963" s="1">
        <v>42312</v>
      </c>
      <c r="C963">
        <v>2015</v>
      </c>
      <c r="D963" t="s">
        <v>234</v>
      </c>
      <c r="E963" t="s">
        <v>54</v>
      </c>
      <c r="F963" t="s">
        <v>23</v>
      </c>
      <c r="G963" t="s">
        <v>209</v>
      </c>
      <c r="H963" t="s">
        <v>203</v>
      </c>
      <c r="I963">
        <v>54200</v>
      </c>
      <c r="J963">
        <v>4191</v>
      </c>
      <c r="K963">
        <v>58391</v>
      </c>
      <c r="L963" t="s">
        <v>97</v>
      </c>
      <c r="M963" t="s">
        <v>115</v>
      </c>
      <c r="N963" t="s">
        <v>116</v>
      </c>
      <c r="O963">
        <v>4</v>
      </c>
      <c r="P963" t="s">
        <v>77</v>
      </c>
      <c r="Q963" t="s">
        <v>78</v>
      </c>
      <c r="R963" t="s">
        <v>79</v>
      </c>
      <c r="S963" t="s">
        <v>54</v>
      </c>
      <c r="T963" t="s">
        <v>44</v>
      </c>
      <c r="U963" t="s">
        <v>223</v>
      </c>
      <c r="V963">
        <v>2710</v>
      </c>
      <c r="W963">
        <v>0.13237935357372246</v>
      </c>
      <c r="X963" t="s">
        <v>220</v>
      </c>
    </row>
    <row r="964" spans="1:24" x14ac:dyDescent="0.25">
      <c r="A964" t="s">
        <v>176</v>
      </c>
      <c r="B964" s="1">
        <v>42313</v>
      </c>
      <c r="C964">
        <v>2015</v>
      </c>
      <c r="D964" t="s">
        <v>234</v>
      </c>
      <c r="E964" t="s">
        <v>55</v>
      </c>
      <c r="F964" t="s">
        <v>40</v>
      </c>
      <c r="G964" t="s">
        <v>209</v>
      </c>
      <c r="H964" t="s">
        <v>203</v>
      </c>
      <c r="I964">
        <v>39600</v>
      </c>
      <c r="J964">
        <v>1134</v>
      </c>
      <c r="K964">
        <v>40734</v>
      </c>
      <c r="L964" t="s">
        <v>164</v>
      </c>
      <c r="M964" t="s">
        <v>177</v>
      </c>
      <c r="N964" t="s">
        <v>178</v>
      </c>
      <c r="O964">
        <v>4</v>
      </c>
      <c r="P964" t="s">
        <v>77</v>
      </c>
      <c r="Q964" t="s">
        <v>78</v>
      </c>
      <c r="R964" t="s">
        <v>79</v>
      </c>
      <c r="S964" t="s">
        <v>56</v>
      </c>
      <c r="T964" t="s">
        <v>46</v>
      </c>
      <c r="U964" t="s">
        <v>221</v>
      </c>
      <c r="V964">
        <v>1584</v>
      </c>
      <c r="W964">
        <v>0.22140093437461225</v>
      </c>
      <c r="X964" t="s">
        <v>220</v>
      </c>
    </row>
    <row r="965" spans="1:24" x14ac:dyDescent="0.25">
      <c r="A965" t="s">
        <v>148</v>
      </c>
      <c r="B965" s="1">
        <v>42314</v>
      </c>
      <c r="C965">
        <v>2015</v>
      </c>
      <c r="D965" t="s">
        <v>234</v>
      </c>
      <c r="E965" t="s">
        <v>57</v>
      </c>
      <c r="F965" t="s">
        <v>17</v>
      </c>
      <c r="G965" t="s">
        <v>210</v>
      </c>
      <c r="H965" t="s">
        <v>201</v>
      </c>
      <c r="I965">
        <v>33500</v>
      </c>
      <c r="J965">
        <v>1067</v>
      </c>
      <c r="K965">
        <v>34567</v>
      </c>
      <c r="L965" t="s">
        <v>142</v>
      </c>
      <c r="M965" t="s">
        <v>149</v>
      </c>
      <c r="N965" t="s">
        <v>150</v>
      </c>
      <c r="O965">
        <v>4</v>
      </c>
      <c r="P965" t="s">
        <v>77</v>
      </c>
      <c r="Q965" t="s">
        <v>78</v>
      </c>
      <c r="R965" t="s">
        <v>79</v>
      </c>
      <c r="S965" t="s">
        <v>57</v>
      </c>
      <c r="T965" t="s">
        <v>44</v>
      </c>
      <c r="U965" t="s">
        <v>219</v>
      </c>
      <c r="V965">
        <v>1005</v>
      </c>
      <c r="W965">
        <v>0.51882710006033406</v>
      </c>
      <c r="X965" t="s">
        <v>222</v>
      </c>
    </row>
    <row r="966" spans="1:24" x14ac:dyDescent="0.25">
      <c r="A966" t="s">
        <v>148</v>
      </c>
      <c r="B966" s="1">
        <v>42314</v>
      </c>
      <c r="C966">
        <v>2015</v>
      </c>
      <c r="D966" t="s">
        <v>234</v>
      </c>
      <c r="E966" t="s">
        <v>62</v>
      </c>
      <c r="F966" t="s">
        <v>12</v>
      </c>
      <c r="G966" t="s">
        <v>209</v>
      </c>
      <c r="H966" t="s">
        <v>203</v>
      </c>
      <c r="I966">
        <v>33650</v>
      </c>
      <c r="J966">
        <v>2607</v>
      </c>
      <c r="K966">
        <v>36257</v>
      </c>
      <c r="L966" t="s">
        <v>142</v>
      </c>
      <c r="M966" t="s">
        <v>149</v>
      </c>
      <c r="N966" t="s">
        <v>150</v>
      </c>
      <c r="O966">
        <v>4</v>
      </c>
      <c r="P966" t="s">
        <v>77</v>
      </c>
      <c r="Q966" t="s">
        <v>78</v>
      </c>
      <c r="R966" t="s">
        <v>79</v>
      </c>
      <c r="S966" t="s">
        <v>63</v>
      </c>
      <c r="T966" t="s">
        <v>43</v>
      </c>
      <c r="U966" t="s">
        <v>219</v>
      </c>
      <c r="V966">
        <v>1009.5</v>
      </c>
      <c r="W966">
        <v>0.74613885569672045</v>
      </c>
      <c r="X966" t="s">
        <v>222</v>
      </c>
    </row>
    <row r="967" spans="1:24" x14ac:dyDescent="0.25">
      <c r="A967" t="s">
        <v>154</v>
      </c>
      <c r="B967" s="1">
        <v>42315</v>
      </c>
      <c r="C967">
        <v>2015</v>
      </c>
      <c r="D967" t="s">
        <v>234</v>
      </c>
      <c r="E967" t="s">
        <v>55</v>
      </c>
      <c r="F967" t="s">
        <v>40</v>
      </c>
      <c r="G967" t="s">
        <v>206</v>
      </c>
      <c r="H967" t="s">
        <v>203</v>
      </c>
      <c r="I967">
        <v>63050</v>
      </c>
      <c r="J967">
        <v>2124</v>
      </c>
      <c r="K967">
        <v>65174</v>
      </c>
      <c r="L967" t="s">
        <v>142</v>
      </c>
      <c r="M967" t="s">
        <v>155</v>
      </c>
      <c r="N967" t="s">
        <v>156</v>
      </c>
      <c r="O967">
        <v>4</v>
      </c>
      <c r="P967" t="s">
        <v>91</v>
      </c>
      <c r="Q967" t="s">
        <v>78</v>
      </c>
      <c r="R967" t="s">
        <v>79</v>
      </c>
      <c r="S967" t="s">
        <v>56</v>
      </c>
      <c r="T967" t="s">
        <v>46</v>
      </c>
      <c r="U967" t="s">
        <v>223</v>
      </c>
      <c r="V967">
        <v>3152.5</v>
      </c>
      <c r="W967">
        <v>0.48788668517390577</v>
      </c>
      <c r="X967" t="s">
        <v>220</v>
      </c>
    </row>
    <row r="968" spans="1:24" x14ac:dyDescent="0.25">
      <c r="A968" t="s">
        <v>167</v>
      </c>
      <c r="B968" s="1">
        <v>42316</v>
      </c>
      <c r="C968">
        <v>2015</v>
      </c>
      <c r="D968" t="s">
        <v>234</v>
      </c>
      <c r="E968" t="s">
        <v>54</v>
      </c>
      <c r="F968" t="s">
        <v>29</v>
      </c>
      <c r="G968" t="s">
        <v>207</v>
      </c>
      <c r="H968" t="s">
        <v>201</v>
      </c>
      <c r="I968">
        <v>31250</v>
      </c>
      <c r="J968">
        <v>4834</v>
      </c>
      <c r="K968">
        <v>36084</v>
      </c>
      <c r="L968" t="s">
        <v>164</v>
      </c>
      <c r="M968" t="s">
        <v>168</v>
      </c>
      <c r="N968" t="s">
        <v>169</v>
      </c>
      <c r="O968">
        <v>4</v>
      </c>
      <c r="P968" t="s">
        <v>77</v>
      </c>
      <c r="Q968" t="s">
        <v>78</v>
      </c>
      <c r="R968" t="s">
        <v>79</v>
      </c>
      <c r="S968" t="s">
        <v>54</v>
      </c>
      <c r="T968" t="s">
        <v>45</v>
      </c>
      <c r="U968" t="s">
        <v>219</v>
      </c>
      <c r="V968">
        <v>937.5</v>
      </c>
      <c r="W968">
        <v>9.7049494319152788E-2</v>
      </c>
      <c r="X968" t="s">
        <v>220</v>
      </c>
    </row>
    <row r="969" spans="1:24" x14ac:dyDescent="0.25">
      <c r="A969" t="s">
        <v>179</v>
      </c>
      <c r="B969" s="1">
        <v>42316</v>
      </c>
      <c r="C969">
        <v>2015</v>
      </c>
      <c r="D969" t="s">
        <v>234</v>
      </c>
      <c r="E969" t="s">
        <v>57</v>
      </c>
      <c r="F969" t="s">
        <v>24</v>
      </c>
      <c r="G969" t="s">
        <v>200</v>
      </c>
      <c r="H969" t="s">
        <v>201</v>
      </c>
      <c r="I969">
        <v>50650</v>
      </c>
      <c r="J969">
        <v>4240</v>
      </c>
      <c r="K969">
        <v>54890</v>
      </c>
      <c r="L969" t="s">
        <v>164</v>
      </c>
      <c r="M969" t="s">
        <v>180</v>
      </c>
      <c r="N969" t="s">
        <v>181</v>
      </c>
      <c r="O969">
        <v>4</v>
      </c>
      <c r="P969" t="s">
        <v>77</v>
      </c>
      <c r="Q969" t="s">
        <v>78</v>
      </c>
      <c r="R969" t="s">
        <v>79</v>
      </c>
      <c r="S969" t="s">
        <v>57</v>
      </c>
      <c r="T969" t="s">
        <v>44</v>
      </c>
      <c r="U969" t="s">
        <v>221</v>
      </c>
      <c r="V969">
        <v>2026</v>
      </c>
      <c r="W969">
        <v>0.73712769091926877</v>
      </c>
      <c r="X969" t="s">
        <v>222</v>
      </c>
    </row>
    <row r="970" spans="1:24" x14ac:dyDescent="0.25">
      <c r="A970" t="s">
        <v>130</v>
      </c>
      <c r="B970" s="1">
        <v>42317</v>
      </c>
      <c r="C970">
        <v>2015</v>
      </c>
      <c r="D970" t="s">
        <v>234</v>
      </c>
      <c r="E970" t="s">
        <v>62</v>
      </c>
      <c r="F970" t="s">
        <v>12</v>
      </c>
      <c r="G970" t="s">
        <v>200</v>
      </c>
      <c r="H970" t="s">
        <v>201</v>
      </c>
      <c r="I970">
        <v>61400</v>
      </c>
      <c r="J970">
        <v>3019</v>
      </c>
      <c r="K970">
        <v>64419</v>
      </c>
      <c r="L970" t="s">
        <v>127</v>
      </c>
      <c r="M970" t="s">
        <v>131</v>
      </c>
      <c r="N970" t="s">
        <v>132</v>
      </c>
      <c r="O970">
        <v>4</v>
      </c>
      <c r="P970" t="s">
        <v>77</v>
      </c>
      <c r="Q970" t="s">
        <v>86</v>
      </c>
      <c r="R970" t="s">
        <v>79</v>
      </c>
      <c r="S970" t="s">
        <v>63</v>
      </c>
      <c r="T970" t="s">
        <v>43</v>
      </c>
      <c r="U970" t="s">
        <v>223</v>
      </c>
      <c r="V970">
        <v>3070</v>
      </c>
      <c r="W970">
        <v>0.44369861085140083</v>
      </c>
      <c r="X970" t="s">
        <v>220</v>
      </c>
    </row>
    <row r="971" spans="1:24" x14ac:dyDescent="0.25">
      <c r="A971" t="s">
        <v>106</v>
      </c>
      <c r="B971" s="1">
        <v>42317</v>
      </c>
      <c r="C971">
        <v>2015</v>
      </c>
      <c r="D971" t="s">
        <v>234</v>
      </c>
      <c r="E971" t="s">
        <v>60</v>
      </c>
      <c r="F971" t="s">
        <v>35</v>
      </c>
      <c r="G971" t="s">
        <v>210</v>
      </c>
      <c r="H971" t="s">
        <v>201</v>
      </c>
      <c r="I971">
        <v>37650</v>
      </c>
      <c r="J971">
        <v>1965</v>
      </c>
      <c r="K971">
        <v>39615</v>
      </c>
      <c r="L971" t="s">
        <v>97</v>
      </c>
      <c r="M971" t="s">
        <v>107</v>
      </c>
      <c r="N971" t="s">
        <v>108</v>
      </c>
      <c r="O971">
        <v>4</v>
      </c>
      <c r="P971" t="s">
        <v>77</v>
      </c>
      <c r="Q971" t="s">
        <v>78</v>
      </c>
      <c r="R971" t="s">
        <v>79</v>
      </c>
      <c r="S971" t="s">
        <v>61</v>
      </c>
      <c r="T971" t="s">
        <v>46</v>
      </c>
      <c r="U971" t="s">
        <v>221</v>
      </c>
      <c r="V971">
        <v>1506</v>
      </c>
      <c r="W971">
        <v>0.80641253516376599</v>
      </c>
      <c r="X971" t="s">
        <v>222</v>
      </c>
    </row>
    <row r="972" spans="1:24" x14ac:dyDescent="0.25">
      <c r="A972" t="s">
        <v>154</v>
      </c>
      <c r="B972" s="1">
        <v>42319</v>
      </c>
      <c r="C972">
        <v>2015</v>
      </c>
      <c r="D972" t="s">
        <v>234</v>
      </c>
      <c r="E972" t="s">
        <v>64</v>
      </c>
      <c r="F972" t="s">
        <v>20</v>
      </c>
      <c r="G972" t="s">
        <v>210</v>
      </c>
      <c r="H972" t="s">
        <v>211</v>
      </c>
      <c r="I972">
        <v>62900</v>
      </c>
      <c r="J972">
        <v>1559</v>
      </c>
      <c r="K972">
        <v>64459</v>
      </c>
      <c r="L972" t="s">
        <v>142</v>
      </c>
      <c r="M972" t="s">
        <v>155</v>
      </c>
      <c r="N972" t="s">
        <v>156</v>
      </c>
      <c r="O972">
        <v>4</v>
      </c>
      <c r="P972" t="s">
        <v>91</v>
      </c>
      <c r="Q972" t="s">
        <v>78</v>
      </c>
      <c r="R972" t="s">
        <v>79</v>
      </c>
      <c r="S972" t="s">
        <v>57</v>
      </c>
      <c r="T972" t="s">
        <v>44</v>
      </c>
      <c r="U972" t="s">
        <v>223</v>
      </c>
      <c r="V972">
        <v>3145</v>
      </c>
      <c r="W972">
        <v>0.17574039156350327</v>
      </c>
      <c r="X972" t="s">
        <v>220</v>
      </c>
    </row>
    <row r="973" spans="1:24" x14ac:dyDescent="0.25">
      <c r="A973" t="s">
        <v>126</v>
      </c>
      <c r="B973" s="1">
        <v>42319</v>
      </c>
      <c r="C973">
        <v>2015</v>
      </c>
      <c r="D973" t="s">
        <v>234</v>
      </c>
      <c r="E973" t="s">
        <v>54</v>
      </c>
      <c r="F973" t="s">
        <v>31</v>
      </c>
      <c r="G973" t="s">
        <v>204</v>
      </c>
      <c r="H973" t="s">
        <v>202</v>
      </c>
      <c r="I973">
        <v>37500</v>
      </c>
      <c r="J973">
        <v>2957</v>
      </c>
      <c r="K973">
        <v>40457</v>
      </c>
      <c r="L973" t="s">
        <v>127</v>
      </c>
      <c r="M973" t="s">
        <v>128</v>
      </c>
      <c r="N973" t="s">
        <v>129</v>
      </c>
      <c r="O973">
        <v>4</v>
      </c>
      <c r="P973" t="s">
        <v>77</v>
      </c>
      <c r="Q973" t="s">
        <v>78</v>
      </c>
      <c r="R973" t="s">
        <v>79</v>
      </c>
      <c r="S973" t="s">
        <v>54</v>
      </c>
      <c r="T973" t="s">
        <v>45</v>
      </c>
      <c r="U973" t="s">
        <v>221</v>
      </c>
      <c r="V973">
        <v>1500</v>
      </c>
      <c r="W973">
        <v>0.23315332235449615</v>
      </c>
      <c r="X973" t="s">
        <v>220</v>
      </c>
    </row>
    <row r="974" spans="1:24" x14ac:dyDescent="0.25">
      <c r="A974" t="s">
        <v>170</v>
      </c>
      <c r="B974" s="1">
        <v>42320</v>
      </c>
      <c r="C974">
        <v>2015</v>
      </c>
      <c r="D974" t="s">
        <v>234</v>
      </c>
      <c r="E974" t="s">
        <v>55</v>
      </c>
      <c r="F974" t="s">
        <v>40</v>
      </c>
      <c r="G974" t="s">
        <v>210</v>
      </c>
      <c r="H974" t="s">
        <v>211</v>
      </c>
      <c r="I974">
        <v>31450</v>
      </c>
      <c r="J974">
        <v>3885</v>
      </c>
      <c r="K974">
        <v>35335</v>
      </c>
      <c r="L974" t="s">
        <v>164</v>
      </c>
      <c r="M974" t="s">
        <v>171</v>
      </c>
      <c r="N974" t="s">
        <v>172</v>
      </c>
      <c r="O974">
        <v>4</v>
      </c>
      <c r="P974" t="s">
        <v>77</v>
      </c>
      <c r="Q974" t="s">
        <v>78</v>
      </c>
      <c r="R974" t="s">
        <v>79</v>
      </c>
      <c r="S974" t="s">
        <v>56</v>
      </c>
      <c r="T974" t="s">
        <v>46</v>
      </c>
      <c r="U974" t="s">
        <v>219</v>
      </c>
      <c r="V974">
        <v>943.5</v>
      </c>
      <c r="W974">
        <v>0.52872033534977603</v>
      </c>
      <c r="X974" t="s">
        <v>222</v>
      </c>
    </row>
    <row r="975" spans="1:24" x14ac:dyDescent="0.25">
      <c r="A975" t="s">
        <v>130</v>
      </c>
      <c r="B975" s="1">
        <v>42321</v>
      </c>
      <c r="C975">
        <v>2015</v>
      </c>
      <c r="D975" t="s">
        <v>234</v>
      </c>
      <c r="E975" t="s">
        <v>55</v>
      </c>
      <c r="F975" t="s">
        <v>39</v>
      </c>
      <c r="G975" t="s">
        <v>209</v>
      </c>
      <c r="H975" t="s">
        <v>201</v>
      </c>
      <c r="I975">
        <v>61100</v>
      </c>
      <c r="J975">
        <v>4318</v>
      </c>
      <c r="K975">
        <v>65418</v>
      </c>
      <c r="L975" t="s">
        <v>127</v>
      </c>
      <c r="M975" t="s">
        <v>131</v>
      </c>
      <c r="N975" t="s">
        <v>132</v>
      </c>
      <c r="O975">
        <v>4</v>
      </c>
      <c r="P975" t="s">
        <v>77</v>
      </c>
      <c r="Q975" t="s">
        <v>86</v>
      </c>
      <c r="R975" t="s">
        <v>79</v>
      </c>
      <c r="S975" t="s">
        <v>56</v>
      </c>
      <c r="T975" t="s">
        <v>46</v>
      </c>
      <c r="U975" t="s">
        <v>223</v>
      </c>
      <c r="V975">
        <v>3055</v>
      </c>
      <c r="W975">
        <v>0.51326641091763336</v>
      </c>
      <c r="X975" t="s">
        <v>222</v>
      </c>
    </row>
    <row r="976" spans="1:24" x14ac:dyDescent="0.25">
      <c r="A976" t="s">
        <v>141</v>
      </c>
      <c r="B976" s="1">
        <v>42322</v>
      </c>
      <c r="C976">
        <v>2015</v>
      </c>
      <c r="D976" t="s">
        <v>234</v>
      </c>
      <c r="E976" t="s">
        <v>58</v>
      </c>
      <c r="F976" t="s">
        <v>8</v>
      </c>
      <c r="G976" t="s">
        <v>206</v>
      </c>
      <c r="H976" t="s">
        <v>203</v>
      </c>
      <c r="I976">
        <v>26600</v>
      </c>
      <c r="J976">
        <v>3780</v>
      </c>
      <c r="K976">
        <v>30380</v>
      </c>
      <c r="L976" t="s">
        <v>142</v>
      </c>
      <c r="M976" t="s">
        <v>143</v>
      </c>
      <c r="N976" t="s">
        <v>144</v>
      </c>
      <c r="O976">
        <v>4</v>
      </c>
      <c r="P976" t="s">
        <v>77</v>
      </c>
      <c r="Q976" t="s">
        <v>78</v>
      </c>
      <c r="R976" t="s">
        <v>79</v>
      </c>
      <c r="S976" t="s">
        <v>59</v>
      </c>
      <c r="T976" t="s">
        <v>42</v>
      </c>
      <c r="U976" t="s">
        <v>219</v>
      </c>
      <c r="V976">
        <v>798</v>
      </c>
      <c r="W976">
        <v>0.67249655428924437</v>
      </c>
      <c r="X976" t="s">
        <v>222</v>
      </c>
    </row>
    <row r="977" spans="1:24" x14ac:dyDescent="0.25">
      <c r="A977" t="s">
        <v>112</v>
      </c>
      <c r="B977" s="1">
        <v>42323</v>
      </c>
      <c r="C977">
        <v>2015</v>
      </c>
      <c r="D977" t="s">
        <v>234</v>
      </c>
      <c r="E977" t="s">
        <v>58</v>
      </c>
      <c r="F977" t="s">
        <v>2</v>
      </c>
      <c r="G977" t="s">
        <v>200</v>
      </c>
      <c r="H977" t="s">
        <v>201</v>
      </c>
      <c r="I977">
        <v>46850</v>
      </c>
      <c r="J977">
        <v>1002</v>
      </c>
      <c r="K977">
        <v>47852</v>
      </c>
      <c r="L977" t="s">
        <v>97</v>
      </c>
      <c r="M977" t="s">
        <v>104</v>
      </c>
      <c r="N977" t="s">
        <v>113</v>
      </c>
      <c r="O977">
        <v>3</v>
      </c>
      <c r="P977" t="s">
        <v>91</v>
      </c>
      <c r="Q977" t="s">
        <v>78</v>
      </c>
      <c r="R977" t="s">
        <v>79</v>
      </c>
      <c r="S977" t="s">
        <v>59</v>
      </c>
      <c r="T977" t="s">
        <v>42</v>
      </c>
      <c r="U977" t="s">
        <v>221</v>
      </c>
      <c r="V977">
        <v>1874</v>
      </c>
      <c r="W977">
        <v>0.12833826342985885</v>
      </c>
      <c r="X977" t="s">
        <v>220</v>
      </c>
    </row>
    <row r="978" spans="1:24" x14ac:dyDescent="0.25">
      <c r="A978" t="s">
        <v>80</v>
      </c>
      <c r="B978" s="1">
        <v>42324</v>
      </c>
      <c r="C978">
        <v>2015</v>
      </c>
      <c r="D978" t="s">
        <v>234</v>
      </c>
      <c r="E978" t="s">
        <v>58</v>
      </c>
      <c r="F978" t="s">
        <v>5</v>
      </c>
      <c r="G978" t="s">
        <v>207</v>
      </c>
      <c r="H978" t="s">
        <v>201</v>
      </c>
      <c r="I978">
        <v>36800</v>
      </c>
      <c r="J978">
        <v>1535</v>
      </c>
      <c r="K978">
        <v>38335</v>
      </c>
      <c r="L978" t="s">
        <v>74</v>
      </c>
      <c r="M978" t="s">
        <v>81</v>
      </c>
      <c r="N978" t="s">
        <v>82</v>
      </c>
      <c r="O978">
        <v>4</v>
      </c>
      <c r="P978" t="s">
        <v>77</v>
      </c>
      <c r="Q978" t="s">
        <v>78</v>
      </c>
      <c r="R978" t="s">
        <v>79</v>
      </c>
      <c r="S978" t="s">
        <v>59</v>
      </c>
      <c r="T978" t="s">
        <v>42</v>
      </c>
      <c r="U978" t="s">
        <v>221</v>
      </c>
      <c r="V978">
        <v>1472</v>
      </c>
      <c r="W978">
        <v>0.97533432393117547</v>
      </c>
      <c r="X978" t="s">
        <v>222</v>
      </c>
    </row>
    <row r="979" spans="1:24" x14ac:dyDescent="0.25">
      <c r="A979" t="s">
        <v>93</v>
      </c>
      <c r="B979" s="1">
        <v>42325</v>
      </c>
      <c r="C979">
        <v>2015</v>
      </c>
      <c r="D979" t="s">
        <v>234</v>
      </c>
      <c r="E979" t="s">
        <v>58</v>
      </c>
      <c r="F979" t="s">
        <v>8</v>
      </c>
      <c r="G979" t="s">
        <v>206</v>
      </c>
      <c r="H979" t="s">
        <v>203</v>
      </c>
      <c r="I979">
        <v>166200</v>
      </c>
      <c r="J979">
        <v>4786</v>
      </c>
      <c r="K979">
        <v>170986</v>
      </c>
      <c r="L979" t="s">
        <v>74</v>
      </c>
      <c r="M979" t="s">
        <v>94</v>
      </c>
      <c r="N979" t="s">
        <v>95</v>
      </c>
      <c r="O979">
        <v>2</v>
      </c>
      <c r="P979" t="s">
        <v>77</v>
      </c>
      <c r="Q979" t="s">
        <v>86</v>
      </c>
      <c r="R979" t="s">
        <v>87</v>
      </c>
      <c r="S979" t="s">
        <v>59</v>
      </c>
      <c r="T979" t="s">
        <v>42</v>
      </c>
      <c r="U979" t="s">
        <v>225</v>
      </c>
      <c r="V979">
        <v>9972</v>
      </c>
      <c r="W979">
        <v>0.89191111498135656</v>
      </c>
      <c r="X979" t="s">
        <v>222</v>
      </c>
    </row>
    <row r="980" spans="1:24" x14ac:dyDescent="0.25">
      <c r="A980" t="s">
        <v>157</v>
      </c>
      <c r="B980" s="1">
        <v>42326</v>
      </c>
      <c r="C980">
        <v>2015</v>
      </c>
      <c r="D980" t="s">
        <v>234</v>
      </c>
      <c r="E980" t="s">
        <v>54</v>
      </c>
      <c r="F980" t="s">
        <v>30</v>
      </c>
      <c r="G980" t="s">
        <v>200</v>
      </c>
      <c r="H980" t="s">
        <v>202</v>
      </c>
      <c r="I980">
        <v>65650</v>
      </c>
      <c r="J980">
        <v>4911</v>
      </c>
      <c r="K980">
        <v>70561</v>
      </c>
      <c r="L980" t="s">
        <v>142</v>
      </c>
      <c r="M980" t="s">
        <v>158</v>
      </c>
      <c r="N980" t="s">
        <v>159</v>
      </c>
      <c r="O980">
        <v>4</v>
      </c>
      <c r="P980" t="s">
        <v>77</v>
      </c>
      <c r="Q980" t="s">
        <v>86</v>
      </c>
      <c r="R980" t="s">
        <v>79</v>
      </c>
      <c r="S980" t="s">
        <v>54</v>
      </c>
      <c r="T980" t="s">
        <v>45</v>
      </c>
      <c r="U980" t="s">
        <v>223</v>
      </c>
      <c r="V980">
        <v>3282.5</v>
      </c>
      <c r="W980">
        <v>6.9222075431245408E-2</v>
      </c>
      <c r="X980" t="s">
        <v>220</v>
      </c>
    </row>
    <row r="981" spans="1:24" x14ac:dyDescent="0.25">
      <c r="A981" t="s">
        <v>185</v>
      </c>
      <c r="B981" s="1">
        <v>42328</v>
      </c>
      <c r="C981">
        <v>2015</v>
      </c>
      <c r="D981" t="s">
        <v>234</v>
      </c>
      <c r="E981" t="s">
        <v>62</v>
      </c>
      <c r="F981" t="s">
        <v>14</v>
      </c>
      <c r="G981" t="s">
        <v>200</v>
      </c>
      <c r="H981" t="s">
        <v>201</v>
      </c>
      <c r="I981">
        <v>74750</v>
      </c>
      <c r="J981">
        <v>4112</v>
      </c>
      <c r="K981">
        <v>78862</v>
      </c>
      <c r="L981" t="s">
        <v>164</v>
      </c>
      <c r="M981" t="s">
        <v>186</v>
      </c>
      <c r="N981" t="s">
        <v>187</v>
      </c>
      <c r="O981">
        <v>4</v>
      </c>
      <c r="P981" t="s">
        <v>77</v>
      </c>
      <c r="Q981" t="s">
        <v>86</v>
      </c>
      <c r="R981" t="s">
        <v>87</v>
      </c>
      <c r="S981" t="s">
        <v>63</v>
      </c>
      <c r="T981" t="s">
        <v>43</v>
      </c>
      <c r="U981" t="s">
        <v>225</v>
      </c>
      <c r="V981">
        <v>4485</v>
      </c>
      <c r="W981">
        <v>0.98236548620386299</v>
      </c>
      <c r="X981" t="s">
        <v>222</v>
      </c>
    </row>
    <row r="982" spans="1:24" x14ac:dyDescent="0.25">
      <c r="A982" t="s">
        <v>154</v>
      </c>
      <c r="B982" s="1">
        <v>42329</v>
      </c>
      <c r="C982">
        <v>2015</v>
      </c>
      <c r="D982" t="s">
        <v>234</v>
      </c>
      <c r="E982" t="s">
        <v>58</v>
      </c>
      <c r="F982" t="s">
        <v>8</v>
      </c>
      <c r="G982" t="s">
        <v>206</v>
      </c>
      <c r="H982" t="s">
        <v>205</v>
      </c>
      <c r="I982">
        <v>63150</v>
      </c>
      <c r="J982">
        <v>3728</v>
      </c>
      <c r="K982">
        <v>66878</v>
      </c>
      <c r="L982" t="s">
        <v>142</v>
      </c>
      <c r="M982" t="s">
        <v>155</v>
      </c>
      <c r="N982" t="s">
        <v>156</v>
      </c>
      <c r="O982">
        <v>4</v>
      </c>
      <c r="P982" t="s">
        <v>91</v>
      </c>
      <c r="Q982" t="s">
        <v>78</v>
      </c>
      <c r="R982" t="s">
        <v>79</v>
      </c>
      <c r="S982" t="s">
        <v>59</v>
      </c>
      <c r="T982" t="s">
        <v>42</v>
      </c>
      <c r="U982" t="s">
        <v>223</v>
      </c>
      <c r="V982">
        <v>3157.5</v>
      </c>
      <c r="W982">
        <v>0.33782910897295415</v>
      </c>
      <c r="X982" t="s">
        <v>220</v>
      </c>
    </row>
    <row r="983" spans="1:24" x14ac:dyDescent="0.25">
      <c r="A983" t="s">
        <v>182</v>
      </c>
      <c r="B983" s="1">
        <v>42329</v>
      </c>
      <c r="C983">
        <v>2015</v>
      </c>
      <c r="D983" t="s">
        <v>234</v>
      </c>
      <c r="E983" t="s">
        <v>64</v>
      </c>
      <c r="F983" t="s">
        <v>20</v>
      </c>
      <c r="G983" t="s">
        <v>200</v>
      </c>
      <c r="H983" t="s">
        <v>211</v>
      </c>
      <c r="I983">
        <v>58400</v>
      </c>
      <c r="J983">
        <v>4806</v>
      </c>
      <c r="K983">
        <v>63206</v>
      </c>
      <c r="L983" t="s">
        <v>164</v>
      </c>
      <c r="M983" t="s">
        <v>183</v>
      </c>
      <c r="N983" t="s">
        <v>184</v>
      </c>
      <c r="O983">
        <v>4</v>
      </c>
      <c r="P983" t="s">
        <v>77</v>
      </c>
      <c r="Q983" t="s">
        <v>78</v>
      </c>
      <c r="R983" t="s">
        <v>79</v>
      </c>
      <c r="S983" t="s">
        <v>57</v>
      </c>
      <c r="T983" t="s">
        <v>44</v>
      </c>
      <c r="U983" t="s">
        <v>223</v>
      </c>
      <c r="V983">
        <v>2920</v>
      </c>
      <c r="W983">
        <v>0.4486806385445784</v>
      </c>
      <c r="X983" t="s">
        <v>220</v>
      </c>
    </row>
    <row r="984" spans="1:24" x14ac:dyDescent="0.25">
      <c r="A984" t="s">
        <v>163</v>
      </c>
      <c r="B984" s="1">
        <v>42329</v>
      </c>
      <c r="C984">
        <v>2015</v>
      </c>
      <c r="D984" t="s">
        <v>234</v>
      </c>
      <c r="E984" t="s">
        <v>54</v>
      </c>
      <c r="F984" t="s">
        <v>33</v>
      </c>
      <c r="G984" t="s">
        <v>200</v>
      </c>
      <c r="H984" t="s">
        <v>211</v>
      </c>
      <c r="I984">
        <v>25100</v>
      </c>
      <c r="J984">
        <v>1154</v>
      </c>
      <c r="K984">
        <v>26254</v>
      </c>
      <c r="L984" t="s">
        <v>164</v>
      </c>
      <c r="M984" t="s">
        <v>165</v>
      </c>
      <c r="N984" t="s">
        <v>166</v>
      </c>
      <c r="O984">
        <v>2</v>
      </c>
      <c r="P984" t="s">
        <v>77</v>
      </c>
      <c r="Q984" t="s">
        <v>78</v>
      </c>
      <c r="R984" t="s">
        <v>79</v>
      </c>
      <c r="S984" t="s">
        <v>54</v>
      </c>
      <c r="T984" t="s">
        <v>45</v>
      </c>
      <c r="U984" t="s">
        <v>219</v>
      </c>
      <c r="V984">
        <v>753</v>
      </c>
      <c r="W984">
        <v>0.27101879579528176</v>
      </c>
      <c r="X984" t="s">
        <v>220</v>
      </c>
    </row>
    <row r="985" spans="1:24" x14ac:dyDescent="0.25">
      <c r="A985" t="s">
        <v>188</v>
      </c>
      <c r="B985" s="1">
        <v>42330</v>
      </c>
      <c r="C985">
        <v>2015</v>
      </c>
      <c r="D985" t="s">
        <v>234</v>
      </c>
      <c r="E985" t="s">
        <v>54</v>
      </c>
      <c r="F985" t="s">
        <v>23</v>
      </c>
      <c r="G985" t="s">
        <v>209</v>
      </c>
      <c r="H985" t="s">
        <v>201</v>
      </c>
      <c r="I985">
        <v>77100</v>
      </c>
      <c r="J985">
        <v>3462</v>
      </c>
      <c r="K985">
        <v>80562</v>
      </c>
      <c r="L985" t="s">
        <v>164</v>
      </c>
      <c r="M985" t="s">
        <v>189</v>
      </c>
      <c r="N985" t="s">
        <v>190</v>
      </c>
      <c r="O985">
        <v>4</v>
      </c>
      <c r="P985" t="s">
        <v>77</v>
      </c>
      <c r="Q985" t="s">
        <v>86</v>
      </c>
      <c r="R985" t="s">
        <v>87</v>
      </c>
      <c r="S985" t="s">
        <v>54</v>
      </c>
      <c r="T985" t="s">
        <v>44</v>
      </c>
      <c r="U985" t="s">
        <v>225</v>
      </c>
      <c r="V985">
        <v>4626</v>
      </c>
      <c r="W985">
        <v>0.21703236327368411</v>
      </c>
      <c r="X985" t="s">
        <v>220</v>
      </c>
    </row>
    <row r="986" spans="1:24" x14ac:dyDescent="0.25">
      <c r="A986" t="s">
        <v>154</v>
      </c>
      <c r="B986" s="1">
        <v>42330</v>
      </c>
      <c r="C986">
        <v>2015</v>
      </c>
      <c r="D986" t="s">
        <v>234</v>
      </c>
      <c r="E986" t="s">
        <v>58</v>
      </c>
      <c r="F986" t="s">
        <v>5</v>
      </c>
      <c r="G986" t="s">
        <v>207</v>
      </c>
      <c r="H986" t="s">
        <v>201</v>
      </c>
      <c r="I986">
        <v>63150</v>
      </c>
      <c r="J986">
        <v>3568</v>
      </c>
      <c r="K986">
        <v>66718</v>
      </c>
      <c r="L986" t="s">
        <v>142</v>
      </c>
      <c r="M986" t="s">
        <v>155</v>
      </c>
      <c r="N986" t="s">
        <v>156</v>
      </c>
      <c r="O986">
        <v>4</v>
      </c>
      <c r="P986" t="s">
        <v>91</v>
      </c>
      <c r="Q986" t="s">
        <v>78</v>
      </c>
      <c r="R986" t="s">
        <v>79</v>
      </c>
      <c r="S986" t="s">
        <v>59</v>
      </c>
      <c r="T986" t="s">
        <v>42</v>
      </c>
      <c r="U986" t="s">
        <v>223</v>
      </c>
      <c r="V986">
        <v>3157.5</v>
      </c>
      <c r="W986">
        <v>0.47864430373471428</v>
      </c>
      <c r="X986" t="s">
        <v>220</v>
      </c>
    </row>
    <row r="987" spans="1:24" x14ac:dyDescent="0.25">
      <c r="A987" t="s">
        <v>185</v>
      </c>
      <c r="B987" s="1">
        <v>42330</v>
      </c>
      <c r="C987">
        <v>2015</v>
      </c>
      <c r="D987" t="s">
        <v>234</v>
      </c>
      <c r="E987" t="s">
        <v>50</v>
      </c>
      <c r="F987" t="s">
        <v>10</v>
      </c>
      <c r="G987" t="s">
        <v>210</v>
      </c>
      <c r="H987" t="s">
        <v>211</v>
      </c>
      <c r="I987">
        <v>74650</v>
      </c>
      <c r="J987">
        <v>3967</v>
      </c>
      <c r="K987">
        <v>78617</v>
      </c>
      <c r="L987" t="s">
        <v>164</v>
      </c>
      <c r="M987" t="s">
        <v>186</v>
      </c>
      <c r="N987" t="s">
        <v>187</v>
      </c>
      <c r="O987">
        <v>4</v>
      </c>
      <c r="P987" t="s">
        <v>77</v>
      </c>
      <c r="Q987" t="s">
        <v>86</v>
      </c>
      <c r="R987" t="s">
        <v>87</v>
      </c>
      <c r="S987" t="s">
        <v>51</v>
      </c>
      <c r="T987" t="s">
        <v>43</v>
      </c>
      <c r="U987" t="s">
        <v>225</v>
      </c>
      <c r="V987">
        <v>4479</v>
      </c>
      <c r="W987">
        <v>0.56946032427691873</v>
      </c>
      <c r="X987" t="s">
        <v>222</v>
      </c>
    </row>
    <row r="988" spans="1:24" x14ac:dyDescent="0.25">
      <c r="A988" t="s">
        <v>80</v>
      </c>
      <c r="B988" s="1">
        <v>42331</v>
      </c>
      <c r="C988">
        <v>2015</v>
      </c>
      <c r="D988" t="s">
        <v>234</v>
      </c>
      <c r="E988" t="s">
        <v>55</v>
      </c>
      <c r="F988" t="s">
        <v>36</v>
      </c>
      <c r="G988" t="s">
        <v>206</v>
      </c>
      <c r="H988" t="s">
        <v>203</v>
      </c>
      <c r="I988">
        <v>36850</v>
      </c>
      <c r="J988">
        <v>1037</v>
      </c>
      <c r="K988">
        <v>37887</v>
      </c>
      <c r="L988" t="s">
        <v>74</v>
      </c>
      <c r="M988" t="s">
        <v>81</v>
      </c>
      <c r="N988" t="s">
        <v>82</v>
      </c>
      <c r="O988">
        <v>4</v>
      </c>
      <c r="P988" t="s">
        <v>77</v>
      </c>
      <c r="Q988" t="s">
        <v>78</v>
      </c>
      <c r="R988" t="s">
        <v>79</v>
      </c>
      <c r="S988" t="s">
        <v>56</v>
      </c>
      <c r="T988" t="s">
        <v>46</v>
      </c>
      <c r="U988" t="s">
        <v>221</v>
      </c>
      <c r="V988">
        <v>1474</v>
      </c>
      <c r="W988">
        <v>0.17589540228987829</v>
      </c>
      <c r="X988" t="s">
        <v>220</v>
      </c>
    </row>
    <row r="989" spans="1:24" x14ac:dyDescent="0.25">
      <c r="A989" t="s">
        <v>160</v>
      </c>
      <c r="B989" s="1">
        <v>42331</v>
      </c>
      <c r="C989">
        <v>2015</v>
      </c>
      <c r="D989" t="s">
        <v>234</v>
      </c>
      <c r="E989" t="s">
        <v>62</v>
      </c>
      <c r="F989" t="s">
        <v>12</v>
      </c>
      <c r="G989" t="s">
        <v>200</v>
      </c>
      <c r="H989" t="s">
        <v>201</v>
      </c>
      <c r="I989">
        <v>108750</v>
      </c>
      <c r="J989">
        <v>2716</v>
      </c>
      <c r="K989">
        <v>111466</v>
      </c>
      <c r="L989" t="s">
        <v>142</v>
      </c>
      <c r="M989" t="s">
        <v>161</v>
      </c>
      <c r="N989" t="s">
        <v>162</v>
      </c>
      <c r="O989">
        <v>4</v>
      </c>
      <c r="P989" t="s">
        <v>91</v>
      </c>
      <c r="Q989" t="s">
        <v>78</v>
      </c>
      <c r="R989" t="s">
        <v>92</v>
      </c>
      <c r="S989" t="s">
        <v>63</v>
      </c>
      <c r="T989" t="s">
        <v>43</v>
      </c>
      <c r="U989" t="s">
        <v>225</v>
      </c>
      <c r="V989">
        <v>6525</v>
      </c>
      <c r="W989">
        <v>9.5507242295661585E-2</v>
      </c>
      <c r="X989" t="s">
        <v>220</v>
      </c>
    </row>
    <row r="990" spans="1:24" x14ac:dyDescent="0.25">
      <c r="A990" t="s">
        <v>117</v>
      </c>
      <c r="B990" s="1">
        <v>42331</v>
      </c>
      <c r="C990">
        <v>2015</v>
      </c>
      <c r="D990" t="s">
        <v>234</v>
      </c>
      <c r="E990" t="s">
        <v>57</v>
      </c>
      <c r="F990" t="s">
        <v>27</v>
      </c>
      <c r="G990" t="s">
        <v>209</v>
      </c>
      <c r="H990" t="s">
        <v>205</v>
      </c>
      <c r="I990">
        <v>58550</v>
      </c>
      <c r="J990">
        <v>1404</v>
      </c>
      <c r="K990">
        <v>59954</v>
      </c>
      <c r="L990" t="s">
        <v>97</v>
      </c>
      <c r="M990" t="s">
        <v>118</v>
      </c>
      <c r="N990" t="s">
        <v>119</v>
      </c>
      <c r="O990">
        <v>4</v>
      </c>
      <c r="P990" t="s">
        <v>77</v>
      </c>
      <c r="Q990" t="s">
        <v>86</v>
      </c>
      <c r="R990" t="s">
        <v>79</v>
      </c>
      <c r="S990" t="s">
        <v>57</v>
      </c>
      <c r="T990" t="s">
        <v>44</v>
      </c>
      <c r="U990" t="s">
        <v>223</v>
      </c>
      <c r="V990">
        <v>2927.5</v>
      </c>
      <c r="W990">
        <v>0.76507757127521447</v>
      </c>
      <c r="X990" t="s">
        <v>222</v>
      </c>
    </row>
    <row r="991" spans="1:24" x14ac:dyDescent="0.25">
      <c r="A991" t="s">
        <v>109</v>
      </c>
      <c r="B991" s="1">
        <v>42331</v>
      </c>
      <c r="C991">
        <v>2015</v>
      </c>
      <c r="D991" t="s">
        <v>234</v>
      </c>
      <c r="E991" t="s">
        <v>54</v>
      </c>
      <c r="F991" t="s">
        <v>28</v>
      </c>
      <c r="G991" t="s">
        <v>206</v>
      </c>
      <c r="H991" t="s">
        <v>201</v>
      </c>
      <c r="I991">
        <v>46000</v>
      </c>
      <c r="J991">
        <v>2980</v>
      </c>
      <c r="K991">
        <v>48980</v>
      </c>
      <c r="L991" t="s">
        <v>97</v>
      </c>
      <c r="M991" t="s">
        <v>110</v>
      </c>
      <c r="N991" t="s">
        <v>111</v>
      </c>
      <c r="O991">
        <v>4</v>
      </c>
      <c r="P991" t="s">
        <v>91</v>
      </c>
      <c r="Q991" t="s">
        <v>78</v>
      </c>
      <c r="R991" t="s">
        <v>79</v>
      </c>
      <c r="S991" t="s">
        <v>54</v>
      </c>
      <c r="T991" t="s">
        <v>45</v>
      </c>
      <c r="U991" t="s">
        <v>221</v>
      </c>
      <c r="V991">
        <v>1840</v>
      </c>
      <c r="W991">
        <v>0.27955803334692403</v>
      </c>
      <c r="X991" t="s">
        <v>220</v>
      </c>
    </row>
    <row r="992" spans="1:24" x14ac:dyDescent="0.25">
      <c r="A992" t="s">
        <v>126</v>
      </c>
      <c r="B992" s="1">
        <v>42332</v>
      </c>
      <c r="C992">
        <v>2015</v>
      </c>
      <c r="D992" t="s">
        <v>234</v>
      </c>
      <c r="E992" t="s">
        <v>57</v>
      </c>
      <c r="F992" t="s">
        <v>16</v>
      </c>
      <c r="G992" t="s">
        <v>200</v>
      </c>
      <c r="H992" t="s">
        <v>211</v>
      </c>
      <c r="I992">
        <v>38000</v>
      </c>
      <c r="J992">
        <v>1703</v>
      </c>
      <c r="K992">
        <v>39703</v>
      </c>
      <c r="L992" t="s">
        <v>127</v>
      </c>
      <c r="M992" t="s">
        <v>128</v>
      </c>
      <c r="N992" t="s">
        <v>129</v>
      </c>
      <c r="O992">
        <v>4</v>
      </c>
      <c r="P992" t="s">
        <v>77</v>
      </c>
      <c r="Q992" t="s">
        <v>78</v>
      </c>
      <c r="R992" t="s">
        <v>79</v>
      </c>
      <c r="S992" t="s">
        <v>57</v>
      </c>
      <c r="T992" t="s">
        <v>44</v>
      </c>
      <c r="U992" t="s">
        <v>221</v>
      </c>
      <c r="V992">
        <v>1520</v>
      </c>
      <c r="W992">
        <v>0.84547521259890646</v>
      </c>
      <c r="X992" t="s">
        <v>222</v>
      </c>
    </row>
    <row r="993" spans="1:24" x14ac:dyDescent="0.25">
      <c r="A993" t="s">
        <v>136</v>
      </c>
      <c r="B993" s="1">
        <v>42332</v>
      </c>
      <c r="C993">
        <v>2015</v>
      </c>
      <c r="D993" t="s">
        <v>234</v>
      </c>
      <c r="E993" t="s">
        <v>57</v>
      </c>
      <c r="F993" t="s">
        <v>22</v>
      </c>
      <c r="G993" t="s">
        <v>200</v>
      </c>
      <c r="H993" t="s">
        <v>211</v>
      </c>
      <c r="I993">
        <v>85450</v>
      </c>
      <c r="J993">
        <v>3964</v>
      </c>
      <c r="K993">
        <v>89414</v>
      </c>
      <c r="L993" t="s">
        <v>127</v>
      </c>
      <c r="M993" t="s">
        <v>137</v>
      </c>
      <c r="N993" t="s">
        <v>138</v>
      </c>
      <c r="O993">
        <v>4</v>
      </c>
      <c r="P993" t="s">
        <v>77</v>
      </c>
      <c r="Q993" t="s">
        <v>78</v>
      </c>
      <c r="R993" t="s">
        <v>79</v>
      </c>
      <c r="S993" t="s">
        <v>57</v>
      </c>
      <c r="T993" t="s">
        <v>44</v>
      </c>
      <c r="U993" t="s">
        <v>225</v>
      </c>
      <c r="V993">
        <v>5127</v>
      </c>
      <c r="W993">
        <v>0.20376137141313469</v>
      </c>
      <c r="X993" t="s">
        <v>220</v>
      </c>
    </row>
    <row r="994" spans="1:24" x14ac:dyDescent="0.25">
      <c r="A994" t="s">
        <v>141</v>
      </c>
      <c r="B994" s="1">
        <v>42332</v>
      </c>
      <c r="C994">
        <v>2015</v>
      </c>
      <c r="D994" t="s">
        <v>234</v>
      </c>
      <c r="E994" t="s">
        <v>55</v>
      </c>
      <c r="F994" t="s">
        <v>40</v>
      </c>
      <c r="G994" t="s">
        <v>200</v>
      </c>
      <c r="H994" t="s">
        <v>201</v>
      </c>
      <c r="I994">
        <v>27300</v>
      </c>
      <c r="J994">
        <v>3304</v>
      </c>
      <c r="K994">
        <v>30604</v>
      </c>
      <c r="L994" t="s">
        <v>142</v>
      </c>
      <c r="M994" t="s">
        <v>143</v>
      </c>
      <c r="N994" t="s">
        <v>144</v>
      </c>
      <c r="O994">
        <v>4</v>
      </c>
      <c r="P994" t="s">
        <v>77</v>
      </c>
      <c r="Q994" t="s">
        <v>78</v>
      </c>
      <c r="R994" t="s">
        <v>79</v>
      </c>
      <c r="S994" t="s">
        <v>56</v>
      </c>
      <c r="T994" t="s">
        <v>46</v>
      </c>
      <c r="U994" t="s">
        <v>219</v>
      </c>
      <c r="V994">
        <v>819</v>
      </c>
      <c r="W994">
        <v>0.4038272995519579</v>
      </c>
      <c r="X994" t="s">
        <v>220</v>
      </c>
    </row>
    <row r="995" spans="1:24" x14ac:dyDescent="0.25">
      <c r="A995" t="s">
        <v>80</v>
      </c>
      <c r="B995" s="1">
        <v>42333</v>
      </c>
      <c r="C995">
        <v>2015</v>
      </c>
      <c r="D995" t="s">
        <v>234</v>
      </c>
      <c r="E995" t="s">
        <v>62</v>
      </c>
      <c r="F995" t="s">
        <v>12</v>
      </c>
      <c r="G995" t="s">
        <v>200</v>
      </c>
      <c r="H995" t="s">
        <v>203</v>
      </c>
      <c r="I995">
        <v>36900</v>
      </c>
      <c r="J995">
        <v>3983</v>
      </c>
      <c r="K995">
        <v>40883</v>
      </c>
      <c r="L995" t="s">
        <v>74</v>
      </c>
      <c r="M995" t="s">
        <v>81</v>
      </c>
      <c r="N995" t="s">
        <v>82</v>
      </c>
      <c r="O995">
        <v>4</v>
      </c>
      <c r="P995" t="s">
        <v>77</v>
      </c>
      <c r="Q995" t="s">
        <v>78</v>
      </c>
      <c r="R995" t="s">
        <v>79</v>
      </c>
      <c r="S995" t="s">
        <v>63</v>
      </c>
      <c r="T995" t="s">
        <v>43</v>
      </c>
      <c r="U995" t="s">
        <v>221</v>
      </c>
      <c r="V995">
        <v>1476</v>
      </c>
      <c r="W995">
        <v>0.25084478466345222</v>
      </c>
      <c r="X995" t="s">
        <v>220</v>
      </c>
    </row>
    <row r="996" spans="1:24" x14ac:dyDescent="0.25">
      <c r="A996" t="s">
        <v>173</v>
      </c>
      <c r="B996" s="1">
        <v>42333</v>
      </c>
      <c r="C996">
        <v>2015</v>
      </c>
      <c r="D996" t="s">
        <v>234</v>
      </c>
      <c r="E996" t="s">
        <v>52</v>
      </c>
      <c r="F996" t="s">
        <v>47</v>
      </c>
      <c r="G996" t="s">
        <v>207</v>
      </c>
      <c r="H996" t="s">
        <v>211</v>
      </c>
      <c r="I996">
        <v>32600</v>
      </c>
      <c r="J996">
        <v>3692</v>
      </c>
      <c r="K996">
        <v>36292</v>
      </c>
      <c r="L996" t="s">
        <v>164</v>
      </c>
      <c r="M996" t="s">
        <v>174</v>
      </c>
      <c r="N996" t="s">
        <v>175</v>
      </c>
      <c r="O996">
        <v>2</v>
      </c>
      <c r="P996" t="s">
        <v>91</v>
      </c>
      <c r="Q996" t="s">
        <v>78</v>
      </c>
      <c r="R996" t="s">
        <v>79</v>
      </c>
      <c r="S996" t="s">
        <v>53</v>
      </c>
      <c r="T996" t="s">
        <v>46</v>
      </c>
      <c r="U996" t="s">
        <v>219</v>
      </c>
      <c r="V996">
        <v>978</v>
      </c>
      <c r="W996">
        <v>0.11419058410180294</v>
      </c>
      <c r="X996" t="s">
        <v>220</v>
      </c>
    </row>
    <row r="997" spans="1:24" x14ac:dyDescent="0.25">
      <c r="A997" t="s">
        <v>170</v>
      </c>
      <c r="B997" s="1">
        <v>42333</v>
      </c>
      <c r="C997">
        <v>2015</v>
      </c>
      <c r="D997" t="s">
        <v>234</v>
      </c>
      <c r="E997" t="s">
        <v>57</v>
      </c>
      <c r="F997" t="s">
        <v>24</v>
      </c>
      <c r="G997" t="s">
        <v>208</v>
      </c>
      <c r="H997" t="s">
        <v>203</v>
      </c>
      <c r="I997">
        <v>31450</v>
      </c>
      <c r="J997">
        <v>4701</v>
      </c>
      <c r="K997">
        <v>36151</v>
      </c>
      <c r="L997" t="s">
        <v>164</v>
      </c>
      <c r="M997" t="s">
        <v>171</v>
      </c>
      <c r="N997" t="s">
        <v>172</v>
      </c>
      <c r="O997">
        <v>4</v>
      </c>
      <c r="P997" t="s">
        <v>77</v>
      </c>
      <c r="Q997" t="s">
        <v>78</v>
      </c>
      <c r="R997" t="s">
        <v>79</v>
      </c>
      <c r="S997" t="s">
        <v>57</v>
      </c>
      <c r="T997" t="s">
        <v>44</v>
      </c>
      <c r="U997" t="s">
        <v>219</v>
      </c>
      <c r="V997">
        <v>943.5</v>
      </c>
      <c r="W997">
        <v>0.75023353041626206</v>
      </c>
      <c r="X997" t="s">
        <v>222</v>
      </c>
    </row>
    <row r="998" spans="1:24" x14ac:dyDescent="0.25">
      <c r="A998" t="s">
        <v>151</v>
      </c>
      <c r="B998" s="1">
        <v>42333</v>
      </c>
      <c r="C998">
        <v>2015</v>
      </c>
      <c r="D998" t="s">
        <v>234</v>
      </c>
      <c r="E998" t="s">
        <v>57</v>
      </c>
      <c r="F998" t="s">
        <v>23</v>
      </c>
      <c r="G998" t="s">
        <v>209</v>
      </c>
      <c r="H998" t="s">
        <v>202</v>
      </c>
      <c r="I998">
        <v>34950</v>
      </c>
      <c r="J998">
        <v>3411</v>
      </c>
      <c r="K998">
        <v>38361</v>
      </c>
      <c r="L998" t="s">
        <v>142</v>
      </c>
      <c r="M998" t="s">
        <v>152</v>
      </c>
      <c r="N998" t="s">
        <v>153</v>
      </c>
      <c r="O998">
        <v>3</v>
      </c>
      <c r="P998" t="s">
        <v>91</v>
      </c>
      <c r="Q998" t="s">
        <v>78</v>
      </c>
      <c r="R998" t="s">
        <v>79</v>
      </c>
      <c r="S998" t="s">
        <v>57</v>
      </c>
      <c r="T998" t="s">
        <v>44</v>
      </c>
      <c r="U998" t="s">
        <v>221</v>
      </c>
      <c r="V998">
        <v>1398</v>
      </c>
      <c r="W998">
        <v>0.53075150704511975</v>
      </c>
      <c r="X998" t="s">
        <v>222</v>
      </c>
    </row>
    <row r="999" spans="1:24" x14ac:dyDescent="0.25">
      <c r="A999" t="s">
        <v>130</v>
      </c>
      <c r="B999" s="1">
        <v>42336</v>
      </c>
      <c r="C999">
        <v>2015</v>
      </c>
      <c r="D999" t="s">
        <v>234</v>
      </c>
      <c r="E999" t="s">
        <v>55</v>
      </c>
      <c r="F999" t="s">
        <v>38</v>
      </c>
      <c r="G999" t="s">
        <v>210</v>
      </c>
      <c r="H999" t="s">
        <v>211</v>
      </c>
      <c r="I999">
        <v>61300</v>
      </c>
      <c r="J999">
        <v>4985</v>
      </c>
      <c r="K999">
        <v>66285</v>
      </c>
      <c r="L999" t="s">
        <v>127</v>
      </c>
      <c r="M999" t="s">
        <v>131</v>
      </c>
      <c r="N999" t="s">
        <v>132</v>
      </c>
      <c r="O999">
        <v>4</v>
      </c>
      <c r="P999" t="s">
        <v>77</v>
      </c>
      <c r="Q999" t="s">
        <v>86</v>
      </c>
      <c r="R999" t="s">
        <v>79</v>
      </c>
      <c r="S999" t="s">
        <v>56</v>
      </c>
      <c r="T999" t="s">
        <v>46</v>
      </c>
      <c r="U999" t="s">
        <v>223</v>
      </c>
      <c r="V999">
        <v>3065</v>
      </c>
      <c r="W999">
        <v>0.65713957401790635</v>
      </c>
      <c r="X999" t="s">
        <v>222</v>
      </c>
    </row>
    <row r="1000" spans="1:24" x14ac:dyDescent="0.25">
      <c r="A1000" t="s">
        <v>96</v>
      </c>
      <c r="B1000" s="1">
        <v>42337</v>
      </c>
      <c r="C1000">
        <v>2015</v>
      </c>
      <c r="D1000" t="s">
        <v>234</v>
      </c>
      <c r="E1000" t="s">
        <v>58</v>
      </c>
      <c r="F1000" t="s">
        <v>8</v>
      </c>
      <c r="G1000" t="s">
        <v>200</v>
      </c>
      <c r="H1000" t="s">
        <v>201</v>
      </c>
      <c r="I1000">
        <v>24750</v>
      </c>
      <c r="J1000">
        <v>3620</v>
      </c>
      <c r="K1000">
        <v>28370</v>
      </c>
      <c r="L1000" t="s">
        <v>97</v>
      </c>
      <c r="M1000" t="s">
        <v>98</v>
      </c>
      <c r="N1000" t="s">
        <v>99</v>
      </c>
      <c r="O1000">
        <v>2</v>
      </c>
      <c r="P1000" t="s">
        <v>77</v>
      </c>
      <c r="Q1000" t="s">
        <v>78</v>
      </c>
      <c r="R1000" t="s">
        <v>79</v>
      </c>
      <c r="S1000" t="s">
        <v>59</v>
      </c>
      <c r="T1000" t="s">
        <v>42</v>
      </c>
      <c r="U1000" t="s">
        <v>219</v>
      </c>
      <c r="V1000">
        <v>742.5</v>
      </c>
      <c r="W1000">
        <v>0.53774099449521906</v>
      </c>
      <c r="X1000" t="s">
        <v>222</v>
      </c>
    </row>
    <row r="1001" spans="1:24" x14ac:dyDescent="0.25">
      <c r="A1001" t="s">
        <v>117</v>
      </c>
      <c r="B1001" s="1">
        <v>42338</v>
      </c>
      <c r="C1001">
        <v>2015</v>
      </c>
      <c r="D1001" t="s">
        <v>234</v>
      </c>
      <c r="E1001" t="s">
        <v>57</v>
      </c>
      <c r="F1001" t="s">
        <v>23</v>
      </c>
      <c r="G1001" t="s">
        <v>209</v>
      </c>
      <c r="H1001" t="s">
        <v>201</v>
      </c>
      <c r="I1001">
        <v>58300</v>
      </c>
      <c r="J1001">
        <v>1323</v>
      </c>
      <c r="K1001">
        <v>59623</v>
      </c>
      <c r="L1001" t="s">
        <v>97</v>
      </c>
      <c r="M1001" t="s">
        <v>118</v>
      </c>
      <c r="N1001" t="s">
        <v>119</v>
      </c>
      <c r="O1001">
        <v>4</v>
      </c>
      <c r="P1001" t="s">
        <v>77</v>
      </c>
      <c r="Q1001" t="s">
        <v>86</v>
      </c>
      <c r="R1001" t="s">
        <v>79</v>
      </c>
      <c r="S1001" t="s">
        <v>57</v>
      </c>
      <c r="T1001" t="s">
        <v>44</v>
      </c>
      <c r="U1001" t="s">
        <v>223</v>
      </c>
      <c r="V1001">
        <v>2915</v>
      </c>
      <c r="W1001">
        <v>0.61807387304402606</v>
      </c>
      <c r="X1001" t="s">
        <v>222</v>
      </c>
    </row>
    <row r="1002" spans="1:24" x14ac:dyDescent="0.25">
      <c r="A1002" t="s">
        <v>126</v>
      </c>
      <c r="B1002" s="1">
        <v>42339</v>
      </c>
      <c r="C1002">
        <v>2015</v>
      </c>
      <c r="D1002" t="s">
        <v>235</v>
      </c>
      <c r="E1002" t="s">
        <v>60</v>
      </c>
      <c r="F1002" t="s">
        <v>7</v>
      </c>
      <c r="G1002" t="s">
        <v>200</v>
      </c>
      <c r="H1002" t="s">
        <v>205</v>
      </c>
      <c r="I1002">
        <v>37750</v>
      </c>
      <c r="J1002">
        <v>3316</v>
      </c>
      <c r="K1002">
        <v>41066</v>
      </c>
      <c r="L1002" t="s">
        <v>127</v>
      </c>
      <c r="M1002" t="s">
        <v>128</v>
      </c>
      <c r="N1002" t="s">
        <v>129</v>
      </c>
      <c r="O1002">
        <v>4</v>
      </c>
      <c r="P1002" t="s">
        <v>77</v>
      </c>
      <c r="Q1002" t="s">
        <v>78</v>
      </c>
      <c r="R1002" t="s">
        <v>79</v>
      </c>
      <c r="S1002" t="s">
        <v>61</v>
      </c>
      <c r="T1002" t="s">
        <v>42</v>
      </c>
      <c r="U1002" t="s">
        <v>221</v>
      </c>
      <c r="V1002">
        <v>1510</v>
      </c>
      <c r="W1002">
        <v>0.329189057615208</v>
      </c>
      <c r="X1002" t="s">
        <v>220</v>
      </c>
    </row>
    <row r="1003" spans="1:24" x14ac:dyDescent="0.25">
      <c r="A1003" t="s">
        <v>130</v>
      </c>
      <c r="B1003" s="1">
        <v>42341</v>
      </c>
      <c r="C1003">
        <v>2015</v>
      </c>
      <c r="D1003" t="s">
        <v>235</v>
      </c>
      <c r="E1003" t="s">
        <v>54</v>
      </c>
      <c r="F1003" t="s">
        <v>23</v>
      </c>
      <c r="G1003" t="s">
        <v>200</v>
      </c>
      <c r="H1003" t="s">
        <v>201</v>
      </c>
      <c r="I1003">
        <v>61600</v>
      </c>
      <c r="J1003">
        <v>2200</v>
      </c>
      <c r="K1003">
        <v>63800</v>
      </c>
      <c r="L1003" t="s">
        <v>127</v>
      </c>
      <c r="M1003" t="s">
        <v>131</v>
      </c>
      <c r="N1003" t="s">
        <v>132</v>
      </c>
      <c r="O1003">
        <v>4</v>
      </c>
      <c r="P1003" t="s">
        <v>77</v>
      </c>
      <c r="Q1003" t="s">
        <v>86</v>
      </c>
      <c r="R1003" t="s">
        <v>79</v>
      </c>
      <c r="S1003" t="s">
        <v>54</v>
      </c>
      <c r="T1003" t="s">
        <v>44</v>
      </c>
      <c r="U1003" t="s">
        <v>223</v>
      </c>
      <c r="V1003">
        <v>3080</v>
      </c>
      <c r="W1003">
        <v>0.31450468688947369</v>
      </c>
      <c r="X1003" t="s">
        <v>220</v>
      </c>
    </row>
    <row r="1004" spans="1:24" x14ac:dyDescent="0.25">
      <c r="A1004" t="s">
        <v>179</v>
      </c>
      <c r="B1004" s="1">
        <v>42341</v>
      </c>
      <c r="C1004">
        <v>2015</v>
      </c>
      <c r="D1004" t="s">
        <v>235</v>
      </c>
      <c r="E1004" t="s">
        <v>60</v>
      </c>
      <c r="F1004" t="s">
        <v>22</v>
      </c>
      <c r="G1004" t="s">
        <v>204</v>
      </c>
      <c r="H1004" t="s">
        <v>201</v>
      </c>
      <c r="I1004">
        <v>50250</v>
      </c>
      <c r="J1004">
        <v>2668</v>
      </c>
      <c r="K1004">
        <v>52918</v>
      </c>
      <c r="L1004" t="s">
        <v>164</v>
      </c>
      <c r="M1004" t="s">
        <v>180</v>
      </c>
      <c r="N1004" t="s">
        <v>181</v>
      </c>
      <c r="O1004">
        <v>4</v>
      </c>
      <c r="P1004" t="s">
        <v>77</v>
      </c>
      <c r="Q1004" t="s">
        <v>78</v>
      </c>
      <c r="R1004" t="s">
        <v>79</v>
      </c>
      <c r="S1004" t="s">
        <v>61</v>
      </c>
      <c r="T1004" t="s">
        <v>44</v>
      </c>
      <c r="U1004" t="s">
        <v>221</v>
      </c>
      <c r="V1004">
        <v>2010</v>
      </c>
      <c r="W1004">
        <v>0.66069193494538403</v>
      </c>
      <c r="X1004" t="s">
        <v>222</v>
      </c>
    </row>
    <row r="1005" spans="1:24" x14ac:dyDescent="0.25">
      <c r="A1005" t="s">
        <v>109</v>
      </c>
      <c r="B1005" s="1">
        <v>42343</v>
      </c>
      <c r="C1005">
        <v>2015</v>
      </c>
      <c r="D1005" t="s">
        <v>235</v>
      </c>
      <c r="E1005" t="s">
        <v>62</v>
      </c>
      <c r="F1005" t="s">
        <v>11</v>
      </c>
      <c r="G1005" t="s">
        <v>200</v>
      </c>
      <c r="H1005" t="s">
        <v>203</v>
      </c>
      <c r="I1005">
        <v>46100</v>
      </c>
      <c r="J1005">
        <v>3937</v>
      </c>
      <c r="K1005">
        <v>50037</v>
      </c>
      <c r="L1005" t="s">
        <v>97</v>
      </c>
      <c r="M1005" t="s">
        <v>110</v>
      </c>
      <c r="N1005" t="s">
        <v>111</v>
      </c>
      <c r="O1005">
        <v>4</v>
      </c>
      <c r="P1005" t="s">
        <v>91</v>
      </c>
      <c r="Q1005" t="s">
        <v>78</v>
      </c>
      <c r="R1005" t="s">
        <v>79</v>
      </c>
      <c r="S1005" t="s">
        <v>63</v>
      </c>
      <c r="T1005" t="s">
        <v>43</v>
      </c>
      <c r="U1005" t="s">
        <v>221</v>
      </c>
      <c r="V1005">
        <v>1844</v>
      </c>
      <c r="W1005">
        <v>0.48589574475115899</v>
      </c>
      <c r="X1005" t="s">
        <v>220</v>
      </c>
    </row>
    <row r="1006" spans="1:24" x14ac:dyDescent="0.25">
      <c r="A1006" t="s">
        <v>160</v>
      </c>
      <c r="B1006" s="1">
        <v>42344</v>
      </c>
      <c r="C1006">
        <v>2015</v>
      </c>
      <c r="D1006" t="s">
        <v>235</v>
      </c>
      <c r="E1006" t="s">
        <v>55</v>
      </c>
      <c r="F1006" t="s">
        <v>38</v>
      </c>
      <c r="G1006" t="s">
        <v>206</v>
      </c>
      <c r="H1006" t="s">
        <v>203</v>
      </c>
      <c r="I1006">
        <v>108900</v>
      </c>
      <c r="J1006">
        <v>3422</v>
      </c>
      <c r="K1006">
        <v>112322</v>
      </c>
      <c r="L1006" t="s">
        <v>142</v>
      </c>
      <c r="M1006" t="s">
        <v>161</v>
      </c>
      <c r="N1006" t="s">
        <v>162</v>
      </c>
      <c r="O1006">
        <v>4</v>
      </c>
      <c r="P1006" t="s">
        <v>91</v>
      </c>
      <c r="Q1006" t="s">
        <v>78</v>
      </c>
      <c r="R1006" t="s">
        <v>92</v>
      </c>
      <c r="S1006" t="s">
        <v>56</v>
      </c>
      <c r="T1006" t="s">
        <v>46</v>
      </c>
      <c r="U1006" t="s">
        <v>225</v>
      </c>
      <c r="V1006">
        <v>6534</v>
      </c>
      <c r="W1006">
        <v>0.9106249729686533</v>
      </c>
      <c r="X1006" t="s">
        <v>222</v>
      </c>
    </row>
    <row r="1007" spans="1:24" x14ac:dyDescent="0.25">
      <c r="A1007" t="s">
        <v>148</v>
      </c>
      <c r="B1007" s="1">
        <v>42344</v>
      </c>
      <c r="C1007">
        <v>2015</v>
      </c>
      <c r="D1007" t="s">
        <v>235</v>
      </c>
      <c r="E1007" t="s">
        <v>57</v>
      </c>
      <c r="F1007" t="s">
        <v>16</v>
      </c>
      <c r="G1007" t="s">
        <v>209</v>
      </c>
      <c r="H1007" t="s">
        <v>202</v>
      </c>
      <c r="I1007">
        <v>33500</v>
      </c>
      <c r="J1007">
        <v>4998</v>
      </c>
      <c r="K1007">
        <v>38498</v>
      </c>
      <c r="L1007" t="s">
        <v>142</v>
      </c>
      <c r="M1007" t="s">
        <v>149</v>
      </c>
      <c r="N1007" t="s">
        <v>150</v>
      </c>
      <c r="O1007">
        <v>4</v>
      </c>
      <c r="P1007" t="s">
        <v>77</v>
      </c>
      <c r="Q1007" t="s">
        <v>78</v>
      </c>
      <c r="R1007" t="s">
        <v>79</v>
      </c>
      <c r="S1007" t="s">
        <v>57</v>
      </c>
      <c r="T1007" t="s">
        <v>44</v>
      </c>
      <c r="U1007" t="s">
        <v>221</v>
      </c>
      <c r="V1007">
        <v>1340</v>
      </c>
      <c r="W1007">
        <v>0.15671572934683214</v>
      </c>
      <c r="X1007" t="s">
        <v>220</v>
      </c>
    </row>
    <row r="1008" spans="1:24" x14ac:dyDescent="0.25">
      <c r="A1008" t="s">
        <v>109</v>
      </c>
      <c r="B1008" s="1">
        <v>42345</v>
      </c>
      <c r="C1008">
        <v>2015</v>
      </c>
      <c r="D1008" t="s">
        <v>235</v>
      </c>
      <c r="E1008" t="s">
        <v>54</v>
      </c>
      <c r="F1008" t="s">
        <v>33</v>
      </c>
      <c r="G1008" t="s">
        <v>210</v>
      </c>
      <c r="H1008" t="s">
        <v>203</v>
      </c>
      <c r="I1008">
        <v>45850</v>
      </c>
      <c r="J1008">
        <v>3105</v>
      </c>
      <c r="K1008">
        <v>48955</v>
      </c>
      <c r="L1008" t="s">
        <v>97</v>
      </c>
      <c r="M1008" t="s">
        <v>110</v>
      </c>
      <c r="N1008" t="s">
        <v>111</v>
      </c>
      <c r="O1008">
        <v>4</v>
      </c>
      <c r="P1008" t="s">
        <v>91</v>
      </c>
      <c r="Q1008" t="s">
        <v>78</v>
      </c>
      <c r="R1008" t="s">
        <v>79</v>
      </c>
      <c r="S1008" t="s">
        <v>54</v>
      </c>
      <c r="T1008" t="s">
        <v>45</v>
      </c>
      <c r="U1008" t="s">
        <v>221</v>
      </c>
      <c r="V1008">
        <v>1834</v>
      </c>
      <c r="W1008">
        <v>0.45688093428354754</v>
      </c>
      <c r="X1008" t="s">
        <v>220</v>
      </c>
    </row>
    <row r="1009" spans="1:24" x14ac:dyDescent="0.25">
      <c r="A1009" t="s">
        <v>160</v>
      </c>
      <c r="B1009" s="1">
        <v>42345</v>
      </c>
      <c r="C1009">
        <v>2015</v>
      </c>
      <c r="D1009" t="s">
        <v>235</v>
      </c>
      <c r="E1009" t="s">
        <v>54</v>
      </c>
      <c r="F1009" t="s">
        <v>29</v>
      </c>
      <c r="G1009" t="s">
        <v>209</v>
      </c>
      <c r="H1009" t="s">
        <v>201</v>
      </c>
      <c r="I1009">
        <v>108700</v>
      </c>
      <c r="J1009">
        <v>3136</v>
      </c>
      <c r="K1009">
        <v>111836</v>
      </c>
      <c r="L1009" t="s">
        <v>142</v>
      </c>
      <c r="M1009" t="s">
        <v>161</v>
      </c>
      <c r="N1009" t="s">
        <v>162</v>
      </c>
      <c r="O1009">
        <v>4</v>
      </c>
      <c r="P1009" t="s">
        <v>91</v>
      </c>
      <c r="Q1009" t="s">
        <v>78</v>
      </c>
      <c r="R1009" t="s">
        <v>92</v>
      </c>
      <c r="S1009" t="s">
        <v>54</v>
      </c>
      <c r="T1009" t="s">
        <v>45</v>
      </c>
      <c r="U1009" t="s">
        <v>225</v>
      </c>
      <c r="V1009">
        <v>6522</v>
      </c>
      <c r="W1009">
        <v>5.8881765258909091E-2</v>
      </c>
      <c r="X1009" t="s">
        <v>220</v>
      </c>
    </row>
    <row r="1010" spans="1:24" x14ac:dyDescent="0.25">
      <c r="A1010" t="s">
        <v>160</v>
      </c>
      <c r="B1010" s="1">
        <v>42345</v>
      </c>
      <c r="C1010">
        <v>2015</v>
      </c>
      <c r="D1010" t="s">
        <v>235</v>
      </c>
      <c r="E1010" t="s">
        <v>58</v>
      </c>
      <c r="F1010" t="s">
        <v>5</v>
      </c>
      <c r="G1010" t="s">
        <v>200</v>
      </c>
      <c r="H1010" t="s">
        <v>203</v>
      </c>
      <c r="I1010">
        <v>109200</v>
      </c>
      <c r="J1010">
        <v>3415</v>
      </c>
      <c r="K1010">
        <v>112615</v>
      </c>
      <c r="L1010" t="s">
        <v>142</v>
      </c>
      <c r="M1010" t="s">
        <v>161</v>
      </c>
      <c r="N1010" t="s">
        <v>162</v>
      </c>
      <c r="O1010">
        <v>4</v>
      </c>
      <c r="P1010" t="s">
        <v>91</v>
      </c>
      <c r="Q1010" t="s">
        <v>78</v>
      </c>
      <c r="R1010" t="s">
        <v>92</v>
      </c>
      <c r="S1010" t="s">
        <v>59</v>
      </c>
      <c r="T1010" t="s">
        <v>42</v>
      </c>
      <c r="U1010" t="s">
        <v>225</v>
      </c>
      <c r="V1010">
        <v>6552</v>
      </c>
      <c r="W1010">
        <v>0.37751491245697949</v>
      </c>
      <c r="X1010" t="s">
        <v>220</v>
      </c>
    </row>
    <row r="1011" spans="1:24" x14ac:dyDescent="0.25">
      <c r="A1011" t="s">
        <v>133</v>
      </c>
      <c r="B1011" s="1">
        <v>42345</v>
      </c>
      <c r="C1011">
        <v>2015</v>
      </c>
      <c r="D1011" t="s">
        <v>235</v>
      </c>
      <c r="E1011" t="s">
        <v>52</v>
      </c>
      <c r="F1011" t="s">
        <v>34</v>
      </c>
      <c r="G1011" t="s">
        <v>200</v>
      </c>
      <c r="H1011" t="s">
        <v>201</v>
      </c>
      <c r="I1011">
        <v>64600</v>
      </c>
      <c r="J1011">
        <v>2785</v>
      </c>
      <c r="K1011">
        <v>67385</v>
      </c>
      <c r="L1011" t="s">
        <v>127</v>
      </c>
      <c r="M1011" t="s">
        <v>134</v>
      </c>
      <c r="N1011" t="s">
        <v>135</v>
      </c>
      <c r="O1011">
        <v>4</v>
      </c>
      <c r="P1011" t="s">
        <v>77</v>
      </c>
      <c r="Q1011" t="s">
        <v>86</v>
      </c>
      <c r="R1011" t="s">
        <v>79</v>
      </c>
      <c r="S1011" t="s">
        <v>53</v>
      </c>
      <c r="T1011" t="s">
        <v>46</v>
      </c>
      <c r="U1011" t="s">
        <v>223</v>
      </c>
      <c r="V1011">
        <v>3230</v>
      </c>
      <c r="W1011">
        <v>0.87147527554606796</v>
      </c>
      <c r="X1011" t="s">
        <v>222</v>
      </c>
    </row>
    <row r="1012" spans="1:24" x14ac:dyDescent="0.25">
      <c r="A1012" t="s">
        <v>157</v>
      </c>
      <c r="B1012" s="1">
        <v>42346</v>
      </c>
      <c r="C1012">
        <v>2015</v>
      </c>
      <c r="D1012" t="s">
        <v>235</v>
      </c>
      <c r="E1012" t="s">
        <v>58</v>
      </c>
      <c r="F1012" t="s">
        <v>2</v>
      </c>
      <c r="G1012" t="s">
        <v>210</v>
      </c>
      <c r="H1012" t="s">
        <v>203</v>
      </c>
      <c r="I1012">
        <v>65350</v>
      </c>
      <c r="J1012">
        <v>4920</v>
      </c>
      <c r="K1012">
        <v>70270</v>
      </c>
      <c r="L1012" t="s">
        <v>142</v>
      </c>
      <c r="M1012" t="s">
        <v>158</v>
      </c>
      <c r="N1012" t="s">
        <v>159</v>
      </c>
      <c r="O1012">
        <v>4</v>
      </c>
      <c r="P1012" t="s">
        <v>77</v>
      </c>
      <c r="Q1012" t="s">
        <v>86</v>
      </c>
      <c r="R1012" t="s">
        <v>79</v>
      </c>
      <c r="S1012" t="s">
        <v>59</v>
      </c>
      <c r="T1012" t="s">
        <v>42</v>
      </c>
      <c r="U1012" t="s">
        <v>223</v>
      </c>
      <c r="V1012">
        <v>3267.5</v>
      </c>
      <c r="W1012">
        <v>0.23722297709305909</v>
      </c>
      <c r="X1012" t="s">
        <v>220</v>
      </c>
    </row>
    <row r="1013" spans="1:24" x14ac:dyDescent="0.25">
      <c r="A1013" t="s">
        <v>103</v>
      </c>
      <c r="B1013" s="1">
        <v>42346</v>
      </c>
      <c r="C1013">
        <v>2015</v>
      </c>
      <c r="D1013" t="s">
        <v>235</v>
      </c>
      <c r="E1013" t="s">
        <v>58</v>
      </c>
      <c r="F1013" t="s">
        <v>2</v>
      </c>
      <c r="G1013" t="s">
        <v>209</v>
      </c>
      <c r="H1013" t="s">
        <v>203</v>
      </c>
      <c r="I1013">
        <v>36050</v>
      </c>
      <c r="J1013">
        <v>2922</v>
      </c>
      <c r="K1013">
        <v>38972</v>
      </c>
      <c r="L1013" t="s">
        <v>97</v>
      </c>
      <c r="M1013" t="s">
        <v>104</v>
      </c>
      <c r="N1013" t="s">
        <v>105</v>
      </c>
      <c r="O1013">
        <v>2</v>
      </c>
      <c r="P1013" t="s">
        <v>91</v>
      </c>
      <c r="Q1013" t="s">
        <v>78</v>
      </c>
      <c r="R1013" t="s">
        <v>79</v>
      </c>
      <c r="S1013" t="s">
        <v>59</v>
      </c>
      <c r="T1013" t="s">
        <v>42</v>
      </c>
      <c r="U1013" t="s">
        <v>221</v>
      </c>
      <c r="V1013">
        <v>1442</v>
      </c>
      <c r="W1013">
        <v>0.74891669943412609</v>
      </c>
      <c r="X1013" t="s">
        <v>222</v>
      </c>
    </row>
    <row r="1014" spans="1:24" x14ac:dyDescent="0.25">
      <c r="A1014" t="s">
        <v>80</v>
      </c>
      <c r="B1014" s="1">
        <v>42347</v>
      </c>
      <c r="C1014">
        <v>2015</v>
      </c>
      <c r="D1014" t="s">
        <v>235</v>
      </c>
      <c r="E1014" t="s">
        <v>60</v>
      </c>
      <c r="F1014" t="s">
        <v>3</v>
      </c>
      <c r="G1014" t="s">
        <v>209</v>
      </c>
      <c r="H1014" t="s">
        <v>201</v>
      </c>
      <c r="I1014">
        <v>36500</v>
      </c>
      <c r="J1014">
        <v>3496</v>
      </c>
      <c r="K1014">
        <v>39996</v>
      </c>
      <c r="L1014" t="s">
        <v>74</v>
      </c>
      <c r="M1014" t="s">
        <v>81</v>
      </c>
      <c r="N1014" t="s">
        <v>82</v>
      </c>
      <c r="O1014">
        <v>4</v>
      </c>
      <c r="P1014" t="s">
        <v>77</v>
      </c>
      <c r="Q1014" t="s">
        <v>78</v>
      </c>
      <c r="R1014" t="s">
        <v>79</v>
      </c>
      <c r="S1014" t="s">
        <v>61</v>
      </c>
      <c r="T1014" t="s">
        <v>42</v>
      </c>
      <c r="U1014" t="s">
        <v>221</v>
      </c>
      <c r="V1014">
        <v>1460</v>
      </c>
      <c r="W1014">
        <v>0.81755653387753136</v>
      </c>
      <c r="X1014" t="s">
        <v>222</v>
      </c>
    </row>
    <row r="1015" spans="1:24" x14ac:dyDescent="0.25">
      <c r="A1015" t="s">
        <v>163</v>
      </c>
      <c r="B1015" s="1">
        <v>42347</v>
      </c>
      <c r="C1015">
        <v>2015</v>
      </c>
      <c r="D1015" t="s">
        <v>235</v>
      </c>
      <c r="E1015" t="s">
        <v>62</v>
      </c>
      <c r="F1015" t="s">
        <v>15</v>
      </c>
      <c r="G1015" t="s">
        <v>210</v>
      </c>
      <c r="H1015" t="s">
        <v>203</v>
      </c>
      <c r="I1015">
        <v>25400</v>
      </c>
      <c r="J1015">
        <v>1870</v>
      </c>
      <c r="K1015">
        <v>27270</v>
      </c>
      <c r="L1015" t="s">
        <v>164</v>
      </c>
      <c r="M1015" t="s">
        <v>165</v>
      </c>
      <c r="N1015" t="s">
        <v>166</v>
      </c>
      <c r="O1015">
        <v>2</v>
      </c>
      <c r="P1015" t="s">
        <v>77</v>
      </c>
      <c r="Q1015" t="s">
        <v>78</v>
      </c>
      <c r="R1015" t="s">
        <v>79</v>
      </c>
      <c r="S1015" t="s">
        <v>63</v>
      </c>
      <c r="T1015" t="s">
        <v>43</v>
      </c>
      <c r="U1015" t="s">
        <v>219</v>
      </c>
      <c r="V1015">
        <v>762</v>
      </c>
      <c r="W1015">
        <v>0.25255815975952806</v>
      </c>
      <c r="X1015" t="s">
        <v>220</v>
      </c>
    </row>
    <row r="1016" spans="1:24" x14ac:dyDescent="0.25">
      <c r="A1016" t="s">
        <v>80</v>
      </c>
      <c r="B1016" s="1">
        <v>42347</v>
      </c>
      <c r="C1016">
        <v>2015</v>
      </c>
      <c r="D1016" t="s">
        <v>235</v>
      </c>
      <c r="E1016" t="s">
        <v>57</v>
      </c>
      <c r="F1016" t="s">
        <v>27</v>
      </c>
      <c r="G1016" t="s">
        <v>206</v>
      </c>
      <c r="H1016" t="s">
        <v>201</v>
      </c>
      <c r="I1016">
        <v>36750</v>
      </c>
      <c r="J1016">
        <v>2097</v>
      </c>
      <c r="K1016">
        <v>38847</v>
      </c>
      <c r="L1016" t="s">
        <v>74</v>
      </c>
      <c r="M1016" t="s">
        <v>81</v>
      </c>
      <c r="N1016" t="s">
        <v>82</v>
      </c>
      <c r="O1016">
        <v>4</v>
      </c>
      <c r="P1016" t="s">
        <v>77</v>
      </c>
      <c r="Q1016" t="s">
        <v>78</v>
      </c>
      <c r="R1016" t="s">
        <v>79</v>
      </c>
      <c r="S1016" t="s">
        <v>57</v>
      </c>
      <c r="T1016" t="s">
        <v>44</v>
      </c>
      <c r="U1016" t="s">
        <v>221</v>
      </c>
      <c r="V1016">
        <v>1470</v>
      </c>
      <c r="W1016">
        <v>0.59889475190960562</v>
      </c>
      <c r="X1016" t="s">
        <v>222</v>
      </c>
    </row>
    <row r="1017" spans="1:24" x14ac:dyDescent="0.25">
      <c r="A1017" t="s">
        <v>139</v>
      </c>
      <c r="B1017" s="1">
        <v>42347</v>
      </c>
      <c r="C1017">
        <v>2015</v>
      </c>
      <c r="D1017" t="s">
        <v>235</v>
      </c>
      <c r="E1017" t="s">
        <v>57</v>
      </c>
      <c r="F1017" t="s">
        <v>27</v>
      </c>
      <c r="G1017" t="s">
        <v>210</v>
      </c>
      <c r="H1017" t="s">
        <v>202</v>
      </c>
      <c r="I1017">
        <v>135100</v>
      </c>
      <c r="J1017">
        <v>3332</v>
      </c>
      <c r="K1017">
        <v>138432</v>
      </c>
      <c r="L1017" t="s">
        <v>127</v>
      </c>
      <c r="M1017" t="s">
        <v>137</v>
      </c>
      <c r="N1017" t="s">
        <v>140</v>
      </c>
      <c r="O1017">
        <v>4</v>
      </c>
      <c r="P1017" t="s">
        <v>91</v>
      </c>
      <c r="Q1017" t="s">
        <v>86</v>
      </c>
      <c r="R1017" t="s">
        <v>92</v>
      </c>
      <c r="S1017" t="s">
        <v>57</v>
      </c>
      <c r="T1017" t="s">
        <v>44</v>
      </c>
      <c r="U1017" t="s">
        <v>225</v>
      </c>
      <c r="V1017">
        <v>8106</v>
      </c>
      <c r="W1017">
        <v>4.8535875998686941E-5</v>
      </c>
      <c r="X1017" t="s">
        <v>220</v>
      </c>
    </row>
    <row r="1018" spans="1:24" x14ac:dyDescent="0.25">
      <c r="A1018" t="s">
        <v>160</v>
      </c>
      <c r="B1018" s="1">
        <v>42348</v>
      </c>
      <c r="C1018">
        <v>2015</v>
      </c>
      <c r="D1018" t="s">
        <v>235</v>
      </c>
      <c r="E1018" t="s">
        <v>52</v>
      </c>
      <c r="F1018" t="s">
        <v>41</v>
      </c>
      <c r="G1018" t="s">
        <v>210</v>
      </c>
      <c r="H1018" t="s">
        <v>203</v>
      </c>
      <c r="I1018">
        <v>108900</v>
      </c>
      <c r="J1018">
        <v>1537</v>
      </c>
      <c r="K1018">
        <v>110437</v>
      </c>
      <c r="L1018" t="s">
        <v>142</v>
      </c>
      <c r="M1018" t="s">
        <v>161</v>
      </c>
      <c r="N1018" t="s">
        <v>162</v>
      </c>
      <c r="O1018">
        <v>4</v>
      </c>
      <c r="P1018" t="s">
        <v>91</v>
      </c>
      <c r="Q1018" t="s">
        <v>78</v>
      </c>
      <c r="R1018" t="s">
        <v>92</v>
      </c>
      <c r="S1018" t="s">
        <v>53</v>
      </c>
      <c r="T1018" t="s">
        <v>46</v>
      </c>
      <c r="U1018" t="s">
        <v>225</v>
      </c>
      <c r="V1018">
        <v>6534</v>
      </c>
      <c r="W1018">
        <v>0.24390446964833162</v>
      </c>
      <c r="X1018" t="s">
        <v>220</v>
      </c>
    </row>
    <row r="1019" spans="1:24" x14ac:dyDescent="0.25">
      <c r="A1019" t="s">
        <v>191</v>
      </c>
      <c r="B1019" s="1">
        <v>42348</v>
      </c>
      <c r="C1019">
        <v>2015</v>
      </c>
      <c r="D1019" t="s">
        <v>235</v>
      </c>
      <c r="E1019" t="s">
        <v>57</v>
      </c>
      <c r="F1019" t="s">
        <v>18</v>
      </c>
      <c r="G1019" t="s">
        <v>206</v>
      </c>
      <c r="H1019" t="s">
        <v>203</v>
      </c>
      <c r="I1019">
        <v>130100</v>
      </c>
      <c r="J1019">
        <v>3381</v>
      </c>
      <c r="K1019">
        <v>133481</v>
      </c>
      <c r="L1019" t="s">
        <v>164</v>
      </c>
      <c r="M1019" t="s">
        <v>192</v>
      </c>
      <c r="N1019" t="s">
        <v>193</v>
      </c>
      <c r="O1019">
        <v>4</v>
      </c>
      <c r="P1019" t="s">
        <v>91</v>
      </c>
      <c r="Q1019" t="s">
        <v>86</v>
      </c>
      <c r="R1019" t="s">
        <v>92</v>
      </c>
      <c r="S1019" t="s">
        <v>57</v>
      </c>
      <c r="T1019" t="s">
        <v>44</v>
      </c>
      <c r="U1019" t="s">
        <v>225</v>
      </c>
      <c r="V1019">
        <v>7806</v>
      </c>
      <c r="W1019">
        <v>0.34461486541880987</v>
      </c>
      <c r="X1019" t="s">
        <v>220</v>
      </c>
    </row>
    <row r="1020" spans="1:24" x14ac:dyDescent="0.25">
      <c r="A1020" t="s">
        <v>179</v>
      </c>
      <c r="B1020" s="1">
        <v>42348</v>
      </c>
      <c r="C1020">
        <v>2015</v>
      </c>
      <c r="D1020" t="s">
        <v>235</v>
      </c>
      <c r="E1020" t="s">
        <v>57</v>
      </c>
      <c r="F1020" t="s">
        <v>27</v>
      </c>
      <c r="G1020" t="s">
        <v>200</v>
      </c>
      <c r="H1020" t="s">
        <v>203</v>
      </c>
      <c r="I1020">
        <v>50350</v>
      </c>
      <c r="J1020">
        <v>4920</v>
      </c>
      <c r="K1020">
        <v>55270</v>
      </c>
      <c r="L1020" t="s">
        <v>164</v>
      </c>
      <c r="M1020" t="s">
        <v>180</v>
      </c>
      <c r="N1020" t="s">
        <v>181</v>
      </c>
      <c r="O1020">
        <v>4</v>
      </c>
      <c r="P1020" t="s">
        <v>77</v>
      </c>
      <c r="Q1020" t="s">
        <v>78</v>
      </c>
      <c r="R1020" t="s">
        <v>79</v>
      </c>
      <c r="S1020" t="s">
        <v>57</v>
      </c>
      <c r="T1020" t="s">
        <v>44</v>
      </c>
      <c r="U1020" t="s">
        <v>221</v>
      </c>
      <c r="V1020">
        <v>2014</v>
      </c>
      <c r="W1020">
        <v>0.19208993073184505</v>
      </c>
      <c r="X1020" t="s">
        <v>220</v>
      </c>
    </row>
    <row r="1021" spans="1:24" x14ac:dyDescent="0.25">
      <c r="A1021" t="s">
        <v>176</v>
      </c>
      <c r="B1021" s="1">
        <v>42350</v>
      </c>
      <c r="C1021">
        <v>2015</v>
      </c>
      <c r="D1021" t="s">
        <v>235</v>
      </c>
      <c r="E1021" t="s">
        <v>54</v>
      </c>
      <c r="F1021" t="s">
        <v>28</v>
      </c>
      <c r="G1021" t="s">
        <v>200</v>
      </c>
      <c r="H1021" t="s">
        <v>201</v>
      </c>
      <c r="I1021">
        <v>39700</v>
      </c>
      <c r="J1021">
        <v>4935</v>
      </c>
      <c r="K1021">
        <v>44635</v>
      </c>
      <c r="L1021" t="s">
        <v>164</v>
      </c>
      <c r="M1021" t="s">
        <v>177</v>
      </c>
      <c r="N1021" t="s">
        <v>178</v>
      </c>
      <c r="O1021">
        <v>4</v>
      </c>
      <c r="P1021" t="s">
        <v>77</v>
      </c>
      <c r="Q1021" t="s">
        <v>78</v>
      </c>
      <c r="R1021" t="s">
        <v>79</v>
      </c>
      <c r="S1021" t="s">
        <v>54</v>
      </c>
      <c r="T1021" t="s">
        <v>45</v>
      </c>
      <c r="U1021" t="s">
        <v>221</v>
      </c>
      <c r="V1021">
        <v>1588</v>
      </c>
      <c r="W1021">
        <v>3.9932106640158269E-2</v>
      </c>
      <c r="X1021" t="s">
        <v>220</v>
      </c>
    </row>
    <row r="1022" spans="1:24" x14ac:dyDescent="0.25">
      <c r="A1022" t="s">
        <v>80</v>
      </c>
      <c r="B1022" s="1">
        <v>42351</v>
      </c>
      <c r="C1022">
        <v>2015</v>
      </c>
      <c r="D1022" t="s">
        <v>235</v>
      </c>
      <c r="E1022" t="s">
        <v>60</v>
      </c>
      <c r="F1022" t="s">
        <v>35</v>
      </c>
      <c r="G1022" t="s">
        <v>209</v>
      </c>
      <c r="H1022" t="s">
        <v>203</v>
      </c>
      <c r="I1022">
        <v>36950</v>
      </c>
      <c r="J1022">
        <v>1665</v>
      </c>
      <c r="K1022">
        <v>38615</v>
      </c>
      <c r="L1022" t="s">
        <v>74</v>
      </c>
      <c r="M1022" t="s">
        <v>81</v>
      </c>
      <c r="N1022" t="s">
        <v>82</v>
      </c>
      <c r="O1022">
        <v>4</v>
      </c>
      <c r="P1022" t="s">
        <v>77</v>
      </c>
      <c r="Q1022" t="s">
        <v>78</v>
      </c>
      <c r="R1022" t="s">
        <v>79</v>
      </c>
      <c r="S1022" t="s">
        <v>61</v>
      </c>
      <c r="T1022" t="s">
        <v>46</v>
      </c>
      <c r="U1022" t="s">
        <v>221</v>
      </c>
      <c r="V1022">
        <v>1478</v>
      </c>
      <c r="W1022">
        <v>0.57605790001156643</v>
      </c>
      <c r="X1022" t="s">
        <v>222</v>
      </c>
    </row>
    <row r="1023" spans="1:24" x14ac:dyDescent="0.25">
      <c r="A1023" t="s">
        <v>106</v>
      </c>
      <c r="B1023" s="1">
        <v>42351</v>
      </c>
      <c r="C1023">
        <v>2015</v>
      </c>
      <c r="D1023" t="s">
        <v>235</v>
      </c>
      <c r="E1023" t="s">
        <v>54</v>
      </c>
      <c r="F1023" t="s">
        <v>32</v>
      </c>
      <c r="G1023" t="s">
        <v>200</v>
      </c>
      <c r="H1023" t="s">
        <v>202</v>
      </c>
      <c r="I1023">
        <v>37900</v>
      </c>
      <c r="J1023">
        <v>1611</v>
      </c>
      <c r="K1023">
        <v>39511</v>
      </c>
      <c r="L1023" t="s">
        <v>97</v>
      </c>
      <c r="M1023" t="s">
        <v>107</v>
      </c>
      <c r="N1023" t="s">
        <v>108</v>
      </c>
      <c r="O1023">
        <v>4</v>
      </c>
      <c r="P1023" t="s">
        <v>77</v>
      </c>
      <c r="Q1023" t="s">
        <v>78</v>
      </c>
      <c r="R1023" t="s">
        <v>79</v>
      </c>
      <c r="S1023" t="s">
        <v>54</v>
      </c>
      <c r="T1023" t="s">
        <v>45</v>
      </c>
      <c r="U1023" t="s">
        <v>221</v>
      </c>
      <c r="V1023">
        <v>1516</v>
      </c>
      <c r="W1023">
        <v>0.80809076680247238</v>
      </c>
      <c r="X1023" t="s">
        <v>222</v>
      </c>
    </row>
    <row r="1024" spans="1:24" x14ac:dyDescent="0.25">
      <c r="A1024" t="s">
        <v>100</v>
      </c>
      <c r="B1024" s="1">
        <v>42351</v>
      </c>
      <c r="C1024">
        <v>2015</v>
      </c>
      <c r="D1024" t="s">
        <v>235</v>
      </c>
      <c r="E1024" t="s">
        <v>57</v>
      </c>
      <c r="F1024" t="s">
        <v>21</v>
      </c>
      <c r="G1024" t="s">
        <v>210</v>
      </c>
      <c r="H1024" t="s">
        <v>211</v>
      </c>
      <c r="I1024">
        <v>31550</v>
      </c>
      <c r="J1024">
        <v>2709</v>
      </c>
      <c r="K1024">
        <v>34259</v>
      </c>
      <c r="L1024" t="s">
        <v>97</v>
      </c>
      <c r="M1024" t="s">
        <v>101</v>
      </c>
      <c r="N1024" t="s">
        <v>102</v>
      </c>
      <c r="O1024">
        <v>4</v>
      </c>
      <c r="P1024" t="s">
        <v>77</v>
      </c>
      <c r="Q1024" t="s">
        <v>78</v>
      </c>
      <c r="R1024" t="s">
        <v>79</v>
      </c>
      <c r="S1024" t="s">
        <v>57</v>
      </c>
      <c r="T1024" t="s">
        <v>44</v>
      </c>
      <c r="U1024" t="s">
        <v>219</v>
      </c>
      <c r="V1024">
        <v>946.5</v>
      </c>
      <c r="W1024">
        <v>0.19316137404793937</v>
      </c>
      <c r="X1024" t="s">
        <v>220</v>
      </c>
    </row>
    <row r="1025" spans="1:24" x14ac:dyDescent="0.25">
      <c r="A1025" t="s">
        <v>157</v>
      </c>
      <c r="B1025" s="1">
        <v>42352</v>
      </c>
      <c r="C1025">
        <v>2015</v>
      </c>
      <c r="D1025" t="s">
        <v>235</v>
      </c>
      <c r="E1025" t="s">
        <v>54</v>
      </c>
      <c r="F1025" t="s">
        <v>33</v>
      </c>
      <c r="G1025" t="s">
        <v>208</v>
      </c>
      <c r="H1025" t="s">
        <v>201</v>
      </c>
      <c r="I1025">
        <v>65450</v>
      </c>
      <c r="J1025">
        <v>4952</v>
      </c>
      <c r="K1025">
        <v>70402</v>
      </c>
      <c r="L1025" t="s">
        <v>142</v>
      </c>
      <c r="M1025" t="s">
        <v>158</v>
      </c>
      <c r="N1025" t="s">
        <v>159</v>
      </c>
      <c r="O1025">
        <v>4</v>
      </c>
      <c r="P1025" t="s">
        <v>77</v>
      </c>
      <c r="Q1025" t="s">
        <v>86</v>
      </c>
      <c r="R1025" t="s">
        <v>79</v>
      </c>
      <c r="S1025" t="s">
        <v>54</v>
      </c>
      <c r="T1025" t="s">
        <v>45</v>
      </c>
      <c r="U1025" t="s">
        <v>223</v>
      </c>
      <c r="V1025">
        <v>3272.5</v>
      </c>
      <c r="W1025">
        <v>0.86574013897485103</v>
      </c>
      <c r="X1025" t="s">
        <v>222</v>
      </c>
    </row>
    <row r="1026" spans="1:24" x14ac:dyDescent="0.25">
      <c r="A1026" t="s">
        <v>154</v>
      </c>
      <c r="B1026" s="1">
        <v>42352</v>
      </c>
      <c r="C1026">
        <v>2015</v>
      </c>
      <c r="D1026" t="s">
        <v>235</v>
      </c>
      <c r="E1026" t="s">
        <v>54</v>
      </c>
      <c r="F1026" t="s">
        <v>31</v>
      </c>
      <c r="G1026" t="s">
        <v>209</v>
      </c>
      <c r="H1026" t="s">
        <v>201</v>
      </c>
      <c r="I1026">
        <v>62850</v>
      </c>
      <c r="J1026">
        <v>1702</v>
      </c>
      <c r="K1026">
        <v>64552</v>
      </c>
      <c r="L1026" t="s">
        <v>142</v>
      </c>
      <c r="M1026" t="s">
        <v>155</v>
      </c>
      <c r="N1026" t="s">
        <v>156</v>
      </c>
      <c r="O1026">
        <v>4</v>
      </c>
      <c r="P1026" t="s">
        <v>91</v>
      </c>
      <c r="Q1026" t="s">
        <v>78</v>
      </c>
      <c r="R1026" t="s">
        <v>79</v>
      </c>
      <c r="S1026" t="s">
        <v>54</v>
      </c>
      <c r="T1026" t="s">
        <v>45</v>
      </c>
      <c r="U1026" t="s">
        <v>223</v>
      </c>
      <c r="V1026">
        <v>3142.5</v>
      </c>
      <c r="W1026">
        <v>0.54304275733560448</v>
      </c>
      <c r="X1026" t="s">
        <v>222</v>
      </c>
    </row>
    <row r="1027" spans="1:24" x14ac:dyDescent="0.25">
      <c r="A1027" t="s">
        <v>106</v>
      </c>
      <c r="B1027" s="1">
        <v>42352</v>
      </c>
      <c r="C1027">
        <v>2015</v>
      </c>
      <c r="D1027" t="s">
        <v>235</v>
      </c>
      <c r="E1027" t="s">
        <v>50</v>
      </c>
      <c r="F1027" t="s">
        <v>9</v>
      </c>
      <c r="G1027" t="s">
        <v>209</v>
      </c>
      <c r="H1027" t="s">
        <v>202</v>
      </c>
      <c r="I1027">
        <v>37700</v>
      </c>
      <c r="J1027">
        <v>1105</v>
      </c>
      <c r="K1027">
        <v>38805</v>
      </c>
      <c r="L1027" t="s">
        <v>97</v>
      </c>
      <c r="M1027" t="s">
        <v>107</v>
      </c>
      <c r="N1027" t="s">
        <v>108</v>
      </c>
      <c r="O1027">
        <v>4</v>
      </c>
      <c r="P1027" t="s">
        <v>77</v>
      </c>
      <c r="Q1027" t="s">
        <v>78</v>
      </c>
      <c r="R1027" t="s">
        <v>79</v>
      </c>
      <c r="S1027" t="s">
        <v>51</v>
      </c>
      <c r="T1027" t="s">
        <v>43</v>
      </c>
      <c r="U1027" t="s">
        <v>221</v>
      </c>
      <c r="V1027">
        <v>1508</v>
      </c>
      <c r="W1027">
        <v>7.6318867074474162E-2</v>
      </c>
      <c r="X1027" t="s">
        <v>220</v>
      </c>
    </row>
    <row r="1028" spans="1:24" x14ac:dyDescent="0.25">
      <c r="A1028" t="s">
        <v>157</v>
      </c>
      <c r="B1028" s="1">
        <v>42353</v>
      </c>
      <c r="C1028">
        <v>2015</v>
      </c>
      <c r="D1028" t="s">
        <v>235</v>
      </c>
      <c r="E1028" t="s">
        <v>60</v>
      </c>
      <c r="F1028" t="s">
        <v>3</v>
      </c>
      <c r="G1028" t="s">
        <v>200</v>
      </c>
      <c r="H1028" t="s">
        <v>211</v>
      </c>
      <c r="I1028">
        <v>65750</v>
      </c>
      <c r="J1028">
        <v>2545</v>
      </c>
      <c r="K1028">
        <v>68295</v>
      </c>
      <c r="L1028" t="s">
        <v>142</v>
      </c>
      <c r="M1028" t="s">
        <v>158</v>
      </c>
      <c r="N1028" t="s">
        <v>159</v>
      </c>
      <c r="O1028">
        <v>4</v>
      </c>
      <c r="P1028" t="s">
        <v>77</v>
      </c>
      <c r="Q1028" t="s">
        <v>86</v>
      </c>
      <c r="R1028" t="s">
        <v>79</v>
      </c>
      <c r="S1028" t="s">
        <v>61</v>
      </c>
      <c r="T1028" t="s">
        <v>42</v>
      </c>
      <c r="U1028" t="s">
        <v>223</v>
      </c>
      <c r="V1028">
        <v>3287.5</v>
      </c>
      <c r="W1028">
        <v>0.99479697644468257</v>
      </c>
      <c r="X1028" t="s">
        <v>222</v>
      </c>
    </row>
    <row r="1029" spans="1:24" x14ac:dyDescent="0.25">
      <c r="A1029" t="s">
        <v>141</v>
      </c>
      <c r="B1029" s="1">
        <v>42354</v>
      </c>
      <c r="C1029">
        <v>2015</v>
      </c>
      <c r="D1029" t="s">
        <v>235</v>
      </c>
      <c r="E1029" t="s">
        <v>52</v>
      </c>
      <c r="F1029" t="s">
        <v>34</v>
      </c>
      <c r="G1029" t="s">
        <v>204</v>
      </c>
      <c r="H1029" t="s">
        <v>211</v>
      </c>
      <c r="I1029">
        <v>27050</v>
      </c>
      <c r="J1029">
        <v>4211</v>
      </c>
      <c r="K1029">
        <v>31261</v>
      </c>
      <c r="L1029" t="s">
        <v>142</v>
      </c>
      <c r="M1029" t="s">
        <v>143</v>
      </c>
      <c r="N1029" t="s">
        <v>144</v>
      </c>
      <c r="O1029">
        <v>4</v>
      </c>
      <c r="P1029" t="s">
        <v>77</v>
      </c>
      <c r="Q1029" t="s">
        <v>78</v>
      </c>
      <c r="R1029" t="s">
        <v>79</v>
      </c>
      <c r="S1029" t="s">
        <v>53</v>
      </c>
      <c r="T1029" t="s">
        <v>46</v>
      </c>
      <c r="U1029" t="s">
        <v>219</v>
      </c>
      <c r="V1029">
        <v>811.5</v>
      </c>
      <c r="W1029">
        <v>0.44495213611282042</v>
      </c>
      <c r="X1029" t="s">
        <v>220</v>
      </c>
    </row>
    <row r="1030" spans="1:24" x14ac:dyDescent="0.25">
      <c r="A1030" t="s">
        <v>126</v>
      </c>
      <c r="B1030" s="1">
        <v>42355</v>
      </c>
      <c r="C1030">
        <v>2015</v>
      </c>
      <c r="D1030" t="s">
        <v>235</v>
      </c>
      <c r="E1030" t="s">
        <v>64</v>
      </c>
      <c r="F1030" t="s">
        <v>26</v>
      </c>
      <c r="G1030" t="s">
        <v>207</v>
      </c>
      <c r="H1030" t="s">
        <v>201</v>
      </c>
      <c r="I1030">
        <v>37950</v>
      </c>
      <c r="J1030">
        <v>3432</v>
      </c>
      <c r="K1030">
        <v>41382</v>
      </c>
      <c r="L1030" t="s">
        <v>127</v>
      </c>
      <c r="M1030" t="s">
        <v>128</v>
      </c>
      <c r="N1030" t="s">
        <v>129</v>
      </c>
      <c r="O1030">
        <v>4</v>
      </c>
      <c r="P1030" t="s">
        <v>77</v>
      </c>
      <c r="Q1030" t="s">
        <v>78</v>
      </c>
      <c r="R1030" t="s">
        <v>79</v>
      </c>
      <c r="S1030" t="s">
        <v>57</v>
      </c>
      <c r="T1030" t="s">
        <v>44</v>
      </c>
      <c r="U1030" t="s">
        <v>221</v>
      </c>
      <c r="V1030">
        <v>1518</v>
      </c>
      <c r="W1030">
        <v>0.27310470644063534</v>
      </c>
      <c r="X1030" t="s">
        <v>220</v>
      </c>
    </row>
    <row r="1031" spans="1:24" x14ac:dyDescent="0.25">
      <c r="A1031" t="s">
        <v>126</v>
      </c>
      <c r="B1031" s="1">
        <v>42355</v>
      </c>
      <c r="C1031">
        <v>2015</v>
      </c>
      <c r="D1031" t="s">
        <v>235</v>
      </c>
      <c r="E1031" t="s">
        <v>57</v>
      </c>
      <c r="F1031" t="s">
        <v>19</v>
      </c>
      <c r="G1031" t="s">
        <v>206</v>
      </c>
      <c r="H1031" t="s">
        <v>211</v>
      </c>
      <c r="I1031">
        <v>37850</v>
      </c>
      <c r="J1031">
        <v>3572</v>
      </c>
      <c r="K1031">
        <v>41422</v>
      </c>
      <c r="L1031" t="s">
        <v>127</v>
      </c>
      <c r="M1031" t="s">
        <v>128</v>
      </c>
      <c r="N1031" t="s">
        <v>129</v>
      </c>
      <c r="O1031">
        <v>4</v>
      </c>
      <c r="P1031" t="s">
        <v>77</v>
      </c>
      <c r="Q1031" t="s">
        <v>78</v>
      </c>
      <c r="R1031" t="s">
        <v>79</v>
      </c>
      <c r="S1031" t="s">
        <v>57</v>
      </c>
      <c r="T1031" t="s">
        <v>44</v>
      </c>
      <c r="U1031" t="s">
        <v>221</v>
      </c>
      <c r="V1031">
        <v>1514</v>
      </c>
      <c r="W1031">
        <v>0.92950549578736796</v>
      </c>
      <c r="X1031" t="s">
        <v>222</v>
      </c>
    </row>
    <row r="1032" spans="1:24" x14ac:dyDescent="0.25">
      <c r="A1032" t="s">
        <v>133</v>
      </c>
      <c r="B1032" s="1">
        <v>42355</v>
      </c>
      <c r="C1032">
        <v>2015</v>
      </c>
      <c r="D1032" t="s">
        <v>235</v>
      </c>
      <c r="E1032" t="s">
        <v>52</v>
      </c>
      <c r="F1032" t="s">
        <v>35</v>
      </c>
      <c r="G1032" t="s">
        <v>209</v>
      </c>
      <c r="H1032" t="s">
        <v>203</v>
      </c>
      <c r="I1032">
        <v>64650</v>
      </c>
      <c r="J1032">
        <v>2341</v>
      </c>
      <c r="K1032">
        <v>66991</v>
      </c>
      <c r="L1032" t="s">
        <v>127</v>
      </c>
      <c r="M1032" t="s">
        <v>134</v>
      </c>
      <c r="N1032" t="s">
        <v>135</v>
      </c>
      <c r="O1032">
        <v>4</v>
      </c>
      <c r="P1032" t="s">
        <v>77</v>
      </c>
      <c r="Q1032" t="s">
        <v>86</v>
      </c>
      <c r="R1032" t="s">
        <v>79</v>
      </c>
      <c r="S1032" t="s">
        <v>53</v>
      </c>
      <c r="T1032" t="s">
        <v>46</v>
      </c>
      <c r="U1032" t="s">
        <v>223</v>
      </c>
      <c r="V1032">
        <v>3232.5</v>
      </c>
      <c r="W1032">
        <v>3.31008401853502E-2</v>
      </c>
      <c r="X1032" t="s">
        <v>220</v>
      </c>
    </row>
    <row r="1033" spans="1:24" x14ac:dyDescent="0.25">
      <c r="A1033" t="s">
        <v>136</v>
      </c>
      <c r="B1033" s="1">
        <v>42355</v>
      </c>
      <c r="C1033">
        <v>2015</v>
      </c>
      <c r="D1033" t="s">
        <v>235</v>
      </c>
      <c r="E1033" t="s">
        <v>57</v>
      </c>
      <c r="F1033" t="s">
        <v>18</v>
      </c>
      <c r="G1033" t="s">
        <v>200</v>
      </c>
      <c r="H1033" t="s">
        <v>203</v>
      </c>
      <c r="I1033">
        <v>85700</v>
      </c>
      <c r="J1033">
        <v>1501</v>
      </c>
      <c r="K1033">
        <v>87201</v>
      </c>
      <c r="L1033" t="s">
        <v>127</v>
      </c>
      <c r="M1033" t="s">
        <v>137</v>
      </c>
      <c r="N1033" t="s">
        <v>138</v>
      </c>
      <c r="O1033">
        <v>4</v>
      </c>
      <c r="P1033" t="s">
        <v>77</v>
      </c>
      <c r="Q1033" t="s">
        <v>78</v>
      </c>
      <c r="R1033" t="s">
        <v>79</v>
      </c>
      <c r="S1033" t="s">
        <v>57</v>
      </c>
      <c r="T1033" t="s">
        <v>44</v>
      </c>
      <c r="U1033" t="s">
        <v>225</v>
      </c>
      <c r="V1033">
        <v>5142</v>
      </c>
      <c r="W1033">
        <v>0.28747709341695399</v>
      </c>
      <c r="X1033" t="s">
        <v>220</v>
      </c>
    </row>
    <row r="1034" spans="1:24" x14ac:dyDescent="0.25">
      <c r="A1034" t="s">
        <v>179</v>
      </c>
      <c r="B1034" s="1">
        <v>42356</v>
      </c>
      <c r="C1034">
        <v>2015</v>
      </c>
      <c r="D1034" t="s">
        <v>235</v>
      </c>
      <c r="E1034" t="s">
        <v>60</v>
      </c>
      <c r="F1034" t="s">
        <v>22</v>
      </c>
      <c r="G1034" t="s">
        <v>209</v>
      </c>
      <c r="H1034" t="s">
        <v>203</v>
      </c>
      <c r="I1034">
        <v>50150</v>
      </c>
      <c r="J1034">
        <v>3662</v>
      </c>
      <c r="K1034">
        <v>53812</v>
      </c>
      <c r="L1034" t="s">
        <v>164</v>
      </c>
      <c r="M1034" t="s">
        <v>180</v>
      </c>
      <c r="N1034" t="s">
        <v>181</v>
      </c>
      <c r="O1034">
        <v>4</v>
      </c>
      <c r="P1034" t="s">
        <v>77</v>
      </c>
      <c r="Q1034" t="s">
        <v>78</v>
      </c>
      <c r="R1034" t="s">
        <v>79</v>
      </c>
      <c r="S1034" t="s">
        <v>61</v>
      </c>
      <c r="T1034" t="s">
        <v>44</v>
      </c>
      <c r="U1034" t="s">
        <v>221</v>
      </c>
      <c r="V1034">
        <v>2006</v>
      </c>
      <c r="W1034">
        <v>0.39831695770766445</v>
      </c>
      <c r="X1034" t="s">
        <v>220</v>
      </c>
    </row>
    <row r="1035" spans="1:24" x14ac:dyDescent="0.25">
      <c r="A1035" t="s">
        <v>109</v>
      </c>
      <c r="B1035" s="1">
        <v>42356</v>
      </c>
      <c r="C1035">
        <v>2015</v>
      </c>
      <c r="D1035" t="s">
        <v>235</v>
      </c>
      <c r="E1035" t="s">
        <v>54</v>
      </c>
      <c r="F1035" t="s">
        <v>32</v>
      </c>
      <c r="G1035" t="s">
        <v>206</v>
      </c>
      <c r="H1035" t="s">
        <v>211</v>
      </c>
      <c r="I1035">
        <v>45550</v>
      </c>
      <c r="J1035">
        <v>1556</v>
      </c>
      <c r="K1035">
        <v>47106</v>
      </c>
      <c r="L1035" t="s">
        <v>97</v>
      </c>
      <c r="M1035" t="s">
        <v>110</v>
      </c>
      <c r="N1035" t="s">
        <v>111</v>
      </c>
      <c r="O1035">
        <v>4</v>
      </c>
      <c r="P1035" t="s">
        <v>91</v>
      </c>
      <c r="Q1035" t="s">
        <v>78</v>
      </c>
      <c r="R1035" t="s">
        <v>79</v>
      </c>
      <c r="S1035" t="s">
        <v>54</v>
      </c>
      <c r="T1035" t="s">
        <v>45</v>
      </c>
      <c r="U1035" t="s">
        <v>221</v>
      </c>
      <c r="V1035">
        <v>1822</v>
      </c>
      <c r="W1035">
        <v>0.27131539642406416</v>
      </c>
      <c r="X1035" t="s">
        <v>220</v>
      </c>
    </row>
    <row r="1036" spans="1:24" x14ac:dyDescent="0.25">
      <c r="A1036" t="s">
        <v>96</v>
      </c>
      <c r="B1036" s="1">
        <v>42356</v>
      </c>
      <c r="C1036">
        <v>2015</v>
      </c>
      <c r="D1036" t="s">
        <v>235</v>
      </c>
      <c r="E1036" t="s">
        <v>54</v>
      </c>
      <c r="F1036" t="s">
        <v>32</v>
      </c>
      <c r="G1036" t="s">
        <v>206</v>
      </c>
      <c r="H1036" t="s">
        <v>205</v>
      </c>
      <c r="I1036">
        <v>24400</v>
      </c>
      <c r="J1036">
        <v>2004</v>
      </c>
      <c r="K1036">
        <v>26404</v>
      </c>
      <c r="L1036" t="s">
        <v>97</v>
      </c>
      <c r="M1036" t="s">
        <v>98</v>
      </c>
      <c r="N1036" t="s">
        <v>99</v>
      </c>
      <c r="O1036">
        <v>2</v>
      </c>
      <c r="P1036" t="s">
        <v>77</v>
      </c>
      <c r="Q1036" t="s">
        <v>78</v>
      </c>
      <c r="R1036" t="s">
        <v>79</v>
      </c>
      <c r="S1036" t="s">
        <v>54</v>
      </c>
      <c r="T1036" t="s">
        <v>45</v>
      </c>
      <c r="U1036" t="s">
        <v>219</v>
      </c>
      <c r="V1036">
        <v>732</v>
      </c>
      <c r="W1036">
        <v>0.53643107672055768</v>
      </c>
      <c r="X1036" t="s">
        <v>222</v>
      </c>
    </row>
    <row r="1037" spans="1:24" x14ac:dyDescent="0.25">
      <c r="A1037" t="s">
        <v>133</v>
      </c>
      <c r="B1037" s="1">
        <v>42358</v>
      </c>
      <c r="C1037">
        <v>2015</v>
      </c>
      <c r="D1037" t="s">
        <v>235</v>
      </c>
      <c r="E1037" t="s">
        <v>58</v>
      </c>
      <c r="F1037" t="s">
        <v>2</v>
      </c>
      <c r="G1037" t="s">
        <v>200</v>
      </c>
      <c r="H1037" t="s">
        <v>201</v>
      </c>
      <c r="I1037">
        <v>64500</v>
      </c>
      <c r="J1037">
        <v>1060</v>
      </c>
      <c r="K1037">
        <v>65560</v>
      </c>
      <c r="L1037" t="s">
        <v>127</v>
      </c>
      <c r="M1037" t="s">
        <v>134</v>
      </c>
      <c r="N1037" t="s">
        <v>135</v>
      </c>
      <c r="O1037">
        <v>4</v>
      </c>
      <c r="P1037" t="s">
        <v>77</v>
      </c>
      <c r="Q1037" t="s">
        <v>86</v>
      </c>
      <c r="R1037" t="s">
        <v>79</v>
      </c>
      <c r="S1037" t="s">
        <v>59</v>
      </c>
      <c r="T1037" t="s">
        <v>42</v>
      </c>
      <c r="U1037" t="s">
        <v>223</v>
      </c>
      <c r="V1037">
        <v>3225</v>
      </c>
      <c r="W1037">
        <v>8.3169372325376315E-2</v>
      </c>
      <c r="X1037" t="s">
        <v>220</v>
      </c>
    </row>
    <row r="1038" spans="1:24" x14ac:dyDescent="0.25">
      <c r="A1038" t="s">
        <v>185</v>
      </c>
      <c r="B1038" s="1">
        <v>42358</v>
      </c>
      <c r="C1038">
        <v>2015</v>
      </c>
      <c r="D1038" t="s">
        <v>235</v>
      </c>
      <c r="E1038" t="s">
        <v>55</v>
      </c>
      <c r="F1038" t="s">
        <v>37</v>
      </c>
      <c r="G1038" t="s">
        <v>200</v>
      </c>
      <c r="H1038" t="s">
        <v>201</v>
      </c>
      <c r="I1038">
        <v>74650</v>
      </c>
      <c r="J1038">
        <v>3863</v>
      </c>
      <c r="K1038">
        <v>78513</v>
      </c>
      <c r="L1038" t="s">
        <v>164</v>
      </c>
      <c r="M1038" t="s">
        <v>186</v>
      </c>
      <c r="N1038" t="s">
        <v>187</v>
      </c>
      <c r="O1038">
        <v>4</v>
      </c>
      <c r="P1038" t="s">
        <v>77</v>
      </c>
      <c r="Q1038" t="s">
        <v>86</v>
      </c>
      <c r="R1038" t="s">
        <v>87</v>
      </c>
      <c r="S1038" t="s">
        <v>56</v>
      </c>
      <c r="T1038" t="s">
        <v>46</v>
      </c>
      <c r="U1038" t="s">
        <v>225</v>
      </c>
      <c r="V1038">
        <v>4479</v>
      </c>
      <c r="W1038">
        <v>0.52294823598253926</v>
      </c>
      <c r="X1038" t="s">
        <v>222</v>
      </c>
    </row>
    <row r="1039" spans="1:24" x14ac:dyDescent="0.25">
      <c r="A1039" t="s">
        <v>154</v>
      </c>
      <c r="B1039" s="1">
        <v>42358</v>
      </c>
      <c r="C1039">
        <v>2015</v>
      </c>
      <c r="D1039" t="s">
        <v>235</v>
      </c>
      <c r="E1039" t="s">
        <v>54</v>
      </c>
      <c r="F1039" t="s">
        <v>29</v>
      </c>
      <c r="G1039" t="s">
        <v>200</v>
      </c>
      <c r="H1039" t="s">
        <v>202</v>
      </c>
      <c r="I1039">
        <v>62700</v>
      </c>
      <c r="J1039">
        <v>1147</v>
      </c>
      <c r="K1039">
        <v>63847</v>
      </c>
      <c r="L1039" t="s">
        <v>142</v>
      </c>
      <c r="M1039" t="s">
        <v>155</v>
      </c>
      <c r="N1039" t="s">
        <v>156</v>
      </c>
      <c r="O1039">
        <v>4</v>
      </c>
      <c r="P1039" t="s">
        <v>91</v>
      </c>
      <c r="Q1039" t="s">
        <v>78</v>
      </c>
      <c r="R1039" t="s">
        <v>79</v>
      </c>
      <c r="S1039" t="s">
        <v>54</v>
      </c>
      <c r="T1039" t="s">
        <v>45</v>
      </c>
      <c r="U1039" t="s">
        <v>223</v>
      </c>
      <c r="V1039">
        <v>3135</v>
      </c>
      <c r="W1039">
        <v>0.97201529842429579</v>
      </c>
      <c r="X1039" t="s">
        <v>222</v>
      </c>
    </row>
    <row r="1040" spans="1:24" x14ac:dyDescent="0.25">
      <c r="A1040" t="s">
        <v>154</v>
      </c>
      <c r="B1040" s="1">
        <v>42358</v>
      </c>
      <c r="C1040">
        <v>2015</v>
      </c>
      <c r="D1040" t="s">
        <v>235</v>
      </c>
      <c r="E1040" t="s">
        <v>54</v>
      </c>
      <c r="F1040" t="s">
        <v>28</v>
      </c>
      <c r="G1040" t="s">
        <v>206</v>
      </c>
      <c r="H1040" t="s">
        <v>201</v>
      </c>
      <c r="I1040">
        <v>63100</v>
      </c>
      <c r="J1040">
        <v>2136</v>
      </c>
      <c r="K1040">
        <v>65236</v>
      </c>
      <c r="L1040" t="s">
        <v>142</v>
      </c>
      <c r="M1040" t="s">
        <v>155</v>
      </c>
      <c r="N1040" t="s">
        <v>156</v>
      </c>
      <c r="O1040">
        <v>4</v>
      </c>
      <c r="P1040" t="s">
        <v>91</v>
      </c>
      <c r="Q1040" t="s">
        <v>78</v>
      </c>
      <c r="R1040" t="s">
        <v>79</v>
      </c>
      <c r="S1040" t="s">
        <v>54</v>
      </c>
      <c r="T1040" t="s">
        <v>45</v>
      </c>
      <c r="U1040" t="s">
        <v>223</v>
      </c>
      <c r="V1040">
        <v>3155</v>
      </c>
      <c r="W1040">
        <v>0.81313513490051736</v>
      </c>
      <c r="X1040" t="s">
        <v>222</v>
      </c>
    </row>
    <row r="1041" spans="1:24" x14ac:dyDescent="0.25">
      <c r="A1041" t="s">
        <v>130</v>
      </c>
      <c r="B1041" s="1">
        <v>42359</v>
      </c>
      <c r="C1041">
        <v>2015</v>
      </c>
      <c r="D1041" t="s">
        <v>235</v>
      </c>
      <c r="E1041" t="s">
        <v>58</v>
      </c>
      <c r="F1041" t="s">
        <v>5</v>
      </c>
      <c r="G1041" t="s">
        <v>210</v>
      </c>
      <c r="H1041" t="s">
        <v>211</v>
      </c>
      <c r="I1041">
        <v>61450</v>
      </c>
      <c r="J1041">
        <v>2988</v>
      </c>
      <c r="K1041">
        <v>64438</v>
      </c>
      <c r="L1041" t="s">
        <v>127</v>
      </c>
      <c r="M1041" t="s">
        <v>131</v>
      </c>
      <c r="N1041" t="s">
        <v>132</v>
      </c>
      <c r="O1041">
        <v>4</v>
      </c>
      <c r="P1041" t="s">
        <v>77</v>
      </c>
      <c r="Q1041" t="s">
        <v>86</v>
      </c>
      <c r="R1041" t="s">
        <v>79</v>
      </c>
      <c r="S1041" t="s">
        <v>59</v>
      </c>
      <c r="T1041" t="s">
        <v>42</v>
      </c>
      <c r="U1041" t="s">
        <v>223</v>
      </c>
      <c r="V1041">
        <v>3072.5</v>
      </c>
      <c r="W1041">
        <v>0.6502974921140342</v>
      </c>
      <c r="X1041" t="s">
        <v>222</v>
      </c>
    </row>
    <row r="1042" spans="1:24" x14ac:dyDescent="0.25">
      <c r="A1042" t="s">
        <v>170</v>
      </c>
      <c r="B1042" s="1">
        <v>42359</v>
      </c>
      <c r="C1042">
        <v>2015</v>
      </c>
      <c r="D1042" t="s">
        <v>235</v>
      </c>
      <c r="E1042" t="s">
        <v>54</v>
      </c>
      <c r="F1042" t="s">
        <v>11</v>
      </c>
      <c r="G1042" t="s">
        <v>200</v>
      </c>
      <c r="H1042" t="s">
        <v>201</v>
      </c>
      <c r="I1042">
        <v>31650</v>
      </c>
      <c r="J1042">
        <v>1158</v>
      </c>
      <c r="K1042">
        <v>32808</v>
      </c>
      <c r="L1042" t="s">
        <v>164</v>
      </c>
      <c r="M1042" t="s">
        <v>171</v>
      </c>
      <c r="N1042" t="s">
        <v>172</v>
      </c>
      <c r="O1042">
        <v>4</v>
      </c>
      <c r="P1042" t="s">
        <v>77</v>
      </c>
      <c r="Q1042" t="s">
        <v>78</v>
      </c>
      <c r="R1042" t="s">
        <v>79</v>
      </c>
      <c r="S1042" t="s">
        <v>54</v>
      </c>
      <c r="T1042" t="s">
        <v>43</v>
      </c>
      <c r="U1042" t="s">
        <v>219</v>
      </c>
      <c r="V1042">
        <v>949.5</v>
      </c>
      <c r="W1042">
        <v>0.51934419317140434</v>
      </c>
      <c r="X1042" t="s">
        <v>222</v>
      </c>
    </row>
    <row r="1043" spans="1:24" x14ac:dyDescent="0.25">
      <c r="A1043" t="s">
        <v>114</v>
      </c>
      <c r="B1043" s="1">
        <v>42359</v>
      </c>
      <c r="C1043">
        <v>2015</v>
      </c>
      <c r="D1043" t="s">
        <v>235</v>
      </c>
      <c r="E1043" t="s">
        <v>60</v>
      </c>
      <c r="F1043" t="s">
        <v>4</v>
      </c>
      <c r="G1043" t="s">
        <v>206</v>
      </c>
      <c r="H1043" t="s">
        <v>205</v>
      </c>
      <c r="I1043">
        <v>54250</v>
      </c>
      <c r="J1043">
        <v>1672</v>
      </c>
      <c r="K1043">
        <v>55922</v>
      </c>
      <c r="L1043" t="s">
        <v>97</v>
      </c>
      <c r="M1043" t="s">
        <v>115</v>
      </c>
      <c r="N1043" t="s">
        <v>116</v>
      </c>
      <c r="O1043">
        <v>4</v>
      </c>
      <c r="P1043" t="s">
        <v>77</v>
      </c>
      <c r="Q1043" t="s">
        <v>78</v>
      </c>
      <c r="R1043" t="s">
        <v>79</v>
      </c>
      <c r="S1043" t="s">
        <v>61</v>
      </c>
      <c r="T1043" t="s">
        <v>42</v>
      </c>
      <c r="U1043" t="s">
        <v>221</v>
      </c>
      <c r="V1043">
        <v>2170</v>
      </c>
      <c r="W1043">
        <v>0.66544547894291839</v>
      </c>
      <c r="X1043" t="s">
        <v>222</v>
      </c>
    </row>
    <row r="1044" spans="1:24" x14ac:dyDescent="0.25">
      <c r="A1044" t="s">
        <v>73</v>
      </c>
      <c r="B1044" s="1">
        <v>42361</v>
      </c>
      <c r="C1044">
        <v>2015</v>
      </c>
      <c r="D1044" t="s">
        <v>235</v>
      </c>
      <c r="E1044" t="s">
        <v>57</v>
      </c>
      <c r="F1044" t="s">
        <v>27</v>
      </c>
      <c r="G1044" t="s">
        <v>207</v>
      </c>
      <c r="H1044" t="s">
        <v>203</v>
      </c>
      <c r="I1044">
        <v>27950</v>
      </c>
      <c r="J1044">
        <v>4455</v>
      </c>
      <c r="K1044">
        <v>32405</v>
      </c>
      <c r="L1044" t="s">
        <v>74</v>
      </c>
      <c r="M1044" t="s">
        <v>75</v>
      </c>
      <c r="N1044" t="s">
        <v>76</v>
      </c>
      <c r="O1044">
        <v>4</v>
      </c>
      <c r="P1044" t="s">
        <v>77</v>
      </c>
      <c r="Q1044" t="s">
        <v>78</v>
      </c>
      <c r="R1044" t="s">
        <v>79</v>
      </c>
      <c r="S1044" t="s">
        <v>57</v>
      </c>
      <c r="T1044" t="s">
        <v>44</v>
      </c>
      <c r="U1044" t="s">
        <v>219</v>
      </c>
      <c r="V1044">
        <v>838.5</v>
      </c>
      <c r="W1044">
        <v>0.10008616098206777</v>
      </c>
      <c r="X1044" t="s">
        <v>220</v>
      </c>
    </row>
    <row r="1045" spans="1:24" x14ac:dyDescent="0.25">
      <c r="A1045" t="s">
        <v>141</v>
      </c>
      <c r="B1045" s="1">
        <v>42361</v>
      </c>
      <c r="C1045">
        <v>2015</v>
      </c>
      <c r="D1045" t="s">
        <v>235</v>
      </c>
      <c r="E1045" t="s">
        <v>57</v>
      </c>
      <c r="F1045" t="s">
        <v>19</v>
      </c>
      <c r="G1045" t="s">
        <v>210</v>
      </c>
      <c r="H1045" t="s">
        <v>203</v>
      </c>
      <c r="I1045">
        <v>26700</v>
      </c>
      <c r="J1045">
        <v>1658</v>
      </c>
      <c r="K1045">
        <v>28358</v>
      </c>
      <c r="L1045" t="s">
        <v>142</v>
      </c>
      <c r="M1045" t="s">
        <v>143</v>
      </c>
      <c r="N1045" t="s">
        <v>144</v>
      </c>
      <c r="O1045">
        <v>4</v>
      </c>
      <c r="P1045" t="s">
        <v>77</v>
      </c>
      <c r="Q1045" t="s">
        <v>78</v>
      </c>
      <c r="R1045" t="s">
        <v>79</v>
      </c>
      <c r="S1045" t="s">
        <v>57</v>
      </c>
      <c r="T1045" t="s">
        <v>44</v>
      </c>
      <c r="U1045" t="s">
        <v>219</v>
      </c>
      <c r="V1045">
        <v>801</v>
      </c>
      <c r="W1045">
        <v>0.73410519619197823</v>
      </c>
      <c r="X1045" t="s">
        <v>222</v>
      </c>
    </row>
    <row r="1046" spans="1:24" x14ac:dyDescent="0.25">
      <c r="A1046" t="s">
        <v>109</v>
      </c>
      <c r="B1046" s="1">
        <v>42361</v>
      </c>
      <c r="C1046">
        <v>2015</v>
      </c>
      <c r="D1046" t="s">
        <v>235</v>
      </c>
      <c r="E1046" t="s">
        <v>52</v>
      </c>
      <c r="F1046" t="s">
        <v>34</v>
      </c>
      <c r="G1046" t="s">
        <v>200</v>
      </c>
      <c r="H1046" t="s">
        <v>201</v>
      </c>
      <c r="I1046">
        <v>46100</v>
      </c>
      <c r="J1046">
        <v>3591</v>
      </c>
      <c r="K1046">
        <v>49691</v>
      </c>
      <c r="L1046" t="s">
        <v>97</v>
      </c>
      <c r="M1046" t="s">
        <v>110</v>
      </c>
      <c r="N1046" t="s">
        <v>111</v>
      </c>
      <c r="O1046">
        <v>4</v>
      </c>
      <c r="P1046" t="s">
        <v>91</v>
      </c>
      <c r="Q1046" t="s">
        <v>78</v>
      </c>
      <c r="R1046" t="s">
        <v>79</v>
      </c>
      <c r="S1046" t="s">
        <v>53</v>
      </c>
      <c r="T1046" t="s">
        <v>46</v>
      </c>
      <c r="U1046" t="s">
        <v>221</v>
      </c>
      <c r="V1046">
        <v>1844</v>
      </c>
      <c r="W1046">
        <v>7.2490703813960167E-2</v>
      </c>
      <c r="X1046" t="s">
        <v>220</v>
      </c>
    </row>
    <row r="1047" spans="1:24" x14ac:dyDescent="0.25">
      <c r="A1047" t="s">
        <v>133</v>
      </c>
      <c r="B1047" s="1">
        <v>42362</v>
      </c>
      <c r="C1047">
        <v>2015</v>
      </c>
      <c r="D1047" t="s">
        <v>235</v>
      </c>
      <c r="E1047" t="s">
        <v>62</v>
      </c>
      <c r="F1047" t="s">
        <v>15</v>
      </c>
      <c r="G1047" t="s">
        <v>210</v>
      </c>
      <c r="H1047" t="s">
        <v>201</v>
      </c>
      <c r="I1047">
        <v>64700</v>
      </c>
      <c r="J1047">
        <v>2244</v>
      </c>
      <c r="K1047">
        <v>66944</v>
      </c>
      <c r="L1047" t="s">
        <v>127</v>
      </c>
      <c r="M1047" t="s">
        <v>134</v>
      </c>
      <c r="N1047" t="s">
        <v>135</v>
      </c>
      <c r="O1047">
        <v>4</v>
      </c>
      <c r="P1047" t="s">
        <v>77</v>
      </c>
      <c r="Q1047" t="s">
        <v>86</v>
      </c>
      <c r="R1047" t="s">
        <v>79</v>
      </c>
      <c r="S1047" t="s">
        <v>63</v>
      </c>
      <c r="T1047" t="s">
        <v>43</v>
      </c>
      <c r="U1047" t="s">
        <v>223</v>
      </c>
      <c r="V1047">
        <v>3235</v>
      </c>
      <c r="W1047">
        <v>0.1360600237436872</v>
      </c>
      <c r="X1047" t="s">
        <v>220</v>
      </c>
    </row>
    <row r="1048" spans="1:24" x14ac:dyDescent="0.25">
      <c r="A1048" t="s">
        <v>120</v>
      </c>
      <c r="B1048" s="1">
        <v>42363</v>
      </c>
      <c r="C1048">
        <v>2015</v>
      </c>
      <c r="D1048" t="s">
        <v>235</v>
      </c>
      <c r="E1048" t="s">
        <v>58</v>
      </c>
      <c r="F1048" t="s">
        <v>8</v>
      </c>
      <c r="G1048" t="s">
        <v>210</v>
      </c>
      <c r="H1048" t="s">
        <v>203</v>
      </c>
      <c r="I1048">
        <v>63250</v>
      </c>
      <c r="J1048">
        <v>3006</v>
      </c>
      <c r="K1048">
        <v>66256</v>
      </c>
      <c r="L1048" t="s">
        <v>97</v>
      </c>
      <c r="M1048" t="s">
        <v>121</v>
      </c>
      <c r="N1048" t="s">
        <v>122</v>
      </c>
      <c r="O1048">
        <v>4</v>
      </c>
      <c r="P1048" t="s">
        <v>77</v>
      </c>
      <c r="Q1048" t="s">
        <v>86</v>
      </c>
      <c r="R1048" t="s">
        <v>87</v>
      </c>
      <c r="S1048" t="s">
        <v>59</v>
      </c>
      <c r="T1048" t="s">
        <v>42</v>
      </c>
      <c r="U1048" t="s">
        <v>223</v>
      </c>
      <c r="V1048">
        <v>3162.5</v>
      </c>
      <c r="W1048">
        <v>0.80651008235593791</v>
      </c>
      <c r="X1048" t="s">
        <v>222</v>
      </c>
    </row>
    <row r="1049" spans="1:24" x14ac:dyDescent="0.25">
      <c r="A1049" t="s">
        <v>123</v>
      </c>
      <c r="B1049" s="1">
        <v>42363</v>
      </c>
      <c r="C1049">
        <v>2015</v>
      </c>
      <c r="D1049" t="s">
        <v>235</v>
      </c>
      <c r="E1049" t="s">
        <v>62</v>
      </c>
      <c r="F1049" t="s">
        <v>14</v>
      </c>
      <c r="G1049" t="s">
        <v>209</v>
      </c>
      <c r="H1049" t="s">
        <v>201</v>
      </c>
      <c r="I1049">
        <v>75600</v>
      </c>
      <c r="J1049">
        <v>4365</v>
      </c>
      <c r="K1049">
        <v>79965</v>
      </c>
      <c r="L1049" t="s">
        <v>97</v>
      </c>
      <c r="M1049" t="s">
        <v>124</v>
      </c>
      <c r="N1049" t="s">
        <v>125</v>
      </c>
      <c r="O1049">
        <v>4</v>
      </c>
      <c r="P1049" t="s">
        <v>91</v>
      </c>
      <c r="Q1049" t="s">
        <v>78</v>
      </c>
      <c r="R1049" t="s">
        <v>92</v>
      </c>
      <c r="S1049" t="s">
        <v>63</v>
      </c>
      <c r="T1049" t="s">
        <v>43</v>
      </c>
      <c r="U1049" t="s">
        <v>225</v>
      </c>
      <c r="V1049">
        <v>4536</v>
      </c>
      <c r="W1049">
        <v>0.91406826484672177</v>
      </c>
      <c r="X1049" t="s">
        <v>222</v>
      </c>
    </row>
    <row r="1050" spans="1:24" x14ac:dyDescent="0.25">
      <c r="A1050" t="s">
        <v>100</v>
      </c>
      <c r="B1050" s="1">
        <v>42364</v>
      </c>
      <c r="C1050">
        <v>2015</v>
      </c>
      <c r="D1050" t="s">
        <v>235</v>
      </c>
      <c r="E1050" t="s">
        <v>54</v>
      </c>
      <c r="F1050" t="s">
        <v>32</v>
      </c>
      <c r="G1050" t="s">
        <v>210</v>
      </c>
      <c r="H1050" t="s">
        <v>211</v>
      </c>
      <c r="I1050">
        <v>31650</v>
      </c>
      <c r="J1050">
        <v>4458</v>
      </c>
      <c r="K1050">
        <v>36108</v>
      </c>
      <c r="L1050" t="s">
        <v>97</v>
      </c>
      <c r="M1050" t="s">
        <v>101</v>
      </c>
      <c r="N1050" t="s">
        <v>102</v>
      </c>
      <c r="O1050">
        <v>4</v>
      </c>
      <c r="P1050" t="s">
        <v>77</v>
      </c>
      <c r="Q1050" t="s">
        <v>78</v>
      </c>
      <c r="R1050" t="s">
        <v>79</v>
      </c>
      <c r="S1050" t="s">
        <v>54</v>
      </c>
      <c r="T1050" t="s">
        <v>45</v>
      </c>
      <c r="U1050" t="s">
        <v>219</v>
      </c>
      <c r="V1050">
        <v>949.5</v>
      </c>
      <c r="W1050">
        <v>0.78958617560080535</v>
      </c>
      <c r="X1050" t="s">
        <v>222</v>
      </c>
    </row>
    <row r="1051" spans="1:24" x14ac:dyDescent="0.25">
      <c r="A1051" t="s">
        <v>112</v>
      </c>
      <c r="B1051" s="1">
        <v>42364</v>
      </c>
      <c r="C1051">
        <v>2015</v>
      </c>
      <c r="D1051" t="s">
        <v>235</v>
      </c>
      <c r="E1051" t="s">
        <v>55</v>
      </c>
      <c r="F1051" t="s">
        <v>40</v>
      </c>
      <c r="G1051" t="s">
        <v>210</v>
      </c>
      <c r="H1051" t="s">
        <v>203</v>
      </c>
      <c r="I1051">
        <v>47150</v>
      </c>
      <c r="J1051">
        <v>1427</v>
      </c>
      <c r="K1051">
        <v>48577</v>
      </c>
      <c r="L1051" t="s">
        <v>97</v>
      </c>
      <c r="M1051" t="s">
        <v>104</v>
      </c>
      <c r="N1051" t="s">
        <v>113</v>
      </c>
      <c r="O1051">
        <v>3</v>
      </c>
      <c r="P1051" t="s">
        <v>91</v>
      </c>
      <c r="Q1051" t="s">
        <v>78</v>
      </c>
      <c r="R1051" t="s">
        <v>79</v>
      </c>
      <c r="S1051" t="s">
        <v>56</v>
      </c>
      <c r="T1051" t="s">
        <v>46</v>
      </c>
      <c r="U1051" t="s">
        <v>221</v>
      </c>
      <c r="V1051">
        <v>1886</v>
      </c>
      <c r="W1051">
        <v>0.49373174202336545</v>
      </c>
      <c r="X1051" t="s">
        <v>220</v>
      </c>
    </row>
    <row r="1052" spans="1:24" x14ac:dyDescent="0.25">
      <c r="A1052" t="s">
        <v>179</v>
      </c>
      <c r="B1052" s="1">
        <v>42365</v>
      </c>
      <c r="C1052">
        <v>2015</v>
      </c>
      <c r="D1052" t="s">
        <v>235</v>
      </c>
      <c r="E1052" t="s">
        <v>55</v>
      </c>
      <c r="F1052" t="s">
        <v>40</v>
      </c>
      <c r="G1052" t="s">
        <v>200</v>
      </c>
      <c r="H1052" t="s">
        <v>205</v>
      </c>
      <c r="I1052">
        <v>50250</v>
      </c>
      <c r="J1052">
        <v>3089</v>
      </c>
      <c r="K1052">
        <v>53339</v>
      </c>
      <c r="L1052" t="s">
        <v>164</v>
      </c>
      <c r="M1052" t="s">
        <v>180</v>
      </c>
      <c r="N1052" t="s">
        <v>181</v>
      </c>
      <c r="O1052">
        <v>4</v>
      </c>
      <c r="P1052" t="s">
        <v>77</v>
      </c>
      <c r="Q1052" t="s">
        <v>78</v>
      </c>
      <c r="R1052" t="s">
        <v>79</v>
      </c>
      <c r="S1052" t="s">
        <v>56</v>
      </c>
      <c r="T1052" t="s">
        <v>46</v>
      </c>
      <c r="U1052" t="s">
        <v>221</v>
      </c>
      <c r="V1052">
        <v>2010</v>
      </c>
      <c r="W1052">
        <v>0.18980192634733484</v>
      </c>
      <c r="X1052" t="s">
        <v>220</v>
      </c>
    </row>
    <row r="1053" spans="1:24" x14ac:dyDescent="0.25">
      <c r="A1053" t="s">
        <v>114</v>
      </c>
      <c r="B1053" s="1">
        <v>42367</v>
      </c>
      <c r="C1053">
        <v>2015</v>
      </c>
      <c r="D1053" t="s">
        <v>235</v>
      </c>
      <c r="E1053" t="s">
        <v>54</v>
      </c>
      <c r="F1053" t="s">
        <v>31</v>
      </c>
      <c r="G1053" t="s">
        <v>209</v>
      </c>
      <c r="H1053" t="s">
        <v>211</v>
      </c>
      <c r="I1053">
        <v>54250</v>
      </c>
      <c r="J1053">
        <v>2514</v>
      </c>
      <c r="K1053">
        <v>56764</v>
      </c>
      <c r="L1053" t="s">
        <v>97</v>
      </c>
      <c r="M1053" t="s">
        <v>115</v>
      </c>
      <c r="N1053" t="s">
        <v>116</v>
      </c>
      <c r="O1053">
        <v>4</v>
      </c>
      <c r="P1053" t="s">
        <v>77</v>
      </c>
      <c r="Q1053" t="s">
        <v>78</v>
      </c>
      <c r="R1053" t="s">
        <v>79</v>
      </c>
      <c r="S1053" t="s">
        <v>54</v>
      </c>
      <c r="T1053" t="s">
        <v>45</v>
      </c>
      <c r="U1053" t="s">
        <v>223</v>
      </c>
      <c r="V1053">
        <v>2712.5</v>
      </c>
      <c r="W1053">
        <v>0.6231875436488481</v>
      </c>
      <c r="X1053" t="s">
        <v>222</v>
      </c>
    </row>
    <row r="1054" spans="1:24" x14ac:dyDescent="0.25">
      <c r="A1054" t="s">
        <v>145</v>
      </c>
      <c r="B1054" s="1">
        <v>42368</v>
      </c>
      <c r="C1054">
        <v>2015</v>
      </c>
      <c r="D1054" t="s">
        <v>235</v>
      </c>
      <c r="E1054" t="s">
        <v>54</v>
      </c>
      <c r="F1054" t="s">
        <v>30</v>
      </c>
      <c r="G1054" t="s">
        <v>210</v>
      </c>
      <c r="H1054" t="s">
        <v>211</v>
      </c>
      <c r="I1054">
        <v>29800</v>
      </c>
      <c r="J1054">
        <v>2856</v>
      </c>
      <c r="K1054">
        <v>32656</v>
      </c>
      <c r="L1054" t="s">
        <v>142</v>
      </c>
      <c r="M1054" t="s">
        <v>146</v>
      </c>
      <c r="N1054" t="s">
        <v>147</v>
      </c>
      <c r="O1054">
        <v>4</v>
      </c>
      <c r="P1054" t="s">
        <v>77</v>
      </c>
      <c r="Q1054" t="s">
        <v>78</v>
      </c>
      <c r="R1054" t="s">
        <v>79</v>
      </c>
      <c r="S1054" t="s">
        <v>54</v>
      </c>
      <c r="T1054" t="s">
        <v>45</v>
      </c>
      <c r="U1054" t="s">
        <v>219</v>
      </c>
      <c r="V1054">
        <v>894</v>
      </c>
      <c r="W1054">
        <v>0.52973670490539482</v>
      </c>
      <c r="X1054" t="s">
        <v>222</v>
      </c>
    </row>
    <row r="1055" spans="1:24" x14ac:dyDescent="0.25">
      <c r="A1055" t="s">
        <v>151</v>
      </c>
      <c r="B1055" s="1">
        <v>42369</v>
      </c>
      <c r="C1055">
        <v>2015</v>
      </c>
      <c r="D1055" t="s">
        <v>235</v>
      </c>
      <c r="E1055" t="s">
        <v>54</v>
      </c>
      <c r="F1055" t="s">
        <v>23</v>
      </c>
      <c r="G1055" t="s">
        <v>210</v>
      </c>
      <c r="H1055" t="s">
        <v>203</v>
      </c>
      <c r="I1055">
        <v>35200</v>
      </c>
      <c r="J1055">
        <v>4740</v>
      </c>
      <c r="K1055">
        <v>39940</v>
      </c>
      <c r="L1055" t="s">
        <v>142</v>
      </c>
      <c r="M1055" t="s">
        <v>152</v>
      </c>
      <c r="N1055" t="s">
        <v>153</v>
      </c>
      <c r="O1055">
        <v>3</v>
      </c>
      <c r="P1055" t="s">
        <v>91</v>
      </c>
      <c r="Q1055" t="s">
        <v>78</v>
      </c>
      <c r="R1055" t="s">
        <v>79</v>
      </c>
      <c r="S1055" t="s">
        <v>54</v>
      </c>
      <c r="T1055" t="s">
        <v>44</v>
      </c>
      <c r="U1055" t="s">
        <v>221</v>
      </c>
      <c r="V1055">
        <v>1408</v>
      </c>
      <c r="W1055">
        <v>1.4392578981068254E-2</v>
      </c>
      <c r="X1055" t="s">
        <v>220</v>
      </c>
    </row>
    <row r="1056" spans="1:24" x14ac:dyDescent="0.25">
      <c r="A1056" t="s">
        <v>133</v>
      </c>
      <c r="B1056" s="1">
        <v>42371</v>
      </c>
      <c r="C1056">
        <v>2016</v>
      </c>
      <c r="D1056" t="s">
        <v>218</v>
      </c>
      <c r="E1056" t="s">
        <v>57</v>
      </c>
      <c r="F1056" t="s">
        <v>21</v>
      </c>
      <c r="G1056" t="s">
        <v>207</v>
      </c>
      <c r="H1056" t="s">
        <v>201</v>
      </c>
      <c r="I1056">
        <v>72150</v>
      </c>
      <c r="J1056">
        <v>1344</v>
      </c>
      <c r="K1056">
        <v>73494</v>
      </c>
      <c r="L1056" t="s">
        <v>127</v>
      </c>
      <c r="M1056" t="s">
        <v>134</v>
      </c>
      <c r="N1056" t="s">
        <v>135</v>
      </c>
      <c r="O1056">
        <v>4</v>
      </c>
      <c r="P1056" t="s">
        <v>77</v>
      </c>
      <c r="Q1056" t="s">
        <v>86</v>
      </c>
      <c r="R1056" t="s">
        <v>79</v>
      </c>
      <c r="S1056" t="s">
        <v>57</v>
      </c>
      <c r="T1056" t="s">
        <v>44</v>
      </c>
      <c r="U1056" t="s">
        <v>223</v>
      </c>
      <c r="V1056">
        <v>3607.5</v>
      </c>
      <c r="W1056">
        <v>0.48234414005761228</v>
      </c>
      <c r="X1056" t="s">
        <v>220</v>
      </c>
    </row>
    <row r="1057" spans="1:24" x14ac:dyDescent="0.25">
      <c r="A1057" t="s">
        <v>182</v>
      </c>
      <c r="B1057" s="1">
        <v>42371</v>
      </c>
      <c r="C1057">
        <v>2016</v>
      </c>
      <c r="D1057" t="s">
        <v>218</v>
      </c>
      <c r="E1057" t="s">
        <v>62</v>
      </c>
      <c r="F1057" t="s">
        <v>15</v>
      </c>
      <c r="G1057" t="s">
        <v>200</v>
      </c>
      <c r="H1057" t="s">
        <v>203</v>
      </c>
      <c r="I1057">
        <v>65100</v>
      </c>
      <c r="J1057">
        <v>3487</v>
      </c>
      <c r="K1057">
        <v>68587</v>
      </c>
      <c r="L1057" t="s">
        <v>164</v>
      </c>
      <c r="M1057" t="s">
        <v>183</v>
      </c>
      <c r="N1057" t="s">
        <v>184</v>
      </c>
      <c r="O1057">
        <v>4</v>
      </c>
      <c r="P1057" t="s">
        <v>77</v>
      </c>
      <c r="Q1057" t="s">
        <v>78</v>
      </c>
      <c r="R1057" t="s">
        <v>79</v>
      </c>
      <c r="S1057" t="s">
        <v>63</v>
      </c>
      <c r="T1057" t="s">
        <v>43</v>
      </c>
      <c r="U1057" t="s">
        <v>223</v>
      </c>
      <c r="V1057">
        <v>3255</v>
      </c>
      <c r="W1057">
        <v>0.67828604191461861</v>
      </c>
      <c r="X1057" t="s">
        <v>222</v>
      </c>
    </row>
    <row r="1058" spans="1:24" x14ac:dyDescent="0.25">
      <c r="A1058" t="s">
        <v>117</v>
      </c>
      <c r="B1058" s="1">
        <v>42371</v>
      </c>
      <c r="C1058">
        <v>2016</v>
      </c>
      <c r="D1058" t="s">
        <v>218</v>
      </c>
      <c r="E1058" t="s">
        <v>58</v>
      </c>
      <c r="F1058" t="s">
        <v>5</v>
      </c>
      <c r="G1058" t="s">
        <v>210</v>
      </c>
      <c r="H1058" t="s">
        <v>203</v>
      </c>
      <c r="I1058">
        <v>64750</v>
      </c>
      <c r="J1058">
        <v>4501</v>
      </c>
      <c r="K1058">
        <v>69251</v>
      </c>
      <c r="L1058" t="s">
        <v>97</v>
      </c>
      <c r="M1058" t="s">
        <v>118</v>
      </c>
      <c r="N1058" t="s">
        <v>119</v>
      </c>
      <c r="O1058">
        <v>4</v>
      </c>
      <c r="P1058" t="s">
        <v>77</v>
      </c>
      <c r="Q1058" t="s">
        <v>86</v>
      </c>
      <c r="R1058" t="s">
        <v>79</v>
      </c>
      <c r="S1058" t="s">
        <v>59</v>
      </c>
      <c r="T1058" t="s">
        <v>42</v>
      </c>
      <c r="U1058" t="s">
        <v>223</v>
      </c>
      <c r="V1058">
        <v>3237.5</v>
      </c>
      <c r="W1058">
        <v>0.63347907393867109</v>
      </c>
      <c r="X1058" t="s">
        <v>222</v>
      </c>
    </row>
    <row r="1059" spans="1:24" x14ac:dyDescent="0.25">
      <c r="A1059" t="s">
        <v>188</v>
      </c>
      <c r="B1059" s="1">
        <v>42372</v>
      </c>
      <c r="C1059">
        <v>2016</v>
      </c>
      <c r="D1059" t="s">
        <v>218</v>
      </c>
      <c r="E1059" t="s">
        <v>60</v>
      </c>
      <c r="F1059" t="s">
        <v>22</v>
      </c>
      <c r="G1059" t="s">
        <v>209</v>
      </c>
      <c r="H1059" t="s">
        <v>203</v>
      </c>
      <c r="I1059">
        <v>86050</v>
      </c>
      <c r="J1059">
        <v>4864</v>
      </c>
      <c r="K1059">
        <v>90914</v>
      </c>
      <c r="L1059" t="s">
        <v>164</v>
      </c>
      <c r="M1059" t="s">
        <v>189</v>
      </c>
      <c r="N1059" t="s">
        <v>190</v>
      </c>
      <c r="O1059">
        <v>4</v>
      </c>
      <c r="P1059" t="s">
        <v>77</v>
      </c>
      <c r="Q1059" t="s">
        <v>86</v>
      </c>
      <c r="R1059" t="s">
        <v>87</v>
      </c>
      <c r="S1059" t="s">
        <v>61</v>
      </c>
      <c r="T1059" t="s">
        <v>44</v>
      </c>
      <c r="U1059" t="s">
        <v>225</v>
      </c>
      <c r="V1059">
        <v>5163</v>
      </c>
      <c r="W1059">
        <v>0.20225285096198919</v>
      </c>
      <c r="X1059" t="s">
        <v>220</v>
      </c>
    </row>
    <row r="1060" spans="1:24" x14ac:dyDescent="0.25">
      <c r="A1060" t="s">
        <v>80</v>
      </c>
      <c r="B1060" s="1">
        <v>42373</v>
      </c>
      <c r="C1060">
        <v>2016</v>
      </c>
      <c r="D1060" t="s">
        <v>218</v>
      </c>
      <c r="E1060" t="s">
        <v>57</v>
      </c>
      <c r="F1060" t="s">
        <v>18</v>
      </c>
      <c r="G1060" t="s">
        <v>200</v>
      </c>
      <c r="H1060" t="s">
        <v>205</v>
      </c>
      <c r="I1060">
        <v>41000</v>
      </c>
      <c r="J1060">
        <v>1570</v>
      </c>
      <c r="K1060">
        <v>42570</v>
      </c>
      <c r="L1060" t="s">
        <v>74</v>
      </c>
      <c r="M1060" t="s">
        <v>81</v>
      </c>
      <c r="N1060" t="s">
        <v>82</v>
      </c>
      <c r="O1060">
        <v>4</v>
      </c>
      <c r="P1060" t="s">
        <v>77</v>
      </c>
      <c r="Q1060" t="s">
        <v>78</v>
      </c>
      <c r="R1060" t="s">
        <v>79</v>
      </c>
      <c r="S1060" t="s">
        <v>57</v>
      </c>
      <c r="T1060" t="s">
        <v>44</v>
      </c>
      <c r="U1060" t="s">
        <v>221</v>
      </c>
      <c r="V1060">
        <v>1640</v>
      </c>
      <c r="W1060">
        <v>0.15613564017980155</v>
      </c>
      <c r="X1060" t="s">
        <v>220</v>
      </c>
    </row>
    <row r="1061" spans="1:24" x14ac:dyDescent="0.25">
      <c r="A1061" t="s">
        <v>133</v>
      </c>
      <c r="B1061" s="1">
        <v>42373</v>
      </c>
      <c r="C1061">
        <v>2016</v>
      </c>
      <c r="D1061" t="s">
        <v>218</v>
      </c>
      <c r="E1061" t="s">
        <v>57</v>
      </c>
      <c r="F1061" t="s">
        <v>16</v>
      </c>
      <c r="G1061" t="s">
        <v>206</v>
      </c>
      <c r="H1061" t="s">
        <v>203</v>
      </c>
      <c r="I1061">
        <v>71850</v>
      </c>
      <c r="J1061">
        <v>2693</v>
      </c>
      <c r="K1061">
        <v>74543</v>
      </c>
      <c r="L1061" t="s">
        <v>127</v>
      </c>
      <c r="M1061" t="s">
        <v>134</v>
      </c>
      <c r="N1061" t="s">
        <v>135</v>
      </c>
      <c r="O1061">
        <v>4</v>
      </c>
      <c r="P1061" t="s">
        <v>77</v>
      </c>
      <c r="Q1061" t="s">
        <v>86</v>
      </c>
      <c r="R1061" t="s">
        <v>79</v>
      </c>
      <c r="S1061" t="s">
        <v>57</v>
      </c>
      <c r="T1061" t="s">
        <v>44</v>
      </c>
      <c r="U1061" t="s">
        <v>223</v>
      </c>
      <c r="V1061">
        <v>3592.5</v>
      </c>
      <c r="W1061">
        <v>0.67611932040942802</v>
      </c>
      <c r="X1061" t="s">
        <v>222</v>
      </c>
    </row>
    <row r="1062" spans="1:24" x14ac:dyDescent="0.25">
      <c r="A1062" t="s">
        <v>126</v>
      </c>
      <c r="B1062" s="1">
        <v>42373</v>
      </c>
      <c r="C1062">
        <v>2016</v>
      </c>
      <c r="D1062" t="s">
        <v>218</v>
      </c>
      <c r="E1062" t="s">
        <v>55</v>
      </c>
      <c r="F1062" t="s">
        <v>36</v>
      </c>
      <c r="G1062" t="s">
        <v>209</v>
      </c>
      <c r="H1062" t="s">
        <v>201</v>
      </c>
      <c r="I1062">
        <v>41650</v>
      </c>
      <c r="J1062">
        <v>4170</v>
      </c>
      <c r="K1062">
        <v>45820</v>
      </c>
      <c r="L1062" t="s">
        <v>127</v>
      </c>
      <c r="M1062" t="s">
        <v>128</v>
      </c>
      <c r="N1062" t="s">
        <v>129</v>
      </c>
      <c r="O1062">
        <v>4</v>
      </c>
      <c r="P1062" t="s">
        <v>77</v>
      </c>
      <c r="Q1062" t="s">
        <v>78</v>
      </c>
      <c r="R1062" t="s">
        <v>79</v>
      </c>
      <c r="S1062" t="s">
        <v>56</v>
      </c>
      <c r="T1062" t="s">
        <v>46</v>
      </c>
      <c r="U1062" t="s">
        <v>221</v>
      </c>
      <c r="V1062">
        <v>1666</v>
      </c>
      <c r="W1062">
        <v>0.17386657706176237</v>
      </c>
      <c r="X1062" t="s">
        <v>220</v>
      </c>
    </row>
    <row r="1063" spans="1:24" x14ac:dyDescent="0.25">
      <c r="A1063" t="s">
        <v>173</v>
      </c>
      <c r="B1063" s="1">
        <v>42374</v>
      </c>
      <c r="C1063">
        <v>2016</v>
      </c>
      <c r="D1063" t="s">
        <v>218</v>
      </c>
      <c r="E1063" t="s">
        <v>57</v>
      </c>
      <c r="F1063" t="s">
        <v>22</v>
      </c>
      <c r="G1063" t="s">
        <v>210</v>
      </c>
      <c r="H1063" t="s">
        <v>203</v>
      </c>
      <c r="I1063">
        <v>35650</v>
      </c>
      <c r="J1063">
        <v>2581</v>
      </c>
      <c r="K1063">
        <v>38231</v>
      </c>
      <c r="L1063" t="s">
        <v>164</v>
      </c>
      <c r="M1063" t="s">
        <v>174</v>
      </c>
      <c r="N1063" t="s">
        <v>175</v>
      </c>
      <c r="O1063">
        <v>2</v>
      </c>
      <c r="P1063" t="s">
        <v>91</v>
      </c>
      <c r="Q1063" t="s">
        <v>78</v>
      </c>
      <c r="R1063" t="s">
        <v>79</v>
      </c>
      <c r="S1063" t="s">
        <v>57</v>
      </c>
      <c r="T1063" t="s">
        <v>44</v>
      </c>
      <c r="U1063" t="s">
        <v>221</v>
      </c>
      <c r="V1063">
        <v>1426</v>
      </c>
      <c r="W1063">
        <v>0.47424382365971984</v>
      </c>
      <c r="X1063" t="s">
        <v>220</v>
      </c>
    </row>
    <row r="1064" spans="1:24" x14ac:dyDescent="0.25">
      <c r="A1064" t="s">
        <v>106</v>
      </c>
      <c r="B1064" s="1">
        <v>42375</v>
      </c>
      <c r="C1064">
        <v>2016</v>
      </c>
      <c r="D1064" t="s">
        <v>218</v>
      </c>
      <c r="E1064" t="s">
        <v>60</v>
      </c>
      <c r="F1064" t="s">
        <v>7</v>
      </c>
      <c r="G1064" t="s">
        <v>204</v>
      </c>
      <c r="H1064" t="s">
        <v>203</v>
      </c>
      <c r="I1064">
        <v>41750</v>
      </c>
      <c r="J1064">
        <v>3727</v>
      </c>
      <c r="K1064">
        <v>45477</v>
      </c>
      <c r="L1064" t="s">
        <v>97</v>
      </c>
      <c r="M1064" t="s">
        <v>107</v>
      </c>
      <c r="N1064" t="s">
        <v>108</v>
      </c>
      <c r="O1064">
        <v>4</v>
      </c>
      <c r="P1064" t="s">
        <v>77</v>
      </c>
      <c r="Q1064" t="s">
        <v>78</v>
      </c>
      <c r="R1064" t="s">
        <v>79</v>
      </c>
      <c r="S1064" t="s">
        <v>61</v>
      </c>
      <c r="T1064" t="s">
        <v>42</v>
      </c>
      <c r="U1064" t="s">
        <v>221</v>
      </c>
      <c r="V1064">
        <v>1670</v>
      </c>
      <c r="W1064">
        <v>0.95985383864485374</v>
      </c>
      <c r="X1064" t="s">
        <v>222</v>
      </c>
    </row>
    <row r="1065" spans="1:24" x14ac:dyDescent="0.25">
      <c r="A1065" t="s">
        <v>103</v>
      </c>
      <c r="B1065" s="1">
        <v>42376</v>
      </c>
      <c r="C1065">
        <v>2016</v>
      </c>
      <c r="D1065" t="s">
        <v>218</v>
      </c>
      <c r="E1065" t="s">
        <v>60</v>
      </c>
      <c r="F1065" t="s">
        <v>6</v>
      </c>
      <c r="G1065" t="s">
        <v>200</v>
      </c>
      <c r="H1065" t="s">
        <v>201</v>
      </c>
      <c r="I1065">
        <v>39850</v>
      </c>
      <c r="J1065">
        <v>4672</v>
      </c>
      <c r="K1065">
        <v>44522</v>
      </c>
      <c r="L1065" t="s">
        <v>97</v>
      </c>
      <c r="M1065" t="s">
        <v>104</v>
      </c>
      <c r="N1065" t="s">
        <v>105</v>
      </c>
      <c r="O1065">
        <v>2</v>
      </c>
      <c r="P1065" t="s">
        <v>91</v>
      </c>
      <c r="Q1065" t="s">
        <v>78</v>
      </c>
      <c r="R1065" t="s">
        <v>79</v>
      </c>
      <c r="S1065" t="s">
        <v>61</v>
      </c>
      <c r="T1065" t="s">
        <v>42</v>
      </c>
      <c r="U1065" t="s">
        <v>221</v>
      </c>
      <c r="V1065">
        <v>1594</v>
      </c>
      <c r="W1065">
        <v>0.98387546370917722</v>
      </c>
      <c r="X1065" t="s">
        <v>222</v>
      </c>
    </row>
    <row r="1066" spans="1:24" x14ac:dyDescent="0.25">
      <c r="A1066" t="s">
        <v>176</v>
      </c>
      <c r="B1066" s="1">
        <v>42377</v>
      </c>
      <c r="C1066">
        <v>2016</v>
      </c>
      <c r="D1066" t="s">
        <v>218</v>
      </c>
      <c r="E1066" t="s">
        <v>55</v>
      </c>
      <c r="F1066" t="s">
        <v>37</v>
      </c>
      <c r="G1066" t="s">
        <v>206</v>
      </c>
      <c r="H1066" t="s">
        <v>203</v>
      </c>
      <c r="I1066">
        <v>44250</v>
      </c>
      <c r="J1066">
        <v>3532</v>
      </c>
      <c r="K1066">
        <v>47782</v>
      </c>
      <c r="L1066" t="s">
        <v>164</v>
      </c>
      <c r="M1066" t="s">
        <v>177</v>
      </c>
      <c r="N1066" t="s">
        <v>178</v>
      </c>
      <c r="O1066">
        <v>4</v>
      </c>
      <c r="P1066" t="s">
        <v>77</v>
      </c>
      <c r="Q1066" t="s">
        <v>78</v>
      </c>
      <c r="R1066" t="s">
        <v>79</v>
      </c>
      <c r="S1066" t="s">
        <v>56</v>
      </c>
      <c r="T1066" t="s">
        <v>46</v>
      </c>
      <c r="U1066" t="s">
        <v>221</v>
      </c>
      <c r="V1066">
        <v>1770</v>
      </c>
      <c r="W1066">
        <v>0.41365510197992206</v>
      </c>
      <c r="X1066" t="s">
        <v>220</v>
      </c>
    </row>
    <row r="1067" spans="1:24" x14ac:dyDescent="0.25">
      <c r="A1067" t="s">
        <v>179</v>
      </c>
      <c r="B1067" s="1">
        <v>42378</v>
      </c>
      <c r="C1067">
        <v>2016</v>
      </c>
      <c r="D1067" t="s">
        <v>218</v>
      </c>
      <c r="E1067" t="s">
        <v>55</v>
      </c>
      <c r="F1067" t="s">
        <v>36</v>
      </c>
      <c r="G1067" t="s">
        <v>200</v>
      </c>
      <c r="H1067" t="s">
        <v>205</v>
      </c>
      <c r="I1067">
        <v>56000</v>
      </c>
      <c r="J1067">
        <v>2758</v>
      </c>
      <c r="K1067">
        <v>58758</v>
      </c>
      <c r="L1067" t="s">
        <v>164</v>
      </c>
      <c r="M1067" t="s">
        <v>180</v>
      </c>
      <c r="N1067" t="s">
        <v>181</v>
      </c>
      <c r="O1067">
        <v>4</v>
      </c>
      <c r="P1067" t="s">
        <v>77</v>
      </c>
      <c r="Q1067" t="s">
        <v>78</v>
      </c>
      <c r="R1067" t="s">
        <v>79</v>
      </c>
      <c r="S1067" t="s">
        <v>56</v>
      </c>
      <c r="T1067" t="s">
        <v>46</v>
      </c>
      <c r="U1067" t="s">
        <v>223</v>
      </c>
      <c r="V1067">
        <v>2800</v>
      </c>
      <c r="W1067">
        <v>0.11632468743078629</v>
      </c>
      <c r="X1067" t="s">
        <v>220</v>
      </c>
    </row>
    <row r="1068" spans="1:24" x14ac:dyDescent="0.25">
      <c r="A1068" t="s">
        <v>100</v>
      </c>
      <c r="B1068" s="1">
        <v>42378</v>
      </c>
      <c r="C1068">
        <v>2016</v>
      </c>
      <c r="D1068" t="s">
        <v>218</v>
      </c>
      <c r="E1068" t="s">
        <v>60</v>
      </c>
      <c r="F1068" t="s">
        <v>7</v>
      </c>
      <c r="G1068" t="s">
        <v>204</v>
      </c>
      <c r="H1068" t="s">
        <v>202</v>
      </c>
      <c r="I1068">
        <v>35350</v>
      </c>
      <c r="J1068">
        <v>1750</v>
      </c>
      <c r="K1068">
        <v>37100</v>
      </c>
      <c r="L1068" t="s">
        <v>97</v>
      </c>
      <c r="M1068" t="s">
        <v>101</v>
      </c>
      <c r="N1068" t="s">
        <v>102</v>
      </c>
      <c r="O1068">
        <v>4</v>
      </c>
      <c r="P1068" t="s">
        <v>77</v>
      </c>
      <c r="Q1068" t="s">
        <v>78</v>
      </c>
      <c r="R1068" t="s">
        <v>79</v>
      </c>
      <c r="S1068" t="s">
        <v>61</v>
      </c>
      <c r="T1068" t="s">
        <v>42</v>
      </c>
      <c r="U1068" t="s">
        <v>221</v>
      </c>
      <c r="V1068">
        <v>1414</v>
      </c>
      <c r="W1068">
        <v>0.83455239927142499</v>
      </c>
      <c r="X1068" t="s">
        <v>222</v>
      </c>
    </row>
    <row r="1069" spans="1:24" x14ac:dyDescent="0.25">
      <c r="A1069" t="s">
        <v>88</v>
      </c>
      <c r="B1069" s="1">
        <v>42379</v>
      </c>
      <c r="C1069">
        <v>2016</v>
      </c>
      <c r="D1069" t="s">
        <v>218</v>
      </c>
      <c r="E1069" t="s">
        <v>52</v>
      </c>
      <c r="F1069" t="s">
        <v>34</v>
      </c>
      <c r="G1069" t="s">
        <v>200</v>
      </c>
      <c r="H1069" t="s">
        <v>201</v>
      </c>
      <c r="I1069">
        <v>160300</v>
      </c>
      <c r="J1069">
        <v>2410</v>
      </c>
      <c r="K1069">
        <v>162710</v>
      </c>
      <c r="L1069" t="s">
        <v>74</v>
      </c>
      <c r="M1069" t="s">
        <v>89</v>
      </c>
      <c r="N1069" t="s">
        <v>90</v>
      </c>
      <c r="O1069">
        <v>4</v>
      </c>
      <c r="P1069" t="s">
        <v>91</v>
      </c>
      <c r="Q1069" t="s">
        <v>86</v>
      </c>
      <c r="R1069" t="s">
        <v>92</v>
      </c>
      <c r="S1069" t="s">
        <v>53</v>
      </c>
      <c r="T1069" t="s">
        <v>46</v>
      </c>
      <c r="U1069" t="s">
        <v>225</v>
      </c>
      <c r="V1069">
        <v>9618</v>
      </c>
      <c r="W1069">
        <v>0.79894053926642072</v>
      </c>
      <c r="X1069" t="s">
        <v>222</v>
      </c>
    </row>
    <row r="1070" spans="1:24" x14ac:dyDescent="0.25">
      <c r="A1070" t="s">
        <v>80</v>
      </c>
      <c r="B1070" s="1">
        <v>42383</v>
      </c>
      <c r="C1070">
        <v>2016</v>
      </c>
      <c r="D1070" t="s">
        <v>218</v>
      </c>
      <c r="E1070" t="s">
        <v>64</v>
      </c>
      <c r="F1070" t="s">
        <v>20</v>
      </c>
      <c r="G1070" t="s">
        <v>200</v>
      </c>
      <c r="H1070" t="s">
        <v>201</v>
      </c>
      <c r="I1070">
        <v>41050</v>
      </c>
      <c r="J1070">
        <v>4678</v>
      </c>
      <c r="K1070">
        <v>45728</v>
      </c>
      <c r="L1070" t="s">
        <v>74</v>
      </c>
      <c r="M1070" t="s">
        <v>81</v>
      </c>
      <c r="N1070" t="s">
        <v>82</v>
      </c>
      <c r="O1070">
        <v>4</v>
      </c>
      <c r="P1070" t="s">
        <v>77</v>
      </c>
      <c r="Q1070" t="s">
        <v>78</v>
      </c>
      <c r="R1070" t="s">
        <v>79</v>
      </c>
      <c r="S1070" t="s">
        <v>57</v>
      </c>
      <c r="T1070" t="s">
        <v>44</v>
      </c>
      <c r="U1070" t="s">
        <v>221</v>
      </c>
      <c r="V1070">
        <v>1642</v>
      </c>
      <c r="W1070">
        <v>0.88213951600815144</v>
      </c>
      <c r="X1070" t="s">
        <v>222</v>
      </c>
    </row>
    <row r="1071" spans="1:24" x14ac:dyDescent="0.25">
      <c r="A1071" t="s">
        <v>120</v>
      </c>
      <c r="B1071" s="1">
        <v>42384</v>
      </c>
      <c r="C1071">
        <v>2016</v>
      </c>
      <c r="D1071" t="s">
        <v>218</v>
      </c>
      <c r="E1071" t="s">
        <v>52</v>
      </c>
      <c r="F1071" t="s">
        <v>47</v>
      </c>
      <c r="G1071" t="s">
        <v>209</v>
      </c>
      <c r="H1071" t="s">
        <v>211</v>
      </c>
      <c r="I1071">
        <v>69950</v>
      </c>
      <c r="J1071">
        <v>3189</v>
      </c>
      <c r="K1071">
        <v>73139</v>
      </c>
      <c r="L1071" t="s">
        <v>97</v>
      </c>
      <c r="M1071" t="s">
        <v>121</v>
      </c>
      <c r="N1071" t="s">
        <v>122</v>
      </c>
      <c r="O1071">
        <v>4</v>
      </c>
      <c r="P1071" t="s">
        <v>77</v>
      </c>
      <c r="Q1071" t="s">
        <v>86</v>
      </c>
      <c r="R1071" t="s">
        <v>87</v>
      </c>
      <c r="S1071" t="s">
        <v>53</v>
      </c>
      <c r="T1071" t="s">
        <v>46</v>
      </c>
      <c r="U1071" t="s">
        <v>223</v>
      </c>
      <c r="V1071">
        <v>3497.5</v>
      </c>
      <c r="W1071">
        <v>0.67986828120419207</v>
      </c>
      <c r="X1071" t="s">
        <v>222</v>
      </c>
    </row>
    <row r="1072" spans="1:24" x14ac:dyDescent="0.25">
      <c r="A1072" t="s">
        <v>73</v>
      </c>
      <c r="B1072" s="1">
        <v>42384</v>
      </c>
      <c r="C1072">
        <v>2016</v>
      </c>
      <c r="D1072" t="s">
        <v>218</v>
      </c>
      <c r="E1072" t="s">
        <v>57</v>
      </c>
      <c r="F1072" t="s">
        <v>17</v>
      </c>
      <c r="G1072" t="s">
        <v>200</v>
      </c>
      <c r="H1072" t="s">
        <v>202</v>
      </c>
      <c r="I1072">
        <v>30800</v>
      </c>
      <c r="J1072">
        <v>4839</v>
      </c>
      <c r="K1072">
        <v>35639</v>
      </c>
      <c r="L1072" t="s">
        <v>74</v>
      </c>
      <c r="M1072" t="s">
        <v>75</v>
      </c>
      <c r="N1072" t="s">
        <v>76</v>
      </c>
      <c r="O1072">
        <v>4</v>
      </c>
      <c r="P1072" t="s">
        <v>77</v>
      </c>
      <c r="Q1072" t="s">
        <v>78</v>
      </c>
      <c r="R1072" t="s">
        <v>79</v>
      </c>
      <c r="S1072" t="s">
        <v>57</v>
      </c>
      <c r="T1072" t="s">
        <v>44</v>
      </c>
      <c r="U1072" t="s">
        <v>219</v>
      </c>
      <c r="V1072">
        <v>924</v>
      </c>
      <c r="W1072">
        <v>3.1982175089410585E-2</v>
      </c>
      <c r="X1072" t="s">
        <v>220</v>
      </c>
    </row>
    <row r="1073" spans="1:24" x14ac:dyDescent="0.25">
      <c r="A1073" t="s">
        <v>148</v>
      </c>
      <c r="B1073" s="1">
        <v>42385</v>
      </c>
      <c r="C1073">
        <v>2016</v>
      </c>
      <c r="D1073" t="s">
        <v>218</v>
      </c>
      <c r="E1073" t="s">
        <v>52</v>
      </c>
      <c r="F1073" t="s">
        <v>34</v>
      </c>
      <c r="G1073" t="s">
        <v>200</v>
      </c>
      <c r="H1073" t="s">
        <v>203</v>
      </c>
      <c r="I1073">
        <v>36650</v>
      </c>
      <c r="J1073">
        <v>4162</v>
      </c>
      <c r="K1073">
        <v>40812</v>
      </c>
      <c r="L1073" t="s">
        <v>142</v>
      </c>
      <c r="M1073" t="s">
        <v>149</v>
      </c>
      <c r="N1073" t="s">
        <v>150</v>
      </c>
      <c r="O1073">
        <v>4</v>
      </c>
      <c r="P1073" t="s">
        <v>77</v>
      </c>
      <c r="Q1073" t="s">
        <v>78</v>
      </c>
      <c r="R1073" t="s">
        <v>79</v>
      </c>
      <c r="S1073" t="s">
        <v>53</v>
      </c>
      <c r="T1073" t="s">
        <v>46</v>
      </c>
      <c r="U1073" t="s">
        <v>221</v>
      </c>
      <c r="V1073">
        <v>1466</v>
      </c>
      <c r="W1073">
        <v>0.58669728021449286</v>
      </c>
      <c r="X1073" t="s">
        <v>222</v>
      </c>
    </row>
    <row r="1074" spans="1:24" x14ac:dyDescent="0.25">
      <c r="A1074" t="s">
        <v>73</v>
      </c>
      <c r="B1074" s="1">
        <v>42385</v>
      </c>
      <c r="C1074">
        <v>2016</v>
      </c>
      <c r="D1074" t="s">
        <v>218</v>
      </c>
      <c r="E1074" t="s">
        <v>60</v>
      </c>
      <c r="F1074" t="s">
        <v>4</v>
      </c>
      <c r="G1074" t="s">
        <v>204</v>
      </c>
      <c r="H1074" t="s">
        <v>203</v>
      </c>
      <c r="I1074">
        <v>31050</v>
      </c>
      <c r="J1074">
        <v>3141</v>
      </c>
      <c r="K1074">
        <v>34191</v>
      </c>
      <c r="L1074" t="s">
        <v>74</v>
      </c>
      <c r="M1074" t="s">
        <v>75</v>
      </c>
      <c r="N1074" t="s">
        <v>76</v>
      </c>
      <c r="O1074">
        <v>4</v>
      </c>
      <c r="P1074" t="s">
        <v>77</v>
      </c>
      <c r="Q1074" t="s">
        <v>78</v>
      </c>
      <c r="R1074" t="s">
        <v>79</v>
      </c>
      <c r="S1074" t="s">
        <v>61</v>
      </c>
      <c r="T1074" t="s">
        <v>42</v>
      </c>
      <c r="U1074" t="s">
        <v>219</v>
      </c>
      <c r="V1074">
        <v>931.5</v>
      </c>
      <c r="W1074">
        <v>0.57315020057053778</v>
      </c>
      <c r="X1074" t="s">
        <v>222</v>
      </c>
    </row>
    <row r="1075" spans="1:24" x14ac:dyDescent="0.25">
      <c r="A1075" t="s">
        <v>188</v>
      </c>
      <c r="B1075" s="1">
        <v>42386</v>
      </c>
      <c r="C1075">
        <v>2016</v>
      </c>
      <c r="D1075" t="s">
        <v>218</v>
      </c>
      <c r="E1075" t="s">
        <v>54</v>
      </c>
      <c r="F1075" t="s">
        <v>29</v>
      </c>
      <c r="G1075" t="s">
        <v>210</v>
      </c>
      <c r="H1075" t="s">
        <v>201</v>
      </c>
      <c r="I1075">
        <v>85750</v>
      </c>
      <c r="J1075">
        <v>2963</v>
      </c>
      <c r="K1075">
        <v>88713</v>
      </c>
      <c r="L1075" t="s">
        <v>164</v>
      </c>
      <c r="M1075" t="s">
        <v>189</v>
      </c>
      <c r="N1075" t="s">
        <v>190</v>
      </c>
      <c r="O1075">
        <v>4</v>
      </c>
      <c r="P1075" t="s">
        <v>77</v>
      </c>
      <c r="Q1075" t="s">
        <v>86</v>
      </c>
      <c r="R1075" t="s">
        <v>87</v>
      </c>
      <c r="S1075" t="s">
        <v>54</v>
      </c>
      <c r="T1075" t="s">
        <v>45</v>
      </c>
      <c r="U1075" t="s">
        <v>225</v>
      </c>
      <c r="V1075">
        <v>5145</v>
      </c>
      <c r="W1075">
        <v>0.47782063785838924</v>
      </c>
      <c r="X1075" t="s">
        <v>220</v>
      </c>
    </row>
    <row r="1076" spans="1:24" x14ac:dyDescent="0.25">
      <c r="A1076" t="s">
        <v>188</v>
      </c>
      <c r="B1076" s="1">
        <v>42387</v>
      </c>
      <c r="C1076">
        <v>2016</v>
      </c>
      <c r="D1076" t="s">
        <v>218</v>
      </c>
      <c r="E1076" t="s">
        <v>54</v>
      </c>
      <c r="F1076" t="s">
        <v>23</v>
      </c>
      <c r="G1076" t="s">
        <v>200</v>
      </c>
      <c r="H1076" t="s">
        <v>205</v>
      </c>
      <c r="I1076">
        <v>85950</v>
      </c>
      <c r="J1076">
        <v>2107</v>
      </c>
      <c r="K1076">
        <v>88057</v>
      </c>
      <c r="L1076" t="s">
        <v>164</v>
      </c>
      <c r="M1076" t="s">
        <v>189</v>
      </c>
      <c r="N1076" t="s">
        <v>190</v>
      </c>
      <c r="O1076">
        <v>4</v>
      </c>
      <c r="P1076" t="s">
        <v>77</v>
      </c>
      <c r="Q1076" t="s">
        <v>86</v>
      </c>
      <c r="R1076" t="s">
        <v>87</v>
      </c>
      <c r="S1076" t="s">
        <v>54</v>
      </c>
      <c r="T1076" t="s">
        <v>44</v>
      </c>
      <c r="U1076" t="s">
        <v>225</v>
      </c>
      <c r="V1076">
        <v>5157</v>
      </c>
      <c r="W1076">
        <v>7.3708463494530169E-2</v>
      </c>
      <c r="X1076" t="s">
        <v>220</v>
      </c>
    </row>
    <row r="1077" spans="1:24" x14ac:dyDescent="0.25">
      <c r="A1077" t="s">
        <v>126</v>
      </c>
      <c r="B1077" s="1">
        <v>42387</v>
      </c>
      <c r="C1077">
        <v>2016</v>
      </c>
      <c r="D1077" t="s">
        <v>218</v>
      </c>
      <c r="E1077" t="s">
        <v>55</v>
      </c>
      <c r="F1077" t="s">
        <v>39</v>
      </c>
      <c r="G1077" t="s">
        <v>200</v>
      </c>
      <c r="H1077" t="s">
        <v>201</v>
      </c>
      <c r="I1077">
        <v>42350</v>
      </c>
      <c r="J1077">
        <v>3921</v>
      </c>
      <c r="K1077">
        <v>46271</v>
      </c>
      <c r="L1077" t="s">
        <v>127</v>
      </c>
      <c r="M1077" t="s">
        <v>128</v>
      </c>
      <c r="N1077" t="s">
        <v>129</v>
      </c>
      <c r="O1077">
        <v>4</v>
      </c>
      <c r="P1077" t="s">
        <v>77</v>
      </c>
      <c r="Q1077" t="s">
        <v>78</v>
      </c>
      <c r="R1077" t="s">
        <v>79</v>
      </c>
      <c r="S1077" t="s">
        <v>56</v>
      </c>
      <c r="T1077" t="s">
        <v>46</v>
      </c>
      <c r="U1077" t="s">
        <v>221</v>
      </c>
      <c r="V1077">
        <v>1694</v>
      </c>
      <c r="W1077">
        <v>0.1817863244478527</v>
      </c>
      <c r="X1077" t="s">
        <v>220</v>
      </c>
    </row>
    <row r="1078" spans="1:24" x14ac:dyDescent="0.25">
      <c r="A1078" t="s">
        <v>170</v>
      </c>
      <c r="B1078" s="1">
        <v>42387</v>
      </c>
      <c r="C1078">
        <v>2016</v>
      </c>
      <c r="D1078" t="s">
        <v>218</v>
      </c>
      <c r="E1078" t="s">
        <v>52</v>
      </c>
      <c r="F1078" t="s">
        <v>41</v>
      </c>
      <c r="G1078" t="s">
        <v>200</v>
      </c>
      <c r="H1078" t="s">
        <v>201</v>
      </c>
      <c r="I1078">
        <v>35450</v>
      </c>
      <c r="J1078">
        <v>2317</v>
      </c>
      <c r="K1078">
        <v>37767</v>
      </c>
      <c r="L1078" t="s">
        <v>164</v>
      </c>
      <c r="M1078" t="s">
        <v>171</v>
      </c>
      <c r="N1078" t="s">
        <v>172</v>
      </c>
      <c r="O1078">
        <v>4</v>
      </c>
      <c r="P1078" t="s">
        <v>77</v>
      </c>
      <c r="Q1078" t="s">
        <v>78</v>
      </c>
      <c r="R1078" t="s">
        <v>79</v>
      </c>
      <c r="S1078" t="s">
        <v>53</v>
      </c>
      <c r="T1078" t="s">
        <v>46</v>
      </c>
      <c r="U1078" t="s">
        <v>221</v>
      </c>
      <c r="V1078">
        <v>1418</v>
      </c>
      <c r="W1078">
        <v>0.60387182450102261</v>
      </c>
      <c r="X1078" t="s">
        <v>222</v>
      </c>
    </row>
    <row r="1079" spans="1:24" x14ac:dyDescent="0.25">
      <c r="A1079" t="s">
        <v>179</v>
      </c>
      <c r="B1079" s="1">
        <v>42388</v>
      </c>
      <c r="C1079">
        <v>2016</v>
      </c>
      <c r="D1079" t="s">
        <v>218</v>
      </c>
      <c r="E1079" t="s">
        <v>60</v>
      </c>
      <c r="F1079" t="s">
        <v>22</v>
      </c>
      <c r="G1079" t="s">
        <v>204</v>
      </c>
      <c r="H1079" t="s">
        <v>205</v>
      </c>
      <c r="I1079">
        <v>55850</v>
      </c>
      <c r="J1079">
        <v>1130</v>
      </c>
      <c r="K1079">
        <v>56980</v>
      </c>
      <c r="L1079" t="s">
        <v>164</v>
      </c>
      <c r="M1079" t="s">
        <v>180</v>
      </c>
      <c r="N1079" t="s">
        <v>181</v>
      </c>
      <c r="O1079">
        <v>4</v>
      </c>
      <c r="P1079" t="s">
        <v>77</v>
      </c>
      <c r="Q1079" t="s">
        <v>78</v>
      </c>
      <c r="R1079" t="s">
        <v>79</v>
      </c>
      <c r="S1079" t="s">
        <v>61</v>
      </c>
      <c r="T1079" t="s">
        <v>44</v>
      </c>
      <c r="U1079" t="s">
        <v>223</v>
      </c>
      <c r="V1079">
        <v>2792.5</v>
      </c>
      <c r="W1079">
        <v>0.25522725621947423</v>
      </c>
      <c r="X1079" t="s">
        <v>220</v>
      </c>
    </row>
    <row r="1080" spans="1:24" x14ac:dyDescent="0.25">
      <c r="A1080" t="s">
        <v>167</v>
      </c>
      <c r="B1080" s="1">
        <v>42388</v>
      </c>
      <c r="C1080">
        <v>2016</v>
      </c>
      <c r="D1080" t="s">
        <v>218</v>
      </c>
      <c r="E1080" t="s">
        <v>54</v>
      </c>
      <c r="F1080" t="s">
        <v>29</v>
      </c>
      <c r="G1080" t="s">
        <v>210</v>
      </c>
      <c r="H1080" t="s">
        <v>202</v>
      </c>
      <c r="I1080">
        <v>34850</v>
      </c>
      <c r="J1080">
        <v>3673</v>
      </c>
      <c r="K1080">
        <v>38523</v>
      </c>
      <c r="L1080" t="s">
        <v>164</v>
      </c>
      <c r="M1080" t="s">
        <v>168</v>
      </c>
      <c r="N1080" t="s">
        <v>169</v>
      </c>
      <c r="O1080">
        <v>4</v>
      </c>
      <c r="P1080" t="s">
        <v>77</v>
      </c>
      <c r="Q1080" t="s">
        <v>78</v>
      </c>
      <c r="R1080" t="s">
        <v>79</v>
      </c>
      <c r="S1080" t="s">
        <v>54</v>
      </c>
      <c r="T1080" t="s">
        <v>45</v>
      </c>
      <c r="U1080" t="s">
        <v>221</v>
      </c>
      <c r="V1080">
        <v>1394</v>
      </c>
      <c r="W1080">
        <v>0.73114455525350974</v>
      </c>
      <c r="X1080" t="s">
        <v>222</v>
      </c>
    </row>
    <row r="1081" spans="1:24" x14ac:dyDescent="0.25">
      <c r="A1081" t="s">
        <v>100</v>
      </c>
      <c r="B1081" s="1">
        <v>42389</v>
      </c>
      <c r="C1081">
        <v>2016</v>
      </c>
      <c r="D1081" t="s">
        <v>218</v>
      </c>
      <c r="E1081" t="s">
        <v>55</v>
      </c>
      <c r="F1081" t="s">
        <v>40</v>
      </c>
      <c r="G1081" t="s">
        <v>200</v>
      </c>
      <c r="H1081" t="s">
        <v>211</v>
      </c>
      <c r="I1081">
        <v>35000</v>
      </c>
      <c r="J1081">
        <v>2488</v>
      </c>
      <c r="K1081">
        <v>37488</v>
      </c>
      <c r="L1081" t="s">
        <v>97</v>
      </c>
      <c r="M1081" t="s">
        <v>101</v>
      </c>
      <c r="N1081" t="s">
        <v>102</v>
      </c>
      <c r="O1081">
        <v>4</v>
      </c>
      <c r="P1081" t="s">
        <v>77</v>
      </c>
      <c r="Q1081" t="s">
        <v>78</v>
      </c>
      <c r="R1081" t="s">
        <v>79</v>
      </c>
      <c r="S1081" t="s">
        <v>56</v>
      </c>
      <c r="T1081" t="s">
        <v>46</v>
      </c>
      <c r="U1081" t="s">
        <v>221</v>
      </c>
      <c r="V1081">
        <v>1400</v>
      </c>
      <c r="W1081">
        <v>0.21902140379837778</v>
      </c>
      <c r="X1081" t="s">
        <v>220</v>
      </c>
    </row>
    <row r="1082" spans="1:24" x14ac:dyDescent="0.25">
      <c r="A1082" t="s">
        <v>188</v>
      </c>
      <c r="B1082" s="1">
        <v>42389</v>
      </c>
      <c r="C1082">
        <v>2016</v>
      </c>
      <c r="D1082" t="s">
        <v>218</v>
      </c>
      <c r="E1082" t="s">
        <v>64</v>
      </c>
      <c r="F1082" t="s">
        <v>20</v>
      </c>
      <c r="G1082" t="s">
        <v>210</v>
      </c>
      <c r="H1082" t="s">
        <v>205</v>
      </c>
      <c r="I1082">
        <v>85800</v>
      </c>
      <c r="J1082">
        <v>3048</v>
      </c>
      <c r="K1082">
        <v>88848</v>
      </c>
      <c r="L1082" t="s">
        <v>164</v>
      </c>
      <c r="M1082" t="s">
        <v>189</v>
      </c>
      <c r="N1082" t="s">
        <v>190</v>
      </c>
      <c r="O1082">
        <v>4</v>
      </c>
      <c r="P1082" t="s">
        <v>77</v>
      </c>
      <c r="Q1082" t="s">
        <v>86</v>
      </c>
      <c r="R1082" t="s">
        <v>87</v>
      </c>
      <c r="S1082" t="s">
        <v>57</v>
      </c>
      <c r="T1082" t="s">
        <v>44</v>
      </c>
      <c r="U1082" t="s">
        <v>225</v>
      </c>
      <c r="V1082">
        <v>5148</v>
      </c>
      <c r="W1082">
        <v>0.98456699493553812</v>
      </c>
      <c r="X1082" t="s">
        <v>222</v>
      </c>
    </row>
    <row r="1083" spans="1:24" x14ac:dyDescent="0.25">
      <c r="A1083" t="s">
        <v>88</v>
      </c>
      <c r="B1083" s="1">
        <v>42389</v>
      </c>
      <c r="C1083">
        <v>2016</v>
      </c>
      <c r="D1083" t="s">
        <v>218</v>
      </c>
      <c r="E1083" t="s">
        <v>58</v>
      </c>
      <c r="F1083" t="s">
        <v>8</v>
      </c>
      <c r="G1083" t="s">
        <v>200</v>
      </c>
      <c r="H1083" t="s">
        <v>203</v>
      </c>
      <c r="I1083">
        <v>160400</v>
      </c>
      <c r="J1083">
        <v>1865</v>
      </c>
      <c r="K1083">
        <v>162265</v>
      </c>
      <c r="L1083" t="s">
        <v>74</v>
      </c>
      <c r="M1083" t="s">
        <v>89</v>
      </c>
      <c r="N1083" t="s">
        <v>90</v>
      </c>
      <c r="O1083">
        <v>4</v>
      </c>
      <c r="P1083" t="s">
        <v>91</v>
      </c>
      <c r="Q1083" t="s">
        <v>86</v>
      </c>
      <c r="R1083" t="s">
        <v>92</v>
      </c>
      <c r="S1083" t="s">
        <v>59</v>
      </c>
      <c r="T1083" t="s">
        <v>42</v>
      </c>
      <c r="U1083" t="s">
        <v>225</v>
      </c>
      <c r="V1083">
        <v>9624</v>
      </c>
      <c r="W1083">
        <v>0.8733542174442458</v>
      </c>
      <c r="X1083" t="s">
        <v>222</v>
      </c>
    </row>
    <row r="1084" spans="1:24" x14ac:dyDescent="0.25">
      <c r="A1084" t="s">
        <v>93</v>
      </c>
      <c r="B1084" s="1">
        <v>42391</v>
      </c>
      <c r="C1084">
        <v>2016</v>
      </c>
      <c r="D1084" t="s">
        <v>218</v>
      </c>
      <c r="E1084" t="s">
        <v>57</v>
      </c>
      <c r="F1084" t="s">
        <v>18</v>
      </c>
      <c r="G1084" t="s">
        <v>207</v>
      </c>
      <c r="H1084" t="s">
        <v>203</v>
      </c>
      <c r="I1084">
        <v>184700</v>
      </c>
      <c r="J1084">
        <v>2565</v>
      </c>
      <c r="K1084">
        <v>187265</v>
      </c>
      <c r="L1084" t="s">
        <v>74</v>
      </c>
      <c r="M1084" t="s">
        <v>94</v>
      </c>
      <c r="N1084" t="s">
        <v>95</v>
      </c>
      <c r="O1084">
        <v>2</v>
      </c>
      <c r="P1084" t="s">
        <v>77</v>
      </c>
      <c r="Q1084" t="s">
        <v>86</v>
      </c>
      <c r="R1084" t="s">
        <v>87</v>
      </c>
      <c r="S1084" t="s">
        <v>57</v>
      </c>
      <c r="T1084" t="s">
        <v>44</v>
      </c>
      <c r="U1084" t="s">
        <v>225</v>
      </c>
      <c r="V1084">
        <v>11082</v>
      </c>
      <c r="W1084">
        <v>0.56117152728194908</v>
      </c>
      <c r="X1084" t="s">
        <v>222</v>
      </c>
    </row>
    <row r="1085" spans="1:24" x14ac:dyDescent="0.25">
      <c r="A1085" t="s">
        <v>88</v>
      </c>
      <c r="B1085" s="1">
        <v>42392</v>
      </c>
      <c r="C1085">
        <v>2016</v>
      </c>
      <c r="D1085" t="s">
        <v>218</v>
      </c>
      <c r="E1085" t="s">
        <v>57</v>
      </c>
      <c r="F1085" t="s">
        <v>27</v>
      </c>
      <c r="G1085" t="s">
        <v>209</v>
      </c>
      <c r="H1085" t="s">
        <v>211</v>
      </c>
      <c r="I1085">
        <v>159550</v>
      </c>
      <c r="J1085">
        <v>1330</v>
      </c>
      <c r="K1085">
        <v>160880</v>
      </c>
      <c r="L1085" t="s">
        <v>74</v>
      </c>
      <c r="M1085" t="s">
        <v>89</v>
      </c>
      <c r="N1085" t="s">
        <v>90</v>
      </c>
      <c r="O1085">
        <v>4</v>
      </c>
      <c r="P1085" t="s">
        <v>91</v>
      </c>
      <c r="Q1085" t="s">
        <v>86</v>
      </c>
      <c r="R1085" t="s">
        <v>92</v>
      </c>
      <c r="S1085" t="s">
        <v>57</v>
      </c>
      <c r="T1085" t="s">
        <v>44</v>
      </c>
      <c r="U1085" t="s">
        <v>225</v>
      </c>
      <c r="V1085">
        <v>9573</v>
      </c>
      <c r="W1085">
        <v>0.51181873842692871</v>
      </c>
      <c r="X1085" t="s">
        <v>222</v>
      </c>
    </row>
    <row r="1086" spans="1:24" x14ac:dyDescent="0.25">
      <c r="A1086" t="s">
        <v>106</v>
      </c>
      <c r="B1086" s="1">
        <v>42392</v>
      </c>
      <c r="C1086">
        <v>2016</v>
      </c>
      <c r="D1086" t="s">
        <v>218</v>
      </c>
      <c r="E1086" t="s">
        <v>60</v>
      </c>
      <c r="F1086" t="s">
        <v>7</v>
      </c>
      <c r="G1086" t="s">
        <v>209</v>
      </c>
      <c r="H1086" t="s">
        <v>211</v>
      </c>
      <c r="I1086">
        <v>41950</v>
      </c>
      <c r="J1086">
        <v>1098</v>
      </c>
      <c r="K1086">
        <v>43048</v>
      </c>
      <c r="L1086" t="s">
        <v>97</v>
      </c>
      <c r="M1086" t="s">
        <v>107</v>
      </c>
      <c r="N1086" t="s">
        <v>108</v>
      </c>
      <c r="O1086">
        <v>4</v>
      </c>
      <c r="P1086" t="s">
        <v>77</v>
      </c>
      <c r="Q1086" t="s">
        <v>78</v>
      </c>
      <c r="R1086" t="s">
        <v>79</v>
      </c>
      <c r="S1086" t="s">
        <v>61</v>
      </c>
      <c r="T1086" t="s">
        <v>42</v>
      </c>
      <c r="U1086" t="s">
        <v>221</v>
      </c>
      <c r="V1086">
        <v>1678</v>
      </c>
      <c r="W1086">
        <v>0.93090501191602326</v>
      </c>
      <c r="X1086" t="s">
        <v>222</v>
      </c>
    </row>
    <row r="1087" spans="1:24" x14ac:dyDescent="0.25">
      <c r="A1087" t="s">
        <v>170</v>
      </c>
      <c r="B1087" s="1">
        <v>42392</v>
      </c>
      <c r="C1087">
        <v>2016</v>
      </c>
      <c r="D1087" t="s">
        <v>218</v>
      </c>
      <c r="E1087" t="s">
        <v>62</v>
      </c>
      <c r="F1087" t="s">
        <v>15</v>
      </c>
      <c r="G1087" t="s">
        <v>209</v>
      </c>
      <c r="H1087" t="s">
        <v>203</v>
      </c>
      <c r="I1087">
        <v>35000</v>
      </c>
      <c r="J1087">
        <v>2805</v>
      </c>
      <c r="K1087">
        <v>37805</v>
      </c>
      <c r="L1087" t="s">
        <v>164</v>
      </c>
      <c r="M1087" t="s">
        <v>171</v>
      </c>
      <c r="N1087" t="s">
        <v>172</v>
      </c>
      <c r="O1087">
        <v>4</v>
      </c>
      <c r="P1087" t="s">
        <v>77</v>
      </c>
      <c r="Q1087" t="s">
        <v>78</v>
      </c>
      <c r="R1087" t="s">
        <v>79</v>
      </c>
      <c r="S1087" t="s">
        <v>63</v>
      </c>
      <c r="T1087" t="s">
        <v>43</v>
      </c>
      <c r="U1087" t="s">
        <v>221</v>
      </c>
      <c r="V1087">
        <v>1400</v>
      </c>
      <c r="W1087">
        <v>0.77236841515282562</v>
      </c>
      <c r="X1087" t="s">
        <v>222</v>
      </c>
    </row>
    <row r="1088" spans="1:24" x14ac:dyDescent="0.25">
      <c r="A1088" t="s">
        <v>157</v>
      </c>
      <c r="B1088" s="1">
        <v>42393</v>
      </c>
      <c r="C1088">
        <v>2016</v>
      </c>
      <c r="D1088" t="s">
        <v>218</v>
      </c>
      <c r="E1088" t="s">
        <v>50</v>
      </c>
      <c r="F1088" t="s">
        <v>10</v>
      </c>
      <c r="G1088" t="s">
        <v>207</v>
      </c>
      <c r="H1088" t="s">
        <v>211</v>
      </c>
      <c r="I1088">
        <v>73250</v>
      </c>
      <c r="J1088">
        <v>3708</v>
      </c>
      <c r="K1088">
        <v>76958</v>
      </c>
      <c r="L1088" t="s">
        <v>142</v>
      </c>
      <c r="M1088" t="s">
        <v>158</v>
      </c>
      <c r="N1088" t="s">
        <v>159</v>
      </c>
      <c r="O1088">
        <v>4</v>
      </c>
      <c r="P1088" t="s">
        <v>77</v>
      </c>
      <c r="Q1088" t="s">
        <v>86</v>
      </c>
      <c r="R1088" t="s">
        <v>79</v>
      </c>
      <c r="S1088" t="s">
        <v>51</v>
      </c>
      <c r="T1088" t="s">
        <v>43</v>
      </c>
      <c r="U1088" t="s">
        <v>223</v>
      </c>
      <c r="V1088">
        <v>3662.5</v>
      </c>
      <c r="W1088">
        <v>0.34420615823203987</v>
      </c>
      <c r="X1088" t="s">
        <v>220</v>
      </c>
    </row>
    <row r="1089" spans="1:24" x14ac:dyDescent="0.25">
      <c r="A1089" t="s">
        <v>179</v>
      </c>
      <c r="B1089" s="1">
        <v>42394</v>
      </c>
      <c r="C1089">
        <v>2016</v>
      </c>
      <c r="D1089" t="s">
        <v>218</v>
      </c>
      <c r="E1089" t="s">
        <v>57</v>
      </c>
      <c r="F1089" t="s">
        <v>19</v>
      </c>
      <c r="G1089" t="s">
        <v>200</v>
      </c>
      <c r="H1089" t="s">
        <v>201</v>
      </c>
      <c r="I1089">
        <v>55700</v>
      </c>
      <c r="J1089">
        <v>2481</v>
      </c>
      <c r="K1089">
        <v>58181</v>
      </c>
      <c r="L1089" t="s">
        <v>164</v>
      </c>
      <c r="M1089" t="s">
        <v>180</v>
      </c>
      <c r="N1089" t="s">
        <v>181</v>
      </c>
      <c r="O1089">
        <v>4</v>
      </c>
      <c r="P1089" t="s">
        <v>77</v>
      </c>
      <c r="Q1089" t="s">
        <v>78</v>
      </c>
      <c r="R1089" t="s">
        <v>79</v>
      </c>
      <c r="S1089" t="s">
        <v>57</v>
      </c>
      <c r="T1089" t="s">
        <v>44</v>
      </c>
      <c r="U1089" t="s">
        <v>223</v>
      </c>
      <c r="V1089">
        <v>2785</v>
      </c>
      <c r="W1089">
        <v>0.29681988959052596</v>
      </c>
      <c r="X1089" t="s">
        <v>220</v>
      </c>
    </row>
    <row r="1090" spans="1:24" x14ac:dyDescent="0.25">
      <c r="A1090" t="s">
        <v>151</v>
      </c>
      <c r="B1090" s="1">
        <v>42394</v>
      </c>
      <c r="C1090">
        <v>2016</v>
      </c>
      <c r="D1090" t="s">
        <v>218</v>
      </c>
      <c r="E1090" t="s">
        <v>60</v>
      </c>
      <c r="F1090" t="s">
        <v>7</v>
      </c>
      <c r="G1090" t="s">
        <v>210</v>
      </c>
      <c r="H1090" t="s">
        <v>203</v>
      </c>
      <c r="I1090">
        <v>38950</v>
      </c>
      <c r="J1090">
        <v>2704</v>
      </c>
      <c r="K1090">
        <v>41654</v>
      </c>
      <c r="L1090" t="s">
        <v>142</v>
      </c>
      <c r="M1090" t="s">
        <v>152</v>
      </c>
      <c r="N1090" t="s">
        <v>153</v>
      </c>
      <c r="O1090">
        <v>3</v>
      </c>
      <c r="P1090" t="s">
        <v>91</v>
      </c>
      <c r="Q1090" t="s">
        <v>78</v>
      </c>
      <c r="R1090" t="s">
        <v>79</v>
      </c>
      <c r="S1090" t="s">
        <v>61</v>
      </c>
      <c r="T1090" t="s">
        <v>42</v>
      </c>
      <c r="U1090" t="s">
        <v>221</v>
      </c>
      <c r="V1090">
        <v>1558</v>
      </c>
      <c r="W1090">
        <v>0.86642394394912936</v>
      </c>
      <c r="X1090" t="s">
        <v>222</v>
      </c>
    </row>
    <row r="1091" spans="1:24" x14ac:dyDescent="0.25">
      <c r="A1091" t="s">
        <v>167</v>
      </c>
      <c r="B1091" s="1">
        <v>42394</v>
      </c>
      <c r="C1091">
        <v>2016</v>
      </c>
      <c r="D1091" t="s">
        <v>218</v>
      </c>
      <c r="E1091" t="s">
        <v>54</v>
      </c>
      <c r="F1091" t="s">
        <v>11</v>
      </c>
      <c r="G1091" t="s">
        <v>200</v>
      </c>
      <c r="H1091" t="s">
        <v>205</v>
      </c>
      <c r="I1091">
        <v>35450</v>
      </c>
      <c r="J1091">
        <v>4111</v>
      </c>
      <c r="K1091">
        <v>39561</v>
      </c>
      <c r="L1091" t="s">
        <v>164</v>
      </c>
      <c r="M1091" t="s">
        <v>168</v>
      </c>
      <c r="N1091" t="s">
        <v>169</v>
      </c>
      <c r="O1091">
        <v>4</v>
      </c>
      <c r="P1091" t="s">
        <v>77</v>
      </c>
      <c r="Q1091" t="s">
        <v>78</v>
      </c>
      <c r="R1091" t="s">
        <v>79</v>
      </c>
      <c r="S1091" t="s">
        <v>54</v>
      </c>
      <c r="T1091" t="s">
        <v>43</v>
      </c>
      <c r="U1091" t="s">
        <v>221</v>
      </c>
      <c r="V1091">
        <v>1418</v>
      </c>
      <c r="W1091">
        <v>0.56834472276658976</v>
      </c>
      <c r="X1091" t="s">
        <v>222</v>
      </c>
    </row>
    <row r="1092" spans="1:24" x14ac:dyDescent="0.25">
      <c r="A1092" t="s">
        <v>103</v>
      </c>
      <c r="B1092" s="1">
        <v>42394</v>
      </c>
      <c r="C1092">
        <v>2016</v>
      </c>
      <c r="D1092" t="s">
        <v>218</v>
      </c>
      <c r="E1092" t="s">
        <v>57</v>
      </c>
      <c r="F1092" t="s">
        <v>27</v>
      </c>
      <c r="G1092" t="s">
        <v>209</v>
      </c>
      <c r="H1092" t="s">
        <v>203</v>
      </c>
      <c r="I1092">
        <v>40200</v>
      </c>
      <c r="J1092">
        <v>2090</v>
      </c>
      <c r="K1092">
        <v>42290</v>
      </c>
      <c r="L1092" t="s">
        <v>97</v>
      </c>
      <c r="M1092" t="s">
        <v>104</v>
      </c>
      <c r="N1092" t="s">
        <v>105</v>
      </c>
      <c r="O1092">
        <v>2</v>
      </c>
      <c r="P1092" t="s">
        <v>91</v>
      </c>
      <c r="Q1092" t="s">
        <v>78</v>
      </c>
      <c r="R1092" t="s">
        <v>79</v>
      </c>
      <c r="S1092" t="s">
        <v>57</v>
      </c>
      <c r="T1092" t="s">
        <v>44</v>
      </c>
      <c r="U1092" t="s">
        <v>221</v>
      </c>
      <c r="V1092">
        <v>1608</v>
      </c>
      <c r="W1092">
        <v>0.50265084416728967</v>
      </c>
      <c r="X1092" t="s">
        <v>222</v>
      </c>
    </row>
    <row r="1093" spans="1:24" x14ac:dyDescent="0.25">
      <c r="A1093" t="s">
        <v>96</v>
      </c>
      <c r="B1093" s="1">
        <v>42395</v>
      </c>
      <c r="C1093">
        <v>2016</v>
      </c>
      <c r="D1093" t="s">
        <v>218</v>
      </c>
      <c r="E1093" t="s">
        <v>60</v>
      </c>
      <c r="F1093" t="s">
        <v>22</v>
      </c>
      <c r="G1093" t="s">
        <v>200</v>
      </c>
      <c r="H1093" t="s">
        <v>203</v>
      </c>
      <c r="I1093">
        <v>27100</v>
      </c>
      <c r="J1093">
        <v>2197</v>
      </c>
      <c r="K1093">
        <v>29297</v>
      </c>
      <c r="L1093" t="s">
        <v>97</v>
      </c>
      <c r="M1093" t="s">
        <v>98</v>
      </c>
      <c r="N1093" t="s">
        <v>99</v>
      </c>
      <c r="O1093">
        <v>2</v>
      </c>
      <c r="P1093" t="s">
        <v>77</v>
      </c>
      <c r="Q1093" t="s">
        <v>78</v>
      </c>
      <c r="R1093" t="s">
        <v>79</v>
      </c>
      <c r="S1093" t="s">
        <v>61</v>
      </c>
      <c r="T1093" t="s">
        <v>44</v>
      </c>
      <c r="U1093" t="s">
        <v>219</v>
      </c>
      <c r="V1093">
        <v>813</v>
      </c>
      <c r="W1093">
        <v>9.137632469245062E-2</v>
      </c>
      <c r="X1093" t="s">
        <v>220</v>
      </c>
    </row>
    <row r="1094" spans="1:24" x14ac:dyDescent="0.25">
      <c r="A1094" t="s">
        <v>123</v>
      </c>
      <c r="B1094" s="1">
        <v>42395</v>
      </c>
      <c r="C1094">
        <v>2016</v>
      </c>
      <c r="D1094" t="s">
        <v>218</v>
      </c>
      <c r="E1094" t="s">
        <v>64</v>
      </c>
      <c r="F1094" t="s">
        <v>20</v>
      </c>
      <c r="G1094" t="s">
        <v>200</v>
      </c>
      <c r="H1094" t="s">
        <v>202</v>
      </c>
      <c r="I1094">
        <v>83800</v>
      </c>
      <c r="J1094">
        <v>3440</v>
      </c>
      <c r="K1094">
        <v>87240</v>
      </c>
      <c r="L1094" t="s">
        <v>97</v>
      </c>
      <c r="M1094" t="s">
        <v>124</v>
      </c>
      <c r="N1094" t="s">
        <v>125</v>
      </c>
      <c r="O1094">
        <v>4</v>
      </c>
      <c r="P1094" t="s">
        <v>91</v>
      </c>
      <c r="Q1094" t="s">
        <v>78</v>
      </c>
      <c r="R1094" t="s">
        <v>92</v>
      </c>
      <c r="S1094" t="s">
        <v>57</v>
      </c>
      <c r="T1094" t="s">
        <v>44</v>
      </c>
      <c r="U1094" t="s">
        <v>225</v>
      </c>
      <c r="V1094">
        <v>5028</v>
      </c>
      <c r="W1094">
        <v>0.67524650584684986</v>
      </c>
      <c r="X1094" t="s">
        <v>222</v>
      </c>
    </row>
    <row r="1095" spans="1:24" x14ac:dyDescent="0.25">
      <c r="A1095" t="s">
        <v>103</v>
      </c>
      <c r="B1095" s="1">
        <v>42396</v>
      </c>
      <c r="C1095">
        <v>2016</v>
      </c>
      <c r="D1095" t="s">
        <v>218</v>
      </c>
      <c r="E1095" t="s">
        <v>60</v>
      </c>
      <c r="F1095" t="s">
        <v>22</v>
      </c>
      <c r="G1095" t="s">
        <v>210</v>
      </c>
      <c r="H1095" t="s">
        <v>201</v>
      </c>
      <c r="I1095">
        <v>40300</v>
      </c>
      <c r="J1095">
        <v>4906</v>
      </c>
      <c r="K1095">
        <v>45206</v>
      </c>
      <c r="L1095" t="s">
        <v>97</v>
      </c>
      <c r="M1095" t="s">
        <v>104</v>
      </c>
      <c r="N1095" t="s">
        <v>105</v>
      </c>
      <c r="O1095">
        <v>2</v>
      </c>
      <c r="P1095" t="s">
        <v>91</v>
      </c>
      <c r="Q1095" t="s">
        <v>78</v>
      </c>
      <c r="R1095" t="s">
        <v>79</v>
      </c>
      <c r="S1095" t="s">
        <v>61</v>
      </c>
      <c r="T1095" t="s">
        <v>44</v>
      </c>
      <c r="U1095" t="s">
        <v>221</v>
      </c>
      <c r="V1095">
        <v>1612</v>
      </c>
      <c r="W1095">
        <v>1.9764551436418924E-2</v>
      </c>
      <c r="X1095" t="s">
        <v>220</v>
      </c>
    </row>
    <row r="1096" spans="1:24" x14ac:dyDescent="0.25">
      <c r="A1096" t="s">
        <v>117</v>
      </c>
      <c r="B1096" s="1">
        <v>42396</v>
      </c>
      <c r="C1096">
        <v>2016</v>
      </c>
      <c r="D1096" t="s">
        <v>218</v>
      </c>
      <c r="E1096" t="s">
        <v>55</v>
      </c>
      <c r="F1096" t="s">
        <v>39</v>
      </c>
      <c r="G1096" t="s">
        <v>209</v>
      </c>
      <c r="H1096" t="s">
        <v>201</v>
      </c>
      <c r="I1096">
        <v>64850</v>
      </c>
      <c r="J1096">
        <v>4149</v>
      </c>
      <c r="K1096">
        <v>68999</v>
      </c>
      <c r="L1096" t="s">
        <v>97</v>
      </c>
      <c r="M1096" t="s">
        <v>118</v>
      </c>
      <c r="N1096" t="s">
        <v>119</v>
      </c>
      <c r="O1096">
        <v>4</v>
      </c>
      <c r="P1096" t="s">
        <v>77</v>
      </c>
      <c r="Q1096" t="s">
        <v>86</v>
      </c>
      <c r="R1096" t="s">
        <v>79</v>
      </c>
      <c r="S1096" t="s">
        <v>56</v>
      </c>
      <c r="T1096" t="s">
        <v>46</v>
      </c>
      <c r="U1096" t="s">
        <v>223</v>
      </c>
      <c r="V1096">
        <v>3242.5</v>
      </c>
      <c r="W1096">
        <v>0.94908249468965578</v>
      </c>
      <c r="X1096" t="s">
        <v>222</v>
      </c>
    </row>
    <row r="1097" spans="1:24" x14ac:dyDescent="0.25">
      <c r="A1097" t="s">
        <v>179</v>
      </c>
      <c r="B1097" s="1">
        <v>42397</v>
      </c>
      <c r="C1097">
        <v>2016</v>
      </c>
      <c r="D1097" t="s">
        <v>218</v>
      </c>
      <c r="E1097" t="s">
        <v>64</v>
      </c>
      <c r="F1097" t="s">
        <v>25</v>
      </c>
      <c r="G1097" t="s">
        <v>200</v>
      </c>
      <c r="H1097" t="s">
        <v>211</v>
      </c>
      <c r="I1097">
        <v>55850</v>
      </c>
      <c r="J1097">
        <v>1979</v>
      </c>
      <c r="K1097">
        <v>57829</v>
      </c>
      <c r="L1097" t="s">
        <v>164</v>
      </c>
      <c r="M1097" t="s">
        <v>180</v>
      </c>
      <c r="N1097" t="s">
        <v>181</v>
      </c>
      <c r="O1097">
        <v>4</v>
      </c>
      <c r="P1097" t="s">
        <v>77</v>
      </c>
      <c r="Q1097" t="s">
        <v>78</v>
      </c>
      <c r="R1097" t="s">
        <v>79</v>
      </c>
      <c r="S1097" t="s">
        <v>57</v>
      </c>
      <c r="T1097" t="s">
        <v>44</v>
      </c>
      <c r="U1097" t="s">
        <v>223</v>
      </c>
      <c r="V1097">
        <v>2792.5</v>
      </c>
      <c r="W1097">
        <v>0.70434059561432372</v>
      </c>
      <c r="X1097" t="s">
        <v>222</v>
      </c>
    </row>
    <row r="1098" spans="1:24" x14ac:dyDescent="0.25">
      <c r="A1098" t="s">
        <v>100</v>
      </c>
      <c r="B1098" s="1">
        <v>42397</v>
      </c>
      <c r="C1098">
        <v>2016</v>
      </c>
      <c r="D1098" t="s">
        <v>218</v>
      </c>
      <c r="E1098" t="s">
        <v>52</v>
      </c>
      <c r="F1098" t="s">
        <v>35</v>
      </c>
      <c r="G1098" t="s">
        <v>200</v>
      </c>
      <c r="H1098" t="s">
        <v>201</v>
      </c>
      <c r="I1098">
        <v>35200</v>
      </c>
      <c r="J1098">
        <v>3174</v>
      </c>
      <c r="K1098">
        <v>38374</v>
      </c>
      <c r="L1098" t="s">
        <v>97</v>
      </c>
      <c r="M1098" t="s">
        <v>101</v>
      </c>
      <c r="N1098" t="s">
        <v>102</v>
      </c>
      <c r="O1098">
        <v>4</v>
      </c>
      <c r="P1098" t="s">
        <v>77</v>
      </c>
      <c r="Q1098" t="s">
        <v>78</v>
      </c>
      <c r="R1098" t="s">
        <v>79</v>
      </c>
      <c r="S1098" t="s">
        <v>53</v>
      </c>
      <c r="T1098" t="s">
        <v>46</v>
      </c>
      <c r="U1098" t="s">
        <v>221</v>
      </c>
      <c r="V1098">
        <v>1408</v>
      </c>
      <c r="W1098">
        <v>0.52447292233094245</v>
      </c>
      <c r="X1098" t="s">
        <v>222</v>
      </c>
    </row>
    <row r="1099" spans="1:24" x14ac:dyDescent="0.25">
      <c r="A1099" t="s">
        <v>163</v>
      </c>
      <c r="B1099" s="1">
        <v>42397</v>
      </c>
      <c r="C1099">
        <v>2016</v>
      </c>
      <c r="D1099" t="s">
        <v>218</v>
      </c>
      <c r="E1099" t="s">
        <v>55</v>
      </c>
      <c r="F1099" t="s">
        <v>38</v>
      </c>
      <c r="G1099" t="s">
        <v>200</v>
      </c>
      <c r="H1099" t="s">
        <v>205</v>
      </c>
      <c r="I1099">
        <v>27950</v>
      </c>
      <c r="J1099">
        <v>4618</v>
      </c>
      <c r="K1099">
        <v>32568</v>
      </c>
      <c r="L1099" t="s">
        <v>164</v>
      </c>
      <c r="M1099" t="s">
        <v>165</v>
      </c>
      <c r="N1099" t="s">
        <v>166</v>
      </c>
      <c r="O1099">
        <v>2</v>
      </c>
      <c r="P1099" t="s">
        <v>77</v>
      </c>
      <c r="Q1099" t="s">
        <v>78</v>
      </c>
      <c r="R1099" t="s">
        <v>79</v>
      </c>
      <c r="S1099" t="s">
        <v>56</v>
      </c>
      <c r="T1099" t="s">
        <v>46</v>
      </c>
      <c r="U1099" t="s">
        <v>219</v>
      </c>
      <c r="V1099">
        <v>838.5</v>
      </c>
      <c r="W1099">
        <v>0.39338544448529622</v>
      </c>
      <c r="X1099" t="s">
        <v>220</v>
      </c>
    </row>
    <row r="1100" spans="1:24" x14ac:dyDescent="0.25">
      <c r="A1100" t="s">
        <v>83</v>
      </c>
      <c r="B1100" s="1">
        <v>42397</v>
      </c>
      <c r="C1100">
        <v>2016</v>
      </c>
      <c r="D1100" t="s">
        <v>218</v>
      </c>
      <c r="E1100" t="s">
        <v>57</v>
      </c>
      <c r="F1100" t="s">
        <v>24</v>
      </c>
      <c r="G1100" t="s">
        <v>210</v>
      </c>
      <c r="H1100" t="s">
        <v>203</v>
      </c>
      <c r="I1100">
        <v>92650</v>
      </c>
      <c r="J1100">
        <v>3143</v>
      </c>
      <c r="K1100">
        <v>95793</v>
      </c>
      <c r="L1100" t="s">
        <v>74</v>
      </c>
      <c r="M1100" t="s">
        <v>84</v>
      </c>
      <c r="N1100" t="s">
        <v>85</v>
      </c>
      <c r="O1100">
        <v>4</v>
      </c>
      <c r="P1100" t="s">
        <v>77</v>
      </c>
      <c r="Q1100" t="s">
        <v>86</v>
      </c>
      <c r="R1100" t="s">
        <v>87</v>
      </c>
      <c r="S1100" t="s">
        <v>57</v>
      </c>
      <c r="T1100" t="s">
        <v>44</v>
      </c>
      <c r="U1100" t="s">
        <v>225</v>
      </c>
      <c r="V1100">
        <v>5559</v>
      </c>
      <c r="W1100">
        <v>0.22001951430925146</v>
      </c>
      <c r="X1100" t="s">
        <v>220</v>
      </c>
    </row>
    <row r="1101" spans="1:24" x14ac:dyDescent="0.25">
      <c r="A1101" t="s">
        <v>188</v>
      </c>
      <c r="B1101" s="1">
        <v>42397</v>
      </c>
      <c r="C1101">
        <v>2016</v>
      </c>
      <c r="D1101" t="s">
        <v>218</v>
      </c>
      <c r="E1101" t="s">
        <v>57</v>
      </c>
      <c r="F1101" t="s">
        <v>18</v>
      </c>
      <c r="G1101" t="s">
        <v>200</v>
      </c>
      <c r="H1101" t="s">
        <v>205</v>
      </c>
      <c r="I1101">
        <v>86050</v>
      </c>
      <c r="J1101">
        <v>4134</v>
      </c>
      <c r="K1101">
        <v>90184</v>
      </c>
      <c r="L1101" t="s">
        <v>164</v>
      </c>
      <c r="M1101" t="s">
        <v>189</v>
      </c>
      <c r="N1101" t="s">
        <v>190</v>
      </c>
      <c r="O1101">
        <v>4</v>
      </c>
      <c r="P1101" t="s">
        <v>77</v>
      </c>
      <c r="Q1101" t="s">
        <v>86</v>
      </c>
      <c r="R1101" t="s">
        <v>87</v>
      </c>
      <c r="S1101" t="s">
        <v>57</v>
      </c>
      <c r="T1101" t="s">
        <v>44</v>
      </c>
      <c r="U1101" t="s">
        <v>225</v>
      </c>
      <c r="V1101">
        <v>5163</v>
      </c>
      <c r="W1101">
        <v>0.52495623823486093</v>
      </c>
      <c r="X1101" t="s">
        <v>222</v>
      </c>
    </row>
    <row r="1102" spans="1:24" x14ac:dyDescent="0.25">
      <c r="A1102" t="s">
        <v>136</v>
      </c>
      <c r="B1102" s="1">
        <v>42398</v>
      </c>
      <c r="C1102">
        <v>2016</v>
      </c>
      <c r="D1102" t="s">
        <v>218</v>
      </c>
      <c r="E1102" t="s">
        <v>64</v>
      </c>
      <c r="F1102" t="s">
        <v>20</v>
      </c>
      <c r="G1102" t="s">
        <v>200</v>
      </c>
      <c r="H1102" t="s">
        <v>203</v>
      </c>
      <c r="I1102">
        <v>95100</v>
      </c>
      <c r="J1102">
        <v>1009</v>
      </c>
      <c r="K1102">
        <v>96109</v>
      </c>
      <c r="L1102" t="s">
        <v>127</v>
      </c>
      <c r="M1102" t="s">
        <v>137</v>
      </c>
      <c r="N1102" t="s">
        <v>138</v>
      </c>
      <c r="O1102">
        <v>4</v>
      </c>
      <c r="P1102" t="s">
        <v>77</v>
      </c>
      <c r="Q1102" t="s">
        <v>78</v>
      </c>
      <c r="R1102" t="s">
        <v>79</v>
      </c>
      <c r="S1102" t="s">
        <v>57</v>
      </c>
      <c r="T1102" t="s">
        <v>44</v>
      </c>
      <c r="U1102" t="s">
        <v>225</v>
      </c>
      <c r="V1102">
        <v>5706</v>
      </c>
      <c r="W1102">
        <v>0.28099567130254383</v>
      </c>
      <c r="X1102" t="s">
        <v>220</v>
      </c>
    </row>
    <row r="1103" spans="1:24" x14ac:dyDescent="0.25">
      <c r="A1103" t="s">
        <v>160</v>
      </c>
      <c r="B1103" s="1">
        <v>42399</v>
      </c>
      <c r="C1103">
        <v>2016</v>
      </c>
      <c r="D1103" t="s">
        <v>218</v>
      </c>
      <c r="E1103" t="s">
        <v>54</v>
      </c>
      <c r="F1103" t="s">
        <v>31</v>
      </c>
      <c r="G1103" t="s">
        <v>209</v>
      </c>
      <c r="H1103" t="s">
        <v>201</v>
      </c>
      <c r="I1103">
        <v>121100</v>
      </c>
      <c r="J1103">
        <v>3484</v>
      </c>
      <c r="K1103">
        <v>124584</v>
      </c>
      <c r="L1103" t="s">
        <v>142</v>
      </c>
      <c r="M1103" t="s">
        <v>161</v>
      </c>
      <c r="N1103" t="s">
        <v>162</v>
      </c>
      <c r="O1103">
        <v>4</v>
      </c>
      <c r="P1103" t="s">
        <v>91</v>
      </c>
      <c r="Q1103" t="s">
        <v>78</v>
      </c>
      <c r="R1103" t="s">
        <v>92</v>
      </c>
      <c r="S1103" t="s">
        <v>54</v>
      </c>
      <c r="T1103" t="s">
        <v>45</v>
      </c>
      <c r="U1103" t="s">
        <v>225</v>
      </c>
      <c r="V1103">
        <v>7266</v>
      </c>
      <c r="W1103">
        <v>0.79943727413166188</v>
      </c>
      <c r="X1103" t="s">
        <v>222</v>
      </c>
    </row>
    <row r="1104" spans="1:24" x14ac:dyDescent="0.25">
      <c r="A1104" t="s">
        <v>103</v>
      </c>
      <c r="B1104" s="1">
        <v>42399</v>
      </c>
      <c r="C1104">
        <v>2016</v>
      </c>
      <c r="D1104" t="s">
        <v>218</v>
      </c>
      <c r="E1104" t="s">
        <v>64</v>
      </c>
      <c r="F1104" t="s">
        <v>20</v>
      </c>
      <c r="G1104" t="s">
        <v>209</v>
      </c>
      <c r="H1104" t="s">
        <v>203</v>
      </c>
      <c r="I1104">
        <v>40150</v>
      </c>
      <c r="J1104">
        <v>4310</v>
      </c>
      <c r="K1104">
        <v>44460</v>
      </c>
      <c r="L1104" t="s">
        <v>97</v>
      </c>
      <c r="M1104" t="s">
        <v>104</v>
      </c>
      <c r="N1104" t="s">
        <v>105</v>
      </c>
      <c r="O1104">
        <v>2</v>
      </c>
      <c r="P1104" t="s">
        <v>91</v>
      </c>
      <c r="Q1104" t="s">
        <v>78</v>
      </c>
      <c r="R1104" t="s">
        <v>79</v>
      </c>
      <c r="S1104" t="s">
        <v>57</v>
      </c>
      <c r="T1104" t="s">
        <v>44</v>
      </c>
      <c r="U1104" t="s">
        <v>221</v>
      </c>
      <c r="V1104">
        <v>1606</v>
      </c>
      <c r="W1104">
        <v>0.54395282014457169</v>
      </c>
      <c r="X1104" t="s">
        <v>222</v>
      </c>
    </row>
    <row r="1105" spans="1:24" x14ac:dyDescent="0.25">
      <c r="A1105" t="s">
        <v>157</v>
      </c>
      <c r="B1105" s="1">
        <v>42400</v>
      </c>
      <c r="C1105">
        <v>2016</v>
      </c>
      <c r="D1105" t="s">
        <v>218</v>
      </c>
      <c r="E1105" t="s">
        <v>62</v>
      </c>
      <c r="F1105" t="s">
        <v>14</v>
      </c>
      <c r="G1105" t="s">
        <v>209</v>
      </c>
      <c r="H1105" t="s">
        <v>203</v>
      </c>
      <c r="I1105">
        <v>73150</v>
      </c>
      <c r="J1105">
        <v>3059</v>
      </c>
      <c r="K1105">
        <v>76209</v>
      </c>
      <c r="L1105" t="s">
        <v>142</v>
      </c>
      <c r="M1105" t="s">
        <v>158</v>
      </c>
      <c r="N1105" t="s">
        <v>159</v>
      </c>
      <c r="O1105">
        <v>4</v>
      </c>
      <c r="P1105" t="s">
        <v>77</v>
      </c>
      <c r="Q1105" t="s">
        <v>86</v>
      </c>
      <c r="R1105" t="s">
        <v>79</v>
      </c>
      <c r="S1105" t="s">
        <v>63</v>
      </c>
      <c r="T1105" t="s">
        <v>43</v>
      </c>
      <c r="U1105" t="s">
        <v>223</v>
      </c>
      <c r="V1105">
        <v>3657.5</v>
      </c>
      <c r="W1105">
        <v>0.59582220883845449</v>
      </c>
      <c r="X1105" t="s">
        <v>222</v>
      </c>
    </row>
    <row r="1106" spans="1:24" x14ac:dyDescent="0.25">
      <c r="A1106" t="s">
        <v>151</v>
      </c>
      <c r="B1106" s="1">
        <v>42401</v>
      </c>
      <c r="C1106">
        <v>2016</v>
      </c>
      <c r="D1106" t="s">
        <v>224</v>
      </c>
      <c r="E1106" t="s">
        <v>57</v>
      </c>
      <c r="F1106" t="s">
        <v>21</v>
      </c>
      <c r="G1106" t="s">
        <v>209</v>
      </c>
      <c r="H1106" t="s">
        <v>203</v>
      </c>
      <c r="I1106">
        <v>39050</v>
      </c>
      <c r="J1106">
        <v>2415</v>
      </c>
      <c r="K1106">
        <v>41465</v>
      </c>
      <c r="L1106" t="s">
        <v>142</v>
      </c>
      <c r="M1106" t="s">
        <v>152</v>
      </c>
      <c r="N1106" t="s">
        <v>153</v>
      </c>
      <c r="O1106">
        <v>3</v>
      </c>
      <c r="P1106" t="s">
        <v>91</v>
      </c>
      <c r="Q1106" t="s">
        <v>78</v>
      </c>
      <c r="R1106" t="s">
        <v>79</v>
      </c>
      <c r="S1106" t="s">
        <v>57</v>
      </c>
      <c r="T1106" t="s">
        <v>44</v>
      </c>
      <c r="U1106" t="s">
        <v>221</v>
      </c>
      <c r="V1106">
        <v>1562</v>
      </c>
      <c r="W1106">
        <v>0.45416603211973144</v>
      </c>
      <c r="X1106" t="s">
        <v>220</v>
      </c>
    </row>
    <row r="1107" spans="1:24" x14ac:dyDescent="0.25">
      <c r="A1107" t="s">
        <v>126</v>
      </c>
      <c r="B1107" s="1">
        <v>42403</v>
      </c>
      <c r="C1107">
        <v>2016</v>
      </c>
      <c r="D1107" t="s">
        <v>224</v>
      </c>
      <c r="E1107" t="s">
        <v>58</v>
      </c>
      <c r="F1107" t="s">
        <v>2</v>
      </c>
      <c r="G1107" t="s">
        <v>209</v>
      </c>
      <c r="H1107" t="s">
        <v>201</v>
      </c>
      <c r="I1107">
        <v>41700</v>
      </c>
      <c r="J1107">
        <v>4600</v>
      </c>
      <c r="K1107">
        <v>46300</v>
      </c>
      <c r="L1107" t="s">
        <v>127</v>
      </c>
      <c r="M1107" t="s">
        <v>128</v>
      </c>
      <c r="N1107" t="s">
        <v>129</v>
      </c>
      <c r="O1107">
        <v>4</v>
      </c>
      <c r="P1107" t="s">
        <v>77</v>
      </c>
      <c r="Q1107" t="s">
        <v>78</v>
      </c>
      <c r="R1107" t="s">
        <v>79</v>
      </c>
      <c r="S1107" t="s">
        <v>59</v>
      </c>
      <c r="T1107" t="s">
        <v>42</v>
      </c>
      <c r="U1107" t="s">
        <v>221</v>
      </c>
      <c r="V1107">
        <v>1668</v>
      </c>
      <c r="W1107">
        <v>0.92105871202473466</v>
      </c>
      <c r="X1107" t="s">
        <v>222</v>
      </c>
    </row>
    <row r="1108" spans="1:24" x14ac:dyDescent="0.25">
      <c r="A1108" t="s">
        <v>188</v>
      </c>
      <c r="B1108" s="1">
        <v>42403</v>
      </c>
      <c r="C1108">
        <v>2016</v>
      </c>
      <c r="D1108" t="s">
        <v>224</v>
      </c>
      <c r="E1108" t="s">
        <v>55</v>
      </c>
      <c r="F1108" t="s">
        <v>39</v>
      </c>
      <c r="G1108" t="s">
        <v>206</v>
      </c>
      <c r="H1108" t="s">
        <v>205</v>
      </c>
      <c r="I1108">
        <v>86100</v>
      </c>
      <c r="J1108">
        <v>3256</v>
      </c>
      <c r="K1108">
        <v>89356</v>
      </c>
      <c r="L1108" t="s">
        <v>164</v>
      </c>
      <c r="M1108" t="s">
        <v>189</v>
      </c>
      <c r="N1108" t="s">
        <v>190</v>
      </c>
      <c r="O1108">
        <v>4</v>
      </c>
      <c r="P1108" t="s">
        <v>77</v>
      </c>
      <c r="Q1108" t="s">
        <v>86</v>
      </c>
      <c r="R1108" t="s">
        <v>87</v>
      </c>
      <c r="S1108" t="s">
        <v>56</v>
      </c>
      <c r="T1108" t="s">
        <v>46</v>
      </c>
      <c r="U1108" t="s">
        <v>225</v>
      </c>
      <c r="V1108">
        <v>5166</v>
      </c>
      <c r="W1108">
        <v>0.46953529653583437</v>
      </c>
      <c r="X1108" t="s">
        <v>220</v>
      </c>
    </row>
    <row r="1109" spans="1:24" x14ac:dyDescent="0.25">
      <c r="A1109" t="s">
        <v>123</v>
      </c>
      <c r="B1109" s="1">
        <v>42403</v>
      </c>
      <c r="C1109">
        <v>2016</v>
      </c>
      <c r="D1109" t="s">
        <v>224</v>
      </c>
      <c r="E1109" t="s">
        <v>57</v>
      </c>
      <c r="F1109" t="s">
        <v>24</v>
      </c>
      <c r="G1109" t="s">
        <v>206</v>
      </c>
      <c r="H1109" t="s">
        <v>201</v>
      </c>
      <c r="I1109">
        <v>84000</v>
      </c>
      <c r="J1109">
        <v>2775</v>
      </c>
      <c r="K1109">
        <v>86775</v>
      </c>
      <c r="L1109" t="s">
        <v>97</v>
      </c>
      <c r="M1109" t="s">
        <v>124</v>
      </c>
      <c r="N1109" t="s">
        <v>125</v>
      </c>
      <c r="O1109">
        <v>4</v>
      </c>
      <c r="P1109" t="s">
        <v>91</v>
      </c>
      <c r="Q1109" t="s">
        <v>78</v>
      </c>
      <c r="R1109" t="s">
        <v>92</v>
      </c>
      <c r="S1109" t="s">
        <v>57</v>
      </c>
      <c r="T1109" t="s">
        <v>44</v>
      </c>
      <c r="U1109" t="s">
        <v>225</v>
      </c>
      <c r="V1109">
        <v>5040</v>
      </c>
      <c r="W1109">
        <v>0.47379643818074674</v>
      </c>
      <c r="X1109" t="s">
        <v>220</v>
      </c>
    </row>
    <row r="1110" spans="1:24" x14ac:dyDescent="0.25">
      <c r="A1110" t="s">
        <v>173</v>
      </c>
      <c r="B1110" s="1">
        <v>42404</v>
      </c>
      <c r="C1110">
        <v>2016</v>
      </c>
      <c r="D1110" t="s">
        <v>224</v>
      </c>
      <c r="E1110" t="s">
        <v>54</v>
      </c>
      <c r="F1110" t="s">
        <v>33</v>
      </c>
      <c r="G1110" t="s">
        <v>209</v>
      </c>
      <c r="H1110" t="s">
        <v>201</v>
      </c>
      <c r="I1110">
        <v>36100</v>
      </c>
      <c r="J1110">
        <v>3389</v>
      </c>
      <c r="K1110">
        <v>39489</v>
      </c>
      <c r="L1110" t="s">
        <v>164</v>
      </c>
      <c r="M1110" t="s">
        <v>174</v>
      </c>
      <c r="N1110" t="s">
        <v>175</v>
      </c>
      <c r="O1110">
        <v>2</v>
      </c>
      <c r="P1110" t="s">
        <v>91</v>
      </c>
      <c r="Q1110" t="s">
        <v>78</v>
      </c>
      <c r="R1110" t="s">
        <v>79</v>
      </c>
      <c r="S1110" t="s">
        <v>54</v>
      </c>
      <c r="T1110" t="s">
        <v>45</v>
      </c>
      <c r="U1110" t="s">
        <v>221</v>
      </c>
      <c r="V1110">
        <v>1444</v>
      </c>
      <c r="W1110">
        <v>0.82547804891386911</v>
      </c>
      <c r="X1110" t="s">
        <v>222</v>
      </c>
    </row>
    <row r="1111" spans="1:24" x14ac:dyDescent="0.25">
      <c r="A1111" t="s">
        <v>145</v>
      </c>
      <c r="B1111" s="1">
        <v>42404</v>
      </c>
      <c r="C1111">
        <v>2016</v>
      </c>
      <c r="D1111" t="s">
        <v>224</v>
      </c>
      <c r="E1111" t="s">
        <v>64</v>
      </c>
      <c r="F1111" t="s">
        <v>25</v>
      </c>
      <c r="G1111" t="s">
        <v>209</v>
      </c>
      <c r="H1111" t="s">
        <v>203</v>
      </c>
      <c r="I1111">
        <v>32600</v>
      </c>
      <c r="J1111">
        <v>4185</v>
      </c>
      <c r="K1111">
        <v>36785</v>
      </c>
      <c r="L1111" t="s">
        <v>142</v>
      </c>
      <c r="M1111" t="s">
        <v>146</v>
      </c>
      <c r="N1111" t="s">
        <v>147</v>
      </c>
      <c r="O1111">
        <v>4</v>
      </c>
      <c r="P1111" t="s">
        <v>77</v>
      </c>
      <c r="Q1111" t="s">
        <v>78</v>
      </c>
      <c r="R1111" t="s">
        <v>79</v>
      </c>
      <c r="S1111" t="s">
        <v>57</v>
      </c>
      <c r="T1111" t="s">
        <v>44</v>
      </c>
      <c r="U1111" t="s">
        <v>219</v>
      </c>
      <c r="V1111">
        <v>978</v>
      </c>
      <c r="W1111">
        <v>0.38359774480741365</v>
      </c>
      <c r="X1111" t="s">
        <v>220</v>
      </c>
    </row>
    <row r="1112" spans="1:24" x14ac:dyDescent="0.25">
      <c r="A1112" t="s">
        <v>123</v>
      </c>
      <c r="B1112" s="1">
        <v>42404</v>
      </c>
      <c r="C1112">
        <v>2016</v>
      </c>
      <c r="D1112" t="s">
        <v>224</v>
      </c>
      <c r="E1112" t="s">
        <v>54</v>
      </c>
      <c r="F1112" t="s">
        <v>30</v>
      </c>
      <c r="G1112" t="s">
        <v>206</v>
      </c>
      <c r="H1112" t="s">
        <v>211</v>
      </c>
      <c r="I1112">
        <v>84200</v>
      </c>
      <c r="J1112">
        <v>3791</v>
      </c>
      <c r="K1112">
        <v>87991</v>
      </c>
      <c r="L1112" t="s">
        <v>97</v>
      </c>
      <c r="M1112" t="s">
        <v>124</v>
      </c>
      <c r="N1112" t="s">
        <v>125</v>
      </c>
      <c r="O1112">
        <v>4</v>
      </c>
      <c r="P1112" t="s">
        <v>91</v>
      </c>
      <c r="Q1112" t="s">
        <v>78</v>
      </c>
      <c r="R1112" t="s">
        <v>92</v>
      </c>
      <c r="S1112" t="s">
        <v>54</v>
      </c>
      <c r="T1112" t="s">
        <v>45</v>
      </c>
      <c r="U1112" t="s">
        <v>225</v>
      </c>
      <c r="V1112">
        <v>5052</v>
      </c>
      <c r="W1112">
        <v>0.47847699209976802</v>
      </c>
      <c r="X1112" t="s">
        <v>220</v>
      </c>
    </row>
    <row r="1113" spans="1:24" x14ac:dyDescent="0.25">
      <c r="A1113" t="s">
        <v>133</v>
      </c>
      <c r="B1113" s="1">
        <v>42405</v>
      </c>
      <c r="C1113">
        <v>2016</v>
      </c>
      <c r="D1113" t="s">
        <v>224</v>
      </c>
      <c r="E1113" t="s">
        <v>54</v>
      </c>
      <c r="F1113" t="s">
        <v>29</v>
      </c>
      <c r="G1113" t="s">
        <v>209</v>
      </c>
      <c r="H1113" t="s">
        <v>201</v>
      </c>
      <c r="I1113">
        <v>72400</v>
      </c>
      <c r="J1113">
        <v>2524</v>
      </c>
      <c r="K1113">
        <v>74924</v>
      </c>
      <c r="L1113" t="s">
        <v>127</v>
      </c>
      <c r="M1113" t="s">
        <v>134</v>
      </c>
      <c r="N1113" t="s">
        <v>135</v>
      </c>
      <c r="O1113">
        <v>4</v>
      </c>
      <c r="P1113" t="s">
        <v>77</v>
      </c>
      <c r="Q1113" t="s">
        <v>86</v>
      </c>
      <c r="R1113" t="s">
        <v>79</v>
      </c>
      <c r="S1113" t="s">
        <v>54</v>
      </c>
      <c r="T1113" t="s">
        <v>45</v>
      </c>
      <c r="U1113" t="s">
        <v>223</v>
      </c>
      <c r="V1113">
        <v>3620</v>
      </c>
      <c r="W1113">
        <v>0.43856814430959901</v>
      </c>
      <c r="X1113" t="s">
        <v>220</v>
      </c>
    </row>
    <row r="1114" spans="1:24" x14ac:dyDescent="0.25">
      <c r="A1114" t="s">
        <v>126</v>
      </c>
      <c r="B1114" s="1">
        <v>42405</v>
      </c>
      <c r="C1114">
        <v>2016</v>
      </c>
      <c r="D1114" t="s">
        <v>224</v>
      </c>
      <c r="E1114" t="s">
        <v>55</v>
      </c>
      <c r="F1114" t="s">
        <v>38</v>
      </c>
      <c r="G1114" t="s">
        <v>207</v>
      </c>
      <c r="H1114" t="s">
        <v>211</v>
      </c>
      <c r="I1114">
        <v>41950</v>
      </c>
      <c r="J1114">
        <v>1405</v>
      </c>
      <c r="K1114">
        <v>43355</v>
      </c>
      <c r="L1114" t="s">
        <v>127</v>
      </c>
      <c r="M1114" t="s">
        <v>128</v>
      </c>
      <c r="N1114" t="s">
        <v>129</v>
      </c>
      <c r="O1114">
        <v>4</v>
      </c>
      <c r="P1114" t="s">
        <v>77</v>
      </c>
      <c r="Q1114" t="s">
        <v>78</v>
      </c>
      <c r="R1114" t="s">
        <v>79</v>
      </c>
      <c r="S1114" t="s">
        <v>56</v>
      </c>
      <c r="T1114" t="s">
        <v>46</v>
      </c>
      <c r="U1114" t="s">
        <v>221</v>
      </c>
      <c r="V1114">
        <v>1678</v>
      </c>
      <c r="W1114">
        <v>0.11809601686806233</v>
      </c>
      <c r="X1114" t="s">
        <v>220</v>
      </c>
    </row>
    <row r="1115" spans="1:24" x14ac:dyDescent="0.25">
      <c r="A1115" t="s">
        <v>73</v>
      </c>
      <c r="B1115" s="1">
        <v>42405</v>
      </c>
      <c r="C1115">
        <v>2016</v>
      </c>
      <c r="D1115" t="s">
        <v>224</v>
      </c>
      <c r="E1115" t="s">
        <v>60</v>
      </c>
      <c r="F1115" t="s">
        <v>35</v>
      </c>
      <c r="G1115" t="s">
        <v>209</v>
      </c>
      <c r="H1115" t="s">
        <v>201</v>
      </c>
      <c r="I1115">
        <v>30900</v>
      </c>
      <c r="J1115">
        <v>2634</v>
      </c>
      <c r="K1115">
        <v>33534</v>
      </c>
      <c r="L1115" t="s">
        <v>74</v>
      </c>
      <c r="M1115" t="s">
        <v>75</v>
      </c>
      <c r="N1115" t="s">
        <v>76</v>
      </c>
      <c r="O1115">
        <v>4</v>
      </c>
      <c r="P1115" t="s">
        <v>77</v>
      </c>
      <c r="Q1115" t="s">
        <v>78</v>
      </c>
      <c r="R1115" t="s">
        <v>79</v>
      </c>
      <c r="S1115" t="s">
        <v>61</v>
      </c>
      <c r="T1115" t="s">
        <v>46</v>
      </c>
      <c r="U1115" t="s">
        <v>219</v>
      </c>
      <c r="V1115">
        <v>927</v>
      </c>
      <c r="W1115">
        <v>0.93333882230023801</v>
      </c>
      <c r="X1115" t="s">
        <v>222</v>
      </c>
    </row>
    <row r="1116" spans="1:24" x14ac:dyDescent="0.25">
      <c r="A1116" t="s">
        <v>126</v>
      </c>
      <c r="B1116" s="1">
        <v>42405</v>
      </c>
      <c r="C1116">
        <v>2016</v>
      </c>
      <c r="D1116" t="s">
        <v>224</v>
      </c>
      <c r="E1116" t="s">
        <v>57</v>
      </c>
      <c r="F1116" t="s">
        <v>21</v>
      </c>
      <c r="G1116" t="s">
        <v>210</v>
      </c>
      <c r="H1116" t="s">
        <v>205</v>
      </c>
      <c r="I1116">
        <v>41650</v>
      </c>
      <c r="J1116">
        <v>4659</v>
      </c>
      <c r="K1116">
        <v>46309</v>
      </c>
      <c r="L1116" t="s">
        <v>127</v>
      </c>
      <c r="M1116" t="s">
        <v>128</v>
      </c>
      <c r="N1116" t="s">
        <v>129</v>
      </c>
      <c r="O1116">
        <v>4</v>
      </c>
      <c r="P1116" t="s">
        <v>77</v>
      </c>
      <c r="Q1116" t="s">
        <v>78</v>
      </c>
      <c r="R1116" t="s">
        <v>79</v>
      </c>
      <c r="S1116" t="s">
        <v>57</v>
      </c>
      <c r="T1116" t="s">
        <v>44</v>
      </c>
      <c r="U1116" t="s">
        <v>221</v>
      </c>
      <c r="V1116">
        <v>1666</v>
      </c>
      <c r="W1116">
        <v>9.6463152718014616E-2</v>
      </c>
      <c r="X1116" t="s">
        <v>220</v>
      </c>
    </row>
    <row r="1117" spans="1:24" x14ac:dyDescent="0.25">
      <c r="A1117" t="s">
        <v>163</v>
      </c>
      <c r="B1117" s="1">
        <v>42406</v>
      </c>
      <c r="C1117">
        <v>2016</v>
      </c>
      <c r="D1117" t="s">
        <v>224</v>
      </c>
      <c r="E1117" t="s">
        <v>54</v>
      </c>
      <c r="F1117" t="s">
        <v>30</v>
      </c>
      <c r="G1117" t="s">
        <v>200</v>
      </c>
      <c r="H1117" t="s">
        <v>203</v>
      </c>
      <c r="I1117">
        <v>28100</v>
      </c>
      <c r="J1117">
        <v>2776</v>
      </c>
      <c r="K1117">
        <v>30876</v>
      </c>
      <c r="L1117" t="s">
        <v>164</v>
      </c>
      <c r="M1117" t="s">
        <v>165</v>
      </c>
      <c r="N1117" t="s">
        <v>166</v>
      </c>
      <c r="O1117">
        <v>2</v>
      </c>
      <c r="P1117" t="s">
        <v>77</v>
      </c>
      <c r="Q1117" t="s">
        <v>78</v>
      </c>
      <c r="R1117" t="s">
        <v>79</v>
      </c>
      <c r="S1117" t="s">
        <v>54</v>
      </c>
      <c r="T1117" t="s">
        <v>45</v>
      </c>
      <c r="U1117" t="s">
        <v>219</v>
      </c>
      <c r="V1117">
        <v>843</v>
      </c>
      <c r="W1117">
        <v>6.1648710193880234E-2</v>
      </c>
      <c r="X1117" t="s">
        <v>220</v>
      </c>
    </row>
    <row r="1118" spans="1:24" x14ac:dyDescent="0.25">
      <c r="A1118" t="s">
        <v>96</v>
      </c>
      <c r="B1118" s="1">
        <v>42406</v>
      </c>
      <c r="C1118">
        <v>2016</v>
      </c>
      <c r="D1118" t="s">
        <v>224</v>
      </c>
      <c r="E1118" t="s">
        <v>54</v>
      </c>
      <c r="F1118" t="s">
        <v>23</v>
      </c>
      <c r="G1118" t="s">
        <v>206</v>
      </c>
      <c r="H1118" t="s">
        <v>201</v>
      </c>
      <c r="I1118">
        <v>26850</v>
      </c>
      <c r="J1118">
        <v>4256</v>
      </c>
      <c r="K1118">
        <v>31106</v>
      </c>
      <c r="L1118" t="s">
        <v>97</v>
      </c>
      <c r="M1118" t="s">
        <v>98</v>
      </c>
      <c r="N1118" t="s">
        <v>99</v>
      </c>
      <c r="O1118">
        <v>2</v>
      </c>
      <c r="P1118" t="s">
        <v>77</v>
      </c>
      <c r="Q1118" t="s">
        <v>78</v>
      </c>
      <c r="R1118" t="s">
        <v>79</v>
      </c>
      <c r="S1118" t="s">
        <v>54</v>
      </c>
      <c r="T1118" t="s">
        <v>44</v>
      </c>
      <c r="U1118" t="s">
        <v>219</v>
      </c>
      <c r="V1118">
        <v>805.5</v>
      </c>
      <c r="W1118">
        <v>9.4901936638588993E-2</v>
      </c>
      <c r="X1118" t="s">
        <v>220</v>
      </c>
    </row>
    <row r="1119" spans="1:24" x14ac:dyDescent="0.25">
      <c r="A1119" t="s">
        <v>179</v>
      </c>
      <c r="B1119" s="1">
        <v>42407</v>
      </c>
      <c r="C1119">
        <v>2016</v>
      </c>
      <c r="D1119" t="s">
        <v>224</v>
      </c>
      <c r="E1119" t="s">
        <v>54</v>
      </c>
      <c r="F1119" t="s">
        <v>32</v>
      </c>
      <c r="G1119" t="s">
        <v>209</v>
      </c>
      <c r="H1119" t="s">
        <v>201</v>
      </c>
      <c r="I1119">
        <v>56100</v>
      </c>
      <c r="J1119">
        <v>4482</v>
      </c>
      <c r="K1119">
        <v>60582</v>
      </c>
      <c r="L1119" t="s">
        <v>164</v>
      </c>
      <c r="M1119" t="s">
        <v>180</v>
      </c>
      <c r="N1119" t="s">
        <v>181</v>
      </c>
      <c r="O1119">
        <v>4</v>
      </c>
      <c r="P1119" t="s">
        <v>77</v>
      </c>
      <c r="Q1119" t="s">
        <v>78</v>
      </c>
      <c r="R1119" t="s">
        <v>79</v>
      </c>
      <c r="S1119" t="s">
        <v>54</v>
      </c>
      <c r="T1119" t="s">
        <v>45</v>
      </c>
      <c r="U1119" t="s">
        <v>223</v>
      </c>
      <c r="V1119">
        <v>2805</v>
      </c>
      <c r="W1119">
        <v>0.32040251946095494</v>
      </c>
      <c r="X1119" t="s">
        <v>220</v>
      </c>
    </row>
    <row r="1120" spans="1:24" x14ac:dyDescent="0.25">
      <c r="A1120" t="s">
        <v>112</v>
      </c>
      <c r="B1120" s="1">
        <v>42407</v>
      </c>
      <c r="C1120">
        <v>2016</v>
      </c>
      <c r="D1120" t="s">
        <v>224</v>
      </c>
      <c r="E1120" t="s">
        <v>58</v>
      </c>
      <c r="F1120" t="s">
        <v>5</v>
      </c>
      <c r="G1120" t="s">
        <v>207</v>
      </c>
      <c r="H1120" t="s">
        <v>203</v>
      </c>
      <c r="I1120">
        <v>52450</v>
      </c>
      <c r="J1120">
        <v>1755</v>
      </c>
      <c r="K1120">
        <v>54205</v>
      </c>
      <c r="L1120" t="s">
        <v>97</v>
      </c>
      <c r="M1120" t="s">
        <v>104</v>
      </c>
      <c r="N1120" t="s">
        <v>113</v>
      </c>
      <c r="O1120">
        <v>3</v>
      </c>
      <c r="P1120" t="s">
        <v>91</v>
      </c>
      <c r="Q1120" t="s">
        <v>78</v>
      </c>
      <c r="R1120" t="s">
        <v>79</v>
      </c>
      <c r="S1120" t="s">
        <v>59</v>
      </c>
      <c r="T1120" t="s">
        <v>42</v>
      </c>
      <c r="U1120" t="s">
        <v>221</v>
      </c>
      <c r="V1120">
        <v>2098</v>
      </c>
      <c r="W1120">
        <v>0.50793005037490746</v>
      </c>
      <c r="X1120" t="s">
        <v>222</v>
      </c>
    </row>
    <row r="1121" spans="1:24" x14ac:dyDescent="0.25">
      <c r="A1121" t="s">
        <v>73</v>
      </c>
      <c r="B1121" s="1">
        <v>42408</v>
      </c>
      <c r="C1121">
        <v>2016</v>
      </c>
      <c r="D1121" t="s">
        <v>224</v>
      </c>
      <c r="E1121" t="s">
        <v>64</v>
      </c>
      <c r="F1121" t="s">
        <v>25</v>
      </c>
      <c r="G1121" t="s">
        <v>200</v>
      </c>
      <c r="H1121" t="s">
        <v>211</v>
      </c>
      <c r="I1121">
        <v>31250</v>
      </c>
      <c r="J1121">
        <v>2572</v>
      </c>
      <c r="K1121">
        <v>33822</v>
      </c>
      <c r="L1121" t="s">
        <v>74</v>
      </c>
      <c r="M1121" t="s">
        <v>75</v>
      </c>
      <c r="N1121" t="s">
        <v>76</v>
      </c>
      <c r="O1121">
        <v>4</v>
      </c>
      <c r="P1121" t="s">
        <v>77</v>
      </c>
      <c r="Q1121" t="s">
        <v>78</v>
      </c>
      <c r="R1121" t="s">
        <v>79</v>
      </c>
      <c r="S1121" t="s">
        <v>57</v>
      </c>
      <c r="T1121" t="s">
        <v>44</v>
      </c>
      <c r="U1121" t="s">
        <v>219</v>
      </c>
      <c r="V1121">
        <v>937.5</v>
      </c>
      <c r="W1121">
        <v>0.5834895943214603</v>
      </c>
      <c r="X1121" t="s">
        <v>222</v>
      </c>
    </row>
    <row r="1122" spans="1:24" x14ac:dyDescent="0.25">
      <c r="A1122" t="s">
        <v>106</v>
      </c>
      <c r="B1122" s="1">
        <v>42411</v>
      </c>
      <c r="C1122">
        <v>2016</v>
      </c>
      <c r="D1122" t="s">
        <v>224</v>
      </c>
      <c r="E1122" t="s">
        <v>58</v>
      </c>
      <c r="F1122" t="s">
        <v>2</v>
      </c>
      <c r="G1122" t="s">
        <v>209</v>
      </c>
      <c r="H1122" t="s">
        <v>205</v>
      </c>
      <c r="I1122">
        <v>42050</v>
      </c>
      <c r="J1122">
        <v>4358</v>
      </c>
      <c r="K1122">
        <v>46408</v>
      </c>
      <c r="L1122" t="s">
        <v>97</v>
      </c>
      <c r="M1122" t="s">
        <v>107</v>
      </c>
      <c r="N1122" t="s">
        <v>108</v>
      </c>
      <c r="O1122">
        <v>4</v>
      </c>
      <c r="P1122" t="s">
        <v>77</v>
      </c>
      <c r="Q1122" t="s">
        <v>78</v>
      </c>
      <c r="R1122" t="s">
        <v>79</v>
      </c>
      <c r="S1122" t="s">
        <v>59</v>
      </c>
      <c r="T1122" t="s">
        <v>42</v>
      </c>
      <c r="U1122" t="s">
        <v>221</v>
      </c>
      <c r="V1122">
        <v>1682</v>
      </c>
      <c r="W1122">
        <v>0.35721673041452501</v>
      </c>
      <c r="X1122" t="s">
        <v>220</v>
      </c>
    </row>
    <row r="1123" spans="1:24" x14ac:dyDescent="0.25">
      <c r="A1123" t="s">
        <v>83</v>
      </c>
      <c r="B1123" s="1">
        <v>42412</v>
      </c>
      <c r="C1123">
        <v>2016</v>
      </c>
      <c r="D1123" t="s">
        <v>224</v>
      </c>
      <c r="E1123" t="s">
        <v>50</v>
      </c>
      <c r="F1123" t="s">
        <v>13</v>
      </c>
      <c r="G1123" t="s">
        <v>210</v>
      </c>
      <c r="H1123" t="s">
        <v>201</v>
      </c>
      <c r="I1123">
        <v>93100</v>
      </c>
      <c r="J1123">
        <v>1438</v>
      </c>
      <c r="K1123">
        <v>94538</v>
      </c>
      <c r="L1123" t="s">
        <v>74</v>
      </c>
      <c r="M1123" t="s">
        <v>84</v>
      </c>
      <c r="N1123" t="s">
        <v>85</v>
      </c>
      <c r="O1123">
        <v>4</v>
      </c>
      <c r="P1123" t="s">
        <v>77</v>
      </c>
      <c r="Q1123" t="s">
        <v>86</v>
      </c>
      <c r="R1123" t="s">
        <v>87</v>
      </c>
      <c r="S1123" t="s">
        <v>51</v>
      </c>
      <c r="T1123" t="s">
        <v>43</v>
      </c>
      <c r="U1123" t="s">
        <v>225</v>
      </c>
      <c r="V1123">
        <v>5586</v>
      </c>
      <c r="W1123">
        <v>0.10462515526666546</v>
      </c>
      <c r="X1123" t="s">
        <v>220</v>
      </c>
    </row>
    <row r="1124" spans="1:24" x14ac:dyDescent="0.25">
      <c r="A1124" t="s">
        <v>170</v>
      </c>
      <c r="B1124" s="1">
        <v>42412</v>
      </c>
      <c r="C1124">
        <v>2016</v>
      </c>
      <c r="D1124" t="s">
        <v>224</v>
      </c>
      <c r="E1124" t="s">
        <v>57</v>
      </c>
      <c r="F1124" t="s">
        <v>17</v>
      </c>
      <c r="G1124" t="s">
        <v>209</v>
      </c>
      <c r="H1124" t="s">
        <v>203</v>
      </c>
      <c r="I1124">
        <v>35100</v>
      </c>
      <c r="J1124">
        <v>1604</v>
      </c>
      <c r="K1124">
        <v>36704</v>
      </c>
      <c r="L1124" t="s">
        <v>164</v>
      </c>
      <c r="M1124" t="s">
        <v>171</v>
      </c>
      <c r="N1124" t="s">
        <v>172</v>
      </c>
      <c r="O1124">
        <v>4</v>
      </c>
      <c r="P1124" t="s">
        <v>77</v>
      </c>
      <c r="Q1124" t="s">
        <v>78</v>
      </c>
      <c r="R1124" t="s">
        <v>79</v>
      </c>
      <c r="S1124" t="s">
        <v>57</v>
      </c>
      <c r="T1124" t="s">
        <v>44</v>
      </c>
      <c r="U1124" t="s">
        <v>219</v>
      </c>
      <c r="V1124">
        <v>1053</v>
      </c>
      <c r="W1124">
        <v>2.3549350920854764E-2</v>
      </c>
      <c r="X1124" t="s">
        <v>220</v>
      </c>
    </row>
    <row r="1125" spans="1:24" x14ac:dyDescent="0.25">
      <c r="A1125" t="s">
        <v>176</v>
      </c>
      <c r="B1125" s="1">
        <v>42413</v>
      </c>
      <c r="C1125">
        <v>2016</v>
      </c>
      <c r="D1125" t="s">
        <v>224</v>
      </c>
      <c r="E1125" t="s">
        <v>54</v>
      </c>
      <c r="F1125" t="s">
        <v>28</v>
      </c>
      <c r="G1125" t="s">
        <v>209</v>
      </c>
      <c r="H1125" t="s">
        <v>203</v>
      </c>
      <c r="I1125">
        <v>43900</v>
      </c>
      <c r="J1125">
        <v>1393</v>
      </c>
      <c r="K1125">
        <v>45293</v>
      </c>
      <c r="L1125" t="s">
        <v>164</v>
      </c>
      <c r="M1125" t="s">
        <v>177</v>
      </c>
      <c r="N1125" t="s">
        <v>178</v>
      </c>
      <c r="O1125">
        <v>4</v>
      </c>
      <c r="P1125" t="s">
        <v>77</v>
      </c>
      <c r="Q1125" t="s">
        <v>78</v>
      </c>
      <c r="R1125" t="s">
        <v>79</v>
      </c>
      <c r="S1125" t="s">
        <v>54</v>
      </c>
      <c r="T1125" t="s">
        <v>45</v>
      </c>
      <c r="U1125" t="s">
        <v>221</v>
      </c>
      <c r="V1125">
        <v>1756</v>
      </c>
      <c r="W1125">
        <v>0.69229254531315176</v>
      </c>
      <c r="X1125" t="s">
        <v>222</v>
      </c>
    </row>
    <row r="1126" spans="1:24" x14ac:dyDescent="0.25">
      <c r="A1126" t="s">
        <v>154</v>
      </c>
      <c r="B1126" s="1">
        <v>42413</v>
      </c>
      <c r="C1126">
        <v>2016</v>
      </c>
      <c r="D1126" t="s">
        <v>224</v>
      </c>
      <c r="E1126" t="s">
        <v>57</v>
      </c>
      <c r="F1126" t="s">
        <v>18</v>
      </c>
      <c r="G1126" t="s">
        <v>209</v>
      </c>
      <c r="H1126" t="s">
        <v>203</v>
      </c>
      <c r="I1126">
        <v>69900</v>
      </c>
      <c r="J1126">
        <v>4145</v>
      </c>
      <c r="K1126">
        <v>74045</v>
      </c>
      <c r="L1126" t="s">
        <v>142</v>
      </c>
      <c r="M1126" t="s">
        <v>155</v>
      </c>
      <c r="N1126" t="s">
        <v>156</v>
      </c>
      <c r="O1126">
        <v>4</v>
      </c>
      <c r="P1126" t="s">
        <v>91</v>
      </c>
      <c r="Q1126" t="s">
        <v>78</v>
      </c>
      <c r="R1126" t="s">
        <v>79</v>
      </c>
      <c r="S1126" t="s">
        <v>57</v>
      </c>
      <c r="T1126" t="s">
        <v>44</v>
      </c>
      <c r="U1126" t="s">
        <v>223</v>
      </c>
      <c r="V1126">
        <v>3495</v>
      </c>
      <c r="W1126">
        <v>5.9441048679613064E-2</v>
      </c>
      <c r="X1126" t="s">
        <v>220</v>
      </c>
    </row>
    <row r="1127" spans="1:24" x14ac:dyDescent="0.25">
      <c r="A1127" t="s">
        <v>182</v>
      </c>
      <c r="B1127" s="1">
        <v>42413</v>
      </c>
      <c r="C1127">
        <v>2016</v>
      </c>
      <c r="D1127" t="s">
        <v>224</v>
      </c>
      <c r="E1127" t="s">
        <v>52</v>
      </c>
      <c r="F1127" t="s">
        <v>47</v>
      </c>
      <c r="G1127" t="s">
        <v>210</v>
      </c>
      <c r="H1127" t="s">
        <v>201</v>
      </c>
      <c r="I1127">
        <v>64950</v>
      </c>
      <c r="J1127">
        <v>2356</v>
      </c>
      <c r="K1127">
        <v>67306</v>
      </c>
      <c r="L1127" t="s">
        <v>164</v>
      </c>
      <c r="M1127" t="s">
        <v>183</v>
      </c>
      <c r="N1127" t="s">
        <v>184</v>
      </c>
      <c r="O1127">
        <v>4</v>
      </c>
      <c r="P1127" t="s">
        <v>77</v>
      </c>
      <c r="Q1127" t="s">
        <v>78</v>
      </c>
      <c r="R1127" t="s">
        <v>79</v>
      </c>
      <c r="S1127" t="s">
        <v>53</v>
      </c>
      <c r="T1127" t="s">
        <v>46</v>
      </c>
      <c r="U1127" t="s">
        <v>223</v>
      </c>
      <c r="V1127">
        <v>3247.5</v>
      </c>
      <c r="W1127">
        <v>0.71165087712539865</v>
      </c>
      <c r="X1127" t="s">
        <v>222</v>
      </c>
    </row>
    <row r="1128" spans="1:24" x14ac:dyDescent="0.25">
      <c r="A1128" t="s">
        <v>88</v>
      </c>
      <c r="B1128" s="1">
        <v>42414</v>
      </c>
      <c r="C1128">
        <v>2016</v>
      </c>
      <c r="D1128" t="s">
        <v>224</v>
      </c>
      <c r="E1128" t="s">
        <v>55</v>
      </c>
      <c r="F1128" t="s">
        <v>40</v>
      </c>
      <c r="G1128" t="s">
        <v>200</v>
      </c>
      <c r="H1128" t="s">
        <v>203</v>
      </c>
      <c r="I1128">
        <v>160300</v>
      </c>
      <c r="J1128">
        <v>4364</v>
      </c>
      <c r="K1128">
        <v>164664</v>
      </c>
      <c r="L1128" t="s">
        <v>74</v>
      </c>
      <c r="M1128" t="s">
        <v>89</v>
      </c>
      <c r="N1128" t="s">
        <v>90</v>
      </c>
      <c r="O1128">
        <v>4</v>
      </c>
      <c r="P1128" t="s">
        <v>91</v>
      </c>
      <c r="Q1128" t="s">
        <v>86</v>
      </c>
      <c r="R1128" t="s">
        <v>92</v>
      </c>
      <c r="S1128" t="s">
        <v>56</v>
      </c>
      <c r="T1128" t="s">
        <v>46</v>
      </c>
      <c r="U1128" t="s">
        <v>225</v>
      </c>
      <c r="V1128">
        <v>9618</v>
      </c>
      <c r="W1128">
        <v>0.46585389993426107</v>
      </c>
      <c r="X1128" t="s">
        <v>220</v>
      </c>
    </row>
    <row r="1129" spans="1:24" x14ac:dyDescent="0.25">
      <c r="A1129" t="s">
        <v>120</v>
      </c>
      <c r="B1129" s="1">
        <v>42414</v>
      </c>
      <c r="C1129">
        <v>2016</v>
      </c>
      <c r="D1129" t="s">
        <v>224</v>
      </c>
      <c r="E1129" t="s">
        <v>62</v>
      </c>
      <c r="F1129" t="s">
        <v>15</v>
      </c>
      <c r="G1129" t="s">
        <v>208</v>
      </c>
      <c r="H1129" t="s">
        <v>201</v>
      </c>
      <c r="I1129">
        <v>70250</v>
      </c>
      <c r="J1129">
        <v>3513</v>
      </c>
      <c r="K1129">
        <v>73763</v>
      </c>
      <c r="L1129" t="s">
        <v>97</v>
      </c>
      <c r="M1129" t="s">
        <v>121</v>
      </c>
      <c r="N1129" t="s">
        <v>122</v>
      </c>
      <c r="O1129">
        <v>4</v>
      </c>
      <c r="P1129" t="s">
        <v>77</v>
      </c>
      <c r="Q1129" t="s">
        <v>86</v>
      </c>
      <c r="R1129" t="s">
        <v>87</v>
      </c>
      <c r="S1129" t="s">
        <v>63</v>
      </c>
      <c r="T1129" t="s">
        <v>43</v>
      </c>
      <c r="U1129" t="s">
        <v>223</v>
      </c>
      <c r="V1129">
        <v>3512.5</v>
      </c>
      <c r="W1129">
        <v>0.46283718313222622</v>
      </c>
      <c r="X1129" t="s">
        <v>220</v>
      </c>
    </row>
    <row r="1130" spans="1:24" x14ac:dyDescent="0.25">
      <c r="A1130" t="s">
        <v>148</v>
      </c>
      <c r="B1130" s="1">
        <v>42414</v>
      </c>
      <c r="C1130">
        <v>2016</v>
      </c>
      <c r="D1130" t="s">
        <v>224</v>
      </c>
      <c r="E1130" t="s">
        <v>62</v>
      </c>
      <c r="F1130" t="s">
        <v>14</v>
      </c>
      <c r="G1130" t="s">
        <v>200</v>
      </c>
      <c r="H1130" t="s">
        <v>201</v>
      </c>
      <c r="I1130">
        <v>36850</v>
      </c>
      <c r="J1130">
        <v>3128</v>
      </c>
      <c r="K1130">
        <v>39978</v>
      </c>
      <c r="L1130" t="s">
        <v>142</v>
      </c>
      <c r="M1130" t="s">
        <v>149</v>
      </c>
      <c r="N1130" t="s">
        <v>150</v>
      </c>
      <c r="O1130">
        <v>4</v>
      </c>
      <c r="P1130" t="s">
        <v>77</v>
      </c>
      <c r="Q1130" t="s">
        <v>78</v>
      </c>
      <c r="R1130" t="s">
        <v>79</v>
      </c>
      <c r="S1130" t="s">
        <v>63</v>
      </c>
      <c r="T1130" t="s">
        <v>43</v>
      </c>
      <c r="U1130" t="s">
        <v>221</v>
      </c>
      <c r="V1130">
        <v>1474</v>
      </c>
      <c r="W1130">
        <v>0.44297231568161971</v>
      </c>
      <c r="X1130" t="s">
        <v>220</v>
      </c>
    </row>
    <row r="1131" spans="1:24" x14ac:dyDescent="0.25">
      <c r="A1131" t="s">
        <v>160</v>
      </c>
      <c r="B1131" s="1">
        <v>42414</v>
      </c>
      <c r="C1131">
        <v>2016</v>
      </c>
      <c r="D1131" t="s">
        <v>224</v>
      </c>
      <c r="E1131" t="s">
        <v>64</v>
      </c>
      <c r="F1131" t="s">
        <v>20</v>
      </c>
      <c r="G1131" t="s">
        <v>200</v>
      </c>
      <c r="H1131" t="s">
        <v>202</v>
      </c>
      <c r="I1131">
        <v>121350</v>
      </c>
      <c r="J1131">
        <v>3376</v>
      </c>
      <c r="K1131">
        <v>124726</v>
      </c>
      <c r="L1131" t="s">
        <v>142</v>
      </c>
      <c r="M1131" t="s">
        <v>161</v>
      </c>
      <c r="N1131" t="s">
        <v>162</v>
      </c>
      <c r="O1131">
        <v>4</v>
      </c>
      <c r="P1131" t="s">
        <v>91</v>
      </c>
      <c r="Q1131" t="s">
        <v>78</v>
      </c>
      <c r="R1131" t="s">
        <v>92</v>
      </c>
      <c r="S1131" t="s">
        <v>57</v>
      </c>
      <c r="T1131" t="s">
        <v>44</v>
      </c>
      <c r="U1131" t="s">
        <v>225</v>
      </c>
      <c r="V1131">
        <v>7281</v>
      </c>
      <c r="W1131">
        <v>0.75301720562997143</v>
      </c>
      <c r="X1131" t="s">
        <v>222</v>
      </c>
    </row>
    <row r="1132" spans="1:24" x14ac:dyDescent="0.25">
      <c r="A1132" t="s">
        <v>173</v>
      </c>
      <c r="B1132" s="1">
        <v>42415</v>
      </c>
      <c r="C1132">
        <v>2016</v>
      </c>
      <c r="D1132" t="s">
        <v>224</v>
      </c>
      <c r="E1132" t="s">
        <v>58</v>
      </c>
      <c r="F1132" t="s">
        <v>5</v>
      </c>
      <c r="G1132" t="s">
        <v>200</v>
      </c>
      <c r="H1132" t="s">
        <v>203</v>
      </c>
      <c r="I1132">
        <v>36100</v>
      </c>
      <c r="J1132">
        <v>4039</v>
      </c>
      <c r="K1132">
        <v>40139</v>
      </c>
      <c r="L1132" t="s">
        <v>164</v>
      </c>
      <c r="M1132" t="s">
        <v>174</v>
      </c>
      <c r="N1132" t="s">
        <v>175</v>
      </c>
      <c r="O1132">
        <v>2</v>
      </c>
      <c r="P1132" t="s">
        <v>91</v>
      </c>
      <c r="Q1132" t="s">
        <v>78</v>
      </c>
      <c r="R1132" t="s">
        <v>79</v>
      </c>
      <c r="S1132" t="s">
        <v>59</v>
      </c>
      <c r="T1132" t="s">
        <v>42</v>
      </c>
      <c r="U1132" t="s">
        <v>221</v>
      </c>
      <c r="V1132">
        <v>1444</v>
      </c>
      <c r="W1132">
        <v>0.72020744053656582</v>
      </c>
      <c r="X1132" t="s">
        <v>222</v>
      </c>
    </row>
    <row r="1133" spans="1:24" x14ac:dyDescent="0.25">
      <c r="A1133" t="s">
        <v>173</v>
      </c>
      <c r="B1133" s="1">
        <v>42415</v>
      </c>
      <c r="C1133">
        <v>2016</v>
      </c>
      <c r="D1133" t="s">
        <v>224</v>
      </c>
      <c r="E1133" t="s">
        <v>57</v>
      </c>
      <c r="F1133" t="s">
        <v>23</v>
      </c>
      <c r="G1133" t="s">
        <v>210</v>
      </c>
      <c r="H1133" t="s">
        <v>201</v>
      </c>
      <c r="I1133">
        <v>35700</v>
      </c>
      <c r="J1133">
        <v>1894</v>
      </c>
      <c r="K1133">
        <v>37594</v>
      </c>
      <c r="L1133" t="s">
        <v>164</v>
      </c>
      <c r="M1133" t="s">
        <v>174</v>
      </c>
      <c r="N1133" t="s">
        <v>175</v>
      </c>
      <c r="O1133">
        <v>2</v>
      </c>
      <c r="P1133" t="s">
        <v>91</v>
      </c>
      <c r="Q1133" t="s">
        <v>78</v>
      </c>
      <c r="R1133" t="s">
        <v>79</v>
      </c>
      <c r="S1133" t="s">
        <v>57</v>
      </c>
      <c r="T1133" t="s">
        <v>44</v>
      </c>
      <c r="U1133" t="s">
        <v>221</v>
      </c>
      <c r="V1133">
        <v>1428</v>
      </c>
      <c r="W1133">
        <v>0.98298614471358536</v>
      </c>
      <c r="X1133" t="s">
        <v>222</v>
      </c>
    </row>
    <row r="1134" spans="1:24" x14ac:dyDescent="0.25">
      <c r="A1134" t="s">
        <v>139</v>
      </c>
      <c r="B1134" s="1">
        <v>42415</v>
      </c>
      <c r="C1134">
        <v>2016</v>
      </c>
      <c r="D1134" t="s">
        <v>224</v>
      </c>
      <c r="E1134" t="s">
        <v>55</v>
      </c>
      <c r="F1134" t="s">
        <v>39</v>
      </c>
      <c r="G1134" t="s">
        <v>210</v>
      </c>
      <c r="H1134" t="s">
        <v>205</v>
      </c>
      <c r="I1134">
        <v>150400</v>
      </c>
      <c r="J1134">
        <v>4682</v>
      </c>
      <c r="K1134">
        <v>155082</v>
      </c>
      <c r="L1134" t="s">
        <v>127</v>
      </c>
      <c r="M1134" t="s">
        <v>137</v>
      </c>
      <c r="N1134" t="s">
        <v>140</v>
      </c>
      <c r="O1134">
        <v>4</v>
      </c>
      <c r="P1134" t="s">
        <v>91</v>
      </c>
      <c r="Q1134" t="s">
        <v>86</v>
      </c>
      <c r="R1134" t="s">
        <v>92</v>
      </c>
      <c r="S1134" t="s">
        <v>56</v>
      </c>
      <c r="T1134" t="s">
        <v>46</v>
      </c>
      <c r="U1134" t="s">
        <v>225</v>
      </c>
      <c r="V1134">
        <v>9024</v>
      </c>
      <c r="W1134">
        <v>0.93875660092511992</v>
      </c>
      <c r="X1134" t="s">
        <v>222</v>
      </c>
    </row>
    <row r="1135" spans="1:24" x14ac:dyDescent="0.25">
      <c r="A1135" t="s">
        <v>117</v>
      </c>
      <c r="B1135" s="1">
        <v>42415</v>
      </c>
      <c r="C1135">
        <v>2016</v>
      </c>
      <c r="D1135" t="s">
        <v>224</v>
      </c>
      <c r="E1135" t="s">
        <v>57</v>
      </c>
      <c r="F1135" t="s">
        <v>19</v>
      </c>
      <c r="G1135" t="s">
        <v>207</v>
      </c>
      <c r="H1135" t="s">
        <v>202</v>
      </c>
      <c r="I1135">
        <v>65050</v>
      </c>
      <c r="J1135">
        <v>4876</v>
      </c>
      <c r="K1135">
        <v>69926</v>
      </c>
      <c r="L1135" t="s">
        <v>97</v>
      </c>
      <c r="M1135" t="s">
        <v>118</v>
      </c>
      <c r="N1135" t="s">
        <v>119</v>
      </c>
      <c r="O1135">
        <v>4</v>
      </c>
      <c r="P1135" t="s">
        <v>77</v>
      </c>
      <c r="Q1135" t="s">
        <v>86</v>
      </c>
      <c r="R1135" t="s">
        <v>79</v>
      </c>
      <c r="S1135" t="s">
        <v>57</v>
      </c>
      <c r="T1135" t="s">
        <v>44</v>
      </c>
      <c r="U1135" t="s">
        <v>223</v>
      </c>
      <c r="V1135">
        <v>3252.5</v>
      </c>
      <c r="W1135">
        <v>0.95942883890095576</v>
      </c>
      <c r="X1135" t="s">
        <v>222</v>
      </c>
    </row>
    <row r="1136" spans="1:24" x14ac:dyDescent="0.25">
      <c r="A1136" t="s">
        <v>163</v>
      </c>
      <c r="B1136" s="1">
        <v>42416</v>
      </c>
      <c r="C1136">
        <v>2016</v>
      </c>
      <c r="D1136" t="s">
        <v>224</v>
      </c>
      <c r="E1136" t="s">
        <v>55</v>
      </c>
      <c r="F1136" t="s">
        <v>37</v>
      </c>
      <c r="G1136" t="s">
        <v>210</v>
      </c>
      <c r="H1136" t="s">
        <v>203</v>
      </c>
      <c r="I1136">
        <v>27900</v>
      </c>
      <c r="J1136">
        <v>4037</v>
      </c>
      <c r="K1136">
        <v>31937</v>
      </c>
      <c r="L1136" t="s">
        <v>164</v>
      </c>
      <c r="M1136" t="s">
        <v>165</v>
      </c>
      <c r="N1136" t="s">
        <v>166</v>
      </c>
      <c r="O1136">
        <v>2</v>
      </c>
      <c r="P1136" t="s">
        <v>77</v>
      </c>
      <c r="Q1136" t="s">
        <v>78</v>
      </c>
      <c r="R1136" t="s">
        <v>79</v>
      </c>
      <c r="S1136" t="s">
        <v>56</v>
      </c>
      <c r="T1136" t="s">
        <v>46</v>
      </c>
      <c r="U1136" t="s">
        <v>219</v>
      </c>
      <c r="V1136">
        <v>837</v>
      </c>
      <c r="W1136">
        <v>0.70356924724931325</v>
      </c>
      <c r="X1136" t="s">
        <v>222</v>
      </c>
    </row>
    <row r="1137" spans="1:24" x14ac:dyDescent="0.25">
      <c r="A1137" t="s">
        <v>100</v>
      </c>
      <c r="B1137" s="1">
        <v>42416</v>
      </c>
      <c r="C1137">
        <v>2016</v>
      </c>
      <c r="D1137" t="s">
        <v>224</v>
      </c>
      <c r="E1137" t="s">
        <v>64</v>
      </c>
      <c r="F1137" t="s">
        <v>26</v>
      </c>
      <c r="G1137" t="s">
        <v>200</v>
      </c>
      <c r="H1137" t="s">
        <v>203</v>
      </c>
      <c r="I1137">
        <v>34850</v>
      </c>
      <c r="J1137">
        <v>2722</v>
      </c>
      <c r="K1137">
        <v>37572</v>
      </c>
      <c r="L1137" t="s">
        <v>97</v>
      </c>
      <c r="M1137" t="s">
        <v>101</v>
      </c>
      <c r="N1137" t="s">
        <v>102</v>
      </c>
      <c r="O1137">
        <v>4</v>
      </c>
      <c r="P1137" t="s">
        <v>77</v>
      </c>
      <c r="Q1137" t="s">
        <v>78</v>
      </c>
      <c r="R1137" t="s">
        <v>79</v>
      </c>
      <c r="S1137" t="s">
        <v>57</v>
      </c>
      <c r="T1137" t="s">
        <v>44</v>
      </c>
      <c r="U1137" t="s">
        <v>221</v>
      </c>
      <c r="V1137">
        <v>1394</v>
      </c>
      <c r="W1137">
        <v>0.31494519455123005</v>
      </c>
      <c r="X1137" t="s">
        <v>220</v>
      </c>
    </row>
    <row r="1138" spans="1:24" x14ac:dyDescent="0.25">
      <c r="A1138" t="s">
        <v>120</v>
      </c>
      <c r="B1138" s="1">
        <v>42417</v>
      </c>
      <c r="C1138">
        <v>2016</v>
      </c>
      <c r="D1138" t="s">
        <v>224</v>
      </c>
      <c r="E1138" t="s">
        <v>55</v>
      </c>
      <c r="F1138" t="s">
        <v>40</v>
      </c>
      <c r="G1138" t="s">
        <v>209</v>
      </c>
      <c r="H1138" t="s">
        <v>203</v>
      </c>
      <c r="I1138">
        <v>70250</v>
      </c>
      <c r="J1138">
        <v>3018</v>
      </c>
      <c r="K1138">
        <v>73268</v>
      </c>
      <c r="L1138" t="s">
        <v>97</v>
      </c>
      <c r="M1138" t="s">
        <v>121</v>
      </c>
      <c r="N1138" t="s">
        <v>122</v>
      </c>
      <c r="O1138">
        <v>4</v>
      </c>
      <c r="P1138" t="s">
        <v>77</v>
      </c>
      <c r="Q1138" t="s">
        <v>86</v>
      </c>
      <c r="R1138" t="s">
        <v>87</v>
      </c>
      <c r="S1138" t="s">
        <v>56</v>
      </c>
      <c r="T1138" t="s">
        <v>46</v>
      </c>
      <c r="U1138" t="s">
        <v>223</v>
      </c>
      <c r="V1138">
        <v>3512.5</v>
      </c>
      <c r="W1138">
        <v>0.20873178365115624</v>
      </c>
      <c r="X1138" t="s">
        <v>220</v>
      </c>
    </row>
    <row r="1139" spans="1:24" x14ac:dyDescent="0.25">
      <c r="A1139" t="s">
        <v>117</v>
      </c>
      <c r="B1139" s="1">
        <v>42417</v>
      </c>
      <c r="C1139">
        <v>2016</v>
      </c>
      <c r="D1139" t="s">
        <v>224</v>
      </c>
      <c r="E1139" t="s">
        <v>57</v>
      </c>
      <c r="F1139" t="s">
        <v>16</v>
      </c>
      <c r="G1139" t="s">
        <v>200</v>
      </c>
      <c r="H1139" t="s">
        <v>211</v>
      </c>
      <c r="I1139">
        <v>65100</v>
      </c>
      <c r="J1139">
        <v>2906</v>
      </c>
      <c r="K1139">
        <v>68006</v>
      </c>
      <c r="L1139" t="s">
        <v>97</v>
      </c>
      <c r="M1139" t="s">
        <v>118</v>
      </c>
      <c r="N1139" t="s">
        <v>119</v>
      </c>
      <c r="O1139">
        <v>4</v>
      </c>
      <c r="P1139" t="s">
        <v>77</v>
      </c>
      <c r="Q1139" t="s">
        <v>86</v>
      </c>
      <c r="R1139" t="s">
        <v>79</v>
      </c>
      <c r="S1139" t="s">
        <v>57</v>
      </c>
      <c r="T1139" t="s">
        <v>44</v>
      </c>
      <c r="U1139" t="s">
        <v>223</v>
      </c>
      <c r="V1139">
        <v>3255</v>
      </c>
      <c r="W1139">
        <v>0.63487307011842409</v>
      </c>
      <c r="X1139" t="s">
        <v>222</v>
      </c>
    </row>
    <row r="1140" spans="1:24" x14ac:dyDescent="0.25">
      <c r="A1140" t="s">
        <v>179</v>
      </c>
      <c r="B1140" s="1">
        <v>42417</v>
      </c>
      <c r="C1140">
        <v>2016</v>
      </c>
      <c r="D1140" t="s">
        <v>224</v>
      </c>
      <c r="E1140" t="s">
        <v>64</v>
      </c>
      <c r="F1140" t="s">
        <v>26</v>
      </c>
      <c r="G1140" t="s">
        <v>209</v>
      </c>
      <c r="H1140" t="s">
        <v>201</v>
      </c>
      <c r="I1140">
        <v>55950</v>
      </c>
      <c r="J1140">
        <v>3510</v>
      </c>
      <c r="K1140">
        <v>59460</v>
      </c>
      <c r="L1140" t="s">
        <v>164</v>
      </c>
      <c r="M1140" t="s">
        <v>180</v>
      </c>
      <c r="N1140" t="s">
        <v>181</v>
      </c>
      <c r="O1140">
        <v>4</v>
      </c>
      <c r="P1140" t="s">
        <v>77</v>
      </c>
      <c r="Q1140" t="s">
        <v>78</v>
      </c>
      <c r="R1140" t="s">
        <v>79</v>
      </c>
      <c r="S1140" t="s">
        <v>57</v>
      </c>
      <c r="T1140" t="s">
        <v>44</v>
      </c>
      <c r="U1140" t="s">
        <v>223</v>
      </c>
      <c r="V1140">
        <v>2797.5</v>
      </c>
      <c r="W1140">
        <v>0.58148413271712329</v>
      </c>
      <c r="X1140" t="s">
        <v>222</v>
      </c>
    </row>
    <row r="1141" spans="1:24" x14ac:dyDescent="0.25">
      <c r="A1141" t="s">
        <v>188</v>
      </c>
      <c r="B1141" s="1">
        <v>42418</v>
      </c>
      <c r="C1141">
        <v>2016</v>
      </c>
      <c r="D1141" t="s">
        <v>224</v>
      </c>
      <c r="E1141" t="s">
        <v>55</v>
      </c>
      <c r="F1141" t="s">
        <v>39</v>
      </c>
      <c r="G1141" t="s">
        <v>208</v>
      </c>
      <c r="H1141" t="s">
        <v>203</v>
      </c>
      <c r="I1141">
        <v>86150</v>
      </c>
      <c r="J1141">
        <v>4645</v>
      </c>
      <c r="K1141">
        <v>90795</v>
      </c>
      <c r="L1141" t="s">
        <v>164</v>
      </c>
      <c r="M1141" t="s">
        <v>189</v>
      </c>
      <c r="N1141" t="s">
        <v>190</v>
      </c>
      <c r="O1141">
        <v>4</v>
      </c>
      <c r="P1141" t="s">
        <v>77</v>
      </c>
      <c r="Q1141" t="s">
        <v>86</v>
      </c>
      <c r="R1141" t="s">
        <v>87</v>
      </c>
      <c r="S1141" t="s">
        <v>56</v>
      </c>
      <c r="T1141" t="s">
        <v>46</v>
      </c>
      <c r="U1141" t="s">
        <v>225</v>
      </c>
      <c r="V1141">
        <v>5169</v>
      </c>
      <c r="W1141">
        <v>2.3861386824334686E-2</v>
      </c>
      <c r="X1141" t="s">
        <v>220</v>
      </c>
    </row>
    <row r="1142" spans="1:24" x14ac:dyDescent="0.25">
      <c r="A1142" t="s">
        <v>182</v>
      </c>
      <c r="B1142" s="1">
        <v>42418</v>
      </c>
      <c r="C1142">
        <v>2016</v>
      </c>
      <c r="D1142" t="s">
        <v>224</v>
      </c>
      <c r="E1142" t="s">
        <v>55</v>
      </c>
      <c r="F1142" t="s">
        <v>37</v>
      </c>
      <c r="G1142" t="s">
        <v>200</v>
      </c>
      <c r="H1142" t="s">
        <v>201</v>
      </c>
      <c r="I1142">
        <v>65200</v>
      </c>
      <c r="J1142">
        <v>2206</v>
      </c>
      <c r="K1142">
        <v>67406</v>
      </c>
      <c r="L1142" t="s">
        <v>164</v>
      </c>
      <c r="M1142" t="s">
        <v>183</v>
      </c>
      <c r="N1142" t="s">
        <v>184</v>
      </c>
      <c r="O1142">
        <v>4</v>
      </c>
      <c r="P1142" t="s">
        <v>77</v>
      </c>
      <c r="Q1142" t="s">
        <v>78</v>
      </c>
      <c r="R1142" t="s">
        <v>79</v>
      </c>
      <c r="S1142" t="s">
        <v>56</v>
      </c>
      <c r="T1142" t="s">
        <v>46</v>
      </c>
      <c r="U1142" t="s">
        <v>223</v>
      </c>
      <c r="V1142">
        <v>3260</v>
      </c>
      <c r="W1142">
        <v>0.52811294027050626</v>
      </c>
      <c r="X1142" t="s">
        <v>222</v>
      </c>
    </row>
    <row r="1143" spans="1:24" x14ac:dyDescent="0.25">
      <c r="A1143" t="s">
        <v>170</v>
      </c>
      <c r="B1143" s="1">
        <v>42419</v>
      </c>
      <c r="C1143">
        <v>2016</v>
      </c>
      <c r="D1143" t="s">
        <v>224</v>
      </c>
      <c r="E1143" t="s">
        <v>62</v>
      </c>
      <c r="F1143" t="s">
        <v>11</v>
      </c>
      <c r="G1143" t="s">
        <v>206</v>
      </c>
      <c r="H1143" t="s">
        <v>205</v>
      </c>
      <c r="I1143">
        <v>34850</v>
      </c>
      <c r="J1143">
        <v>3705</v>
      </c>
      <c r="K1143">
        <v>38555</v>
      </c>
      <c r="L1143" t="s">
        <v>164</v>
      </c>
      <c r="M1143" t="s">
        <v>171</v>
      </c>
      <c r="N1143" t="s">
        <v>172</v>
      </c>
      <c r="O1143">
        <v>4</v>
      </c>
      <c r="P1143" t="s">
        <v>77</v>
      </c>
      <c r="Q1143" t="s">
        <v>78</v>
      </c>
      <c r="R1143" t="s">
        <v>79</v>
      </c>
      <c r="S1143" t="s">
        <v>63</v>
      </c>
      <c r="T1143" t="s">
        <v>43</v>
      </c>
      <c r="U1143" t="s">
        <v>221</v>
      </c>
      <c r="V1143">
        <v>1394</v>
      </c>
      <c r="W1143">
        <v>0.78495781905248663</v>
      </c>
      <c r="X1143" t="s">
        <v>222</v>
      </c>
    </row>
    <row r="1144" spans="1:24" x14ac:dyDescent="0.25">
      <c r="A1144" t="s">
        <v>133</v>
      </c>
      <c r="B1144" s="1">
        <v>42419</v>
      </c>
      <c r="C1144">
        <v>2016</v>
      </c>
      <c r="D1144" t="s">
        <v>224</v>
      </c>
      <c r="E1144" t="s">
        <v>55</v>
      </c>
      <c r="F1144" t="s">
        <v>38</v>
      </c>
      <c r="G1144" t="s">
        <v>200</v>
      </c>
      <c r="H1144" t="s">
        <v>202</v>
      </c>
      <c r="I1144">
        <v>71700</v>
      </c>
      <c r="J1144">
        <v>3666</v>
      </c>
      <c r="K1144">
        <v>75366</v>
      </c>
      <c r="L1144" t="s">
        <v>127</v>
      </c>
      <c r="M1144" t="s">
        <v>134</v>
      </c>
      <c r="N1144" t="s">
        <v>135</v>
      </c>
      <c r="O1144">
        <v>4</v>
      </c>
      <c r="P1144" t="s">
        <v>77</v>
      </c>
      <c r="Q1144" t="s">
        <v>86</v>
      </c>
      <c r="R1144" t="s">
        <v>79</v>
      </c>
      <c r="S1144" t="s">
        <v>56</v>
      </c>
      <c r="T1144" t="s">
        <v>46</v>
      </c>
      <c r="U1144" t="s">
        <v>223</v>
      </c>
      <c r="V1144">
        <v>3585</v>
      </c>
      <c r="W1144">
        <v>0.80577576663614059</v>
      </c>
      <c r="X1144" t="s">
        <v>222</v>
      </c>
    </row>
    <row r="1145" spans="1:24" x14ac:dyDescent="0.25">
      <c r="A1145" t="s">
        <v>93</v>
      </c>
      <c r="B1145" s="1">
        <v>42421</v>
      </c>
      <c r="C1145">
        <v>2016</v>
      </c>
      <c r="D1145" t="s">
        <v>224</v>
      </c>
      <c r="E1145" t="s">
        <v>57</v>
      </c>
      <c r="F1145" t="s">
        <v>16</v>
      </c>
      <c r="G1145" t="s">
        <v>209</v>
      </c>
      <c r="H1145" t="s">
        <v>211</v>
      </c>
      <c r="I1145">
        <v>184800</v>
      </c>
      <c r="J1145">
        <v>2345</v>
      </c>
      <c r="K1145">
        <v>187145</v>
      </c>
      <c r="L1145" t="s">
        <v>74</v>
      </c>
      <c r="M1145" t="s">
        <v>94</v>
      </c>
      <c r="N1145" t="s">
        <v>95</v>
      </c>
      <c r="O1145">
        <v>2</v>
      </c>
      <c r="P1145" t="s">
        <v>77</v>
      </c>
      <c r="Q1145" t="s">
        <v>86</v>
      </c>
      <c r="R1145" t="s">
        <v>87</v>
      </c>
      <c r="S1145" t="s">
        <v>57</v>
      </c>
      <c r="T1145" t="s">
        <v>44</v>
      </c>
      <c r="U1145" t="s">
        <v>225</v>
      </c>
      <c r="V1145">
        <v>11088</v>
      </c>
      <c r="W1145">
        <v>0.86830970126591145</v>
      </c>
      <c r="X1145" t="s">
        <v>222</v>
      </c>
    </row>
    <row r="1146" spans="1:24" x14ac:dyDescent="0.25">
      <c r="A1146" t="s">
        <v>117</v>
      </c>
      <c r="B1146" s="1">
        <v>42422</v>
      </c>
      <c r="C1146">
        <v>2016</v>
      </c>
      <c r="D1146" t="s">
        <v>224</v>
      </c>
      <c r="E1146" t="s">
        <v>64</v>
      </c>
      <c r="F1146" t="s">
        <v>25</v>
      </c>
      <c r="G1146" t="s">
        <v>209</v>
      </c>
      <c r="H1146" t="s">
        <v>203</v>
      </c>
      <c r="I1146">
        <v>65150</v>
      </c>
      <c r="J1146">
        <v>2317</v>
      </c>
      <c r="K1146">
        <v>67467</v>
      </c>
      <c r="L1146" t="s">
        <v>97</v>
      </c>
      <c r="M1146" t="s">
        <v>118</v>
      </c>
      <c r="N1146" t="s">
        <v>119</v>
      </c>
      <c r="O1146">
        <v>4</v>
      </c>
      <c r="P1146" t="s">
        <v>77</v>
      </c>
      <c r="Q1146" t="s">
        <v>86</v>
      </c>
      <c r="R1146" t="s">
        <v>79</v>
      </c>
      <c r="S1146" t="s">
        <v>57</v>
      </c>
      <c r="T1146" t="s">
        <v>44</v>
      </c>
      <c r="U1146" t="s">
        <v>223</v>
      </c>
      <c r="V1146">
        <v>3257.5</v>
      </c>
      <c r="W1146">
        <v>0.56979370236852844</v>
      </c>
      <c r="X1146" t="s">
        <v>222</v>
      </c>
    </row>
    <row r="1147" spans="1:24" x14ac:dyDescent="0.25">
      <c r="A1147" t="s">
        <v>123</v>
      </c>
      <c r="B1147" s="1">
        <v>42422</v>
      </c>
      <c r="C1147">
        <v>2016</v>
      </c>
      <c r="D1147" t="s">
        <v>224</v>
      </c>
      <c r="E1147" t="s">
        <v>55</v>
      </c>
      <c r="F1147" t="s">
        <v>39</v>
      </c>
      <c r="G1147" t="s">
        <v>200</v>
      </c>
      <c r="H1147" t="s">
        <v>205</v>
      </c>
      <c r="I1147">
        <v>84100</v>
      </c>
      <c r="J1147">
        <v>1411</v>
      </c>
      <c r="K1147">
        <v>85511</v>
      </c>
      <c r="L1147" t="s">
        <v>97</v>
      </c>
      <c r="M1147" t="s">
        <v>124</v>
      </c>
      <c r="N1147" t="s">
        <v>125</v>
      </c>
      <c r="O1147">
        <v>4</v>
      </c>
      <c r="P1147" t="s">
        <v>91</v>
      </c>
      <c r="Q1147" t="s">
        <v>78</v>
      </c>
      <c r="R1147" t="s">
        <v>92</v>
      </c>
      <c r="S1147" t="s">
        <v>56</v>
      </c>
      <c r="T1147" t="s">
        <v>46</v>
      </c>
      <c r="U1147" t="s">
        <v>225</v>
      </c>
      <c r="V1147">
        <v>5046</v>
      </c>
      <c r="W1147">
        <v>0.1614874578833056</v>
      </c>
      <c r="X1147" t="s">
        <v>220</v>
      </c>
    </row>
    <row r="1148" spans="1:24" x14ac:dyDescent="0.25">
      <c r="A1148" t="s">
        <v>123</v>
      </c>
      <c r="B1148" s="1">
        <v>42422</v>
      </c>
      <c r="C1148">
        <v>2016</v>
      </c>
      <c r="D1148" t="s">
        <v>224</v>
      </c>
      <c r="E1148" t="s">
        <v>60</v>
      </c>
      <c r="F1148" t="s">
        <v>35</v>
      </c>
      <c r="G1148" t="s">
        <v>200</v>
      </c>
      <c r="H1148" t="s">
        <v>203</v>
      </c>
      <c r="I1148">
        <v>84350</v>
      </c>
      <c r="J1148">
        <v>3967</v>
      </c>
      <c r="K1148">
        <v>88317</v>
      </c>
      <c r="L1148" t="s">
        <v>97</v>
      </c>
      <c r="M1148" t="s">
        <v>124</v>
      </c>
      <c r="N1148" t="s">
        <v>125</v>
      </c>
      <c r="O1148">
        <v>4</v>
      </c>
      <c r="P1148" t="s">
        <v>91</v>
      </c>
      <c r="Q1148" t="s">
        <v>78</v>
      </c>
      <c r="R1148" t="s">
        <v>92</v>
      </c>
      <c r="S1148" t="s">
        <v>61</v>
      </c>
      <c r="T1148" t="s">
        <v>46</v>
      </c>
      <c r="U1148" t="s">
        <v>225</v>
      </c>
      <c r="V1148">
        <v>5061</v>
      </c>
      <c r="W1148">
        <v>0.63385165558841627</v>
      </c>
      <c r="X1148" t="s">
        <v>222</v>
      </c>
    </row>
    <row r="1149" spans="1:24" x14ac:dyDescent="0.25">
      <c r="A1149" t="s">
        <v>176</v>
      </c>
      <c r="B1149" s="1">
        <v>42426</v>
      </c>
      <c r="C1149">
        <v>2016</v>
      </c>
      <c r="D1149" t="s">
        <v>224</v>
      </c>
      <c r="E1149" t="s">
        <v>52</v>
      </c>
      <c r="F1149" t="s">
        <v>47</v>
      </c>
      <c r="G1149" t="s">
        <v>208</v>
      </c>
      <c r="H1149" t="s">
        <v>201</v>
      </c>
      <c r="I1149">
        <v>43900</v>
      </c>
      <c r="J1149">
        <v>1679</v>
      </c>
      <c r="K1149">
        <v>45579</v>
      </c>
      <c r="L1149" t="s">
        <v>164</v>
      </c>
      <c r="M1149" t="s">
        <v>177</v>
      </c>
      <c r="N1149" t="s">
        <v>178</v>
      </c>
      <c r="O1149">
        <v>4</v>
      </c>
      <c r="P1149" t="s">
        <v>77</v>
      </c>
      <c r="Q1149" t="s">
        <v>78</v>
      </c>
      <c r="R1149" t="s">
        <v>79</v>
      </c>
      <c r="S1149" t="s">
        <v>53</v>
      </c>
      <c r="T1149" t="s">
        <v>46</v>
      </c>
      <c r="U1149" t="s">
        <v>221</v>
      </c>
      <c r="V1149">
        <v>1756</v>
      </c>
      <c r="W1149">
        <v>0.39292879793463686</v>
      </c>
      <c r="X1149" t="s">
        <v>220</v>
      </c>
    </row>
    <row r="1150" spans="1:24" x14ac:dyDescent="0.25">
      <c r="A1150" t="s">
        <v>154</v>
      </c>
      <c r="B1150" s="1">
        <v>42428</v>
      </c>
      <c r="C1150">
        <v>2016</v>
      </c>
      <c r="D1150" t="s">
        <v>224</v>
      </c>
      <c r="E1150" t="s">
        <v>54</v>
      </c>
      <c r="F1150" t="s">
        <v>31</v>
      </c>
      <c r="G1150" t="s">
        <v>200</v>
      </c>
      <c r="H1150" t="s">
        <v>201</v>
      </c>
      <c r="I1150">
        <v>70000</v>
      </c>
      <c r="J1150">
        <v>2922</v>
      </c>
      <c r="K1150">
        <v>72922</v>
      </c>
      <c r="L1150" t="s">
        <v>142</v>
      </c>
      <c r="M1150" t="s">
        <v>155</v>
      </c>
      <c r="N1150" t="s">
        <v>156</v>
      </c>
      <c r="O1150">
        <v>4</v>
      </c>
      <c r="P1150" t="s">
        <v>91</v>
      </c>
      <c r="Q1150" t="s">
        <v>78</v>
      </c>
      <c r="R1150" t="s">
        <v>79</v>
      </c>
      <c r="S1150" t="s">
        <v>54</v>
      </c>
      <c r="T1150" t="s">
        <v>45</v>
      </c>
      <c r="U1150" t="s">
        <v>223</v>
      </c>
      <c r="V1150">
        <v>3500</v>
      </c>
      <c r="W1150">
        <v>0.43663373749546414</v>
      </c>
      <c r="X1150" t="s">
        <v>220</v>
      </c>
    </row>
    <row r="1151" spans="1:24" x14ac:dyDescent="0.25">
      <c r="A1151" t="s">
        <v>109</v>
      </c>
      <c r="B1151" s="1">
        <v>42428</v>
      </c>
      <c r="C1151">
        <v>2016</v>
      </c>
      <c r="D1151" t="s">
        <v>224</v>
      </c>
      <c r="E1151" t="s">
        <v>55</v>
      </c>
      <c r="F1151" t="s">
        <v>40</v>
      </c>
      <c r="G1151" t="s">
        <v>206</v>
      </c>
      <c r="H1151" t="s">
        <v>203</v>
      </c>
      <c r="I1151">
        <v>51050</v>
      </c>
      <c r="J1151">
        <v>3472</v>
      </c>
      <c r="K1151">
        <v>54522</v>
      </c>
      <c r="L1151" t="s">
        <v>97</v>
      </c>
      <c r="M1151" t="s">
        <v>110</v>
      </c>
      <c r="N1151" t="s">
        <v>111</v>
      </c>
      <c r="O1151">
        <v>4</v>
      </c>
      <c r="P1151" t="s">
        <v>91</v>
      </c>
      <c r="Q1151" t="s">
        <v>78</v>
      </c>
      <c r="R1151" t="s">
        <v>79</v>
      </c>
      <c r="S1151" t="s">
        <v>56</v>
      </c>
      <c r="T1151" t="s">
        <v>46</v>
      </c>
      <c r="U1151" t="s">
        <v>221</v>
      </c>
      <c r="V1151">
        <v>2042</v>
      </c>
      <c r="W1151">
        <v>0.35634693939068679</v>
      </c>
      <c r="X1151" t="s">
        <v>220</v>
      </c>
    </row>
    <row r="1152" spans="1:24" x14ac:dyDescent="0.25">
      <c r="A1152" t="s">
        <v>130</v>
      </c>
      <c r="B1152" s="1">
        <v>42430</v>
      </c>
      <c r="C1152">
        <v>2016</v>
      </c>
      <c r="D1152" t="s">
        <v>226</v>
      </c>
      <c r="E1152" t="s">
        <v>54</v>
      </c>
      <c r="F1152" t="s">
        <v>28</v>
      </c>
      <c r="G1152" t="s">
        <v>200</v>
      </c>
      <c r="H1152" t="s">
        <v>203</v>
      </c>
      <c r="I1152">
        <v>68150</v>
      </c>
      <c r="J1152">
        <v>4366</v>
      </c>
      <c r="K1152">
        <v>72516</v>
      </c>
      <c r="L1152" t="s">
        <v>127</v>
      </c>
      <c r="M1152" t="s">
        <v>131</v>
      </c>
      <c r="N1152" t="s">
        <v>132</v>
      </c>
      <c r="O1152">
        <v>4</v>
      </c>
      <c r="P1152" t="s">
        <v>77</v>
      </c>
      <c r="Q1152" t="s">
        <v>86</v>
      </c>
      <c r="R1152" t="s">
        <v>79</v>
      </c>
      <c r="S1152" t="s">
        <v>54</v>
      </c>
      <c r="T1152" t="s">
        <v>45</v>
      </c>
      <c r="U1152" t="s">
        <v>223</v>
      </c>
      <c r="V1152">
        <v>3407.5</v>
      </c>
      <c r="W1152">
        <v>0.34814891328483305</v>
      </c>
      <c r="X1152" t="s">
        <v>220</v>
      </c>
    </row>
    <row r="1153" spans="1:24" x14ac:dyDescent="0.25">
      <c r="A1153" t="s">
        <v>120</v>
      </c>
      <c r="B1153" s="1">
        <v>42431</v>
      </c>
      <c r="C1153">
        <v>2016</v>
      </c>
      <c r="D1153" t="s">
        <v>226</v>
      </c>
      <c r="E1153" t="s">
        <v>55</v>
      </c>
      <c r="F1153" t="s">
        <v>37</v>
      </c>
      <c r="G1153" t="s">
        <v>210</v>
      </c>
      <c r="H1153" t="s">
        <v>203</v>
      </c>
      <c r="I1153">
        <v>70000</v>
      </c>
      <c r="J1153">
        <v>3225</v>
      </c>
      <c r="K1153">
        <v>73225</v>
      </c>
      <c r="L1153" t="s">
        <v>97</v>
      </c>
      <c r="M1153" t="s">
        <v>121</v>
      </c>
      <c r="N1153" t="s">
        <v>122</v>
      </c>
      <c r="O1153">
        <v>4</v>
      </c>
      <c r="P1153" t="s">
        <v>77</v>
      </c>
      <c r="Q1153" t="s">
        <v>86</v>
      </c>
      <c r="R1153" t="s">
        <v>87</v>
      </c>
      <c r="S1153" t="s">
        <v>56</v>
      </c>
      <c r="T1153" t="s">
        <v>46</v>
      </c>
      <c r="U1153" t="s">
        <v>223</v>
      </c>
      <c r="V1153">
        <v>3500</v>
      </c>
      <c r="W1153">
        <v>0.26830309735066404</v>
      </c>
      <c r="X1153" t="s">
        <v>220</v>
      </c>
    </row>
    <row r="1154" spans="1:24" x14ac:dyDescent="0.25">
      <c r="A1154" t="s">
        <v>176</v>
      </c>
      <c r="B1154" s="1">
        <v>42431</v>
      </c>
      <c r="C1154">
        <v>2016</v>
      </c>
      <c r="D1154" t="s">
        <v>226</v>
      </c>
      <c r="E1154" t="s">
        <v>57</v>
      </c>
      <c r="F1154" t="s">
        <v>24</v>
      </c>
      <c r="G1154" t="s">
        <v>206</v>
      </c>
      <c r="H1154" t="s">
        <v>203</v>
      </c>
      <c r="I1154">
        <v>43700</v>
      </c>
      <c r="J1154">
        <v>1798</v>
      </c>
      <c r="K1154">
        <v>45498</v>
      </c>
      <c r="L1154" t="s">
        <v>164</v>
      </c>
      <c r="M1154" t="s">
        <v>177</v>
      </c>
      <c r="N1154" t="s">
        <v>178</v>
      </c>
      <c r="O1154">
        <v>4</v>
      </c>
      <c r="P1154" t="s">
        <v>77</v>
      </c>
      <c r="Q1154" t="s">
        <v>78</v>
      </c>
      <c r="R1154" t="s">
        <v>79</v>
      </c>
      <c r="S1154" t="s">
        <v>57</v>
      </c>
      <c r="T1154" t="s">
        <v>44</v>
      </c>
      <c r="U1154" t="s">
        <v>221</v>
      </c>
      <c r="V1154">
        <v>1748</v>
      </c>
      <c r="W1154">
        <v>0.94856418666828624</v>
      </c>
      <c r="X1154" t="s">
        <v>222</v>
      </c>
    </row>
    <row r="1155" spans="1:24" x14ac:dyDescent="0.25">
      <c r="A1155" t="s">
        <v>139</v>
      </c>
      <c r="B1155" s="1">
        <v>42431</v>
      </c>
      <c r="C1155">
        <v>2016</v>
      </c>
      <c r="D1155" t="s">
        <v>226</v>
      </c>
      <c r="E1155" t="s">
        <v>55</v>
      </c>
      <c r="F1155" t="s">
        <v>38</v>
      </c>
      <c r="G1155" t="s">
        <v>209</v>
      </c>
      <c r="H1155" t="s">
        <v>201</v>
      </c>
      <c r="I1155">
        <v>149950</v>
      </c>
      <c r="J1155">
        <v>3533</v>
      </c>
      <c r="K1155">
        <v>153483</v>
      </c>
      <c r="L1155" t="s">
        <v>127</v>
      </c>
      <c r="M1155" t="s">
        <v>137</v>
      </c>
      <c r="N1155" t="s">
        <v>140</v>
      </c>
      <c r="O1155">
        <v>4</v>
      </c>
      <c r="P1155" t="s">
        <v>91</v>
      </c>
      <c r="Q1155" t="s">
        <v>86</v>
      </c>
      <c r="R1155" t="s">
        <v>92</v>
      </c>
      <c r="S1155" t="s">
        <v>56</v>
      </c>
      <c r="T1155" t="s">
        <v>46</v>
      </c>
      <c r="U1155" t="s">
        <v>225</v>
      </c>
      <c r="V1155">
        <v>8997</v>
      </c>
      <c r="W1155">
        <v>0.28037735227513005</v>
      </c>
      <c r="X1155" t="s">
        <v>220</v>
      </c>
    </row>
    <row r="1156" spans="1:24" x14ac:dyDescent="0.25">
      <c r="A1156" t="s">
        <v>93</v>
      </c>
      <c r="B1156" s="1">
        <v>42432</v>
      </c>
      <c r="C1156">
        <v>2016</v>
      </c>
      <c r="D1156" t="s">
        <v>226</v>
      </c>
      <c r="E1156" t="s">
        <v>60</v>
      </c>
      <c r="F1156" t="s">
        <v>4</v>
      </c>
      <c r="G1156" t="s">
        <v>206</v>
      </c>
      <c r="H1156" t="s">
        <v>201</v>
      </c>
      <c r="I1156">
        <v>185250</v>
      </c>
      <c r="J1156">
        <v>1037</v>
      </c>
      <c r="K1156">
        <v>186287</v>
      </c>
      <c r="L1156" t="s">
        <v>74</v>
      </c>
      <c r="M1156" t="s">
        <v>94</v>
      </c>
      <c r="N1156" t="s">
        <v>95</v>
      </c>
      <c r="O1156">
        <v>2</v>
      </c>
      <c r="P1156" t="s">
        <v>77</v>
      </c>
      <c r="Q1156" t="s">
        <v>86</v>
      </c>
      <c r="R1156" t="s">
        <v>87</v>
      </c>
      <c r="S1156" t="s">
        <v>61</v>
      </c>
      <c r="T1156" t="s">
        <v>42</v>
      </c>
      <c r="U1156" t="s">
        <v>225</v>
      </c>
      <c r="V1156">
        <v>11115</v>
      </c>
      <c r="W1156">
        <v>2.8017454328023574E-2</v>
      </c>
      <c r="X1156" t="s">
        <v>220</v>
      </c>
    </row>
    <row r="1157" spans="1:24" x14ac:dyDescent="0.25">
      <c r="A1157" t="s">
        <v>191</v>
      </c>
      <c r="B1157" s="1">
        <v>42432</v>
      </c>
      <c r="C1157">
        <v>2016</v>
      </c>
      <c r="D1157" t="s">
        <v>226</v>
      </c>
      <c r="E1157" t="s">
        <v>55</v>
      </c>
      <c r="F1157" t="s">
        <v>37</v>
      </c>
      <c r="G1157" t="s">
        <v>209</v>
      </c>
      <c r="H1157" t="s">
        <v>201</v>
      </c>
      <c r="I1157">
        <v>144950</v>
      </c>
      <c r="J1157">
        <v>4843</v>
      </c>
      <c r="K1157">
        <v>149793</v>
      </c>
      <c r="L1157" t="s">
        <v>164</v>
      </c>
      <c r="M1157" t="s">
        <v>192</v>
      </c>
      <c r="N1157" t="s">
        <v>193</v>
      </c>
      <c r="O1157">
        <v>4</v>
      </c>
      <c r="P1157" t="s">
        <v>91</v>
      </c>
      <c r="Q1157" t="s">
        <v>86</v>
      </c>
      <c r="R1157" t="s">
        <v>92</v>
      </c>
      <c r="S1157" t="s">
        <v>56</v>
      </c>
      <c r="T1157" t="s">
        <v>46</v>
      </c>
      <c r="U1157" t="s">
        <v>225</v>
      </c>
      <c r="V1157">
        <v>8697</v>
      </c>
      <c r="W1157">
        <v>0.3143733038168276</v>
      </c>
      <c r="X1157" t="s">
        <v>220</v>
      </c>
    </row>
    <row r="1158" spans="1:24" x14ac:dyDescent="0.25">
      <c r="A1158" t="s">
        <v>112</v>
      </c>
      <c r="B1158" s="1">
        <v>42433</v>
      </c>
      <c r="C1158">
        <v>2016</v>
      </c>
      <c r="D1158" t="s">
        <v>226</v>
      </c>
      <c r="E1158" t="s">
        <v>60</v>
      </c>
      <c r="F1158" t="s">
        <v>22</v>
      </c>
      <c r="G1158" t="s">
        <v>206</v>
      </c>
      <c r="H1158" t="s">
        <v>203</v>
      </c>
      <c r="I1158">
        <v>52000</v>
      </c>
      <c r="J1158">
        <v>1844</v>
      </c>
      <c r="K1158">
        <v>53844</v>
      </c>
      <c r="L1158" t="s">
        <v>97</v>
      </c>
      <c r="M1158" t="s">
        <v>104</v>
      </c>
      <c r="N1158" t="s">
        <v>113</v>
      </c>
      <c r="O1158">
        <v>3</v>
      </c>
      <c r="P1158" t="s">
        <v>91</v>
      </c>
      <c r="Q1158" t="s">
        <v>78</v>
      </c>
      <c r="R1158" t="s">
        <v>79</v>
      </c>
      <c r="S1158" t="s">
        <v>61</v>
      </c>
      <c r="T1158" t="s">
        <v>44</v>
      </c>
      <c r="U1158" t="s">
        <v>221</v>
      </c>
      <c r="V1158">
        <v>2080</v>
      </c>
      <c r="W1158">
        <v>0.26958218229449454</v>
      </c>
      <c r="X1158" t="s">
        <v>220</v>
      </c>
    </row>
    <row r="1159" spans="1:24" x14ac:dyDescent="0.25">
      <c r="A1159" t="s">
        <v>160</v>
      </c>
      <c r="B1159" s="1">
        <v>42433</v>
      </c>
      <c r="C1159">
        <v>2016</v>
      </c>
      <c r="D1159" t="s">
        <v>226</v>
      </c>
      <c r="E1159" t="s">
        <v>58</v>
      </c>
      <c r="F1159" t="s">
        <v>5</v>
      </c>
      <c r="G1159" t="s">
        <v>208</v>
      </c>
      <c r="H1159" t="s">
        <v>201</v>
      </c>
      <c r="I1159">
        <v>120700</v>
      </c>
      <c r="J1159">
        <v>3367</v>
      </c>
      <c r="K1159">
        <v>124067</v>
      </c>
      <c r="L1159" t="s">
        <v>142</v>
      </c>
      <c r="M1159" t="s">
        <v>161</v>
      </c>
      <c r="N1159" t="s">
        <v>162</v>
      </c>
      <c r="O1159">
        <v>4</v>
      </c>
      <c r="P1159" t="s">
        <v>91</v>
      </c>
      <c r="Q1159" t="s">
        <v>78</v>
      </c>
      <c r="R1159" t="s">
        <v>92</v>
      </c>
      <c r="S1159" t="s">
        <v>59</v>
      </c>
      <c r="T1159" t="s">
        <v>42</v>
      </c>
      <c r="U1159" t="s">
        <v>225</v>
      </c>
      <c r="V1159">
        <v>7242</v>
      </c>
      <c r="W1159">
        <v>0.28159759393036254</v>
      </c>
      <c r="X1159" t="s">
        <v>220</v>
      </c>
    </row>
    <row r="1160" spans="1:24" x14ac:dyDescent="0.25">
      <c r="A1160" t="s">
        <v>109</v>
      </c>
      <c r="B1160" s="1">
        <v>42434</v>
      </c>
      <c r="C1160">
        <v>2016</v>
      </c>
      <c r="D1160" t="s">
        <v>226</v>
      </c>
      <c r="E1160" t="s">
        <v>54</v>
      </c>
      <c r="F1160" t="s">
        <v>32</v>
      </c>
      <c r="G1160" t="s">
        <v>210</v>
      </c>
      <c r="H1160" t="s">
        <v>205</v>
      </c>
      <c r="I1160">
        <v>50900</v>
      </c>
      <c r="J1160">
        <v>1359</v>
      </c>
      <c r="K1160">
        <v>52259</v>
      </c>
      <c r="L1160" t="s">
        <v>97</v>
      </c>
      <c r="M1160" t="s">
        <v>110</v>
      </c>
      <c r="N1160" t="s">
        <v>111</v>
      </c>
      <c r="O1160">
        <v>4</v>
      </c>
      <c r="P1160" t="s">
        <v>91</v>
      </c>
      <c r="Q1160" t="s">
        <v>78</v>
      </c>
      <c r="R1160" t="s">
        <v>79</v>
      </c>
      <c r="S1160" t="s">
        <v>54</v>
      </c>
      <c r="T1160" t="s">
        <v>45</v>
      </c>
      <c r="U1160" t="s">
        <v>221</v>
      </c>
      <c r="V1160">
        <v>2036</v>
      </c>
      <c r="W1160">
        <v>0.13241703954172182</v>
      </c>
      <c r="X1160" t="s">
        <v>220</v>
      </c>
    </row>
    <row r="1161" spans="1:24" x14ac:dyDescent="0.25">
      <c r="A1161" t="s">
        <v>109</v>
      </c>
      <c r="B1161" s="1">
        <v>42434</v>
      </c>
      <c r="C1161">
        <v>2016</v>
      </c>
      <c r="D1161" t="s">
        <v>226</v>
      </c>
      <c r="E1161" t="s">
        <v>60</v>
      </c>
      <c r="F1161" t="s">
        <v>4</v>
      </c>
      <c r="G1161" t="s">
        <v>200</v>
      </c>
      <c r="H1161" t="s">
        <v>203</v>
      </c>
      <c r="I1161">
        <v>51050</v>
      </c>
      <c r="J1161">
        <v>1668</v>
      </c>
      <c r="K1161">
        <v>52718</v>
      </c>
      <c r="L1161" t="s">
        <v>97</v>
      </c>
      <c r="M1161" t="s">
        <v>110</v>
      </c>
      <c r="N1161" t="s">
        <v>111</v>
      </c>
      <c r="O1161">
        <v>4</v>
      </c>
      <c r="P1161" t="s">
        <v>91</v>
      </c>
      <c r="Q1161" t="s">
        <v>78</v>
      </c>
      <c r="R1161" t="s">
        <v>79</v>
      </c>
      <c r="S1161" t="s">
        <v>61</v>
      </c>
      <c r="T1161" t="s">
        <v>42</v>
      </c>
      <c r="U1161" t="s">
        <v>221</v>
      </c>
      <c r="V1161">
        <v>2042</v>
      </c>
      <c r="W1161">
        <v>0.28333675921118667</v>
      </c>
      <c r="X1161" t="s">
        <v>220</v>
      </c>
    </row>
    <row r="1162" spans="1:24" x14ac:dyDescent="0.25">
      <c r="A1162" t="s">
        <v>173</v>
      </c>
      <c r="B1162" s="1">
        <v>42434</v>
      </c>
      <c r="C1162">
        <v>2016</v>
      </c>
      <c r="D1162" t="s">
        <v>226</v>
      </c>
      <c r="E1162" t="s">
        <v>57</v>
      </c>
      <c r="F1162" t="s">
        <v>24</v>
      </c>
      <c r="G1162" t="s">
        <v>209</v>
      </c>
      <c r="H1162" t="s">
        <v>201</v>
      </c>
      <c r="I1162">
        <v>35800</v>
      </c>
      <c r="J1162">
        <v>2167</v>
      </c>
      <c r="K1162">
        <v>37967</v>
      </c>
      <c r="L1162" t="s">
        <v>164</v>
      </c>
      <c r="M1162" t="s">
        <v>174</v>
      </c>
      <c r="N1162" t="s">
        <v>175</v>
      </c>
      <c r="O1162">
        <v>2</v>
      </c>
      <c r="P1162" t="s">
        <v>91</v>
      </c>
      <c r="Q1162" t="s">
        <v>78</v>
      </c>
      <c r="R1162" t="s">
        <v>79</v>
      </c>
      <c r="S1162" t="s">
        <v>57</v>
      </c>
      <c r="T1162" t="s">
        <v>44</v>
      </c>
      <c r="U1162" t="s">
        <v>221</v>
      </c>
      <c r="V1162">
        <v>1432</v>
      </c>
      <c r="W1162">
        <v>0.95203959660233906</v>
      </c>
      <c r="X1162" t="s">
        <v>222</v>
      </c>
    </row>
    <row r="1163" spans="1:24" x14ac:dyDescent="0.25">
      <c r="A1163" t="s">
        <v>83</v>
      </c>
      <c r="B1163" s="1">
        <v>42435</v>
      </c>
      <c r="C1163">
        <v>2016</v>
      </c>
      <c r="D1163" t="s">
        <v>226</v>
      </c>
      <c r="E1163" t="s">
        <v>54</v>
      </c>
      <c r="F1163" t="s">
        <v>33</v>
      </c>
      <c r="G1163" t="s">
        <v>210</v>
      </c>
      <c r="H1163" t="s">
        <v>201</v>
      </c>
      <c r="I1163">
        <v>92900</v>
      </c>
      <c r="J1163">
        <v>1572</v>
      </c>
      <c r="K1163">
        <v>94472</v>
      </c>
      <c r="L1163" t="s">
        <v>74</v>
      </c>
      <c r="M1163" t="s">
        <v>84</v>
      </c>
      <c r="N1163" t="s">
        <v>85</v>
      </c>
      <c r="O1163">
        <v>4</v>
      </c>
      <c r="P1163" t="s">
        <v>77</v>
      </c>
      <c r="Q1163" t="s">
        <v>86</v>
      </c>
      <c r="R1163" t="s">
        <v>87</v>
      </c>
      <c r="S1163" t="s">
        <v>54</v>
      </c>
      <c r="T1163" t="s">
        <v>45</v>
      </c>
      <c r="U1163" t="s">
        <v>225</v>
      </c>
      <c r="V1163">
        <v>5574</v>
      </c>
      <c r="W1163">
        <v>0.41172474222803707</v>
      </c>
      <c r="X1163" t="s">
        <v>220</v>
      </c>
    </row>
    <row r="1164" spans="1:24" x14ac:dyDescent="0.25">
      <c r="A1164" t="s">
        <v>109</v>
      </c>
      <c r="B1164" s="1">
        <v>42435</v>
      </c>
      <c r="C1164">
        <v>2016</v>
      </c>
      <c r="D1164" t="s">
        <v>226</v>
      </c>
      <c r="E1164" t="s">
        <v>55</v>
      </c>
      <c r="F1164" t="s">
        <v>40</v>
      </c>
      <c r="G1164" t="s">
        <v>210</v>
      </c>
      <c r="H1164" t="s">
        <v>203</v>
      </c>
      <c r="I1164">
        <v>51000</v>
      </c>
      <c r="J1164">
        <v>2550</v>
      </c>
      <c r="K1164">
        <v>53550</v>
      </c>
      <c r="L1164" t="s">
        <v>97</v>
      </c>
      <c r="M1164" t="s">
        <v>110</v>
      </c>
      <c r="N1164" t="s">
        <v>111</v>
      </c>
      <c r="O1164">
        <v>4</v>
      </c>
      <c r="P1164" t="s">
        <v>91</v>
      </c>
      <c r="Q1164" t="s">
        <v>78</v>
      </c>
      <c r="R1164" t="s">
        <v>79</v>
      </c>
      <c r="S1164" t="s">
        <v>56</v>
      </c>
      <c r="T1164" t="s">
        <v>46</v>
      </c>
      <c r="U1164" t="s">
        <v>221</v>
      </c>
      <c r="V1164">
        <v>2040</v>
      </c>
      <c r="W1164">
        <v>0.9111620476055714</v>
      </c>
      <c r="X1164" t="s">
        <v>222</v>
      </c>
    </row>
    <row r="1165" spans="1:24" x14ac:dyDescent="0.25">
      <c r="A1165" t="s">
        <v>188</v>
      </c>
      <c r="B1165" s="1">
        <v>42436</v>
      </c>
      <c r="C1165">
        <v>2016</v>
      </c>
      <c r="D1165" t="s">
        <v>226</v>
      </c>
      <c r="E1165" t="s">
        <v>58</v>
      </c>
      <c r="F1165" t="s">
        <v>8</v>
      </c>
      <c r="G1165" t="s">
        <v>207</v>
      </c>
      <c r="H1165" t="s">
        <v>203</v>
      </c>
      <c r="I1165">
        <v>85900</v>
      </c>
      <c r="J1165">
        <v>2215</v>
      </c>
      <c r="K1165">
        <v>88115</v>
      </c>
      <c r="L1165" t="s">
        <v>164</v>
      </c>
      <c r="M1165" t="s">
        <v>189</v>
      </c>
      <c r="N1165" t="s">
        <v>190</v>
      </c>
      <c r="O1165">
        <v>4</v>
      </c>
      <c r="P1165" t="s">
        <v>77</v>
      </c>
      <c r="Q1165" t="s">
        <v>86</v>
      </c>
      <c r="R1165" t="s">
        <v>87</v>
      </c>
      <c r="S1165" t="s">
        <v>59</v>
      </c>
      <c r="T1165" t="s">
        <v>42</v>
      </c>
      <c r="U1165" t="s">
        <v>225</v>
      </c>
      <c r="V1165">
        <v>5154</v>
      </c>
      <c r="W1165">
        <v>0.29460901315072974</v>
      </c>
      <c r="X1165" t="s">
        <v>220</v>
      </c>
    </row>
    <row r="1166" spans="1:24" x14ac:dyDescent="0.25">
      <c r="A1166" t="s">
        <v>141</v>
      </c>
      <c r="B1166" s="1">
        <v>42437</v>
      </c>
      <c r="C1166">
        <v>2016</v>
      </c>
      <c r="D1166" t="s">
        <v>226</v>
      </c>
      <c r="E1166" t="s">
        <v>62</v>
      </c>
      <c r="F1166" t="s">
        <v>12</v>
      </c>
      <c r="G1166" t="s">
        <v>209</v>
      </c>
      <c r="H1166" t="s">
        <v>203</v>
      </c>
      <c r="I1166">
        <v>29600</v>
      </c>
      <c r="J1166">
        <v>3709</v>
      </c>
      <c r="K1166">
        <v>33309</v>
      </c>
      <c r="L1166" t="s">
        <v>142</v>
      </c>
      <c r="M1166" t="s">
        <v>143</v>
      </c>
      <c r="N1166" t="s">
        <v>144</v>
      </c>
      <c r="O1166">
        <v>4</v>
      </c>
      <c r="P1166" t="s">
        <v>77</v>
      </c>
      <c r="Q1166" t="s">
        <v>78</v>
      </c>
      <c r="R1166" t="s">
        <v>79</v>
      </c>
      <c r="S1166" t="s">
        <v>63</v>
      </c>
      <c r="T1166" t="s">
        <v>43</v>
      </c>
      <c r="U1166" t="s">
        <v>219</v>
      </c>
      <c r="V1166">
        <v>888</v>
      </c>
      <c r="W1166">
        <v>3.9798077214415223E-2</v>
      </c>
      <c r="X1166" t="s">
        <v>220</v>
      </c>
    </row>
    <row r="1167" spans="1:24" x14ac:dyDescent="0.25">
      <c r="A1167" t="s">
        <v>188</v>
      </c>
      <c r="B1167" s="1">
        <v>42437</v>
      </c>
      <c r="C1167">
        <v>2016</v>
      </c>
      <c r="D1167" t="s">
        <v>226</v>
      </c>
      <c r="E1167" t="s">
        <v>57</v>
      </c>
      <c r="F1167" t="s">
        <v>22</v>
      </c>
      <c r="G1167" t="s">
        <v>210</v>
      </c>
      <c r="H1167" t="s">
        <v>201</v>
      </c>
      <c r="I1167">
        <v>85750</v>
      </c>
      <c r="J1167">
        <v>4100</v>
      </c>
      <c r="K1167">
        <v>89850</v>
      </c>
      <c r="L1167" t="s">
        <v>164</v>
      </c>
      <c r="M1167" t="s">
        <v>189</v>
      </c>
      <c r="N1167" t="s">
        <v>190</v>
      </c>
      <c r="O1167">
        <v>4</v>
      </c>
      <c r="P1167" t="s">
        <v>77</v>
      </c>
      <c r="Q1167" t="s">
        <v>86</v>
      </c>
      <c r="R1167" t="s">
        <v>87</v>
      </c>
      <c r="S1167" t="s">
        <v>57</v>
      </c>
      <c r="T1167" t="s">
        <v>44</v>
      </c>
      <c r="U1167" t="s">
        <v>225</v>
      </c>
      <c r="V1167">
        <v>5145</v>
      </c>
      <c r="W1167">
        <v>8.8146077510037491E-3</v>
      </c>
      <c r="X1167" t="s">
        <v>220</v>
      </c>
    </row>
    <row r="1168" spans="1:24" x14ac:dyDescent="0.25">
      <c r="A1168" t="s">
        <v>112</v>
      </c>
      <c r="B1168" s="1">
        <v>42438</v>
      </c>
      <c r="C1168">
        <v>2016</v>
      </c>
      <c r="D1168" t="s">
        <v>226</v>
      </c>
      <c r="E1168" t="s">
        <v>50</v>
      </c>
      <c r="F1168" t="s">
        <v>10</v>
      </c>
      <c r="G1168" t="s">
        <v>200</v>
      </c>
      <c r="H1168" t="s">
        <v>201</v>
      </c>
      <c r="I1168">
        <v>51750</v>
      </c>
      <c r="J1168">
        <v>2178</v>
      </c>
      <c r="K1168">
        <v>53928</v>
      </c>
      <c r="L1168" t="s">
        <v>97</v>
      </c>
      <c r="M1168" t="s">
        <v>104</v>
      </c>
      <c r="N1168" t="s">
        <v>113</v>
      </c>
      <c r="O1168">
        <v>3</v>
      </c>
      <c r="P1168" t="s">
        <v>91</v>
      </c>
      <c r="Q1168" t="s">
        <v>78</v>
      </c>
      <c r="R1168" t="s">
        <v>79</v>
      </c>
      <c r="S1168" t="s">
        <v>51</v>
      </c>
      <c r="T1168" t="s">
        <v>43</v>
      </c>
      <c r="U1168" t="s">
        <v>221</v>
      </c>
      <c r="V1168">
        <v>2070</v>
      </c>
      <c r="W1168">
        <v>0.16414320569678359</v>
      </c>
      <c r="X1168" t="s">
        <v>220</v>
      </c>
    </row>
    <row r="1169" spans="1:24" x14ac:dyDescent="0.25">
      <c r="A1169" t="s">
        <v>109</v>
      </c>
      <c r="B1169" s="1">
        <v>42441</v>
      </c>
      <c r="C1169">
        <v>2016</v>
      </c>
      <c r="D1169" t="s">
        <v>226</v>
      </c>
      <c r="E1169" t="s">
        <v>54</v>
      </c>
      <c r="F1169" t="s">
        <v>28</v>
      </c>
      <c r="G1169" t="s">
        <v>210</v>
      </c>
      <c r="H1169" t="s">
        <v>201</v>
      </c>
      <c r="I1169">
        <v>50650</v>
      </c>
      <c r="J1169">
        <v>2104</v>
      </c>
      <c r="K1169">
        <v>52754</v>
      </c>
      <c r="L1169" t="s">
        <v>97</v>
      </c>
      <c r="M1169" t="s">
        <v>110</v>
      </c>
      <c r="N1169" t="s">
        <v>111</v>
      </c>
      <c r="O1169">
        <v>4</v>
      </c>
      <c r="P1169" t="s">
        <v>91</v>
      </c>
      <c r="Q1169" t="s">
        <v>78</v>
      </c>
      <c r="R1169" t="s">
        <v>79</v>
      </c>
      <c r="S1169" t="s">
        <v>54</v>
      </c>
      <c r="T1169" t="s">
        <v>45</v>
      </c>
      <c r="U1169" t="s">
        <v>221</v>
      </c>
      <c r="V1169">
        <v>2026</v>
      </c>
      <c r="W1169">
        <v>0.3983121674499997</v>
      </c>
      <c r="X1169" t="s">
        <v>220</v>
      </c>
    </row>
    <row r="1170" spans="1:24" x14ac:dyDescent="0.25">
      <c r="A1170" t="s">
        <v>73</v>
      </c>
      <c r="B1170" s="1">
        <v>42441</v>
      </c>
      <c r="C1170">
        <v>2016</v>
      </c>
      <c r="D1170" t="s">
        <v>226</v>
      </c>
      <c r="E1170" t="s">
        <v>57</v>
      </c>
      <c r="F1170" t="s">
        <v>22</v>
      </c>
      <c r="G1170" t="s">
        <v>206</v>
      </c>
      <c r="H1170" t="s">
        <v>203</v>
      </c>
      <c r="I1170">
        <v>30900</v>
      </c>
      <c r="J1170">
        <v>2232</v>
      </c>
      <c r="K1170">
        <v>33132</v>
      </c>
      <c r="L1170" t="s">
        <v>74</v>
      </c>
      <c r="M1170" t="s">
        <v>75</v>
      </c>
      <c r="N1170" t="s">
        <v>76</v>
      </c>
      <c r="O1170">
        <v>4</v>
      </c>
      <c r="P1170" t="s">
        <v>77</v>
      </c>
      <c r="Q1170" t="s">
        <v>78</v>
      </c>
      <c r="R1170" t="s">
        <v>79</v>
      </c>
      <c r="S1170" t="s">
        <v>57</v>
      </c>
      <c r="T1170" t="s">
        <v>44</v>
      </c>
      <c r="U1170" t="s">
        <v>219</v>
      </c>
      <c r="V1170">
        <v>927</v>
      </c>
      <c r="W1170">
        <v>0.40244313161933942</v>
      </c>
      <c r="X1170" t="s">
        <v>220</v>
      </c>
    </row>
    <row r="1171" spans="1:24" x14ac:dyDescent="0.25">
      <c r="A1171" t="s">
        <v>106</v>
      </c>
      <c r="B1171" s="1">
        <v>42442</v>
      </c>
      <c r="C1171">
        <v>2016</v>
      </c>
      <c r="D1171" t="s">
        <v>226</v>
      </c>
      <c r="E1171" t="s">
        <v>64</v>
      </c>
      <c r="F1171" t="s">
        <v>26</v>
      </c>
      <c r="G1171" t="s">
        <v>200</v>
      </c>
      <c r="H1171" t="s">
        <v>203</v>
      </c>
      <c r="I1171">
        <v>42100</v>
      </c>
      <c r="J1171">
        <v>1267</v>
      </c>
      <c r="K1171">
        <v>43367</v>
      </c>
      <c r="L1171" t="s">
        <v>97</v>
      </c>
      <c r="M1171" t="s">
        <v>107</v>
      </c>
      <c r="N1171" t="s">
        <v>108</v>
      </c>
      <c r="O1171">
        <v>4</v>
      </c>
      <c r="P1171" t="s">
        <v>77</v>
      </c>
      <c r="Q1171" t="s">
        <v>78</v>
      </c>
      <c r="R1171" t="s">
        <v>79</v>
      </c>
      <c r="S1171" t="s">
        <v>57</v>
      </c>
      <c r="T1171" t="s">
        <v>44</v>
      </c>
      <c r="U1171" t="s">
        <v>221</v>
      </c>
      <c r="V1171">
        <v>1684</v>
      </c>
      <c r="W1171">
        <v>1.4489140833955789E-2</v>
      </c>
      <c r="X1171" t="s">
        <v>220</v>
      </c>
    </row>
    <row r="1172" spans="1:24" x14ac:dyDescent="0.25">
      <c r="A1172" t="s">
        <v>188</v>
      </c>
      <c r="B1172" s="1">
        <v>42442</v>
      </c>
      <c r="C1172">
        <v>2016</v>
      </c>
      <c r="D1172" t="s">
        <v>226</v>
      </c>
      <c r="E1172" t="s">
        <v>52</v>
      </c>
      <c r="F1172" t="s">
        <v>34</v>
      </c>
      <c r="G1172" t="s">
        <v>210</v>
      </c>
      <c r="H1172" t="s">
        <v>203</v>
      </c>
      <c r="I1172">
        <v>85850</v>
      </c>
      <c r="J1172">
        <v>4726</v>
      </c>
      <c r="K1172">
        <v>90576</v>
      </c>
      <c r="L1172" t="s">
        <v>164</v>
      </c>
      <c r="M1172" t="s">
        <v>189</v>
      </c>
      <c r="N1172" t="s">
        <v>190</v>
      </c>
      <c r="O1172">
        <v>4</v>
      </c>
      <c r="P1172" t="s">
        <v>77</v>
      </c>
      <c r="Q1172" t="s">
        <v>86</v>
      </c>
      <c r="R1172" t="s">
        <v>87</v>
      </c>
      <c r="S1172" t="s">
        <v>53</v>
      </c>
      <c r="T1172" t="s">
        <v>46</v>
      </c>
      <c r="U1172" t="s">
        <v>225</v>
      </c>
      <c r="V1172">
        <v>5151</v>
      </c>
      <c r="W1172">
        <v>0.43662481309688872</v>
      </c>
      <c r="X1172" t="s">
        <v>220</v>
      </c>
    </row>
    <row r="1173" spans="1:24" x14ac:dyDescent="0.25">
      <c r="A1173" t="s">
        <v>103</v>
      </c>
      <c r="B1173" s="1">
        <v>42443</v>
      </c>
      <c r="C1173">
        <v>2016</v>
      </c>
      <c r="D1173" t="s">
        <v>226</v>
      </c>
      <c r="E1173" t="s">
        <v>54</v>
      </c>
      <c r="F1173" t="s">
        <v>31</v>
      </c>
      <c r="G1173" t="s">
        <v>209</v>
      </c>
      <c r="H1173" t="s">
        <v>201</v>
      </c>
      <c r="I1173">
        <v>40050</v>
      </c>
      <c r="J1173">
        <v>1166</v>
      </c>
      <c r="K1173">
        <v>41216</v>
      </c>
      <c r="L1173" t="s">
        <v>97</v>
      </c>
      <c r="M1173" t="s">
        <v>104</v>
      </c>
      <c r="N1173" t="s">
        <v>105</v>
      </c>
      <c r="O1173">
        <v>2</v>
      </c>
      <c r="P1173" t="s">
        <v>91</v>
      </c>
      <c r="Q1173" t="s">
        <v>78</v>
      </c>
      <c r="R1173" t="s">
        <v>79</v>
      </c>
      <c r="S1173" t="s">
        <v>54</v>
      </c>
      <c r="T1173" t="s">
        <v>45</v>
      </c>
      <c r="U1173" t="s">
        <v>221</v>
      </c>
      <c r="V1173">
        <v>1602</v>
      </c>
      <c r="W1173">
        <v>0.60245796740169544</v>
      </c>
      <c r="X1173" t="s">
        <v>222</v>
      </c>
    </row>
    <row r="1174" spans="1:24" x14ac:dyDescent="0.25">
      <c r="A1174" t="s">
        <v>179</v>
      </c>
      <c r="B1174" s="1">
        <v>42446</v>
      </c>
      <c r="C1174">
        <v>2016</v>
      </c>
      <c r="D1174" t="s">
        <v>226</v>
      </c>
      <c r="E1174" t="s">
        <v>54</v>
      </c>
      <c r="F1174" t="s">
        <v>31</v>
      </c>
      <c r="G1174" t="s">
        <v>206</v>
      </c>
      <c r="H1174" t="s">
        <v>203</v>
      </c>
      <c r="I1174">
        <v>56250</v>
      </c>
      <c r="J1174">
        <v>4056</v>
      </c>
      <c r="K1174">
        <v>60306</v>
      </c>
      <c r="L1174" t="s">
        <v>164</v>
      </c>
      <c r="M1174" t="s">
        <v>180</v>
      </c>
      <c r="N1174" t="s">
        <v>181</v>
      </c>
      <c r="O1174">
        <v>4</v>
      </c>
      <c r="P1174" t="s">
        <v>77</v>
      </c>
      <c r="Q1174" t="s">
        <v>78</v>
      </c>
      <c r="R1174" t="s">
        <v>79</v>
      </c>
      <c r="S1174" t="s">
        <v>54</v>
      </c>
      <c r="T1174" t="s">
        <v>45</v>
      </c>
      <c r="U1174" t="s">
        <v>223</v>
      </c>
      <c r="V1174">
        <v>2812.5</v>
      </c>
      <c r="W1174">
        <v>6.1098374920477337E-2</v>
      </c>
      <c r="X1174" t="s">
        <v>220</v>
      </c>
    </row>
    <row r="1175" spans="1:24" x14ac:dyDescent="0.25">
      <c r="A1175" t="s">
        <v>112</v>
      </c>
      <c r="B1175" s="1">
        <v>42447</v>
      </c>
      <c r="C1175">
        <v>2016</v>
      </c>
      <c r="D1175" t="s">
        <v>226</v>
      </c>
      <c r="E1175" t="s">
        <v>64</v>
      </c>
      <c r="F1175" t="s">
        <v>25</v>
      </c>
      <c r="G1175" t="s">
        <v>200</v>
      </c>
      <c r="H1175" t="s">
        <v>201</v>
      </c>
      <c r="I1175">
        <v>51900</v>
      </c>
      <c r="J1175">
        <v>4155</v>
      </c>
      <c r="K1175">
        <v>56055</v>
      </c>
      <c r="L1175" t="s">
        <v>97</v>
      </c>
      <c r="M1175" t="s">
        <v>104</v>
      </c>
      <c r="N1175" t="s">
        <v>113</v>
      </c>
      <c r="O1175">
        <v>3</v>
      </c>
      <c r="P1175" t="s">
        <v>91</v>
      </c>
      <c r="Q1175" t="s">
        <v>78</v>
      </c>
      <c r="R1175" t="s">
        <v>79</v>
      </c>
      <c r="S1175" t="s">
        <v>57</v>
      </c>
      <c r="T1175" t="s">
        <v>44</v>
      </c>
      <c r="U1175" t="s">
        <v>221</v>
      </c>
      <c r="V1175">
        <v>2076</v>
      </c>
      <c r="W1175">
        <v>0.2892862936897605</v>
      </c>
      <c r="X1175" t="s">
        <v>220</v>
      </c>
    </row>
    <row r="1176" spans="1:24" x14ac:dyDescent="0.25">
      <c r="A1176" t="s">
        <v>136</v>
      </c>
      <c r="B1176" s="1">
        <v>42448</v>
      </c>
      <c r="C1176">
        <v>2016</v>
      </c>
      <c r="D1176" t="s">
        <v>226</v>
      </c>
      <c r="E1176" t="s">
        <v>64</v>
      </c>
      <c r="F1176" t="s">
        <v>25</v>
      </c>
      <c r="G1176" t="s">
        <v>200</v>
      </c>
      <c r="H1176" t="s">
        <v>203</v>
      </c>
      <c r="I1176">
        <v>95000</v>
      </c>
      <c r="J1176">
        <v>1822</v>
      </c>
      <c r="K1176">
        <v>96822</v>
      </c>
      <c r="L1176" t="s">
        <v>127</v>
      </c>
      <c r="M1176" t="s">
        <v>137</v>
      </c>
      <c r="N1176" t="s">
        <v>138</v>
      </c>
      <c r="O1176">
        <v>4</v>
      </c>
      <c r="P1176" t="s">
        <v>77</v>
      </c>
      <c r="Q1176" t="s">
        <v>78</v>
      </c>
      <c r="R1176" t="s">
        <v>79</v>
      </c>
      <c r="S1176" t="s">
        <v>57</v>
      </c>
      <c r="T1176" t="s">
        <v>44</v>
      </c>
      <c r="U1176" t="s">
        <v>225</v>
      </c>
      <c r="V1176">
        <v>5700</v>
      </c>
      <c r="W1176">
        <v>0.88019620435321522</v>
      </c>
      <c r="X1176" t="s">
        <v>222</v>
      </c>
    </row>
    <row r="1177" spans="1:24" x14ac:dyDescent="0.25">
      <c r="A1177" t="s">
        <v>176</v>
      </c>
      <c r="B1177" s="1">
        <v>42448</v>
      </c>
      <c r="C1177">
        <v>2016</v>
      </c>
      <c r="D1177" t="s">
        <v>226</v>
      </c>
      <c r="E1177" t="s">
        <v>54</v>
      </c>
      <c r="F1177" t="s">
        <v>11</v>
      </c>
      <c r="G1177" t="s">
        <v>210</v>
      </c>
      <c r="H1177" t="s">
        <v>201</v>
      </c>
      <c r="I1177">
        <v>43900</v>
      </c>
      <c r="J1177">
        <v>4233</v>
      </c>
      <c r="K1177">
        <v>48133</v>
      </c>
      <c r="L1177" t="s">
        <v>164</v>
      </c>
      <c r="M1177" t="s">
        <v>177</v>
      </c>
      <c r="N1177" t="s">
        <v>178</v>
      </c>
      <c r="O1177">
        <v>4</v>
      </c>
      <c r="P1177" t="s">
        <v>77</v>
      </c>
      <c r="Q1177" t="s">
        <v>78</v>
      </c>
      <c r="R1177" t="s">
        <v>79</v>
      </c>
      <c r="S1177" t="s">
        <v>54</v>
      </c>
      <c r="T1177" t="s">
        <v>43</v>
      </c>
      <c r="U1177" t="s">
        <v>221</v>
      </c>
      <c r="V1177">
        <v>1756</v>
      </c>
      <c r="W1177">
        <v>0.80381504669963155</v>
      </c>
      <c r="X1177" t="s">
        <v>222</v>
      </c>
    </row>
    <row r="1178" spans="1:24" x14ac:dyDescent="0.25">
      <c r="A1178" t="s">
        <v>157</v>
      </c>
      <c r="B1178" s="1">
        <v>42448</v>
      </c>
      <c r="C1178">
        <v>2016</v>
      </c>
      <c r="D1178" t="s">
        <v>226</v>
      </c>
      <c r="E1178" t="s">
        <v>57</v>
      </c>
      <c r="F1178" t="s">
        <v>16</v>
      </c>
      <c r="G1178" t="s">
        <v>200</v>
      </c>
      <c r="H1178" t="s">
        <v>201</v>
      </c>
      <c r="I1178">
        <v>72800</v>
      </c>
      <c r="J1178">
        <v>3756</v>
      </c>
      <c r="K1178">
        <v>76556</v>
      </c>
      <c r="L1178" t="s">
        <v>142</v>
      </c>
      <c r="M1178" t="s">
        <v>158</v>
      </c>
      <c r="N1178" t="s">
        <v>159</v>
      </c>
      <c r="O1178">
        <v>4</v>
      </c>
      <c r="P1178" t="s">
        <v>77</v>
      </c>
      <c r="Q1178" t="s">
        <v>86</v>
      </c>
      <c r="R1178" t="s">
        <v>79</v>
      </c>
      <c r="S1178" t="s">
        <v>57</v>
      </c>
      <c r="T1178" t="s">
        <v>44</v>
      </c>
      <c r="U1178" t="s">
        <v>223</v>
      </c>
      <c r="V1178">
        <v>3640</v>
      </c>
      <c r="W1178">
        <v>0.96443622790483585</v>
      </c>
      <c r="X1178" t="s">
        <v>222</v>
      </c>
    </row>
    <row r="1179" spans="1:24" x14ac:dyDescent="0.25">
      <c r="A1179" t="s">
        <v>173</v>
      </c>
      <c r="B1179" s="1">
        <v>42448</v>
      </c>
      <c r="C1179">
        <v>2016</v>
      </c>
      <c r="D1179" t="s">
        <v>226</v>
      </c>
      <c r="E1179" t="s">
        <v>57</v>
      </c>
      <c r="F1179" t="s">
        <v>17</v>
      </c>
      <c r="G1179" t="s">
        <v>208</v>
      </c>
      <c r="H1179" t="s">
        <v>211</v>
      </c>
      <c r="I1179">
        <v>35600</v>
      </c>
      <c r="J1179">
        <v>4824</v>
      </c>
      <c r="K1179">
        <v>40424</v>
      </c>
      <c r="L1179" t="s">
        <v>164</v>
      </c>
      <c r="M1179" t="s">
        <v>174</v>
      </c>
      <c r="N1179" t="s">
        <v>175</v>
      </c>
      <c r="O1179">
        <v>2</v>
      </c>
      <c r="P1179" t="s">
        <v>91</v>
      </c>
      <c r="Q1179" t="s">
        <v>78</v>
      </c>
      <c r="R1179" t="s">
        <v>79</v>
      </c>
      <c r="S1179" t="s">
        <v>57</v>
      </c>
      <c r="T1179" t="s">
        <v>44</v>
      </c>
      <c r="U1179" t="s">
        <v>221</v>
      </c>
      <c r="V1179">
        <v>1424</v>
      </c>
      <c r="W1179">
        <v>0.9804576975202457</v>
      </c>
      <c r="X1179" t="s">
        <v>222</v>
      </c>
    </row>
    <row r="1180" spans="1:24" x14ac:dyDescent="0.25">
      <c r="A1180" t="s">
        <v>126</v>
      </c>
      <c r="B1180" s="1">
        <v>42448</v>
      </c>
      <c r="C1180">
        <v>2016</v>
      </c>
      <c r="D1180" t="s">
        <v>226</v>
      </c>
      <c r="E1180" t="s">
        <v>55</v>
      </c>
      <c r="F1180" t="s">
        <v>40</v>
      </c>
      <c r="G1180" t="s">
        <v>209</v>
      </c>
      <c r="H1180" t="s">
        <v>211</v>
      </c>
      <c r="I1180">
        <v>42100</v>
      </c>
      <c r="J1180">
        <v>3612</v>
      </c>
      <c r="K1180">
        <v>45712</v>
      </c>
      <c r="L1180" t="s">
        <v>127</v>
      </c>
      <c r="M1180" t="s">
        <v>128</v>
      </c>
      <c r="N1180" t="s">
        <v>129</v>
      </c>
      <c r="O1180">
        <v>4</v>
      </c>
      <c r="P1180" t="s">
        <v>77</v>
      </c>
      <c r="Q1180" t="s">
        <v>78</v>
      </c>
      <c r="R1180" t="s">
        <v>79</v>
      </c>
      <c r="S1180" t="s">
        <v>56</v>
      </c>
      <c r="T1180" t="s">
        <v>46</v>
      </c>
      <c r="U1180" t="s">
        <v>221</v>
      </c>
      <c r="V1180">
        <v>1684</v>
      </c>
      <c r="W1180">
        <v>0.1408472750991803</v>
      </c>
      <c r="X1180" t="s">
        <v>220</v>
      </c>
    </row>
    <row r="1181" spans="1:24" x14ac:dyDescent="0.25">
      <c r="A1181" t="s">
        <v>188</v>
      </c>
      <c r="B1181" s="1">
        <v>42449</v>
      </c>
      <c r="C1181">
        <v>2016</v>
      </c>
      <c r="D1181" t="s">
        <v>226</v>
      </c>
      <c r="E1181" t="s">
        <v>60</v>
      </c>
      <c r="F1181" t="s">
        <v>3</v>
      </c>
      <c r="G1181" t="s">
        <v>206</v>
      </c>
      <c r="H1181" t="s">
        <v>211</v>
      </c>
      <c r="I1181">
        <v>85550</v>
      </c>
      <c r="J1181">
        <v>2023</v>
      </c>
      <c r="K1181">
        <v>87573</v>
      </c>
      <c r="L1181" t="s">
        <v>164</v>
      </c>
      <c r="M1181" t="s">
        <v>189</v>
      </c>
      <c r="N1181" t="s">
        <v>190</v>
      </c>
      <c r="O1181">
        <v>4</v>
      </c>
      <c r="P1181" t="s">
        <v>77</v>
      </c>
      <c r="Q1181" t="s">
        <v>86</v>
      </c>
      <c r="R1181" t="s">
        <v>87</v>
      </c>
      <c r="S1181" t="s">
        <v>61</v>
      </c>
      <c r="T1181" t="s">
        <v>42</v>
      </c>
      <c r="U1181" t="s">
        <v>225</v>
      </c>
      <c r="V1181">
        <v>5133</v>
      </c>
      <c r="W1181">
        <v>0.32242025775947619</v>
      </c>
      <c r="X1181" t="s">
        <v>220</v>
      </c>
    </row>
    <row r="1182" spans="1:24" x14ac:dyDescent="0.25">
      <c r="A1182" t="s">
        <v>83</v>
      </c>
      <c r="B1182" s="1">
        <v>42449</v>
      </c>
      <c r="C1182">
        <v>2016</v>
      </c>
      <c r="D1182" t="s">
        <v>226</v>
      </c>
      <c r="E1182" t="s">
        <v>60</v>
      </c>
      <c r="F1182" t="s">
        <v>7</v>
      </c>
      <c r="G1182" t="s">
        <v>207</v>
      </c>
      <c r="H1182" t="s">
        <v>211</v>
      </c>
      <c r="I1182">
        <v>93300</v>
      </c>
      <c r="J1182">
        <v>1013</v>
      </c>
      <c r="K1182">
        <v>94313</v>
      </c>
      <c r="L1182" t="s">
        <v>74</v>
      </c>
      <c r="M1182" t="s">
        <v>84</v>
      </c>
      <c r="N1182" t="s">
        <v>85</v>
      </c>
      <c r="O1182">
        <v>4</v>
      </c>
      <c r="P1182" t="s">
        <v>77</v>
      </c>
      <c r="Q1182" t="s">
        <v>86</v>
      </c>
      <c r="R1182" t="s">
        <v>87</v>
      </c>
      <c r="S1182" t="s">
        <v>61</v>
      </c>
      <c r="T1182" t="s">
        <v>42</v>
      </c>
      <c r="U1182" t="s">
        <v>225</v>
      </c>
      <c r="V1182">
        <v>5598</v>
      </c>
      <c r="W1182">
        <v>4.9879018706213224E-2</v>
      </c>
      <c r="X1182" t="s">
        <v>220</v>
      </c>
    </row>
    <row r="1183" spans="1:24" x14ac:dyDescent="0.25">
      <c r="A1183" t="s">
        <v>191</v>
      </c>
      <c r="B1183" s="1">
        <v>42449</v>
      </c>
      <c r="C1183">
        <v>2016</v>
      </c>
      <c r="D1183" t="s">
        <v>226</v>
      </c>
      <c r="E1183" t="s">
        <v>54</v>
      </c>
      <c r="F1183" t="s">
        <v>29</v>
      </c>
      <c r="G1183" t="s">
        <v>207</v>
      </c>
      <c r="H1183" t="s">
        <v>201</v>
      </c>
      <c r="I1183">
        <v>145150</v>
      </c>
      <c r="J1183">
        <v>1977</v>
      </c>
      <c r="K1183">
        <v>147127</v>
      </c>
      <c r="L1183" t="s">
        <v>164</v>
      </c>
      <c r="M1183" t="s">
        <v>192</v>
      </c>
      <c r="N1183" t="s">
        <v>193</v>
      </c>
      <c r="O1183">
        <v>4</v>
      </c>
      <c r="P1183" t="s">
        <v>91</v>
      </c>
      <c r="Q1183" t="s">
        <v>86</v>
      </c>
      <c r="R1183" t="s">
        <v>92</v>
      </c>
      <c r="S1183" t="s">
        <v>54</v>
      </c>
      <c r="T1183" t="s">
        <v>45</v>
      </c>
      <c r="U1183" t="s">
        <v>225</v>
      </c>
      <c r="V1183">
        <v>8709</v>
      </c>
      <c r="W1183">
        <v>0.96196829479279378</v>
      </c>
      <c r="X1183" t="s">
        <v>222</v>
      </c>
    </row>
    <row r="1184" spans="1:24" x14ac:dyDescent="0.25">
      <c r="A1184" t="s">
        <v>114</v>
      </c>
      <c r="B1184" s="1">
        <v>42449</v>
      </c>
      <c r="C1184">
        <v>2016</v>
      </c>
      <c r="D1184" t="s">
        <v>226</v>
      </c>
      <c r="E1184" t="s">
        <v>60</v>
      </c>
      <c r="F1184" t="s">
        <v>3</v>
      </c>
      <c r="G1184" t="s">
        <v>200</v>
      </c>
      <c r="H1184" t="s">
        <v>203</v>
      </c>
      <c r="I1184">
        <v>60000</v>
      </c>
      <c r="J1184">
        <v>4912</v>
      </c>
      <c r="K1184">
        <v>64912</v>
      </c>
      <c r="L1184" t="s">
        <v>97</v>
      </c>
      <c r="M1184" t="s">
        <v>115</v>
      </c>
      <c r="N1184" t="s">
        <v>116</v>
      </c>
      <c r="O1184">
        <v>4</v>
      </c>
      <c r="P1184" t="s">
        <v>77</v>
      </c>
      <c r="Q1184" t="s">
        <v>78</v>
      </c>
      <c r="R1184" t="s">
        <v>79</v>
      </c>
      <c r="S1184" t="s">
        <v>61</v>
      </c>
      <c r="T1184" t="s">
        <v>42</v>
      </c>
      <c r="U1184" t="s">
        <v>223</v>
      </c>
      <c r="V1184">
        <v>3000</v>
      </c>
      <c r="W1184">
        <v>0.45100199778145272</v>
      </c>
      <c r="X1184" t="s">
        <v>220</v>
      </c>
    </row>
    <row r="1185" spans="1:24" x14ac:dyDescent="0.25">
      <c r="A1185" t="s">
        <v>96</v>
      </c>
      <c r="B1185" s="1">
        <v>42451</v>
      </c>
      <c r="C1185">
        <v>2016</v>
      </c>
      <c r="D1185" t="s">
        <v>226</v>
      </c>
      <c r="E1185" t="s">
        <v>64</v>
      </c>
      <c r="F1185" t="s">
        <v>25</v>
      </c>
      <c r="G1185" t="s">
        <v>200</v>
      </c>
      <c r="H1185" t="s">
        <v>203</v>
      </c>
      <c r="I1185">
        <v>27000</v>
      </c>
      <c r="J1185">
        <v>3828</v>
      </c>
      <c r="K1185">
        <v>30828</v>
      </c>
      <c r="L1185" t="s">
        <v>97</v>
      </c>
      <c r="M1185" t="s">
        <v>98</v>
      </c>
      <c r="N1185" t="s">
        <v>99</v>
      </c>
      <c r="O1185">
        <v>2</v>
      </c>
      <c r="P1185" t="s">
        <v>77</v>
      </c>
      <c r="Q1185" t="s">
        <v>78</v>
      </c>
      <c r="R1185" t="s">
        <v>79</v>
      </c>
      <c r="S1185" t="s">
        <v>57</v>
      </c>
      <c r="T1185" t="s">
        <v>44</v>
      </c>
      <c r="U1185" t="s">
        <v>219</v>
      </c>
      <c r="V1185">
        <v>810</v>
      </c>
      <c r="W1185">
        <v>0.78523165676055084</v>
      </c>
      <c r="X1185" t="s">
        <v>222</v>
      </c>
    </row>
    <row r="1186" spans="1:24" x14ac:dyDescent="0.25">
      <c r="A1186" t="s">
        <v>133</v>
      </c>
      <c r="B1186" s="1">
        <v>42452</v>
      </c>
      <c r="C1186">
        <v>2016</v>
      </c>
      <c r="D1186" t="s">
        <v>226</v>
      </c>
      <c r="E1186" t="s">
        <v>57</v>
      </c>
      <c r="F1186" t="s">
        <v>23</v>
      </c>
      <c r="G1186" t="s">
        <v>210</v>
      </c>
      <c r="H1186" t="s">
        <v>201</v>
      </c>
      <c r="I1186">
        <v>71900</v>
      </c>
      <c r="J1186">
        <v>4045</v>
      </c>
      <c r="K1186">
        <v>75945</v>
      </c>
      <c r="L1186" t="s">
        <v>127</v>
      </c>
      <c r="M1186" t="s">
        <v>134</v>
      </c>
      <c r="N1186" t="s">
        <v>135</v>
      </c>
      <c r="O1186">
        <v>4</v>
      </c>
      <c r="P1186" t="s">
        <v>77</v>
      </c>
      <c r="Q1186" t="s">
        <v>86</v>
      </c>
      <c r="R1186" t="s">
        <v>79</v>
      </c>
      <c r="S1186" t="s">
        <v>57</v>
      </c>
      <c r="T1186" t="s">
        <v>44</v>
      </c>
      <c r="U1186" t="s">
        <v>223</v>
      </c>
      <c r="V1186">
        <v>3595</v>
      </c>
      <c r="W1186">
        <v>0.12455994641620663</v>
      </c>
      <c r="X1186" t="s">
        <v>220</v>
      </c>
    </row>
    <row r="1187" spans="1:24" x14ac:dyDescent="0.25">
      <c r="A1187" t="s">
        <v>130</v>
      </c>
      <c r="B1187" s="1">
        <v>42453</v>
      </c>
      <c r="C1187">
        <v>2016</v>
      </c>
      <c r="D1187" t="s">
        <v>226</v>
      </c>
      <c r="E1187" t="s">
        <v>55</v>
      </c>
      <c r="F1187" t="s">
        <v>38</v>
      </c>
      <c r="G1187" t="s">
        <v>208</v>
      </c>
      <c r="H1187" t="s">
        <v>201</v>
      </c>
      <c r="I1187">
        <v>68100</v>
      </c>
      <c r="J1187">
        <v>2992</v>
      </c>
      <c r="K1187">
        <v>71092</v>
      </c>
      <c r="L1187" t="s">
        <v>127</v>
      </c>
      <c r="M1187" t="s">
        <v>131</v>
      </c>
      <c r="N1187" t="s">
        <v>132</v>
      </c>
      <c r="O1187">
        <v>4</v>
      </c>
      <c r="P1187" t="s">
        <v>77</v>
      </c>
      <c r="Q1187" t="s">
        <v>86</v>
      </c>
      <c r="R1187" t="s">
        <v>79</v>
      </c>
      <c r="S1187" t="s">
        <v>56</v>
      </c>
      <c r="T1187" t="s">
        <v>46</v>
      </c>
      <c r="U1187" t="s">
        <v>223</v>
      </c>
      <c r="V1187">
        <v>3405</v>
      </c>
      <c r="W1187">
        <v>0.15690277850111145</v>
      </c>
      <c r="X1187" t="s">
        <v>220</v>
      </c>
    </row>
    <row r="1188" spans="1:24" x14ac:dyDescent="0.25">
      <c r="A1188" t="s">
        <v>73</v>
      </c>
      <c r="B1188" s="1">
        <v>42453</v>
      </c>
      <c r="C1188">
        <v>2016</v>
      </c>
      <c r="D1188" t="s">
        <v>226</v>
      </c>
      <c r="E1188" t="s">
        <v>58</v>
      </c>
      <c r="F1188" t="s">
        <v>5</v>
      </c>
      <c r="G1188" t="s">
        <v>200</v>
      </c>
      <c r="H1188" t="s">
        <v>201</v>
      </c>
      <c r="I1188">
        <v>31100</v>
      </c>
      <c r="J1188">
        <v>3404</v>
      </c>
      <c r="K1188">
        <v>34504</v>
      </c>
      <c r="L1188" t="s">
        <v>74</v>
      </c>
      <c r="M1188" t="s">
        <v>75</v>
      </c>
      <c r="N1188" t="s">
        <v>76</v>
      </c>
      <c r="O1188">
        <v>4</v>
      </c>
      <c r="P1188" t="s">
        <v>77</v>
      </c>
      <c r="Q1188" t="s">
        <v>78</v>
      </c>
      <c r="R1188" t="s">
        <v>79</v>
      </c>
      <c r="S1188" t="s">
        <v>59</v>
      </c>
      <c r="T1188" t="s">
        <v>42</v>
      </c>
      <c r="U1188" t="s">
        <v>219</v>
      </c>
      <c r="V1188">
        <v>933</v>
      </c>
      <c r="W1188">
        <v>0.78085723322856115</v>
      </c>
      <c r="X1188" t="s">
        <v>222</v>
      </c>
    </row>
    <row r="1189" spans="1:24" x14ac:dyDescent="0.25">
      <c r="A1189" t="s">
        <v>160</v>
      </c>
      <c r="B1189" s="1">
        <v>42453</v>
      </c>
      <c r="C1189">
        <v>2016</v>
      </c>
      <c r="D1189" t="s">
        <v>226</v>
      </c>
      <c r="E1189" t="s">
        <v>54</v>
      </c>
      <c r="F1189" t="s">
        <v>33</v>
      </c>
      <c r="G1189" t="s">
        <v>206</v>
      </c>
      <c r="H1189" t="s">
        <v>202</v>
      </c>
      <c r="I1189">
        <v>120600</v>
      </c>
      <c r="J1189">
        <v>4505</v>
      </c>
      <c r="K1189">
        <v>125105</v>
      </c>
      <c r="L1189" t="s">
        <v>142</v>
      </c>
      <c r="M1189" t="s">
        <v>161</v>
      </c>
      <c r="N1189" t="s">
        <v>162</v>
      </c>
      <c r="O1189">
        <v>4</v>
      </c>
      <c r="P1189" t="s">
        <v>91</v>
      </c>
      <c r="Q1189" t="s">
        <v>78</v>
      </c>
      <c r="R1189" t="s">
        <v>92</v>
      </c>
      <c r="S1189" t="s">
        <v>54</v>
      </c>
      <c r="T1189" t="s">
        <v>45</v>
      </c>
      <c r="U1189" t="s">
        <v>225</v>
      </c>
      <c r="V1189">
        <v>7236</v>
      </c>
      <c r="W1189">
        <v>0.59533524121871928</v>
      </c>
      <c r="X1189" t="s">
        <v>222</v>
      </c>
    </row>
    <row r="1190" spans="1:24" x14ac:dyDescent="0.25">
      <c r="A1190" t="s">
        <v>126</v>
      </c>
      <c r="B1190" s="1">
        <v>42454</v>
      </c>
      <c r="C1190">
        <v>2016</v>
      </c>
      <c r="D1190" t="s">
        <v>226</v>
      </c>
      <c r="E1190" t="s">
        <v>60</v>
      </c>
      <c r="F1190" t="s">
        <v>6</v>
      </c>
      <c r="G1190" t="s">
        <v>210</v>
      </c>
      <c r="H1190" t="s">
        <v>203</v>
      </c>
      <c r="I1190">
        <v>42250</v>
      </c>
      <c r="J1190">
        <v>4245</v>
      </c>
      <c r="K1190">
        <v>46495</v>
      </c>
      <c r="L1190" t="s">
        <v>127</v>
      </c>
      <c r="M1190" t="s">
        <v>128</v>
      </c>
      <c r="N1190" t="s">
        <v>129</v>
      </c>
      <c r="O1190">
        <v>4</v>
      </c>
      <c r="P1190" t="s">
        <v>77</v>
      </c>
      <c r="Q1190" t="s">
        <v>78</v>
      </c>
      <c r="R1190" t="s">
        <v>79</v>
      </c>
      <c r="S1190" t="s">
        <v>61</v>
      </c>
      <c r="T1190" t="s">
        <v>42</v>
      </c>
      <c r="U1190" t="s">
        <v>221</v>
      </c>
      <c r="V1190">
        <v>1690</v>
      </c>
      <c r="W1190">
        <v>0.17816931902345703</v>
      </c>
      <c r="X1190" t="s">
        <v>220</v>
      </c>
    </row>
    <row r="1191" spans="1:24" x14ac:dyDescent="0.25">
      <c r="A1191" t="s">
        <v>157</v>
      </c>
      <c r="B1191" s="1">
        <v>42455</v>
      </c>
      <c r="C1191">
        <v>2016</v>
      </c>
      <c r="D1191" t="s">
        <v>226</v>
      </c>
      <c r="E1191" t="s">
        <v>55</v>
      </c>
      <c r="F1191" t="s">
        <v>39</v>
      </c>
      <c r="G1191" t="s">
        <v>210</v>
      </c>
      <c r="H1191" t="s">
        <v>201</v>
      </c>
      <c r="I1191">
        <v>73000</v>
      </c>
      <c r="J1191">
        <v>4351</v>
      </c>
      <c r="K1191">
        <v>77351</v>
      </c>
      <c r="L1191" t="s">
        <v>142</v>
      </c>
      <c r="M1191" t="s">
        <v>158</v>
      </c>
      <c r="N1191" t="s">
        <v>159</v>
      </c>
      <c r="O1191">
        <v>4</v>
      </c>
      <c r="P1191" t="s">
        <v>77</v>
      </c>
      <c r="Q1191" t="s">
        <v>86</v>
      </c>
      <c r="R1191" t="s">
        <v>79</v>
      </c>
      <c r="S1191" t="s">
        <v>56</v>
      </c>
      <c r="T1191" t="s">
        <v>46</v>
      </c>
      <c r="U1191" t="s">
        <v>225</v>
      </c>
      <c r="V1191">
        <v>4380</v>
      </c>
      <c r="W1191">
        <v>0.63574224414105629</v>
      </c>
      <c r="X1191" t="s">
        <v>222</v>
      </c>
    </row>
    <row r="1192" spans="1:24" x14ac:dyDescent="0.25">
      <c r="A1192" t="s">
        <v>126</v>
      </c>
      <c r="B1192" s="1">
        <v>42456</v>
      </c>
      <c r="C1192">
        <v>2016</v>
      </c>
      <c r="D1192" t="s">
        <v>226</v>
      </c>
      <c r="E1192" t="s">
        <v>54</v>
      </c>
      <c r="F1192" t="s">
        <v>11</v>
      </c>
      <c r="G1192" t="s">
        <v>206</v>
      </c>
      <c r="H1192" t="s">
        <v>203</v>
      </c>
      <c r="I1192">
        <v>42050</v>
      </c>
      <c r="J1192">
        <v>2255</v>
      </c>
      <c r="K1192">
        <v>44305</v>
      </c>
      <c r="L1192" t="s">
        <v>127</v>
      </c>
      <c r="M1192" t="s">
        <v>128</v>
      </c>
      <c r="N1192" t="s">
        <v>129</v>
      </c>
      <c r="O1192">
        <v>4</v>
      </c>
      <c r="P1192" t="s">
        <v>77</v>
      </c>
      <c r="Q1192" t="s">
        <v>78</v>
      </c>
      <c r="R1192" t="s">
        <v>79</v>
      </c>
      <c r="S1192" t="s">
        <v>54</v>
      </c>
      <c r="T1192" t="s">
        <v>43</v>
      </c>
      <c r="U1192" t="s">
        <v>221</v>
      </c>
      <c r="V1192">
        <v>1682</v>
      </c>
      <c r="W1192">
        <v>0.22523235167620348</v>
      </c>
      <c r="X1192" t="s">
        <v>220</v>
      </c>
    </row>
    <row r="1193" spans="1:24" x14ac:dyDescent="0.25">
      <c r="A1193" t="s">
        <v>157</v>
      </c>
      <c r="B1193" s="1">
        <v>42457</v>
      </c>
      <c r="C1193">
        <v>2016</v>
      </c>
      <c r="D1193" t="s">
        <v>226</v>
      </c>
      <c r="E1193" t="s">
        <v>60</v>
      </c>
      <c r="F1193" t="s">
        <v>22</v>
      </c>
      <c r="G1193" t="s">
        <v>206</v>
      </c>
      <c r="H1193" t="s">
        <v>203</v>
      </c>
      <c r="I1193">
        <v>73200</v>
      </c>
      <c r="J1193">
        <v>4522</v>
      </c>
      <c r="K1193">
        <v>77722</v>
      </c>
      <c r="L1193" t="s">
        <v>142</v>
      </c>
      <c r="M1193" t="s">
        <v>158</v>
      </c>
      <c r="N1193" t="s">
        <v>159</v>
      </c>
      <c r="O1193">
        <v>4</v>
      </c>
      <c r="P1193" t="s">
        <v>77</v>
      </c>
      <c r="Q1193" t="s">
        <v>86</v>
      </c>
      <c r="R1193" t="s">
        <v>79</v>
      </c>
      <c r="S1193" t="s">
        <v>61</v>
      </c>
      <c r="T1193" t="s">
        <v>44</v>
      </c>
      <c r="U1193" t="s">
        <v>225</v>
      </c>
      <c r="V1193">
        <v>4392</v>
      </c>
      <c r="W1193">
        <v>0.24829287186651158</v>
      </c>
      <c r="X1193" t="s">
        <v>220</v>
      </c>
    </row>
    <row r="1194" spans="1:24" x14ac:dyDescent="0.25">
      <c r="A1194" t="s">
        <v>160</v>
      </c>
      <c r="B1194" s="1">
        <v>42457</v>
      </c>
      <c r="C1194">
        <v>2016</v>
      </c>
      <c r="D1194" t="s">
        <v>226</v>
      </c>
      <c r="E1194" t="s">
        <v>50</v>
      </c>
      <c r="F1194" t="s">
        <v>10</v>
      </c>
      <c r="G1194" t="s">
        <v>206</v>
      </c>
      <c r="H1194" t="s">
        <v>203</v>
      </c>
      <c r="I1194">
        <v>121100</v>
      </c>
      <c r="J1194">
        <v>3657</v>
      </c>
      <c r="K1194">
        <v>124757</v>
      </c>
      <c r="L1194" t="s">
        <v>142</v>
      </c>
      <c r="M1194" t="s">
        <v>161</v>
      </c>
      <c r="N1194" t="s">
        <v>162</v>
      </c>
      <c r="O1194">
        <v>4</v>
      </c>
      <c r="P1194" t="s">
        <v>91</v>
      </c>
      <c r="Q1194" t="s">
        <v>78</v>
      </c>
      <c r="R1194" t="s">
        <v>92</v>
      </c>
      <c r="S1194" t="s">
        <v>51</v>
      </c>
      <c r="T1194" t="s">
        <v>43</v>
      </c>
      <c r="U1194" t="s">
        <v>225</v>
      </c>
      <c r="V1194">
        <v>7266</v>
      </c>
      <c r="W1194">
        <v>0.63540065271565715</v>
      </c>
      <c r="X1194" t="s">
        <v>222</v>
      </c>
    </row>
    <row r="1195" spans="1:24" x14ac:dyDescent="0.25">
      <c r="A1195" t="s">
        <v>188</v>
      </c>
      <c r="B1195" s="1">
        <v>42457</v>
      </c>
      <c r="C1195">
        <v>2016</v>
      </c>
      <c r="D1195" t="s">
        <v>226</v>
      </c>
      <c r="E1195" t="s">
        <v>57</v>
      </c>
      <c r="F1195" t="s">
        <v>27</v>
      </c>
      <c r="G1195" t="s">
        <v>210</v>
      </c>
      <c r="H1195" t="s">
        <v>205</v>
      </c>
      <c r="I1195">
        <v>86200</v>
      </c>
      <c r="J1195">
        <v>1973</v>
      </c>
      <c r="K1195">
        <v>88173</v>
      </c>
      <c r="L1195" t="s">
        <v>164</v>
      </c>
      <c r="M1195" t="s">
        <v>189</v>
      </c>
      <c r="N1195" t="s">
        <v>190</v>
      </c>
      <c r="O1195">
        <v>4</v>
      </c>
      <c r="P1195" t="s">
        <v>77</v>
      </c>
      <c r="Q1195" t="s">
        <v>86</v>
      </c>
      <c r="R1195" t="s">
        <v>87</v>
      </c>
      <c r="S1195" t="s">
        <v>57</v>
      </c>
      <c r="T1195" t="s">
        <v>44</v>
      </c>
      <c r="U1195" t="s">
        <v>225</v>
      </c>
      <c r="V1195">
        <v>5172</v>
      </c>
      <c r="W1195">
        <v>0.59635288901457228</v>
      </c>
      <c r="X1195" t="s">
        <v>222</v>
      </c>
    </row>
    <row r="1196" spans="1:24" x14ac:dyDescent="0.25">
      <c r="A1196" t="s">
        <v>83</v>
      </c>
      <c r="B1196" s="1">
        <v>42458</v>
      </c>
      <c r="C1196">
        <v>2016</v>
      </c>
      <c r="D1196" t="s">
        <v>226</v>
      </c>
      <c r="E1196" t="s">
        <v>57</v>
      </c>
      <c r="F1196" t="s">
        <v>17</v>
      </c>
      <c r="G1196" t="s">
        <v>209</v>
      </c>
      <c r="H1196" t="s">
        <v>201</v>
      </c>
      <c r="I1196">
        <v>92750</v>
      </c>
      <c r="J1196">
        <v>2084</v>
      </c>
      <c r="K1196">
        <v>94834</v>
      </c>
      <c r="L1196" t="s">
        <v>74</v>
      </c>
      <c r="M1196" t="s">
        <v>84</v>
      </c>
      <c r="N1196" t="s">
        <v>85</v>
      </c>
      <c r="O1196">
        <v>4</v>
      </c>
      <c r="P1196" t="s">
        <v>77</v>
      </c>
      <c r="Q1196" t="s">
        <v>86</v>
      </c>
      <c r="R1196" t="s">
        <v>87</v>
      </c>
      <c r="S1196" t="s">
        <v>57</v>
      </c>
      <c r="T1196" t="s">
        <v>44</v>
      </c>
      <c r="U1196" t="s">
        <v>225</v>
      </c>
      <c r="V1196">
        <v>5565</v>
      </c>
      <c r="W1196">
        <v>0.77809920011931066</v>
      </c>
      <c r="X1196" t="s">
        <v>222</v>
      </c>
    </row>
    <row r="1197" spans="1:24" x14ac:dyDescent="0.25">
      <c r="A1197" t="s">
        <v>185</v>
      </c>
      <c r="B1197" s="1">
        <v>42459</v>
      </c>
      <c r="C1197">
        <v>2016</v>
      </c>
      <c r="D1197" t="s">
        <v>226</v>
      </c>
      <c r="E1197" t="s">
        <v>58</v>
      </c>
      <c r="F1197" t="s">
        <v>5</v>
      </c>
      <c r="G1197" t="s">
        <v>200</v>
      </c>
      <c r="H1197" t="s">
        <v>211</v>
      </c>
      <c r="I1197">
        <v>83250</v>
      </c>
      <c r="J1197">
        <v>2574</v>
      </c>
      <c r="K1197">
        <v>85824</v>
      </c>
      <c r="L1197" t="s">
        <v>164</v>
      </c>
      <c r="M1197" t="s">
        <v>186</v>
      </c>
      <c r="N1197" t="s">
        <v>187</v>
      </c>
      <c r="O1197">
        <v>4</v>
      </c>
      <c r="P1197" t="s">
        <v>77</v>
      </c>
      <c r="Q1197" t="s">
        <v>86</v>
      </c>
      <c r="R1197" t="s">
        <v>87</v>
      </c>
      <c r="S1197" t="s">
        <v>59</v>
      </c>
      <c r="T1197" t="s">
        <v>42</v>
      </c>
      <c r="U1197" t="s">
        <v>225</v>
      </c>
      <c r="V1197">
        <v>4995</v>
      </c>
      <c r="W1197">
        <v>9.4779961320934802E-2</v>
      </c>
      <c r="X1197" t="s">
        <v>220</v>
      </c>
    </row>
    <row r="1198" spans="1:24" x14ac:dyDescent="0.25">
      <c r="A1198" t="s">
        <v>160</v>
      </c>
      <c r="B1198" s="1">
        <v>42459</v>
      </c>
      <c r="C1198">
        <v>2016</v>
      </c>
      <c r="D1198" t="s">
        <v>226</v>
      </c>
      <c r="E1198" t="s">
        <v>64</v>
      </c>
      <c r="F1198" t="s">
        <v>26</v>
      </c>
      <c r="G1198" t="s">
        <v>200</v>
      </c>
      <c r="H1198" t="s">
        <v>203</v>
      </c>
      <c r="I1198">
        <v>120700</v>
      </c>
      <c r="J1198">
        <v>4234</v>
      </c>
      <c r="K1198">
        <v>124934</v>
      </c>
      <c r="L1198" t="s">
        <v>142</v>
      </c>
      <c r="M1198" t="s">
        <v>161</v>
      </c>
      <c r="N1198" t="s">
        <v>162</v>
      </c>
      <c r="O1198">
        <v>4</v>
      </c>
      <c r="P1198" t="s">
        <v>91</v>
      </c>
      <c r="Q1198" t="s">
        <v>78</v>
      </c>
      <c r="R1198" t="s">
        <v>92</v>
      </c>
      <c r="S1198" t="s">
        <v>57</v>
      </c>
      <c r="T1198" t="s">
        <v>44</v>
      </c>
      <c r="U1198" t="s">
        <v>225</v>
      </c>
      <c r="V1198">
        <v>7242</v>
      </c>
      <c r="W1198">
        <v>0.31463709395129097</v>
      </c>
      <c r="X1198" t="s">
        <v>220</v>
      </c>
    </row>
    <row r="1199" spans="1:24" x14ac:dyDescent="0.25">
      <c r="A1199" t="s">
        <v>109</v>
      </c>
      <c r="B1199" s="1">
        <v>42459</v>
      </c>
      <c r="C1199">
        <v>2016</v>
      </c>
      <c r="D1199" t="s">
        <v>226</v>
      </c>
      <c r="E1199" t="s">
        <v>54</v>
      </c>
      <c r="F1199" t="s">
        <v>31</v>
      </c>
      <c r="G1199" t="s">
        <v>209</v>
      </c>
      <c r="H1199" t="s">
        <v>201</v>
      </c>
      <c r="I1199">
        <v>51150</v>
      </c>
      <c r="J1199">
        <v>3922</v>
      </c>
      <c r="K1199">
        <v>55072</v>
      </c>
      <c r="L1199" t="s">
        <v>97</v>
      </c>
      <c r="M1199" t="s">
        <v>110</v>
      </c>
      <c r="N1199" t="s">
        <v>111</v>
      </c>
      <c r="O1199">
        <v>4</v>
      </c>
      <c r="P1199" t="s">
        <v>91</v>
      </c>
      <c r="Q1199" t="s">
        <v>78</v>
      </c>
      <c r="R1199" t="s">
        <v>79</v>
      </c>
      <c r="S1199" t="s">
        <v>54</v>
      </c>
      <c r="T1199" t="s">
        <v>45</v>
      </c>
      <c r="U1199" t="s">
        <v>221</v>
      </c>
      <c r="V1199">
        <v>2046</v>
      </c>
      <c r="W1199">
        <v>0.68737365383998195</v>
      </c>
      <c r="X1199" t="s">
        <v>222</v>
      </c>
    </row>
    <row r="1200" spans="1:24" x14ac:dyDescent="0.25">
      <c r="A1200" t="s">
        <v>133</v>
      </c>
      <c r="B1200" s="1">
        <v>42461</v>
      </c>
      <c r="C1200">
        <v>2016</v>
      </c>
      <c r="D1200" t="s">
        <v>227</v>
      </c>
      <c r="E1200" t="s">
        <v>64</v>
      </c>
      <c r="F1200" t="s">
        <v>25</v>
      </c>
      <c r="G1200" t="s">
        <v>210</v>
      </c>
      <c r="H1200" t="s">
        <v>211</v>
      </c>
      <c r="I1200">
        <v>71750</v>
      </c>
      <c r="J1200">
        <v>3102</v>
      </c>
      <c r="K1200">
        <v>74852</v>
      </c>
      <c r="L1200" t="s">
        <v>127</v>
      </c>
      <c r="M1200" t="s">
        <v>134</v>
      </c>
      <c r="N1200" t="s">
        <v>135</v>
      </c>
      <c r="O1200">
        <v>4</v>
      </c>
      <c r="P1200" t="s">
        <v>77</v>
      </c>
      <c r="Q1200" t="s">
        <v>86</v>
      </c>
      <c r="R1200" t="s">
        <v>79</v>
      </c>
      <c r="S1200" t="s">
        <v>57</v>
      </c>
      <c r="T1200" t="s">
        <v>44</v>
      </c>
      <c r="U1200" t="s">
        <v>223</v>
      </c>
      <c r="V1200">
        <v>3587.5</v>
      </c>
      <c r="W1200">
        <v>0.22753812709242949</v>
      </c>
      <c r="X1200" t="s">
        <v>220</v>
      </c>
    </row>
    <row r="1201" spans="1:24" x14ac:dyDescent="0.25">
      <c r="A1201" t="s">
        <v>188</v>
      </c>
      <c r="B1201" s="1">
        <v>42461</v>
      </c>
      <c r="C1201">
        <v>2016</v>
      </c>
      <c r="D1201" t="s">
        <v>227</v>
      </c>
      <c r="E1201" t="s">
        <v>64</v>
      </c>
      <c r="F1201" t="s">
        <v>20</v>
      </c>
      <c r="G1201" t="s">
        <v>200</v>
      </c>
      <c r="H1201" t="s">
        <v>205</v>
      </c>
      <c r="I1201">
        <v>85800</v>
      </c>
      <c r="J1201">
        <v>4403</v>
      </c>
      <c r="K1201">
        <v>90203</v>
      </c>
      <c r="L1201" t="s">
        <v>164</v>
      </c>
      <c r="M1201" t="s">
        <v>189</v>
      </c>
      <c r="N1201" t="s">
        <v>190</v>
      </c>
      <c r="O1201">
        <v>4</v>
      </c>
      <c r="P1201" t="s">
        <v>77</v>
      </c>
      <c r="Q1201" t="s">
        <v>86</v>
      </c>
      <c r="R1201" t="s">
        <v>87</v>
      </c>
      <c r="S1201" t="s">
        <v>57</v>
      </c>
      <c r="T1201" t="s">
        <v>44</v>
      </c>
      <c r="U1201" t="s">
        <v>225</v>
      </c>
      <c r="V1201">
        <v>5148</v>
      </c>
      <c r="W1201">
        <v>0.32010154394437629</v>
      </c>
      <c r="X1201" t="s">
        <v>220</v>
      </c>
    </row>
    <row r="1202" spans="1:24" x14ac:dyDescent="0.25">
      <c r="A1202" t="s">
        <v>126</v>
      </c>
      <c r="B1202" s="1">
        <v>42461</v>
      </c>
      <c r="C1202">
        <v>2016</v>
      </c>
      <c r="D1202" t="s">
        <v>227</v>
      </c>
      <c r="E1202" t="s">
        <v>55</v>
      </c>
      <c r="F1202" t="s">
        <v>39</v>
      </c>
      <c r="G1202" t="s">
        <v>200</v>
      </c>
      <c r="H1202" t="s">
        <v>201</v>
      </c>
      <c r="I1202">
        <v>41850</v>
      </c>
      <c r="J1202">
        <v>2860</v>
      </c>
      <c r="K1202">
        <v>44710</v>
      </c>
      <c r="L1202" t="s">
        <v>127</v>
      </c>
      <c r="M1202" t="s">
        <v>128</v>
      </c>
      <c r="N1202" t="s">
        <v>129</v>
      </c>
      <c r="O1202">
        <v>4</v>
      </c>
      <c r="P1202" t="s">
        <v>77</v>
      </c>
      <c r="Q1202" t="s">
        <v>78</v>
      </c>
      <c r="R1202" t="s">
        <v>79</v>
      </c>
      <c r="S1202" t="s">
        <v>56</v>
      </c>
      <c r="T1202" t="s">
        <v>46</v>
      </c>
      <c r="U1202" t="s">
        <v>221</v>
      </c>
      <c r="V1202">
        <v>1674</v>
      </c>
      <c r="W1202">
        <v>0.42590712216957805</v>
      </c>
      <c r="X1202" t="s">
        <v>220</v>
      </c>
    </row>
    <row r="1203" spans="1:24" x14ac:dyDescent="0.25">
      <c r="A1203" t="s">
        <v>136</v>
      </c>
      <c r="B1203" s="1">
        <v>42461</v>
      </c>
      <c r="C1203">
        <v>2016</v>
      </c>
      <c r="D1203" t="s">
        <v>227</v>
      </c>
      <c r="E1203" t="s">
        <v>57</v>
      </c>
      <c r="F1203" t="s">
        <v>18</v>
      </c>
      <c r="G1203" t="s">
        <v>200</v>
      </c>
      <c r="H1203" t="s">
        <v>201</v>
      </c>
      <c r="I1203">
        <v>94550</v>
      </c>
      <c r="J1203">
        <v>1425</v>
      </c>
      <c r="K1203">
        <v>95975</v>
      </c>
      <c r="L1203" t="s">
        <v>127</v>
      </c>
      <c r="M1203" t="s">
        <v>137</v>
      </c>
      <c r="N1203" t="s">
        <v>138</v>
      </c>
      <c r="O1203">
        <v>4</v>
      </c>
      <c r="P1203" t="s">
        <v>77</v>
      </c>
      <c r="Q1203" t="s">
        <v>78</v>
      </c>
      <c r="R1203" t="s">
        <v>79</v>
      </c>
      <c r="S1203" t="s">
        <v>57</v>
      </c>
      <c r="T1203" t="s">
        <v>44</v>
      </c>
      <c r="U1203" t="s">
        <v>225</v>
      </c>
      <c r="V1203">
        <v>5673</v>
      </c>
      <c r="W1203">
        <v>0.54483234255799662</v>
      </c>
      <c r="X1203" t="s">
        <v>222</v>
      </c>
    </row>
    <row r="1204" spans="1:24" x14ac:dyDescent="0.25">
      <c r="A1204" t="s">
        <v>133</v>
      </c>
      <c r="B1204" s="1">
        <v>42464</v>
      </c>
      <c r="C1204">
        <v>2016</v>
      </c>
      <c r="D1204" t="s">
        <v>227</v>
      </c>
      <c r="E1204" t="s">
        <v>62</v>
      </c>
      <c r="F1204" t="s">
        <v>14</v>
      </c>
      <c r="G1204" t="s">
        <v>207</v>
      </c>
      <c r="H1204" t="s">
        <v>205</v>
      </c>
      <c r="I1204">
        <v>71850</v>
      </c>
      <c r="J1204">
        <v>2430</v>
      </c>
      <c r="K1204">
        <v>74280</v>
      </c>
      <c r="L1204" t="s">
        <v>127</v>
      </c>
      <c r="M1204" t="s">
        <v>134</v>
      </c>
      <c r="N1204" t="s">
        <v>135</v>
      </c>
      <c r="O1204">
        <v>4</v>
      </c>
      <c r="P1204" t="s">
        <v>77</v>
      </c>
      <c r="Q1204" t="s">
        <v>86</v>
      </c>
      <c r="R1204" t="s">
        <v>79</v>
      </c>
      <c r="S1204" t="s">
        <v>63</v>
      </c>
      <c r="T1204" t="s">
        <v>43</v>
      </c>
      <c r="U1204" t="s">
        <v>223</v>
      </c>
      <c r="V1204">
        <v>3592.5</v>
      </c>
      <c r="W1204">
        <v>0.53673550837521233</v>
      </c>
      <c r="X1204" t="s">
        <v>222</v>
      </c>
    </row>
    <row r="1205" spans="1:24" x14ac:dyDescent="0.25">
      <c r="A1205" t="s">
        <v>157</v>
      </c>
      <c r="B1205" s="1">
        <v>42464</v>
      </c>
      <c r="C1205">
        <v>2016</v>
      </c>
      <c r="D1205" t="s">
        <v>227</v>
      </c>
      <c r="E1205" t="s">
        <v>54</v>
      </c>
      <c r="F1205" t="s">
        <v>30</v>
      </c>
      <c r="G1205" t="s">
        <v>210</v>
      </c>
      <c r="H1205" t="s">
        <v>211</v>
      </c>
      <c r="I1205">
        <v>73050</v>
      </c>
      <c r="J1205">
        <v>2682</v>
      </c>
      <c r="K1205">
        <v>75732</v>
      </c>
      <c r="L1205" t="s">
        <v>142</v>
      </c>
      <c r="M1205" t="s">
        <v>158</v>
      </c>
      <c r="N1205" t="s">
        <v>159</v>
      </c>
      <c r="O1205">
        <v>4</v>
      </c>
      <c r="P1205" t="s">
        <v>77</v>
      </c>
      <c r="Q1205" t="s">
        <v>86</v>
      </c>
      <c r="R1205" t="s">
        <v>79</v>
      </c>
      <c r="S1205" t="s">
        <v>54</v>
      </c>
      <c r="T1205" t="s">
        <v>45</v>
      </c>
      <c r="U1205" t="s">
        <v>223</v>
      </c>
      <c r="V1205">
        <v>3652.5</v>
      </c>
      <c r="W1205">
        <v>0.46872222631644561</v>
      </c>
      <c r="X1205" t="s">
        <v>220</v>
      </c>
    </row>
    <row r="1206" spans="1:24" x14ac:dyDescent="0.25">
      <c r="A1206" t="s">
        <v>103</v>
      </c>
      <c r="B1206" s="1">
        <v>42465</v>
      </c>
      <c r="C1206">
        <v>2016</v>
      </c>
      <c r="D1206" t="s">
        <v>227</v>
      </c>
      <c r="E1206" t="s">
        <v>55</v>
      </c>
      <c r="F1206" t="s">
        <v>39</v>
      </c>
      <c r="G1206" t="s">
        <v>200</v>
      </c>
      <c r="H1206" t="s">
        <v>203</v>
      </c>
      <c r="I1206">
        <v>40150</v>
      </c>
      <c r="J1206">
        <v>4717</v>
      </c>
      <c r="K1206">
        <v>44867</v>
      </c>
      <c r="L1206" t="s">
        <v>97</v>
      </c>
      <c r="M1206" t="s">
        <v>104</v>
      </c>
      <c r="N1206" t="s">
        <v>105</v>
      </c>
      <c r="O1206">
        <v>2</v>
      </c>
      <c r="P1206" t="s">
        <v>91</v>
      </c>
      <c r="Q1206" t="s">
        <v>78</v>
      </c>
      <c r="R1206" t="s">
        <v>79</v>
      </c>
      <c r="S1206" t="s">
        <v>56</v>
      </c>
      <c r="T1206" t="s">
        <v>46</v>
      </c>
      <c r="U1206" t="s">
        <v>221</v>
      </c>
      <c r="V1206">
        <v>1606</v>
      </c>
      <c r="W1206">
        <v>0.15579229228002592</v>
      </c>
      <c r="X1206" t="s">
        <v>220</v>
      </c>
    </row>
    <row r="1207" spans="1:24" x14ac:dyDescent="0.25">
      <c r="A1207" t="s">
        <v>141</v>
      </c>
      <c r="B1207" s="1">
        <v>42465</v>
      </c>
      <c r="C1207">
        <v>2016</v>
      </c>
      <c r="D1207" t="s">
        <v>227</v>
      </c>
      <c r="E1207" t="s">
        <v>57</v>
      </c>
      <c r="F1207" t="s">
        <v>21</v>
      </c>
      <c r="G1207" t="s">
        <v>210</v>
      </c>
      <c r="H1207" t="s">
        <v>203</v>
      </c>
      <c r="I1207">
        <v>30250</v>
      </c>
      <c r="J1207">
        <v>2174</v>
      </c>
      <c r="K1207">
        <v>32424</v>
      </c>
      <c r="L1207" t="s">
        <v>142</v>
      </c>
      <c r="M1207" t="s">
        <v>143</v>
      </c>
      <c r="N1207" t="s">
        <v>144</v>
      </c>
      <c r="O1207">
        <v>4</v>
      </c>
      <c r="P1207" t="s">
        <v>77</v>
      </c>
      <c r="Q1207" t="s">
        <v>78</v>
      </c>
      <c r="R1207" t="s">
        <v>79</v>
      </c>
      <c r="S1207" t="s">
        <v>57</v>
      </c>
      <c r="T1207" t="s">
        <v>44</v>
      </c>
      <c r="U1207" t="s">
        <v>219</v>
      </c>
      <c r="V1207">
        <v>907.5</v>
      </c>
      <c r="W1207">
        <v>0.45885004962740933</v>
      </c>
      <c r="X1207" t="s">
        <v>220</v>
      </c>
    </row>
    <row r="1208" spans="1:24" x14ac:dyDescent="0.25">
      <c r="A1208" t="s">
        <v>188</v>
      </c>
      <c r="B1208" s="1">
        <v>42465</v>
      </c>
      <c r="C1208">
        <v>2016</v>
      </c>
      <c r="D1208" t="s">
        <v>227</v>
      </c>
      <c r="E1208" t="s">
        <v>52</v>
      </c>
      <c r="F1208" t="s">
        <v>34</v>
      </c>
      <c r="G1208" t="s">
        <v>209</v>
      </c>
      <c r="H1208" t="s">
        <v>211</v>
      </c>
      <c r="I1208">
        <v>85700</v>
      </c>
      <c r="J1208">
        <v>1474</v>
      </c>
      <c r="K1208">
        <v>87174</v>
      </c>
      <c r="L1208" t="s">
        <v>164</v>
      </c>
      <c r="M1208" t="s">
        <v>189</v>
      </c>
      <c r="N1208" t="s">
        <v>190</v>
      </c>
      <c r="O1208">
        <v>4</v>
      </c>
      <c r="P1208" t="s">
        <v>77</v>
      </c>
      <c r="Q1208" t="s">
        <v>86</v>
      </c>
      <c r="R1208" t="s">
        <v>87</v>
      </c>
      <c r="S1208" t="s">
        <v>53</v>
      </c>
      <c r="T1208" t="s">
        <v>46</v>
      </c>
      <c r="U1208" t="s">
        <v>225</v>
      </c>
      <c r="V1208">
        <v>5142</v>
      </c>
      <c r="W1208">
        <v>0.50064605078690039</v>
      </c>
      <c r="X1208" t="s">
        <v>222</v>
      </c>
    </row>
    <row r="1209" spans="1:24" x14ac:dyDescent="0.25">
      <c r="A1209" t="s">
        <v>93</v>
      </c>
      <c r="B1209" s="1">
        <v>42467</v>
      </c>
      <c r="C1209">
        <v>2016</v>
      </c>
      <c r="D1209" t="s">
        <v>227</v>
      </c>
      <c r="E1209" t="s">
        <v>55</v>
      </c>
      <c r="F1209" t="s">
        <v>36</v>
      </c>
      <c r="G1209" t="s">
        <v>210</v>
      </c>
      <c r="H1209" t="s">
        <v>201</v>
      </c>
      <c r="I1209">
        <v>185350</v>
      </c>
      <c r="J1209">
        <v>4481</v>
      </c>
      <c r="K1209">
        <v>189831</v>
      </c>
      <c r="L1209" t="s">
        <v>74</v>
      </c>
      <c r="M1209" t="s">
        <v>94</v>
      </c>
      <c r="N1209" t="s">
        <v>95</v>
      </c>
      <c r="O1209">
        <v>2</v>
      </c>
      <c r="P1209" t="s">
        <v>77</v>
      </c>
      <c r="Q1209" t="s">
        <v>86</v>
      </c>
      <c r="R1209" t="s">
        <v>87</v>
      </c>
      <c r="S1209" t="s">
        <v>56</v>
      </c>
      <c r="T1209" t="s">
        <v>46</v>
      </c>
      <c r="U1209" t="s">
        <v>225</v>
      </c>
      <c r="V1209">
        <v>11121</v>
      </c>
      <c r="W1209">
        <v>0.55623547246504368</v>
      </c>
      <c r="X1209" t="s">
        <v>222</v>
      </c>
    </row>
    <row r="1210" spans="1:24" x14ac:dyDescent="0.25">
      <c r="A1210" t="s">
        <v>93</v>
      </c>
      <c r="B1210" s="1">
        <v>42467</v>
      </c>
      <c r="C1210">
        <v>2016</v>
      </c>
      <c r="D1210" t="s">
        <v>227</v>
      </c>
      <c r="E1210" t="s">
        <v>62</v>
      </c>
      <c r="F1210" t="s">
        <v>11</v>
      </c>
      <c r="G1210" t="s">
        <v>210</v>
      </c>
      <c r="H1210" t="s">
        <v>201</v>
      </c>
      <c r="I1210">
        <v>184600</v>
      </c>
      <c r="J1210">
        <v>2582</v>
      </c>
      <c r="K1210">
        <v>187182</v>
      </c>
      <c r="L1210" t="s">
        <v>74</v>
      </c>
      <c r="M1210" t="s">
        <v>94</v>
      </c>
      <c r="N1210" t="s">
        <v>95</v>
      </c>
      <c r="O1210">
        <v>2</v>
      </c>
      <c r="P1210" t="s">
        <v>77</v>
      </c>
      <c r="Q1210" t="s">
        <v>86</v>
      </c>
      <c r="R1210" t="s">
        <v>87</v>
      </c>
      <c r="S1210" t="s">
        <v>63</v>
      </c>
      <c r="T1210" t="s">
        <v>43</v>
      </c>
      <c r="U1210" t="s">
        <v>225</v>
      </c>
      <c r="V1210">
        <v>11076</v>
      </c>
      <c r="W1210">
        <v>0.51529167802785136</v>
      </c>
      <c r="X1210" t="s">
        <v>222</v>
      </c>
    </row>
    <row r="1211" spans="1:24" x14ac:dyDescent="0.25">
      <c r="A1211" t="s">
        <v>120</v>
      </c>
      <c r="B1211" s="1">
        <v>42467</v>
      </c>
      <c r="C1211">
        <v>2016</v>
      </c>
      <c r="D1211" t="s">
        <v>227</v>
      </c>
      <c r="E1211" t="s">
        <v>64</v>
      </c>
      <c r="F1211" t="s">
        <v>25</v>
      </c>
      <c r="G1211" t="s">
        <v>210</v>
      </c>
      <c r="H1211" t="s">
        <v>203</v>
      </c>
      <c r="I1211">
        <v>70200</v>
      </c>
      <c r="J1211">
        <v>3154</v>
      </c>
      <c r="K1211">
        <v>73354</v>
      </c>
      <c r="L1211" t="s">
        <v>97</v>
      </c>
      <c r="M1211" t="s">
        <v>121</v>
      </c>
      <c r="N1211" t="s">
        <v>122</v>
      </c>
      <c r="O1211">
        <v>4</v>
      </c>
      <c r="P1211" t="s">
        <v>77</v>
      </c>
      <c r="Q1211" t="s">
        <v>86</v>
      </c>
      <c r="R1211" t="s">
        <v>87</v>
      </c>
      <c r="S1211" t="s">
        <v>57</v>
      </c>
      <c r="T1211" t="s">
        <v>44</v>
      </c>
      <c r="U1211" t="s">
        <v>223</v>
      </c>
      <c r="V1211">
        <v>3510</v>
      </c>
      <c r="W1211">
        <v>0.42943556859597359</v>
      </c>
      <c r="X1211" t="s">
        <v>220</v>
      </c>
    </row>
    <row r="1212" spans="1:24" x14ac:dyDescent="0.25">
      <c r="A1212" t="s">
        <v>109</v>
      </c>
      <c r="B1212" s="1">
        <v>42470</v>
      </c>
      <c r="C1212">
        <v>2016</v>
      </c>
      <c r="D1212" t="s">
        <v>227</v>
      </c>
      <c r="E1212" t="s">
        <v>62</v>
      </c>
      <c r="F1212" t="s">
        <v>12</v>
      </c>
      <c r="G1212" t="s">
        <v>200</v>
      </c>
      <c r="H1212" t="s">
        <v>211</v>
      </c>
      <c r="I1212">
        <v>51050</v>
      </c>
      <c r="J1212">
        <v>3236</v>
      </c>
      <c r="K1212">
        <v>54286</v>
      </c>
      <c r="L1212" t="s">
        <v>97</v>
      </c>
      <c r="M1212" t="s">
        <v>110</v>
      </c>
      <c r="N1212" t="s">
        <v>111</v>
      </c>
      <c r="O1212">
        <v>4</v>
      </c>
      <c r="P1212" t="s">
        <v>91</v>
      </c>
      <c r="Q1212" t="s">
        <v>78</v>
      </c>
      <c r="R1212" t="s">
        <v>79</v>
      </c>
      <c r="S1212" t="s">
        <v>63</v>
      </c>
      <c r="T1212" t="s">
        <v>43</v>
      </c>
      <c r="U1212" t="s">
        <v>221</v>
      </c>
      <c r="V1212">
        <v>2042</v>
      </c>
      <c r="W1212">
        <v>0.48831265582158817</v>
      </c>
      <c r="X1212" t="s">
        <v>220</v>
      </c>
    </row>
    <row r="1213" spans="1:24" x14ac:dyDescent="0.25">
      <c r="A1213" t="s">
        <v>73</v>
      </c>
      <c r="B1213" s="1">
        <v>42470</v>
      </c>
      <c r="C1213">
        <v>2016</v>
      </c>
      <c r="D1213" t="s">
        <v>227</v>
      </c>
      <c r="E1213" t="s">
        <v>60</v>
      </c>
      <c r="F1213" t="s">
        <v>7</v>
      </c>
      <c r="G1213" t="s">
        <v>200</v>
      </c>
      <c r="H1213" t="s">
        <v>203</v>
      </c>
      <c r="I1213">
        <v>31100</v>
      </c>
      <c r="J1213">
        <v>4631</v>
      </c>
      <c r="K1213">
        <v>35731</v>
      </c>
      <c r="L1213" t="s">
        <v>74</v>
      </c>
      <c r="M1213" t="s">
        <v>75</v>
      </c>
      <c r="N1213" t="s">
        <v>76</v>
      </c>
      <c r="O1213">
        <v>4</v>
      </c>
      <c r="P1213" t="s">
        <v>77</v>
      </c>
      <c r="Q1213" t="s">
        <v>78</v>
      </c>
      <c r="R1213" t="s">
        <v>79</v>
      </c>
      <c r="S1213" t="s">
        <v>61</v>
      </c>
      <c r="T1213" t="s">
        <v>42</v>
      </c>
      <c r="U1213" t="s">
        <v>219</v>
      </c>
      <c r="V1213">
        <v>933</v>
      </c>
      <c r="W1213">
        <v>0.66808560102623216</v>
      </c>
      <c r="X1213" t="s">
        <v>222</v>
      </c>
    </row>
    <row r="1214" spans="1:24" x14ac:dyDescent="0.25">
      <c r="A1214" t="s">
        <v>185</v>
      </c>
      <c r="B1214" s="1">
        <v>42472</v>
      </c>
      <c r="C1214">
        <v>2016</v>
      </c>
      <c r="D1214" t="s">
        <v>227</v>
      </c>
      <c r="E1214" t="s">
        <v>55</v>
      </c>
      <c r="F1214" t="s">
        <v>36</v>
      </c>
      <c r="G1214" t="s">
        <v>207</v>
      </c>
      <c r="H1214" t="s">
        <v>202</v>
      </c>
      <c r="I1214">
        <v>82800</v>
      </c>
      <c r="J1214">
        <v>2238</v>
      </c>
      <c r="K1214">
        <v>85038</v>
      </c>
      <c r="L1214" t="s">
        <v>164</v>
      </c>
      <c r="M1214" t="s">
        <v>186</v>
      </c>
      <c r="N1214" t="s">
        <v>187</v>
      </c>
      <c r="O1214">
        <v>4</v>
      </c>
      <c r="P1214" t="s">
        <v>77</v>
      </c>
      <c r="Q1214" t="s">
        <v>86</v>
      </c>
      <c r="R1214" t="s">
        <v>87</v>
      </c>
      <c r="S1214" t="s">
        <v>56</v>
      </c>
      <c r="T1214" t="s">
        <v>46</v>
      </c>
      <c r="U1214" t="s">
        <v>225</v>
      </c>
      <c r="V1214">
        <v>4968</v>
      </c>
      <c r="W1214">
        <v>0.12521540612225207</v>
      </c>
      <c r="X1214" t="s">
        <v>220</v>
      </c>
    </row>
    <row r="1215" spans="1:24" x14ac:dyDescent="0.25">
      <c r="A1215" t="s">
        <v>154</v>
      </c>
      <c r="B1215" s="1">
        <v>42472</v>
      </c>
      <c r="C1215">
        <v>2016</v>
      </c>
      <c r="D1215" t="s">
        <v>227</v>
      </c>
      <c r="E1215" t="s">
        <v>55</v>
      </c>
      <c r="F1215" t="s">
        <v>36</v>
      </c>
      <c r="G1215" t="s">
        <v>200</v>
      </c>
      <c r="H1215" t="s">
        <v>201</v>
      </c>
      <c r="I1215">
        <v>69700</v>
      </c>
      <c r="J1215">
        <v>1088</v>
      </c>
      <c r="K1215">
        <v>70788</v>
      </c>
      <c r="L1215" t="s">
        <v>142</v>
      </c>
      <c r="M1215" t="s">
        <v>155</v>
      </c>
      <c r="N1215" t="s">
        <v>156</v>
      </c>
      <c r="O1215">
        <v>4</v>
      </c>
      <c r="P1215" t="s">
        <v>91</v>
      </c>
      <c r="Q1215" t="s">
        <v>78</v>
      </c>
      <c r="R1215" t="s">
        <v>79</v>
      </c>
      <c r="S1215" t="s">
        <v>56</v>
      </c>
      <c r="T1215" t="s">
        <v>46</v>
      </c>
      <c r="U1215" t="s">
        <v>223</v>
      </c>
      <c r="V1215">
        <v>3485</v>
      </c>
      <c r="W1215">
        <v>0.73633520711974021</v>
      </c>
      <c r="X1215" t="s">
        <v>222</v>
      </c>
    </row>
    <row r="1216" spans="1:24" x14ac:dyDescent="0.25">
      <c r="A1216" t="s">
        <v>103</v>
      </c>
      <c r="B1216" s="1">
        <v>42472</v>
      </c>
      <c r="C1216">
        <v>2016</v>
      </c>
      <c r="D1216" t="s">
        <v>227</v>
      </c>
      <c r="E1216" t="s">
        <v>64</v>
      </c>
      <c r="F1216" t="s">
        <v>25</v>
      </c>
      <c r="G1216" t="s">
        <v>209</v>
      </c>
      <c r="H1216" t="s">
        <v>205</v>
      </c>
      <c r="I1216">
        <v>39900</v>
      </c>
      <c r="J1216">
        <v>2893</v>
      </c>
      <c r="K1216">
        <v>42793</v>
      </c>
      <c r="L1216" t="s">
        <v>97</v>
      </c>
      <c r="M1216" t="s">
        <v>104</v>
      </c>
      <c r="N1216" t="s">
        <v>105</v>
      </c>
      <c r="O1216">
        <v>2</v>
      </c>
      <c r="P1216" t="s">
        <v>91</v>
      </c>
      <c r="Q1216" t="s">
        <v>78</v>
      </c>
      <c r="R1216" t="s">
        <v>79</v>
      </c>
      <c r="S1216" t="s">
        <v>57</v>
      </c>
      <c r="T1216" t="s">
        <v>44</v>
      </c>
      <c r="U1216" t="s">
        <v>221</v>
      </c>
      <c r="V1216">
        <v>1596</v>
      </c>
      <c r="W1216">
        <v>0.48330390848373245</v>
      </c>
      <c r="X1216" t="s">
        <v>220</v>
      </c>
    </row>
    <row r="1217" spans="1:24" x14ac:dyDescent="0.25">
      <c r="A1217" t="s">
        <v>173</v>
      </c>
      <c r="B1217" s="1">
        <v>42472</v>
      </c>
      <c r="C1217">
        <v>2016</v>
      </c>
      <c r="D1217" t="s">
        <v>227</v>
      </c>
      <c r="E1217" t="s">
        <v>55</v>
      </c>
      <c r="F1217" t="s">
        <v>36</v>
      </c>
      <c r="G1217" t="s">
        <v>209</v>
      </c>
      <c r="H1217" t="s">
        <v>203</v>
      </c>
      <c r="I1217">
        <v>36000</v>
      </c>
      <c r="J1217">
        <v>4433</v>
      </c>
      <c r="K1217">
        <v>40433</v>
      </c>
      <c r="L1217" t="s">
        <v>164</v>
      </c>
      <c r="M1217" t="s">
        <v>174</v>
      </c>
      <c r="N1217" t="s">
        <v>175</v>
      </c>
      <c r="O1217">
        <v>2</v>
      </c>
      <c r="P1217" t="s">
        <v>91</v>
      </c>
      <c r="Q1217" t="s">
        <v>78</v>
      </c>
      <c r="R1217" t="s">
        <v>79</v>
      </c>
      <c r="S1217" t="s">
        <v>56</v>
      </c>
      <c r="T1217" t="s">
        <v>46</v>
      </c>
      <c r="U1217" t="s">
        <v>221</v>
      </c>
      <c r="V1217">
        <v>1440</v>
      </c>
      <c r="W1217">
        <v>0.97656546857979398</v>
      </c>
      <c r="X1217" t="s">
        <v>222</v>
      </c>
    </row>
    <row r="1218" spans="1:24" x14ac:dyDescent="0.25">
      <c r="A1218" t="s">
        <v>139</v>
      </c>
      <c r="B1218" s="1">
        <v>42472</v>
      </c>
      <c r="C1218">
        <v>2016</v>
      </c>
      <c r="D1218" t="s">
        <v>227</v>
      </c>
      <c r="E1218" t="s">
        <v>60</v>
      </c>
      <c r="F1218" t="s">
        <v>22</v>
      </c>
      <c r="G1218" t="s">
        <v>209</v>
      </c>
      <c r="H1218" t="s">
        <v>203</v>
      </c>
      <c r="I1218">
        <v>149900</v>
      </c>
      <c r="J1218">
        <v>1504</v>
      </c>
      <c r="K1218">
        <v>151404</v>
      </c>
      <c r="L1218" t="s">
        <v>127</v>
      </c>
      <c r="M1218" t="s">
        <v>137</v>
      </c>
      <c r="N1218" t="s">
        <v>140</v>
      </c>
      <c r="O1218">
        <v>4</v>
      </c>
      <c r="P1218" t="s">
        <v>91</v>
      </c>
      <c r="Q1218" t="s">
        <v>86</v>
      </c>
      <c r="R1218" t="s">
        <v>92</v>
      </c>
      <c r="S1218" t="s">
        <v>61</v>
      </c>
      <c r="T1218" t="s">
        <v>44</v>
      </c>
      <c r="U1218" t="s">
        <v>225</v>
      </c>
      <c r="V1218">
        <v>8994</v>
      </c>
      <c r="W1218">
        <v>0.51026427490183346</v>
      </c>
      <c r="X1218" t="s">
        <v>222</v>
      </c>
    </row>
    <row r="1219" spans="1:24" x14ac:dyDescent="0.25">
      <c r="A1219" t="s">
        <v>93</v>
      </c>
      <c r="B1219" s="1">
        <v>42474</v>
      </c>
      <c r="C1219">
        <v>2016</v>
      </c>
      <c r="D1219" t="s">
        <v>227</v>
      </c>
      <c r="E1219" t="s">
        <v>54</v>
      </c>
      <c r="F1219" t="s">
        <v>23</v>
      </c>
      <c r="G1219" t="s">
        <v>200</v>
      </c>
      <c r="H1219" t="s">
        <v>201</v>
      </c>
      <c r="I1219">
        <v>185100</v>
      </c>
      <c r="J1219">
        <v>4305</v>
      </c>
      <c r="K1219">
        <v>189405</v>
      </c>
      <c r="L1219" t="s">
        <v>74</v>
      </c>
      <c r="M1219" t="s">
        <v>94</v>
      </c>
      <c r="N1219" t="s">
        <v>95</v>
      </c>
      <c r="O1219">
        <v>2</v>
      </c>
      <c r="P1219" t="s">
        <v>77</v>
      </c>
      <c r="Q1219" t="s">
        <v>86</v>
      </c>
      <c r="R1219" t="s">
        <v>87</v>
      </c>
      <c r="S1219" t="s">
        <v>54</v>
      </c>
      <c r="T1219" t="s">
        <v>44</v>
      </c>
      <c r="U1219" t="s">
        <v>225</v>
      </c>
      <c r="V1219">
        <v>11106</v>
      </c>
      <c r="W1219">
        <v>0.19573192866320346</v>
      </c>
      <c r="X1219" t="s">
        <v>220</v>
      </c>
    </row>
    <row r="1220" spans="1:24" x14ac:dyDescent="0.25">
      <c r="A1220" t="s">
        <v>106</v>
      </c>
      <c r="B1220" s="1">
        <v>42474</v>
      </c>
      <c r="C1220">
        <v>2016</v>
      </c>
      <c r="D1220" t="s">
        <v>227</v>
      </c>
      <c r="E1220" t="s">
        <v>54</v>
      </c>
      <c r="F1220" t="s">
        <v>29</v>
      </c>
      <c r="G1220" t="s">
        <v>210</v>
      </c>
      <c r="H1220" t="s">
        <v>201</v>
      </c>
      <c r="I1220">
        <v>42000</v>
      </c>
      <c r="J1220">
        <v>2359</v>
      </c>
      <c r="K1220">
        <v>44359</v>
      </c>
      <c r="L1220" t="s">
        <v>97</v>
      </c>
      <c r="M1220" t="s">
        <v>107</v>
      </c>
      <c r="N1220" t="s">
        <v>108</v>
      </c>
      <c r="O1220">
        <v>4</v>
      </c>
      <c r="P1220" t="s">
        <v>77</v>
      </c>
      <c r="Q1220" t="s">
        <v>78</v>
      </c>
      <c r="R1220" t="s">
        <v>79</v>
      </c>
      <c r="S1220" t="s">
        <v>54</v>
      </c>
      <c r="T1220" t="s">
        <v>45</v>
      </c>
      <c r="U1220" t="s">
        <v>221</v>
      </c>
      <c r="V1220">
        <v>1680</v>
      </c>
      <c r="W1220">
        <v>0.73048860567178975</v>
      </c>
      <c r="X1220" t="s">
        <v>222</v>
      </c>
    </row>
    <row r="1221" spans="1:24" x14ac:dyDescent="0.25">
      <c r="A1221" t="s">
        <v>136</v>
      </c>
      <c r="B1221" s="1">
        <v>42475</v>
      </c>
      <c r="C1221">
        <v>2016</v>
      </c>
      <c r="D1221" t="s">
        <v>227</v>
      </c>
      <c r="E1221" t="s">
        <v>60</v>
      </c>
      <c r="F1221" t="s">
        <v>22</v>
      </c>
      <c r="G1221" t="s">
        <v>209</v>
      </c>
      <c r="H1221" t="s">
        <v>202</v>
      </c>
      <c r="I1221">
        <v>94850</v>
      </c>
      <c r="J1221">
        <v>1020</v>
      </c>
      <c r="K1221">
        <v>95870</v>
      </c>
      <c r="L1221" t="s">
        <v>127</v>
      </c>
      <c r="M1221" t="s">
        <v>137</v>
      </c>
      <c r="N1221" t="s">
        <v>138</v>
      </c>
      <c r="O1221">
        <v>4</v>
      </c>
      <c r="P1221" t="s">
        <v>77</v>
      </c>
      <c r="Q1221" t="s">
        <v>78</v>
      </c>
      <c r="R1221" t="s">
        <v>79</v>
      </c>
      <c r="S1221" t="s">
        <v>61</v>
      </c>
      <c r="T1221" t="s">
        <v>44</v>
      </c>
      <c r="U1221" t="s">
        <v>225</v>
      </c>
      <c r="V1221">
        <v>5691</v>
      </c>
      <c r="W1221">
        <v>0.19648641077637971</v>
      </c>
      <c r="X1221" t="s">
        <v>220</v>
      </c>
    </row>
    <row r="1222" spans="1:24" x14ac:dyDescent="0.25">
      <c r="A1222" t="s">
        <v>73</v>
      </c>
      <c r="B1222" s="1">
        <v>42477</v>
      </c>
      <c r="C1222">
        <v>2016</v>
      </c>
      <c r="D1222" t="s">
        <v>227</v>
      </c>
      <c r="E1222" t="s">
        <v>57</v>
      </c>
      <c r="F1222" t="s">
        <v>21</v>
      </c>
      <c r="G1222" t="s">
        <v>209</v>
      </c>
      <c r="H1222" t="s">
        <v>203</v>
      </c>
      <c r="I1222">
        <v>31100</v>
      </c>
      <c r="J1222">
        <v>1052</v>
      </c>
      <c r="K1222">
        <v>32152</v>
      </c>
      <c r="L1222" t="s">
        <v>74</v>
      </c>
      <c r="M1222" t="s">
        <v>75</v>
      </c>
      <c r="N1222" t="s">
        <v>76</v>
      </c>
      <c r="O1222">
        <v>4</v>
      </c>
      <c r="P1222" t="s">
        <v>77</v>
      </c>
      <c r="Q1222" t="s">
        <v>78</v>
      </c>
      <c r="R1222" t="s">
        <v>79</v>
      </c>
      <c r="S1222" t="s">
        <v>57</v>
      </c>
      <c r="T1222" t="s">
        <v>44</v>
      </c>
      <c r="U1222" t="s">
        <v>219</v>
      </c>
      <c r="V1222">
        <v>933</v>
      </c>
      <c r="W1222">
        <v>0.26243626804204484</v>
      </c>
      <c r="X1222" t="s">
        <v>220</v>
      </c>
    </row>
    <row r="1223" spans="1:24" x14ac:dyDescent="0.25">
      <c r="A1223" t="s">
        <v>160</v>
      </c>
      <c r="B1223" s="1">
        <v>42478</v>
      </c>
      <c r="C1223">
        <v>2016</v>
      </c>
      <c r="D1223" t="s">
        <v>227</v>
      </c>
      <c r="E1223" t="s">
        <v>54</v>
      </c>
      <c r="F1223" t="s">
        <v>23</v>
      </c>
      <c r="G1223" t="s">
        <v>210</v>
      </c>
      <c r="H1223" t="s">
        <v>203</v>
      </c>
      <c r="I1223">
        <v>120950</v>
      </c>
      <c r="J1223">
        <v>1389</v>
      </c>
      <c r="K1223">
        <v>122339</v>
      </c>
      <c r="L1223" t="s">
        <v>142</v>
      </c>
      <c r="M1223" t="s">
        <v>161</v>
      </c>
      <c r="N1223" t="s">
        <v>162</v>
      </c>
      <c r="O1223">
        <v>4</v>
      </c>
      <c r="P1223" t="s">
        <v>91</v>
      </c>
      <c r="Q1223" t="s">
        <v>78</v>
      </c>
      <c r="R1223" t="s">
        <v>92</v>
      </c>
      <c r="S1223" t="s">
        <v>54</v>
      </c>
      <c r="T1223" t="s">
        <v>44</v>
      </c>
      <c r="U1223" t="s">
        <v>225</v>
      </c>
      <c r="V1223">
        <v>7257</v>
      </c>
      <c r="W1223">
        <v>0.35730417182543511</v>
      </c>
      <c r="X1223" t="s">
        <v>220</v>
      </c>
    </row>
    <row r="1224" spans="1:24" x14ac:dyDescent="0.25">
      <c r="A1224" t="s">
        <v>88</v>
      </c>
      <c r="B1224" s="1">
        <v>42479</v>
      </c>
      <c r="C1224">
        <v>2016</v>
      </c>
      <c r="D1224" t="s">
        <v>227</v>
      </c>
      <c r="E1224" t="s">
        <v>62</v>
      </c>
      <c r="F1224" t="s">
        <v>14</v>
      </c>
      <c r="G1224" t="s">
        <v>209</v>
      </c>
      <c r="H1224" t="s">
        <v>203</v>
      </c>
      <c r="I1224">
        <v>160050</v>
      </c>
      <c r="J1224">
        <v>3261</v>
      </c>
      <c r="K1224">
        <v>163311</v>
      </c>
      <c r="L1224" t="s">
        <v>74</v>
      </c>
      <c r="M1224" t="s">
        <v>89</v>
      </c>
      <c r="N1224" t="s">
        <v>90</v>
      </c>
      <c r="O1224">
        <v>4</v>
      </c>
      <c r="P1224" t="s">
        <v>91</v>
      </c>
      <c r="Q1224" t="s">
        <v>86</v>
      </c>
      <c r="R1224" t="s">
        <v>92</v>
      </c>
      <c r="S1224" t="s">
        <v>63</v>
      </c>
      <c r="T1224" t="s">
        <v>43</v>
      </c>
      <c r="U1224" t="s">
        <v>225</v>
      </c>
      <c r="V1224">
        <v>9603</v>
      </c>
      <c r="W1224">
        <v>0.39851856110548534</v>
      </c>
      <c r="X1224" t="s">
        <v>220</v>
      </c>
    </row>
    <row r="1225" spans="1:24" x14ac:dyDescent="0.25">
      <c r="A1225" t="s">
        <v>106</v>
      </c>
      <c r="B1225" s="1">
        <v>42479</v>
      </c>
      <c r="C1225">
        <v>2016</v>
      </c>
      <c r="D1225" t="s">
        <v>227</v>
      </c>
      <c r="E1225" t="s">
        <v>54</v>
      </c>
      <c r="F1225" t="s">
        <v>33</v>
      </c>
      <c r="G1225" t="s">
        <v>209</v>
      </c>
      <c r="H1225" t="s">
        <v>203</v>
      </c>
      <c r="I1225">
        <v>41800</v>
      </c>
      <c r="J1225">
        <v>1974</v>
      </c>
      <c r="K1225">
        <v>43774</v>
      </c>
      <c r="L1225" t="s">
        <v>97</v>
      </c>
      <c r="M1225" t="s">
        <v>107</v>
      </c>
      <c r="N1225" t="s">
        <v>108</v>
      </c>
      <c r="O1225">
        <v>4</v>
      </c>
      <c r="P1225" t="s">
        <v>77</v>
      </c>
      <c r="Q1225" t="s">
        <v>78</v>
      </c>
      <c r="R1225" t="s">
        <v>79</v>
      </c>
      <c r="S1225" t="s">
        <v>54</v>
      </c>
      <c r="T1225" t="s">
        <v>45</v>
      </c>
      <c r="U1225" t="s">
        <v>221</v>
      </c>
      <c r="V1225">
        <v>1672</v>
      </c>
      <c r="W1225">
        <v>0.99738192790997304</v>
      </c>
      <c r="X1225" t="s">
        <v>222</v>
      </c>
    </row>
    <row r="1226" spans="1:24" x14ac:dyDescent="0.25">
      <c r="A1226" t="s">
        <v>109</v>
      </c>
      <c r="B1226" s="1">
        <v>42481</v>
      </c>
      <c r="C1226">
        <v>2016</v>
      </c>
      <c r="D1226" t="s">
        <v>227</v>
      </c>
      <c r="E1226" t="s">
        <v>62</v>
      </c>
      <c r="F1226" t="s">
        <v>11</v>
      </c>
      <c r="G1226" t="s">
        <v>210</v>
      </c>
      <c r="H1226" t="s">
        <v>205</v>
      </c>
      <c r="I1226">
        <v>50750</v>
      </c>
      <c r="J1226">
        <v>4122</v>
      </c>
      <c r="K1226">
        <v>54872</v>
      </c>
      <c r="L1226" t="s">
        <v>97</v>
      </c>
      <c r="M1226" t="s">
        <v>110</v>
      </c>
      <c r="N1226" t="s">
        <v>111</v>
      </c>
      <c r="O1226">
        <v>4</v>
      </c>
      <c r="P1226" t="s">
        <v>91</v>
      </c>
      <c r="Q1226" t="s">
        <v>78</v>
      </c>
      <c r="R1226" t="s">
        <v>79</v>
      </c>
      <c r="S1226" t="s">
        <v>63</v>
      </c>
      <c r="T1226" t="s">
        <v>43</v>
      </c>
      <c r="U1226" t="s">
        <v>221</v>
      </c>
      <c r="V1226">
        <v>2030</v>
      </c>
      <c r="W1226">
        <v>0.71545467186507516</v>
      </c>
      <c r="X1226" t="s">
        <v>222</v>
      </c>
    </row>
    <row r="1227" spans="1:24" x14ac:dyDescent="0.25">
      <c r="A1227" t="s">
        <v>88</v>
      </c>
      <c r="B1227" s="1">
        <v>42482</v>
      </c>
      <c r="C1227">
        <v>2016</v>
      </c>
      <c r="D1227" t="s">
        <v>227</v>
      </c>
      <c r="E1227" t="s">
        <v>52</v>
      </c>
      <c r="F1227" t="s">
        <v>34</v>
      </c>
      <c r="G1227" t="s">
        <v>206</v>
      </c>
      <c r="H1227" t="s">
        <v>201</v>
      </c>
      <c r="I1227">
        <v>160100</v>
      </c>
      <c r="J1227">
        <v>1409</v>
      </c>
      <c r="K1227">
        <v>161509</v>
      </c>
      <c r="L1227" t="s">
        <v>74</v>
      </c>
      <c r="M1227" t="s">
        <v>89</v>
      </c>
      <c r="N1227" t="s">
        <v>90</v>
      </c>
      <c r="O1227">
        <v>4</v>
      </c>
      <c r="P1227" t="s">
        <v>91</v>
      </c>
      <c r="Q1227" t="s">
        <v>86</v>
      </c>
      <c r="R1227" t="s">
        <v>92</v>
      </c>
      <c r="S1227" t="s">
        <v>53</v>
      </c>
      <c r="T1227" t="s">
        <v>46</v>
      </c>
      <c r="U1227" t="s">
        <v>225</v>
      </c>
      <c r="V1227">
        <v>9606</v>
      </c>
      <c r="W1227">
        <v>0.8916713394651522</v>
      </c>
      <c r="X1227" t="s">
        <v>222</v>
      </c>
    </row>
    <row r="1228" spans="1:24" x14ac:dyDescent="0.25">
      <c r="A1228" t="s">
        <v>103</v>
      </c>
      <c r="B1228" s="1">
        <v>42482</v>
      </c>
      <c r="C1228">
        <v>2016</v>
      </c>
      <c r="D1228" t="s">
        <v>227</v>
      </c>
      <c r="E1228" t="s">
        <v>50</v>
      </c>
      <c r="F1228" t="s">
        <v>9</v>
      </c>
      <c r="G1228" t="s">
        <v>200</v>
      </c>
      <c r="H1228" t="s">
        <v>201</v>
      </c>
      <c r="I1228">
        <v>40100</v>
      </c>
      <c r="J1228">
        <v>2334</v>
      </c>
      <c r="K1228">
        <v>42434</v>
      </c>
      <c r="L1228" t="s">
        <v>97</v>
      </c>
      <c r="M1228" t="s">
        <v>104</v>
      </c>
      <c r="N1228" t="s">
        <v>105</v>
      </c>
      <c r="O1228">
        <v>2</v>
      </c>
      <c r="P1228" t="s">
        <v>91</v>
      </c>
      <c r="Q1228" t="s">
        <v>78</v>
      </c>
      <c r="R1228" t="s">
        <v>79</v>
      </c>
      <c r="S1228" t="s">
        <v>51</v>
      </c>
      <c r="T1228" t="s">
        <v>43</v>
      </c>
      <c r="U1228" t="s">
        <v>221</v>
      </c>
      <c r="V1228">
        <v>1604</v>
      </c>
      <c r="W1228">
        <v>0.86688448016852349</v>
      </c>
      <c r="X1228" t="s">
        <v>222</v>
      </c>
    </row>
    <row r="1229" spans="1:24" x14ac:dyDescent="0.25">
      <c r="A1229" t="s">
        <v>106</v>
      </c>
      <c r="B1229" s="1">
        <v>42483</v>
      </c>
      <c r="C1229">
        <v>2016</v>
      </c>
      <c r="D1229" t="s">
        <v>227</v>
      </c>
      <c r="E1229" t="s">
        <v>57</v>
      </c>
      <c r="F1229" t="s">
        <v>27</v>
      </c>
      <c r="G1229" t="s">
        <v>210</v>
      </c>
      <c r="H1229" t="s">
        <v>211</v>
      </c>
      <c r="I1229">
        <v>42150</v>
      </c>
      <c r="J1229">
        <v>1137</v>
      </c>
      <c r="K1229">
        <v>43287</v>
      </c>
      <c r="L1229" t="s">
        <v>97</v>
      </c>
      <c r="M1229" t="s">
        <v>107</v>
      </c>
      <c r="N1229" t="s">
        <v>108</v>
      </c>
      <c r="O1229">
        <v>4</v>
      </c>
      <c r="P1229" t="s">
        <v>77</v>
      </c>
      <c r="Q1229" t="s">
        <v>78</v>
      </c>
      <c r="R1229" t="s">
        <v>79</v>
      </c>
      <c r="S1229" t="s">
        <v>57</v>
      </c>
      <c r="T1229" t="s">
        <v>44</v>
      </c>
      <c r="U1229" t="s">
        <v>221</v>
      </c>
      <c r="V1229">
        <v>1686</v>
      </c>
      <c r="W1229">
        <v>0.13594875677300094</v>
      </c>
      <c r="X1229" t="s">
        <v>220</v>
      </c>
    </row>
    <row r="1230" spans="1:24" x14ac:dyDescent="0.25">
      <c r="A1230" t="s">
        <v>141</v>
      </c>
      <c r="B1230" s="1">
        <v>42483</v>
      </c>
      <c r="C1230">
        <v>2016</v>
      </c>
      <c r="D1230" t="s">
        <v>227</v>
      </c>
      <c r="E1230" t="s">
        <v>50</v>
      </c>
      <c r="F1230" t="s">
        <v>9</v>
      </c>
      <c r="G1230" t="s">
        <v>200</v>
      </c>
      <c r="H1230" t="s">
        <v>205</v>
      </c>
      <c r="I1230">
        <v>30100</v>
      </c>
      <c r="J1230">
        <v>1358</v>
      </c>
      <c r="K1230">
        <v>31458</v>
      </c>
      <c r="L1230" t="s">
        <v>142</v>
      </c>
      <c r="M1230" t="s">
        <v>143</v>
      </c>
      <c r="N1230" t="s">
        <v>144</v>
      </c>
      <c r="O1230">
        <v>4</v>
      </c>
      <c r="P1230" t="s">
        <v>77</v>
      </c>
      <c r="Q1230" t="s">
        <v>78</v>
      </c>
      <c r="R1230" t="s">
        <v>79</v>
      </c>
      <c r="S1230" t="s">
        <v>51</v>
      </c>
      <c r="T1230" t="s">
        <v>43</v>
      </c>
      <c r="U1230" t="s">
        <v>219</v>
      </c>
      <c r="V1230">
        <v>903</v>
      </c>
      <c r="W1230">
        <v>0.61893803049760776</v>
      </c>
      <c r="X1230" t="s">
        <v>222</v>
      </c>
    </row>
    <row r="1231" spans="1:24" x14ac:dyDescent="0.25">
      <c r="A1231" t="s">
        <v>157</v>
      </c>
      <c r="B1231" s="1">
        <v>42483</v>
      </c>
      <c r="C1231">
        <v>2016</v>
      </c>
      <c r="D1231" t="s">
        <v>227</v>
      </c>
      <c r="E1231" t="s">
        <v>62</v>
      </c>
      <c r="F1231" t="s">
        <v>15</v>
      </c>
      <c r="G1231" t="s">
        <v>200</v>
      </c>
      <c r="H1231" t="s">
        <v>201</v>
      </c>
      <c r="I1231">
        <v>72850</v>
      </c>
      <c r="J1231">
        <v>1358</v>
      </c>
      <c r="K1231">
        <v>74208</v>
      </c>
      <c r="L1231" t="s">
        <v>142</v>
      </c>
      <c r="M1231" t="s">
        <v>158</v>
      </c>
      <c r="N1231" t="s">
        <v>159</v>
      </c>
      <c r="O1231">
        <v>4</v>
      </c>
      <c r="P1231" t="s">
        <v>77</v>
      </c>
      <c r="Q1231" t="s">
        <v>86</v>
      </c>
      <c r="R1231" t="s">
        <v>79</v>
      </c>
      <c r="S1231" t="s">
        <v>63</v>
      </c>
      <c r="T1231" t="s">
        <v>43</v>
      </c>
      <c r="U1231" t="s">
        <v>223</v>
      </c>
      <c r="V1231">
        <v>3642.5</v>
      </c>
      <c r="W1231">
        <v>0.54353693758302224</v>
      </c>
      <c r="X1231" t="s">
        <v>222</v>
      </c>
    </row>
    <row r="1232" spans="1:24" x14ac:dyDescent="0.25">
      <c r="A1232" t="s">
        <v>103</v>
      </c>
      <c r="B1232" s="1">
        <v>42485</v>
      </c>
      <c r="C1232">
        <v>2016</v>
      </c>
      <c r="D1232" t="s">
        <v>227</v>
      </c>
      <c r="E1232" t="s">
        <v>52</v>
      </c>
      <c r="F1232" t="s">
        <v>34</v>
      </c>
      <c r="G1232" t="s">
        <v>200</v>
      </c>
      <c r="H1232" t="s">
        <v>201</v>
      </c>
      <c r="I1232">
        <v>39950</v>
      </c>
      <c r="J1232">
        <v>4898</v>
      </c>
      <c r="K1232">
        <v>44848</v>
      </c>
      <c r="L1232" t="s">
        <v>97</v>
      </c>
      <c r="M1232" t="s">
        <v>104</v>
      </c>
      <c r="N1232" t="s">
        <v>105</v>
      </c>
      <c r="O1232">
        <v>2</v>
      </c>
      <c r="P1232" t="s">
        <v>91</v>
      </c>
      <c r="Q1232" t="s">
        <v>78</v>
      </c>
      <c r="R1232" t="s">
        <v>79</v>
      </c>
      <c r="S1232" t="s">
        <v>53</v>
      </c>
      <c r="T1232" t="s">
        <v>46</v>
      </c>
      <c r="U1232" t="s">
        <v>221</v>
      </c>
      <c r="V1232">
        <v>1598</v>
      </c>
      <c r="W1232">
        <v>0.90449252394237212</v>
      </c>
      <c r="X1232" t="s">
        <v>222</v>
      </c>
    </row>
    <row r="1233" spans="1:24" x14ac:dyDescent="0.25">
      <c r="A1233" t="s">
        <v>106</v>
      </c>
      <c r="B1233" s="1">
        <v>42485</v>
      </c>
      <c r="C1233">
        <v>2016</v>
      </c>
      <c r="D1233" t="s">
        <v>227</v>
      </c>
      <c r="E1233" t="s">
        <v>60</v>
      </c>
      <c r="F1233" t="s">
        <v>7</v>
      </c>
      <c r="G1233" t="s">
        <v>210</v>
      </c>
      <c r="H1233" t="s">
        <v>205</v>
      </c>
      <c r="I1233">
        <v>41700</v>
      </c>
      <c r="J1233">
        <v>3392</v>
      </c>
      <c r="K1233">
        <v>45092</v>
      </c>
      <c r="L1233" t="s">
        <v>97</v>
      </c>
      <c r="M1233" t="s">
        <v>107</v>
      </c>
      <c r="N1233" t="s">
        <v>108</v>
      </c>
      <c r="O1233">
        <v>4</v>
      </c>
      <c r="P1233" t="s">
        <v>77</v>
      </c>
      <c r="Q1233" t="s">
        <v>78</v>
      </c>
      <c r="R1233" t="s">
        <v>79</v>
      </c>
      <c r="S1233" t="s">
        <v>61</v>
      </c>
      <c r="T1233" t="s">
        <v>42</v>
      </c>
      <c r="U1233" t="s">
        <v>221</v>
      </c>
      <c r="V1233">
        <v>1668</v>
      </c>
      <c r="W1233">
        <v>0.89295325795791725</v>
      </c>
      <c r="X1233" t="s">
        <v>222</v>
      </c>
    </row>
    <row r="1234" spans="1:24" x14ac:dyDescent="0.25">
      <c r="A1234" t="s">
        <v>141</v>
      </c>
      <c r="B1234" s="1">
        <v>42486</v>
      </c>
      <c r="C1234">
        <v>2016</v>
      </c>
      <c r="D1234" t="s">
        <v>227</v>
      </c>
      <c r="E1234" t="s">
        <v>52</v>
      </c>
      <c r="F1234" t="s">
        <v>47</v>
      </c>
      <c r="G1234" t="s">
        <v>204</v>
      </c>
      <c r="H1234" t="s">
        <v>201</v>
      </c>
      <c r="I1234">
        <v>29850</v>
      </c>
      <c r="J1234">
        <v>1054</v>
      </c>
      <c r="K1234">
        <v>30904</v>
      </c>
      <c r="L1234" t="s">
        <v>142</v>
      </c>
      <c r="M1234" t="s">
        <v>143</v>
      </c>
      <c r="N1234" t="s">
        <v>144</v>
      </c>
      <c r="O1234">
        <v>4</v>
      </c>
      <c r="P1234" t="s">
        <v>77</v>
      </c>
      <c r="Q1234" t="s">
        <v>78</v>
      </c>
      <c r="R1234" t="s">
        <v>79</v>
      </c>
      <c r="S1234" t="s">
        <v>53</v>
      </c>
      <c r="T1234" t="s">
        <v>46</v>
      </c>
      <c r="U1234" t="s">
        <v>219</v>
      </c>
      <c r="V1234">
        <v>895.5</v>
      </c>
      <c r="W1234">
        <v>0.75986555393778976</v>
      </c>
      <c r="X1234" t="s">
        <v>222</v>
      </c>
    </row>
    <row r="1235" spans="1:24" x14ac:dyDescent="0.25">
      <c r="A1235" t="s">
        <v>170</v>
      </c>
      <c r="B1235" s="1">
        <v>42487</v>
      </c>
      <c r="C1235">
        <v>2016</v>
      </c>
      <c r="D1235" t="s">
        <v>227</v>
      </c>
      <c r="E1235" t="s">
        <v>54</v>
      </c>
      <c r="F1235" t="s">
        <v>33</v>
      </c>
      <c r="G1235" t="s">
        <v>209</v>
      </c>
      <c r="H1235" t="s">
        <v>201</v>
      </c>
      <c r="I1235">
        <v>35000</v>
      </c>
      <c r="J1235">
        <v>3368</v>
      </c>
      <c r="K1235">
        <v>38368</v>
      </c>
      <c r="L1235" t="s">
        <v>164</v>
      </c>
      <c r="M1235" t="s">
        <v>171</v>
      </c>
      <c r="N1235" t="s">
        <v>172</v>
      </c>
      <c r="O1235">
        <v>4</v>
      </c>
      <c r="P1235" t="s">
        <v>77</v>
      </c>
      <c r="Q1235" t="s">
        <v>78</v>
      </c>
      <c r="R1235" t="s">
        <v>79</v>
      </c>
      <c r="S1235" t="s">
        <v>54</v>
      </c>
      <c r="T1235" t="s">
        <v>45</v>
      </c>
      <c r="U1235" t="s">
        <v>221</v>
      </c>
      <c r="V1235">
        <v>1400</v>
      </c>
      <c r="W1235">
        <v>0.15813872923987859</v>
      </c>
      <c r="X1235" t="s">
        <v>220</v>
      </c>
    </row>
    <row r="1236" spans="1:24" x14ac:dyDescent="0.25">
      <c r="A1236" t="s">
        <v>154</v>
      </c>
      <c r="B1236" s="1">
        <v>42487</v>
      </c>
      <c r="C1236">
        <v>2016</v>
      </c>
      <c r="D1236" t="s">
        <v>227</v>
      </c>
      <c r="E1236" t="s">
        <v>57</v>
      </c>
      <c r="F1236" t="s">
        <v>16</v>
      </c>
      <c r="G1236" t="s">
        <v>206</v>
      </c>
      <c r="H1236" t="s">
        <v>211</v>
      </c>
      <c r="I1236">
        <v>70350</v>
      </c>
      <c r="J1236">
        <v>4029</v>
      </c>
      <c r="K1236">
        <v>74379</v>
      </c>
      <c r="L1236" t="s">
        <v>142</v>
      </c>
      <c r="M1236" t="s">
        <v>155</v>
      </c>
      <c r="N1236" t="s">
        <v>156</v>
      </c>
      <c r="O1236">
        <v>4</v>
      </c>
      <c r="P1236" t="s">
        <v>91</v>
      </c>
      <c r="Q1236" t="s">
        <v>78</v>
      </c>
      <c r="R1236" t="s">
        <v>79</v>
      </c>
      <c r="S1236" t="s">
        <v>57</v>
      </c>
      <c r="T1236" t="s">
        <v>44</v>
      </c>
      <c r="U1236" t="s">
        <v>223</v>
      </c>
      <c r="V1236">
        <v>3517.5</v>
      </c>
      <c r="W1236">
        <v>0.86648507549729437</v>
      </c>
      <c r="X1236" t="s">
        <v>222</v>
      </c>
    </row>
    <row r="1237" spans="1:24" x14ac:dyDescent="0.25">
      <c r="A1237" t="s">
        <v>167</v>
      </c>
      <c r="B1237" s="1">
        <v>42487</v>
      </c>
      <c r="C1237">
        <v>2016</v>
      </c>
      <c r="D1237" t="s">
        <v>227</v>
      </c>
      <c r="E1237" t="s">
        <v>60</v>
      </c>
      <c r="F1237" t="s">
        <v>7</v>
      </c>
      <c r="G1237" t="s">
        <v>210</v>
      </c>
      <c r="H1237" t="s">
        <v>205</v>
      </c>
      <c r="I1237">
        <v>34950</v>
      </c>
      <c r="J1237">
        <v>3313</v>
      </c>
      <c r="K1237">
        <v>38263</v>
      </c>
      <c r="L1237" t="s">
        <v>164</v>
      </c>
      <c r="M1237" t="s">
        <v>168</v>
      </c>
      <c r="N1237" t="s">
        <v>169</v>
      </c>
      <c r="O1237">
        <v>4</v>
      </c>
      <c r="P1237" t="s">
        <v>77</v>
      </c>
      <c r="Q1237" t="s">
        <v>78</v>
      </c>
      <c r="R1237" t="s">
        <v>79</v>
      </c>
      <c r="S1237" t="s">
        <v>61</v>
      </c>
      <c r="T1237" t="s">
        <v>42</v>
      </c>
      <c r="U1237" t="s">
        <v>221</v>
      </c>
      <c r="V1237">
        <v>1398</v>
      </c>
      <c r="W1237">
        <v>0.21383523345637845</v>
      </c>
      <c r="X1237" t="s">
        <v>220</v>
      </c>
    </row>
    <row r="1238" spans="1:24" x14ac:dyDescent="0.25">
      <c r="A1238" t="s">
        <v>123</v>
      </c>
      <c r="B1238" s="1">
        <v>42487</v>
      </c>
      <c r="C1238">
        <v>2016</v>
      </c>
      <c r="D1238" t="s">
        <v>227</v>
      </c>
      <c r="E1238" t="s">
        <v>60</v>
      </c>
      <c r="F1238" t="s">
        <v>4</v>
      </c>
      <c r="G1238" t="s">
        <v>206</v>
      </c>
      <c r="H1238" t="s">
        <v>201</v>
      </c>
      <c r="I1238">
        <v>83900</v>
      </c>
      <c r="J1238">
        <v>4535</v>
      </c>
      <c r="K1238">
        <v>88435</v>
      </c>
      <c r="L1238" t="s">
        <v>97</v>
      </c>
      <c r="M1238" t="s">
        <v>124</v>
      </c>
      <c r="N1238" t="s">
        <v>125</v>
      </c>
      <c r="O1238">
        <v>4</v>
      </c>
      <c r="P1238" t="s">
        <v>91</v>
      </c>
      <c r="Q1238" t="s">
        <v>78</v>
      </c>
      <c r="R1238" t="s">
        <v>92</v>
      </c>
      <c r="S1238" t="s">
        <v>61</v>
      </c>
      <c r="T1238" t="s">
        <v>42</v>
      </c>
      <c r="U1238" t="s">
        <v>225</v>
      </c>
      <c r="V1238">
        <v>5034</v>
      </c>
      <c r="W1238">
        <v>0.84395192928796259</v>
      </c>
      <c r="X1238" t="s">
        <v>222</v>
      </c>
    </row>
    <row r="1239" spans="1:24" x14ac:dyDescent="0.25">
      <c r="A1239" t="s">
        <v>163</v>
      </c>
      <c r="B1239" s="1">
        <v>42488</v>
      </c>
      <c r="C1239">
        <v>2016</v>
      </c>
      <c r="D1239" t="s">
        <v>227</v>
      </c>
      <c r="E1239" t="s">
        <v>62</v>
      </c>
      <c r="F1239" t="s">
        <v>12</v>
      </c>
      <c r="G1239" t="s">
        <v>206</v>
      </c>
      <c r="H1239" t="s">
        <v>211</v>
      </c>
      <c r="I1239">
        <v>28150</v>
      </c>
      <c r="J1239">
        <v>4312</v>
      </c>
      <c r="K1239">
        <v>32462</v>
      </c>
      <c r="L1239" t="s">
        <v>164</v>
      </c>
      <c r="M1239" t="s">
        <v>165</v>
      </c>
      <c r="N1239" t="s">
        <v>166</v>
      </c>
      <c r="O1239">
        <v>2</v>
      </c>
      <c r="P1239" t="s">
        <v>77</v>
      </c>
      <c r="Q1239" t="s">
        <v>78</v>
      </c>
      <c r="R1239" t="s">
        <v>79</v>
      </c>
      <c r="S1239" t="s">
        <v>63</v>
      </c>
      <c r="T1239" t="s">
        <v>43</v>
      </c>
      <c r="U1239" t="s">
        <v>219</v>
      </c>
      <c r="V1239">
        <v>844.5</v>
      </c>
      <c r="W1239">
        <v>0.68188715338794847</v>
      </c>
      <c r="X1239" t="s">
        <v>222</v>
      </c>
    </row>
    <row r="1240" spans="1:24" x14ac:dyDescent="0.25">
      <c r="A1240" t="s">
        <v>182</v>
      </c>
      <c r="B1240" s="1">
        <v>42488</v>
      </c>
      <c r="C1240">
        <v>2016</v>
      </c>
      <c r="D1240" t="s">
        <v>227</v>
      </c>
      <c r="E1240" t="s">
        <v>64</v>
      </c>
      <c r="F1240" t="s">
        <v>20</v>
      </c>
      <c r="G1240" t="s">
        <v>200</v>
      </c>
      <c r="H1240" t="s">
        <v>211</v>
      </c>
      <c r="I1240">
        <v>65250</v>
      </c>
      <c r="J1240">
        <v>2746</v>
      </c>
      <c r="K1240">
        <v>67996</v>
      </c>
      <c r="L1240" t="s">
        <v>164</v>
      </c>
      <c r="M1240" t="s">
        <v>183</v>
      </c>
      <c r="N1240" t="s">
        <v>184</v>
      </c>
      <c r="O1240">
        <v>4</v>
      </c>
      <c r="P1240" t="s">
        <v>77</v>
      </c>
      <c r="Q1240" t="s">
        <v>78</v>
      </c>
      <c r="R1240" t="s">
        <v>79</v>
      </c>
      <c r="S1240" t="s">
        <v>57</v>
      </c>
      <c r="T1240" t="s">
        <v>44</v>
      </c>
      <c r="U1240" t="s">
        <v>223</v>
      </c>
      <c r="V1240">
        <v>3262.5</v>
      </c>
      <c r="W1240">
        <v>0.42095944491259729</v>
      </c>
      <c r="X1240" t="s">
        <v>220</v>
      </c>
    </row>
    <row r="1241" spans="1:24" x14ac:dyDescent="0.25">
      <c r="A1241" t="s">
        <v>109</v>
      </c>
      <c r="B1241" s="1">
        <v>42488</v>
      </c>
      <c r="C1241">
        <v>2016</v>
      </c>
      <c r="D1241" t="s">
        <v>227</v>
      </c>
      <c r="E1241" t="s">
        <v>58</v>
      </c>
      <c r="F1241" t="s">
        <v>2</v>
      </c>
      <c r="G1241" t="s">
        <v>210</v>
      </c>
      <c r="H1241" t="s">
        <v>211</v>
      </c>
      <c r="I1241">
        <v>51000</v>
      </c>
      <c r="J1241">
        <v>2258</v>
      </c>
      <c r="K1241">
        <v>53258</v>
      </c>
      <c r="L1241" t="s">
        <v>97</v>
      </c>
      <c r="M1241" t="s">
        <v>110</v>
      </c>
      <c r="N1241" t="s">
        <v>111</v>
      </c>
      <c r="O1241">
        <v>4</v>
      </c>
      <c r="P1241" t="s">
        <v>91</v>
      </c>
      <c r="Q1241" t="s">
        <v>78</v>
      </c>
      <c r="R1241" t="s">
        <v>79</v>
      </c>
      <c r="S1241" t="s">
        <v>59</v>
      </c>
      <c r="T1241" t="s">
        <v>42</v>
      </c>
      <c r="U1241" t="s">
        <v>221</v>
      </c>
      <c r="V1241">
        <v>2040</v>
      </c>
      <c r="W1241">
        <v>0.19805894102810834</v>
      </c>
      <c r="X1241" t="s">
        <v>220</v>
      </c>
    </row>
    <row r="1242" spans="1:24" x14ac:dyDescent="0.25">
      <c r="A1242" t="s">
        <v>126</v>
      </c>
      <c r="B1242" s="1">
        <v>42488</v>
      </c>
      <c r="C1242">
        <v>2016</v>
      </c>
      <c r="D1242" t="s">
        <v>227</v>
      </c>
      <c r="E1242" t="s">
        <v>62</v>
      </c>
      <c r="F1242" t="s">
        <v>15</v>
      </c>
      <c r="G1242" t="s">
        <v>200</v>
      </c>
      <c r="H1242" t="s">
        <v>203</v>
      </c>
      <c r="I1242">
        <v>42200</v>
      </c>
      <c r="J1242">
        <v>4096</v>
      </c>
      <c r="K1242">
        <v>46296</v>
      </c>
      <c r="L1242" t="s">
        <v>127</v>
      </c>
      <c r="M1242" t="s">
        <v>128</v>
      </c>
      <c r="N1242" t="s">
        <v>129</v>
      </c>
      <c r="O1242">
        <v>4</v>
      </c>
      <c r="P1242" t="s">
        <v>77</v>
      </c>
      <c r="Q1242" t="s">
        <v>78</v>
      </c>
      <c r="R1242" t="s">
        <v>79</v>
      </c>
      <c r="S1242" t="s">
        <v>63</v>
      </c>
      <c r="T1242" t="s">
        <v>43</v>
      </c>
      <c r="U1242" t="s">
        <v>221</v>
      </c>
      <c r="V1242">
        <v>1688</v>
      </c>
      <c r="W1242">
        <v>1.6285720288886557E-2</v>
      </c>
      <c r="X1242" t="s">
        <v>220</v>
      </c>
    </row>
    <row r="1243" spans="1:24" x14ac:dyDescent="0.25">
      <c r="A1243" t="s">
        <v>109</v>
      </c>
      <c r="B1243" s="1">
        <v>42489</v>
      </c>
      <c r="C1243">
        <v>2016</v>
      </c>
      <c r="D1243" t="s">
        <v>227</v>
      </c>
      <c r="E1243" t="s">
        <v>62</v>
      </c>
      <c r="F1243" t="s">
        <v>15</v>
      </c>
      <c r="G1243" t="s">
        <v>210</v>
      </c>
      <c r="H1243" t="s">
        <v>205</v>
      </c>
      <c r="I1243">
        <v>51300</v>
      </c>
      <c r="J1243">
        <v>1813</v>
      </c>
      <c r="K1243">
        <v>53113</v>
      </c>
      <c r="L1243" t="s">
        <v>97</v>
      </c>
      <c r="M1243" t="s">
        <v>110</v>
      </c>
      <c r="N1243" t="s">
        <v>111</v>
      </c>
      <c r="O1243">
        <v>4</v>
      </c>
      <c r="P1243" t="s">
        <v>91</v>
      </c>
      <c r="Q1243" t="s">
        <v>78</v>
      </c>
      <c r="R1243" t="s">
        <v>79</v>
      </c>
      <c r="S1243" t="s">
        <v>63</v>
      </c>
      <c r="T1243" t="s">
        <v>43</v>
      </c>
      <c r="U1243" t="s">
        <v>221</v>
      </c>
      <c r="V1243">
        <v>2052</v>
      </c>
      <c r="W1243">
        <v>0.4055537113014393</v>
      </c>
      <c r="X1243" t="s">
        <v>220</v>
      </c>
    </row>
    <row r="1244" spans="1:24" x14ac:dyDescent="0.25">
      <c r="A1244" t="s">
        <v>188</v>
      </c>
      <c r="B1244" s="1">
        <v>42489</v>
      </c>
      <c r="C1244">
        <v>2016</v>
      </c>
      <c r="D1244" t="s">
        <v>227</v>
      </c>
      <c r="E1244" t="s">
        <v>58</v>
      </c>
      <c r="F1244" t="s">
        <v>5</v>
      </c>
      <c r="G1244" t="s">
        <v>200</v>
      </c>
      <c r="H1244" t="s">
        <v>203</v>
      </c>
      <c r="I1244">
        <v>86300</v>
      </c>
      <c r="J1244">
        <v>1865</v>
      </c>
      <c r="K1244">
        <v>88165</v>
      </c>
      <c r="L1244" t="s">
        <v>164</v>
      </c>
      <c r="M1244" t="s">
        <v>189</v>
      </c>
      <c r="N1244" t="s">
        <v>190</v>
      </c>
      <c r="O1244">
        <v>4</v>
      </c>
      <c r="P1244" t="s">
        <v>77</v>
      </c>
      <c r="Q1244" t="s">
        <v>86</v>
      </c>
      <c r="R1244" t="s">
        <v>87</v>
      </c>
      <c r="S1244" t="s">
        <v>59</v>
      </c>
      <c r="T1244" t="s">
        <v>42</v>
      </c>
      <c r="U1244" t="s">
        <v>225</v>
      </c>
      <c r="V1244">
        <v>5178</v>
      </c>
      <c r="W1244">
        <v>0.9075142601074252</v>
      </c>
      <c r="X1244" t="s">
        <v>222</v>
      </c>
    </row>
    <row r="1245" spans="1:24" x14ac:dyDescent="0.25">
      <c r="A1245" t="s">
        <v>117</v>
      </c>
      <c r="B1245" s="1">
        <v>42490</v>
      </c>
      <c r="C1245">
        <v>2016</v>
      </c>
      <c r="D1245" t="s">
        <v>227</v>
      </c>
      <c r="E1245" t="s">
        <v>52</v>
      </c>
      <c r="F1245" t="s">
        <v>34</v>
      </c>
      <c r="G1245" t="s">
        <v>209</v>
      </c>
      <c r="H1245" t="s">
        <v>211</v>
      </c>
      <c r="I1245">
        <v>65200</v>
      </c>
      <c r="J1245">
        <v>2137</v>
      </c>
      <c r="K1245">
        <v>67337</v>
      </c>
      <c r="L1245" t="s">
        <v>97</v>
      </c>
      <c r="M1245" t="s">
        <v>118</v>
      </c>
      <c r="N1245" t="s">
        <v>119</v>
      </c>
      <c r="O1245">
        <v>4</v>
      </c>
      <c r="P1245" t="s">
        <v>77</v>
      </c>
      <c r="Q1245" t="s">
        <v>86</v>
      </c>
      <c r="R1245" t="s">
        <v>79</v>
      </c>
      <c r="S1245" t="s">
        <v>53</v>
      </c>
      <c r="T1245" t="s">
        <v>46</v>
      </c>
      <c r="U1245" t="s">
        <v>223</v>
      </c>
      <c r="V1245">
        <v>3260</v>
      </c>
      <c r="W1245">
        <v>0.63728885382287614</v>
      </c>
      <c r="X1245" t="s">
        <v>222</v>
      </c>
    </row>
    <row r="1246" spans="1:24" x14ac:dyDescent="0.25">
      <c r="A1246" t="s">
        <v>83</v>
      </c>
      <c r="B1246" s="1">
        <v>42491</v>
      </c>
      <c r="C1246">
        <v>2016</v>
      </c>
      <c r="D1246" t="s">
        <v>228</v>
      </c>
      <c r="E1246" t="s">
        <v>52</v>
      </c>
      <c r="F1246" t="s">
        <v>35</v>
      </c>
      <c r="G1246" t="s">
        <v>200</v>
      </c>
      <c r="H1246" t="s">
        <v>201</v>
      </c>
      <c r="I1246">
        <v>92950</v>
      </c>
      <c r="J1246">
        <v>1920</v>
      </c>
      <c r="K1246">
        <v>94870</v>
      </c>
      <c r="L1246" t="s">
        <v>74</v>
      </c>
      <c r="M1246" t="s">
        <v>84</v>
      </c>
      <c r="N1246" t="s">
        <v>85</v>
      </c>
      <c r="O1246">
        <v>4</v>
      </c>
      <c r="P1246" t="s">
        <v>77</v>
      </c>
      <c r="Q1246" t="s">
        <v>86</v>
      </c>
      <c r="R1246" t="s">
        <v>87</v>
      </c>
      <c r="S1246" t="s">
        <v>53</v>
      </c>
      <c r="T1246" t="s">
        <v>46</v>
      </c>
      <c r="U1246" t="s">
        <v>225</v>
      </c>
      <c r="V1246">
        <v>5577</v>
      </c>
      <c r="W1246">
        <v>0.35592407796342118</v>
      </c>
      <c r="X1246" t="s">
        <v>220</v>
      </c>
    </row>
    <row r="1247" spans="1:24" x14ac:dyDescent="0.25">
      <c r="A1247" t="s">
        <v>182</v>
      </c>
      <c r="B1247" s="1">
        <v>42492</v>
      </c>
      <c r="C1247">
        <v>2016</v>
      </c>
      <c r="D1247" t="s">
        <v>228</v>
      </c>
      <c r="E1247" t="s">
        <v>58</v>
      </c>
      <c r="F1247" t="s">
        <v>8</v>
      </c>
      <c r="G1247" t="s">
        <v>200</v>
      </c>
      <c r="H1247" t="s">
        <v>205</v>
      </c>
      <c r="I1247">
        <v>65250</v>
      </c>
      <c r="J1247">
        <v>2835</v>
      </c>
      <c r="K1247">
        <v>68085</v>
      </c>
      <c r="L1247" t="s">
        <v>164</v>
      </c>
      <c r="M1247" t="s">
        <v>183</v>
      </c>
      <c r="N1247" t="s">
        <v>184</v>
      </c>
      <c r="O1247">
        <v>4</v>
      </c>
      <c r="P1247" t="s">
        <v>77</v>
      </c>
      <c r="Q1247" t="s">
        <v>78</v>
      </c>
      <c r="R1247" t="s">
        <v>79</v>
      </c>
      <c r="S1247" t="s">
        <v>59</v>
      </c>
      <c r="T1247" t="s">
        <v>42</v>
      </c>
      <c r="U1247" t="s">
        <v>223</v>
      </c>
      <c r="V1247">
        <v>3262.5</v>
      </c>
      <c r="W1247">
        <v>0.75652952993127032</v>
      </c>
      <c r="X1247" t="s">
        <v>222</v>
      </c>
    </row>
    <row r="1248" spans="1:24" x14ac:dyDescent="0.25">
      <c r="A1248" t="s">
        <v>136</v>
      </c>
      <c r="B1248" s="1">
        <v>42492</v>
      </c>
      <c r="C1248">
        <v>2016</v>
      </c>
      <c r="D1248" t="s">
        <v>228</v>
      </c>
      <c r="E1248" t="s">
        <v>62</v>
      </c>
      <c r="F1248" t="s">
        <v>12</v>
      </c>
      <c r="G1248" t="s">
        <v>200</v>
      </c>
      <c r="H1248" t="s">
        <v>211</v>
      </c>
      <c r="I1248">
        <v>94850</v>
      </c>
      <c r="J1248">
        <v>1153</v>
      </c>
      <c r="K1248">
        <v>96003</v>
      </c>
      <c r="L1248" t="s">
        <v>127</v>
      </c>
      <c r="M1248" t="s">
        <v>137</v>
      </c>
      <c r="N1248" t="s">
        <v>138</v>
      </c>
      <c r="O1248">
        <v>4</v>
      </c>
      <c r="P1248" t="s">
        <v>77</v>
      </c>
      <c r="Q1248" t="s">
        <v>78</v>
      </c>
      <c r="R1248" t="s">
        <v>79</v>
      </c>
      <c r="S1248" t="s">
        <v>63</v>
      </c>
      <c r="T1248" t="s">
        <v>43</v>
      </c>
      <c r="U1248" t="s">
        <v>225</v>
      </c>
      <c r="V1248">
        <v>5691</v>
      </c>
      <c r="W1248">
        <v>0.18132453746224034</v>
      </c>
      <c r="X1248" t="s">
        <v>220</v>
      </c>
    </row>
    <row r="1249" spans="1:24" x14ac:dyDescent="0.25">
      <c r="A1249" t="s">
        <v>103</v>
      </c>
      <c r="B1249" s="1">
        <v>42493</v>
      </c>
      <c r="C1249">
        <v>2016</v>
      </c>
      <c r="D1249" t="s">
        <v>228</v>
      </c>
      <c r="E1249" t="s">
        <v>54</v>
      </c>
      <c r="F1249" t="s">
        <v>33</v>
      </c>
      <c r="G1249" t="s">
        <v>209</v>
      </c>
      <c r="H1249" t="s">
        <v>203</v>
      </c>
      <c r="I1249">
        <v>39900</v>
      </c>
      <c r="J1249">
        <v>4662</v>
      </c>
      <c r="K1249">
        <v>44562</v>
      </c>
      <c r="L1249" t="s">
        <v>97</v>
      </c>
      <c r="M1249" t="s">
        <v>104</v>
      </c>
      <c r="N1249" t="s">
        <v>105</v>
      </c>
      <c r="O1249">
        <v>2</v>
      </c>
      <c r="P1249" t="s">
        <v>91</v>
      </c>
      <c r="Q1249" t="s">
        <v>78</v>
      </c>
      <c r="R1249" t="s">
        <v>79</v>
      </c>
      <c r="S1249" t="s">
        <v>54</v>
      </c>
      <c r="T1249" t="s">
        <v>45</v>
      </c>
      <c r="U1249" t="s">
        <v>221</v>
      </c>
      <c r="V1249">
        <v>1596</v>
      </c>
      <c r="W1249">
        <v>0.48705198452205023</v>
      </c>
      <c r="X1249" t="s">
        <v>220</v>
      </c>
    </row>
    <row r="1250" spans="1:24" x14ac:dyDescent="0.25">
      <c r="A1250" t="s">
        <v>170</v>
      </c>
      <c r="B1250" s="1">
        <v>42495</v>
      </c>
      <c r="C1250">
        <v>2016</v>
      </c>
      <c r="D1250" t="s">
        <v>228</v>
      </c>
      <c r="E1250" t="s">
        <v>64</v>
      </c>
      <c r="F1250" t="s">
        <v>20</v>
      </c>
      <c r="G1250" t="s">
        <v>200</v>
      </c>
      <c r="H1250" t="s">
        <v>211</v>
      </c>
      <c r="I1250">
        <v>35250</v>
      </c>
      <c r="J1250">
        <v>2032</v>
      </c>
      <c r="K1250">
        <v>37282</v>
      </c>
      <c r="L1250" t="s">
        <v>164</v>
      </c>
      <c r="M1250" t="s">
        <v>171</v>
      </c>
      <c r="N1250" t="s">
        <v>172</v>
      </c>
      <c r="O1250">
        <v>4</v>
      </c>
      <c r="P1250" t="s">
        <v>77</v>
      </c>
      <c r="Q1250" t="s">
        <v>78</v>
      </c>
      <c r="R1250" t="s">
        <v>79</v>
      </c>
      <c r="S1250" t="s">
        <v>57</v>
      </c>
      <c r="T1250" t="s">
        <v>44</v>
      </c>
      <c r="U1250" t="s">
        <v>221</v>
      </c>
      <c r="V1250">
        <v>1410</v>
      </c>
      <c r="W1250">
        <v>0.99222783371444223</v>
      </c>
      <c r="X1250" t="s">
        <v>222</v>
      </c>
    </row>
    <row r="1251" spans="1:24" x14ac:dyDescent="0.25">
      <c r="A1251" t="s">
        <v>145</v>
      </c>
      <c r="B1251" s="1">
        <v>42495</v>
      </c>
      <c r="C1251">
        <v>2016</v>
      </c>
      <c r="D1251" t="s">
        <v>228</v>
      </c>
      <c r="E1251" t="s">
        <v>58</v>
      </c>
      <c r="F1251" t="s">
        <v>8</v>
      </c>
      <c r="G1251" t="s">
        <v>210</v>
      </c>
      <c r="H1251" t="s">
        <v>203</v>
      </c>
      <c r="I1251">
        <v>33400</v>
      </c>
      <c r="J1251">
        <v>2850</v>
      </c>
      <c r="K1251">
        <v>36250</v>
      </c>
      <c r="L1251" t="s">
        <v>142</v>
      </c>
      <c r="M1251" t="s">
        <v>146</v>
      </c>
      <c r="N1251" t="s">
        <v>147</v>
      </c>
      <c r="O1251">
        <v>4</v>
      </c>
      <c r="P1251" t="s">
        <v>77</v>
      </c>
      <c r="Q1251" t="s">
        <v>78</v>
      </c>
      <c r="R1251" t="s">
        <v>79</v>
      </c>
      <c r="S1251" t="s">
        <v>59</v>
      </c>
      <c r="T1251" t="s">
        <v>42</v>
      </c>
      <c r="U1251" t="s">
        <v>219</v>
      </c>
      <c r="V1251">
        <v>1002</v>
      </c>
      <c r="W1251">
        <v>0.44214382602001717</v>
      </c>
      <c r="X1251" t="s">
        <v>220</v>
      </c>
    </row>
    <row r="1252" spans="1:24" x14ac:dyDescent="0.25">
      <c r="A1252" t="s">
        <v>157</v>
      </c>
      <c r="B1252" s="1">
        <v>42496</v>
      </c>
      <c r="C1252">
        <v>2016</v>
      </c>
      <c r="D1252" t="s">
        <v>228</v>
      </c>
      <c r="E1252" t="s">
        <v>60</v>
      </c>
      <c r="F1252" t="s">
        <v>3</v>
      </c>
      <c r="G1252" t="s">
        <v>200</v>
      </c>
      <c r="H1252" t="s">
        <v>211</v>
      </c>
      <c r="I1252">
        <v>73150</v>
      </c>
      <c r="J1252">
        <v>1416</v>
      </c>
      <c r="K1252">
        <v>74566</v>
      </c>
      <c r="L1252" t="s">
        <v>142</v>
      </c>
      <c r="M1252" t="s">
        <v>158</v>
      </c>
      <c r="N1252" t="s">
        <v>159</v>
      </c>
      <c r="O1252">
        <v>4</v>
      </c>
      <c r="P1252" t="s">
        <v>77</v>
      </c>
      <c r="Q1252" t="s">
        <v>86</v>
      </c>
      <c r="R1252" t="s">
        <v>79</v>
      </c>
      <c r="S1252" t="s">
        <v>61</v>
      </c>
      <c r="T1252" t="s">
        <v>42</v>
      </c>
      <c r="U1252" t="s">
        <v>223</v>
      </c>
      <c r="V1252">
        <v>3657.5</v>
      </c>
      <c r="W1252">
        <v>0.4265100357246166</v>
      </c>
      <c r="X1252" t="s">
        <v>220</v>
      </c>
    </row>
    <row r="1253" spans="1:24" x14ac:dyDescent="0.25">
      <c r="A1253" t="s">
        <v>88</v>
      </c>
      <c r="B1253" s="1">
        <v>42497</v>
      </c>
      <c r="C1253">
        <v>2016</v>
      </c>
      <c r="D1253" t="s">
        <v>228</v>
      </c>
      <c r="E1253" t="s">
        <v>62</v>
      </c>
      <c r="F1253" t="s">
        <v>11</v>
      </c>
      <c r="G1253" t="s">
        <v>206</v>
      </c>
      <c r="H1253" t="s">
        <v>205</v>
      </c>
      <c r="I1253">
        <v>159850</v>
      </c>
      <c r="J1253">
        <v>4865</v>
      </c>
      <c r="K1253">
        <v>164715</v>
      </c>
      <c r="L1253" t="s">
        <v>74</v>
      </c>
      <c r="M1253" t="s">
        <v>89</v>
      </c>
      <c r="N1253" t="s">
        <v>90</v>
      </c>
      <c r="O1253">
        <v>4</v>
      </c>
      <c r="P1253" t="s">
        <v>91</v>
      </c>
      <c r="Q1253" t="s">
        <v>86</v>
      </c>
      <c r="R1253" t="s">
        <v>92</v>
      </c>
      <c r="S1253" t="s">
        <v>63</v>
      </c>
      <c r="T1253" t="s">
        <v>43</v>
      </c>
      <c r="U1253" t="s">
        <v>225</v>
      </c>
      <c r="V1253">
        <v>9591</v>
      </c>
      <c r="W1253">
        <v>0.71790980534530702</v>
      </c>
      <c r="X1253" t="s">
        <v>222</v>
      </c>
    </row>
    <row r="1254" spans="1:24" x14ac:dyDescent="0.25">
      <c r="A1254" t="s">
        <v>103</v>
      </c>
      <c r="B1254" s="1">
        <v>42497</v>
      </c>
      <c r="C1254">
        <v>2016</v>
      </c>
      <c r="D1254" t="s">
        <v>228</v>
      </c>
      <c r="E1254" t="s">
        <v>62</v>
      </c>
      <c r="F1254" t="s">
        <v>12</v>
      </c>
      <c r="G1254" t="s">
        <v>206</v>
      </c>
      <c r="H1254" t="s">
        <v>205</v>
      </c>
      <c r="I1254">
        <v>40400</v>
      </c>
      <c r="J1254">
        <v>2919</v>
      </c>
      <c r="K1254">
        <v>43319</v>
      </c>
      <c r="L1254" t="s">
        <v>97</v>
      </c>
      <c r="M1254" t="s">
        <v>104</v>
      </c>
      <c r="N1254" t="s">
        <v>105</v>
      </c>
      <c r="O1254">
        <v>2</v>
      </c>
      <c r="P1254" t="s">
        <v>91</v>
      </c>
      <c r="Q1254" t="s">
        <v>78</v>
      </c>
      <c r="R1254" t="s">
        <v>79</v>
      </c>
      <c r="S1254" t="s">
        <v>63</v>
      </c>
      <c r="T1254" t="s">
        <v>43</v>
      </c>
      <c r="U1254" t="s">
        <v>221</v>
      </c>
      <c r="V1254">
        <v>1616</v>
      </c>
      <c r="W1254">
        <v>0.81164034586941836</v>
      </c>
      <c r="X1254" t="s">
        <v>222</v>
      </c>
    </row>
    <row r="1255" spans="1:24" x14ac:dyDescent="0.25">
      <c r="A1255" t="s">
        <v>123</v>
      </c>
      <c r="B1255" s="1">
        <v>42498</v>
      </c>
      <c r="C1255">
        <v>2016</v>
      </c>
      <c r="D1255" t="s">
        <v>228</v>
      </c>
      <c r="E1255" t="s">
        <v>57</v>
      </c>
      <c r="F1255" t="s">
        <v>18</v>
      </c>
      <c r="G1255" t="s">
        <v>209</v>
      </c>
      <c r="H1255" t="s">
        <v>211</v>
      </c>
      <c r="I1255">
        <v>83700</v>
      </c>
      <c r="J1255">
        <v>3035</v>
      </c>
      <c r="K1255">
        <v>86735</v>
      </c>
      <c r="L1255" t="s">
        <v>97</v>
      </c>
      <c r="M1255" t="s">
        <v>124</v>
      </c>
      <c r="N1255" t="s">
        <v>125</v>
      </c>
      <c r="O1255">
        <v>4</v>
      </c>
      <c r="P1255" t="s">
        <v>91</v>
      </c>
      <c r="Q1255" t="s">
        <v>78</v>
      </c>
      <c r="R1255" t="s">
        <v>92</v>
      </c>
      <c r="S1255" t="s">
        <v>57</v>
      </c>
      <c r="T1255" t="s">
        <v>44</v>
      </c>
      <c r="U1255" t="s">
        <v>225</v>
      </c>
      <c r="V1255">
        <v>5022</v>
      </c>
      <c r="W1255">
        <v>0.58435896299051071</v>
      </c>
      <c r="X1255" t="s">
        <v>222</v>
      </c>
    </row>
    <row r="1256" spans="1:24" x14ac:dyDescent="0.25">
      <c r="A1256" t="s">
        <v>163</v>
      </c>
      <c r="B1256" s="1">
        <v>42500</v>
      </c>
      <c r="C1256">
        <v>2016</v>
      </c>
      <c r="D1256" t="s">
        <v>228</v>
      </c>
      <c r="E1256" t="s">
        <v>52</v>
      </c>
      <c r="F1256" t="s">
        <v>47</v>
      </c>
      <c r="G1256" t="s">
        <v>210</v>
      </c>
      <c r="H1256" t="s">
        <v>211</v>
      </c>
      <c r="I1256">
        <v>27900</v>
      </c>
      <c r="J1256">
        <v>3704</v>
      </c>
      <c r="K1256">
        <v>31604</v>
      </c>
      <c r="L1256" t="s">
        <v>164</v>
      </c>
      <c r="M1256" t="s">
        <v>165</v>
      </c>
      <c r="N1256" t="s">
        <v>166</v>
      </c>
      <c r="O1256">
        <v>2</v>
      </c>
      <c r="P1256" t="s">
        <v>77</v>
      </c>
      <c r="Q1256" t="s">
        <v>78</v>
      </c>
      <c r="R1256" t="s">
        <v>79</v>
      </c>
      <c r="S1256" t="s">
        <v>53</v>
      </c>
      <c r="T1256" t="s">
        <v>46</v>
      </c>
      <c r="U1256" t="s">
        <v>219</v>
      </c>
      <c r="V1256">
        <v>837</v>
      </c>
      <c r="W1256">
        <v>4.0365065001121289E-2</v>
      </c>
      <c r="X1256" t="s">
        <v>220</v>
      </c>
    </row>
    <row r="1257" spans="1:24" x14ac:dyDescent="0.25">
      <c r="A1257" t="s">
        <v>106</v>
      </c>
      <c r="B1257" s="1">
        <v>42500</v>
      </c>
      <c r="C1257">
        <v>2016</v>
      </c>
      <c r="D1257" t="s">
        <v>228</v>
      </c>
      <c r="E1257" t="s">
        <v>52</v>
      </c>
      <c r="F1257" t="s">
        <v>35</v>
      </c>
      <c r="G1257" t="s">
        <v>210</v>
      </c>
      <c r="H1257" t="s">
        <v>205</v>
      </c>
      <c r="I1257">
        <v>41900</v>
      </c>
      <c r="J1257">
        <v>4152</v>
      </c>
      <c r="K1257">
        <v>46052</v>
      </c>
      <c r="L1257" t="s">
        <v>97</v>
      </c>
      <c r="M1257" t="s">
        <v>107</v>
      </c>
      <c r="N1257" t="s">
        <v>108</v>
      </c>
      <c r="O1257">
        <v>4</v>
      </c>
      <c r="P1257" t="s">
        <v>77</v>
      </c>
      <c r="Q1257" t="s">
        <v>78</v>
      </c>
      <c r="R1257" t="s">
        <v>79</v>
      </c>
      <c r="S1257" t="s">
        <v>53</v>
      </c>
      <c r="T1257" t="s">
        <v>46</v>
      </c>
      <c r="U1257" t="s">
        <v>221</v>
      </c>
      <c r="V1257">
        <v>1676</v>
      </c>
      <c r="W1257">
        <v>0.63093291764656678</v>
      </c>
      <c r="X1257" t="s">
        <v>222</v>
      </c>
    </row>
    <row r="1258" spans="1:24" x14ac:dyDescent="0.25">
      <c r="A1258" t="s">
        <v>179</v>
      </c>
      <c r="B1258" s="1">
        <v>42500</v>
      </c>
      <c r="C1258">
        <v>2016</v>
      </c>
      <c r="D1258" t="s">
        <v>228</v>
      </c>
      <c r="E1258" t="s">
        <v>58</v>
      </c>
      <c r="F1258" t="s">
        <v>2</v>
      </c>
      <c r="G1258" t="s">
        <v>209</v>
      </c>
      <c r="H1258" t="s">
        <v>201</v>
      </c>
      <c r="I1258">
        <v>55850</v>
      </c>
      <c r="J1258">
        <v>3674</v>
      </c>
      <c r="K1258">
        <v>59524</v>
      </c>
      <c r="L1258" t="s">
        <v>164</v>
      </c>
      <c r="M1258" t="s">
        <v>180</v>
      </c>
      <c r="N1258" t="s">
        <v>181</v>
      </c>
      <c r="O1258">
        <v>4</v>
      </c>
      <c r="P1258" t="s">
        <v>77</v>
      </c>
      <c r="Q1258" t="s">
        <v>78</v>
      </c>
      <c r="R1258" t="s">
        <v>79</v>
      </c>
      <c r="S1258" t="s">
        <v>59</v>
      </c>
      <c r="T1258" t="s">
        <v>42</v>
      </c>
      <c r="U1258" t="s">
        <v>223</v>
      </c>
      <c r="V1258">
        <v>2792.5</v>
      </c>
      <c r="W1258">
        <v>5.7095590074125485E-2</v>
      </c>
      <c r="X1258" t="s">
        <v>220</v>
      </c>
    </row>
    <row r="1259" spans="1:24" x14ac:dyDescent="0.25">
      <c r="A1259" t="s">
        <v>160</v>
      </c>
      <c r="B1259" s="1">
        <v>42500</v>
      </c>
      <c r="C1259">
        <v>2016</v>
      </c>
      <c r="D1259" t="s">
        <v>228</v>
      </c>
      <c r="E1259" t="s">
        <v>52</v>
      </c>
      <c r="F1259" t="s">
        <v>47</v>
      </c>
      <c r="G1259" t="s">
        <v>200</v>
      </c>
      <c r="H1259" t="s">
        <v>203</v>
      </c>
      <c r="I1259">
        <v>120700</v>
      </c>
      <c r="J1259">
        <v>4459</v>
      </c>
      <c r="K1259">
        <v>125159</v>
      </c>
      <c r="L1259" t="s">
        <v>142</v>
      </c>
      <c r="M1259" t="s">
        <v>161</v>
      </c>
      <c r="N1259" t="s">
        <v>162</v>
      </c>
      <c r="O1259">
        <v>4</v>
      </c>
      <c r="P1259" t="s">
        <v>91</v>
      </c>
      <c r="Q1259" t="s">
        <v>78</v>
      </c>
      <c r="R1259" t="s">
        <v>92</v>
      </c>
      <c r="S1259" t="s">
        <v>53</v>
      </c>
      <c r="T1259" t="s">
        <v>46</v>
      </c>
      <c r="U1259" t="s">
        <v>225</v>
      </c>
      <c r="V1259">
        <v>7242</v>
      </c>
      <c r="W1259">
        <v>0.60331545006638176</v>
      </c>
      <c r="X1259" t="s">
        <v>222</v>
      </c>
    </row>
    <row r="1260" spans="1:24" x14ac:dyDescent="0.25">
      <c r="A1260" t="s">
        <v>176</v>
      </c>
      <c r="B1260" s="1">
        <v>42501</v>
      </c>
      <c r="C1260">
        <v>2016</v>
      </c>
      <c r="D1260" t="s">
        <v>228</v>
      </c>
      <c r="E1260" t="s">
        <v>57</v>
      </c>
      <c r="F1260" t="s">
        <v>17</v>
      </c>
      <c r="G1260" t="s">
        <v>209</v>
      </c>
      <c r="H1260" t="s">
        <v>201</v>
      </c>
      <c r="I1260">
        <v>44200</v>
      </c>
      <c r="J1260">
        <v>3055</v>
      </c>
      <c r="K1260">
        <v>47255</v>
      </c>
      <c r="L1260" t="s">
        <v>164</v>
      </c>
      <c r="M1260" t="s">
        <v>177</v>
      </c>
      <c r="N1260" t="s">
        <v>178</v>
      </c>
      <c r="O1260">
        <v>4</v>
      </c>
      <c r="P1260" t="s">
        <v>77</v>
      </c>
      <c r="Q1260" t="s">
        <v>78</v>
      </c>
      <c r="R1260" t="s">
        <v>79</v>
      </c>
      <c r="S1260" t="s">
        <v>57</v>
      </c>
      <c r="T1260" t="s">
        <v>44</v>
      </c>
      <c r="U1260" t="s">
        <v>221</v>
      </c>
      <c r="V1260">
        <v>1768</v>
      </c>
      <c r="W1260">
        <v>7.0266971397337952E-2</v>
      </c>
      <c r="X1260" t="s">
        <v>220</v>
      </c>
    </row>
    <row r="1261" spans="1:24" x14ac:dyDescent="0.25">
      <c r="A1261" t="s">
        <v>96</v>
      </c>
      <c r="B1261" s="1">
        <v>42503</v>
      </c>
      <c r="C1261">
        <v>2016</v>
      </c>
      <c r="D1261" t="s">
        <v>228</v>
      </c>
      <c r="E1261" t="s">
        <v>52</v>
      </c>
      <c r="F1261" t="s">
        <v>35</v>
      </c>
      <c r="G1261" t="s">
        <v>209</v>
      </c>
      <c r="H1261" t="s">
        <v>201</v>
      </c>
      <c r="I1261">
        <v>26850</v>
      </c>
      <c r="J1261">
        <v>1400</v>
      </c>
      <c r="K1261">
        <v>28250</v>
      </c>
      <c r="L1261" t="s">
        <v>97</v>
      </c>
      <c r="M1261" t="s">
        <v>98</v>
      </c>
      <c r="N1261" t="s">
        <v>99</v>
      </c>
      <c r="O1261">
        <v>2</v>
      </c>
      <c r="P1261" t="s">
        <v>77</v>
      </c>
      <c r="Q1261" t="s">
        <v>78</v>
      </c>
      <c r="R1261" t="s">
        <v>79</v>
      </c>
      <c r="S1261" t="s">
        <v>53</v>
      </c>
      <c r="T1261" t="s">
        <v>46</v>
      </c>
      <c r="U1261" t="s">
        <v>219</v>
      </c>
      <c r="V1261">
        <v>805.5</v>
      </c>
      <c r="W1261">
        <v>0.76745903667409865</v>
      </c>
      <c r="X1261" t="s">
        <v>222</v>
      </c>
    </row>
    <row r="1262" spans="1:24" x14ac:dyDescent="0.25">
      <c r="A1262" t="s">
        <v>157</v>
      </c>
      <c r="B1262" s="1">
        <v>42504</v>
      </c>
      <c r="C1262">
        <v>2016</v>
      </c>
      <c r="D1262" t="s">
        <v>228</v>
      </c>
      <c r="E1262" t="s">
        <v>57</v>
      </c>
      <c r="F1262" t="s">
        <v>24</v>
      </c>
      <c r="G1262" t="s">
        <v>209</v>
      </c>
      <c r="H1262" t="s">
        <v>203</v>
      </c>
      <c r="I1262">
        <v>72900</v>
      </c>
      <c r="J1262">
        <v>2547</v>
      </c>
      <c r="K1262">
        <v>75447</v>
      </c>
      <c r="L1262" t="s">
        <v>142</v>
      </c>
      <c r="M1262" t="s">
        <v>158</v>
      </c>
      <c r="N1262" t="s">
        <v>159</v>
      </c>
      <c r="O1262">
        <v>4</v>
      </c>
      <c r="P1262" t="s">
        <v>77</v>
      </c>
      <c r="Q1262" t="s">
        <v>86</v>
      </c>
      <c r="R1262" t="s">
        <v>79</v>
      </c>
      <c r="S1262" t="s">
        <v>57</v>
      </c>
      <c r="T1262" t="s">
        <v>44</v>
      </c>
      <c r="U1262" t="s">
        <v>223</v>
      </c>
      <c r="V1262">
        <v>3645</v>
      </c>
      <c r="W1262">
        <v>0.2303331500060545</v>
      </c>
      <c r="X1262" t="s">
        <v>220</v>
      </c>
    </row>
    <row r="1263" spans="1:24" x14ac:dyDescent="0.25">
      <c r="A1263" t="s">
        <v>136</v>
      </c>
      <c r="B1263" s="1">
        <v>42506</v>
      </c>
      <c r="C1263">
        <v>2016</v>
      </c>
      <c r="D1263" t="s">
        <v>228</v>
      </c>
      <c r="E1263" t="s">
        <v>50</v>
      </c>
      <c r="F1263" t="s">
        <v>13</v>
      </c>
      <c r="G1263" t="s">
        <v>200</v>
      </c>
      <c r="H1263" t="s">
        <v>203</v>
      </c>
      <c r="I1263">
        <v>94900</v>
      </c>
      <c r="J1263">
        <v>2006</v>
      </c>
      <c r="K1263">
        <v>96906</v>
      </c>
      <c r="L1263" t="s">
        <v>127</v>
      </c>
      <c r="M1263" t="s">
        <v>137</v>
      </c>
      <c r="N1263" t="s">
        <v>138</v>
      </c>
      <c r="O1263">
        <v>4</v>
      </c>
      <c r="P1263" t="s">
        <v>77</v>
      </c>
      <c r="Q1263" t="s">
        <v>78</v>
      </c>
      <c r="R1263" t="s">
        <v>79</v>
      </c>
      <c r="S1263" t="s">
        <v>51</v>
      </c>
      <c r="T1263" t="s">
        <v>43</v>
      </c>
      <c r="U1263" t="s">
        <v>225</v>
      </c>
      <c r="V1263">
        <v>5694</v>
      </c>
      <c r="W1263">
        <v>0.38481885585226999</v>
      </c>
      <c r="X1263" t="s">
        <v>220</v>
      </c>
    </row>
    <row r="1264" spans="1:24" x14ac:dyDescent="0.25">
      <c r="A1264" t="s">
        <v>179</v>
      </c>
      <c r="B1264" s="1">
        <v>42506</v>
      </c>
      <c r="C1264">
        <v>2016</v>
      </c>
      <c r="D1264" t="s">
        <v>228</v>
      </c>
      <c r="E1264" t="s">
        <v>55</v>
      </c>
      <c r="F1264" t="s">
        <v>40</v>
      </c>
      <c r="G1264" t="s">
        <v>200</v>
      </c>
      <c r="H1264" t="s">
        <v>203</v>
      </c>
      <c r="I1264">
        <v>56150</v>
      </c>
      <c r="J1264">
        <v>4450</v>
      </c>
      <c r="K1264">
        <v>60600</v>
      </c>
      <c r="L1264" t="s">
        <v>164</v>
      </c>
      <c r="M1264" t="s">
        <v>180</v>
      </c>
      <c r="N1264" t="s">
        <v>181</v>
      </c>
      <c r="O1264">
        <v>4</v>
      </c>
      <c r="P1264" t="s">
        <v>77</v>
      </c>
      <c r="Q1264" t="s">
        <v>78</v>
      </c>
      <c r="R1264" t="s">
        <v>79</v>
      </c>
      <c r="S1264" t="s">
        <v>56</v>
      </c>
      <c r="T1264" t="s">
        <v>46</v>
      </c>
      <c r="U1264" t="s">
        <v>223</v>
      </c>
      <c r="V1264">
        <v>2807.5</v>
      </c>
      <c r="W1264">
        <v>0.31107637812899258</v>
      </c>
      <c r="X1264" t="s">
        <v>220</v>
      </c>
    </row>
    <row r="1265" spans="1:24" x14ac:dyDescent="0.25">
      <c r="A1265" t="s">
        <v>173</v>
      </c>
      <c r="B1265" s="1">
        <v>42507</v>
      </c>
      <c r="C1265">
        <v>2016</v>
      </c>
      <c r="D1265" t="s">
        <v>228</v>
      </c>
      <c r="E1265" t="s">
        <v>57</v>
      </c>
      <c r="F1265" t="s">
        <v>24</v>
      </c>
      <c r="G1265" t="s">
        <v>206</v>
      </c>
      <c r="H1265" t="s">
        <v>203</v>
      </c>
      <c r="I1265">
        <v>35950</v>
      </c>
      <c r="J1265">
        <v>3759</v>
      </c>
      <c r="K1265">
        <v>39709</v>
      </c>
      <c r="L1265" t="s">
        <v>164</v>
      </c>
      <c r="M1265" t="s">
        <v>174</v>
      </c>
      <c r="N1265" t="s">
        <v>175</v>
      </c>
      <c r="O1265">
        <v>2</v>
      </c>
      <c r="P1265" t="s">
        <v>91</v>
      </c>
      <c r="Q1265" t="s">
        <v>78</v>
      </c>
      <c r="R1265" t="s">
        <v>79</v>
      </c>
      <c r="S1265" t="s">
        <v>57</v>
      </c>
      <c r="T1265" t="s">
        <v>44</v>
      </c>
      <c r="U1265" t="s">
        <v>221</v>
      </c>
      <c r="V1265">
        <v>1438</v>
      </c>
      <c r="W1265">
        <v>4.0421210713880704E-2</v>
      </c>
      <c r="X1265" t="s">
        <v>220</v>
      </c>
    </row>
    <row r="1266" spans="1:24" x14ac:dyDescent="0.25">
      <c r="A1266" t="s">
        <v>83</v>
      </c>
      <c r="B1266" s="1">
        <v>42507</v>
      </c>
      <c r="C1266">
        <v>2016</v>
      </c>
      <c r="D1266" t="s">
        <v>228</v>
      </c>
      <c r="E1266" t="s">
        <v>54</v>
      </c>
      <c r="F1266" t="s">
        <v>30</v>
      </c>
      <c r="G1266" t="s">
        <v>209</v>
      </c>
      <c r="H1266" t="s">
        <v>201</v>
      </c>
      <c r="I1266">
        <v>93000</v>
      </c>
      <c r="J1266">
        <v>1979</v>
      </c>
      <c r="K1266">
        <v>94979</v>
      </c>
      <c r="L1266" t="s">
        <v>74</v>
      </c>
      <c r="M1266" t="s">
        <v>84</v>
      </c>
      <c r="N1266" t="s">
        <v>85</v>
      </c>
      <c r="O1266">
        <v>4</v>
      </c>
      <c r="P1266" t="s">
        <v>77</v>
      </c>
      <c r="Q1266" t="s">
        <v>86</v>
      </c>
      <c r="R1266" t="s">
        <v>87</v>
      </c>
      <c r="S1266" t="s">
        <v>54</v>
      </c>
      <c r="T1266" t="s">
        <v>45</v>
      </c>
      <c r="U1266" t="s">
        <v>225</v>
      </c>
      <c r="V1266">
        <v>5580</v>
      </c>
      <c r="W1266">
        <v>0.29324638112133666</v>
      </c>
      <c r="X1266" t="s">
        <v>220</v>
      </c>
    </row>
    <row r="1267" spans="1:24" x14ac:dyDescent="0.25">
      <c r="A1267" t="s">
        <v>188</v>
      </c>
      <c r="B1267" s="1">
        <v>42509</v>
      </c>
      <c r="C1267">
        <v>2016</v>
      </c>
      <c r="D1267" t="s">
        <v>228</v>
      </c>
      <c r="E1267" t="s">
        <v>52</v>
      </c>
      <c r="F1267" t="s">
        <v>47</v>
      </c>
      <c r="G1267" t="s">
        <v>204</v>
      </c>
      <c r="H1267" t="s">
        <v>203</v>
      </c>
      <c r="I1267">
        <v>86050</v>
      </c>
      <c r="J1267">
        <v>1574</v>
      </c>
      <c r="K1267">
        <v>87624</v>
      </c>
      <c r="L1267" t="s">
        <v>164</v>
      </c>
      <c r="M1267" t="s">
        <v>189</v>
      </c>
      <c r="N1267" t="s">
        <v>190</v>
      </c>
      <c r="O1267">
        <v>4</v>
      </c>
      <c r="P1267" t="s">
        <v>77</v>
      </c>
      <c r="Q1267" t="s">
        <v>86</v>
      </c>
      <c r="R1267" t="s">
        <v>87</v>
      </c>
      <c r="S1267" t="s">
        <v>53</v>
      </c>
      <c r="T1267" t="s">
        <v>46</v>
      </c>
      <c r="U1267" t="s">
        <v>225</v>
      </c>
      <c r="V1267">
        <v>5163</v>
      </c>
      <c r="W1267">
        <v>0.6854314458022972</v>
      </c>
      <c r="X1267" t="s">
        <v>222</v>
      </c>
    </row>
    <row r="1268" spans="1:24" x14ac:dyDescent="0.25">
      <c r="A1268" t="s">
        <v>139</v>
      </c>
      <c r="B1268" s="1">
        <v>42509</v>
      </c>
      <c r="C1268">
        <v>2016</v>
      </c>
      <c r="D1268" t="s">
        <v>228</v>
      </c>
      <c r="E1268" t="s">
        <v>57</v>
      </c>
      <c r="F1268" t="s">
        <v>21</v>
      </c>
      <c r="G1268" t="s">
        <v>206</v>
      </c>
      <c r="H1268" t="s">
        <v>205</v>
      </c>
      <c r="I1268">
        <v>149700</v>
      </c>
      <c r="J1268">
        <v>1390</v>
      </c>
      <c r="K1268">
        <v>151090</v>
      </c>
      <c r="L1268" t="s">
        <v>127</v>
      </c>
      <c r="M1268" t="s">
        <v>137</v>
      </c>
      <c r="N1268" t="s">
        <v>140</v>
      </c>
      <c r="O1268">
        <v>4</v>
      </c>
      <c r="P1268" t="s">
        <v>91</v>
      </c>
      <c r="Q1268" t="s">
        <v>86</v>
      </c>
      <c r="R1268" t="s">
        <v>92</v>
      </c>
      <c r="S1268" t="s">
        <v>57</v>
      </c>
      <c r="T1268" t="s">
        <v>44</v>
      </c>
      <c r="U1268" t="s">
        <v>225</v>
      </c>
      <c r="V1268">
        <v>8982</v>
      </c>
      <c r="W1268">
        <v>0.39495017397913623</v>
      </c>
      <c r="X1268" t="s">
        <v>220</v>
      </c>
    </row>
    <row r="1269" spans="1:24" x14ac:dyDescent="0.25">
      <c r="A1269" t="s">
        <v>163</v>
      </c>
      <c r="B1269" s="1">
        <v>42509</v>
      </c>
      <c r="C1269">
        <v>2016</v>
      </c>
      <c r="D1269" t="s">
        <v>228</v>
      </c>
      <c r="E1269" t="s">
        <v>57</v>
      </c>
      <c r="F1269" t="s">
        <v>21</v>
      </c>
      <c r="G1269" t="s">
        <v>200</v>
      </c>
      <c r="H1269" t="s">
        <v>201</v>
      </c>
      <c r="I1269">
        <v>27900</v>
      </c>
      <c r="J1269">
        <v>1407</v>
      </c>
      <c r="K1269">
        <v>29307</v>
      </c>
      <c r="L1269" t="s">
        <v>164</v>
      </c>
      <c r="M1269" t="s">
        <v>165</v>
      </c>
      <c r="N1269" t="s">
        <v>166</v>
      </c>
      <c r="O1269">
        <v>2</v>
      </c>
      <c r="P1269" t="s">
        <v>77</v>
      </c>
      <c r="Q1269" t="s">
        <v>78</v>
      </c>
      <c r="R1269" t="s">
        <v>79</v>
      </c>
      <c r="S1269" t="s">
        <v>57</v>
      </c>
      <c r="T1269" t="s">
        <v>44</v>
      </c>
      <c r="U1269" t="s">
        <v>219</v>
      </c>
      <c r="V1269">
        <v>837</v>
      </c>
      <c r="W1269">
        <v>0.23324979293777132</v>
      </c>
      <c r="X1269" t="s">
        <v>220</v>
      </c>
    </row>
    <row r="1270" spans="1:24" x14ac:dyDescent="0.25">
      <c r="A1270" t="s">
        <v>182</v>
      </c>
      <c r="B1270" s="1">
        <v>42510</v>
      </c>
      <c r="C1270">
        <v>2016</v>
      </c>
      <c r="D1270" t="s">
        <v>228</v>
      </c>
      <c r="E1270" t="s">
        <v>55</v>
      </c>
      <c r="F1270" t="s">
        <v>39</v>
      </c>
      <c r="G1270" t="s">
        <v>210</v>
      </c>
      <c r="H1270" t="s">
        <v>203</v>
      </c>
      <c r="I1270">
        <v>65150</v>
      </c>
      <c r="J1270">
        <v>3716</v>
      </c>
      <c r="K1270">
        <v>68866</v>
      </c>
      <c r="L1270" t="s">
        <v>164</v>
      </c>
      <c r="M1270" t="s">
        <v>183</v>
      </c>
      <c r="N1270" t="s">
        <v>184</v>
      </c>
      <c r="O1270">
        <v>4</v>
      </c>
      <c r="P1270" t="s">
        <v>77</v>
      </c>
      <c r="Q1270" t="s">
        <v>78</v>
      </c>
      <c r="R1270" t="s">
        <v>79</v>
      </c>
      <c r="S1270" t="s">
        <v>56</v>
      </c>
      <c r="T1270" t="s">
        <v>46</v>
      </c>
      <c r="U1270" t="s">
        <v>223</v>
      </c>
      <c r="V1270">
        <v>3257.5</v>
      </c>
      <c r="W1270">
        <v>0.95114479304810273</v>
      </c>
      <c r="X1270" t="s">
        <v>222</v>
      </c>
    </row>
    <row r="1271" spans="1:24" x14ac:dyDescent="0.25">
      <c r="A1271" t="s">
        <v>191</v>
      </c>
      <c r="B1271" s="1">
        <v>42510</v>
      </c>
      <c r="C1271">
        <v>2016</v>
      </c>
      <c r="D1271" t="s">
        <v>228</v>
      </c>
      <c r="E1271" t="s">
        <v>57</v>
      </c>
      <c r="F1271" t="s">
        <v>24</v>
      </c>
      <c r="G1271" t="s">
        <v>200</v>
      </c>
      <c r="H1271" t="s">
        <v>211</v>
      </c>
      <c r="I1271">
        <v>144750</v>
      </c>
      <c r="J1271">
        <v>4786</v>
      </c>
      <c r="K1271">
        <v>149536</v>
      </c>
      <c r="L1271" t="s">
        <v>164</v>
      </c>
      <c r="M1271" t="s">
        <v>192</v>
      </c>
      <c r="N1271" t="s">
        <v>193</v>
      </c>
      <c r="O1271">
        <v>4</v>
      </c>
      <c r="P1271" t="s">
        <v>91</v>
      </c>
      <c r="Q1271" t="s">
        <v>86</v>
      </c>
      <c r="R1271" t="s">
        <v>92</v>
      </c>
      <c r="S1271" t="s">
        <v>57</v>
      </c>
      <c r="T1271" t="s">
        <v>44</v>
      </c>
      <c r="U1271" t="s">
        <v>225</v>
      </c>
      <c r="V1271">
        <v>8685</v>
      </c>
      <c r="W1271">
        <v>0.35315872093344047</v>
      </c>
      <c r="X1271" t="s">
        <v>220</v>
      </c>
    </row>
    <row r="1272" spans="1:24" x14ac:dyDescent="0.25">
      <c r="A1272" t="s">
        <v>130</v>
      </c>
      <c r="B1272" s="1">
        <v>42510</v>
      </c>
      <c r="C1272">
        <v>2016</v>
      </c>
      <c r="D1272" t="s">
        <v>228</v>
      </c>
      <c r="E1272" t="s">
        <v>62</v>
      </c>
      <c r="F1272" t="s">
        <v>14</v>
      </c>
      <c r="G1272" t="s">
        <v>209</v>
      </c>
      <c r="H1272" t="s">
        <v>203</v>
      </c>
      <c r="I1272">
        <v>68100</v>
      </c>
      <c r="J1272">
        <v>3000</v>
      </c>
      <c r="K1272">
        <v>71100</v>
      </c>
      <c r="L1272" t="s">
        <v>127</v>
      </c>
      <c r="M1272" t="s">
        <v>131</v>
      </c>
      <c r="N1272" t="s">
        <v>132</v>
      </c>
      <c r="O1272">
        <v>4</v>
      </c>
      <c r="P1272" t="s">
        <v>77</v>
      </c>
      <c r="Q1272" t="s">
        <v>86</v>
      </c>
      <c r="R1272" t="s">
        <v>79</v>
      </c>
      <c r="S1272" t="s">
        <v>63</v>
      </c>
      <c r="T1272" t="s">
        <v>43</v>
      </c>
      <c r="U1272" t="s">
        <v>223</v>
      </c>
      <c r="V1272">
        <v>3405</v>
      </c>
      <c r="W1272">
        <v>0.22029860514230029</v>
      </c>
      <c r="X1272" t="s">
        <v>220</v>
      </c>
    </row>
    <row r="1273" spans="1:24" x14ac:dyDescent="0.25">
      <c r="A1273" t="s">
        <v>173</v>
      </c>
      <c r="B1273" s="1">
        <v>42510</v>
      </c>
      <c r="C1273">
        <v>2016</v>
      </c>
      <c r="D1273" t="s">
        <v>228</v>
      </c>
      <c r="E1273" t="s">
        <v>50</v>
      </c>
      <c r="F1273" t="s">
        <v>9</v>
      </c>
      <c r="G1273" t="s">
        <v>209</v>
      </c>
      <c r="H1273" t="s">
        <v>203</v>
      </c>
      <c r="I1273">
        <v>35950</v>
      </c>
      <c r="J1273">
        <v>1698</v>
      </c>
      <c r="K1273">
        <v>37648</v>
      </c>
      <c r="L1273" t="s">
        <v>164</v>
      </c>
      <c r="M1273" t="s">
        <v>174</v>
      </c>
      <c r="N1273" t="s">
        <v>175</v>
      </c>
      <c r="O1273">
        <v>2</v>
      </c>
      <c r="P1273" t="s">
        <v>91</v>
      </c>
      <c r="Q1273" t="s">
        <v>78</v>
      </c>
      <c r="R1273" t="s">
        <v>79</v>
      </c>
      <c r="S1273" t="s">
        <v>51</v>
      </c>
      <c r="T1273" t="s">
        <v>43</v>
      </c>
      <c r="U1273" t="s">
        <v>221</v>
      </c>
      <c r="V1273">
        <v>1438</v>
      </c>
      <c r="W1273">
        <v>0.86526579682960447</v>
      </c>
      <c r="X1273" t="s">
        <v>222</v>
      </c>
    </row>
    <row r="1274" spans="1:24" x14ac:dyDescent="0.25">
      <c r="A1274" t="s">
        <v>167</v>
      </c>
      <c r="B1274" s="1">
        <v>42511</v>
      </c>
      <c r="C1274">
        <v>2016</v>
      </c>
      <c r="D1274" t="s">
        <v>228</v>
      </c>
      <c r="E1274" t="s">
        <v>54</v>
      </c>
      <c r="F1274" t="s">
        <v>31</v>
      </c>
      <c r="G1274" t="s">
        <v>209</v>
      </c>
      <c r="H1274" t="s">
        <v>205</v>
      </c>
      <c r="I1274">
        <v>35050</v>
      </c>
      <c r="J1274">
        <v>1031</v>
      </c>
      <c r="K1274">
        <v>36081</v>
      </c>
      <c r="L1274" t="s">
        <v>164</v>
      </c>
      <c r="M1274" t="s">
        <v>168</v>
      </c>
      <c r="N1274" t="s">
        <v>169</v>
      </c>
      <c r="O1274">
        <v>4</v>
      </c>
      <c r="P1274" t="s">
        <v>77</v>
      </c>
      <c r="Q1274" t="s">
        <v>78</v>
      </c>
      <c r="R1274" t="s">
        <v>79</v>
      </c>
      <c r="S1274" t="s">
        <v>54</v>
      </c>
      <c r="T1274" t="s">
        <v>45</v>
      </c>
      <c r="U1274" t="s">
        <v>219</v>
      </c>
      <c r="V1274">
        <v>1051.5</v>
      </c>
      <c r="W1274">
        <v>0.94282920609360055</v>
      </c>
      <c r="X1274" t="s">
        <v>222</v>
      </c>
    </row>
    <row r="1275" spans="1:24" x14ac:dyDescent="0.25">
      <c r="A1275" t="s">
        <v>176</v>
      </c>
      <c r="B1275" s="1">
        <v>42512</v>
      </c>
      <c r="C1275">
        <v>2016</v>
      </c>
      <c r="D1275" t="s">
        <v>228</v>
      </c>
      <c r="E1275" t="s">
        <v>55</v>
      </c>
      <c r="F1275" t="s">
        <v>38</v>
      </c>
      <c r="G1275" t="s">
        <v>204</v>
      </c>
      <c r="H1275" t="s">
        <v>203</v>
      </c>
      <c r="I1275">
        <v>44050</v>
      </c>
      <c r="J1275">
        <v>4399</v>
      </c>
      <c r="K1275">
        <v>48449</v>
      </c>
      <c r="L1275" t="s">
        <v>164</v>
      </c>
      <c r="M1275" t="s">
        <v>177</v>
      </c>
      <c r="N1275" t="s">
        <v>178</v>
      </c>
      <c r="O1275">
        <v>4</v>
      </c>
      <c r="P1275" t="s">
        <v>77</v>
      </c>
      <c r="Q1275" t="s">
        <v>78</v>
      </c>
      <c r="R1275" t="s">
        <v>79</v>
      </c>
      <c r="S1275" t="s">
        <v>56</v>
      </c>
      <c r="T1275" t="s">
        <v>46</v>
      </c>
      <c r="U1275" t="s">
        <v>221</v>
      </c>
      <c r="V1275">
        <v>1762</v>
      </c>
      <c r="W1275">
        <v>0.43236185723560017</v>
      </c>
      <c r="X1275" t="s">
        <v>220</v>
      </c>
    </row>
    <row r="1276" spans="1:24" x14ac:dyDescent="0.25">
      <c r="A1276" t="s">
        <v>133</v>
      </c>
      <c r="B1276" s="1">
        <v>42512</v>
      </c>
      <c r="C1276">
        <v>2016</v>
      </c>
      <c r="D1276" t="s">
        <v>228</v>
      </c>
      <c r="E1276" t="s">
        <v>55</v>
      </c>
      <c r="F1276" t="s">
        <v>39</v>
      </c>
      <c r="G1276" t="s">
        <v>204</v>
      </c>
      <c r="H1276" t="s">
        <v>211</v>
      </c>
      <c r="I1276">
        <v>72200</v>
      </c>
      <c r="J1276">
        <v>3702</v>
      </c>
      <c r="K1276">
        <v>75902</v>
      </c>
      <c r="L1276" t="s">
        <v>127</v>
      </c>
      <c r="M1276" t="s">
        <v>134</v>
      </c>
      <c r="N1276" t="s">
        <v>135</v>
      </c>
      <c r="O1276">
        <v>4</v>
      </c>
      <c r="P1276" t="s">
        <v>77</v>
      </c>
      <c r="Q1276" t="s">
        <v>86</v>
      </c>
      <c r="R1276" t="s">
        <v>79</v>
      </c>
      <c r="S1276" t="s">
        <v>56</v>
      </c>
      <c r="T1276" t="s">
        <v>46</v>
      </c>
      <c r="U1276" t="s">
        <v>223</v>
      </c>
      <c r="V1276">
        <v>3610</v>
      </c>
      <c r="W1276">
        <v>0.90103856469552901</v>
      </c>
      <c r="X1276" t="s">
        <v>222</v>
      </c>
    </row>
    <row r="1277" spans="1:24" x14ac:dyDescent="0.25">
      <c r="A1277" t="s">
        <v>139</v>
      </c>
      <c r="B1277" s="1">
        <v>42512</v>
      </c>
      <c r="C1277">
        <v>2016</v>
      </c>
      <c r="D1277" t="s">
        <v>228</v>
      </c>
      <c r="E1277" t="s">
        <v>60</v>
      </c>
      <c r="F1277" t="s">
        <v>4</v>
      </c>
      <c r="G1277" t="s">
        <v>209</v>
      </c>
      <c r="H1277" t="s">
        <v>202</v>
      </c>
      <c r="I1277">
        <v>149800</v>
      </c>
      <c r="J1277">
        <v>3200</v>
      </c>
      <c r="K1277">
        <v>153000</v>
      </c>
      <c r="L1277" t="s">
        <v>127</v>
      </c>
      <c r="M1277" t="s">
        <v>137</v>
      </c>
      <c r="N1277" t="s">
        <v>140</v>
      </c>
      <c r="O1277">
        <v>4</v>
      </c>
      <c r="P1277" t="s">
        <v>91</v>
      </c>
      <c r="Q1277" t="s">
        <v>86</v>
      </c>
      <c r="R1277" t="s">
        <v>92</v>
      </c>
      <c r="S1277" t="s">
        <v>61</v>
      </c>
      <c r="T1277" t="s">
        <v>42</v>
      </c>
      <c r="U1277" t="s">
        <v>225</v>
      </c>
      <c r="V1277">
        <v>8988</v>
      </c>
      <c r="W1277">
        <v>0.11301471205102964</v>
      </c>
      <c r="X1277" t="s">
        <v>220</v>
      </c>
    </row>
    <row r="1278" spans="1:24" x14ac:dyDescent="0.25">
      <c r="A1278" t="s">
        <v>148</v>
      </c>
      <c r="B1278" s="1">
        <v>42512</v>
      </c>
      <c r="C1278">
        <v>2016</v>
      </c>
      <c r="D1278" t="s">
        <v>228</v>
      </c>
      <c r="E1278" t="s">
        <v>64</v>
      </c>
      <c r="F1278" t="s">
        <v>25</v>
      </c>
      <c r="G1278" t="s">
        <v>210</v>
      </c>
      <c r="H1278" t="s">
        <v>201</v>
      </c>
      <c r="I1278">
        <v>36850</v>
      </c>
      <c r="J1278">
        <v>1986</v>
      </c>
      <c r="K1278">
        <v>38836</v>
      </c>
      <c r="L1278" t="s">
        <v>142</v>
      </c>
      <c r="M1278" t="s">
        <v>149</v>
      </c>
      <c r="N1278" t="s">
        <v>150</v>
      </c>
      <c r="O1278">
        <v>4</v>
      </c>
      <c r="P1278" t="s">
        <v>77</v>
      </c>
      <c r="Q1278" t="s">
        <v>78</v>
      </c>
      <c r="R1278" t="s">
        <v>79</v>
      </c>
      <c r="S1278" t="s">
        <v>57</v>
      </c>
      <c r="T1278" t="s">
        <v>44</v>
      </c>
      <c r="U1278" t="s">
        <v>221</v>
      </c>
      <c r="V1278">
        <v>1474</v>
      </c>
      <c r="W1278">
        <v>0.70220994050717445</v>
      </c>
      <c r="X1278" t="s">
        <v>222</v>
      </c>
    </row>
    <row r="1279" spans="1:24" x14ac:dyDescent="0.25">
      <c r="A1279" t="s">
        <v>160</v>
      </c>
      <c r="B1279" s="1">
        <v>42512</v>
      </c>
      <c r="C1279">
        <v>2016</v>
      </c>
      <c r="D1279" t="s">
        <v>228</v>
      </c>
      <c r="E1279" t="s">
        <v>57</v>
      </c>
      <c r="F1279" t="s">
        <v>24</v>
      </c>
      <c r="G1279" t="s">
        <v>207</v>
      </c>
      <c r="H1279" t="s">
        <v>211</v>
      </c>
      <c r="I1279">
        <v>120950</v>
      </c>
      <c r="J1279">
        <v>2246</v>
      </c>
      <c r="K1279">
        <v>123196</v>
      </c>
      <c r="L1279" t="s">
        <v>142</v>
      </c>
      <c r="M1279" t="s">
        <v>161</v>
      </c>
      <c r="N1279" t="s">
        <v>162</v>
      </c>
      <c r="O1279">
        <v>4</v>
      </c>
      <c r="P1279" t="s">
        <v>91</v>
      </c>
      <c r="Q1279" t="s">
        <v>78</v>
      </c>
      <c r="R1279" t="s">
        <v>92</v>
      </c>
      <c r="S1279" t="s">
        <v>57</v>
      </c>
      <c r="T1279" t="s">
        <v>44</v>
      </c>
      <c r="U1279" t="s">
        <v>225</v>
      </c>
      <c r="V1279">
        <v>7257</v>
      </c>
      <c r="W1279">
        <v>0.32885449301863762</v>
      </c>
      <c r="X1279" t="s">
        <v>220</v>
      </c>
    </row>
    <row r="1280" spans="1:24" x14ac:dyDescent="0.25">
      <c r="A1280" t="s">
        <v>136</v>
      </c>
      <c r="B1280" s="1">
        <v>42513</v>
      </c>
      <c r="C1280">
        <v>2016</v>
      </c>
      <c r="D1280" t="s">
        <v>228</v>
      </c>
      <c r="E1280" t="s">
        <v>54</v>
      </c>
      <c r="F1280" t="s">
        <v>11</v>
      </c>
      <c r="G1280" t="s">
        <v>208</v>
      </c>
      <c r="H1280" t="s">
        <v>205</v>
      </c>
      <c r="I1280">
        <v>94950</v>
      </c>
      <c r="J1280">
        <v>4578</v>
      </c>
      <c r="K1280">
        <v>99528</v>
      </c>
      <c r="L1280" t="s">
        <v>127</v>
      </c>
      <c r="M1280" t="s">
        <v>137</v>
      </c>
      <c r="N1280" t="s">
        <v>138</v>
      </c>
      <c r="O1280">
        <v>4</v>
      </c>
      <c r="P1280" t="s">
        <v>77</v>
      </c>
      <c r="Q1280" t="s">
        <v>78</v>
      </c>
      <c r="R1280" t="s">
        <v>79</v>
      </c>
      <c r="S1280" t="s">
        <v>54</v>
      </c>
      <c r="T1280" t="s">
        <v>43</v>
      </c>
      <c r="U1280" t="s">
        <v>225</v>
      </c>
      <c r="V1280">
        <v>5697</v>
      </c>
      <c r="W1280">
        <v>0.31070619044392656</v>
      </c>
      <c r="X1280" t="s">
        <v>220</v>
      </c>
    </row>
    <row r="1281" spans="1:24" x14ac:dyDescent="0.25">
      <c r="A1281" t="s">
        <v>106</v>
      </c>
      <c r="B1281" s="1">
        <v>42513</v>
      </c>
      <c r="C1281">
        <v>2016</v>
      </c>
      <c r="D1281" t="s">
        <v>228</v>
      </c>
      <c r="E1281" t="s">
        <v>55</v>
      </c>
      <c r="F1281" t="s">
        <v>37</v>
      </c>
      <c r="G1281" t="s">
        <v>210</v>
      </c>
      <c r="H1281" t="s">
        <v>205</v>
      </c>
      <c r="I1281">
        <v>41800</v>
      </c>
      <c r="J1281">
        <v>2722</v>
      </c>
      <c r="K1281">
        <v>44522</v>
      </c>
      <c r="L1281" t="s">
        <v>97</v>
      </c>
      <c r="M1281" t="s">
        <v>107</v>
      </c>
      <c r="N1281" t="s">
        <v>108</v>
      </c>
      <c r="O1281">
        <v>4</v>
      </c>
      <c r="P1281" t="s">
        <v>77</v>
      </c>
      <c r="Q1281" t="s">
        <v>78</v>
      </c>
      <c r="R1281" t="s">
        <v>79</v>
      </c>
      <c r="S1281" t="s">
        <v>56</v>
      </c>
      <c r="T1281" t="s">
        <v>46</v>
      </c>
      <c r="U1281" t="s">
        <v>221</v>
      </c>
      <c r="V1281">
        <v>1672</v>
      </c>
      <c r="W1281">
        <v>0.84208807900645211</v>
      </c>
      <c r="X1281" t="s">
        <v>222</v>
      </c>
    </row>
    <row r="1282" spans="1:24" x14ac:dyDescent="0.25">
      <c r="A1282" t="s">
        <v>93</v>
      </c>
      <c r="B1282" s="1">
        <v>42514</v>
      </c>
      <c r="C1282">
        <v>2016</v>
      </c>
      <c r="D1282" t="s">
        <v>228</v>
      </c>
      <c r="E1282" t="s">
        <v>57</v>
      </c>
      <c r="F1282" t="s">
        <v>21</v>
      </c>
      <c r="G1282" t="s">
        <v>209</v>
      </c>
      <c r="H1282" t="s">
        <v>201</v>
      </c>
      <c r="I1282">
        <v>184600</v>
      </c>
      <c r="J1282">
        <v>4159</v>
      </c>
      <c r="K1282">
        <v>188759</v>
      </c>
      <c r="L1282" t="s">
        <v>74</v>
      </c>
      <c r="M1282" t="s">
        <v>94</v>
      </c>
      <c r="N1282" t="s">
        <v>95</v>
      </c>
      <c r="O1282">
        <v>2</v>
      </c>
      <c r="P1282" t="s">
        <v>77</v>
      </c>
      <c r="Q1282" t="s">
        <v>86</v>
      </c>
      <c r="R1282" t="s">
        <v>87</v>
      </c>
      <c r="S1282" t="s">
        <v>57</v>
      </c>
      <c r="T1282" t="s">
        <v>44</v>
      </c>
      <c r="U1282" t="s">
        <v>225</v>
      </c>
      <c r="V1282">
        <v>11076</v>
      </c>
      <c r="W1282">
        <v>0.31820410039192254</v>
      </c>
      <c r="X1282" t="s">
        <v>220</v>
      </c>
    </row>
    <row r="1283" spans="1:24" x14ac:dyDescent="0.25">
      <c r="A1283" t="s">
        <v>191</v>
      </c>
      <c r="B1283" s="1">
        <v>42514</v>
      </c>
      <c r="C1283">
        <v>2016</v>
      </c>
      <c r="D1283" t="s">
        <v>228</v>
      </c>
      <c r="E1283" t="s">
        <v>62</v>
      </c>
      <c r="F1283" t="s">
        <v>11</v>
      </c>
      <c r="G1283" t="s">
        <v>206</v>
      </c>
      <c r="H1283" t="s">
        <v>201</v>
      </c>
      <c r="I1283">
        <v>145050</v>
      </c>
      <c r="J1283">
        <v>2074</v>
      </c>
      <c r="K1283">
        <v>147124</v>
      </c>
      <c r="L1283" t="s">
        <v>164</v>
      </c>
      <c r="M1283" t="s">
        <v>192</v>
      </c>
      <c r="N1283" t="s">
        <v>193</v>
      </c>
      <c r="O1283">
        <v>4</v>
      </c>
      <c r="P1283" t="s">
        <v>91</v>
      </c>
      <c r="Q1283" t="s">
        <v>86</v>
      </c>
      <c r="R1283" t="s">
        <v>92</v>
      </c>
      <c r="S1283" t="s">
        <v>63</v>
      </c>
      <c r="T1283" t="s">
        <v>43</v>
      </c>
      <c r="U1283" t="s">
        <v>225</v>
      </c>
      <c r="V1283">
        <v>8703</v>
      </c>
      <c r="W1283">
        <v>0.70196796893233804</v>
      </c>
      <c r="X1283" t="s">
        <v>222</v>
      </c>
    </row>
    <row r="1284" spans="1:24" x14ac:dyDescent="0.25">
      <c r="A1284" t="s">
        <v>83</v>
      </c>
      <c r="B1284" s="1">
        <v>42517</v>
      </c>
      <c r="C1284">
        <v>2016</v>
      </c>
      <c r="D1284" t="s">
        <v>228</v>
      </c>
      <c r="E1284" t="s">
        <v>54</v>
      </c>
      <c r="F1284" t="s">
        <v>30</v>
      </c>
      <c r="G1284" t="s">
        <v>200</v>
      </c>
      <c r="H1284" t="s">
        <v>211</v>
      </c>
      <c r="I1284">
        <v>92750</v>
      </c>
      <c r="J1284">
        <v>2691</v>
      </c>
      <c r="K1284">
        <v>95441</v>
      </c>
      <c r="L1284" t="s">
        <v>74</v>
      </c>
      <c r="M1284" t="s">
        <v>84</v>
      </c>
      <c r="N1284" t="s">
        <v>85</v>
      </c>
      <c r="O1284">
        <v>4</v>
      </c>
      <c r="P1284" t="s">
        <v>77</v>
      </c>
      <c r="Q1284" t="s">
        <v>86</v>
      </c>
      <c r="R1284" t="s">
        <v>87</v>
      </c>
      <c r="S1284" t="s">
        <v>54</v>
      </c>
      <c r="T1284" t="s">
        <v>45</v>
      </c>
      <c r="U1284" t="s">
        <v>225</v>
      </c>
      <c r="V1284">
        <v>5565</v>
      </c>
      <c r="W1284">
        <v>6.7657389243905144E-2</v>
      </c>
      <c r="X1284" t="s">
        <v>220</v>
      </c>
    </row>
    <row r="1285" spans="1:24" x14ac:dyDescent="0.25">
      <c r="A1285" t="s">
        <v>173</v>
      </c>
      <c r="B1285" s="1">
        <v>42517</v>
      </c>
      <c r="C1285">
        <v>2016</v>
      </c>
      <c r="D1285" t="s">
        <v>228</v>
      </c>
      <c r="E1285" t="s">
        <v>64</v>
      </c>
      <c r="F1285" t="s">
        <v>26</v>
      </c>
      <c r="G1285" t="s">
        <v>210</v>
      </c>
      <c r="H1285" t="s">
        <v>205</v>
      </c>
      <c r="I1285">
        <v>36000</v>
      </c>
      <c r="J1285">
        <v>1713</v>
      </c>
      <c r="K1285">
        <v>37713</v>
      </c>
      <c r="L1285" t="s">
        <v>164</v>
      </c>
      <c r="M1285" t="s">
        <v>174</v>
      </c>
      <c r="N1285" t="s">
        <v>175</v>
      </c>
      <c r="O1285">
        <v>2</v>
      </c>
      <c r="P1285" t="s">
        <v>91</v>
      </c>
      <c r="Q1285" t="s">
        <v>78</v>
      </c>
      <c r="R1285" t="s">
        <v>79</v>
      </c>
      <c r="S1285" t="s">
        <v>57</v>
      </c>
      <c r="T1285" t="s">
        <v>44</v>
      </c>
      <c r="U1285" t="s">
        <v>221</v>
      </c>
      <c r="V1285">
        <v>1440</v>
      </c>
      <c r="W1285">
        <v>0.31987833339715299</v>
      </c>
      <c r="X1285" t="s">
        <v>220</v>
      </c>
    </row>
    <row r="1286" spans="1:24" x14ac:dyDescent="0.25">
      <c r="A1286" t="s">
        <v>151</v>
      </c>
      <c r="B1286" s="1">
        <v>42517</v>
      </c>
      <c r="C1286">
        <v>2016</v>
      </c>
      <c r="D1286" t="s">
        <v>228</v>
      </c>
      <c r="E1286" t="s">
        <v>54</v>
      </c>
      <c r="F1286" t="s">
        <v>11</v>
      </c>
      <c r="G1286" t="s">
        <v>206</v>
      </c>
      <c r="H1286" t="s">
        <v>211</v>
      </c>
      <c r="I1286">
        <v>38750</v>
      </c>
      <c r="J1286">
        <v>2645</v>
      </c>
      <c r="K1286">
        <v>41395</v>
      </c>
      <c r="L1286" t="s">
        <v>142</v>
      </c>
      <c r="M1286" t="s">
        <v>152</v>
      </c>
      <c r="N1286" t="s">
        <v>153</v>
      </c>
      <c r="O1286">
        <v>3</v>
      </c>
      <c r="P1286" t="s">
        <v>91</v>
      </c>
      <c r="Q1286" t="s">
        <v>78</v>
      </c>
      <c r="R1286" t="s">
        <v>79</v>
      </c>
      <c r="S1286" t="s">
        <v>54</v>
      </c>
      <c r="T1286" t="s">
        <v>43</v>
      </c>
      <c r="U1286" t="s">
        <v>221</v>
      </c>
      <c r="V1286">
        <v>1550</v>
      </c>
      <c r="W1286">
        <v>0.40719994968138634</v>
      </c>
      <c r="X1286" t="s">
        <v>220</v>
      </c>
    </row>
    <row r="1287" spans="1:24" x14ac:dyDescent="0.25">
      <c r="A1287" t="s">
        <v>185</v>
      </c>
      <c r="B1287" s="1">
        <v>42518</v>
      </c>
      <c r="C1287">
        <v>2016</v>
      </c>
      <c r="D1287" t="s">
        <v>228</v>
      </c>
      <c r="E1287" t="s">
        <v>57</v>
      </c>
      <c r="F1287" t="s">
        <v>27</v>
      </c>
      <c r="G1287" t="s">
        <v>209</v>
      </c>
      <c r="H1287" t="s">
        <v>211</v>
      </c>
      <c r="I1287">
        <v>83000</v>
      </c>
      <c r="J1287">
        <v>4823</v>
      </c>
      <c r="K1287">
        <v>87823</v>
      </c>
      <c r="L1287" t="s">
        <v>164</v>
      </c>
      <c r="M1287" t="s">
        <v>186</v>
      </c>
      <c r="N1287" t="s">
        <v>187</v>
      </c>
      <c r="O1287">
        <v>4</v>
      </c>
      <c r="P1287" t="s">
        <v>77</v>
      </c>
      <c r="Q1287" t="s">
        <v>86</v>
      </c>
      <c r="R1287" t="s">
        <v>87</v>
      </c>
      <c r="S1287" t="s">
        <v>57</v>
      </c>
      <c r="T1287" t="s">
        <v>44</v>
      </c>
      <c r="U1287" t="s">
        <v>225</v>
      </c>
      <c r="V1287">
        <v>4980</v>
      </c>
      <c r="W1287">
        <v>0.93952417231142715</v>
      </c>
      <c r="X1287" t="s">
        <v>222</v>
      </c>
    </row>
    <row r="1288" spans="1:24" x14ac:dyDescent="0.25">
      <c r="A1288" t="s">
        <v>141</v>
      </c>
      <c r="B1288" s="1">
        <v>42518</v>
      </c>
      <c r="C1288">
        <v>2016</v>
      </c>
      <c r="D1288" t="s">
        <v>228</v>
      </c>
      <c r="E1288" t="s">
        <v>58</v>
      </c>
      <c r="F1288" t="s">
        <v>8</v>
      </c>
      <c r="G1288" t="s">
        <v>209</v>
      </c>
      <c r="H1288" t="s">
        <v>211</v>
      </c>
      <c r="I1288">
        <v>30100</v>
      </c>
      <c r="J1288">
        <v>2605</v>
      </c>
      <c r="K1288">
        <v>32705</v>
      </c>
      <c r="L1288" t="s">
        <v>142</v>
      </c>
      <c r="M1288" t="s">
        <v>143</v>
      </c>
      <c r="N1288" t="s">
        <v>144</v>
      </c>
      <c r="O1288">
        <v>4</v>
      </c>
      <c r="P1288" t="s">
        <v>77</v>
      </c>
      <c r="Q1288" t="s">
        <v>78</v>
      </c>
      <c r="R1288" t="s">
        <v>79</v>
      </c>
      <c r="S1288" t="s">
        <v>59</v>
      </c>
      <c r="T1288" t="s">
        <v>42</v>
      </c>
      <c r="U1288" t="s">
        <v>219</v>
      </c>
      <c r="V1288">
        <v>903</v>
      </c>
      <c r="W1288">
        <v>0.86115543910356029</v>
      </c>
      <c r="X1288" t="s">
        <v>222</v>
      </c>
    </row>
    <row r="1289" spans="1:24" x14ac:dyDescent="0.25">
      <c r="A1289" t="s">
        <v>73</v>
      </c>
      <c r="B1289" s="1">
        <v>42518</v>
      </c>
      <c r="C1289">
        <v>2016</v>
      </c>
      <c r="D1289" t="s">
        <v>228</v>
      </c>
      <c r="E1289" t="s">
        <v>57</v>
      </c>
      <c r="F1289" t="s">
        <v>23</v>
      </c>
      <c r="G1289" t="s">
        <v>210</v>
      </c>
      <c r="H1289" t="s">
        <v>201</v>
      </c>
      <c r="I1289">
        <v>30850</v>
      </c>
      <c r="J1289">
        <v>2750</v>
      </c>
      <c r="K1289">
        <v>33600</v>
      </c>
      <c r="L1289" t="s">
        <v>74</v>
      </c>
      <c r="M1289" t="s">
        <v>75</v>
      </c>
      <c r="N1289" t="s">
        <v>76</v>
      </c>
      <c r="O1289">
        <v>4</v>
      </c>
      <c r="P1289" t="s">
        <v>77</v>
      </c>
      <c r="Q1289" t="s">
        <v>78</v>
      </c>
      <c r="R1289" t="s">
        <v>79</v>
      </c>
      <c r="S1289" t="s">
        <v>57</v>
      </c>
      <c r="T1289" t="s">
        <v>44</v>
      </c>
      <c r="U1289" t="s">
        <v>219</v>
      </c>
      <c r="V1289">
        <v>925.5</v>
      </c>
      <c r="W1289">
        <v>0.69641114943493676</v>
      </c>
      <c r="X1289" t="s">
        <v>222</v>
      </c>
    </row>
    <row r="1290" spans="1:24" x14ac:dyDescent="0.25">
      <c r="A1290" t="s">
        <v>114</v>
      </c>
      <c r="B1290" s="1">
        <v>42520</v>
      </c>
      <c r="C1290">
        <v>2016</v>
      </c>
      <c r="D1290" t="s">
        <v>228</v>
      </c>
      <c r="E1290" t="s">
        <v>55</v>
      </c>
      <c r="F1290" t="s">
        <v>39</v>
      </c>
      <c r="G1290" t="s">
        <v>200</v>
      </c>
      <c r="H1290" t="s">
        <v>203</v>
      </c>
      <c r="I1290">
        <v>59950</v>
      </c>
      <c r="J1290">
        <v>3877</v>
      </c>
      <c r="K1290">
        <v>63827</v>
      </c>
      <c r="L1290" t="s">
        <v>97</v>
      </c>
      <c r="M1290" t="s">
        <v>115</v>
      </c>
      <c r="N1290" t="s">
        <v>116</v>
      </c>
      <c r="O1290">
        <v>4</v>
      </c>
      <c r="P1290" t="s">
        <v>77</v>
      </c>
      <c r="Q1290" t="s">
        <v>78</v>
      </c>
      <c r="R1290" t="s">
        <v>79</v>
      </c>
      <c r="S1290" t="s">
        <v>56</v>
      </c>
      <c r="T1290" t="s">
        <v>46</v>
      </c>
      <c r="U1290" t="s">
        <v>223</v>
      </c>
      <c r="V1290">
        <v>2997.5</v>
      </c>
      <c r="W1290">
        <v>0.65092345404016017</v>
      </c>
      <c r="X1290" t="s">
        <v>222</v>
      </c>
    </row>
    <row r="1291" spans="1:24" x14ac:dyDescent="0.25">
      <c r="A1291" t="s">
        <v>139</v>
      </c>
      <c r="B1291" s="1">
        <v>42521</v>
      </c>
      <c r="C1291">
        <v>2016</v>
      </c>
      <c r="D1291" t="s">
        <v>228</v>
      </c>
      <c r="E1291" t="s">
        <v>60</v>
      </c>
      <c r="F1291" t="s">
        <v>35</v>
      </c>
      <c r="G1291" t="s">
        <v>209</v>
      </c>
      <c r="H1291" t="s">
        <v>202</v>
      </c>
      <c r="I1291">
        <v>150150</v>
      </c>
      <c r="J1291">
        <v>1880</v>
      </c>
      <c r="K1291">
        <v>152030</v>
      </c>
      <c r="L1291" t="s">
        <v>127</v>
      </c>
      <c r="M1291" t="s">
        <v>137</v>
      </c>
      <c r="N1291" t="s">
        <v>140</v>
      </c>
      <c r="O1291">
        <v>4</v>
      </c>
      <c r="P1291" t="s">
        <v>91</v>
      </c>
      <c r="Q1291" t="s">
        <v>86</v>
      </c>
      <c r="R1291" t="s">
        <v>92</v>
      </c>
      <c r="S1291" t="s">
        <v>61</v>
      </c>
      <c r="T1291" t="s">
        <v>46</v>
      </c>
      <c r="U1291" t="s">
        <v>225</v>
      </c>
      <c r="V1291">
        <v>9009</v>
      </c>
      <c r="W1291">
        <v>0.26688113401964358</v>
      </c>
      <c r="X1291" t="s">
        <v>220</v>
      </c>
    </row>
    <row r="1292" spans="1:24" x14ac:dyDescent="0.25">
      <c r="A1292" t="s">
        <v>93</v>
      </c>
      <c r="B1292" s="1">
        <v>42521</v>
      </c>
      <c r="C1292">
        <v>2016</v>
      </c>
      <c r="D1292" t="s">
        <v>228</v>
      </c>
      <c r="E1292" t="s">
        <v>54</v>
      </c>
      <c r="F1292" t="s">
        <v>11</v>
      </c>
      <c r="G1292" t="s">
        <v>209</v>
      </c>
      <c r="H1292" t="s">
        <v>203</v>
      </c>
      <c r="I1292">
        <v>185050</v>
      </c>
      <c r="J1292">
        <v>3332</v>
      </c>
      <c r="K1292">
        <v>188382</v>
      </c>
      <c r="L1292" t="s">
        <v>74</v>
      </c>
      <c r="M1292" t="s">
        <v>94</v>
      </c>
      <c r="N1292" t="s">
        <v>95</v>
      </c>
      <c r="O1292">
        <v>2</v>
      </c>
      <c r="P1292" t="s">
        <v>77</v>
      </c>
      <c r="Q1292" t="s">
        <v>86</v>
      </c>
      <c r="R1292" t="s">
        <v>87</v>
      </c>
      <c r="S1292" t="s">
        <v>54</v>
      </c>
      <c r="T1292" t="s">
        <v>43</v>
      </c>
      <c r="U1292" t="s">
        <v>225</v>
      </c>
      <c r="V1292">
        <v>11103</v>
      </c>
      <c r="W1292">
        <v>0.33686912354867399</v>
      </c>
      <c r="X1292" t="s">
        <v>220</v>
      </c>
    </row>
    <row r="1293" spans="1:24" x14ac:dyDescent="0.25">
      <c r="A1293" t="s">
        <v>154</v>
      </c>
      <c r="B1293" s="1">
        <v>42524</v>
      </c>
      <c r="C1293">
        <v>2016</v>
      </c>
      <c r="D1293" t="s">
        <v>229</v>
      </c>
      <c r="E1293" t="s">
        <v>54</v>
      </c>
      <c r="F1293" t="s">
        <v>11</v>
      </c>
      <c r="G1293" t="s">
        <v>200</v>
      </c>
      <c r="H1293" t="s">
        <v>211</v>
      </c>
      <c r="I1293">
        <v>70100</v>
      </c>
      <c r="J1293">
        <v>4177</v>
      </c>
      <c r="K1293">
        <v>74277</v>
      </c>
      <c r="L1293" t="s">
        <v>142</v>
      </c>
      <c r="M1293" t="s">
        <v>155</v>
      </c>
      <c r="N1293" t="s">
        <v>156</v>
      </c>
      <c r="O1293">
        <v>4</v>
      </c>
      <c r="P1293" t="s">
        <v>91</v>
      </c>
      <c r="Q1293" t="s">
        <v>78</v>
      </c>
      <c r="R1293" t="s">
        <v>79</v>
      </c>
      <c r="S1293" t="s">
        <v>54</v>
      </c>
      <c r="T1293" t="s">
        <v>43</v>
      </c>
      <c r="U1293" t="s">
        <v>223</v>
      </c>
      <c r="V1293">
        <v>3505</v>
      </c>
      <c r="W1293">
        <v>0.13074164703988547</v>
      </c>
      <c r="X1293" t="s">
        <v>220</v>
      </c>
    </row>
    <row r="1294" spans="1:24" x14ac:dyDescent="0.25">
      <c r="A1294" t="s">
        <v>106</v>
      </c>
      <c r="B1294" s="1">
        <v>42526</v>
      </c>
      <c r="C1294">
        <v>2016</v>
      </c>
      <c r="D1294" t="s">
        <v>229</v>
      </c>
      <c r="E1294" t="s">
        <v>54</v>
      </c>
      <c r="F1294" t="s">
        <v>31</v>
      </c>
      <c r="G1294" t="s">
        <v>209</v>
      </c>
      <c r="H1294" t="s">
        <v>201</v>
      </c>
      <c r="I1294">
        <v>41950</v>
      </c>
      <c r="J1294">
        <v>4835</v>
      </c>
      <c r="K1294">
        <v>46785</v>
      </c>
      <c r="L1294" t="s">
        <v>97</v>
      </c>
      <c r="M1294" t="s">
        <v>107</v>
      </c>
      <c r="N1294" t="s">
        <v>108</v>
      </c>
      <c r="O1294">
        <v>4</v>
      </c>
      <c r="P1294" t="s">
        <v>77</v>
      </c>
      <c r="Q1294" t="s">
        <v>78</v>
      </c>
      <c r="R1294" t="s">
        <v>79</v>
      </c>
      <c r="S1294" t="s">
        <v>54</v>
      </c>
      <c r="T1294" t="s">
        <v>45</v>
      </c>
      <c r="U1294" t="s">
        <v>221</v>
      </c>
      <c r="V1294">
        <v>1678</v>
      </c>
      <c r="W1294">
        <v>0.36187492374418068</v>
      </c>
      <c r="X1294" t="s">
        <v>220</v>
      </c>
    </row>
    <row r="1295" spans="1:24" x14ac:dyDescent="0.25">
      <c r="A1295" t="s">
        <v>109</v>
      </c>
      <c r="B1295" s="1">
        <v>42527</v>
      </c>
      <c r="C1295">
        <v>2016</v>
      </c>
      <c r="D1295" t="s">
        <v>229</v>
      </c>
      <c r="E1295" t="s">
        <v>54</v>
      </c>
      <c r="F1295" t="s">
        <v>11</v>
      </c>
      <c r="G1295" t="s">
        <v>200</v>
      </c>
      <c r="H1295" t="s">
        <v>203</v>
      </c>
      <c r="I1295">
        <v>50700</v>
      </c>
      <c r="J1295">
        <v>1819</v>
      </c>
      <c r="K1295">
        <v>52519</v>
      </c>
      <c r="L1295" t="s">
        <v>97</v>
      </c>
      <c r="M1295" t="s">
        <v>110</v>
      </c>
      <c r="N1295" t="s">
        <v>111</v>
      </c>
      <c r="O1295">
        <v>4</v>
      </c>
      <c r="P1295" t="s">
        <v>91</v>
      </c>
      <c r="Q1295" t="s">
        <v>78</v>
      </c>
      <c r="R1295" t="s">
        <v>79</v>
      </c>
      <c r="S1295" t="s">
        <v>54</v>
      </c>
      <c r="T1295" t="s">
        <v>43</v>
      </c>
      <c r="U1295" t="s">
        <v>221</v>
      </c>
      <c r="V1295">
        <v>2028</v>
      </c>
      <c r="W1295">
        <v>9.5091036099517273E-2</v>
      </c>
      <c r="X1295" t="s">
        <v>220</v>
      </c>
    </row>
    <row r="1296" spans="1:24" x14ac:dyDescent="0.25">
      <c r="A1296" t="s">
        <v>188</v>
      </c>
      <c r="B1296" s="1">
        <v>42529</v>
      </c>
      <c r="C1296">
        <v>2016</v>
      </c>
      <c r="D1296" t="s">
        <v>229</v>
      </c>
      <c r="E1296" t="s">
        <v>62</v>
      </c>
      <c r="F1296" t="s">
        <v>11</v>
      </c>
      <c r="G1296" t="s">
        <v>209</v>
      </c>
      <c r="H1296" t="s">
        <v>211</v>
      </c>
      <c r="I1296">
        <v>86250</v>
      </c>
      <c r="J1296">
        <v>3857</v>
      </c>
      <c r="K1296">
        <v>90107</v>
      </c>
      <c r="L1296" t="s">
        <v>164</v>
      </c>
      <c r="M1296" t="s">
        <v>189</v>
      </c>
      <c r="N1296" t="s">
        <v>190</v>
      </c>
      <c r="O1296">
        <v>4</v>
      </c>
      <c r="P1296" t="s">
        <v>77</v>
      </c>
      <c r="Q1296" t="s">
        <v>86</v>
      </c>
      <c r="R1296" t="s">
        <v>87</v>
      </c>
      <c r="S1296" t="s">
        <v>63</v>
      </c>
      <c r="T1296" t="s">
        <v>43</v>
      </c>
      <c r="U1296" t="s">
        <v>225</v>
      </c>
      <c r="V1296">
        <v>5175</v>
      </c>
      <c r="W1296">
        <v>0.24016385070987226</v>
      </c>
      <c r="X1296" t="s">
        <v>220</v>
      </c>
    </row>
    <row r="1297" spans="1:24" x14ac:dyDescent="0.25">
      <c r="A1297" t="s">
        <v>88</v>
      </c>
      <c r="B1297" s="1">
        <v>42530</v>
      </c>
      <c r="C1297">
        <v>2016</v>
      </c>
      <c r="D1297" t="s">
        <v>229</v>
      </c>
      <c r="E1297" t="s">
        <v>54</v>
      </c>
      <c r="F1297" t="s">
        <v>11</v>
      </c>
      <c r="G1297" t="s">
        <v>210</v>
      </c>
      <c r="H1297" t="s">
        <v>203</v>
      </c>
      <c r="I1297">
        <v>160200</v>
      </c>
      <c r="J1297">
        <v>2516</v>
      </c>
      <c r="K1297">
        <v>162716</v>
      </c>
      <c r="L1297" t="s">
        <v>74</v>
      </c>
      <c r="M1297" t="s">
        <v>89</v>
      </c>
      <c r="N1297" t="s">
        <v>90</v>
      </c>
      <c r="O1297">
        <v>4</v>
      </c>
      <c r="P1297" t="s">
        <v>91</v>
      </c>
      <c r="Q1297" t="s">
        <v>86</v>
      </c>
      <c r="R1297" t="s">
        <v>92</v>
      </c>
      <c r="S1297" t="s">
        <v>54</v>
      </c>
      <c r="T1297" t="s">
        <v>43</v>
      </c>
      <c r="U1297" t="s">
        <v>225</v>
      </c>
      <c r="V1297">
        <v>9612</v>
      </c>
      <c r="W1297">
        <v>0.67761245122068214</v>
      </c>
      <c r="X1297" t="s">
        <v>222</v>
      </c>
    </row>
    <row r="1298" spans="1:24" x14ac:dyDescent="0.25">
      <c r="A1298" t="s">
        <v>93</v>
      </c>
      <c r="B1298" s="1">
        <v>42530</v>
      </c>
      <c r="C1298">
        <v>2016</v>
      </c>
      <c r="D1298" t="s">
        <v>229</v>
      </c>
      <c r="E1298" t="s">
        <v>57</v>
      </c>
      <c r="F1298" t="s">
        <v>16</v>
      </c>
      <c r="G1298" t="s">
        <v>208</v>
      </c>
      <c r="H1298" t="s">
        <v>211</v>
      </c>
      <c r="I1298">
        <v>184650</v>
      </c>
      <c r="J1298">
        <v>4780</v>
      </c>
      <c r="K1298">
        <v>189430</v>
      </c>
      <c r="L1298" t="s">
        <v>74</v>
      </c>
      <c r="M1298" t="s">
        <v>94</v>
      </c>
      <c r="N1298" t="s">
        <v>95</v>
      </c>
      <c r="O1298">
        <v>2</v>
      </c>
      <c r="P1298" t="s">
        <v>77</v>
      </c>
      <c r="Q1298" t="s">
        <v>86</v>
      </c>
      <c r="R1298" t="s">
        <v>87</v>
      </c>
      <c r="S1298" t="s">
        <v>57</v>
      </c>
      <c r="T1298" t="s">
        <v>44</v>
      </c>
      <c r="U1298" t="s">
        <v>225</v>
      </c>
      <c r="V1298">
        <v>11079</v>
      </c>
      <c r="W1298">
        <v>0.40095603112175876</v>
      </c>
      <c r="X1298" t="s">
        <v>220</v>
      </c>
    </row>
    <row r="1299" spans="1:24" x14ac:dyDescent="0.25">
      <c r="A1299" t="s">
        <v>179</v>
      </c>
      <c r="B1299" s="1">
        <v>42531</v>
      </c>
      <c r="C1299">
        <v>2016</v>
      </c>
      <c r="D1299" t="s">
        <v>229</v>
      </c>
      <c r="E1299" t="s">
        <v>54</v>
      </c>
      <c r="F1299" t="s">
        <v>23</v>
      </c>
      <c r="G1299" t="s">
        <v>210</v>
      </c>
      <c r="H1299" t="s">
        <v>201</v>
      </c>
      <c r="I1299">
        <v>55750</v>
      </c>
      <c r="J1299">
        <v>2957</v>
      </c>
      <c r="K1299">
        <v>58707</v>
      </c>
      <c r="L1299" t="s">
        <v>164</v>
      </c>
      <c r="M1299" t="s">
        <v>180</v>
      </c>
      <c r="N1299" t="s">
        <v>181</v>
      </c>
      <c r="O1299">
        <v>4</v>
      </c>
      <c r="P1299" t="s">
        <v>77</v>
      </c>
      <c r="Q1299" t="s">
        <v>78</v>
      </c>
      <c r="R1299" t="s">
        <v>79</v>
      </c>
      <c r="S1299" t="s">
        <v>54</v>
      </c>
      <c r="T1299" t="s">
        <v>44</v>
      </c>
      <c r="U1299" t="s">
        <v>223</v>
      </c>
      <c r="V1299">
        <v>2787.5</v>
      </c>
      <c r="W1299">
        <v>0.37509784445869637</v>
      </c>
      <c r="X1299" t="s">
        <v>220</v>
      </c>
    </row>
    <row r="1300" spans="1:24" x14ac:dyDescent="0.25">
      <c r="A1300" t="s">
        <v>136</v>
      </c>
      <c r="B1300" s="1">
        <v>42531</v>
      </c>
      <c r="C1300">
        <v>2016</v>
      </c>
      <c r="D1300" t="s">
        <v>229</v>
      </c>
      <c r="E1300" t="s">
        <v>57</v>
      </c>
      <c r="F1300" t="s">
        <v>22</v>
      </c>
      <c r="G1300" t="s">
        <v>207</v>
      </c>
      <c r="H1300" t="s">
        <v>203</v>
      </c>
      <c r="I1300">
        <v>94550</v>
      </c>
      <c r="J1300">
        <v>2548</v>
      </c>
      <c r="K1300">
        <v>97098</v>
      </c>
      <c r="L1300" t="s">
        <v>127</v>
      </c>
      <c r="M1300" t="s">
        <v>137</v>
      </c>
      <c r="N1300" t="s">
        <v>138</v>
      </c>
      <c r="O1300">
        <v>4</v>
      </c>
      <c r="P1300" t="s">
        <v>77</v>
      </c>
      <c r="Q1300" t="s">
        <v>78</v>
      </c>
      <c r="R1300" t="s">
        <v>79</v>
      </c>
      <c r="S1300" t="s">
        <v>57</v>
      </c>
      <c r="T1300" t="s">
        <v>44</v>
      </c>
      <c r="U1300" t="s">
        <v>225</v>
      </c>
      <c r="V1300">
        <v>5673</v>
      </c>
      <c r="W1300">
        <v>0.89820927376775506</v>
      </c>
      <c r="X1300" t="s">
        <v>222</v>
      </c>
    </row>
    <row r="1301" spans="1:24" x14ac:dyDescent="0.25">
      <c r="A1301" t="s">
        <v>109</v>
      </c>
      <c r="B1301" s="1">
        <v>42534</v>
      </c>
      <c r="C1301">
        <v>2016</v>
      </c>
      <c r="D1301" t="s">
        <v>229</v>
      </c>
      <c r="E1301" t="s">
        <v>60</v>
      </c>
      <c r="F1301" t="s">
        <v>6</v>
      </c>
      <c r="G1301" t="s">
        <v>210</v>
      </c>
      <c r="H1301" t="s">
        <v>205</v>
      </c>
      <c r="I1301">
        <v>50700</v>
      </c>
      <c r="J1301">
        <v>1225</v>
      </c>
      <c r="K1301">
        <v>51925</v>
      </c>
      <c r="L1301" t="s">
        <v>97</v>
      </c>
      <c r="M1301" t="s">
        <v>110</v>
      </c>
      <c r="N1301" t="s">
        <v>111</v>
      </c>
      <c r="O1301">
        <v>4</v>
      </c>
      <c r="P1301" t="s">
        <v>91</v>
      </c>
      <c r="Q1301" t="s">
        <v>78</v>
      </c>
      <c r="R1301" t="s">
        <v>79</v>
      </c>
      <c r="S1301" t="s">
        <v>61</v>
      </c>
      <c r="T1301" t="s">
        <v>42</v>
      </c>
      <c r="U1301" t="s">
        <v>221</v>
      </c>
      <c r="V1301">
        <v>2028</v>
      </c>
      <c r="W1301">
        <v>0.39931893227590198</v>
      </c>
      <c r="X1301" t="s">
        <v>220</v>
      </c>
    </row>
    <row r="1302" spans="1:24" x14ac:dyDescent="0.25">
      <c r="A1302" t="s">
        <v>141</v>
      </c>
      <c r="B1302" s="1">
        <v>42534</v>
      </c>
      <c r="C1302">
        <v>2016</v>
      </c>
      <c r="D1302" t="s">
        <v>229</v>
      </c>
      <c r="E1302" t="s">
        <v>58</v>
      </c>
      <c r="F1302" t="s">
        <v>8</v>
      </c>
      <c r="G1302" t="s">
        <v>200</v>
      </c>
      <c r="H1302" t="s">
        <v>203</v>
      </c>
      <c r="I1302">
        <v>30050</v>
      </c>
      <c r="J1302">
        <v>1152</v>
      </c>
      <c r="K1302">
        <v>31202</v>
      </c>
      <c r="L1302" t="s">
        <v>142</v>
      </c>
      <c r="M1302" t="s">
        <v>143</v>
      </c>
      <c r="N1302" t="s">
        <v>144</v>
      </c>
      <c r="O1302">
        <v>4</v>
      </c>
      <c r="P1302" t="s">
        <v>77</v>
      </c>
      <c r="Q1302" t="s">
        <v>78</v>
      </c>
      <c r="R1302" t="s">
        <v>79</v>
      </c>
      <c r="S1302" t="s">
        <v>59</v>
      </c>
      <c r="T1302" t="s">
        <v>42</v>
      </c>
      <c r="U1302" t="s">
        <v>219</v>
      </c>
      <c r="V1302">
        <v>901.5</v>
      </c>
      <c r="W1302">
        <v>0.3578921576765795</v>
      </c>
      <c r="X1302" t="s">
        <v>220</v>
      </c>
    </row>
    <row r="1303" spans="1:24" x14ac:dyDescent="0.25">
      <c r="A1303" t="s">
        <v>185</v>
      </c>
      <c r="B1303" s="1">
        <v>42535</v>
      </c>
      <c r="C1303">
        <v>2016</v>
      </c>
      <c r="D1303" t="s">
        <v>229</v>
      </c>
      <c r="E1303" t="s">
        <v>54</v>
      </c>
      <c r="F1303" t="s">
        <v>32</v>
      </c>
      <c r="G1303" t="s">
        <v>210</v>
      </c>
      <c r="H1303" t="s">
        <v>211</v>
      </c>
      <c r="I1303">
        <v>83100</v>
      </c>
      <c r="J1303">
        <v>4840</v>
      </c>
      <c r="K1303">
        <v>87940</v>
      </c>
      <c r="L1303" t="s">
        <v>164</v>
      </c>
      <c r="M1303" t="s">
        <v>186</v>
      </c>
      <c r="N1303" t="s">
        <v>187</v>
      </c>
      <c r="O1303">
        <v>4</v>
      </c>
      <c r="P1303" t="s">
        <v>77</v>
      </c>
      <c r="Q1303" t="s">
        <v>86</v>
      </c>
      <c r="R1303" t="s">
        <v>87</v>
      </c>
      <c r="S1303" t="s">
        <v>54</v>
      </c>
      <c r="T1303" t="s">
        <v>45</v>
      </c>
      <c r="U1303" t="s">
        <v>225</v>
      </c>
      <c r="V1303">
        <v>4986</v>
      </c>
      <c r="W1303">
        <v>0.55851632149820973</v>
      </c>
      <c r="X1303" t="s">
        <v>222</v>
      </c>
    </row>
    <row r="1304" spans="1:24" x14ac:dyDescent="0.25">
      <c r="A1304" t="s">
        <v>145</v>
      </c>
      <c r="B1304" s="1">
        <v>42535</v>
      </c>
      <c r="C1304">
        <v>2016</v>
      </c>
      <c r="D1304" t="s">
        <v>229</v>
      </c>
      <c r="E1304" t="s">
        <v>57</v>
      </c>
      <c r="F1304" t="s">
        <v>19</v>
      </c>
      <c r="G1304" t="s">
        <v>200</v>
      </c>
      <c r="H1304" t="s">
        <v>203</v>
      </c>
      <c r="I1304">
        <v>32900</v>
      </c>
      <c r="J1304">
        <v>3601</v>
      </c>
      <c r="K1304">
        <v>36501</v>
      </c>
      <c r="L1304" t="s">
        <v>142</v>
      </c>
      <c r="M1304" t="s">
        <v>146</v>
      </c>
      <c r="N1304" t="s">
        <v>147</v>
      </c>
      <c r="O1304">
        <v>4</v>
      </c>
      <c r="P1304" t="s">
        <v>77</v>
      </c>
      <c r="Q1304" t="s">
        <v>78</v>
      </c>
      <c r="R1304" t="s">
        <v>79</v>
      </c>
      <c r="S1304" t="s">
        <v>57</v>
      </c>
      <c r="T1304" t="s">
        <v>44</v>
      </c>
      <c r="U1304" t="s">
        <v>219</v>
      </c>
      <c r="V1304">
        <v>987</v>
      </c>
      <c r="W1304">
        <v>0.71898398488712678</v>
      </c>
      <c r="X1304" t="s">
        <v>222</v>
      </c>
    </row>
    <row r="1305" spans="1:24" x14ac:dyDescent="0.25">
      <c r="A1305" t="s">
        <v>133</v>
      </c>
      <c r="B1305" s="1">
        <v>42536</v>
      </c>
      <c r="C1305">
        <v>2016</v>
      </c>
      <c r="D1305" t="s">
        <v>229</v>
      </c>
      <c r="E1305" t="s">
        <v>50</v>
      </c>
      <c r="F1305" t="s">
        <v>13</v>
      </c>
      <c r="G1305" t="s">
        <v>206</v>
      </c>
      <c r="H1305" t="s">
        <v>203</v>
      </c>
      <c r="I1305">
        <v>72000</v>
      </c>
      <c r="J1305">
        <v>4133</v>
      </c>
      <c r="K1305">
        <v>76133</v>
      </c>
      <c r="L1305" t="s">
        <v>127</v>
      </c>
      <c r="M1305" t="s">
        <v>134</v>
      </c>
      <c r="N1305" t="s">
        <v>135</v>
      </c>
      <c r="O1305">
        <v>4</v>
      </c>
      <c r="P1305" t="s">
        <v>77</v>
      </c>
      <c r="Q1305" t="s">
        <v>86</v>
      </c>
      <c r="R1305" t="s">
        <v>79</v>
      </c>
      <c r="S1305" t="s">
        <v>51</v>
      </c>
      <c r="T1305" t="s">
        <v>43</v>
      </c>
      <c r="U1305" t="s">
        <v>223</v>
      </c>
      <c r="V1305">
        <v>3600</v>
      </c>
      <c r="W1305">
        <v>0.98151142894360766</v>
      </c>
      <c r="X1305" t="s">
        <v>222</v>
      </c>
    </row>
    <row r="1306" spans="1:24" x14ac:dyDescent="0.25">
      <c r="A1306" t="s">
        <v>136</v>
      </c>
      <c r="B1306" s="1">
        <v>42540</v>
      </c>
      <c r="C1306">
        <v>2016</v>
      </c>
      <c r="D1306" t="s">
        <v>229</v>
      </c>
      <c r="E1306" t="s">
        <v>52</v>
      </c>
      <c r="F1306" t="s">
        <v>34</v>
      </c>
      <c r="G1306" t="s">
        <v>209</v>
      </c>
      <c r="H1306" t="s">
        <v>203</v>
      </c>
      <c r="I1306">
        <v>95400</v>
      </c>
      <c r="J1306">
        <v>4364</v>
      </c>
      <c r="K1306">
        <v>99764</v>
      </c>
      <c r="L1306" t="s">
        <v>127</v>
      </c>
      <c r="M1306" t="s">
        <v>137</v>
      </c>
      <c r="N1306" t="s">
        <v>138</v>
      </c>
      <c r="O1306">
        <v>4</v>
      </c>
      <c r="P1306" t="s">
        <v>77</v>
      </c>
      <c r="Q1306" t="s">
        <v>78</v>
      </c>
      <c r="R1306" t="s">
        <v>79</v>
      </c>
      <c r="S1306" t="s">
        <v>53</v>
      </c>
      <c r="T1306" t="s">
        <v>46</v>
      </c>
      <c r="U1306" t="s">
        <v>225</v>
      </c>
      <c r="V1306">
        <v>5724</v>
      </c>
      <c r="W1306">
        <v>0.4075065108051088</v>
      </c>
      <c r="X1306" t="s">
        <v>220</v>
      </c>
    </row>
    <row r="1307" spans="1:24" x14ac:dyDescent="0.25">
      <c r="A1307" t="s">
        <v>126</v>
      </c>
      <c r="B1307" s="1">
        <v>42540</v>
      </c>
      <c r="C1307">
        <v>2016</v>
      </c>
      <c r="D1307" t="s">
        <v>229</v>
      </c>
      <c r="E1307" t="s">
        <v>57</v>
      </c>
      <c r="F1307" t="s">
        <v>21</v>
      </c>
      <c r="G1307" t="s">
        <v>209</v>
      </c>
      <c r="H1307" t="s">
        <v>211</v>
      </c>
      <c r="I1307">
        <v>41850</v>
      </c>
      <c r="J1307">
        <v>4830</v>
      </c>
      <c r="K1307">
        <v>46680</v>
      </c>
      <c r="L1307" t="s">
        <v>127</v>
      </c>
      <c r="M1307" t="s">
        <v>128</v>
      </c>
      <c r="N1307" t="s">
        <v>129</v>
      </c>
      <c r="O1307">
        <v>4</v>
      </c>
      <c r="P1307" t="s">
        <v>77</v>
      </c>
      <c r="Q1307" t="s">
        <v>78</v>
      </c>
      <c r="R1307" t="s">
        <v>79</v>
      </c>
      <c r="S1307" t="s">
        <v>57</v>
      </c>
      <c r="T1307" t="s">
        <v>44</v>
      </c>
      <c r="U1307" t="s">
        <v>221</v>
      </c>
      <c r="V1307">
        <v>1674</v>
      </c>
      <c r="W1307">
        <v>0.38062692497886108</v>
      </c>
      <c r="X1307" t="s">
        <v>220</v>
      </c>
    </row>
    <row r="1308" spans="1:24" x14ac:dyDescent="0.25">
      <c r="A1308" t="s">
        <v>117</v>
      </c>
      <c r="B1308" s="1">
        <v>42541</v>
      </c>
      <c r="C1308">
        <v>2016</v>
      </c>
      <c r="D1308" t="s">
        <v>229</v>
      </c>
      <c r="E1308" t="s">
        <v>57</v>
      </c>
      <c r="F1308" t="s">
        <v>27</v>
      </c>
      <c r="G1308" t="s">
        <v>206</v>
      </c>
      <c r="H1308" t="s">
        <v>201</v>
      </c>
      <c r="I1308">
        <v>64550</v>
      </c>
      <c r="J1308">
        <v>4725</v>
      </c>
      <c r="K1308">
        <v>69275</v>
      </c>
      <c r="L1308" t="s">
        <v>97</v>
      </c>
      <c r="M1308" t="s">
        <v>118</v>
      </c>
      <c r="N1308" t="s">
        <v>119</v>
      </c>
      <c r="O1308">
        <v>4</v>
      </c>
      <c r="P1308" t="s">
        <v>77</v>
      </c>
      <c r="Q1308" t="s">
        <v>86</v>
      </c>
      <c r="R1308" t="s">
        <v>79</v>
      </c>
      <c r="S1308" t="s">
        <v>57</v>
      </c>
      <c r="T1308" t="s">
        <v>44</v>
      </c>
      <c r="U1308" t="s">
        <v>223</v>
      </c>
      <c r="V1308">
        <v>3227.5</v>
      </c>
      <c r="W1308">
        <v>0.51920147497169744</v>
      </c>
      <c r="X1308" t="s">
        <v>222</v>
      </c>
    </row>
    <row r="1309" spans="1:24" x14ac:dyDescent="0.25">
      <c r="A1309" t="s">
        <v>83</v>
      </c>
      <c r="B1309" s="1">
        <v>42543</v>
      </c>
      <c r="C1309">
        <v>2016</v>
      </c>
      <c r="D1309" t="s">
        <v>229</v>
      </c>
      <c r="E1309" t="s">
        <v>62</v>
      </c>
      <c r="F1309" t="s">
        <v>15</v>
      </c>
      <c r="G1309" t="s">
        <v>200</v>
      </c>
      <c r="H1309" t="s">
        <v>201</v>
      </c>
      <c r="I1309">
        <v>92800</v>
      </c>
      <c r="J1309">
        <v>4942</v>
      </c>
      <c r="K1309">
        <v>97742</v>
      </c>
      <c r="L1309" t="s">
        <v>74</v>
      </c>
      <c r="M1309" t="s">
        <v>84</v>
      </c>
      <c r="N1309" t="s">
        <v>85</v>
      </c>
      <c r="O1309">
        <v>4</v>
      </c>
      <c r="P1309" t="s">
        <v>77</v>
      </c>
      <c r="Q1309" t="s">
        <v>86</v>
      </c>
      <c r="R1309" t="s">
        <v>87</v>
      </c>
      <c r="S1309" t="s">
        <v>63</v>
      </c>
      <c r="T1309" t="s">
        <v>43</v>
      </c>
      <c r="U1309" t="s">
        <v>225</v>
      </c>
      <c r="V1309">
        <v>5568</v>
      </c>
      <c r="W1309">
        <v>0.37906833802306483</v>
      </c>
      <c r="X1309" t="s">
        <v>220</v>
      </c>
    </row>
    <row r="1310" spans="1:24" x14ac:dyDescent="0.25">
      <c r="A1310" t="s">
        <v>163</v>
      </c>
      <c r="B1310" s="1">
        <v>42543</v>
      </c>
      <c r="C1310">
        <v>2016</v>
      </c>
      <c r="D1310" t="s">
        <v>229</v>
      </c>
      <c r="E1310" t="s">
        <v>60</v>
      </c>
      <c r="F1310" t="s">
        <v>22</v>
      </c>
      <c r="G1310" t="s">
        <v>200</v>
      </c>
      <c r="H1310" t="s">
        <v>201</v>
      </c>
      <c r="I1310">
        <v>28050</v>
      </c>
      <c r="J1310">
        <v>1814</v>
      </c>
      <c r="K1310">
        <v>29864</v>
      </c>
      <c r="L1310" t="s">
        <v>164</v>
      </c>
      <c r="M1310" t="s">
        <v>165</v>
      </c>
      <c r="N1310" t="s">
        <v>166</v>
      </c>
      <c r="O1310">
        <v>2</v>
      </c>
      <c r="P1310" t="s">
        <v>77</v>
      </c>
      <c r="Q1310" t="s">
        <v>78</v>
      </c>
      <c r="R1310" t="s">
        <v>79</v>
      </c>
      <c r="S1310" t="s">
        <v>61</v>
      </c>
      <c r="T1310" t="s">
        <v>44</v>
      </c>
      <c r="U1310" t="s">
        <v>219</v>
      </c>
      <c r="V1310">
        <v>841.5</v>
      </c>
      <c r="W1310">
        <v>0.27680649015903774</v>
      </c>
      <c r="X1310" t="s">
        <v>220</v>
      </c>
    </row>
    <row r="1311" spans="1:24" x14ac:dyDescent="0.25">
      <c r="A1311" t="s">
        <v>139</v>
      </c>
      <c r="B1311" s="1">
        <v>42543</v>
      </c>
      <c r="C1311">
        <v>2016</v>
      </c>
      <c r="D1311" t="s">
        <v>229</v>
      </c>
      <c r="E1311" t="s">
        <v>60</v>
      </c>
      <c r="F1311" t="s">
        <v>35</v>
      </c>
      <c r="G1311" t="s">
        <v>200</v>
      </c>
      <c r="H1311" t="s">
        <v>201</v>
      </c>
      <c r="I1311">
        <v>150100</v>
      </c>
      <c r="J1311">
        <v>2735</v>
      </c>
      <c r="K1311">
        <v>152835</v>
      </c>
      <c r="L1311" t="s">
        <v>127</v>
      </c>
      <c r="M1311" t="s">
        <v>137</v>
      </c>
      <c r="N1311" t="s">
        <v>140</v>
      </c>
      <c r="O1311">
        <v>4</v>
      </c>
      <c r="P1311" t="s">
        <v>91</v>
      </c>
      <c r="Q1311" t="s">
        <v>86</v>
      </c>
      <c r="R1311" t="s">
        <v>92</v>
      </c>
      <c r="S1311" t="s">
        <v>61</v>
      </c>
      <c r="T1311" t="s">
        <v>46</v>
      </c>
      <c r="U1311" t="s">
        <v>225</v>
      </c>
      <c r="V1311">
        <v>9006</v>
      </c>
      <c r="W1311">
        <v>0.2300914513087326</v>
      </c>
      <c r="X1311" t="s">
        <v>220</v>
      </c>
    </row>
    <row r="1312" spans="1:24" x14ac:dyDescent="0.25">
      <c r="A1312" t="s">
        <v>126</v>
      </c>
      <c r="B1312" s="1">
        <v>42543</v>
      </c>
      <c r="C1312">
        <v>2016</v>
      </c>
      <c r="D1312" t="s">
        <v>229</v>
      </c>
      <c r="E1312" t="s">
        <v>62</v>
      </c>
      <c r="F1312" t="s">
        <v>12</v>
      </c>
      <c r="G1312" t="s">
        <v>207</v>
      </c>
      <c r="H1312" t="s">
        <v>203</v>
      </c>
      <c r="I1312">
        <v>41900</v>
      </c>
      <c r="J1312">
        <v>2815</v>
      </c>
      <c r="K1312">
        <v>44715</v>
      </c>
      <c r="L1312" t="s">
        <v>127</v>
      </c>
      <c r="M1312" t="s">
        <v>128</v>
      </c>
      <c r="N1312" t="s">
        <v>129</v>
      </c>
      <c r="O1312">
        <v>4</v>
      </c>
      <c r="P1312" t="s">
        <v>77</v>
      </c>
      <c r="Q1312" t="s">
        <v>78</v>
      </c>
      <c r="R1312" t="s">
        <v>79</v>
      </c>
      <c r="S1312" t="s">
        <v>63</v>
      </c>
      <c r="T1312" t="s">
        <v>43</v>
      </c>
      <c r="U1312" t="s">
        <v>221</v>
      </c>
      <c r="V1312">
        <v>1676</v>
      </c>
      <c r="W1312">
        <v>0.34877100230603059</v>
      </c>
      <c r="X1312" t="s">
        <v>220</v>
      </c>
    </row>
    <row r="1313" spans="1:24" x14ac:dyDescent="0.25">
      <c r="A1313" t="s">
        <v>130</v>
      </c>
      <c r="B1313" s="1">
        <v>42544</v>
      </c>
      <c r="C1313">
        <v>2016</v>
      </c>
      <c r="D1313" t="s">
        <v>229</v>
      </c>
      <c r="E1313" t="s">
        <v>64</v>
      </c>
      <c r="F1313" t="s">
        <v>25</v>
      </c>
      <c r="G1313" t="s">
        <v>210</v>
      </c>
      <c r="H1313" t="s">
        <v>201</v>
      </c>
      <c r="I1313">
        <v>68000</v>
      </c>
      <c r="J1313">
        <v>3323</v>
      </c>
      <c r="K1313">
        <v>71323</v>
      </c>
      <c r="L1313" t="s">
        <v>127</v>
      </c>
      <c r="M1313" t="s">
        <v>131</v>
      </c>
      <c r="N1313" t="s">
        <v>132</v>
      </c>
      <c r="O1313">
        <v>4</v>
      </c>
      <c r="P1313" t="s">
        <v>77</v>
      </c>
      <c r="Q1313" t="s">
        <v>86</v>
      </c>
      <c r="R1313" t="s">
        <v>79</v>
      </c>
      <c r="S1313" t="s">
        <v>57</v>
      </c>
      <c r="T1313" t="s">
        <v>44</v>
      </c>
      <c r="U1313" t="s">
        <v>223</v>
      </c>
      <c r="V1313">
        <v>3400</v>
      </c>
      <c r="W1313">
        <v>7.8127254768333987E-2</v>
      </c>
      <c r="X1313" t="s">
        <v>220</v>
      </c>
    </row>
    <row r="1314" spans="1:24" x14ac:dyDescent="0.25">
      <c r="A1314" t="s">
        <v>133</v>
      </c>
      <c r="B1314" s="1">
        <v>42545</v>
      </c>
      <c r="C1314">
        <v>2016</v>
      </c>
      <c r="D1314" t="s">
        <v>229</v>
      </c>
      <c r="E1314" t="s">
        <v>55</v>
      </c>
      <c r="F1314" t="s">
        <v>38</v>
      </c>
      <c r="G1314" t="s">
        <v>200</v>
      </c>
      <c r="H1314" t="s">
        <v>205</v>
      </c>
      <c r="I1314">
        <v>71900</v>
      </c>
      <c r="J1314">
        <v>4717</v>
      </c>
      <c r="K1314">
        <v>76617</v>
      </c>
      <c r="L1314" t="s">
        <v>127</v>
      </c>
      <c r="M1314" t="s">
        <v>134</v>
      </c>
      <c r="N1314" t="s">
        <v>135</v>
      </c>
      <c r="O1314">
        <v>4</v>
      </c>
      <c r="P1314" t="s">
        <v>77</v>
      </c>
      <c r="Q1314" t="s">
        <v>86</v>
      </c>
      <c r="R1314" t="s">
        <v>79</v>
      </c>
      <c r="S1314" t="s">
        <v>56</v>
      </c>
      <c r="T1314" t="s">
        <v>46</v>
      </c>
      <c r="U1314" t="s">
        <v>223</v>
      </c>
      <c r="V1314">
        <v>3595</v>
      </c>
      <c r="W1314">
        <v>0.55804005850015215</v>
      </c>
      <c r="X1314" t="s">
        <v>222</v>
      </c>
    </row>
    <row r="1315" spans="1:24" x14ac:dyDescent="0.25">
      <c r="A1315" t="s">
        <v>176</v>
      </c>
      <c r="B1315" s="1">
        <v>42545</v>
      </c>
      <c r="C1315">
        <v>2016</v>
      </c>
      <c r="D1315" t="s">
        <v>229</v>
      </c>
      <c r="E1315" t="s">
        <v>55</v>
      </c>
      <c r="F1315" t="s">
        <v>38</v>
      </c>
      <c r="G1315" t="s">
        <v>209</v>
      </c>
      <c r="H1315" t="s">
        <v>203</v>
      </c>
      <c r="I1315">
        <v>43950</v>
      </c>
      <c r="J1315">
        <v>4183</v>
      </c>
      <c r="K1315">
        <v>48133</v>
      </c>
      <c r="L1315" t="s">
        <v>164</v>
      </c>
      <c r="M1315" t="s">
        <v>177</v>
      </c>
      <c r="N1315" t="s">
        <v>178</v>
      </c>
      <c r="O1315">
        <v>4</v>
      </c>
      <c r="P1315" t="s">
        <v>77</v>
      </c>
      <c r="Q1315" t="s">
        <v>78</v>
      </c>
      <c r="R1315" t="s">
        <v>79</v>
      </c>
      <c r="S1315" t="s">
        <v>56</v>
      </c>
      <c r="T1315" t="s">
        <v>46</v>
      </c>
      <c r="U1315" t="s">
        <v>221</v>
      </c>
      <c r="V1315">
        <v>1758</v>
      </c>
      <c r="W1315">
        <v>0.33979421962974327</v>
      </c>
      <c r="X1315" t="s">
        <v>220</v>
      </c>
    </row>
    <row r="1316" spans="1:24" x14ac:dyDescent="0.25">
      <c r="A1316" t="s">
        <v>120</v>
      </c>
      <c r="B1316" s="1">
        <v>42545</v>
      </c>
      <c r="C1316">
        <v>2016</v>
      </c>
      <c r="D1316" t="s">
        <v>229</v>
      </c>
      <c r="E1316" t="s">
        <v>50</v>
      </c>
      <c r="F1316" t="s">
        <v>13</v>
      </c>
      <c r="G1316" t="s">
        <v>206</v>
      </c>
      <c r="H1316" t="s">
        <v>211</v>
      </c>
      <c r="I1316">
        <v>70150</v>
      </c>
      <c r="J1316">
        <v>1938</v>
      </c>
      <c r="K1316">
        <v>72088</v>
      </c>
      <c r="L1316" t="s">
        <v>97</v>
      </c>
      <c r="M1316" t="s">
        <v>121</v>
      </c>
      <c r="N1316" t="s">
        <v>122</v>
      </c>
      <c r="O1316">
        <v>4</v>
      </c>
      <c r="P1316" t="s">
        <v>77</v>
      </c>
      <c r="Q1316" t="s">
        <v>86</v>
      </c>
      <c r="R1316" t="s">
        <v>87</v>
      </c>
      <c r="S1316" t="s">
        <v>51</v>
      </c>
      <c r="T1316" t="s">
        <v>43</v>
      </c>
      <c r="U1316" t="s">
        <v>223</v>
      </c>
      <c r="V1316">
        <v>3507.5</v>
      </c>
      <c r="W1316">
        <v>0.30210944372327508</v>
      </c>
      <c r="X1316" t="s">
        <v>220</v>
      </c>
    </row>
    <row r="1317" spans="1:24" x14ac:dyDescent="0.25">
      <c r="A1317" t="s">
        <v>182</v>
      </c>
      <c r="B1317" s="1">
        <v>42546</v>
      </c>
      <c r="C1317">
        <v>2016</v>
      </c>
      <c r="D1317" t="s">
        <v>229</v>
      </c>
      <c r="E1317" t="s">
        <v>60</v>
      </c>
      <c r="F1317" t="s">
        <v>22</v>
      </c>
      <c r="G1317" t="s">
        <v>200</v>
      </c>
      <c r="H1317" t="s">
        <v>211</v>
      </c>
      <c r="I1317">
        <v>64900</v>
      </c>
      <c r="J1317">
        <v>4910</v>
      </c>
      <c r="K1317">
        <v>69810</v>
      </c>
      <c r="L1317" t="s">
        <v>164</v>
      </c>
      <c r="M1317" t="s">
        <v>183</v>
      </c>
      <c r="N1317" t="s">
        <v>184</v>
      </c>
      <c r="O1317">
        <v>4</v>
      </c>
      <c r="P1317" t="s">
        <v>77</v>
      </c>
      <c r="Q1317" t="s">
        <v>78</v>
      </c>
      <c r="R1317" t="s">
        <v>79</v>
      </c>
      <c r="S1317" t="s">
        <v>61</v>
      </c>
      <c r="T1317" t="s">
        <v>44</v>
      </c>
      <c r="U1317" t="s">
        <v>223</v>
      </c>
      <c r="V1317">
        <v>3245</v>
      </c>
      <c r="W1317">
        <v>6.1445612488987673E-2</v>
      </c>
      <c r="X1317" t="s">
        <v>220</v>
      </c>
    </row>
    <row r="1318" spans="1:24" x14ac:dyDescent="0.25">
      <c r="A1318" t="s">
        <v>88</v>
      </c>
      <c r="B1318" s="1">
        <v>42546</v>
      </c>
      <c r="C1318">
        <v>2016</v>
      </c>
      <c r="D1318" t="s">
        <v>229</v>
      </c>
      <c r="E1318" t="s">
        <v>64</v>
      </c>
      <c r="F1318" t="s">
        <v>26</v>
      </c>
      <c r="G1318" t="s">
        <v>210</v>
      </c>
      <c r="H1318" t="s">
        <v>201</v>
      </c>
      <c r="I1318">
        <v>160250</v>
      </c>
      <c r="J1318">
        <v>2253</v>
      </c>
      <c r="K1318">
        <v>162503</v>
      </c>
      <c r="L1318" t="s">
        <v>74</v>
      </c>
      <c r="M1318" t="s">
        <v>89</v>
      </c>
      <c r="N1318" t="s">
        <v>90</v>
      </c>
      <c r="O1318">
        <v>4</v>
      </c>
      <c r="P1318" t="s">
        <v>91</v>
      </c>
      <c r="Q1318" t="s">
        <v>86</v>
      </c>
      <c r="R1318" t="s">
        <v>92</v>
      </c>
      <c r="S1318" t="s">
        <v>57</v>
      </c>
      <c r="T1318" t="s">
        <v>44</v>
      </c>
      <c r="U1318" t="s">
        <v>225</v>
      </c>
      <c r="V1318">
        <v>9615</v>
      </c>
      <c r="W1318">
        <v>0.14978948289053026</v>
      </c>
      <c r="X1318" t="s">
        <v>220</v>
      </c>
    </row>
    <row r="1319" spans="1:24" x14ac:dyDescent="0.25">
      <c r="A1319" t="s">
        <v>126</v>
      </c>
      <c r="B1319" s="1">
        <v>42546</v>
      </c>
      <c r="C1319">
        <v>2016</v>
      </c>
      <c r="D1319" t="s">
        <v>229</v>
      </c>
      <c r="E1319" t="s">
        <v>62</v>
      </c>
      <c r="F1319" t="s">
        <v>11</v>
      </c>
      <c r="G1319" t="s">
        <v>209</v>
      </c>
      <c r="H1319" t="s">
        <v>203</v>
      </c>
      <c r="I1319">
        <v>42250</v>
      </c>
      <c r="J1319">
        <v>1440</v>
      </c>
      <c r="K1319">
        <v>43690</v>
      </c>
      <c r="L1319" t="s">
        <v>127</v>
      </c>
      <c r="M1319" t="s">
        <v>128</v>
      </c>
      <c r="N1319" t="s">
        <v>129</v>
      </c>
      <c r="O1319">
        <v>4</v>
      </c>
      <c r="P1319" t="s">
        <v>77</v>
      </c>
      <c r="Q1319" t="s">
        <v>78</v>
      </c>
      <c r="R1319" t="s">
        <v>79</v>
      </c>
      <c r="S1319" t="s">
        <v>63</v>
      </c>
      <c r="T1319" t="s">
        <v>43</v>
      </c>
      <c r="U1319" t="s">
        <v>221</v>
      </c>
      <c r="V1319">
        <v>1690</v>
      </c>
      <c r="W1319">
        <v>0.8559138401671843</v>
      </c>
      <c r="X1319" t="s">
        <v>222</v>
      </c>
    </row>
    <row r="1320" spans="1:24" x14ac:dyDescent="0.25">
      <c r="A1320" t="s">
        <v>148</v>
      </c>
      <c r="B1320" s="1">
        <v>42547</v>
      </c>
      <c r="C1320">
        <v>2016</v>
      </c>
      <c r="D1320" t="s">
        <v>229</v>
      </c>
      <c r="E1320" t="s">
        <v>50</v>
      </c>
      <c r="F1320" t="s">
        <v>13</v>
      </c>
      <c r="G1320" t="s">
        <v>206</v>
      </c>
      <c r="H1320" t="s">
        <v>201</v>
      </c>
      <c r="I1320">
        <v>36750</v>
      </c>
      <c r="J1320">
        <v>3366</v>
      </c>
      <c r="K1320">
        <v>40116</v>
      </c>
      <c r="L1320" t="s">
        <v>142</v>
      </c>
      <c r="M1320" t="s">
        <v>149</v>
      </c>
      <c r="N1320" t="s">
        <v>150</v>
      </c>
      <c r="O1320">
        <v>4</v>
      </c>
      <c r="P1320" t="s">
        <v>77</v>
      </c>
      <c r="Q1320" t="s">
        <v>78</v>
      </c>
      <c r="R1320" t="s">
        <v>79</v>
      </c>
      <c r="S1320" t="s">
        <v>51</v>
      </c>
      <c r="T1320" t="s">
        <v>43</v>
      </c>
      <c r="U1320" t="s">
        <v>221</v>
      </c>
      <c r="V1320">
        <v>1470</v>
      </c>
      <c r="W1320">
        <v>0.36250040557351915</v>
      </c>
      <c r="X1320" t="s">
        <v>220</v>
      </c>
    </row>
    <row r="1321" spans="1:24" x14ac:dyDescent="0.25">
      <c r="A1321" t="s">
        <v>88</v>
      </c>
      <c r="B1321" s="1">
        <v>42548</v>
      </c>
      <c r="C1321">
        <v>2016</v>
      </c>
      <c r="D1321" t="s">
        <v>229</v>
      </c>
      <c r="E1321" t="s">
        <v>54</v>
      </c>
      <c r="F1321" t="s">
        <v>30</v>
      </c>
      <c r="G1321" t="s">
        <v>204</v>
      </c>
      <c r="H1321" t="s">
        <v>211</v>
      </c>
      <c r="I1321">
        <v>160200</v>
      </c>
      <c r="J1321">
        <v>1771</v>
      </c>
      <c r="K1321">
        <v>161971</v>
      </c>
      <c r="L1321" t="s">
        <v>74</v>
      </c>
      <c r="M1321" t="s">
        <v>89</v>
      </c>
      <c r="N1321" t="s">
        <v>90</v>
      </c>
      <c r="O1321">
        <v>4</v>
      </c>
      <c r="P1321" t="s">
        <v>91</v>
      </c>
      <c r="Q1321" t="s">
        <v>86</v>
      </c>
      <c r="R1321" t="s">
        <v>92</v>
      </c>
      <c r="S1321" t="s">
        <v>54</v>
      </c>
      <c r="T1321" t="s">
        <v>45</v>
      </c>
      <c r="U1321" t="s">
        <v>225</v>
      </c>
      <c r="V1321">
        <v>9612</v>
      </c>
      <c r="W1321">
        <v>0.47587230544345094</v>
      </c>
      <c r="X1321" t="s">
        <v>220</v>
      </c>
    </row>
    <row r="1322" spans="1:24" x14ac:dyDescent="0.25">
      <c r="A1322" t="s">
        <v>112</v>
      </c>
      <c r="B1322" s="1">
        <v>42548</v>
      </c>
      <c r="C1322">
        <v>2016</v>
      </c>
      <c r="D1322" t="s">
        <v>229</v>
      </c>
      <c r="E1322" t="s">
        <v>57</v>
      </c>
      <c r="F1322" t="s">
        <v>17</v>
      </c>
      <c r="G1322" t="s">
        <v>200</v>
      </c>
      <c r="H1322" t="s">
        <v>205</v>
      </c>
      <c r="I1322">
        <v>51850</v>
      </c>
      <c r="J1322">
        <v>2635</v>
      </c>
      <c r="K1322">
        <v>54485</v>
      </c>
      <c r="L1322" t="s">
        <v>97</v>
      </c>
      <c r="M1322" t="s">
        <v>104</v>
      </c>
      <c r="N1322" t="s">
        <v>113</v>
      </c>
      <c r="O1322">
        <v>3</v>
      </c>
      <c r="P1322" t="s">
        <v>91</v>
      </c>
      <c r="Q1322" t="s">
        <v>78</v>
      </c>
      <c r="R1322" t="s">
        <v>79</v>
      </c>
      <c r="S1322" t="s">
        <v>57</v>
      </c>
      <c r="T1322" t="s">
        <v>44</v>
      </c>
      <c r="U1322" t="s">
        <v>221</v>
      </c>
      <c r="V1322">
        <v>2074</v>
      </c>
      <c r="W1322">
        <v>0.59652444980876729</v>
      </c>
      <c r="X1322" t="s">
        <v>222</v>
      </c>
    </row>
    <row r="1323" spans="1:24" x14ac:dyDescent="0.25">
      <c r="A1323" t="s">
        <v>167</v>
      </c>
      <c r="B1323" s="1">
        <v>42549</v>
      </c>
      <c r="C1323">
        <v>2016</v>
      </c>
      <c r="D1323" t="s">
        <v>229</v>
      </c>
      <c r="E1323" t="s">
        <v>58</v>
      </c>
      <c r="F1323" t="s">
        <v>2</v>
      </c>
      <c r="G1323" t="s">
        <v>210</v>
      </c>
      <c r="H1323" t="s">
        <v>203</v>
      </c>
      <c r="I1323">
        <v>34900</v>
      </c>
      <c r="J1323">
        <v>3708</v>
      </c>
      <c r="K1323">
        <v>38608</v>
      </c>
      <c r="L1323" t="s">
        <v>164</v>
      </c>
      <c r="M1323" t="s">
        <v>168</v>
      </c>
      <c r="N1323" t="s">
        <v>169</v>
      </c>
      <c r="O1323">
        <v>4</v>
      </c>
      <c r="P1323" t="s">
        <v>77</v>
      </c>
      <c r="Q1323" t="s">
        <v>78</v>
      </c>
      <c r="R1323" t="s">
        <v>79</v>
      </c>
      <c r="S1323" t="s">
        <v>59</v>
      </c>
      <c r="T1323" t="s">
        <v>42</v>
      </c>
      <c r="U1323" t="s">
        <v>221</v>
      </c>
      <c r="V1323">
        <v>1396</v>
      </c>
      <c r="W1323">
        <v>0.22224663999967587</v>
      </c>
      <c r="X1323" t="s">
        <v>220</v>
      </c>
    </row>
    <row r="1324" spans="1:24" x14ac:dyDescent="0.25">
      <c r="A1324" t="s">
        <v>80</v>
      </c>
      <c r="B1324" s="1">
        <v>42551</v>
      </c>
      <c r="C1324">
        <v>2016</v>
      </c>
      <c r="D1324" t="s">
        <v>229</v>
      </c>
      <c r="E1324" t="s">
        <v>54</v>
      </c>
      <c r="F1324" t="s">
        <v>11</v>
      </c>
      <c r="G1324" t="s">
        <v>210</v>
      </c>
      <c r="H1324" t="s">
        <v>201</v>
      </c>
      <c r="I1324">
        <v>41100</v>
      </c>
      <c r="J1324">
        <v>2181</v>
      </c>
      <c r="K1324">
        <v>43281</v>
      </c>
      <c r="L1324" t="s">
        <v>74</v>
      </c>
      <c r="M1324" t="s">
        <v>81</v>
      </c>
      <c r="N1324" t="s">
        <v>82</v>
      </c>
      <c r="O1324">
        <v>4</v>
      </c>
      <c r="P1324" t="s">
        <v>77</v>
      </c>
      <c r="Q1324" t="s">
        <v>78</v>
      </c>
      <c r="R1324" t="s">
        <v>79</v>
      </c>
      <c r="S1324" t="s">
        <v>54</v>
      </c>
      <c r="T1324" t="s">
        <v>43</v>
      </c>
      <c r="U1324" t="s">
        <v>221</v>
      </c>
      <c r="V1324">
        <v>1644</v>
      </c>
      <c r="W1324">
        <v>0.28678780202138598</v>
      </c>
      <c r="X1324" t="s">
        <v>220</v>
      </c>
    </row>
    <row r="1325" spans="1:24" x14ac:dyDescent="0.25">
      <c r="A1325" t="s">
        <v>106</v>
      </c>
      <c r="B1325" s="1">
        <v>42552</v>
      </c>
      <c r="C1325">
        <v>2016</v>
      </c>
      <c r="D1325" t="s">
        <v>230</v>
      </c>
      <c r="E1325" t="s">
        <v>52</v>
      </c>
      <c r="F1325" t="s">
        <v>35</v>
      </c>
      <c r="G1325" t="s">
        <v>200</v>
      </c>
      <c r="H1325" t="s">
        <v>201</v>
      </c>
      <c r="I1325">
        <v>42300</v>
      </c>
      <c r="J1325">
        <v>2697</v>
      </c>
      <c r="K1325">
        <v>44997</v>
      </c>
      <c r="L1325" t="s">
        <v>97</v>
      </c>
      <c r="M1325" t="s">
        <v>107</v>
      </c>
      <c r="N1325" t="s">
        <v>108</v>
      </c>
      <c r="O1325">
        <v>4</v>
      </c>
      <c r="P1325" t="s">
        <v>77</v>
      </c>
      <c r="Q1325" t="s">
        <v>78</v>
      </c>
      <c r="R1325" t="s">
        <v>79</v>
      </c>
      <c r="S1325" t="s">
        <v>53</v>
      </c>
      <c r="T1325" t="s">
        <v>46</v>
      </c>
      <c r="U1325" t="s">
        <v>221</v>
      </c>
      <c r="V1325">
        <v>1692</v>
      </c>
      <c r="W1325">
        <v>0.62752906076029369</v>
      </c>
      <c r="X1325" t="s">
        <v>222</v>
      </c>
    </row>
    <row r="1326" spans="1:24" x14ac:dyDescent="0.25">
      <c r="A1326" t="s">
        <v>160</v>
      </c>
      <c r="B1326" s="1">
        <v>42552</v>
      </c>
      <c r="C1326">
        <v>2016</v>
      </c>
      <c r="D1326" t="s">
        <v>230</v>
      </c>
      <c r="E1326" t="s">
        <v>54</v>
      </c>
      <c r="F1326" t="s">
        <v>23</v>
      </c>
      <c r="G1326" t="s">
        <v>204</v>
      </c>
      <c r="H1326" t="s">
        <v>203</v>
      </c>
      <c r="I1326">
        <v>120600</v>
      </c>
      <c r="J1326">
        <v>4591</v>
      </c>
      <c r="K1326">
        <v>125191</v>
      </c>
      <c r="L1326" t="s">
        <v>142</v>
      </c>
      <c r="M1326" t="s">
        <v>161</v>
      </c>
      <c r="N1326" t="s">
        <v>162</v>
      </c>
      <c r="O1326">
        <v>4</v>
      </c>
      <c r="P1326" t="s">
        <v>91</v>
      </c>
      <c r="Q1326" t="s">
        <v>78</v>
      </c>
      <c r="R1326" t="s">
        <v>92</v>
      </c>
      <c r="S1326" t="s">
        <v>54</v>
      </c>
      <c r="T1326" t="s">
        <v>44</v>
      </c>
      <c r="U1326" t="s">
        <v>225</v>
      </c>
      <c r="V1326">
        <v>7236</v>
      </c>
      <c r="W1326">
        <v>0.1525110160710807</v>
      </c>
      <c r="X1326" t="s">
        <v>220</v>
      </c>
    </row>
    <row r="1327" spans="1:24" x14ac:dyDescent="0.25">
      <c r="A1327" t="s">
        <v>123</v>
      </c>
      <c r="B1327" s="1">
        <v>42552</v>
      </c>
      <c r="C1327">
        <v>2016</v>
      </c>
      <c r="D1327" t="s">
        <v>230</v>
      </c>
      <c r="E1327" t="s">
        <v>52</v>
      </c>
      <c r="F1327" t="s">
        <v>41</v>
      </c>
      <c r="G1327" t="s">
        <v>210</v>
      </c>
      <c r="H1327" t="s">
        <v>202</v>
      </c>
      <c r="I1327">
        <v>83900</v>
      </c>
      <c r="J1327">
        <v>2002</v>
      </c>
      <c r="K1327">
        <v>85902</v>
      </c>
      <c r="L1327" t="s">
        <v>97</v>
      </c>
      <c r="M1327" t="s">
        <v>124</v>
      </c>
      <c r="N1327" t="s">
        <v>125</v>
      </c>
      <c r="O1327">
        <v>4</v>
      </c>
      <c r="P1327" t="s">
        <v>91</v>
      </c>
      <c r="Q1327" t="s">
        <v>78</v>
      </c>
      <c r="R1327" t="s">
        <v>92</v>
      </c>
      <c r="S1327" t="s">
        <v>53</v>
      </c>
      <c r="T1327" t="s">
        <v>46</v>
      </c>
      <c r="U1327" t="s">
        <v>225</v>
      </c>
      <c r="V1327">
        <v>5034</v>
      </c>
      <c r="W1327">
        <v>0.40762939043698337</v>
      </c>
      <c r="X1327" t="s">
        <v>220</v>
      </c>
    </row>
    <row r="1328" spans="1:24" x14ac:dyDescent="0.25">
      <c r="A1328" t="s">
        <v>112</v>
      </c>
      <c r="B1328" s="1">
        <v>42552</v>
      </c>
      <c r="C1328">
        <v>2016</v>
      </c>
      <c r="D1328" t="s">
        <v>230</v>
      </c>
      <c r="E1328" t="s">
        <v>54</v>
      </c>
      <c r="F1328" t="s">
        <v>23</v>
      </c>
      <c r="G1328" t="s">
        <v>206</v>
      </c>
      <c r="H1328" t="s">
        <v>205</v>
      </c>
      <c r="I1328">
        <v>51650</v>
      </c>
      <c r="J1328">
        <v>4533</v>
      </c>
      <c r="K1328">
        <v>56183</v>
      </c>
      <c r="L1328" t="s">
        <v>97</v>
      </c>
      <c r="M1328" t="s">
        <v>104</v>
      </c>
      <c r="N1328" t="s">
        <v>113</v>
      </c>
      <c r="O1328">
        <v>3</v>
      </c>
      <c r="P1328" t="s">
        <v>91</v>
      </c>
      <c r="Q1328" t="s">
        <v>78</v>
      </c>
      <c r="R1328" t="s">
        <v>79</v>
      </c>
      <c r="S1328" t="s">
        <v>54</v>
      </c>
      <c r="T1328" t="s">
        <v>44</v>
      </c>
      <c r="U1328" t="s">
        <v>221</v>
      </c>
      <c r="V1328">
        <v>2066</v>
      </c>
      <c r="W1328">
        <v>0.27784219257433068</v>
      </c>
      <c r="X1328" t="s">
        <v>220</v>
      </c>
    </row>
    <row r="1329" spans="1:24" x14ac:dyDescent="0.25">
      <c r="A1329" t="s">
        <v>83</v>
      </c>
      <c r="B1329" s="1">
        <v>42552</v>
      </c>
      <c r="C1329">
        <v>2016</v>
      </c>
      <c r="D1329" t="s">
        <v>230</v>
      </c>
      <c r="E1329" t="s">
        <v>57</v>
      </c>
      <c r="F1329" t="s">
        <v>24</v>
      </c>
      <c r="G1329" t="s">
        <v>200</v>
      </c>
      <c r="H1329" t="s">
        <v>211</v>
      </c>
      <c r="I1329">
        <v>93250</v>
      </c>
      <c r="J1329">
        <v>1911</v>
      </c>
      <c r="K1329">
        <v>95161</v>
      </c>
      <c r="L1329" t="s">
        <v>74</v>
      </c>
      <c r="M1329" t="s">
        <v>84</v>
      </c>
      <c r="N1329" t="s">
        <v>85</v>
      </c>
      <c r="O1329">
        <v>4</v>
      </c>
      <c r="P1329" t="s">
        <v>77</v>
      </c>
      <c r="Q1329" t="s">
        <v>86</v>
      </c>
      <c r="R1329" t="s">
        <v>87</v>
      </c>
      <c r="S1329" t="s">
        <v>57</v>
      </c>
      <c r="T1329" t="s">
        <v>44</v>
      </c>
      <c r="U1329" t="s">
        <v>225</v>
      </c>
      <c r="V1329">
        <v>5595</v>
      </c>
      <c r="W1329">
        <v>0.47047520311105773</v>
      </c>
      <c r="X1329" t="s">
        <v>220</v>
      </c>
    </row>
    <row r="1330" spans="1:24" x14ac:dyDescent="0.25">
      <c r="A1330" t="s">
        <v>191</v>
      </c>
      <c r="B1330" s="1">
        <v>42553</v>
      </c>
      <c r="C1330">
        <v>2016</v>
      </c>
      <c r="D1330" t="s">
        <v>230</v>
      </c>
      <c r="E1330" t="s">
        <v>54</v>
      </c>
      <c r="F1330" t="s">
        <v>31</v>
      </c>
      <c r="G1330" t="s">
        <v>200</v>
      </c>
      <c r="H1330" t="s">
        <v>202</v>
      </c>
      <c r="I1330">
        <v>145000</v>
      </c>
      <c r="J1330">
        <v>2083</v>
      </c>
      <c r="K1330">
        <v>147083</v>
      </c>
      <c r="L1330" t="s">
        <v>164</v>
      </c>
      <c r="M1330" t="s">
        <v>192</v>
      </c>
      <c r="N1330" t="s">
        <v>193</v>
      </c>
      <c r="O1330">
        <v>4</v>
      </c>
      <c r="P1330" t="s">
        <v>91</v>
      </c>
      <c r="Q1330" t="s">
        <v>86</v>
      </c>
      <c r="R1330" t="s">
        <v>92</v>
      </c>
      <c r="S1330" t="s">
        <v>54</v>
      </c>
      <c r="T1330" t="s">
        <v>45</v>
      </c>
      <c r="U1330" t="s">
        <v>225</v>
      </c>
      <c r="V1330">
        <v>8700</v>
      </c>
      <c r="W1330">
        <v>0.55962080115434754</v>
      </c>
      <c r="X1330" t="s">
        <v>222</v>
      </c>
    </row>
    <row r="1331" spans="1:24" x14ac:dyDescent="0.25">
      <c r="A1331" t="s">
        <v>88</v>
      </c>
      <c r="B1331" s="1">
        <v>42554</v>
      </c>
      <c r="C1331">
        <v>2016</v>
      </c>
      <c r="D1331" t="s">
        <v>230</v>
      </c>
      <c r="E1331" t="s">
        <v>62</v>
      </c>
      <c r="F1331" t="s">
        <v>14</v>
      </c>
      <c r="G1331" t="s">
        <v>209</v>
      </c>
      <c r="H1331" t="s">
        <v>211</v>
      </c>
      <c r="I1331">
        <v>160150</v>
      </c>
      <c r="J1331">
        <v>1848</v>
      </c>
      <c r="K1331">
        <v>161998</v>
      </c>
      <c r="L1331" t="s">
        <v>74</v>
      </c>
      <c r="M1331" t="s">
        <v>89</v>
      </c>
      <c r="N1331" t="s">
        <v>90</v>
      </c>
      <c r="O1331">
        <v>4</v>
      </c>
      <c r="P1331" t="s">
        <v>91</v>
      </c>
      <c r="Q1331" t="s">
        <v>86</v>
      </c>
      <c r="R1331" t="s">
        <v>92</v>
      </c>
      <c r="S1331" t="s">
        <v>63</v>
      </c>
      <c r="T1331" t="s">
        <v>43</v>
      </c>
      <c r="U1331" t="s">
        <v>225</v>
      </c>
      <c r="V1331">
        <v>9609</v>
      </c>
      <c r="W1331">
        <v>0.69386202315514067</v>
      </c>
      <c r="X1331" t="s">
        <v>222</v>
      </c>
    </row>
    <row r="1332" spans="1:24" x14ac:dyDescent="0.25">
      <c r="A1332" t="s">
        <v>109</v>
      </c>
      <c r="B1332" s="1">
        <v>42555</v>
      </c>
      <c r="C1332">
        <v>2016</v>
      </c>
      <c r="D1332" t="s">
        <v>230</v>
      </c>
      <c r="E1332" t="s">
        <v>58</v>
      </c>
      <c r="F1332" t="s">
        <v>2</v>
      </c>
      <c r="G1332" t="s">
        <v>209</v>
      </c>
      <c r="H1332" t="s">
        <v>211</v>
      </c>
      <c r="I1332">
        <v>51150</v>
      </c>
      <c r="J1332">
        <v>3783</v>
      </c>
      <c r="K1332">
        <v>54933</v>
      </c>
      <c r="L1332" t="s">
        <v>97</v>
      </c>
      <c r="M1332" t="s">
        <v>110</v>
      </c>
      <c r="N1332" t="s">
        <v>111</v>
      </c>
      <c r="O1332">
        <v>4</v>
      </c>
      <c r="P1332" t="s">
        <v>91</v>
      </c>
      <c r="Q1332" t="s">
        <v>78</v>
      </c>
      <c r="R1332" t="s">
        <v>79</v>
      </c>
      <c r="S1332" t="s">
        <v>59</v>
      </c>
      <c r="T1332" t="s">
        <v>42</v>
      </c>
      <c r="U1332" t="s">
        <v>221</v>
      </c>
      <c r="V1332">
        <v>2046</v>
      </c>
      <c r="W1332">
        <v>0.91977794744064001</v>
      </c>
      <c r="X1332" t="s">
        <v>222</v>
      </c>
    </row>
    <row r="1333" spans="1:24" x14ac:dyDescent="0.25">
      <c r="A1333" t="s">
        <v>170</v>
      </c>
      <c r="B1333" s="1">
        <v>42555</v>
      </c>
      <c r="C1333">
        <v>2016</v>
      </c>
      <c r="D1333" t="s">
        <v>230</v>
      </c>
      <c r="E1333" t="s">
        <v>57</v>
      </c>
      <c r="F1333" t="s">
        <v>21</v>
      </c>
      <c r="G1333" t="s">
        <v>200</v>
      </c>
      <c r="H1333" t="s">
        <v>211</v>
      </c>
      <c r="I1333">
        <v>34550</v>
      </c>
      <c r="J1333">
        <v>4453</v>
      </c>
      <c r="K1333">
        <v>39003</v>
      </c>
      <c r="L1333" t="s">
        <v>164</v>
      </c>
      <c r="M1333" t="s">
        <v>171</v>
      </c>
      <c r="N1333" t="s">
        <v>172</v>
      </c>
      <c r="O1333">
        <v>4</v>
      </c>
      <c r="P1333" t="s">
        <v>77</v>
      </c>
      <c r="Q1333" t="s">
        <v>78</v>
      </c>
      <c r="R1333" t="s">
        <v>79</v>
      </c>
      <c r="S1333" t="s">
        <v>57</v>
      </c>
      <c r="T1333" t="s">
        <v>44</v>
      </c>
      <c r="U1333" t="s">
        <v>221</v>
      </c>
      <c r="V1333">
        <v>1382</v>
      </c>
      <c r="W1333">
        <v>0.21369988015559496</v>
      </c>
      <c r="X1333" t="s">
        <v>220</v>
      </c>
    </row>
    <row r="1334" spans="1:24" x14ac:dyDescent="0.25">
      <c r="A1334" t="s">
        <v>117</v>
      </c>
      <c r="B1334" s="1">
        <v>42555</v>
      </c>
      <c r="C1334">
        <v>2016</v>
      </c>
      <c r="D1334" t="s">
        <v>230</v>
      </c>
      <c r="E1334" t="s">
        <v>54</v>
      </c>
      <c r="F1334" t="s">
        <v>30</v>
      </c>
      <c r="G1334" t="s">
        <v>210</v>
      </c>
      <c r="H1334" t="s">
        <v>203</v>
      </c>
      <c r="I1334">
        <v>64700</v>
      </c>
      <c r="J1334">
        <v>4545</v>
      </c>
      <c r="K1334">
        <v>69245</v>
      </c>
      <c r="L1334" t="s">
        <v>97</v>
      </c>
      <c r="M1334" t="s">
        <v>118</v>
      </c>
      <c r="N1334" t="s">
        <v>119</v>
      </c>
      <c r="O1334">
        <v>4</v>
      </c>
      <c r="P1334" t="s">
        <v>77</v>
      </c>
      <c r="Q1334" t="s">
        <v>86</v>
      </c>
      <c r="R1334" t="s">
        <v>79</v>
      </c>
      <c r="S1334" t="s">
        <v>54</v>
      </c>
      <c r="T1334" t="s">
        <v>45</v>
      </c>
      <c r="U1334" t="s">
        <v>223</v>
      </c>
      <c r="V1334">
        <v>3235</v>
      </c>
      <c r="W1334">
        <v>0.81750940057333066</v>
      </c>
      <c r="X1334" t="s">
        <v>222</v>
      </c>
    </row>
    <row r="1335" spans="1:24" x14ac:dyDescent="0.25">
      <c r="A1335" t="s">
        <v>93</v>
      </c>
      <c r="B1335" s="1">
        <v>42555</v>
      </c>
      <c r="C1335">
        <v>2016</v>
      </c>
      <c r="D1335" t="s">
        <v>230</v>
      </c>
      <c r="E1335" t="s">
        <v>62</v>
      </c>
      <c r="F1335" t="s">
        <v>15</v>
      </c>
      <c r="G1335" t="s">
        <v>210</v>
      </c>
      <c r="H1335" t="s">
        <v>201</v>
      </c>
      <c r="I1335">
        <v>185050</v>
      </c>
      <c r="J1335">
        <v>4206</v>
      </c>
      <c r="K1335">
        <v>189256</v>
      </c>
      <c r="L1335" t="s">
        <v>74</v>
      </c>
      <c r="M1335" t="s">
        <v>94</v>
      </c>
      <c r="N1335" t="s">
        <v>95</v>
      </c>
      <c r="O1335">
        <v>2</v>
      </c>
      <c r="P1335" t="s">
        <v>77</v>
      </c>
      <c r="Q1335" t="s">
        <v>86</v>
      </c>
      <c r="R1335" t="s">
        <v>87</v>
      </c>
      <c r="S1335" t="s">
        <v>63</v>
      </c>
      <c r="T1335" t="s">
        <v>43</v>
      </c>
      <c r="U1335" t="s">
        <v>225</v>
      </c>
      <c r="V1335">
        <v>11103</v>
      </c>
      <c r="W1335">
        <v>0.96200648041535475</v>
      </c>
      <c r="X1335" t="s">
        <v>222</v>
      </c>
    </row>
    <row r="1336" spans="1:24" x14ac:dyDescent="0.25">
      <c r="A1336" t="s">
        <v>173</v>
      </c>
      <c r="B1336" s="1">
        <v>42557</v>
      </c>
      <c r="C1336">
        <v>2016</v>
      </c>
      <c r="D1336" t="s">
        <v>230</v>
      </c>
      <c r="E1336" t="s">
        <v>52</v>
      </c>
      <c r="F1336" t="s">
        <v>35</v>
      </c>
      <c r="G1336" t="s">
        <v>200</v>
      </c>
      <c r="H1336" t="s">
        <v>211</v>
      </c>
      <c r="I1336">
        <v>36400</v>
      </c>
      <c r="J1336">
        <v>3695</v>
      </c>
      <c r="K1336">
        <v>40095</v>
      </c>
      <c r="L1336" t="s">
        <v>164</v>
      </c>
      <c r="M1336" t="s">
        <v>174</v>
      </c>
      <c r="N1336" t="s">
        <v>175</v>
      </c>
      <c r="O1336">
        <v>2</v>
      </c>
      <c r="P1336" t="s">
        <v>91</v>
      </c>
      <c r="Q1336" t="s">
        <v>78</v>
      </c>
      <c r="R1336" t="s">
        <v>79</v>
      </c>
      <c r="S1336" t="s">
        <v>53</v>
      </c>
      <c r="T1336" t="s">
        <v>46</v>
      </c>
      <c r="U1336" t="s">
        <v>221</v>
      </c>
      <c r="V1336">
        <v>1456</v>
      </c>
      <c r="W1336">
        <v>0.5230985747292165</v>
      </c>
      <c r="X1336" t="s">
        <v>222</v>
      </c>
    </row>
    <row r="1337" spans="1:24" x14ac:dyDescent="0.25">
      <c r="A1337" t="s">
        <v>123</v>
      </c>
      <c r="B1337" s="1">
        <v>42560</v>
      </c>
      <c r="C1337">
        <v>2016</v>
      </c>
      <c r="D1337" t="s">
        <v>230</v>
      </c>
      <c r="E1337" t="s">
        <v>55</v>
      </c>
      <c r="F1337" t="s">
        <v>36</v>
      </c>
      <c r="G1337" t="s">
        <v>200</v>
      </c>
      <c r="H1337" t="s">
        <v>205</v>
      </c>
      <c r="I1337">
        <v>84150</v>
      </c>
      <c r="J1337">
        <v>2011</v>
      </c>
      <c r="K1337">
        <v>86161</v>
      </c>
      <c r="L1337" t="s">
        <v>97</v>
      </c>
      <c r="M1337" t="s">
        <v>124</v>
      </c>
      <c r="N1337" t="s">
        <v>125</v>
      </c>
      <c r="O1337">
        <v>4</v>
      </c>
      <c r="P1337" t="s">
        <v>91</v>
      </c>
      <c r="Q1337" t="s">
        <v>78</v>
      </c>
      <c r="R1337" t="s">
        <v>92</v>
      </c>
      <c r="S1337" t="s">
        <v>56</v>
      </c>
      <c r="T1337" t="s">
        <v>46</v>
      </c>
      <c r="U1337" t="s">
        <v>225</v>
      </c>
      <c r="V1337">
        <v>5049</v>
      </c>
      <c r="W1337">
        <v>0.79956215238178252</v>
      </c>
      <c r="X1337" t="s">
        <v>222</v>
      </c>
    </row>
    <row r="1338" spans="1:24" x14ac:dyDescent="0.25">
      <c r="A1338" t="s">
        <v>157</v>
      </c>
      <c r="B1338" s="1">
        <v>42561</v>
      </c>
      <c r="C1338">
        <v>2016</v>
      </c>
      <c r="D1338" t="s">
        <v>230</v>
      </c>
      <c r="E1338" t="s">
        <v>64</v>
      </c>
      <c r="F1338" t="s">
        <v>25</v>
      </c>
      <c r="G1338" t="s">
        <v>206</v>
      </c>
      <c r="H1338" t="s">
        <v>201</v>
      </c>
      <c r="I1338">
        <v>73000</v>
      </c>
      <c r="J1338">
        <v>3224</v>
      </c>
      <c r="K1338">
        <v>76224</v>
      </c>
      <c r="L1338" t="s">
        <v>142</v>
      </c>
      <c r="M1338" t="s">
        <v>158</v>
      </c>
      <c r="N1338" t="s">
        <v>159</v>
      </c>
      <c r="O1338">
        <v>4</v>
      </c>
      <c r="P1338" t="s">
        <v>77</v>
      </c>
      <c r="Q1338" t="s">
        <v>86</v>
      </c>
      <c r="R1338" t="s">
        <v>79</v>
      </c>
      <c r="S1338" t="s">
        <v>57</v>
      </c>
      <c r="T1338" t="s">
        <v>44</v>
      </c>
      <c r="U1338" t="s">
        <v>223</v>
      </c>
      <c r="V1338">
        <v>3650</v>
      </c>
      <c r="W1338">
        <v>0.24046753637514429</v>
      </c>
      <c r="X1338" t="s">
        <v>220</v>
      </c>
    </row>
    <row r="1339" spans="1:24" x14ac:dyDescent="0.25">
      <c r="A1339" t="s">
        <v>182</v>
      </c>
      <c r="B1339" s="1">
        <v>42561</v>
      </c>
      <c r="C1339">
        <v>2016</v>
      </c>
      <c r="D1339" t="s">
        <v>230</v>
      </c>
      <c r="E1339" t="s">
        <v>54</v>
      </c>
      <c r="F1339" t="s">
        <v>28</v>
      </c>
      <c r="G1339" t="s">
        <v>209</v>
      </c>
      <c r="H1339" t="s">
        <v>211</v>
      </c>
      <c r="I1339">
        <v>65200</v>
      </c>
      <c r="J1339">
        <v>1918</v>
      </c>
      <c r="K1339">
        <v>67118</v>
      </c>
      <c r="L1339" t="s">
        <v>164</v>
      </c>
      <c r="M1339" t="s">
        <v>183</v>
      </c>
      <c r="N1339" t="s">
        <v>184</v>
      </c>
      <c r="O1339">
        <v>4</v>
      </c>
      <c r="P1339" t="s">
        <v>77</v>
      </c>
      <c r="Q1339" t="s">
        <v>78</v>
      </c>
      <c r="R1339" t="s">
        <v>79</v>
      </c>
      <c r="S1339" t="s">
        <v>54</v>
      </c>
      <c r="T1339" t="s">
        <v>45</v>
      </c>
      <c r="U1339" t="s">
        <v>223</v>
      </c>
      <c r="V1339">
        <v>3260</v>
      </c>
      <c r="W1339">
        <v>0.66898874829941835</v>
      </c>
      <c r="X1339" t="s">
        <v>222</v>
      </c>
    </row>
    <row r="1340" spans="1:24" x14ac:dyDescent="0.25">
      <c r="A1340" t="s">
        <v>148</v>
      </c>
      <c r="B1340" s="1">
        <v>42563</v>
      </c>
      <c r="C1340">
        <v>2016</v>
      </c>
      <c r="D1340" t="s">
        <v>230</v>
      </c>
      <c r="E1340" t="s">
        <v>54</v>
      </c>
      <c r="F1340" t="s">
        <v>31</v>
      </c>
      <c r="G1340" t="s">
        <v>207</v>
      </c>
      <c r="H1340" t="s">
        <v>211</v>
      </c>
      <c r="I1340">
        <v>36750</v>
      </c>
      <c r="J1340">
        <v>4830</v>
      </c>
      <c r="K1340">
        <v>41580</v>
      </c>
      <c r="L1340" t="s">
        <v>142</v>
      </c>
      <c r="M1340" t="s">
        <v>149</v>
      </c>
      <c r="N1340" t="s">
        <v>150</v>
      </c>
      <c r="O1340">
        <v>4</v>
      </c>
      <c r="P1340" t="s">
        <v>77</v>
      </c>
      <c r="Q1340" t="s">
        <v>78</v>
      </c>
      <c r="R1340" t="s">
        <v>79</v>
      </c>
      <c r="S1340" t="s">
        <v>54</v>
      </c>
      <c r="T1340" t="s">
        <v>45</v>
      </c>
      <c r="U1340" t="s">
        <v>221</v>
      </c>
      <c r="V1340">
        <v>1470</v>
      </c>
      <c r="W1340">
        <v>0.58815807597160252</v>
      </c>
      <c r="X1340" t="s">
        <v>222</v>
      </c>
    </row>
    <row r="1341" spans="1:24" x14ac:dyDescent="0.25">
      <c r="A1341" t="s">
        <v>170</v>
      </c>
      <c r="B1341" s="1">
        <v>42564</v>
      </c>
      <c r="C1341">
        <v>2016</v>
      </c>
      <c r="D1341" t="s">
        <v>230</v>
      </c>
      <c r="E1341" t="s">
        <v>55</v>
      </c>
      <c r="F1341" t="s">
        <v>38</v>
      </c>
      <c r="G1341" t="s">
        <v>210</v>
      </c>
      <c r="H1341" t="s">
        <v>203</v>
      </c>
      <c r="I1341">
        <v>35050</v>
      </c>
      <c r="J1341">
        <v>1120</v>
      </c>
      <c r="K1341">
        <v>36170</v>
      </c>
      <c r="L1341" t="s">
        <v>164</v>
      </c>
      <c r="M1341" t="s">
        <v>171</v>
      </c>
      <c r="N1341" t="s">
        <v>172</v>
      </c>
      <c r="O1341">
        <v>4</v>
      </c>
      <c r="P1341" t="s">
        <v>77</v>
      </c>
      <c r="Q1341" t="s">
        <v>78</v>
      </c>
      <c r="R1341" t="s">
        <v>79</v>
      </c>
      <c r="S1341" t="s">
        <v>56</v>
      </c>
      <c r="T1341" t="s">
        <v>46</v>
      </c>
      <c r="U1341" t="s">
        <v>219</v>
      </c>
      <c r="V1341">
        <v>1051.5</v>
      </c>
      <c r="W1341">
        <v>0.17369944936302464</v>
      </c>
      <c r="X1341" t="s">
        <v>220</v>
      </c>
    </row>
    <row r="1342" spans="1:24" x14ac:dyDescent="0.25">
      <c r="A1342" t="s">
        <v>136</v>
      </c>
      <c r="B1342" s="1">
        <v>42564</v>
      </c>
      <c r="C1342">
        <v>2016</v>
      </c>
      <c r="D1342" t="s">
        <v>230</v>
      </c>
      <c r="E1342" t="s">
        <v>58</v>
      </c>
      <c r="F1342" t="s">
        <v>5</v>
      </c>
      <c r="G1342" t="s">
        <v>206</v>
      </c>
      <c r="H1342" t="s">
        <v>211</v>
      </c>
      <c r="I1342">
        <v>95200</v>
      </c>
      <c r="J1342">
        <v>3356</v>
      </c>
      <c r="K1342">
        <v>98556</v>
      </c>
      <c r="L1342" t="s">
        <v>127</v>
      </c>
      <c r="M1342" t="s">
        <v>137</v>
      </c>
      <c r="N1342" t="s">
        <v>138</v>
      </c>
      <c r="O1342">
        <v>4</v>
      </c>
      <c r="P1342" t="s">
        <v>77</v>
      </c>
      <c r="Q1342" t="s">
        <v>78</v>
      </c>
      <c r="R1342" t="s">
        <v>79</v>
      </c>
      <c r="S1342" t="s">
        <v>59</v>
      </c>
      <c r="T1342" t="s">
        <v>42</v>
      </c>
      <c r="U1342" t="s">
        <v>225</v>
      </c>
      <c r="V1342">
        <v>5712</v>
      </c>
      <c r="W1342">
        <v>0.16487616820487946</v>
      </c>
      <c r="X1342" t="s">
        <v>220</v>
      </c>
    </row>
    <row r="1343" spans="1:24" x14ac:dyDescent="0.25">
      <c r="A1343" t="s">
        <v>160</v>
      </c>
      <c r="B1343" s="1">
        <v>42564</v>
      </c>
      <c r="C1343">
        <v>2016</v>
      </c>
      <c r="D1343" t="s">
        <v>230</v>
      </c>
      <c r="E1343" t="s">
        <v>57</v>
      </c>
      <c r="F1343" t="s">
        <v>19</v>
      </c>
      <c r="G1343" t="s">
        <v>200</v>
      </c>
      <c r="H1343" t="s">
        <v>201</v>
      </c>
      <c r="I1343">
        <v>120850</v>
      </c>
      <c r="J1343">
        <v>2084</v>
      </c>
      <c r="K1343">
        <v>122934</v>
      </c>
      <c r="L1343" t="s">
        <v>142</v>
      </c>
      <c r="M1343" t="s">
        <v>161</v>
      </c>
      <c r="N1343" t="s">
        <v>162</v>
      </c>
      <c r="O1343">
        <v>4</v>
      </c>
      <c r="P1343" t="s">
        <v>91</v>
      </c>
      <c r="Q1343" t="s">
        <v>78</v>
      </c>
      <c r="R1343" t="s">
        <v>92</v>
      </c>
      <c r="S1343" t="s">
        <v>57</v>
      </c>
      <c r="T1343" t="s">
        <v>44</v>
      </c>
      <c r="U1343" t="s">
        <v>225</v>
      </c>
      <c r="V1343">
        <v>7251</v>
      </c>
      <c r="W1343">
        <v>0.87542778759981865</v>
      </c>
      <c r="X1343" t="s">
        <v>222</v>
      </c>
    </row>
    <row r="1344" spans="1:24" x14ac:dyDescent="0.25">
      <c r="A1344" t="s">
        <v>117</v>
      </c>
      <c r="B1344" s="1">
        <v>42566</v>
      </c>
      <c r="C1344">
        <v>2016</v>
      </c>
      <c r="D1344" t="s">
        <v>230</v>
      </c>
      <c r="E1344" t="s">
        <v>58</v>
      </c>
      <c r="F1344" t="s">
        <v>2</v>
      </c>
      <c r="G1344" t="s">
        <v>208</v>
      </c>
      <c r="H1344" t="s">
        <v>211</v>
      </c>
      <c r="I1344">
        <v>64950</v>
      </c>
      <c r="J1344">
        <v>2641</v>
      </c>
      <c r="K1344">
        <v>67591</v>
      </c>
      <c r="L1344" t="s">
        <v>97</v>
      </c>
      <c r="M1344" t="s">
        <v>118</v>
      </c>
      <c r="N1344" t="s">
        <v>119</v>
      </c>
      <c r="O1344">
        <v>4</v>
      </c>
      <c r="P1344" t="s">
        <v>77</v>
      </c>
      <c r="Q1344" t="s">
        <v>86</v>
      </c>
      <c r="R1344" t="s">
        <v>79</v>
      </c>
      <c r="S1344" t="s">
        <v>59</v>
      </c>
      <c r="T1344" t="s">
        <v>42</v>
      </c>
      <c r="U1344" t="s">
        <v>223</v>
      </c>
      <c r="V1344">
        <v>3247.5</v>
      </c>
      <c r="W1344">
        <v>0.1702502654726851</v>
      </c>
      <c r="X1344" t="s">
        <v>220</v>
      </c>
    </row>
    <row r="1345" spans="1:24" x14ac:dyDescent="0.25">
      <c r="A1345" t="s">
        <v>96</v>
      </c>
      <c r="B1345" s="1">
        <v>42567</v>
      </c>
      <c r="C1345">
        <v>2016</v>
      </c>
      <c r="D1345" t="s">
        <v>230</v>
      </c>
      <c r="E1345" t="s">
        <v>64</v>
      </c>
      <c r="F1345" t="s">
        <v>25</v>
      </c>
      <c r="G1345" t="s">
        <v>210</v>
      </c>
      <c r="H1345" t="s">
        <v>211</v>
      </c>
      <c r="I1345">
        <v>27000</v>
      </c>
      <c r="J1345">
        <v>2493</v>
      </c>
      <c r="K1345">
        <v>29493</v>
      </c>
      <c r="L1345" t="s">
        <v>97</v>
      </c>
      <c r="M1345" t="s">
        <v>98</v>
      </c>
      <c r="N1345" t="s">
        <v>99</v>
      </c>
      <c r="O1345">
        <v>2</v>
      </c>
      <c r="P1345" t="s">
        <v>77</v>
      </c>
      <c r="Q1345" t="s">
        <v>78</v>
      </c>
      <c r="R1345" t="s">
        <v>79</v>
      </c>
      <c r="S1345" t="s">
        <v>57</v>
      </c>
      <c r="T1345" t="s">
        <v>44</v>
      </c>
      <c r="U1345" t="s">
        <v>219</v>
      </c>
      <c r="V1345">
        <v>810</v>
      </c>
      <c r="W1345">
        <v>0.91003070674372399</v>
      </c>
      <c r="X1345" t="s">
        <v>222</v>
      </c>
    </row>
    <row r="1346" spans="1:24" x14ac:dyDescent="0.25">
      <c r="A1346" t="s">
        <v>136</v>
      </c>
      <c r="B1346" s="1">
        <v>42567</v>
      </c>
      <c r="C1346">
        <v>2016</v>
      </c>
      <c r="D1346" t="s">
        <v>230</v>
      </c>
      <c r="E1346" t="s">
        <v>54</v>
      </c>
      <c r="F1346" t="s">
        <v>31</v>
      </c>
      <c r="G1346" t="s">
        <v>209</v>
      </c>
      <c r="H1346" t="s">
        <v>203</v>
      </c>
      <c r="I1346">
        <v>94750</v>
      </c>
      <c r="J1346">
        <v>4816</v>
      </c>
      <c r="K1346">
        <v>99566</v>
      </c>
      <c r="L1346" t="s">
        <v>127</v>
      </c>
      <c r="M1346" t="s">
        <v>137</v>
      </c>
      <c r="N1346" t="s">
        <v>138</v>
      </c>
      <c r="O1346">
        <v>4</v>
      </c>
      <c r="P1346" t="s">
        <v>77</v>
      </c>
      <c r="Q1346" t="s">
        <v>78</v>
      </c>
      <c r="R1346" t="s">
        <v>79</v>
      </c>
      <c r="S1346" t="s">
        <v>54</v>
      </c>
      <c r="T1346" t="s">
        <v>45</v>
      </c>
      <c r="U1346" t="s">
        <v>225</v>
      </c>
      <c r="V1346">
        <v>5685</v>
      </c>
      <c r="W1346">
        <v>0.17269706920380568</v>
      </c>
      <c r="X1346" t="s">
        <v>220</v>
      </c>
    </row>
    <row r="1347" spans="1:24" x14ac:dyDescent="0.25">
      <c r="A1347" t="s">
        <v>157</v>
      </c>
      <c r="B1347" s="1">
        <v>42570</v>
      </c>
      <c r="C1347">
        <v>2016</v>
      </c>
      <c r="D1347" t="s">
        <v>230</v>
      </c>
      <c r="E1347" t="s">
        <v>57</v>
      </c>
      <c r="F1347" t="s">
        <v>24</v>
      </c>
      <c r="G1347" t="s">
        <v>209</v>
      </c>
      <c r="H1347" t="s">
        <v>205</v>
      </c>
      <c r="I1347">
        <v>73100</v>
      </c>
      <c r="J1347">
        <v>3287</v>
      </c>
      <c r="K1347">
        <v>76387</v>
      </c>
      <c r="L1347" t="s">
        <v>142</v>
      </c>
      <c r="M1347" t="s">
        <v>158</v>
      </c>
      <c r="N1347" t="s">
        <v>159</v>
      </c>
      <c r="O1347">
        <v>4</v>
      </c>
      <c r="P1347" t="s">
        <v>77</v>
      </c>
      <c r="Q1347" t="s">
        <v>86</v>
      </c>
      <c r="R1347" t="s">
        <v>79</v>
      </c>
      <c r="S1347" t="s">
        <v>57</v>
      </c>
      <c r="T1347" t="s">
        <v>44</v>
      </c>
      <c r="U1347" t="s">
        <v>223</v>
      </c>
      <c r="V1347">
        <v>3655</v>
      </c>
      <c r="W1347">
        <v>0.36335423605672745</v>
      </c>
      <c r="X1347" t="s">
        <v>220</v>
      </c>
    </row>
    <row r="1348" spans="1:24" x14ac:dyDescent="0.25">
      <c r="A1348" t="s">
        <v>167</v>
      </c>
      <c r="B1348" s="1">
        <v>42570</v>
      </c>
      <c r="C1348">
        <v>2016</v>
      </c>
      <c r="D1348" t="s">
        <v>230</v>
      </c>
      <c r="E1348" t="s">
        <v>57</v>
      </c>
      <c r="F1348" t="s">
        <v>23</v>
      </c>
      <c r="G1348" t="s">
        <v>200</v>
      </c>
      <c r="H1348" t="s">
        <v>203</v>
      </c>
      <c r="I1348">
        <v>34800</v>
      </c>
      <c r="J1348">
        <v>4804</v>
      </c>
      <c r="K1348">
        <v>39604</v>
      </c>
      <c r="L1348" t="s">
        <v>164</v>
      </c>
      <c r="M1348" t="s">
        <v>168</v>
      </c>
      <c r="N1348" t="s">
        <v>169</v>
      </c>
      <c r="O1348">
        <v>4</v>
      </c>
      <c r="P1348" t="s">
        <v>77</v>
      </c>
      <c r="Q1348" t="s">
        <v>78</v>
      </c>
      <c r="R1348" t="s">
        <v>79</v>
      </c>
      <c r="S1348" t="s">
        <v>57</v>
      </c>
      <c r="T1348" t="s">
        <v>44</v>
      </c>
      <c r="U1348" t="s">
        <v>221</v>
      </c>
      <c r="V1348">
        <v>1392</v>
      </c>
      <c r="W1348">
        <v>1.0135500696550823E-2</v>
      </c>
      <c r="X1348" t="s">
        <v>220</v>
      </c>
    </row>
    <row r="1349" spans="1:24" x14ac:dyDescent="0.25">
      <c r="A1349" t="s">
        <v>182</v>
      </c>
      <c r="B1349" s="1">
        <v>42570</v>
      </c>
      <c r="C1349">
        <v>2016</v>
      </c>
      <c r="D1349" t="s">
        <v>230</v>
      </c>
      <c r="E1349" t="s">
        <v>60</v>
      </c>
      <c r="F1349" t="s">
        <v>7</v>
      </c>
      <c r="G1349" t="s">
        <v>210</v>
      </c>
      <c r="H1349" t="s">
        <v>203</v>
      </c>
      <c r="I1349">
        <v>65150</v>
      </c>
      <c r="J1349">
        <v>4397</v>
      </c>
      <c r="K1349">
        <v>69547</v>
      </c>
      <c r="L1349" t="s">
        <v>164</v>
      </c>
      <c r="M1349" t="s">
        <v>183</v>
      </c>
      <c r="N1349" t="s">
        <v>184</v>
      </c>
      <c r="O1349">
        <v>4</v>
      </c>
      <c r="P1349" t="s">
        <v>77</v>
      </c>
      <c r="Q1349" t="s">
        <v>78</v>
      </c>
      <c r="R1349" t="s">
        <v>79</v>
      </c>
      <c r="S1349" t="s">
        <v>61</v>
      </c>
      <c r="T1349" t="s">
        <v>42</v>
      </c>
      <c r="U1349" t="s">
        <v>223</v>
      </c>
      <c r="V1349">
        <v>3257.5</v>
      </c>
      <c r="W1349">
        <v>0.55390111615597326</v>
      </c>
      <c r="X1349" t="s">
        <v>222</v>
      </c>
    </row>
    <row r="1350" spans="1:24" x14ac:dyDescent="0.25">
      <c r="A1350" t="s">
        <v>176</v>
      </c>
      <c r="B1350" s="1">
        <v>42571</v>
      </c>
      <c r="C1350">
        <v>2016</v>
      </c>
      <c r="D1350" t="s">
        <v>230</v>
      </c>
      <c r="E1350" t="s">
        <v>55</v>
      </c>
      <c r="F1350" t="s">
        <v>37</v>
      </c>
      <c r="G1350" t="s">
        <v>200</v>
      </c>
      <c r="H1350" t="s">
        <v>211</v>
      </c>
      <c r="I1350">
        <v>43500</v>
      </c>
      <c r="J1350">
        <v>3132</v>
      </c>
      <c r="K1350">
        <v>46632</v>
      </c>
      <c r="L1350" t="s">
        <v>164</v>
      </c>
      <c r="M1350" t="s">
        <v>177</v>
      </c>
      <c r="N1350" t="s">
        <v>178</v>
      </c>
      <c r="O1350">
        <v>4</v>
      </c>
      <c r="P1350" t="s">
        <v>77</v>
      </c>
      <c r="Q1350" t="s">
        <v>78</v>
      </c>
      <c r="R1350" t="s">
        <v>79</v>
      </c>
      <c r="S1350" t="s">
        <v>56</v>
      </c>
      <c r="T1350" t="s">
        <v>46</v>
      </c>
      <c r="U1350" t="s">
        <v>221</v>
      </c>
      <c r="V1350">
        <v>1740</v>
      </c>
      <c r="W1350">
        <v>1.9443569248283082E-2</v>
      </c>
      <c r="X1350" t="s">
        <v>220</v>
      </c>
    </row>
    <row r="1351" spans="1:24" x14ac:dyDescent="0.25">
      <c r="A1351" t="s">
        <v>167</v>
      </c>
      <c r="B1351" s="1">
        <v>42571</v>
      </c>
      <c r="C1351">
        <v>2016</v>
      </c>
      <c r="D1351" t="s">
        <v>230</v>
      </c>
      <c r="E1351" t="s">
        <v>57</v>
      </c>
      <c r="F1351" t="s">
        <v>27</v>
      </c>
      <c r="G1351" t="s">
        <v>206</v>
      </c>
      <c r="H1351" t="s">
        <v>203</v>
      </c>
      <c r="I1351">
        <v>34650</v>
      </c>
      <c r="J1351">
        <v>2298</v>
      </c>
      <c r="K1351">
        <v>36948</v>
      </c>
      <c r="L1351" t="s">
        <v>164</v>
      </c>
      <c r="M1351" t="s">
        <v>168</v>
      </c>
      <c r="N1351" t="s">
        <v>169</v>
      </c>
      <c r="O1351">
        <v>4</v>
      </c>
      <c r="P1351" t="s">
        <v>77</v>
      </c>
      <c r="Q1351" t="s">
        <v>78</v>
      </c>
      <c r="R1351" t="s">
        <v>79</v>
      </c>
      <c r="S1351" t="s">
        <v>57</v>
      </c>
      <c r="T1351" t="s">
        <v>44</v>
      </c>
      <c r="U1351" t="s">
        <v>219</v>
      </c>
      <c r="V1351">
        <v>1039.5</v>
      </c>
      <c r="W1351">
        <v>0.28457554908682386</v>
      </c>
      <c r="X1351" t="s">
        <v>220</v>
      </c>
    </row>
    <row r="1352" spans="1:24" x14ac:dyDescent="0.25">
      <c r="A1352" t="s">
        <v>148</v>
      </c>
      <c r="B1352" s="1">
        <v>42572</v>
      </c>
      <c r="C1352">
        <v>2016</v>
      </c>
      <c r="D1352" t="s">
        <v>230</v>
      </c>
      <c r="E1352" t="s">
        <v>55</v>
      </c>
      <c r="F1352" t="s">
        <v>38</v>
      </c>
      <c r="G1352" t="s">
        <v>208</v>
      </c>
      <c r="H1352" t="s">
        <v>205</v>
      </c>
      <c r="I1352">
        <v>37300</v>
      </c>
      <c r="J1352">
        <v>1966</v>
      </c>
      <c r="K1352">
        <v>39266</v>
      </c>
      <c r="L1352" t="s">
        <v>142</v>
      </c>
      <c r="M1352" t="s">
        <v>149</v>
      </c>
      <c r="N1352" t="s">
        <v>150</v>
      </c>
      <c r="O1352">
        <v>4</v>
      </c>
      <c r="P1352" t="s">
        <v>77</v>
      </c>
      <c r="Q1352" t="s">
        <v>78</v>
      </c>
      <c r="R1352" t="s">
        <v>79</v>
      </c>
      <c r="S1352" t="s">
        <v>56</v>
      </c>
      <c r="T1352" t="s">
        <v>46</v>
      </c>
      <c r="U1352" t="s">
        <v>221</v>
      </c>
      <c r="V1352">
        <v>1492</v>
      </c>
      <c r="W1352">
        <v>0.65989239451470427</v>
      </c>
      <c r="X1352" t="s">
        <v>222</v>
      </c>
    </row>
    <row r="1353" spans="1:24" x14ac:dyDescent="0.25">
      <c r="A1353" t="s">
        <v>114</v>
      </c>
      <c r="B1353" s="1">
        <v>42572</v>
      </c>
      <c r="C1353">
        <v>2016</v>
      </c>
      <c r="D1353" t="s">
        <v>230</v>
      </c>
      <c r="E1353" t="s">
        <v>58</v>
      </c>
      <c r="F1353" t="s">
        <v>8</v>
      </c>
      <c r="G1353" t="s">
        <v>209</v>
      </c>
      <c r="H1353" t="s">
        <v>203</v>
      </c>
      <c r="I1353">
        <v>60150</v>
      </c>
      <c r="J1353">
        <v>3918</v>
      </c>
      <c r="K1353">
        <v>64068</v>
      </c>
      <c r="L1353" t="s">
        <v>97</v>
      </c>
      <c r="M1353" t="s">
        <v>115</v>
      </c>
      <c r="N1353" t="s">
        <v>116</v>
      </c>
      <c r="O1353">
        <v>4</v>
      </c>
      <c r="P1353" t="s">
        <v>77</v>
      </c>
      <c r="Q1353" t="s">
        <v>78</v>
      </c>
      <c r="R1353" t="s">
        <v>79</v>
      </c>
      <c r="S1353" t="s">
        <v>59</v>
      </c>
      <c r="T1353" t="s">
        <v>42</v>
      </c>
      <c r="U1353" t="s">
        <v>223</v>
      </c>
      <c r="V1353">
        <v>3007.5</v>
      </c>
      <c r="W1353">
        <v>0.83261129857628202</v>
      </c>
      <c r="X1353" t="s">
        <v>222</v>
      </c>
    </row>
    <row r="1354" spans="1:24" x14ac:dyDescent="0.25">
      <c r="A1354" t="s">
        <v>103</v>
      </c>
      <c r="B1354" s="1">
        <v>42572</v>
      </c>
      <c r="C1354">
        <v>2016</v>
      </c>
      <c r="D1354" t="s">
        <v>230</v>
      </c>
      <c r="E1354" t="s">
        <v>55</v>
      </c>
      <c r="F1354" t="s">
        <v>40</v>
      </c>
      <c r="G1354" t="s">
        <v>206</v>
      </c>
      <c r="H1354" t="s">
        <v>203</v>
      </c>
      <c r="I1354">
        <v>40250</v>
      </c>
      <c r="J1354">
        <v>1840</v>
      </c>
      <c r="K1354">
        <v>42090</v>
      </c>
      <c r="L1354" t="s">
        <v>97</v>
      </c>
      <c r="M1354" t="s">
        <v>104</v>
      </c>
      <c r="N1354" t="s">
        <v>105</v>
      </c>
      <c r="O1354">
        <v>2</v>
      </c>
      <c r="P1354" t="s">
        <v>91</v>
      </c>
      <c r="Q1354" t="s">
        <v>78</v>
      </c>
      <c r="R1354" t="s">
        <v>79</v>
      </c>
      <c r="S1354" t="s">
        <v>56</v>
      </c>
      <c r="T1354" t="s">
        <v>46</v>
      </c>
      <c r="U1354" t="s">
        <v>221</v>
      </c>
      <c r="V1354">
        <v>1610</v>
      </c>
      <c r="W1354">
        <v>0.82690969660268621</v>
      </c>
      <c r="X1354" t="s">
        <v>222</v>
      </c>
    </row>
    <row r="1355" spans="1:24" x14ac:dyDescent="0.25">
      <c r="A1355" t="s">
        <v>73</v>
      </c>
      <c r="B1355" s="1">
        <v>42575</v>
      </c>
      <c r="C1355">
        <v>2016</v>
      </c>
      <c r="D1355" t="s">
        <v>230</v>
      </c>
      <c r="E1355" t="s">
        <v>57</v>
      </c>
      <c r="F1355" t="s">
        <v>23</v>
      </c>
      <c r="G1355" t="s">
        <v>200</v>
      </c>
      <c r="H1355" t="s">
        <v>205</v>
      </c>
      <c r="I1355">
        <v>31100</v>
      </c>
      <c r="J1355">
        <v>3242</v>
      </c>
      <c r="K1355">
        <v>34342</v>
      </c>
      <c r="L1355" t="s">
        <v>74</v>
      </c>
      <c r="M1355" t="s">
        <v>75</v>
      </c>
      <c r="N1355" t="s">
        <v>76</v>
      </c>
      <c r="O1355">
        <v>4</v>
      </c>
      <c r="P1355" t="s">
        <v>77</v>
      </c>
      <c r="Q1355" t="s">
        <v>78</v>
      </c>
      <c r="R1355" t="s">
        <v>79</v>
      </c>
      <c r="S1355" t="s">
        <v>57</v>
      </c>
      <c r="T1355" t="s">
        <v>44</v>
      </c>
      <c r="U1355" t="s">
        <v>219</v>
      </c>
      <c r="V1355">
        <v>933</v>
      </c>
      <c r="W1355">
        <v>0.5515655225848618</v>
      </c>
      <c r="X1355" t="s">
        <v>222</v>
      </c>
    </row>
    <row r="1356" spans="1:24" x14ac:dyDescent="0.25">
      <c r="A1356" t="s">
        <v>126</v>
      </c>
      <c r="B1356" s="1">
        <v>42576</v>
      </c>
      <c r="C1356">
        <v>2016</v>
      </c>
      <c r="D1356" t="s">
        <v>230</v>
      </c>
      <c r="E1356" t="s">
        <v>57</v>
      </c>
      <c r="F1356" t="s">
        <v>24</v>
      </c>
      <c r="G1356" t="s">
        <v>209</v>
      </c>
      <c r="H1356" t="s">
        <v>211</v>
      </c>
      <c r="I1356">
        <v>42100</v>
      </c>
      <c r="J1356">
        <v>1879</v>
      </c>
      <c r="K1356">
        <v>43979</v>
      </c>
      <c r="L1356" t="s">
        <v>127</v>
      </c>
      <c r="M1356" t="s">
        <v>128</v>
      </c>
      <c r="N1356" t="s">
        <v>129</v>
      </c>
      <c r="O1356">
        <v>4</v>
      </c>
      <c r="P1356" t="s">
        <v>77</v>
      </c>
      <c r="Q1356" t="s">
        <v>78</v>
      </c>
      <c r="R1356" t="s">
        <v>79</v>
      </c>
      <c r="S1356" t="s">
        <v>57</v>
      </c>
      <c r="T1356" t="s">
        <v>44</v>
      </c>
      <c r="U1356" t="s">
        <v>221</v>
      </c>
      <c r="V1356">
        <v>1684</v>
      </c>
      <c r="W1356">
        <v>0.50551387085836097</v>
      </c>
      <c r="X1356" t="s">
        <v>222</v>
      </c>
    </row>
    <row r="1357" spans="1:24" x14ac:dyDescent="0.25">
      <c r="A1357" t="s">
        <v>154</v>
      </c>
      <c r="B1357" s="1">
        <v>42576</v>
      </c>
      <c r="C1357">
        <v>2016</v>
      </c>
      <c r="D1357" t="s">
        <v>230</v>
      </c>
      <c r="E1357" t="s">
        <v>54</v>
      </c>
      <c r="F1357" t="s">
        <v>31</v>
      </c>
      <c r="G1357" t="s">
        <v>206</v>
      </c>
      <c r="H1357" t="s">
        <v>211</v>
      </c>
      <c r="I1357">
        <v>70050</v>
      </c>
      <c r="J1357">
        <v>4309</v>
      </c>
      <c r="K1357">
        <v>74359</v>
      </c>
      <c r="L1357" t="s">
        <v>142</v>
      </c>
      <c r="M1357" t="s">
        <v>155</v>
      </c>
      <c r="N1357" t="s">
        <v>156</v>
      </c>
      <c r="O1357">
        <v>4</v>
      </c>
      <c r="P1357" t="s">
        <v>91</v>
      </c>
      <c r="Q1357" t="s">
        <v>78</v>
      </c>
      <c r="R1357" t="s">
        <v>79</v>
      </c>
      <c r="S1357" t="s">
        <v>54</v>
      </c>
      <c r="T1357" t="s">
        <v>45</v>
      </c>
      <c r="U1357" t="s">
        <v>223</v>
      </c>
      <c r="V1357">
        <v>3502.5</v>
      </c>
      <c r="W1357">
        <v>0.70896615679793351</v>
      </c>
      <c r="X1357" t="s">
        <v>222</v>
      </c>
    </row>
    <row r="1358" spans="1:24" x14ac:dyDescent="0.25">
      <c r="A1358" t="s">
        <v>93</v>
      </c>
      <c r="B1358" s="1">
        <v>42581</v>
      </c>
      <c r="C1358">
        <v>2016</v>
      </c>
      <c r="D1358" t="s">
        <v>230</v>
      </c>
      <c r="E1358" t="s">
        <v>52</v>
      </c>
      <c r="F1358" t="s">
        <v>41</v>
      </c>
      <c r="G1358" t="s">
        <v>210</v>
      </c>
      <c r="H1358" t="s">
        <v>203</v>
      </c>
      <c r="I1358">
        <v>184850</v>
      </c>
      <c r="J1358">
        <v>4245</v>
      </c>
      <c r="K1358">
        <v>189095</v>
      </c>
      <c r="L1358" t="s">
        <v>74</v>
      </c>
      <c r="M1358" t="s">
        <v>94</v>
      </c>
      <c r="N1358" t="s">
        <v>95</v>
      </c>
      <c r="O1358">
        <v>2</v>
      </c>
      <c r="P1358" t="s">
        <v>77</v>
      </c>
      <c r="Q1358" t="s">
        <v>86</v>
      </c>
      <c r="R1358" t="s">
        <v>87</v>
      </c>
      <c r="S1358" t="s">
        <v>53</v>
      </c>
      <c r="T1358" t="s">
        <v>46</v>
      </c>
      <c r="U1358" t="s">
        <v>225</v>
      </c>
      <c r="V1358">
        <v>11091</v>
      </c>
      <c r="W1358">
        <v>0.81640569531191409</v>
      </c>
      <c r="X1358" t="s">
        <v>222</v>
      </c>
    </row>
    <row r="1359" spans="1:24" x14ac:dyDescent="0.25">
      <c r="A1359" t="s">
        <v>136</v>
      </c>
      <c r="B1359" s="1">
        <v>42582</v>
      </c>
      <c r="C1359">
        <v>2016</v>
      </c>
      <c r="D1359" t="s">
        <v>230</v>
      </c>
      <c r="E1359" t="s">
        <v>54</v>
      </c>
      <c r="F1359" t="s">
        <v>29</v>
      </c>
      <c r="G1359" t="s">
        <v>209</v>
      </c>
      <c r="H1359" t="s">
        <v>203</v>
      </c>
      <c r="I1359">
        <v>95200</v>
      </c>
      <c r="J1359">
        <v>3079</v>
      </c>
      <c r="K1359">
        <v>98279</v>
      </c>
      <c r="L1359" t="s">
        <v>127</v>
      </c>
      <c r="M1359" t="s">
        <v>137</v>
      </c>
      <c r="N1359" t="s">
        <v>138</v>
      </c>
      <c r="O1359">
        <v>4</v>
      </c>
      <c r="P1359" t="s">
        <v>77</v>
      </c>
      <c r="Q1359" t="s">
        <v>78</v>
      </c>
      <c r="R1359" t="s">
        <v>79</v>
      </c>
      <c r="S1359" t="s">
        <v>54</v>
      </c>
      <c r="T1359" t="s">
        <v>45</v>
      </c>
      <c r="U1359" t="s">
        <v>225</v>
      </c>
      <c r="V1359">
        <v>5712</v>
      </c>
      <c r="W1359">
        <v>0.54608733744643967</v>
      </c>
      <c r="X1359" t="s">
        <v>222</v>
      </c>
    </row>
    <row r="1360" spans="1:24" x14ac:dyDescent="0.25">
      <c r="A1360" t="s">
        <v>191</v>
      </c>
      <c r="B1360" s="1">
        <v>42582</v>
      </c>
      <c r="C1360">
        <v>2016</v>
      </c>
      <c r="D1360" t="s">
        <v>230</v>
      </c>
      <c r="E1360" t="s">
        <v>60</v>
      </c>
      <c r="F1360" t="s">
        <v>3</v>
      </c>
      <c r="G1360" t="s">
        <v>210</v>
      </c>
      <c r="H1360" t="s">
        <v>211</v>
      </c>
      <c r="I1360">
        <v>145000</v>
      </c>
      <c r="J1360">
        <v>1678</v>
      </c>
      <c r="K1360">
        <v>146678</v>
      </c>
      <c r="L1360" t="s">
        <v>164</v>
      </c>
      <c r="M1360" t="s">
        <v>192</v>
      </c>
      <c r="N1360" t="s">
        <v>193</v>
      </c>
      <c r="O1360">
        <v>4</v>
      </c>
      <c r="P1360" t="s">
        <v>91</v>
      </c>
      <c r="Q1360" t="s">
        <v>86</v>
      </c>
      <c r="R1360" t="s">
        <v>92</v>
      </c>
      <c r="S1360" t="s">
        <v>61</v>
      </c>
      <c r="T1360" t="s">
        <v>42</v>
      </c>
      <c r="U1360" t="s">
        <v>225</v>
      </c>
      <c r="V1360">
        <v>8700</v>
      </c>
      <c r="W1360">
        <v>0.43179255324964994</v>
      </c>
      <c r="X1360" t="s">
        <v>220</v>
      </c>
    </row>
    <row r="1361" spans="1:24" x14ac:dyDescent="0.25">
      <c r="A1361" t="s">
        <v>83</v>
      </c>
      <c r="B1361" s="1">
        <v>42583</v>
      </c>
      <c r="C1361">
        <v>2016</v>
      </c>
      <c r="D1361" t="s">
        <v>231</v>
      </c>
      <c r="E1361" t="s">
        <v>60</v>
      </c>
      <c r="F1361" t="s">
        <v>22</v>
      </c>
      <c r="G1361" t="s">
        <v>210</v>
      </c>
      <c r="H1361" t="s">
        <v>203</v>
      </c>
      <c r="I1361">
        <v>92550</v>
      </c>
      <c r="J1361">
        <v>4718</v>
      </c>
      <c r="K1361">
        <v>97268</v>
      </c>
      <c r="L1361" t="s">
        <v>74</v>
      </c>
      <c r="M1361" t="s">
        <v>84</v>
      </c>
      <c r="N1361" t="s">
        <v>85</v>
      </c>
      <c r="O1361">
        <v>4</v>
      </c>
      <c r="P1361" t="s">
        <v>77</v>
      </c>
      <c r="Q1361" t="s">
        <v>86</v>
      </c>
      <c r="R1361" t="s">
        <v>87</v>
      </c>
      <c r="S1361" t="s">
        <v>61</v>
      </c>
      <c r="T1361" t="s">
        <v>44</v>
      </c>
      <c r="U1361" t="s">
        <v>225</v>
      </c>
      <c r="V1361">
        <v>5553</v>
      </c>
      <c r="W1361">
        <v>0.30292332698727181</v>
      </c>
      <c r="X1361" t="s">
        <v>220</v>
      </c>
    </row>
    <row r="1362" spans="1:24" x14ac:dyDescent="0.25">
      <c r="A1362" t="s">
        <v>100</v>
      </c>
      <c r="B1362" s="1">
        <v>42584</v>
      </c>
      <c r="C1362">
        <v>2016</v>
      </c>
      <c r="D1362" t="s">
        <v>231</v>
      </c>
      <c r="E1362" t="s">
        <v>58</v>
      </c>
      <c r="F1362" t="s">
        <v>5</v>
      </c>
      <c r="G1362" t="s">
        <v>200</v>
      </c>
      <c r="H1362" t="s">
        <v>203</v>
      </c>
      <c r="I1362">
        <v>34950</v>
      </c>
      <c r="J1362">
        <v>3201</v>
      </c>
      <c r="K1362">
        <v>38151</v>
      </c>
      <c r="L1362" t="s">
        <v>97</v>
      </c>
      <c r="M1362" t="s">
        <v>101</v>
      </c>
      <c r="N1362" t="s">
        <v>102</v>
      </c>
      <c r="O1362">
        <v>4</v>
      </c>
      <c r="P1362" t="s">
        <v>77</v>
      </c>
      <c r="Q1362" t="s">
        <v>78</v>
      </c>
      <c r="R1362" t="s">
        <v>79</v>
      </c>
      <c r="S1362" t="s">
        <v>59</v>
      </c>
      <c r="T1362" t="s">
        <v>42</v>
      </c>
      <c r="U1362" t="s">
        <v>221</v>
      </c>
      <c r="V1362">
        <v>1398</v>
      </c>
      <c r="W1362">
        <v>9.4962334304564792E-3</v>
      </c>
      <c r="X1362" t="s">
        <v>220</v>
      </c>
    </row>
    <row r="1363" spans="1:24" x14ac:dyDescent="0.25">
      <c r="A1363" t="s">
        <v>139</v>
      </c>
      <c r="B1363" s="1">
        <v>42584</v>
      </c>
      <c r="C1363">
        <v>2016</v>
      </c>
      <c r="D1363" t="s">
        <v>231</v>
      </c>
      <c r="E1363" t="s">
        <v>57</v>
      </c>
      <c r="F1363" t="s">
        <v>19</v>
      </c>
      <c r="G1363" t="s">
        <v>209</v>
      </c>
      <c r="H1363" t="s">
        <v>201</v>
      </c>
      <c r="I1363">
        <v>149900</v>
      </c>
      <c r="J1363">
        <v>2854</v>
      </c>
      <c r="K1363">
        <v>152754</v>
      </c>
      <c r="L1363" t="s">
        <v>127</v>
      </c>
      <c r="M1363" t="s">
        <v>137</v>
      </c>
      <c r="N1363" t="s">
        <v>140</v>
      </c>
      <c r="O1363">
        <v>4</v>
      </c>
      <c r="P1363" t="s">
        <v>91</v>
      </c>
      <c r="Q1363" t="s">
        <v>86</v>
      </c>
      <c r="R1363" t="s">
        <v>92</v>
      </c>
      <c r="S1363" t="s">
        <v>57</v>
      </c>
      <c r="T1363" t="s">
        <v>44</v>
      </c>
      <c r="U1363" t="s">
        <v>225</v>
      </c>
      <c r="V1363">
        <v>8994</v>
      </c>
      <c r="W1363">
        <v>0.75308385526439359</v>
      </c>
      <c r="X1363" t="s">
        <v>222</v>
      </c>
    </row>
    <row r="1364" spans="1:24" x14ac:dyDescent="0.25">
      <c r="A1364" t="s">
        <v>133</v>
      </c>
      <c r="B1364" s="1">
        <v>42585</v>
      </c>
      <c r="C1364">
        <v>2016</v>
      </c>
      <c r="D1364" t="s">
        <v>231</v>
      </c>
      <c r="E1364" t="s">
        <v>62</v>
      </c>
      <c r="F1364" t="s">
        <v>15</v>
      </c>
      <c r="G1364" t="s">
        <v>210</v>
      </c>
      <c r="H1364" t="s">
        <v>205</v>
      </c>
      <c r="I1364">
        <v>72050</v>
      </c>
      <c r="J1364">
        <v>4490</v>
      </c>
      <c r="K1364">
        <v>76540</v>
      </c>
      <c r="L1364" t="s">
        <v>127</v>
      </c>
      <c r="M1364" t="s">
        <v>134</v>
      </c>
      <c r="N1364" t="s">
        <v>135</v>
      </c>
      <c r="O1364">
        <v>4</v>
      </c>
      <c r="P1364" t="s">
        <v>77</v>
      </c>
      <c r="Q1364" t="s">
        <v>86</v>
      </c>
      <c r="R1364" t="s">
        <v>79</v>
      </c>
      <c r="S1364" t="s">
        <v>63</v>
      </c>
      <c r="T1364" t="s">
        <v>43</v>
      </c>
      <c r="U1364" t="s">
        <v>223</v>
      </c>
      <c r="V1364">
        <v>3602.5</v>
      </c>
      <c r="W1364">
        <v>0.39686582907888379</v>
      </c>
      <c r="X1364" t="s">
        <v>220</v>
      </c>
    </row>
    <row r="1365" spans="1:24" x14ac:dyDescent="0.25">
      <c r="A1365" t="s">
        <v>83</v>
      </c>
      <c r="B1365" s="1">
        <v>42585</v>
      </c>
      <c r="C1365">
        <v>2016</v>
      </c>
      <c r="D1365" t="s">
        <v>231</v>
      </c>
      <c r="E1365" t="s">
        <v>62</v>
      </c>
      <c r="F1365" t="s">
        <v>14</v>
      </c>
      <c r="G1365" t="s">
        <v>209</v>
      </c>
      <c r="H1365" t="s">
        <v>203</v>
      </c>
      <c r="I1365">
        <v>92850</v>
      </c>
      <c r="J1365">
        <v>3310</v>
      </c>
      <c r="K1365">
        <v>96160</v>
      </c>
      <c r="L1365" t="s">
        <v>74</v>
      </c>
      <c r="M1365" t="s">
        <v>84</v>
      </c>
      <c r="N1365" t="s">
        <v>85</v>
      </c>
      <c r="O1365">
        <v>4</v>
      </c>
      <c r="P1365" t="s">
        <v>77</v>
      </c>
      <c r="Q1365" t="s">
        <v>86</v>
      </c>
      <c r="R1365" t="s">
        <v>87</v>
      </c>
      <c r="S1365" t="s">
        <v>63</v>
      </c>
      <c r="T1365" t="s">
        <v>43</v>
      </c>
      <c r="U1365" t="s">
        <v>225</v>
      </c>
      <c r="V1365">
        <v>5571</v>
      </c>
      <c r="W1365">
        <v>0.60420020790966233</v>
      </c>
      <c r="X1365" t="s">
        <v>222</v>
      </c>
    </row>
    <row r="1366" spans="1:24" x14ac:dyDescent="0.25">
      <c r="A1366" t="s">
        <v>157</v>
      </c>
      <c r="B1366" s="1">
        <v>42586</v>
      </c>
      <c r="C1366">
        <v>2016</v>
      </c>
      <c r="D1366" t="s">
        <v>231</v>
      </c>
      <c r="E1366" t="s">
        <v>50</v>
      </c>
      <c r="F1366" t="s">
        <v>13</v>
      </c>
      <c r="G1366" t="s">
        <v>200</v>
      </c>
      <c r="H1366" t="s">
        <v>211</v>
      </c>
      <c r="I1366">
        <v>72950</v>
      </c>
      <c r="J1366">
        <v>3769</v>
      </c>
      <c r="K1366">
        <v>76719</v>
      </c>
      <c r="L1366" t="s">
        <v>142</v>
      </c>
      <c r="M1366" t="s">
        <v>158</v>
      </c>
      <c r="N1366" t="s">
        <v>159</v>
      </c>
      <c r="O1366">
        <v>4</v>
      </c>
      <c r="P1366" t="s">
        <v>77</v>
      </c>
      <c r="Q1366" t="s">
        <v>86</v>
      </c>
      <c r="R1366" t="s">
        <v>79</v>
      </c>
      <c r="S1366" t="s">
        <v>51</v>
      </c>
      <c r="T1366" t="s">
        <v>43</v>
      </c>
      <c r="U1366" t="s">
        <v>223</v>
      </c>
      <c r="V1366">
        <v>3647.5</v>
      </c>
      <c r="W1366">
        <v>0.45961692997236592</v>
      </c>
      <c r="X1366" t="s">
        <v>220</v>
      </c>
    </row>
    <row r="1367" spans="1:24" x14ac:dyDescent="0.25">
      <c r="A1367" t="s">
        <v>141</v>
      </c>
      <c r="B1367" s="1">
        <v>42587</v>
      </c>
      <c r="C1367">
        <v>2016</v>
      </c>
      <c r="D1367" t="s">
        <v>231</v>
      </c>
      <c r="E1367" t="s">
        <v>60</v>
      </c>
      <c r="F1367" t="s">
        <v>6</v>
      </c>
      <c r="G1367" t="s">
        <v>206</v>
      </c>
      <c r="H1367" t="s">
        <v>203</v>
      </c>
      <c r="I1367">
        <v>30000</v>
      </c>
      <c r="J1367">
        <v>1929</v>
      </c>
      <c r="K1367">
        <v>31929</v>
      </c>
      <c r="L1367" t="s">
        <v>142</v>
      </c>
      <c r="M1367" t="s">
        <v>143</v>
      </c>
      <c r="N1367" t="s">
        <v>144</v>
      </c>
      <c r="O1367">
        <v>4</v>
      </c>
      <c r="P1367" t="s">
        <v>77</v>
      </c>
      <c r="Q1367" t="s">
        <v>78</v>
      </c>
      <c r="R1367" t="s">
        <v>79</v>
      </c>
      <c r="S1367" t="s">
        <v>61</v>
      </c>
      <c r="T1367" t="s">
        <v>42</v>
      </c>
      <c r="U1367" t="s">
        <v>219</v>
      </c>
      <c r="V1367">
        <v>900</v>
      </c>
      <c r="W1367">
        <v>0.77832134849313706</v>
      </c>
      <c r="X1367" t="s">
        <v>222</v>
      </c>
    </row>
    <row r="1368" spans="1:24" x14ac:dyDescent="0.25">
      <c r="A1368" t="s">
        <v>182</v>
      </c>
      <c r="B1368" s="1">
        <v>42587</v>
      </c>
      <c r="C1368">
        <v>2016</v>
      </c>
      <c r="D1368" t="s">
        <v>231</v>
      </c>
      <c r="E1368" t="s">
        <v>54</v>
      </c>
      <c r="F1368" t="s">
        <v>23</v>
      </c>
      <c r="G1368" t="s">
        <v>200</v>
      </c>
      <c r="H1368" t="s">
        <v>201</v>
      </c>
      <c r="I1368">
        <v>65350</v>
      </c>
      <c r="J1368">
        <v>2716</v>
      </c>
      <c r="K1368">
        <v>68066</v>
      </c>
      <c r="L1368" t="s">
        <v>164</v>
      </c>
      <c r="M1368" t="s">
        <v>183</v>
      </c>
      <c r="N1368" t="s">
        <v>184</v>
      </c>
      <c r="O1368">
        <v>4</v>
      </c>
      <c r="P1368" t="s">
        <v>77</v>
      </c>
      <c r="Q1368" t="s">
        <v>78</v>
      </c>
      <c r="R1368" t="s">
        <v>79</v>
      </c>
      <c r="S1368" t="s">
        <v>54</v>
      </c>
      <c r="T1368" t="s">
        <v>44</v>
      </c>
      <c r="U1368" t="s">
        <v>223</v>
      </c>
      <c r="V1368">
        <v>3267.5</v>
      </c>
      <c r="W1368">
        <v>0.2972947854070434</v>
      </c>
      <c r="X1368" t="s">
        <v>220</v>
      </c>
    </row>
    <row r="1369" spans="1:24" x14ac:dyDescent="0.25">
      <c r="A1369" t="s">
        <v>157</v>
      </c>
      <c r="B1369" s="1">
        <v>42589</v>
      </c>
      <c r="C1369">
        <v>2016</v>
      </c>
      <c r="D1369" t="s">
        <v>231</v>
      </c>
      <c r="E1369" t="s">
        <v>57</v>
      </c>
      <c r="F1369" t="s">
        <v>24</v>
      </c>
      <c r="G1369" t="s">
        <v>206</v>
      </c>
      <c r="H1369" t="s">
        <v>205</v>
      </c>
      <c r="I1369">
        <v>73000</v>
      </c>
      <c r="J1369">
        <v>4863</v>
      </c>
      <c r="K1369">
        <v>77863</v>
      </c>
      <c r="L1369" t="s">
        <v>142</v>
      </c>
      <c r="M1369" t="s">
        <v>158</v>
      </c>
      <c r="N1369" t="s">
        <v>159</v>
      </c>
      <c r="O1369">
        <v>4</v>
      </c>
      <c r="P1369" t="s">
        <v>77</v>
      </c>
      <c r="Q1369" t="s">
        <v>86</v>
      </c>
      <c r="R1369" t="s">
        <v>79</v>
      </c>
      <c r="S1369" t="s">
        <v>57</v>
      </c>
      <c r="T1369" t="s">
        <v>44</v>
      </c>
      <c r="U1369" t="s">
        <v>225</v>
      </c>
      <c r="V1369">
        <v>4380</v>
      </c>
      <c r="W1369">
        <v>0.91667716806599742</v>
      </c>
      <c r="X1369" t="s">
        <v>222</v>
      </c>
    </row>
    <row r="1370" spans="1:24" x14ac:dyDescent="0.25">
      <c r="A1370" t="s">
        <v>160</v>
      </c>
      <c r="B1370" s="1">
        <v>42589</v>
      </c>
      <c r="C1370">
        <v>2016</v>
      </c>
      <c r="D1370" t="s">
        <v>231</v>
      </c>
      <c r="E1370" t="s">
        <v>62</v>
      </c>
      <c r="F1370" t="s">
        <v>11</v>
      </c>
      <c r="G1370" t="s">
        <v>209</v>
      </c>
      <c r="H1370" t="s">
        <v>203</v>
      </c>
      <c r="I1370">
        <v>121050</v>
      </c>
      <c r="J1370">
        <v>4617</v>
      </c>
      <c r="K1370">
        <v>125667</v>
      </c>
      <c r="L1370" t="s">
        <v>142</v>
      </c>
      <c r="M1370" t="s">
        <v>161</v>
      </c>
      <c r="N1370" t="s">
        <v>162</v>
      </c>
      <c r="O1370">
        <v>4</v>
      </c>
      <c r="P1370" t="s">
        <v>91</v>
      </c>
      <c r="Q1370" t="s">
        <v>78</v>
      </c>
      <c r="R1370" t="s">
        <v>92</v>
      </c>
      <c r="S1370" t="s">
        <v>63</v>
      </c>
      <c r="T1370" t="s">
        <v>43</v>
      </c>
      <c r="U1370" t="s">
        <v>225</v>
      </c>
      <c r="V1370">
        <v>7263</v>
      </c>
      <c r="W1370">
        <v>0.67731790369251643</v>
      </c>
      <c r="X1370" t="s">
        <v>222</v>
      </c>
    </row>
    <row r="1371" spans="1:24" x14ac:dyDescent="0.25">
      <c r="A1371" t="s">
        <v>120</v>
      </c>
      <c r="B1371" s="1">
        <v>42592</v>
      </c>
      <c r="C1371">
        <v>2016</v>
      </c>
      <c r="D1371" t="s">
        <v>231</v>
      </c>
      <c r="E1371" t="s">
        <v>62</v>
      </c>
      <c r="F1371" t="s">
        <v>15</v>
      </c>
      <c r="G1371" t="s">
        <v>207</v>
      </c>
      <c r="H1371" t="s">
        <v>203</v>
      </c>
      <c r="I1371">
        <v>69700</v>
      </c>
      <c r="J1371">
        <v>1697</v>
      </c>
      <c r="K1371">
        <v>71397</v>
      </c>
      <c r="L1371" t="s">
        <v>97</v>
      </c>
      <c r="M1371" t="s">
        <v>121</v>
      </c>
      <c r="N1371" t="s">
        <v>122</v>
      </c>
      <c r="O1371">
        <v>4</v>
      </c>
      <c r="P1371" t="s">
        <v>77</v>
      </c>
      <c r="Q1371" t="s">
        <v>86</v>
      </c>
      <c r="R1371" t="s">
        <v>87</v>
      </c>
      <c r="S1371" t="s">
        <v>63</v>
      </c>
      <c r="T1371" t="s">
        <v>43</v>
      </c>
      <c r="U1371" t="s">
        <v>223</v>
      </c>
      <c r="V1371">
        <v>3485</v>
      </c>
      <c r="W1371">
        <v>1.1285203048626522E-2</v>
      </c>
      <c r="X1371" t="s">
        <v>220</v>
      </c>
    </row>
    <row r="1372" spans="1:24" x14ac:dyDescent="0.25">
      <c r="A1372" t="s">
        <v>139</v>
      </c>
      <c r="B1372" s="1">
        <v>42593</v>
      </c>
      <c r="C1372">
        <v>2016</v>
      </c>
      <c r="D1372" t="s">
        <v>231</v>
      </c>
      <c r="E1372" t="s">
        <v>62</v>
      </c>
      <c r="F1372" t="s">
        <v>14</v>
      </c>
      <c r="G1372" t="s">
        <v>200</v>
      </c>
      <c r="H1372" t="s">
        <v>203</v>
      </c>
      <c r="I1372">
        <v>150250</v>
      </c>
      <c r="J1372">
        <v>3645</v>
      </c>
      <c r="K1372">
        <v>153895</v>
      </c>
      <c r="L1372" t="s">
        <v>127</v>
      </c>
      <c r="M1372" t="s">
        <v>137</v>
      </c>
      <c r="N1372" t="s">
        <v>140</v>
      </c>
      <c r="O1372">
        <v>4</v>
      </c>
      <c r="P1372" t="s">
        <v>91</v>
      </c>
      <c r="Q1372" t="s">
        <v>86</v>
      </c>
      <c r="R1372" t="s">
        <v>92</v>
      </c>
      <c r="S1372" t="s">
        <v>63</v>
      </c>
      <c r="T1372" t="s">
        <v>43</v>
      </c>
      <c r="U1372" t="s">
        <v>225</v>
      </c>
      <c r="V1372">
        <v>9015</v>
      </c>
      <c r="W1372">
        <v>0.52676205035613943</v>
      </c>
      <c r="X1372" t="s">
        <v>222</v>
      </c>
    </row>
    <row r="1373" spans="1:24" x14ac:dyDescent="0.25">
      <c r="A1373" t="s">
        <v>112</v>
      </c>
      <c r="B1373" s="1">
        <v>42595</v>
      </c>
      <c r="C1373">
        <v>2016</v>
      </c>
      <c r="D1373" t="s">
        <v>231</v>
      </c>
      <c r="E1373" t="s">
        <v>57</v>
      </c>
      <c r="F1373" t="s">
        <v>18</v>
      </c>
      <c r="G1373" t="s">
        <v>200</v>
      </c>
      <c r="H1373" t="s">
        <v>202</v>
      </c>
      <c r="I1373">
        <v>52050</v>
      </c>
      <c r="J1373">
        <v>1046</v>
      </c>
      <c r="K1373">
        <v>53096</v>
      </c>
      <c r="L1373" t="s">
        <v>97</v>
      </c>
      <c r="M1373" t="s">
        <v>104</v>
      </c>
      <c r="N1373" t="s">
        <v>113</v>
      </c>
      <c r="O1373">
        <v>3</v>
      </c>
      <c r="P1373" t="s">
        <v>91</v>
      </c>
      <c r="Q1373" t="s">
        <v>78</v>
      </c>
      <c r="R1373" t="s">
        <v>79</v>
      </c>
      <c r="S1373" t="s">
        <v>57</v>
      </c>
      <c r="T1373" t="s">
        <v>44</v>
      </c>
      <c r="U1373" t="s">
        <v>221</v>
      </c>
      <c r="V1373">
        <v>2082</v>
      </c>
      <c r="W1373">
        <v>0.20645285174551087</v>
      </c>
      <c r="X1373" t="s">
        <v>220</v>
      </c>
    </row>
    <row r="1374" spans="1:24" x14ac:dyDescent="0.25">
      <c r="A1374" t="s">
        <v>163</v>
      </c>
      <c r="B1374" s="1">
        <v>42595</v>
      </c>
      <c r="C1374">
        <v>2016</v>
      </c>
      <c r="D1374" t="s">
        <v>231</v>
      </c>
      <c r="E1374" t="s">
        <v>58</v>
      </c>
      <c r="F1374" t="s">
        <v>8</v>
      </c>
      <c r="G1374" t="s">
        <v>200</v>
      </c>
      <c r="H1374" t="s">
        <v>201</v>
      </c>
      <c r="I1374">
        <v>28250</v>
      </c>
      <c r="J1374">
        <v>2108</v>
      </c>
      <c r="K1374">
        <v>30358</v>
      </c>
      <c r="L1374" t="s">
        <v>164</v>
      </c>
      <c r="M1374" t="s">
        <v>165</v>
      </c>
      <c r="N1374" t="s">
        <v>166</v>
      </c>
      <c r="O1374">
        <v>2</v>
      </c>
      <c r="P1374" t="s">
        <v>77</v>
      </c>
      <c r="Q1374" t="s">
        <v>78</v>
      </c>
      <c r="R1374" t="s">
        <v>79</v>
      </c>
      <c r="S1374" t="s">
        <v>59</v>
      </c>
      <c r="T1374" t="s">
        <v>42</v>
      </c>
      <c r="U1374" t="s">
        <v>219</v>
      </c>
      <c r="V1374">
        <v>847.5</v>
      </c>
      <c r="W1374">
        <v>0.68218063036081411</v>
      </c>
      <c r="X1374" t="s">
        <v>222</v>
      </c>
    </row>
    <row r="1375" spans="1:24" x14ac:dyDescent="0.25">
      <c r="A1375" t="s">
        <v>117</v>
      </c>
      <c r="B1375" s="1">
        <v>42596</v>
      </c>
      <c r="C1375">
        <v>2016</v>
      </c>
      <c r="D1375" t="s">
        <v>231</v>
      </c>
      <c r="E1375" t="s">
        <v>54</v>
      </c>
      <c r="F1375" t="s">
        <v>33</v>
      </c>
      <c r="G1375" t="s">
        <v>200</v>
      </c>
      <c r="H1375" t="s">
        <v>203</v>
      </c>
      <c r="I1375">
        <v>64750</v>
      </c>
      <c r="J1375">
        <v>1500</v>
      </c>
      <c r="K1375">
        <v>66250</v>
      </c>
      <c r="L1375" t="s">
        <v>97</v>
      </c>
      <c r="M1375" t="s">
        <v>118</v>
      </c>
      <c r="N1375" t="s">
        <v>119</v>
      </c>
      <c r="O1375">
        <v>4</v>
      </c>
      <c r="P1375" t="s">
        <v>77</v>
      </c>
      <c r="Q1375" t="s">
        <v>86</v>
      </c>
      <c r="R1375" t="s">
        <v>79</v>
      </c>
      <c r="S1375" t="s">
        <v>54</v>
      </c>
      <c r="T1375" t="s">
        <v>45</v>
      </c>
      <c r="U1375" t="s">
        <v>223</v>
      </c>
      <c r="V1375">
        <v>3237.5</v>
      </c>
      <c r="W1375">
        <v>0.67570207206332222</v>
      </c>
      <c r="X1375" t="s">
        <v>222</v>
      </c>
    </row>
    <row r="1376" spans="1:24" x14ac:dyDescent="0.25">
      <c r="A1376" t="s">
        <v>130</v>
      </c>
      <c r="B1376" s="1">
        <v>42596</v>
      </c>
      <c r="C1376">
        <v>2016</v>
      </c>
      <c r="D1376" t="s">
        <v>231</v>
      </c>
      <c r="E1376" t="s">
        <v>55</v>
      </c>
      <c r="F1376" t="s">
        <v>36</v>
      </c>
      <c r="G1376" t="s">
        <v>200</v>
      </c>
      <c r="H1376" t="s">
        <v>211</v>
      </c>
      <c r="I1376">
        <v>67700</v>
      </c>
      <c r="J1376">
        <v>2219</v>
      </c>
      <c r="K1376">
        <v>69919</v>
      </c>
      <c r="L1376" t="s">
        <v>127</v>
      </c>
      <c r="M1376" t="s">
        <v>131</v>
      </c>
      <c r="N1376" t="s">
        <v>132</v>
      </c>
      <c r="O1376">
        <v>4</v>
      </c>
      <c r="P1376" t="s">
        <v>77</v>
      </c>
      <c r="Q1376" t="s">
        <v>86</v>
      </c>
      <c r="R1376" t="s">
        <v>79</v>
      </c>
      <c r="S1376" t="s">
        <v>56</v>
      </c>
      <c r="T1376" t="s">
        <v>46</v>
      </c>
      <c r="U1376" t="s">
        <v>223</v>
      </c>
      <c r="V1376">
        <v>3385</v>
      </c>
      <c r="W1376">
        <v>0.67706585474175673</v>
      </c>
      <c r="X1376" t="s">
        <v>222</v>
      </c>
    </row>
    <row r="1377" spans="1:24" x14ac:dyDescent="0.25">
      <c r="A1377" t="s">
        <v>191</v>
      </c>
      <c r="B1377" s="1">
        <v>42597</v>
      </c>
      <c r="C1377">
        <v>2016</v>
      </c>
      <c r="D1377" t="s">
        <v>231</v>
      </c>
      <c r="E1377" t="s">
        <v>58</v>
      </c>
      <c r="F1377" t="s">
        <v>5</v>
      </c>
      <c r="G1377" t="s">
        <v>209</v>
      </c>
      <c r="H1377" t="s">
        <v>202</v>
      </c>
      <c r="I1377">
        <v>145250</v>
      </c>
      <c r="J1377">
        <v>1287</v>
      </c>
      <c r="K1377">
        <v>146537</v>
      </c>
      <c r="L1377" t="s">
        <v>164</v>
      </c>
      <c r="M1377" t="s">
        <v>192</v>
      </c>
      <c r="N1377" t="s">
        <v>193</v>
      </c>
      <c r="O1377">
        <v>4</v>
      </c>
      <c r="P1377" t="s">
        <v>91</v>
      </c>
      <c r="Q1377" t="s">
        <v>86</v>
      </c>
      <c r="R1377" t="s">
        <v>92</v>
      </c>
      <c r="S1377" t="s">
        <v>59</v>
      </c>
      <c r="T1377" t="s">
        <v>42</v>
      </c>
      <c r="U1377" t="s">
        <v>225</v>
      </c>
      <c r="V1377">
        <v>8715</v>
      </c>
      <c r="W1377">
        <v>0.92538714591664595</v>
      </c>
      <c r="X1377" t="s">
        <v>222</v>
      </c>
    </row>
    <row r="1378" spans="1:24" x14ac:dyDescent="0.25">
      <c r="A1378" t="s">
        <v>83</v>
      </c>
      <c r="B1378" s="1">
        <v>42597</v>
      </c>
      <c r="C1378">
        <v>2016</v>
      </c>
      <c r="D1378" t="s">
        <v>231</v>
      </c>
      <c r="E1378" t="s">
        <v>60</v>
      </c>
      <c r="F1378" t="s">
        <v>35</v>
      </c>
      <c r="G1378" t="s">
        <v>200</v>
      </c>
      <c r="H1378" t="s">
        <v>205</v>
      </c>
      <c r="I1378">
        <v>93050</v>
      </c>
      <c r="J1378">
        <v>1086</v>
      </c>
      <c r="K1378">
        <v>94136</v>
      </c>
      <c r="L1378" t="s">
        <v>74</v>
      </c>
      <c r="M1378" t="s">
        <v>84</v>
      </c>
      <c r="N1378" t="s">
        <v>85</v>
      </c>
      <c r="O1378">
        <v>4</v>
      </c>
      <c r="P1378" t="s">
        <v>77</v>
      </c>
      <c r="Q1378" t="s">
        <v>86</v>
      </c>
      <c r="R1378" t="s">
        <v>87</v>
      </c>
      <c r="S1378" t="s">
        <v>61</v>
      </c>
      <c r="T1378" t="s">
        <v>46</v>
      </c>
      <c r="U1378" t="s">
        <v>225</v>
      </c>
      <c r="V1378">
        <v>5583</v>
      </c>
      <c r="W1378">
        <v>0.55932739263369113</v>
      </c>
      <c r="X1378" t="s">
        <v>222</v>
      </c>
    </row>
    <row r="1379" spans="1:24" x14ac:dyDescent="0.25">
      <c r="A1379" t="s">
        <v>126</v>
      </c>
      <c r="B1379" s="1">
        <v>42597</v>
      </c>
      <c r="C1379">
        <v>2016</v>
      </c>
      <c r="D1379" t="s">
        <v>231</v>
      </c>
      <c r="E1379" t="s">
        <v>62</v>
      </c>
      <c r="F1379" t="s">
        <v>14</v>
      </c>
      <c r="G1379" t="s">
        <v>200</v>
      </c>
      <c r="H1379" t="s">
        <v>203</v>
      </c>
      <c r="I1379">
        <v>41850</v>
      </c>
      <c r="J1379">
        <v>3147</v>
      </c>
      <c r="K1379">
        <v>44997</v>
      </c>
      <c r="L1379" t="s">
        <v>127</v>
      </c>
      <c r="M1379" t="s">
        <v>128</v>
      </c>
      <c r="N1379" t="s">
        <v>129</v>
      </c>
      <c r="O1379">
        <v>4</v>
      </c>
      <c r="P1379" t="s">
        <v>77</v>
      </c>
      <c r="Q1379" t="s">
        <v>78</v>
      </c>
      <c r="R1379" t="s">
        <v>79</v>
      </c>
      <c r="S1379" t="s">
        <v>63</v>
      </c>
      <c r="T1379" t="s">
        <v>43</v>
      </c>
      <c r="U1379" t="s">
        <v>221</v>
      </c>
      <c r="V1379">
        <v>1674</v>
      </c>
      <c r="W1379">
        <v>0.76427360147436785</v>
      </c>
      <c r="X1379" t="s">
        <v>222</v>
      </c>
    </row>
    <row r="1380" spans="1:24" x14ac:dyDescent="0.25">
      <c r="A1380" t="s">
        <v>123</v>
      </c>
      <c r="B1380" s="1">
        <v>42600</v>
      </c>
      <c r="C1380">
        <v>2016</v>
      </c>
      <c r="D1380" t="s">
        <v>231</v>
      </c>
      <c r="E1380" t="s">
        <v>52</v>
      </c>
      <c r="F1380" t="s">
        <v>34</v>
      </c>
      <c r="G1380" t="s">
        <v>206</v>
      </c>
      <c r="H1380" t="s">
        <v>203</v>
      </c>
      <c r="I1380">
        <v>84150</v>
      </c>
      <c r="J1380">
        <v>1860</v>
      </c>
      <c r="K1380">
        <v>86010</v>
      </c>
      <c r="L1380" t="s">
        <v>97</v>
      </c>
      <c r="M1380" t="s">
        <v>124</v>
      </c>
      <c r="N1380" t="s">
        <v>125</v>
      </c>
      <c r="O1380">
        <v>4</v>
      </c>
      <c r="P1380" t="s">
        <v>91</v>
      </c>
      <c r="Q1380" t="s">
        <v>78</v>
      </c>
      <c r="R1380" t="s">
        <v>92</v>
      </c>
      <c r="S1380" t="s">
        <v>53</v>
      </c>
      <c r="T1380" t="s">
        <v>46</v>
      </c>
      <c r="U1380" t="s">
        <v>225</v>
      </c>
      <c r="V1380">
        <v>5049</v>
      </c>
      <c r="W1380">
        <v>0.54145817297578702</v>
      </c>
      <c r="X1380" t="s">
        <v>222</v>
      </c>
    </row>
    <row r="1381" spans="1:24" x14ac:dyDescent="0.25">
      <c r="A1381" t="s">
        <v>112</v>
      </c>
      <c r="B1381" s="1">
        <v>42600</v>
      </c>
      <c r="C1381">
        <v>2016</v>
      </c>
      <c r="D1381" t="s">
        <v>231</v>
      </c>
      <c r="E1381" t="s">
        <v>57</v>
      </c>
      <c r="F1381" t="s">
        <v>27</v>
      </c>
      <c r="G1381" t="s">
        <v>200</v>
      </c>
      <c r="H1381" t="s">
        <v>203</v>
      </c>
      <c r="I1381">
        <v>52100</v>
      </c>
      <c r="J1381">
        <v>1430</v>
      </c>
      <c r="K1381">
        <v>53530</v>
      </c>
      <c r="L1381" t="s">
        <v>97</v>
      </c>
      <c r="M1381" t="s">
        <v>104</v>
      </c>
      <c r="N1381" t="s">
        <v>113</v>
      </c>
      <c r="O1381">
        <v>3</v>
      </c>
      <c r="P1381" t="s">
        <v>91</v>
      </c>
      <c r="Q1381" t="s">
        <v>78</v>
      </c>
      <c r="R1381" t="s">
        <v>79</v>
      </c>
      <c r="S1381" t="s">
        <v>57</v>
      </c>
      <c r="T1381" t="s">
        <v>44</v>
      </c>
      <c r="U1381" t="s">
        <v>221</v>
      </c>
      <c r="V1381">
        <v>2084</v>
      </c>
      <c r="W1381">
        <v>0.25208499061506473</v>
      </c>
      <c r="X1381" t="s">
        <v>220</v>
      </c>
    </row>
    <row r="1382" spans="1:24" x14ac:dyDescent="0.25">
      <c r="A1382" t="s">
        <v>163</v>
      </c>
      <c r="B1382" s="1">
        <v>42601</v>
      </c>
      <c r="C1382">
        <v>2016</v>
      </c>
      <c r="D1382" t="s">
        <v>231</v>
      </c>
      <c r="E1382" t="s">
        <v>60</v>
      </c>
      <c r="F1382" t="s">
        <v>7</v>
      </c>
      <c r="G1382" t="s">
        <v>207</v>
      </c>
      <c r="H1382" t="s">
        <v>201</v>
      </c>
      <c r="I1382">
        <v>28350</v>
      </c>
      <c r="J1382">
        <v>2732</v>
      </c>
      <c r="K1382">
        <v>31082</v>
      </c>
      <c r="L1382" t="s">
        <v>164</v>
      </c>
      <c r="M1382" t="s">
        <v>165</v>
      </c>
      <c r="N1382" t="s">
        <v>166</v>
      </c>
      <c r="O1382">
        <v>2</v>
      </c>
      <c r="P1382" t="s">
        <v>77</v>
      </c>
      <c r="Q1382" t="s">
        <v>78</v>
      </c>
      <c r="R1382" t="s">
        <v>79</v>
      </c>
      <c r="S1382" t="s">
        <v>61</v>
      </c>
      <c r="T1382" t="s">
        <v>42</v>
      </c>
      <c r="U1382" t="s">
        <v>219</v>
      </c>
      <c r="V1382">
        <v>850.5</v>
      </c>
      <c r="W1382">
        <v>0.37873504654445456</v>
      </c>
      <c r="X1382" t="s">
        <v>220</v>
      </c>
    </row>
    <row r="1383" spans="1:24" x14ac:dyDescent="0.25">
      <c r="A1383" t="s">
        <v>173</v>
      </c>
      <c r="B1383" s="1">
        <v>42601</v>
      </c>
      <c r="C1383">
        <v>2016</v>
      </c>
      <c r="D1383" t="s">
        <v>231</v>
      </c>
      <c r="E1383" t="s">
        <v>62</v>
      </c>
      <c r="F1383" t="s">
        <v>11</v>
      </c>
      <c r="G1383" t="s">
        <v>210</v>
      </c>
      <c r="H1383" t="s">
        <v>203</v>
      </c>
      <c r="I1383">
        <v>35950</v>
      </c>
      <c r="J1383">
        <v>4692</v>
      </c>
      <c r="K1383">
        <v>40642</v>
      </c>
      <c r="L1383" t="s">
        <v>164</v>
      </c>
      <c r="M1383" t="s">
        <v>174</v>
      </c>
      <c r="N1383" t="s">
        <v>175</v>
      </c>
      <c r="O1383">
        <v>2</v>
      </c>
      <c r="P1383" t="s">
        <v>91</v>
      </c>
      <c r="Q1383" t="s">
        <v>78</v>
      </c>
      <c r="R1383" t="s">
        <v>79</v>
      </c>
      <c r="S1383" t="s">
        <v>63</v>
      </c>
      <c r="T1383" t="s">
        <v>43</v>
      </c>
      <c r="U1383" t="s">
        <v>221</v>
      </c>
      <c r="V1383">
        <v>1438</v>
      </c>
      <c r="W1383">
        <v>0.61282526124865988</v>
      </c>
      <c r="X1383" t="s">
        <v>222</v>
      </c>
    </row>
    <row r="1384" spans="1:24" x14ac:dyDescent="0.25">
      <c r="A1384" t="s">
        <v>120</v>
      </c>
      <c r="B1384" s="1">
        <v>42603</v>
      </c>
      <c r="C1384">
        <v>2016</v>
      </c>
      <c r="D1384" t="s">
        <v>231</v>
      </c>
      <c r="E1384" t="s">
        <v>57</v>
      </c>
      <c r="F1384" t="s">
        <v>23</v>
      </c>
      <c r="G1384" t="s">
        <v>210</v>
      </c>
      <c r="H1384" t="s">
        <v>201</v>
      </c>
      <c r="I1384">
        <v>70250</v>
      </c>
      <c r="J1384">
        <v>4472</v>
      </c>
      <c r="K1384">
        <v>74722</v>
      </c>
      <c r="L1384" t="s">
        <v>97</v>
      </c>
      <c r="M1384" t="s">
        <v>121</v>
      </c>
      <c r="N1384" t="s">
        <v>122</v>
      </c>
      <c r="O1384">
        <v>4</v>
      </c>
      <c r="P1384" t="s">
        <v>77</v>
      </c>
      <c r="Q1384" t="s">
        <v>86</v>
      </c>
      <c r="R1384" t="s">
        <v>87</v>
      </c>
      <c r="S1384" t="s">
        <v>57</v>
      </c>
      <c r="T1384" t="s">
        <v>44</v>
      </c>
      <c r="U1384" t="s">
        <v>223</v>
      </c>
      <c r="V1384">
        <v>3512.5</v>
      </c>
      <c r="W1384">
        <v>0.21615686091415437</v>
      </c>
      <c r="X1384" t="s">
        <v>220</v>
      </c>
    </row>
    <row r="1385" spans="1:24" x14ac:dyDescent="0.25">
      <c r="A1385" t="s">
        <v>109</v>
      </c>
      <c r="B1385" s="1">
        <v>42603</v>
      </c>
      <c r="C1385">
        <v>2016</v>
      </c>
      <c r="D1385" t="s">
        <v>231</v>
      </c>
      <c r="E1385" t="s">
        <v>64</v>
      </c>
      <c r="F1385" t="s">
        <v>20</v>
      </c>
      <c r="G1385" t="s">
        <v>200</v>
      </c>
      <c r="H1385" t="s">
        <v>203</v>
      </c>
      <c r="I1385">
        <v>50850</v>
      </c>
      <c r="J1385">
        <v>4685</v>
      </c>
      <c r="K1385">
        <v>55535</v>
      </c>
      <c r="L1385" t="s">
        <v>97</v>
      </c>
      <c r="M1385" t="s">
        <v>110</v>
      </c>
      <c r="N1385" t="s">
        <v>111</v>
      </c>
      <c r="O1385">
        <v>4</v>
      </c>
      <c r="P1385" t="s">
        <v>91</v>
      </c>
      <c r="Q1385" t="s">
        <v>78</v>
      </c>
      <c r="R1385" t="s">
        <v>79</v>
      </c>
      <c r="S1385" t="s">
        <v>57</v>
      </c>
      <c r="T1385" t="s">
        <v>44</v>
      </c>
      <c r="U1385" t="s">
        <v>221</v>
      </c>
      <c r="V1385">
        <v>2034</v>
      </c>
      <c r="W1385">
        <v>0.87627530464729075</v>
      </c>
      <c r="X1385" t="s">
        <v>222</v>
      </c>
    </row>
    <row r="1386" spans="1:24" x14ac:dyDescent="0.25">
      <c r="A1386" t="s">
        <v>96</v>
      </c>
      <c r="B1386" s="1">
        <v>42603</v>
      </c>
      <c r="C1386">
        <v>2016</v>
      </c>
      <c r="D1386" t="s">
        <v>231</v>
      </c>
      <c r="E1386" t="s">
        <v>58</v>
      </c>
      <c r="F1386" t="s">
        <v>8</v>
      </c>
      <c r="G1386" t="s">
        <v>209</v>
      </c>
      <c r="H1386" t="s">
        <v>211</v>
      </c>
      <c r="I1386">
        <v>27100</v>
      </c>
      <c r="J1386">
        <v>3130</v>
      </c>
      <c r="K1386">
        <v>30230</v>
      </c>
      <c r="L1386" t="s">
        <v>97</v>
      </c>
      <c r="M1386" t="s">
        <v>98</v>
      </c>
      <c r="N1386" t="s">
        <v>99</v>
      </c>
      <c r="O1386">
        <v>2</v>
      </c>
      <c r="P1386" t="s">
        <v>77</v>
      </c>
      <c r="Q1386" t="s">
        <v>78</v>
      </c>
      <c r="R1386" t="s">
        <v>79</v>
      </c>
      <c r="S1386" t="s">
        <v>59</v>
      </c>
      <c r="T1386" t="s">
        <v>42</v>
      </c>
      <c r="U1386" t="s">
        <v>219</v>
      </c>
      <c r="V1386">
        <v>813</v>
      </c>
      <c r="W1386">
        <v>0.41798691517579689</v>
      </c>
      <c r="X1386" t="s">
        <v>220</v>
      </c>
    </row>
    <row r="1387" spans="1:24" x14ac:dyDescent="0.25">
      <c r="A1387" t="s">
        <v>148</v>
      </c>
      <c r="B1387" s="1">
        <v>42603</v>
      </c>
      <c r="C1387">
        <v>2016</v>
      </c>
      <c r="D1387" t="s">
        <v>231</v>
      </c>
      <c r="E1387" t="s">
        <v>58</v>
      </c>
      <c r="F1387" t="s">
        <v>8</v>
      </c>
      <c r="G1387" t="s">
        <v>200</v>
      </c>
      <c r="H1387" t="s">
        <v>205</v>
      </c>
      <c r="I1387">
        <v>36900</v>
      </c>
      <c r="J1387">
        <v>1754</v>
      </c>
      <c r="K1387">
        <v>38654</v>
      </c>
      <c r="L1387" t="s">
        <v>142</v>
      </c>
      <c r="M1387" t="s">
        <v>149</v>
      </c>
      <c r="N1387" t="s">
        <v>150</v>
      </c>
      <c r="O1387">
        <v>4</v>
      </c>
      <c r="P1387" t="s">
        <v>77</v>
      </c>
      <c r="Q1387" t="s">
        <v>78</v>
      </c>
      <c r="R1387" t="s">
        <v>79</v>
      </c>
      <c r="S1387" t="s">
        <v>59</v>
      </c>
      <c r="T1387" t="s">
        <v>42</v>
      </c>
      <c r="U1387" t="s">
        <v>221</v>
      </c>
      <c r="V1387">
        <v>1476</v>
      </c>
      <c r="W1387">
        <v>0.51018997398679611</v>
      </c>
      <c r="X1387" t="s">
        <v>222</v>
      </c>
    </row>
    <row r="1388" spans="1:24" x14ac:dyDescent="0.25">
      <c r="A1388" t="s">
        <v>173</v>
      </c>
      <c r="B1388" s="1">
        <v>42603</v>
      </c>
      <c r="C1388">
        <v>2016</v>
      </c>
      <c r="D1388" t="s">
        <v>231</v>
      </c>
      <c r="E1388" t="s">
        <v>57</v>
      </c>
      <c r="F1388" t="s">
        <v>27</v>
      </c>
      <c r="G1388" t="s">
        <v>200</v>
      </c>
      <c r="H1388" t="s">
        <v>203</v>
      </c>
      <c r="I1388">
        <v>35900</v>
      </c>
      <c r="J1388">
        <v>1760</v>
      </c>
      <c r="K1388">
        <v>37660</v>
      </c>
      <c r="L1388" t="s">
        <v>164</v>
      </c>
      <c r="M1388" t="s">
        <v>174</v>
      </c>
      <c r="N1388" t="s">
        <v>175</v>
      </c>
      <c r="O1388">
        <v>2</v>
      </c>
      <c r="P1388" t="s">
        <v>91</v>
      </c>
      <c r="Q1388" t="s">
        <v>78</v>
      </c>
      <c r="R1388" t="s">
        <v>79</v>
      </c>
      <c r="S1388" t="s">
        <v>57</v>
      </c>
      <c r="T1388" t="s">
        <v>44</v>
      </c>
      <c r="U1388" t="s">
        <v>221</v>
      </c>
      <c r="V1388">
        <v>1436</v>
      </c>
      <c r="W1388">
        <v>0.11835198528987914</v>
      </c>
      <c r="X1388" t="s">
        <v>220</v>
      </c>
    </row>
    <row r="1389" spans="1:24" x14ac:dyDescent="0.25">
      <c r="A1389" t="s">
        <v>96</v>
      </c>
      <c r="B1389" s="1">
        <v>42604</v>
      </c>
      <c r="C1389">
        <v>2016</v>
      </c>
      <c r="D1389" t="s">
        <v>231</v>
      </c>
      <c r="E1389" t="s">
        <v>54</v>
      </c>
      <c r="F1389" t="s">
        <v>31</v>
      </c>
      <c r="G1389" t="s">
        <v>207</v>
      </c>
      <c r="H1389" t="s">
        <v>205</v>
      </c>
      <c r="I1389">
        <v>26850</v>
      </c>
      <c r="J1389">
        <v>4538</v>
      </c>
      <c r="K1389">
        <v>31388</v>
      </c>
      <c r="L1389" t="s">
        <v>97</v>
      </c>
      <c r="M1389" t="s">
        <v>98</v>
      </c>
      <c r="N1389" t="s">
        <v>99</v>
      </c>
      <c r="O1389">
        <v>2</v>
      </c>
      <c r="P1389" t="s">
        <v>77</v>
      </c>
      <c r="Q1389" t="s">
        <v>78</v>
      </c>
      <c r="R1389" t="s">
        <v>79</v>
      </c>
      <c r="S1389" t="s">
        <v>54</v>
      </c>
      <c r="T1389" t="s">
        <v>45</v>
      </c>
      <c r="U1389" t="s">
        <v>219</v>
      </c>
      <c r="V1389">
        <v>805.5</v>
      </c>
      <c r="W1389">
        <v>0.85749714395846111</v>
      </c>
      <c r="X1389" t="s">
        <v>222</v>
      </c>
    </row>
    <row r="1390" spans="1:24" x14ac:dyDescent="0.25">
      <c r="A1390" t="s">
        <v>130</v>
      </c>
      <c r="B1390" s="1">
        <v>42606</v>
      </c>
      <c r="C1390">
        <v>2016</v>
      </c>
      <c r="D1390" t="s">
        <v>231</v>
      </c>
      <c r="E1390" t="s">
        <v>57</v>
      </c>
      <c r="F1390" t="s">
        <v>16</v>
      </c>
      <c r="G1390" t="s">
        <v>210</v>
      </c>
      <c r="H1390" t="s">
        <v>205</v>
      </c>
      <c r="I1390">
        <v>67900</v>
      </c>
      <c r="J1390">
        <v>3883</v>
      </c>
      <c r="K1390">
        <v>71783</v>
      </c>
      <c r="L1390" t="s">
        <v>127</v>
      </c>
      <c r="M1390" t="s">
        <v>131</v>
      </c>
      <c r="N1390" t="s">
        <v>132</v>
      </c>
      <c r="O1390">
        <v>4</v>
      </c>
      <c r="P1390" t="s">
        <v>77</v>
      </c>
      <c r="Q1390" t="s">
        <v>86</v>
      </c>
      <c r="R1390" t="s">
        <v>79</v>
      </c>
      <c r="S1390" t="s">
        <v>57</v>
      </c>
      <c r="T1390" t="s">
        <v>44</v>
      </c>
      <c r="U1390" t="s">
        <v>223</v>
      </c>
      <c r="V1390">
        <v>3395</v>
      </c>
      <c r="W1390">
        <v>5.6588241391157847E-2</v>
      </c>
      <c r="X1390" t="s">
        <v>220</v>
      </c>
    </row>
    <row r="1391" spans="1:24" x14ac:dyDescent="0.25">
      <c r="A1391" t="s">
        <v>182</v>
      </c>
      <c r="B1391" s="1">
        <v>42607</v>
      </c>
      <c r="C1391">
        <v>2016</v>
      </c>
      <c r="D1391" t="s">
        <v>231</v>
      </c>
      <c r="E1391" t="s">
        <v>57</v>
      </c>
      <c r="F1391" t="s">
        <v>19</v>
      </c>
      <c r="G1391" t="s">
        <v>209</v>
      </c>
      <c r="H1391" t="s">
        <v>203</v>
      </c>
      <c r="I1391">
        <v>65150</v>
      </c>
      <c r="J1391">
        <v>2009</v>
      </c>
      <c r="K1391">
        <v>67159</v>
      </c>
      <c r="L1391" t="s">
        <v>164</v>
      </c>
      <c r="M1391" t="s">
        <v>183</v>
      </c>
      <c r="N1391" t="s">
        <v>184</v>
      </c>
      <c r="O1391">
        <v>4</v>
      </c>
      <c r="P1391" t="s">
        <v>77</v>
      </c>
      <c r="Q1391" t="s">
        <v>78</v>
      </c>
      <c r="R1391" t="s">
        <v>79</v>
      </c>
      <c r="S1391" t="s">
        <v>57</v>
      </c>
      <c r="T1391" t="s">
        <v>44</v>
      </c>
      <c r="U1391" t="s">
        <v>223</v>
      </c>
      <c r="V1391">
        <v>3257.5</v>
      </c>
      <c r="W1391">
        <v>0.48039507888275901</v>
      </c>
      <c r="X1391" t="s">
        <v>220</v>
      </c>
    </row>
    <row r="1392" spans="1:24" x14ac:dyDescent="0.25">
      <c r="A1392" t="s">
        <v>176</v>
      </c>
      <c r="B1392" s="1">
        <v>42607</v>
      </c>
      <c r="C1392">
        <v>2016</v>
      </c>
      <c r="D1392" t="s">
        <v>231</v>
      </c>
      <c r="E1392" t="s">
        <v>54</v>
      </c>
      <c r="F1392" t="s">
        <v>28</v>
      </c>
      <c r="G1392" t="s">
        <v>209</v>
      </c>
      <c r="H1392" t="s">
        <v>211</v>
      </c>
      <c r="I1392">
        <v>43750</v>
      </c>
      <c r="J1392">
        <v>1532</v>
      </c>
      <c r="K1392">
        <v>45282</v>
      </c>
      <c r="L1392" t="s">
        <v>164</v>
      </c>
      <c r="M1392" t="s">
        <v>177</v>
      </c>
      <c r="N1392" t="s">
        <v>178</v>
      </c>
      <c r="O1392">
        <v>4</v>
      </c>
      <c r="P1392" t="s">
        <v>77</v>
      </c>
      <c r="Q1392" t="s">
        <v>78</v>
      </c>
      <c r="R1392" t="s">
        <v>79</v>
      </c>
      <c r="S1392" t="s">
        <v>54</v>
      </c>
      <c r="T1392" t="s">
        <v>45</v>
      </c>
      <c r="U1392" t="s">
        <v>221</v>
      </c>
      <c r="V1392">
        <v>1750</v>
      </c>
      <c r="W1392">
        <v>0.93594918024537577</v>
      </c>
      <c r="X1392" t="s">
        <v>222</v>
      </c>
    </row>
    <row r="1393" spans="1:24" x14ac:dyDescent="0.25">
      <c r="A1393" t="s">
        <v>130</v>
      </c>
      <c r="B1393" s="1">
        <v>42608</v>
      </c>
      <c r="C1393">
        <v>2016</v>
      </c>
      <c r="D1393" t="s">
        <v>231</v>
      </c>
      <c r="E1393" t="s">
        <v>57</v>
      </c>
      <c r="F1393" t="s">
        <v>21</v>
      </c>
      <c r="G1393" t="s">
        <v>210</v>
      </c>
      <c r="H1393" t="s">
        <v>201</v>
      </c>
      <c r="I1393">
        <v>67700</v>
      </c>
      <c r="J1393">
        <v>1010</v>
      </c>
      <c r="K1393">
        <v>68710</v>
      </c>
      <c r="L1393" t="s">
        <v>127</v>
      </c>
      <c r="M1393" t="s">
        <v>131</v>
      </c>
      <c r="N1393" t="s">
        <v>132</v>
      </c>
      <c r="O1393">
        <v>4</v>
      </c>
      <c r="P1393" t="s">
        <v>77</v>
      </c>
      <c r="Q1393" t="s">
        <v>86</v>
      </c>
      <c r="R1393" t="s">
        <v>79</v>
      </c>
      <c r="S1393" t="s">
        <v>57</v>
      </c>
      <c r="T1393" t="s">
        <v>44</v>
      </c>
      <c r="U1393" t="s">
        <v>223</v>
      </c>
      <c r="V1393">
        <v>3385</v>
      </c>
      <c r="W1393">
        <v>0.54008450943049258</v>
      </c>
      <c r="X1393" t="s">
        <v>222</v>
      </c>
    </row>
    <row r="1394" spans="1:24" x14ac:dyDescent="0.25">
      <c r="A1394" t="s">
        <v>185</v>
      </c>
      <c r="B1394" s="1">
        <v>42609</v>
      </c>
      <c r="C1394">
        <v>2016</v>
      </c>
      <c r="D1394" t="s">
        <v>231</v>
      </c>
      <c r="E1394" t="s">
        <v>55</v>
      </c>
      <c r="F1394" t="s">
        <v>36</v>
      </c>
      <c r="G1394" t="s">
        <v>209</v>
      </c>
      <c r="H1394" t="s">
        <v>211</v>
      </c>
      <c r="I1394">
        <v>82700</v>
      </c>
      <c r="J1394">
        <v>3216</v>
      </c>
      <c r="K1394">
        <v>85916</v>
      </c>
      <c r="L1394" t="s">
        <v>164</v>
      </c>
      <c r="M1394" t="s">
        <v>186</v>
      </c>
      <c r="N1394" t="s">
        <v>187</v>
      </c>
      <c r="O1394">
        <v>4</v>
      </c>
      <c r="P1394" t="s">
        <v>77</v>
      </c>
      <c r="Q1394" t="s">
        <v>86</v>
      </c>
      <c r="R1394" t="s">
        <v>87</v>
      </c>
      <c r="S1394" t="s">
        <v>56</v>
      </c>
      <c r="T1394" t="s">
        <v>46</v>
      </c>
      <c r="U1394" t="s">
        <v>225</v>
      </c>
      <c r="V1394">
        <v>4962</v>
      </c>
      <c r="W1394">
        <v>0.38926795562229488</v>
      </c>
      <c r="X1394" t="s">
        <v>220</v>
      </c>
    </row>
    <row r="1395" spans="1:24" x14ac:dyDescent="0.25">
      <c r="A1395" t="s">
        <v>176</v>
      </c>
      <c r="B1395" s="1">
        <v>42609</v>
      </c>
      <c r="C1395">
        <v>2016</v>
      </c>
      <c r="D1395" t="s">
        <v>231</v>
      </c>
      <c r="E1395" t="s">
        <v>62</v>
      </c>
      <c r="F1395" t="s">
        <v>15</v>
      </c>
      <c r="G1395" t="s">
        <v>200</v>
      </c>
      <c r="H1395" t="s">
        <v>203</v>
      </c>
      <c r="I1395">
        <v>44400</v>
      </c>
      <c r="J1395">
        <v>2398</v>
      </c>
      <c r="K1395">
        <v>46798</v>
      </c>
      <c r="L1395" t="s">
        <v>164</v>
      </c>
      <c r="M1395" t="s">
        <v>177</v>
      </c>
      <c r="N1395" t="s">
        <v>178</v>
      </c>
      <c r="O1395">
        <v>4</v>
      </c>
      <c r="P1395" t="s">
        <v>77</v>
      </c>
      <c r="Q1395" t="s">
        <v>78</v>
      </c>
      <c r="R1395" t="s">
        <v>79</v>
      </c>
      <c r="S1395" t="s">
        <v>63</v>
      </c>
      <c r="T1395" t="s">
        <v>43</v>
      </c>
      <c r="U1395" t="s">
        <v>221</v>
      </c>
      <c r="V1395">
        <v>1776</v>
      </c>
      <c r="W1395">
        <v>0.9308671569129765</v>
      </c>
      <c r="X1395" t="s">
        <v>222</v>
      </c>
    </row>
    <row r="1396" spans="1:24" x14ac:dyDescent="0.25">
      <c r="A1396" t="s">
        <v>160</v>
      </c>
      <c r="B1396" s="1">
        <v>42609</v>
      </c>
      <c r="C1396">
        <v>2016</v>
      </c>
      <c r="D1396" t="s">
        <v>231</v>
      </c>
      <c r="E1396" t="s">
        <v>57</v>
      </c>
      <c r="F1396" t="s">
        <v>24</v>
      </c>
      <c r="G1396" t="s">
        <v>209</v>
      </c>
      <c r="H1396" t="s">
        <v>201</v>
      </c>
      <c r="I1396">
        <v>120600</v>
      </c>
      <c r="J1396">
        <v>4064</v>
      </c>
      <c r="K1396">
        <v>124664</v>
      </c>
      <c r="L1396" t="s">
        <v>142</v>
      </c>
      <c r="M1396" t="s">
        <v>161</v>
      </c>
      <c r="N1396" t="s">
        <v>162</v>
      </c>
      <c r="O1396">
        <v>4</v>
      </c>
      <c r="P1396" t="s">
        <v>91</v>
      </c>
      <c r="Q1396" t="s">
        <v>78</v>
      </c>
      <c r="R1396" t="s">
        <v>92</v>
      </c>
      <c r="S1396" t="s">
        <v>57</v>
      </c>
      <c r="T1396" t="s">
        <v>44</v>
      </c>
      <c r="U1396" t="s">
        <v>225</v>
      </c>
      <c r="V1396">
        <v>7236</v>
      </c>
      <c r="W1396">
        <v>4.6986434164916366E-2</v>
      </c>
      <c r="X1396" t="s">
        <v>220</v>
      </c>
    </row>
    <row r="1397" spans="1:24" x14ac:dyDescent="0.25">
      <c r="A1397" t="s">
        <v>154</v>
      </c>
      <c r="B1397" s="1">
        <v>42610</v>
      </c>
      <c r="C1397">
        <v>2016</v>
      </c>
      <c r="D1397" t="s">
        <v>231</v>
      </c>
      <c r="E1397" t="s">
        <v>54</v>
      </c>
      <c r="F1397" t="s">
        <v>29</v>
      </c>
      <c r="G1397" t="s">
        <v>200</v>
      </c>
      <c r="H1397" t="s">
        <v>203</v>
      </c>
      <c r="I1397">
        <v>70150</v>
      </c>
      <c r="J1397">
        <v>1184</v>
      </c>
      <c r="K1397">
        <v>71334</v>
      </c>
      <c r="L1397" t="s">
        <v>142</v>
      </c>
      <c r="M1397" t="s">
        <v>155</v>
      </c>
      <c r="N1397" t="s">
        <v>156</v>
      </c>
      <c r="O1397">
        <v>4</v>
      </c>
      <c r="P1397" t="s">
        <v>91</v>
      </c>
      <c r="Q1397" t="s">
        <v>78</v>
      </c>
      <c r="R1397" t="s">
        <v>79</v>
      </c>
      <c r="S1397" t="s">
        <v>54</v>
      </c>
      <c r="T1397" t="s">
        <v>45</v>
      </c>
      <c r="U1397" t="s">
        <v>223</v>
      </c>
      <c r="V1397">
        <v>3507.5</v>
      </c>
      <c r="W1397">
        <v>0.35364406712057256</v>
      </c>
      <c r="X1397" t="s">
        <v>220</v>
      </c>
    </row>
    <row r="1398" spans="1:24" x14ac:dyDescent="0.25">
      <c r="A1398" t="s">
        <v>188</v>
      </c>
      <c r="B1398" s="1">
        <v>42611</v>
      </c>
      <c r="C1398">
        <v>2016</v>
      </c>
      <c r="D1398" t="s">
        <v>231</v>
      </c>
      <c r="E1398" t="s">
        <v>60</v>
      </c>
      <c r="F1398" t="s">
        <v>4</v>
      </c>
      <c r="G1398" t="s">
        <v>200</v>
      </c>
      <c r="H1398" t="s">
        <v>211</v>
      </c>
      <c r="I1398">
        <v>86150</v>
      </c>
      <c r="J1398">
        <v>3911</v>
      </c>
      <c r="K1398">
        <v>90061</v>
      </c>
      <c r="L1398" t="s">
        <v>164</v>
      </c>
      <c r="M1398" t="s">
        <v>189</v>
      </c>
      <c r="N1398" t="s">
        <v>190</v>
      </c>
      <c r="O1398">
        <v>4</v>
      </c>
      <c r="P1398" t="s">
        <v>77</v>
      </c>
      <c r="Q1398" t="s">
        <v>86</v>
      </c>
      <c r="R1398" t="s">
        <v>87</v>
      </c>
      <c r="S1398" t="s">
        <v>61</v>
      </c>
      <c r="T1398" t="s">
        <v>42</v>
      </c>
      <c r="U1398" t="s">
        <v>225</v>
      </c>
      <c r="V1398">
        <v>5169</v>
      </c>
      <c r="W1398">
        <v>0.84629172358954874</v>
      </c>
      <c r="X1398" t="s">
        <v>222</v>
      </c>
    </row>
    <row r="1399" spans="1:24" x14ac:dyDescent="0.25">
      <c r="A1399" t="s">
        <v>130</v>
      </c>
      <c r="B1399" s="1">
        <v>42611</v>
      </c>
      <c r="C1399">
        <v>2016</v>
      </c>
      <c r="D1399" t="s">
        <v>231</v>
      </c>
      <c r="E1399" t="s">
        <v>54</v>
      </c>
      <c r="F1399" t="s">
        <v>23</v>
      </c>
      <c r="G1399" t="s">
        <v>200</v>
      </c>
      <c r="H1399" t="s">
        <v>205</v>
      </c>
      <c r="I1399">
        <v>67950</v>
      </c>
      <c r="J1399">
        <v>4841</v>
      </c>
      <c r="K1399">
        <v>72791</v>
      </c>
      <c r="L1399" t="s">
        <v>127</v>
      </c>
      <c r="M1399" t="s">
        <v>131</v>
      </c>
      <c r="N1399" t="s">
        <v>132</v>
      </c>
      <c r="O1399">
        <v>4</v>
      </c>
      <c r="P1399" t="s">
        <v>77</v>
      </c>
      <c r="Q1399" t="s">
        <v>86</v>
      </c>
      <c r="R1399" t="s">
        <v>79</v>
      </c>
      <c r="S1399" t="s">
        <v>54</v>
      </c>
      <c r="T1399" t="s">
        <v>44</v>
      </c>
      <c r="U1399" t="s">
        <v>223</v>
      </c>
      <c r="V1399">
        <v>3397.5</v>
      </c>
      <c r="W1399">
        <v>0.39315626928264102</v>
      </c>
      <c r="X1399" t="s">
        <v>220</v>
      </c>
    </row>
    <row r="1400" spans="1:24" x14ac:dyDescent="0.25">
      <c r="A1400" t="s">
        <v>96</v>
      </c>
      <c r="B1400" s="1">
        <v>42613</v>
      </c>
      <c r="C1400">
        <v>2016</v>
      </c>
      <c r="D1400" t="s">
        <v>231</v>
      </c>
      <c r="E1400" t="s">
        <v>55</v>
      </c>
      <c r="F1400" t="s">
        <v>38</v>
      </c>
      <c r="G1400" t="s">
        <v>200</v>
      </c>
      <c r="H1400" t="s">
        <v>205</v>
      </c>
      <c r="I1400">
        <v>26750</v>
      </c>
      <c r="J1400">
        <v>1646</v>
      </c>
      <c r="K1400">
        <v>28396</v>
      </c>
      <c r="L1400" t="s">
        <v>97</v>
      </c>
      <c r="M1400" t="s">
        <v>98</v>
      </c>
      <c r="N1400" t="s">
        <v>99</v>
      </c>
      <c r="O1400">
        <v>2</v>
      </c>
      <c r="P1400" t="s">
        <v>77</v>
      </c>
      <c r="Q1400" t="s">
        <v>78</v>
      </c>
      <c r="R1400" t="s">
        <v>79</v>
      </c>
      <c r="S1400" t="s">
        <v>56</v>
      </c>
      <c r="T1400" t="s">
        <v>46</v>
      </c>
      <c r="U1400" t="s">
        <v>219</v>
      </c>
      <c r="V1400">
        <v>802.5</v>
      </c>
      <c r="W1400">
        <v>0.78887098878103823</v>
      </c>
      <c r="X1400" t="s">
        <v>222</v>
      </c>
    </row>
    <row r="1401" spans="1:24" x14ac:dyDescent="0.25">
      <c r="A1401" t="s">
        <v>80</v>
      </c>
      <c r="B1401" s="1">
        <v>42614</v>
      </c>
      <c r="C1401">
        <v>2016</v>
      </c>
      <c r="D1401" t="s">
        <v>232</v>
      </c>
      <c r="E1401" t="s">
        <v>52</v>
      </c>
      <c r="F1401" t="s">
        <v>47</v>
      </c>
      <c r="G1401" t="s">
        <v>200</v>
      </c>
      <c r="H1401" t="s">
        <v>203</v>
      </c>
      <c r="I1401">
        <v>40850</v>
      </c>
      <c r="J1401">
        <v>2280</v>
      </c>
      <c r="K1401">
        <v>43130</v>
      </c>
      <c r="L1401" t="s">
        <v>74</v>
      </c>
      <c r="M1401" t="s">
        <v>81</v>
      </c>
      <c r="N1401" t="s">
        <v>82</v>
      </c>
      <c r="O1401">
        <v>4</v>
      </c>
      <c r="P1401" t="s">
        <v>77</v>
      </c>
      <c r="Q1401" t="s">
        <v>78</v>
      </c>
      <c r="R1401" t="s">
        <v>79</v>
      </c>
      <c r="S1401" t="s">
        <v>53</v>
      </c>
      <c r="T1401" t="s">
        <v>46</v>
      </c>
      <c r="U1401" t="s">
        <v>221</v>
      </c>
      <c r="V1401">
        <v>1634</v>
      </c>
      <c r="W1401">
        <v>0.43177098102484412</v>
      </c>
      <c r="X1401" t="s">
        <v>220</v>
      </c>
    </row>
    <row r="1402" spans="1:24" x14ac:dyDescent="0.25">
      <c r="A1402" t="s">
        <v>114</v>
      </c>
      <c r="B1402" s="1">
        <v>42614</v>
      </c>
      <c r="C1402">
        <v>2016</v>
      </c>
      <c r="D1402" t="s">
        <v>232</v>
      </c>
      <c r="E1402" t="s">
        <v>54</v>
      </c>
      <c r="F1402" t="s">
        <v>29</v>
      </c>
      <c r="G1402" t="s">
        <v>200</v>
      </c>
      <c r="H1402" t="s">
        <v>203</v>
      </c>
      <c r="I1402">
        <v>59800</v>
      </c>
      <c r="J1402">
        <v>1818</v>
      </c>
      <c r="K1402">
        <v>61618</v>
      </c>
      <c r="L1402" t="s">
        <v>97</v>
      </c>
      <c r="M1402" t="s">
        <v>115</v>
      </c>
      <c r="N1402" t="s">
        <v>116</v>
      </c>
      <c r="O1402">
        <v>4</v>
      </c>
      <c r="P1402" t="s">
        <v>77</v>
      </c>
      <c r="Q1402" t="s">
        <v>78</v>
      </c>
      <c r="R1402" t="s">
        <v>79</v>
      </c>
      <c r="S1402" t="s">
        <v>54</v>
      </c>
      <c r="T1402" t="s">
        <v>45</v>
      </c>
      <c r="U1402" t="s">
        <v>223</v>
      </c>
      <c r="V1402">
        <v>2990</v>
      </c>
      <c r="W1402">
        <v>0.13799786993209173</v>
      </c>
      <c r="X1402" t="s">
        <v>220</v>
      </c>
    </row>
    <row r="1403" spans="1:24" x14ac:dyDescent="0.25">
      <c r="A1403" t="s">
        <v>114</v>
      </c>
      <c r="B1403" s="1">
        <v>42614</v>
      </c>
      <c r="C1403">
        <v>2016</v>
      </c>
      <c r="D1403" t="s">
        <v>232</v>
      </c>
      <c r="E1403" t="s">
        <v>54</v>
      </c>
      <c r="F1403" t="s">
        <v>29</v>
      </c>
      <c r="G1403" t="s">
        <v>209</v>
      </c>
      <c r="H1403" t="s">
        <v>201</v>
      </c>
      <c r="I1403">
        <v>60400</v>
      </c>
      <c r="J1403">
        <v>3255</v>
      </c>
      <c r="K1403">
        <v>63655</v>
      </c>
      <c r="L1403" t="s">
        <v>97</v>
      </c>
      <c r="M1403" t="s">
        <v>115</v>
      </c>
      <c r="N1403" t="s">
        <v>116</v>
      </c>
      <c r="O1403">
        <v>4</v>
      </c>
      <c r="P1403" t="s">
        <v>77</v>
      </c>
      <c r="Q1403" t="s">
        <v>78</v>
      </c>
      <c r="R1403" t="s">
        <v>79</v>
      </c>
      <c r="S1403" t="s">
        <v>54</v>
      </c>
      <c r="T1403" t="s">
        <v>45</v>
      </c>
      <c r="U1403" t="s">
        <v>223</v>
      </c>
      <c r="V1403">
        <v>3020</v>
      </c>
      <c r="W1403">
        <v>0.59882867364158332</v>
      </c>
      <c r="X1403" t="s">
        <v>222</v>
      </c>
    </row>
    <row r="1404" spans="1:24" x14ac:dyDescent="0.25">
      <c r="A1404" t="s">
        <v>145</v>
      </c>
      <c r="B1404" s="1">
        <v>42614</v>
      </c>
      <c r="C1404">
        <v>2016</v>
      </c>
      <c r="D1404" t="s">
        <v>232</v>
      </c>
      <c r="E1404" t="s">
        <v>55</v>
      </c>
      <c r="F1404" t="s">
        <v>37</v>
      </c>
      <c r="G1404" t="s">
        <v>204</v>
      </c>
      <c r="H1404" t="s">
        <v>201</v>
      </c>
      <c r="I1404">
        <v>33100</v>
      </c>
      <c r="J1404">
        <v>1255</v>
      </c>
      <c r="K1404">
        <v>34355</v>
      </c>
      <c r="L1404" t="s">
        <v>142</v>
      </c>
      <c r="M1404" t="s">
        <v>146</v>
      </c>
      <c r="N1404" t="s">
        <v>147</v>
      </c>
      <c r="O1404">
        <v>4</v>
      </c>
      <c r="P1404" t="s">
        <v>77</v>
      </c>
      <c r="Q1404" t="s">
        <v>78</v>
      </c>
      <c r="R1404" t="s">
        <v>79</v>
      </c>
      <c r="S1404" t="s">
        <v>56</v>
      </c>
      <c r="T1404" t="s">
        <v>46</v>
      </c>
      <c r="U1404" t="s">
        <v>219</v>
      </c>
      <c r="V1404">
        <v>993</v>
      </c>
      <c r="W1404">
        <v>8.9984708507538178E-3</v>
      </c>
      <c r="X1404" t="s">
        <v>220</v>
      </c>
    </row>
    <row r="1405" spans="1:24" x14ac:dyDescent="0.25">
      <c r="A1405" t="s">
        <v>145</v>
      </c>
      <c r="B1405" s="1">
        <v>42615</v>
      </c>
      <c r="C1405">
        <v>2016</v>
      </c>
      <c r="D1405" t="s">
        <v>232</v>
      </c>
      <c r="E1405" t="s">
        <v>64</v>
      </c>
      <c r="F1405" t="s">
        <v>26</v>
      </c>
      <c r="G1405" t="s">
        <v>209</v>
      </c>
      <c r="H1405" t="s">
        <v>203</v>
      </c>
      <c r="I1405">
        <v>32950</v>
      </c>
      <c r="J1405">
        <v>4855</v>
      </c>
      <c r="K1405">
        <v>37805</v>
      </c>
      <c r="L1405" t="s">
        <v>142</v>
      </c>
      <c r="M1405" t="s">
        <v>146</v>
      </c>
      <c r="N1405" t="s">
        <v>147</v>
      </c>
      <c r="O1405">
        <v>4</v>
      </c>
      <c r="P1405" t="s">
        <v>77</v>
      </c>
      <c r="Q1405" t="s">
        <v>78</v>
      </c>
      <c r="R1405" t="s">
        <v>79</v>
      </c>
      <c r="S1405" t="s">
        <v>57</v>
      </c>
      <c r="T1405" t="s">
        <v>44</v>
      </c>
      <c r="U1405" t="s">
        <v>221</v>
      </c>
      <c r="V1405">
        <v>1318</v>
      </c>
      <c r="W1405">
        <v>0.12149221921409117</v>
      </c>
      <c r="X1405" t="s">
        <v>220</v>
      </c>
    </row>
    <row r="1406" spans="1:24" x14ac:dyDescent="0.25">
      <c r="A1406" t="s">
        <v>179</v>
      </c>
      <c r="B1406" s="1">
        <v>42615</v>
      </c>
      <c r="C1406">
        <v>2016</v>
      </c>
      <c r="D1406" t="s">
        <v>232</v>
      </c>
      <c r="E1406" t="s">
        <v>57</v>
      </c>
      <c r="F1406" t="s">
        <v>19</v>
      </c>
      <c r="G1406" t="s">
        <v>200</v>
      </c>
      <c r="H1406" t="s">
        <v>205</v>
      </c>
      <c r="I1406">
        <v>56100</v>
      </c>
      <c r="J1406">
        <v>1809</v>
      </c>
      <c r="K1406">
        <v>57909</v>
      </c>
      <c r="L1406" t="s">
        <v>164</v>
      </c>
      <c r="M1406" t="s">
        <v>180</v>
      </c>
      <c r="N1406" t="s">
        <v>181</v>
      </c>
      <c r="O1406">
        <v>4</v>
      </c>
      <c r="P1406" t="s">
        <v>77</v>
      </c>
      <c r="Q1406" t="s">
        <v>78</v>
      </c>
      <c r="R1406" t="s">
        <v>79</v>
      </c>
      <c r="S1406" t="s">
        <v>57</v>
      </c>
      <c r="T1406" t="s">
        <v>44</v>
      </c>
      <c r="U1406" t="s">
        <v>223</v>
      </c>
      <c r="V1406">
        <v>2805</v>
      </c>
      <c r="W1406">
        <v>0.80547453826548276</v>
      </c>
      <c r="X1406" t="s">
        <v>222</v>
      </c>
    </row>
    <row r="1407" spans="1:24" x14ac:dyDescent="0.25">
      <c r="A1407" t="s">
        <v>154</v>
      </c>
      <c r="B1407" s="1">
        <v>42615</v>
      </c>
      <c r="C1407">
        <v>2016</v>
      </c>
      <c r="D1407" t="s">
        <v>232</v>
      </c>
      <c r="E1407" t="s">
        <v>57</v>
      </c>
      <c r="F1407" t="s">
        <v>17</v>
      </c>
      <c r="G1407" t="s">
        <v>208</v>
      </c>
      <c r="H1407" t="s">
        <v>201</v>
      </c>
      <c r="I1407">
        <v>69700</v>
      </c>
      <c r="J1407">
        <v>3451</v>
      </c>
      <c r="K1407">
        <v>73151</v>
      </c>
      <c r="L1407" t="s">
        <v>142</v>
      </c>
      <c r="M1407" t="s">
        <v>155</v>
      </c>
      <c r="N1407" t="s">
        <v>156</v>
      </c>
      <c r="O1407">
        <v>4</v>
      </c>
      <c r="P1407" t="s">
        <v>91</v>
      </c>
      <c r="Q1407" t="s">
        <v>78</v>
      </c>
      <c r="R1407" t="s">
        <v>79</v>
      </c>
      <c r="S1407" t="s">
        <v>57</v>
      </c>
      <c r="T1407" t="s">
        <v>44</v>
      </c>
      <c r="U1407" t="s">
        <v>223</v>
      </c>
      <c r="V1407">
        <v>3485</v>
      </c>
      <c r="W1407">
        <v>0.58474527326633463</v>
      </c>
      <c r="X1407" t="s">
        <v>222</v>
      </c>
    </row>
    <row r="1408" spans="1:24" x14ac:dyDescent="0.25">
      <c r="A1408" t="s">
        <v>117</v>
      </c>
      <c r="B1408" s="1">
        <v>42616</v>
      </c>
      <c r="C1408">
        <v>2016</v>
      </c>
      <c r="D1408" t="s">
        <v>232</v>
      </c>
      <c r="E1408" t="s">
        <v>54</v>
      </c>
      <c r="F1408" t="s">
        <v>28</v>
      </c>
      <c r="G1408" t="s">
        <v>200</v>
      </c>
      <c r="H1408" t="s">
        <v>205</v>
      </c>
      <c r="I1408">
        <v>65000</v>
      </c>
      <c r="J1408">
        <v>4871</v>
      </c>
      <c r="K1408">
        <v>69871</v>
      </c>
      <c r="L1408" t="s">
        <v>97</v>
      </c>
      <c r="M1408" t="s">
        <v>118</v>
      </c>
      <c r="N1408" t="s">
        <v>119</v>
      </c>
      <c r="O1408">
        <v>4</v>
      </c>
      <c r="P1408" t="s">
        <v>77</v>
      </c>
      <c r="Q1408" t="s">
        <v>86</v>
      </c>
      <c r="R1408" t="s">
        <v>79</v>
      </c>
      <c r="S1408" t="s">
        <v>54</v>
      </c>
      <c r="T1408" t="s">
        <v>45</v>
      </c>
      <c r="U1408" t="s">
        <v>223</v>
      </c>
      <c r="V1408">
        <v>3250</v>
      </c>
      <c r="W1408">
        <v>0.91809607712463293</v>
      </c>
      <c r="X1408" t="s">
        <v>222</v>
      </c>
    </row>
    <row r="1409" spans="1:24" x14ac:dyDescent="0.25">
      <c r="A1409" t="s">
        <v>114</v>
      </c>
      <c r="B1409" s="1">
        <v>42616</v>
      </c>
      <c r="C1409">
        <v>2016</v>
      </c>
      <c r="D1409" t="s">
        <v>232</v>
      </c>
      <c r="E1409" t="s">
        <v>57</v>
      </c>
      <c r="F1409" t="s">
        <v>19</v>
      </c>
      <c r="G1409" t="s">
        <v>200</v>
      </c>
      <c r="H1409" t="s">
        <v>211</v>
      </c>
      <c r="I1409">
        <v>59650</v>
      </c>
      <c r="J1409">
        <v>2932</v>
      </c>
      <c r="K1409">
        <v>62582</v>
      </c>
      <c r="L1409" t="s">
        <v>97</v>
      </c>
      <c r="M1409" t="s">
        <v>115</v>
      </c>
      <c r="N1409" t="s">
        <v>116</v>
      </c>
      <c r="O1409">
        <v>4</v>
      </c>
      <c r="P1409" t="s">
        <v>77</v>
      </c>
      <c r="Q1409" t="s">
        <v>78</v>
      </c>
      <c r="R1409" t="s">
        <v>79</v>
      </c>
      <c r="S1409" t="s">
        <v>57</v>
      </c>
      <c r="T1409" t="s">
        <v>44</v>
      </c>
      <c r="U1409" t="s">
        <v>223</v>
      </c>
      <c r="V1409">
        <v>2982.5</v>
      </c>
      <c r="W1409">
        <v>0.12854728760595774</v>
      </c>
      <c r="X1409" t="s">
        <v>220</v>
      </c>
    </row>
    <row r="1410" spans="1:24" x14ac:dyDescent="0.25">
      <c r="A1410" t="s">
        <v>123</v>
      </c>
      <c r="B1410" s="1">
        <v>42616</v>
      </c>
      <c r="C1410">
        <v>2016</v>
      </c>
      <c r="D1410" t="s">
        <v>232</v>
      </c>
      <c r="E1410" t="s">
        <v>54</v>
      </c>
      <c r="F1410" t="s">
        <v>29</v>
      </c>
      <c r="G1410" t="s">
        <v>209</v>
      </c>
      <c r="H1410" t="s">
        <v>201</v>
      </c>
      <c r="I1410">
        <v>84350</v>
      </c>
      <c r="J1410">
        <v>3271</v>
      </c>
      <c r="K1410">
        <v>87621</v>
      </c>
      <c r="L1410" t="s">
        <v>97</v>
      </c>
      <c r="M1410" t="s">
        <v>124</v>
      </c>
      <c r="N1410" t="s">
        <v>125</v>
      </c>
      <c r="O1410">
        <v>4</v>
      </c>
      <c r="P1410" t="s">
        <v>91</v>
      </c>
      <c r="Q1410" t="s">
        <v>78</v>
      </c>
      <c r="R1410" t="s">
        <v>92</v>
      </c>
      <c r="S1410" t="s">
        <v>54</v>
      </c>
      <c r="T1410" t="s">
        <v>45</v>
      </c>
      <c r="U1410" t="s">
        <v>225</v>
      </c>
      <c r="V1410">
        <v>5061</v>
      </c>
      <c r="W1410">
        <v>0.96095049239739327</v>
      </c>
      <c r="X1410" t="s">
        <v>222</v>
      </c>
    </row>
    <row r="1411" spans="1:24" x14ac:dyDescent="0.25">
      <c r="A1411" t="s">
        <v>103</v>
      </c>
      <c r="B1411" s="1">
        <v>42616</v>
      </c>
      <c r="C1411">
        <v>2016</v>
      </c>
      <c r="D1411" t="s">
        <v>232</v>
      </c>
      <c r="E1411" t="s">
        <v>50</v>
      </c>
      <c r="F1411" t="s">
        <v>13</v>
      </c>
      <c r="G1411" t="s">
        <v>210</v>
      </c>
      <c r="H1411" t="s">
        <v>203</v>
      </c>
      <c r="I1411">
        <v>40050</v>
      </c>
      <c r="J1411">
        <v>4865</v>
      </c>
      <c r="K1411">
        <v>44915</v>
      </c>
      <c r="L1411" t="s">
        <v>97</v>
      </c>
      <c r="M1411" t="s">
        <v>104</v>
      </c>
      <c r="N1411" t="s">
        <v>105</v>
      </c>
      <c r="O1411">
        <v>2</v>
      </c>
      <c r="P1411" t="s">
        <v>91</v>
      </c>
      <c r="Q1411" t="s">
        <v>78</v>
      </c>
      <c r="R1411" t="s">
        <v>79</v>
      </c>
      <c r="S1411" t="s">
        <v>51</v>
      </c>
      <c r="T1411" t="s">
        <v>43</v>
      </c>
      <c r="U1411" t="s">
        <v>221</v>
      </c>
      <c r="V1411">
        <v>1602</v>
      </c>
      <c r="W1411">
        <v>0.40581014957549522</v>
      </c>
      <c r="X1411" t="s">
        <v>220</v>
      </c>
    </row>
    <row r="1412" spans="1:24" x14ac:dyDescent="0.25">
      <c r="A1412" t="s">
        <v>96</v>
      </c>
      <c r="B1412" s="1">
        <v>42616</v>
      </c>
      <c r="C1412">
        <v>2016</v>
      </c>
      <c r="D1412" t="s">
        <v>232</v>
      </c>
      <c r="E1412" t="s">
        <v>57</v>
      </c>
      <c r="F1412" t="s">
        <v>21</v>
      </c>
      <c r="G1412" t="s">
        <v>200</v>
      </c>
      <c r="H1412" t="s">
        <v>205</v>
      </c>
      <c r="I1412">
        <v>26950</v>
      </c>
      <c r="J1412">
        <v>2729</v>
      </c>
      <c r="K1412">
        <v>29679</v>
      </c>
      <c r="L1412" t="s">
        <v>97</v>
      </c>
      <c r="M1412" t="s">
        <v>98</v>
      </c>
      <c r="N1412" t="s">
        <v>99</v>
      </c>
      <c r="O1412">
        <v>2</v>
      </c>
      <c r="P1412" t="s">
        <v>77</v>
      </c>
      <c r="Q1412" t="s">
        <v>78</v>
      </c>
      <c r="R1412" t="s">
        <v>79</v>
      </c>
      <c r="S1412" t="s">
        <v>57</v>
      </c>
      <c r="T1412" t="s">
        <v>44</v>
      </c>
      <c r="U1412" t="s">
        <v>219</v>
      </c>
      <c r="V1412">
        <v>808.5</v>
      </c>
      <c r="W1412">
        <v>0.29820955232633722</v>
      </c>
      <c r="X1412" t="s">
        <v>220</v>
      </c>
    </row>
    <row r="1413" spans="1:24" x14ac:dyDescent="0.25">
      <c r="A1413" t="s">
        <v>136</v>
      </c>
      <c r="B1413" s="1">
        <v>42617</v>
      </c>
      <c r="C1413">
        <v>2016</v>
      </c>
      <c r="D1413" t="s">
        <v>232</v>
      </c>
      <c r="E1413" t="s">
        <v>54</v>
      </c>
      <c r="F1413" t="s">
        <v>32</v>
      </c>
      <c r="G1413" t="s">
        <v>200</v>
      </c>
      <c r="H1413" t="s">
        <v>203</v>
      </c>
      <c r="I1413">
        <v>95250</v>
      </c>
      <c r="J1413">
        <v>2382</v>
      </c>
      <c r="K1413">
        <v>97632</v>
      </c>
      <c r="L1413" t="s">
        <v>127</v>
      </c>
      <c r="M1413" t="s">
        <v>137</v>
      </c>
      <c r="N1413" t="s">
        <v>138</v>
      </c>
      <c r="O1413">
        <v>4</v>
      </c>
      <c r="P1413" t="s">
        <v>77</v>
      </c>
      <c r="Q1413" t="s">
        <v>78</v>
      </c>
      <c r="R1413" t="s">
        <v>79</v>
      </c>
      <c r="S1413" t="s">
        <v>54</v>
      </c>
      <c r="T1413" t="s">
        <v>45</v>
      </c>
      <c r="U1413" t="s">
        <v>225</v>
      </c>
      <c r="V1413">
        <v>5715</v>
      </c>
      <c r="W1413">
        <v>0.21356383767610596</v>
      </c>
      <c r="X1413" t="s">
        <v>220</v>
      </c>
    </row>
    <row r="1414" spans="1:24" x14ac:dyDescent="0.25">
      <c r="A1414" t="s">
        <v>139</v>
      </c>
      <c r="B1414" s="1">
        <v>42617</v>
      </c>
      <c r="C1414">
        <v>2016</v>
      </c>
      <c r="D1414" t="s">
        <v>232</v>
      </c>
      <c r="E1414" t="s">
        <v>54</v>
      </c>
      <c r="F1414" t="s">
        <v>33</v>
      </c>
      <c r="G1414" t="s">
        <v>200</v>
      </c>
      <c r="H1414" t="s">
        <v>211</v>
      </c>
      <c r="I1414">
        <v>150150</v>
      </c>
      <c r="J1414">
        <v>3540</v>
      </c>
      <c r="K1414">
        <v>153690</v>
      </c>
      <c r="L1414" t="s">
        <v>127</v>
      </c>
      <c r="M1414" t="s">
        <v>137</v>
      </c>
      <c r="N1414" t="s">
        <v>140</v>
      </c>
      <c r="O1414">
        <v>4</v>
      </c>
      <c r="P1414" t="s">
        <v>91</v>
      </c>
      <c r="Q1414" t="s">
        <v>86</v>
      </c>
      <c r="R1414" t="s">
        <v>92</v>
      </c>
      <c r="S1414" t="s">
        <v>54</v>
      </c>
      <c r="T1414" t="s">
        <v>45</v>
      </c>
      <c r="U1414" t="s">
        <v>225</v>
      </c>
      <c r="V1414">
        <v>9009</v>
      </c>
      <c r="W1414">
        <v>0.90272436752110918</v>
      </c>
      <c r="X1414" t="s">
        <v>222</v>
      </c>
    </row>
    <row r="1415" spans="1:24" x14ac:dyDescent="0.25">
      <c r="A1415" t="s">
        <v>179</v>
      </c>
      <c r="B1415" s="1">
        <v>42618</v>
      </c>
      <c r="C1415">
        <v>2016</v>
      </c>
      <c r="D1415" t="s">
        <v>232</v>
      </c>
      <c r="E1415" t="s">
        <v>57</v>
      </c>
      <c r="F1415" t="s">
        <v>19</v>
      </c>
      <c r="G1415" t="s">
        <v>200</v>
      </c>
      <c r="H1415" t="s">
        <v>211</v>
      </c>
      <c r="I1415">
        <v>56250</v>
      </c>
      <c r="J1415">
        <v>1339</v>
      </c>
      <c r="K1415">
        <v>57589</v>
      </c>
      <c r="L1415" t="s">
        <v>164</v>
      </c>
      <c r="M1415" t="s">
        <v>180</v>
      </c>
      <c r="N1415" t="s">
        <v>181</v>
      </c>
      <c r="O1415">
        <v>4</v>
      </c>
      <c r="P1415" t="s">
        <v>77</v>
      </c>
      <c r="Q1415" t="s">
        <v>78</v>
      </c>
      <c r="R1415" t="s">
        <v>79</v>
      </c>
      <c r="S1415" t="s">
        <v>57</v>
      </c>
      <c r="T1415" t="s">
        <v>44</v>
      </c>
      <c r="U1415" t="s">
        <v>223</v>
      </c>
      <c r="V1415">
        <v>2812.5</v>
      </c>
      <c r="W1415">
        <v>0.55415700215574215</v>
      </c>
      <c r="X1415" t="s">
        <v>222</v>
      </c>
    </row>
    <row r="1416" spans="1:24" x14ac:dyDescent="0.25">
      <c r="A1416" t="s">
        <v>112</v>
      </c>
      <c r="B1416" s="1">
        <v>42619</v>
      </c>
      <c r="C1416">
        <v>2016</v>
      </c>
      <c r="D1416" t="s">
        <v>232</v>
      </c>
      <c r="E1416" t="s">
        <v>55</v>
      </c>
      <c r="F1416" t="s">
        <v>38</v>
      </c>
      <c r="G1416" t="s">
        <v>210</v>
      </c>
      <c r="H1416" t="s">
        <v>201</v>
      </c>
      <c r="I1416">
        <v>52100</v>
      </c>
      <c r="J1416">
        <v>2672</v>
      </c>
      <c r="K1416">
        <v>54772</v>
      </c>
      <c r="L1416" t="s">
        <v>97</v>
      </c>
      <c r="M1416" t="s">
        <v>104</v>
      </c>
      <c r="N1416" t="s">
        <v>113</v>
      </c>
      <c r="O1416">
        <v>3</v>
      </c>
      <c r="P1416" t="s">
        <v>91</v>
      </c>
      <c r="Q1416" t="s">
        <v>78</v>
      </c>
      <c r="R1416" t="s">
        <v>79</v>
      </c>
      <c r="S1416" t="s">
        <v>56</v>
      </c>
      <c r="T1416" t="s">
        <v>46</v>
      </c>
      <c r="U1416" t="s">
        <v>221</v>
      </c>
      <c r="V1416">
        <v>2084</v>
      </c>
      <c r="W1416">
        <v>0.13050867530075305</v>
      </c>
      <c r="X1416" t="s">
        <v>220</v>
      </c>
    </row>
    <row r="1417" spans="1:24" x14ac:dyDescent="0.25">
      <c r="A1417" t="s">
        <v>73</v>
      </c>
      <c r="B1417" s="1">
        <v>42620</v>
      </c>
      <c r="C1417">
        <v>2016</v>
      </c>
      <c r="D1417" t="s">
        <v>232</v>
      </c>
      <c r="E1417" t="s">
        <v>58</v>
      </c>
      <c r="F1417" t="s">
        <v>2</v>
      </c>
      <c r="G1417" t="s">
        <v>206</v>
      </c>
      <c r="H1417" t="s">
        <v>203</v>
      </c>
      <c r="I1417">
        <v>30750</v>
      </c>
      <c r="J1417">
        <v>3350</v>
      </c>
      <c r="K1417">
        <v>34100</v>
      </c>
      <c r="L1417" t="s">
        <v>74</v>
      </c>
      <c r="M1417" t="s">
        <v>75</v>
      </c>
      <c r="N1417" t="s">
        <v>76</v>
      </c>
      <c r="O1417">
        <v>4</v>
      </c>
      <c r="P1417" t="s">
        <v>77</v>
      </c>
      <c r="Q1417" t="s">
        <v>78</v>
      </c>
      <c r="R1417" t="s">
        <v>79</v>
      </c>
      <c r="S1417" t="s">
        <v>59</v>
      </c>
      <c r="T1417" t="s">
        <v>42</v>
      </c>
      <c r="U1417" t="s">
        <v>219</v>
      </c>
      <c r="V1417">
        <v>922.5</v>
      </c>
      <c r="W1417">
        <v>0.32935125349524957</v>
      </c>
      <c r="X1417" t="s">
        <v>220</v>
      </c>
    </row>
    <row r="1418" spans="1:24" x14ac:dyDescent="0.25">
      <c r="A1418" t="s">
        <v>96</v>
      </c>
      <c r="B1418" s="1">
        <v>42620</v>
      </c>
      <c r="C1418">
        <v>2016</v>
      </c>
      <c r="D1418" t="s">
        <v>232</v>
      </c>
      <c r="E1418" t="s">
        <v>50</v>
      </c>
      <c r="F1418" t="s">
        <v>9</v>
      </c>
      <c r="G1418" t="s">
        <v>200</v>
      </c>
      <c r="H1418" t="s">
        <v>203</v>
      </c>
      <c r="I1418">
        <v>26750</v>
      </c>
      <c r="J1418">
        <v>4353</v>
      </c>
      <c r="K1418">
        <v>31103</v>
      </c>
      <c r="L1418" t="s">
        <v>97</v>
      </c>
      <c r="M1418" t="s">
        <v>98</v>
      </c>
      <c r="N1418" t="s">
        <v>99</v>
      </c>
      <c r="O1418">
        <v>2</v>
      </c>
      <c r="P1418" t="s">
        <v>77</v>
      </c>
      <c r="Q1418" t="s">
        <v>78</v>
      </c>
      <c r="R1418" t="s">
        <v>79</v>
      </c>
      <c r="S1418" t="s">
        <v>51</v>
      </c>
      <c r="T1418" t="s">
        <v>43</v>
      </c>
      <c r="U1418" t="s">
        <v>219</v>
      </c>
      <c r="V1418">
        <v>802.5</v>
      </c>
      <c r="W1418">
        <v>0.12823199300478771</v>
      </c>
      <c r="X1418" t="s">
        <v>220</v>
      </c>
    </row>
    <row r="1419" spans="1:24" x14ac:dyDescent="0.25">
      <c r="A1419" t="s">
        <v>114</v>
      </c>
      <c r="B1419" s="1">
        <v>42620</v>
      </c>
      <c r="C1419">
        <v>2016</v>
      </c>
      <c r="D1419" t="s">
        <v>232</v>
      </c>
      <c r="E1419" t="s">
        <v>55</v>
      </c>
      <c r="F1419" t="s">
        <v>38</v>
      </c>
      <c r="G1419" t="s">
        <v>209</v>
      </c>
      <c r="H1419" t="s">
        <v>203</v>
      </c>
      <c r="I1419">
        <v>59600</v>
      </c>
      <c r="J1419">
        <v>2138</v>
      </c>
      <c r="K1419">
        <v>61738</v>
      </c>
      <c r="L1419" t="s">
        <v>97</v>
      </c>
      <c r="M1419" t="s">
        <v>115</v>
      </c>
      <c r="N1419" t="s">
        <v>116</v>
      </c>
      <c r="O1419">
        <v>4</v>
      </c>
      <c r="P1419" t="s">
        <v>77</v>
      </c>
      <c r="Q1419" t="s">
        <v>78</v>
      </c>
      <c r="R1419" t="s">
        <v>79</v>
      </c>
      <c r="S1419" t="s">
        <v>56</v>
      </c>
      <c r="T1419" t="s">
        <v>46</v>
      </c>
      <c r="U1419" t="s">
        <v>223</v>
      </c>
      <c r="V1419">
        <v>2980</v>
      </c>
      <c r="W1419">
        <v>0.23607689479183261</v>
      </c>
      <c r="X1419" t="s">
        <v>220</v>
      </c>
    </row>
    <row r="1420" spans="1:24" x14ac:dyDescent="0.25">
      <c r="A1420" t="s">
        <v>88</v>
      </c>
      <c r="B1420" s="1">
        <v>42620</v>
      </c>
      <c r="C1420">
        <v>2016</v>
      </c>
      <c r="D1420" t="s">
        <v>232</v>
      </c>
      <c r="E1420" t="s">
        <v>54</v>
      </c>
      <c r="F1420" t="s">
        <v>11</v>
      </c>
      <c r="G1420" t="s">
        <v>209</v>
      </c>
      <c r="H1420" t="s">
        <v>211</v>
      </c>
      <c r="I1420">
        <v>159750</v>
      </c>
      <c r="J1420">
        <v>4314</v>
      </c>
      <c r="K1420">
        <v>164064</v>
      </c>
      <c r="L1420" t="s">
        <v>74</v>
      </c>
      <c r="M1420" t="s">
        <v>89</v>
      </c>
      <c r="N1420" t="s">
        <v>90</v>
      </c>
      <c r="O1420">
        <v>4</v>
      </c>
      <c r="P1420" t="s">
        <v>91</v>
      </c>
      <c r="Q1420" t="s">
        <v>86</v>
      </c>
      <c r="R1420" t="s">
        <v>92</v>
      </c>
      <c r="S1420" t="s">
        <v>54</v>
      </c>
      <c r="T1420" t="s">
        <v>43</v>
      </c>
      <c r="U1420" t="s">
        <v>225</v>
      </c>
      <c r="V1420">
        <v>9585</v>
      </c>
      <c r="W1420">
        <v>0.31125983936305152</v>
      </c>
      <c r="X1420" t="s">
        <v>220</v>
      </c>
    </row>
    <row r="1421" spans="1:24" x14ac:dyDescent="0.25">
      <c r="A1421" t="s">
        <v>145</v>
      </c>
      <c r="B1421" s="1">
        <v>42621</v>
      </c>
      <c r="C1421">
        <v>2016</v>
      </c>
      <c r="D1421" t="s">
        <v>232</v>
      </c>
      <c r="E1421" t="s">
        <v>52</v>
      </c>
      <c r="F1421" t="s">
        <v>34</v>
      </c>
      <c r="G1421" t="s">
        <v>207</v>
      </c>
      <c r="H1421" t="s">
        <v>211</v>
      </c>
      <c r="I1421">
        <v>32800</v>
      </c>
      <c r="J1421">
        <v>1099</v>
      </c>
      <c r="K1421">
        <v>33899</v>
      </c>
      <c r="L1421" t="s">
        <v>142</v>
      </c>
      <c r="M1421" t="s">
        <v>146</v>
      </c>
      <c r="N1421" t="s">
        <v>147</v>
      </c>
      <c r="O1421">
        <v>4</v>
      </c>
      <c r="P1421" t="s">
        <v>77</v>
      </c>
      <c r="Q1421" t="s">
        <v>78</v>
      </c>
      <c r="R1421" t="s">
        <v>79</v>
      </c>
      <c r="S1421" t="s">
        <v>53</v>
      </c>
      <c r="T1421" t="s">
        <v>46</v>
      </c>
      <c r="U1421" t="s">
        <v>219</v>
      </c>
      <c r="V1421">
        <v>984</v>
      </c>
      <c r="W1421">
        <v>0.95693690001821929</v>
      </c>
      <c r="X1421" t="s">
        <v>222</v>
      </c>
    </row>
    <row r="1422" spans="1:24" x14ac:dyDescent="0.25">
      <c r="A1422" t="s">
        <v>160</v>
      </c>
      <c r="B1422" s="1">
        <v>42621</v>
      </c>
      <c r="C1422">
        <v>2016</v>
      </c>
      <c r="D1422" t="s">
        <v>232</v>
      </c>
      <c r="E1422" t="s">
        <v>60</v>
      </c>
      <c r="F1422" t="s">
        <v>4</v>
      </c>
      <c r="G1422" t="s">
        <v>209</v>
      </c>
      <c r="H1422" t="s">
        <v>205</v>
      </c>
      <c r="I1422">
        <v>120700</v>
      </c>
      <c r="J1422">
        <v>4264</v>
      </c>
      <c r="K1422">
        <v>124964</v>
      </c>
      <c r="L1422" t="s">
        <v>142</v>
      </c>
      <c r="M1422" t="s">
        <v>161</v>
      </c>
      <c r="N1422" t="s">
        <v>162</v>
      </c>
      <c r="O1422">
        <v>4</v>
      </c>
      <c r="P1422" t="s">
        <v>91</v>
      </c>
      <c r="Q1422" t="s">
        <v>78</v>
      </c>
      <c r="R1422" t="s">
        <v>92</v>
      </c>
      <c r="S1422" t="s">
        <v>61</v>
      </c>
      <c r="T1422" t="s">
        <v>42</v>
      </c>
      <c r="U1422" t="s">
        <v>225</v>
      </c>
      <c r="V1422">
        <v>7242</v>
      </c>
      <c r="W1422">
        <v>0.55119856612346996</v>
      </c>
      <c r="X1422" t="s">
        <v>222</v>
      </c>
    </row>
    <row r="1423" spans="1:24" x14ac:dyDescent="0.25">
      <c r="A1423" t="s">
        <v>112</v>
      </c>
      <c r="B1423" s="1">
        <v>42622</v>
      </c>
      <c r="C1423">
        <v>2016</v>
      </c>
      <c r="D1423" t="s">
        <v>232</v>
      </c>
      <c r="E1423" t="s">
        <v>52</v>
      </c>
      <c r="F1423" t="s">
        <v>41</v>
      </c>
      <c r="G1423" t="s">
        <v>200</v>
      </c>
      <c r="H1423" t="s">
        <v>203</v>
      </c>
      <c r="I1423">
        <v>52300</v>
      </c>
      <c r="J1423">
        <v>4993</v>
      </c>
      <c r="K1423">
        <v>57293</v>
      </c>
      <c r="L1423" t="s">
        <v>97</v>
      </c>
      <c r="M1423" t="s">
        <v>104</v>
      </c>
      <c r="N1423" t="s">
        <v>113</v>
      </c>
      <c r="O1423">
        <v>3</v>
      </c>
      <c r="P1423" t="s">
        <v>91</v>
      </c>
      <c r="Q1423" t="s">
        <v>78</v>
      </c>
      <c r="R1423" t="s">
        <v>79</v>
      </c>
      <c r="S1423" t="s">
        <v>53</v>
      </c>
      <c r="T1423" t="s">
        <v>46</v>
      </c>
      <c r="U1423" t="s">
        <v>223</v>
      </c>
      <c r="V1423">
        <v>2615</v>
      </c>
      <c r="W1423">
        <v>0.33566341238825742</v>
      </c>
      <c r="X1423" t="s">
        <v>220</v>
      </c>
    </row>
    <row r="1424" spans="1:24" x14ac:dyDescent="0.25">
      <c r="A1424" t="s">
        <v>191</v>
      </c>
      <c r="B1424" s="1">
        <v>42622</v>
      </c>
      <c r="C1424">
        <v>2016</v>
      </c>
      <c r="D1424" t="s">
        <v>232</v>
      </c>
      <c r="E1424" t="s">
        <v>57</v>
      </c>
      <c r="F1424" t="s">
        <v>23</v>
      </c>
      <c r="G1424" t="s">
        <v>207</v>
      </c>
      <c r="H1424" t="s">
        <v>201</v>
      </c>
      <c r="I1424">
        <v>145000</v>
      </c>
      <c r="J1424">
        <v>3998</v>
      </c>
      <c r="K1424">
        <v>148998</v>
      </c>
      <c r="L1424" t="s">
        <v>164</v>
      </c>
      <c r="M1424" t="s">
        <v>192</v>
      </c>
      <c r="N1424" t="s">
        <v>193</v>
      </c>
      <c r="O1424">
        <v>4</v>
      </c>
      <c r="P1424" t="s">
        <v>91</v>
      </c>
      <c r="Q1424" t="s">
        <v>86</v>
      </c>
      <c r="R1424" t="s">
        <v>92</v>
      </c>
      <c r="S1424" t="s">
        <v>57</v>
      </c>
      <c r="T1424" t="s">
        <v>44</v>
      </c>
      <c r="U1424" t="s">
        <v>225</v>
      </c>
      <c r="V1424">
        <v>8700</v>
      </c>
      <c r="W1424">
        <v>4.1678006780183879E-2</v>
      </c>
      <c r="X1424" t="s">
        <v>220</v>
      </c>
    </row>
    <row r="1425" spans="1:24" x14ac:dyDescent="0.25">
      <c r="A1425" t="s">
        <v>133</v>
      </c>
      <c r="B1425" s="1">
        <v>42622</v>
      </c>
      <c r="C1425">
        <v>2016</v>
      </c>
      <c r="D1425" t="s">
        <v>232</v>
      </c>
      <c r="E1425" t="s">
        <v>54</v>
      </c>
      <c r="F1425" t="s">
        <v>32</v>
      </c>
      <c r="G1425" t="s">
        <v>209</v>
      </c>
      <c r="H1425" t="s">
        <v>203</v>
      </c>
      <c r="I1425">
        <v>71700</v>
      </c>
      <c r="J1425">
        <v>3921</v>
      </c>
      <c r="K1425">
        <v>75621</v>
      </c>
      <c r="L1425" t="s">
        <v>127</v>
      </c>
      <c r="M1425" t="s">
        <v>134</v>
      </c>
      <c r="N1425" t="s">
        <v>135</v>
      </c>
      <c r="O1425">
        <v>4</v>
      </c>
      <c r="P1425" t="s">
        <v>77</v>
      </c>
      <c r="Q1425" t="s">
        <v>86</v>
      </c>
      <c r="R1425" t="s">
        <v>79</v>
      </c>
      <c r="S1425" t="s">
        <v>54</v>
      </c>
      <c r="T1425" t="s">
        <v>45</v>
      </c>
      <c r="U1425" t="s">
        <v>223</v>
      </c>
      <c r="V1425">
        <v>3585</v>
      </c>
      <c r="W1425">
        <v>0.75856266112931192</v>
      </c>
      <c r="X1425" t="s">
        <v>222</v>
      </c>
    </row>
    <row r="1426" spans="1:24" x14ac:dyDescent="0.25">
      <c r="A1426" t="s">
        <v>148</v>
      </c>
      <c r="B1426" s="1">
        <v>42623</v>
      </c>
      <c r="C1426">
        <v>2016</v>
      </c>
      <c r="D1426" t="s">
        <v>232</v>
      </c>
      <c r="E1426" t="s">
        <v>55</v>
      </c>
      <c r="F1426" t="s">
        <v>37</v>
      </c>
      <c r="G1426" t="s">
        <v>200</v>
      </c>
      <c r="H1426" t="s">
        <v>211</v>
      </c>
      <c r="I1426">
        <v>36900</v>
      </c>
      <c r="J1426">
        <v>4145</v>
      </c>
      <c r="K1426">
        <v>41045</v>
      </c>
      <c r="L1426" t="s">
        <v>142</v>
      </c>
      <c r="M1426" t="s">
        <v>149</v>
      </c>
      <c r="N1426" t="s">
        <v>150</v>
      </c>
      <c r="O1426">
        <v>4</v>
      </c>
      <c r="P1426" t="s">
        <v>77</v>
      </c>
      <c r="Q1426" t="s">
        <v>78</v>
      </c>
      <c r="R1426" t="s">
        <v>79</v>
      </c>
      <c r="S1426" t="s">
        <v>56</v>
      </c>
      <c r="T1426" t="s">
        <v>46</v>
      </c>
      <c r="U1426" t="s">
        <v>221</v>
      </c>
      <c r="V1426">
        <v>1476</v>
      </c>
      <c r="W1426">
        <v>0.28459678650116399</v>
      </c>
      <c r="X1426" t="s">
        <v>220</v>
      </c>
    </row>
    <row r="1427" spans="1:24" x14ac:dyDescent="0.25">
      <c r="A1427" t="s">
        <v>179</v>
      </c>
      <c r="B1427" s="1">
        <v>42626</v>
      </c>
      <c r="C1427">
        <v>2016</v>
      </c>
      <c r="D1427" t="s">
        <v>232</v>
      </c>
      <c r="E1427" t="s">
        <v>54</v>
      </c>
      <c r="F1427" t="s">
        <v>11</v>
      </c>
      <c r="G1427" t="s">
        <v>200</v>
      </c>
      <c r="H1427" t="s">
        <v>203</v>
      </c>
      <c r="I1427">
        <v>56000</v>
      </c>
      <c r="J1427">
        <v>2533</v>
      </c>
      <c r="K1427">
        <v>58533</v>
      </c>
      <c r="L1427" t="s">
        <v>164</v>
      </c>
      <c r="M1427" t="s">
        <v>180</v>
      </c>
      <c r="N1427" t="s">
        <v>181</v>
      </c>
      <c r="O1427">
        <v>4</v>
      </c>
      <c r="P1427" t="s">
        <v>77</v>
      </c>
      <c r="Q1427" t="s">
        <v>78</v>
      </c>
      <c r="R1427" t="s">
        <v>79</v>
      </c>
      <c r="S1427" t="s">
        <v>54</v>
      </c>
      <c r="T1427" t="s">
        <v>43</v>
      </c>
      <c r="U1427" t="s">
        <v>223</v>
      </c>
      <c r="V1427">
        <v>2800</v>
      </c>
      <c r="W1427">
        <v>0.74429169890670654</v>
      </c>
      <c r="X1427" t="s">
        <v>222</v>
      </c>
    </row>
    <row r="1428" spans="1:24" x14ac:dyDescent="0.25">
      <c r="A1428" t="s">
        <v>109</v>
      </c>
      <c r="B1428" s="1">
        <v>42627</v>
      </c>
      <c r="C1428">
        <v>2016</v>
      </c>
      <c r="D1428" t="s">
        <v>232</v>
      </c>
      <c r="E1428" t="s">
        <v>57</v>
      </c>
      <c r="F1428" t="s">
        <v>24</v>
      </c>
      <c r="G1428" t="s">
        <v>200</v>
      </c>
      <c r="H1428" t="s">
        <v>203</v>
      </c>
      <c r="I1428">
        <v>50800</v>
      </c>
      <c r="J1428">
        <v>4126</v>
      </c>
      <c r="K1428">
        <v>54926</v>
      </c>
      <c r="L1428" t="s">
        <v>97</v>
      </c>
      <c r="M1428" t="s">
        <v>110</v>
      </c>
      <c r="N1428" t="s">
        <v>111</v>
      </c>
      <c r="O1428">
        <v>4</v>
      </c>
      <c r="P1428" t="s">
        <v>91</v>
      </c>
      <c r="Q1428" t="s">
        <v>78</v>
      </c>
      <c r="R1428" t="s">
        <v>79</v>
      </c>
      <c r="S1428" t="s">
        <v>57</v>
      </c>
      <c r="T1428" t="s">
        <v>44</v>
      </c>
      <c r="U1428" t="s">
        <v>221</v>
      </c>
      <c r="V1428">
        <v>2032</v>
      </c>
      <c r="W1428">
        <v>0.59208748796586297</v>
      </c>
      <c r="X1428" t="s">
        <v>222</v>
      </c>
    </row>
    <row r="1429" spans="1:24" x14ac:dyDescent="0.25">
      <c r="A1429" t="s">
        <v>157</v>
      </c>
      <c r="B1429" s="1">
        <v>42627</v>
      </c>
      <c r="C1429">
        <v>2016</v>
      </c>
      <c r="D1429" t="s">
        <v>232</v>
      </c>
      <c r="E1429" t="s">
        <v>62</v>
      </c>
      <c r="F1429" t="s">
        <v>12</v>
      </c>
      <c r="G1429" t="s">
        <v>200</v>
      </c>
      <c r="H1429" t="s">
        <v>201</v>
      </c>
      <c r="I1429">
        <v>73050</v>
      </c>
      <c r="J1429">
        <v>3052</v>
      </c>
      <c r="K1429">
        <v>76102</v>
      </c>
      <c r="L1429" t="s">
        <v>142</v>
      </c>
      <c r="M1429" t="s">
        <v>158</v>
      </c>
      <c r="N1429" t="s">
        <v>159</v>
      </c>
      <c r="O1429">
        <v>4</v>
      </c>
      <c r="P1429" t="s">
        <v>77</v>
      </c>
      <c r="Q1429" t="s">
        <v>86</v>
      </c>
      <c r="R1429" t="s">
        <v>79</v>
      </c>
      <c r="S1429" t="s">
        <v>63</v>
      </c>
      <c r="T1429" t="s">
        <v>43</v>
      </c>
      <c r="U1429" t="s">
        <v>223</v>
      </c>
      <c r="V1429">
        <v>3652.5</v>
      </c>
      <c r="W1429">
        <v>0.95060238007018449</v>
      </c>
      <c r="X1429" t="s">
        <v>222</v>
      </c>
    </row>
    <row r="1430" spans="1:24" x14ac:dyDescent="0.25">
      <c r="A1430" t="s">
        <v>145</v>
      </c>
      <c r="B1430" s="1">
        <v>42628</v>
      </c>
      <c r="C1430">
        <v>2016</v>
      </c>
      <c r="D1430" t="s">
        <v>232</v>
      </c>
      <c r="E1430" t="s">
        <v>50</v>
      </c>
      <c r="F1430" t="s">
        <v>13</v>
      </c>
      <c r="G1430" t="s">
        <v>210</v>
      </c>
      <c r="H1430" t="s">
        <v>201</v>
      </c>
      <c r="I1430">
        <v>32850</v>
      </c>
      <c r="J1430">
        <v>1772</v>
      </c>
      <c r="K1430">
        <v>34622</v>
      </c>
      <c r="L1430" t="s">
        <v>142</v>
      </c>
      <c r="M1430" t="s">
        <v>146</v>
      </c>
      <c r="N1430" t="s">
        <v>147</v>
      </c>
      <c r="O1430">
        <v>4</v>
      </c>
      <c r="P1430" t="s">
        <v>77</v>
      </c>
      <c r="Q1430" t="s">
        <v>78</v>
      </c>
      <c r="R1430" t="s">
        <v>79</v>
      </c>
      <c r="S1430" t="s">
        <v>51</v>
      </c>
      <c r="T1430" t="s">
        <v>43</v>
      </c>
      <c r="U1430" t="s">
        <v>219</v>
      </c>
      <c r="V1430">
        <v>985.5</v>
      </c>
      <c r="W1430">
        <v>0.94947556264208421</v>
      </c>
      <c r="X1430" t="s">
        <v>222</v>
      </c>
    </row>
    <row r="1431" spans="1:24" x14ac:dyDescent="0.25">
      <c r="A1431" t="s">
        <v>176</v>
      </c>
      <c r="B1431" s="1">
        <v>42628</v>
      </c>
      <c r="C1431">
        <v>2016</v>
      </c>
      <c r="D1431" t="s">
        <v>232</v>
      </c>
      <c r="E1431" t="s">
        <v>52</v>
      </c>
      <c r="F1431" t="s">
        <v>34</v>
      </c>
      <c r="G1431" t="s">
        <v>209</v>
      </c>
      <c r="H1431" t="s">
        <v>201</v>
      </c>
      <c r="I1431">
        <v>43900</v>
      </c>
      <c r="J1431">
        <v>4126</v>
      </c>
      <c r="K1431">
        <v>48026</v>
      </c>
      <c r="L1431" t="s">
        <v>164</v>
      </c>
      <c r="M1431" t="s">
        <v>177</v>
      </c>
      <c r="N1431" t="s">
        <v>178</v>
      </c>
      <c r="O1431">
        <v>4</v>
      </c>
      <c r="P1431" t="s">
        <v>77</v>
      </c>
      <c r="Q1431" t="s">
        <v>78</v>
      </c>
      <c r="R1431" t="s">
        <v>79</v>
      </c>
      <c r="S1431" t="s">
        <v>53</v>
      </c>
      <c r="T1431" t="s">
        <v>46</v>
      </c>
      <c r="U1431" t="s">
        <v>221</v>
      </c>
      <c r="V1431">
        <v>1756</v>
      </c>
      <c r="W1431">
        <v>0.19607401368956734</v>
      </c>
      <c r="X1431" t="s">
        <v>220</v>
      </c>
    </row>
    <row r="1432" spans="1:24" x14ac:dyDescent="0.25">
      <c r="A1432" t="s">
        <v>88</v>
      </c>
      <c r="B1432" s="1">
        <v>42629</v>
      </c>
      <c r="C1432">
        <v>2016</v>
      </c>
      <c r="D1432" t="s">
        <v>232</v>
      </c>
      <c r="E1432" t="s">
        <v>62</v>
      </c>
      <c r="F1432" t="s">
        <v>14</v>
      </c>
      <c r="G1432" t="s">
        <v>200</v>
      </c>
      <c r="H1432" t="s">
        <v>203</v>
      </c>
      <c r="I1432">
        <v>160150</v>
      </c>
      <c r="J1432">
        <v>4317</v>
      </c>
      <c r="K1432">
        <v>164467</v>
      </c>
      <c r="L1432" t="s">
        <v>74</v>
      </c>
      <c r="M1432" t="s">
        <v>89</v>
      </c>
      <c r="N1432" t="s">
        <v>90</v>
      </c>
      <c r="O1432">
        <v>4</v>
      </c>
      <c r="P1432" t="s">
        <v>91</v>
      </c>
      <c r="Q1432" t="s">
        <v>86</v>
      </c>
      <c r="R1432" t="s">
        <v>92</v>
      </c>
      <c r="S1432" t="s">
        <v>63</v>
      </c>
      <c r="T1432" t="s">
        <v>43</v>
      </c>
      <c r="U1432" t="s">
        <v>225</v>
      </c>
      <c r="V1432">
        <v>9609</v>
      </c>
      <c r="W1432">
        <v>0.99870622204556425</v>
      </c>
      <c r="X1432" t="s">
        <v>222</v>
      </c>
    </row>
    <row r="1433" spans="1:24" x14ac:dyDescent="0.25">
      <c r="A1433" t="s">
        <v>173</v>
      </c>
      <c r="B1433" s="1">
        <v>42629</v>
      </c>
      <c r="C1433">
        <v>2016</v>
      </c>
      <c r="D1433" t="s">
        <v>232</v>
      </c>
      <c r="E1433" t="s">
        <v>57</v>
      </c>
      <c r="F1433" t="s">
        <v>18</v>
      </c>
      <c r="G1433" t="s">
        <v>200</v>
      </c>
      <c r="H1433" t="s">
        <v>205</v>
      </c>
      <c r="I1433">
        <v>36100</v>
      </c>
      <c r="J1433">
        <v>2979</v>
      </c>
      <c r="K1433">
        <v>39079</v>
      </c>
      <c r="L1433" t="s">
        <v>164</v>
      </c>
      <c r="M1433" t="s">
        <v>174</v>
      </c>
      <c r="N1433" t="s">
        <v>175</v>
      </c>
      <c r="O1433">
        <v>2</v>
      </c>
      <c r="P1433" t="s">
        <v>91</v>
      </c>
      <c r="Q1433" t="s">
        <v>78</v>
      </c>
      <c r="R1433" t="s">
        <v>79</v>
      </c>
      <c r="S1433" t="s">
        <v>57</v>
      </c>
      <c r="T1433" t="s">
        <v>44</v>
      </c>
      <c r="U1433" t="s">
        <v>221</v>
      </c>
      <c r="V1433">
        <v>1444</v>
      </c>
      <c r="W1433">
        <v>0.68498771762707633</v>
      </c>
      <c r="X1433" t="s">
        <v>222</v>
      </c>
    </row>
    <row r="1434" spans="1:24" x14ac:dyDescent="0.25">
      <c r="A1434" t="s">
        <v>185</v>
      </c>
      <c r="B1434" s="1">
        <v>42630</v>
      </c>
      <c r="C1434">
        <v>2016</v>
      </c>
      <c r="D1434" t="s">
        <v>232</v>
      </c>
      <c r="E1434" t="s">
        <v>62</v>
      </c>
      <c r="F1434" t="s">
        <v>14</v>
      </c>
      <c r="G1434" t="s">
        <v>209</v>
      </c>
      <c r="H1434" t="s">
        <v>211</v>
      </c>
      <c r="I1434">
        <v>82900</v>
      </c>
      <c r="J1434">
        <v>1838</v>
      </c>
      <c r="K1434">
        <v>84738</v>
      </c>
      <c r="L1434" t="s">
        <v>164</v>
      </c>
      <c r="M1434" t="s">
        <v>186</v>
      </c>
      <c r="N1434" t="s">
        <v>187</v>
      </c>
      <c r="O1434">
        <v>4</v>
      </c>
      <c r="P1434" t="s">
        <v>77</v>
      </c>
      <c r="Q1434" t="s">
        <v>86</v>
      </c>
      <c r="R1434" t="s">
        <v>87</v>
      </c>
      <c r="S1434" t="s">
        <v>63</v>
      </c>
      <c r="T1434" t="s">
        <v>43</v>
      </c>
      <c r="U1434" t="s">
        <v>225</v>
      </c>
      <c r="V1434">
        <v>4974</v>
      </c>
      <c r="W1434">
        <v>0.59247659081242821</v>
      </c>
      <c r="X1434" t="s">
        <v>222</v>
      </c>
    </row>
    <row r="1435" spans="1:24" x14ac:dyDescent="0.25">
      <c r="A1435" t="s">
        <v>133</v>
      </c>
      <c r="B1435" s="1">
        <v>42630</v>
      </c>
      <c r="C1435">
        <v>2016</v>
      </c>
      <c r="D1435" t="s">
        <v>232</v>
      </c>
      <c r="E1435" t="s">
        <v>58</v>
      </c>
      <c r="F1435" t="s">
        <v>2</v>
      </c>
      <c r="G1435" t="s">
        <v>200</v>
      </c>
      <c r="H1435" t="s">
        <v>201</v>
      </c>
      <c r="I1435">
        <v>72300</v>
      </c>
      <c r="J1435">
        <v>4455</v>
      </c>
      <c r="K1435">
        <v>76755</v>
      </c>
      <c r="L1435" t="s">
        <v>127</v>
      </c>
      <c r="M1435" t="s">
        <v>134</v>
      </c>
      <c r="N1435" t="s">
        <v>135</v>
      </c>
      <c r="O1435">
        <v>4</v>
      </c>
      <c r="P1435" t="s">
        <v>77</v>
      </c>
      <c r="Q1435" t="s">
        <v>86</v>
      </c>
      <c r="R1435" t="s">
        <v>79</v>
      </c>
      <c r="S1435" t="s">
        <v>59</v>
      </c>
      <c r="T1435" t="s">
        <v>42</v>
      </c>
      <c r="U1435" t="s">
        <v>223</v>
      </c>
      <c r="V1435">
        <v>3615</v>
      </c>
      <c r="W1435">
        <v>0.54304958532706349</v>
      </c>
      <c r="X1435" t="s">
        <v>222</v>
      </c>
    </row>
    <row r="1436" spans="1:24" x14ac:dyDescent="0.25">
      <c r="A1436" t="s">
        <v>112</v>
      </c>
      <c r="B1436" s="1">
        <v>42631</v>
      </c>
      <c r="C1436">
        <v>2016</v>
      </c>
      <c r="D1436" t="s">
        <v>232</v>
      </c>
      <c r="E1436" t="s">
        <v>62</v>
      </c>
      <c r="F1436" t="s">
        <v>12</v>
      </c>
      <c r="G1436" t="s">
        <v>209</v>
      </c>
      <c r="H1436" t="s">
        <v>203</v>
      </c>
      <c r="I1436">
        <v>51650</v>
      </c>
      <c r="J1436">
        <v>4445</v>
      </c>
      <c r="K1436">
        <v>56095</v>
      </c>
      <c r="L1436" t="s">
        <v>97</v>
      </c>
      <c r="M1436" t="s">
        <v>104</v>
      </c>
      <c r="N1436" t="s">
        <v>113</v>
      </c>
      <c r="O1436">
        <v>3</v>
      </c>
      <c r="P1436" t="s">
        <v>91</v>
      </c>
      <c r="Q1436" t="s">
        <v>78</v>
      </c>
      <c r="R1436" t="s">
        <v>79</v>
      </c>
      <c r="S1436" t="s">
        <v>63</v>
      </c>
      <c r="T1436" t="s">
        <v>43</v>
      </c>
      <c r="U1436" t="s">
        <v>221</v>
      </c>
      <c r="V1436">
        <v>2066</v>
      </c>
      <c r="W1436">
        <v>0.1308632218888324</v>
      </c>
      <c r="X1436" t="s">
        <v>220</v>
      </c>
    </row>
    <row r="1437" spans="1:24" x14ac:dyDescent="0.25">
      <c r="A1437" t="s">
        <v>157</v>
      </c>
      <c r="B1437" s="1">
        <v>42633</v>
      </c>
      <c r="C1437">
        <v>2016</v>
      </c>
      <c r="D1437" t="s">
        <v>232</v>
      </c>
      <c r="E1437" t="s">
        <v>54</v>
      </c>
      <c r="F1437" t="s">
        <v>11</v>
      </c>
      <c r="G1437" t="s">
        <v>200</v>
      </c>
      <c r="H1437" t="s">
        <v>201</v>
      </c>
      <c r="I1437">
        <v>72750</v>
      </c>
      <c r="J1437">
        <v>2462</v>
      </c>
      <c r="K1437">
        <v>75212</v>
      </c>
      <c r="L1437" t="s">
        <v>142</v>
      </c>
      <c r="M1437" t="s">
        <v>158</v>
      </c>
      <c r="N1437" t="s">
        <v>159</v>
      </c>
      <c r="O1437">
        <v>4</v>
      </c>
      <c r="P1437" t="s">
        <v>77</v>
      </c>
      <c r="Q1437" t="s">
        <v>86</v>
      </c>
      <c r="R1437" t="s">
        <v>79</v>
      </c>
      <c r="S1437" t="s">
        <v>54</v>
      </c>
      <c r="T1437" t="s">
        <v>43</v>
      </c>
      <c r="U1437" t="s">
        <v>223</v>
      </c>
      <c r="V1437">
        <v>3637.5</v>
      </c>
      <c r="W1437">
        <v>0.91032981402721713</v>
      </c>
      <c r="X1437" t="s">
        <v>222</v>
      </c>
    </row>
    <row r="1438" spans="1:24" x14ac:dyDescent="0.25">
      <c r="A1438" t="s">
        <v>148</v>
      </c>
      <c r="B1438" s="1">
        <v>42633</v>
      </c>
      <c r="C1438">
        <v>2016</v>
      </c>
      <c r="D1438" t="s">
        <v>232</v>
      </c>
      <c r="E1438" t="s">
        <v>57</v>
      </c>
      <c r="F1438" t="s">
        <v>24</v>
      </c>
      <c r="G1438" t="s">
        <v>200</v>
      </c>
      <c r="H1438" t="s">
        <v>201</v>
      </c>
      <c r="I1438">
        <v>36800</v>
      </c>
      <c r="J1438">
        <v>4610</v>
      </c>
      <c r="K1438">
        <v>41410</v>
      </c>
      <c r="L1438" t="s">
        <v>142</v>
      </c>
      <c r="M1438" t="s">
        <v>149</v>
      </c>
      <c r="N1438" t="s">
        <v>150</v>
      </c>
      <c r="O1438">
        <v>4</v>
      </c>
      <c r="P1438" t="s">
        <v>77</v>
      </c>
      <c r="Q1438" t="s">
        <v>78</v>
      </c>
      <c r="R1438" t="s">
        <v>79</v>
      </c>
      <c r="S1438" t="s">
        <v>57</v>
      </c>
      <c r="T1438" t="s">
        <v>44</v>
      </c>
      <c r="U1438" t="s">
        <v>221</v>
      </c>
      <c r="V1438">
        <v>1472</v>
      </c>
      <c r="W1438">
        <v>0.21524633849749636</v>
      </c>
      <c r="X1438" t="s">
        <v>220</v>
      </c>
    </row>
    <row r="1439" spans="1:24" x14ac:dyDescent="0.25">
      <c r="A1439" t="s">
        <v>167</v>
      </c>
      <c r="B1439" s="1">
        <v>42633</v>
      </c>
      <c r="C1439">
        <v>2016</v>
      </c>
      <c r="D1439" t="s">
        <v>232</v>
      </c>
      <c r="E1439" t="s">
        <v>62</v>
      </c>
      <c r="F1439" t="s">
        <v>14</v>
      </c>
      <c r="G1439" t="s">
        <v>210</v>
      </c>
      <c r="H1439" t="s">
        <v>203</v>
      </c>
      <c r="I1439">
        <v>34850</v>
      </c>
      <c r="J1439">
        <v>3757</v>
      </c>
      <c r="K1439">
        <v>38607</v>
      </c>
      <c r="L1439" t="s">
        <v>164</v>
      </c>
      <c r="M1439" t="s">
        <v>168</v>
      </c>
      <c r="N1439" t="s">
        <v>169</v>
      </c>
      <c r="O1439">
        <v>4</v>
      </c>
      <c r="P1439" t="s">
        <v>77</v>
      </c>
      <c r="Q1439" t="s">
        <v>78</v>
      </c>
      <c r="R1439" t="s">
        <v>79</v>
      </c>
      <c r="S1439" t="s">
        <v>63</v>
      </c>
      <c r="T1439" t="s">
        <v>43</v>
      </c>
      <c r="U1439" t="s">
        <v>221</v>
      </c>
      <c r="V1439">
        <v>1394</v>
      </c>
      <c r="W1439">
        <v>0.67938919071079662</v>
      </c>
      <c r="X1439" t="s">
        <v>222</v>
      </c>
    </row>
    <row r="1440" spans="1:24" x14ac:dyDescent="0.25">
      <c r="A1440" t="s">
        <v>145</v>
      </c>
      <c r="B1440" s="1">
        <v>42634</v>
      </c>
      <c r="C1440">
        <v>2016</v>
      </c>
      <c r="D1440" t="s">
        <v>232</v>
      </c>
      <c r="E1440" t="s">
        <v>54</v>
      </c>
      <c r="F1440" t="s">
        <v>29</v>
      </c>
      <c r="G1440" t="s">
        <v>208</v>
      </c>
      <c r="H1440" t="s">
        <v>205</v>
      </c>
      <c r="I1440">
        <v>33000</v>
      </c>
      <c r="J1440">
        <v>3725</v>
      </c>
      <c r="K1440">
        <v>36725</v>
      </c>
      <c r="L1440" t="s">
        <v>142</v>
      </c>
      <c r="M1440" t="s">
        <v>146</v>
      </c>
      <c r="N1440" t="s">
        <v>147</v>
      </c>
      <c r="O1440">
        <v>4</v>
      </c>
      <c r="P1440" t="s">
        <v>77</v>
      </c>
      <c r="Q1440" t="s">
        <v>78</v>
      </c>
      <c r="R1440" t="s">
        <v>79</v>
      </c>
      <c r="S1440" t="s">
        <v>54</v>
      </c>
      <c r="T1440" t="s">
        <v>45</v>
      </c>
      <c r="U1440" t="s">
        <v>219</v>
      </c>
      <c r="V1440">
        <v>990</v>
      </c>
      <c r="W1440">
        <v>6.6966112734268474E-2</v>
      </c>
      <c r="X1440" t="s">
        <v>220</v>
      </c>
    </row>
    <row r="1441" spans="1:24" x14ac:dyDescent="0.25">
      <c r="A1441" t="s">
        <v>191</v>
      </c>
      <c r="B1441" s="1">
        <v>42634</v>
      </c>
      <c r="C1441">
        <v>2016</v>
      </c>
      <c r="D1441" t="s">
        <v>232</v>
      </c>
      <c r="E1441" t="s">
        <v>64</v>
      </c>
      <c r="F1441" t="s">
        <v>26</v>
      </c>
      <c r="G1441" t="s">
        <v>209</v>
      </c>
      <c r="H1441" t="s">
        <v>205</v>
      </c>
      <c r="I1441">
        <v>144650</v>
      </c>
      <c r="J1441">
        <v>2049</v>
      </c>
      <c r="K1441">
        <v>146699</v>
      </c>
      <c r="L1441" t="s">
        <v>164</v>
      </c>
      <c r="M1441" t="s">
        <v>192</v>
      </c>
      <c r="N1441" t="s">
        <v>193</v>
      </c>
      <c r="O1441">
        <v>4</v>
      </c>
      <c r="P1441" t="s">
        <v>91</v>
      </c>
      <c r="Q1441" t="s">
        <v>86</v>
      </c>
      <c r="R1441" t="s">
        <v>92</v>
      </c>
      <c r="S1441" t="s">
        <v>57</v>
      </c>
      <c r="T1441" t="s">
        <v>44</v>
      </c>
      <c r="U1441" t="s">
        <v>225</v>
      </c>
      <c r="V1441">
        <v>8679</v>
      </c>
      <c r="W1441">
        <v>0.76365966664797613</v>
      </c>
      <c r="X1441" t="s">
        <v>222</v>
      </c>
    </row>
    <row r="1442" spans="1:24" x14ac:dyDescent="0.25">
      <c r="A1442" t="s">
        <v>179</v>
      </c>
      <c r="B1442" s="1">
        <v>42635</v>
      </c>
      <c r="C1442">
        <v>2016</v>
      </c>
      <c r="D1442" t="s">
        <v>232</v>
      </c>
      <c r="E1442" t="s">
        <v>60</v>
      </c>
      <c r="F1442" t="s">
        <v>6</v>
      </c>
      <c r="G1442" t="s">
        <v>210</v>
      </c>
      <c r="H1442" t="s">
        <v>201</v>
      </c>
      <c r="I1442">
        <v>56200</v>
      </c>
      <c r="J1442">
        <v>2002</v>
      </c>
      <c r="K1442">
        <v>58202</v>
      </c>
      <c r="L1442" t="s">
        <v>164</v>
      </c>
      <c r="M1442" t="s">
        <v>180</v>
      </c>
      <c r="N1442" t="s">
        <v>181</v>
      </c>
      <c r="O1442">
        <v>4</v>
      </c>
      <c r="P1442" t="s">
        <v>77</v>
      </c>
      <c r="Q1442" t="s">
        <v>78</v>
      </c>
      <c r="R1442" t="s">
        <v>79</v>
      </c>
      <c r="S1442" t="s">
        <v>61</v>
      </c>
      <c r="T1442" t="s">
        <v>42</v>
      </c>
      <c r="U1442" t="s">
        <v>223</v>
      </c>
      <c r="V1442">
        <v>2810</v>
      </c>
      <c r="W1442">
        <v>0.36474934004468346</v>
      </c>
      <c r="X1442" t="s">
        <v>220</v>
      </c>
    </row>
    <row r="1443" spans="1:24" x14ac:dyDescent="0.25">
      <c r="A1443" t="s">
        <v>188</v>
      </c>
      <c r="B1443" s="1">
        <v>42635</v>
      </c>
      <c r="C1443">
        <v>2016</v>
      </c>
      <c r="D1443" t="s">
        <v>232</v>
      </c>
      <c r="E1443" t="s">
        <v>57</v>
      </c>
      <c r="F1443" t="s">
        <v>21</v>
      </c>
      <c r="G1443" t="s">
        <v>206</v>
      </c>
      <c r="H1443" t="s">
        <v>203</v>
      </c>
      <c r="I1443">
        <v>85900</v>
      </c>
      <c r="J1443">
        <v>2829</v>
      </c>
      <c r="K1443">
        <v>88729</v>
      </c>
      <c r="L1443" t="s">
        <v>164</v>
      </c>
      <c r="M1443" t="s">
        <v>189</v>
      </c>
      <c r="N1443" t="s">
        <v>190</v>
      </c>
      <c r="O1443">
        <v>4</v>
      </c>
      <c r="P1443" t="s">
        <v>77</v>
      </c>
      <c r="Q1443" t="s">
        <v>86</v>
      </c>
      <c r="R1443" t="s">
        <v>87</v>
      </c>
      <c r="S1443" t="s">
        <v>57</v>
      </c>
      <c r="T1443" t="s">
        <v>44</v>
      </c>
      <c r="U1443" t="s">
        <v>225</v>
      </c>
      <c r="V1443">
        <v>5154</v>
      </c>
      <c r="W1443">
        <v>0.87346058938347759</v>
      </c>
      <c r="X1443" t="s">
        <v>222</v>
      </c>
    </row>
    <row r="1444" spans="1:24" x14ac:dyDescent="0.25">
      <c r="A1444" t="s">
        <v>136</v>
      </c>
      <c r="B1444" s="1">
        <v>42637</v>
      </c>
      <c r="C1444">
        <v>2016</v>
      </c>
      <c r="D1444" t="s">
        <v>232</v>
      </c>
      <c r="E1444" t="s">
        <v>62</v>
      </c>
      <c r="F1444" t="s">
        <v>14</v>
      </c>
      <c r="G1444" t="s">
        <v>209</v>
      </c>
      <c r="H1444" t="s">
        <v>201</v>
      </c>
      <c r="I1444">
        <v>94950</v>
      </c>
      <c r="J1444">
        <v>3024</v>
      </c>
      <c r="K1444">
        <v>97974</v>
      </c>
      <c r="L1444" t="s">
        <v>127</v>
      </c>
      <c r="M1444" t="s">
        <v>137</v>
      </c>
      <c r="N1444" t="s">
        <v>138</v>
      </c>
      <c r="O1444">
        <v>4</v>
      </c>
      <c r="P1444" t="s">
        <v>77</v>
      </c>
      <c r="Q1444" t="s">
        <v>78</v>
      </c>
      <c r="R1444" t="s">
        <v>79</v>
      </c>
      <c r="S1444" t="s">
        <v>63</v>
      </c>
      <c r="T1444" t="s">
        <v>43</v>
      </c>
      <c r="U1444" t="s">
        <v>225</v>
      </c>
      <c r="V1444">
        <v>5697</v>
      </c>
      <c r="W1444">
        <v>0.1072135535568062</v>
      </c>
      <c r="X1444" t="s">
        <v>220</v>
      </c>
    </row>
    <row r="1445" spans="1:24" x14ac:dyDescent="0.25">
      <c r="A1445" t="s">
        <v>148</v>
      </c>
      <c r="B1445" s="1">
        <v>42639</v>
      </c>
      <c r="C1445">
        <v>2016</v>
      </c>
      <c r="D1445" t="s">
        <v>232</v>
      </c>
      <c r="E1445" t="s">
        <v>54</v>
      </c>
      <c r="F1445" t="s">
        <v>11</v>
      </c>
      <c r="G1445" t="s">
        <v>200</v>
      </c>
      <c r="H1445" t="s">
        <v>205</v>
      </c>
      <c r="I1445">
        <v>36900</v>
      </c>
      <c r="J1445">
        <v>2634</v>
      </c>
      <c r="K1445">
        <v>39534</v>
      </c>
      <c r="L1445" t="s">
        <v>142</v>
      </c>
      <c r="M1445" t="s">
        <v>149</v>
      </c>
      <c r="N1445" t="s">
        <v>150</v>
      </c>
      <c r="O1445">
        <v>4</v>
      </c>
      <c r="P1445" t="s">
        <v>77</v>
      </c>
      <c r="Q1445" t="s">
        <v>78</v>
      </c>
      <c r="R1445" t="s">
        <v>79</v>
      </c>
      <c r="S1445" t="s">
        <v>54</v>
      </c>
      <c r="T1445" t="s">
        <v>43</v>
      </c>
      <c r="U1445" t="s">
        <v>221</v>
      </c>
      <c r="V1445">
        <v>1476</v>
      </c>
      <c r="W1445">
        <v>8.0036344043927423E-3</v>
      </c>
      <c r="X1445" t="s">
        <v>220</v>
      </c>
    </row>
    <row r="1446" spans="1:24" x14ac:dyDescent="0.25">
      <c r="A1446" t="s">
        <v>136</v>
      </c>
      <c r="B1446" s="1">
        <v>42639</v>
      </c>
      <c r="C1446">
        <v>2016</v>
      </c>
      <c r="D1446" t="s">
        <v>232</v>
      </c>
      <c r="E1446" t="s">
        <v>60</v>
      </c>
      <c r="F1446" t="s">
        <v>4</v>
      </c>
      <c r="G1446" t="s">
        <v>207</v>
      </c>
      <c r="H1446" t="s">
        <v>211</v>
      </c>
      <c r="I1446">
        <v>95300</v>
      </c>
      <c r="J1446">
        <v>3299</v>
      </c>
      <c r="K1446">
        <v>98599</v>
      </c>
      <c r="L1446" t="s">
        <v>127</v>
      </c>
      <c r="M1446" t="s">
        <v>137</v>
      </c>
      <c r="N1446" t="s">
        <v>138</v>
      </c>
      <c r="O1446">
        <v>4</v>
      </c>
      <c r="P1446" t="s">
        <v>77</v>
      </c>
      <c r="Q1446" t="s">
        <v>78</v>
      </c>
      <c r="R1446" t="s">
        <v>79</v>
      </c>
      <c r="S1446" t="s">
        <v>61</v>
      </c>
      <c r="T1446" t="s">
        <v>42</v>
      </c>
      <c r="U1446" t="s">
        <v>225</v>
      </c>
      <c r="V1446">
        <v>5718</v>
      </c>
      <c r="W1446">
        <v>4.6063425040833383E-2</v>
      </c>
      <c r="X1446" t="s">
        <v>220</v>
      </c>
    </row>
    <row r="1447" spans="1:24" x14ac:dyDescent="0.25">
      <c r="A1447" t="s">
        <v>103</v>
      </c>
      <c r="B1447" s="1">
        <v>42639</v>
      </c>
      <c r="C1447">
        <v>2016</v>
      </c>
      <c r="D1447" t="s">
        <v>232</v>
      </c>
      <c r="E1447" t="s">
        <v>58</v>
      </c>
      <c r="F1447" t="s">
        <v>8</v>
      </c>
      <c r="G1447" t="s">
        <v>209</v>
      </c>
      <c r="H1447" t="s">
        <v>203</v>
      </c>
      <c r="I1447">
        <v>40150</v>
      </c>
      <c r="J1447">
        <v>3603</v>
      </c>
      <c r="K1447">
        <v>43753</v>
      </c>
      <c r="L1447" t="s">
        <v>97</v>
      </c>
      <c r="M1447" t="s">
        <v>104</v>
      </c>
      <c r="N1447" t="s">
        <v>105</v>
      </c>
      <c r="O1447">
        <v>2</v>
      </c>
      <c r="P1447" t="s">
        <v>91</v>
      </c>
      <c r="Q1447" t="s">
        <v>78</v>
      </c>
      <c r="R1447" t="s">
        <v>79</v>
      </c>
      <c r="S1447" t="s">
        <v>59</v>
      </c>
      <c r="T1447" t="s">
        <v>42</v>
      </c>
      <c r="U1447" t="s">
        <v>221</v>
      </c>
      <c r="V1447">
        <v>1606</v>
      </c>
      <c r="W1447">
        <v>0.18309391624438293</v>
      </c>
      <c r="X1447" t="s">
        <v>220</v>
      </c>
    </row>
    <row r="1448" spans="1:24" x14ac:dyDescent="0.25">
      <c r="A1448" t="s">
        <v>100</v>
      </c>
      <c r="B1448" s="1">
        <v>42639</v>
      </c>
      <c r="C1448">
        <v>2016</v>
      </c>
      <c r="D1448" t="s">
        <v>232</v>
      </c>
      <c r="E1448" t="s">
        <v>57</v>
      </c>
      <c r="F1448" t="s">
        <v>21</v>
      </c>
      <c r="G1448" t="s">
        <v>207</v>
      </c>
      <c r="H1448" t="s">
        <v>211</v>
      </c>
      <c r="I1448">
        <v>35100</v>
      </c>
      <c r="J1448">
        <v>4924</v>
      </c>
      <c r="K1448">
        <v>40024</v>
      </c>
      <c r="L1448" t="s">
        <v>97</v>
      </c>
      <c r="M1448" t="s">
        <v>101</v>
      </c>
      <c r="N1448" t="s">
        <v>102</v>
      </c>
      <c r="O1448">
        <v>4</v>
      </c>
      <c r="P1448" t="s">
        <v>77</v>
      </c>
      <c r="Q1448" t="s">
        <v>78</v>
      </c>
      <c r="R1448" t="s">
        <v>79</v>
      </c>
      <c r="S1448" t="s">
        <v>57</v>
      </c>
      <c r="T1448" t="s">
        <v>44</v>
      </c>
      <c r="U1448" t="s">
        <v>221</v>
      </c>
      <c r="V1448">
        <v>1404</v>
      </c>
      <c r="W1448">
        <v>0.7273828632791447</v>
      </c>
      <c r="X1448" t="s">
        <v>222</v>
      </c>
    </row>
    <row r="1449" spans="1:24" x14ac:dyDescent="0.25">
      <c r="A1449" t="s">
        <v>148</v>
      </c>
      <c r="B1449" s="1">
        <v>42641</v>
      </c>
      <c r="C1449">
        <v>2016</v>
      </c>
      <c r="D1449" t="s">
        <v>232</v>
      </c>
      <c r="E1449" t="s">
        <v>60</v>
      </c>
      <c r="F1449" t="s">
        <v>4</v>
      </c>
      <c r="G1449" t="s">
        <v>208</v>
      </c>
      <c r="H1449" t="s">
        <v>205</v>
      </c>
      <c r="I1449">
        <v>37100</v>
      </c>
      <c r="J1449">
        <v>2189</v>
      </c>
      <c r="K1449">
        <v>39289</v>
      </c>
      <c r="L1449" t="s">
        <v>142</v>
      </c>
      <c r="M1449" t="s">
        <v>149</v>
      </c>
      <c r="N1449" t="s">
        <v>150</v>
      </c>
      <c r="O1449">
        <v>4</v>
      </c>
      <c r="P1449" t="s">
        <v>77</v>
      </c>
      <c r="Q1449" t="s">
        <v>78</v>
      </c>
      <c r="R1449" t="s">
        <v>79</v>
      </c>
      <c r="S1449" t="s">
        <v>61</v>
      </c>
      <c r="T1449" t="s">
        <v>42</v>
      </c>
      <c r="U1449" t="s">
        <v>221</v>
      </c>
      <c r="V1449">
        <v>1484</v>
      </c>
      <c r="W1449">
        <v>0.29897809647907414</v>
      </c>
      <c r="X1449" t="s">
        <v>220</v>
      </c>
    </row>
    <row r="1450" spans="1:24" x14ac:dyDescent="0.25">
      <c r="A1450" t="s">
        <v>126</v>
      </c>
      <c r="B1450" s="1">
        <v>42641</v>
      </c>
      <c r="C1450">
        <v>2016</v>
      </c>
      <c r="D1450" t="s">
        <v>232</v>
      </c>
      <c r="E1450" t="s">
        <v>64</v>
      </c>
      <c r="F1450" t="s">
        <v>25</v>
      </c>
      <c r="G1450" t="s">
        <v>210</v>
      </c>
      <c r="H1450" t="s">
        <v>203</v>
      </c>
      <c r="I1450">
        <v>41850</v>
      </c>
      <c r="J1450">
        <v>2515</v>
      </c>
      <c r="K1450">
        <v>44365</v>
      </c>
      <c r="L1450" t="s">
        <v>127</v>
      </c>
      <c r="M1450" t="s">
        <v>128</v>
      </c>
      <c r="N1450" t="s">
        <v>129</v>
      </c>
      <c r="O1450">
        <v>4</v>
      </c>
      <c r="P1450" t="s">
        <v>77</v>
      </c>
      <c r="Q1450" t="s">
        <v>78</v>
      </c>
      <c r="R1450" t="s">
        <v>79</v>
      </c>
      <c r="S1450" t="s">
        <v>57</v>
      </c>
      <c r="T1450" t="s">
        <v>44</v>
      </c>
      <c r="U1450" t="s">
        <v>221</v>
      </c>
      <c r="V1450">
        <v>1674</v>
      </c>
      <c r="W1450">
        <v>0.96544218620538813</v>
      </c>
      <c r="X1450" t="s">
        <v>222</v>
      </c>
    </row>
    <row r="1451" spans="1:24" x14ac:dyDescent="0.25">
      <c r="A1451" t="s">
        <v>176</v>
      </c>
      <c r="B1451" s="1">
        <v>42642</v>
      </c>
      <c r="C1451">
        <v>2016</v>
      </c>
      <c r="D1451" t="s">
        <v>232</v>
      </c>
      <c r="E1451" t="s">
        <v>57</v>
      </c>
      <c r="F1451" t="s">
        <v>24</v>
      </c>
      <c r="G1451" t="s">
        <v>200</v>
      </c>
      <c r="H1451" t="s">
        <v>203</v>
      </c>
      <c r="I1451">
        <v>43650</v>
      </c>
      <c r="J1451">
        <v>2594</v>
      </c>
      <c r="K1451">
        <v>46244</v>
      </c>
      <c r="L1451" t="s">
        <v>164</v>
      </c>
      <c r="M1451" t="s">
        <v>177</v>
      </c>
      <c r="N1451" t="s">
        <v>178</v>
      </c>
      <c r="O1451">
        <v>4</v>
      </c>
      <c r="P1451" t="s">
        <v>77</v>
      </c>
      <c r="Q1451" t="s">
        <v>78</v>
      </c>
      <c r="R1451" t="s">
        <v>79</v>
      </c>
      <c r="S1451" t="s">
        <v>57</v>
      </c>
      <c r="T1451" t="s">
        <v>44</v>
      </c>
      <c r="U1451" t="s">
        <v>221</v>
      </c>
      <c r="V1451">
        <v>1746</v>
      </c>
      <c r="W1451">
        <v>0.65284928337337877</v>
      </c>
      <c r="X1451" t="s">
        <v>222</v>
      </c>
    </row>
    <row r="1452" spans="1:24" x14ac:dyDescent="0.25">
      <c r="A1452" t="s">
        <v>160</v>
      </c>
      <c r="B1452" s="1">
        <v>42643</v>
      </c>
      <c r="C1452">
        <v>2016</v>
      </c>
      <c r="D1452" t="s">
        <v>232</v>
      </c>
      <c r="E1452" t="s">
        <v>57</v>
      </c>
      <c r="F1452" t="s">
        <v>18</v>
      </c>
      <c r="G1452" t="s">
        <v>200</v>
      </c>
      <c r="H1452" t="s">
        <v>201</v>
      </c>
      <c r="I1452">
        <v>121050</v>
      </c>
      <c r="J1452">
        <v>1160</v>
      </c>
      <c r="K1452">
        <v>122210</v>
      </c>
      <c r="L1452" t="s">
        <v>142</v>
      </c>
      <c r="M1452" t="s">
        <v>161</v>
      </c>
      <c r="N1452" t="s">
        <v>162</v>
      </c>
      <c r="O1452">
        <v>4</v>
      </c>
      <c r="P1452" t="s">
        <v>91</v>
      </c>
      <c r="Q1452" t="s">
        <v>78</v>
      </c>
      <c r="R1452" t="s">
        <v>92</v>
      </c>
      <c r="S1452" t="s">
        <v>57</v>
      </c>
      <c r="T1452" t="s">
        <v>44</v>
      </c>
      <c r="U1452" t="s">
        <v>225</v>
      </c>
      <c r="V1452">
        <v>7263</v>
      </c>
      <c r="W1452">
        <v>0.65106082458564118</v>
      </c>
      <c r="X1452" t="s">
        <v>222</v>
      </c>
    </row>
    <row r="1453" spans="1:24" x14ac:dyDescent="0.25">
      <c r="A1453" t="s">
        <v>106</v>
      </c>
      <c r="B1453" s="1">
        <v>42644</v>
      </c>
      <c r="C1453">
        <v>2016</v>
      </c>
      <c r="D1453" t="s">
        <v>233</v>
      </c>
      <c r="E1453" t="s">
        <v>64</v>
      </c>
      <c r="F1453" t="s">
        <v>26</v>
      </c>
      <c r="G1453" t="s">
        <v>207</v>
      </c>
      <c r="H1453" t="s">
        <v>203</v>
      </c>
      <c r="I1453">
        <v>42050</v>
      </c>
      <c r="J1453">
        <v>1929</v>
      </c>
      <c r="K1453">
        <v>43979</v>
      </c>
      <c r="L1453" t="s">
        <v>97</v>
      </c>
      <c r="M1453" t="s">
        <v>107</v>
      </c>
      <c r="N1453" t="s">
        <v>108</v>
      </c>
      <c r="O1453">
        <v>4</v>
      </c>
      <c r="P1453" t="s">
        <v>77</v>
      </c>
      <c r="Q1453" t="s">
        <v>78</v>
      </c>
      <c r="R1453" t="s">
        <v>79</v>
      </c>
      <c r="S1453" t="s">
        <v>57</v>
      </c>
      <c r="T1453" t="s">
        <v>44</v>
      </c>
      <c r="U1453" t="s">
        <v>221</v>
      </c>
      <c r="V1453">
        <v>1682</v>
      </c>
      <c r="W1453">
        <v>0.14766861644930607</v>
      </c>
      <c r="X1453" t="s">
        <v>220</v>
      </c>
    </row>
    <row r="1454" spans="1:24" x14ac:dyDescent="0.25">
      <c r="A1454" t="s">
        <v>170</v>
      </c>
      <c r="B1454" s="1">
        <v>42646</v>
      </c>
      <c r="C1454">
        <v>2016</v>
      </c>
      <c r="D1454" t="s">
        <v>233</v>
      </c>
      <c r="E1454" t="s">
        <v>55</v>
      </c>
      <c r="F1454" t="s">
        <v>36</v>
      </c>
      <c r="G1454" t="s">
        <v>209</v>
      </c>
      <c r="H1454" t="s">
        <v>201</v>
      </c>
      <c r="I1454">
        <v>35000</v>
      </c>
      <c r="J1454">
        <v>3398</v>
      </c>
      <c r="K1454">
        <v>38398</v>
      </c>
      <c r="L1454" t="s">
        <v>164</v>
      </c>
      <c r="M1454" t="s">
        <v>171</v>
      </c>
      <c r="N1454" t="s">
        <v>172</v>
      </c>
      <c r="O1454">
        <v>4</v>
      </c>
      <c r="P1454" t="s">
        <v>77</v>
      </c>
      <c r="Q1454" t="s">
        <v>78</v>
      </c>
      <c r="R1454" t="s">
        <v>79</v>
      </c>
      <c r="S1454" t="s">
        <v>56</v>
      </c>
      <c r="T1454" t="s">
        <v>46</v>
      </c>
      <c r="U1454" t="s">
        <v>221</v>
      </c>
      <c r="V1454">
        <v>1400</v>
      </c>
      <c r="W1454">
        <v>0.67434945780520772</v>
      </c>
      <c r="X1454" t="s">
        <v>222</v>
      </c>
    </row>
    <row r="1455" spans="1:24" x14ac:dyDescent="0.25">
      <c r="A1455" t="s">
        <v>117</v>
      </c>
      <c r="B1455" s="1">
        <v>42646</v>
      </c>
      <c r="C1455">
        <v>2016</v>
      </c>
      <c r="D1455" t="s">
        <v>233</v>
      </c>
      <c r="E1455" t="s">
        <v>57</v>
      </c>
      <c r="F1455" t="s">
        <v>18</v>
      </c>
      <c r="G1455" t="s">
        <v>210</v>
      </c>
      <c r="H1455" t="s">
        <v>202</v>
      </c>
      <c r="I1455">
        <v>64850</v>
      </c>
      <c r="J1455">
        <v>1764</v>
      </c>
      <c r="K1455">
        <v>66614</v>
      </c>
      <c r="L1455" t="s">
        <v>97</v>
      </c>
      <c r="M1455" t="s">
        <v>118</v>
      </c>
      <c r="N1455" t="s">
        <v>119</v>
      </c>
      <c r="O1455">
        <v>4</v>
      </c>
      <c r="P1455" t="s">
        <v>77</v>
      </c>
      <c r="Q1455" t="s">
        <v>86</v>
      </c>
      <c r="R1455" t="s">
        <v>79</v>
      </c>
      <c r="S1455" t="s">
        <v>57</v>
      </c>
      <c r="T1455" t="s">
        <v>44</v>
      </c>
      <c r="U1455" t="s">
        <v>223</v>
      </c>
      <c r="V1455">
        <v>3242.5</v>
      </c>
      <c r="W1455">
        <v>0.82109069862453765</v>
      </c>
      <c r="X1455" t="s">
        <v>222</v>
      </c>
    </row>
    <row r="1456" spans="1:24" x14ac:dyDescent="0.25">
      <c r="A1456" t="s">
        <v>157</v>
      </c>
      <c r="B1456" s="1">
        <v>42647</v>
      </c>
      <c r="C1456">
        <v>2016</v>
      </c>
      <c r="D1456" t="s">
        <v>233</v>
      </c>
      <c r="E1456" t="s">
        <v>52</v>
      </c>
      <c r="F1456" t="s">
        <v>41</v>
      </c>
      <c r="G1456" t="s">
        <v>200</v>
      </c>
      <c r="H1456" t="s">
        <v>205</v>
      </c>
      <c r="I1456">
        <v>73150</v>
      </c>
      <c r="J1456">
        <v>2239</v>
      </c>
      <c r="K1456">
        <v>75389</v>
      </c>
      <c r="L1456" t="s">
        <v>142</v>
      </c>
      <c r="M1456" t="s">
        <v>158</v>
      </c>
      <c r="N1456" t="s">
        <v>159</v>
      </c>
      <c r="O1456">
        <v>4</v>
      </c>
      <c r="P1456" t="s">
        <v>77</v>
      </c>
      <c r="Q1456" t="s">
        <v>86</v>
      </c>
      <c r="R1456" t="s">
        <v>79</v>
      </c>
      <c r="S1456" t="s">
        <v>53</v>
      </c>
      <c r="T1456" t="s">
        <v>46</v>
      </c>
      <c r="U1456" t="s">
        <v>223</v>
      </c>
      <c r="V1456">
        <v>3657.5</v>
      </c>
      <c r="W1456">
        <v>0.18126468694827738</v>
      </c>
      <c r="X1456" t="s">
        <v>220</v>
      </c>
    </row>
    <row r="1457" spans="1:24" x14ac:dyDescent="0.25">
      <c r="A1457" t="s">
        <v>141</v>
      </c>
      <c r="B1457" s="1">
        <v>42647</v>
      </c>
      <c r="C1457">
        <v>2016</v>
      </c>
      <c r="D1457" t="s">
        <v>233</v>
      </c>
      <c r="E1457" t="s">
        <v>57</v>
      </c>
      <c r="F1457" t="s">
        <v>27</v>
      </c>
      <c r="G1457" t="s">
        <v>209</v>
      </c>
      <c r="H1457" t="s">
        <v>203</v>
      </c>
      <c r="I1457">
        <v>30250</v>
      </c>
      <c r="J1457">
        <v>4194</v>
      </c>
      <c r="K1457">
        <v>34444</v>
      </c>
      <c r="L1457" t="s">
        <v>142</v>
      </c>
      <c r="M1457" t="s">
        <v>143</v>
      </c>
      <c r="N1457" t="s">
        <v>144</v>
      </c>
      <c r="O1457">
        <v>4</v>
      </c>
      <c r="P1457" t="s">
        <v>77</v>
      </c>
      <c r="Q1457" t="s">
        <v>78</v>
      </c>
      <c r="R1457" t="s">
        <v>79</v>
      </c>
      <c r="S1457" t="s">
        <v>57</v>
      </c>
      <c r="T1457" t="s">
        <v>44</v>
      </c>
      <c r="U1457" t="s">
        <v>219</v>
      </c>
      <c r="V1457">
        <v>907.5</v>
      </c>
      <c r="W1457">
        <v>0.58483681482488137</v>
      </c>
      <c r="X1457" t="s">
        <v>222</v>
      </c>
    </row>
    <row r="1458" spans="1:24" x14ac:dyDescent="0.25">
      <c r="A1458" t="s">
        <v>157</v>
      </c>
      <c r="B1458" s="1">
        <v>42648</v>
      </c>
      <c r="C1458">
        <v>2016</v>
      </c>
      <c r="D1458" t="s">
        <v>233</v>
      </c>
      <c r="E1458" t="s">
        <v>50</v>
      </c>
      <c r="F1458" t="s">
        <v>9</v>
      </c>
      <c r="G1458" t="s">
        <v>206</v>
      </c>
      <c r="H1458" t="s">
        <v>201</v>
      </c>
      <c r="I1458">
        <v>72950</v>
      </c>
      <c r="J1458">
        <v>1026</v>
      </c>
      <c r="K1458">
        <v>73976</v>
      </c>
      <c r="L1458" t="s">
        <v>142</v>
      </c>
      <c r="M1458" t="s">
        <v>158</v>
      </c>
      <c r="N1458" t="s">
        <v>159</v>
      </c>
      <c r="O1458">
        <v>4</v>
      </c>
      <c r="P1458" t="s">
        <v>77</v>
      </c>
      <c r="Q1458" t="s">
        <v>86</v>
      </c>
      <c r="R1458" t="s">
        <v>79</v>
      </c>
      <c r="S1458" t="s">
        <v>51</v>
      </c>
      <c r="T1458" t="s">
        <v>43</v>
      </c>
      <c r="U1458" t="s">
        <v>223</v>
      </c>
      <c r="V1458">
        <v>3647.5</v>
      </c>
      <c r="W1458">
        <v>0.6140180014139125</v>
      </c>
      <c r="X1458" t="s">
        <v>222</v>
      </c>
    </row>
    <row r="1459" spans="1:24" x14ac:dyDescent="0.25">
      <c r="A1459" t="s">
        <v>130</v>
      </c>
      <c r="B1459" s="1">
        <v>42649</v>
      </c>
      <c r="C1459">
        <v>2016</v>
      </c>
      <c r="D1459" t="s">
        <v>233</v>
      </c>
      <c r="E1459" t="s">
        <v>64</v>
      </c>
      <c r="F1459" t="s">
        <v>25</v>
      </c>
      <c r="G1459" t="s">
        <v>210</v>
      </c>
      <c r="H1459" t="s">
        <v>203</v>
      </c>
      <c r="I1459">
        <v>68000</v>
      </c>
      <c r="J1459">
        <v>1578</v>
      </c>
      <c r="K1459">
        <v>69578</v>
      </c>
      <c r="L1459" t="s">
        <v>127</v>
      </c>
      <c r="M1459" t="s">
        <v>131</v>
      </c>
      <c r="N1459" t="s">
        <v>132</v>
      </c>
      <c r="O1459">
        <v>4</v>
      </c>
      <c r="P1459" t="s">
        <v>77</v>
      </c>
      <c r="Q1459" t="s">
        <v>86</v>
      </c>
      <c r="R1459" t="s">
        <v>79</v>
      </c>
      <c r="S1459" t="s">
        <v>57</v>
      </c>
      <c r="T1459" t="s">
        <v>44</v>
      </c>
      <c r="U1459" t="s">
        <v>223</v>
      </c>
      <c r="V1459">
        <v>3400</v>
      </c>
      <c r="W1459">
        <v>0.74035555345022841</v>
      </c>
      <c r="X1459" t="s">
        <v>222</v>
      </c>
    </row>
    <row r="1460" spans="1:24" x14ac:dyDescent="0.25">
      <c r="A1460" t="s">
        <v>126</v>
      </c>
      <c r="B1460" s="1">
        <v>42650</v>
      </c>
      <c r="C1460">
        <v>2016</v>
      </c>
      <c r="D1460" t="s">
        <v>233</v>
      </c>
      <c r="E1460" t="s">
        <v>55</v>
      </c>
      <c r="F1460" t="s">
        <v>40</v>
      </c>
      <c r="G1460" t="s">
        <v>200</v>
      </c>
      <c r="H1460" t="s">
        <v>205</v>
      </c>
      <c r="I1460">
        <v>42200</v>
      </c>
      <c r="J1460">
        <v>3843</v>
      </c>
      <c r="K1460">
        <v>46043</v>
      </c>
      <c r="L1460" t="s">
        <v>127</v>
      </c>
      <c r="M1460" t="s">
        <v>128</v>
      </c>
      <c r="N1460" t="s">
        <v>129</v>
      </c>
      <c r="O1460">
        <v>4</v>
      </c>
      <c r="P1460" t="s">
        <v>77</v>
      </c>
      <c r="Q1460" t="s">
        <v>78</v>
      </c>
      <c r="R1460" t="s">
        <v>79</v>
      </c>
      <c r="S1460" t="s">
        <v>56</v>
      </c>
      <c r="T1460" t="s">
        <v>46</v>
      </c>
      <c r="U1460" t="s">
        <v>221</v>
      </c>
      <c r="V1460">
        <v>1688</v>
      </c>
      <c r="W1460">
        <v>0.10165648539627739</v>
      </c>
      <c r="X1460" t="s">
        <v>220</v>
      </c>
    </row>
    <row r="1461" spans="1:24" x14ac:dyDescent="0.25">
      <c r="A1461" t="s">
        <v>103</v>
      </c>
      <c r="B1461" s="1">
        <v>42650</v>
      </c>
      <c r="C1461">
        <v>2016</v>
      </c>
      <c r="D1461" t="s">
        <v>233</v>
      </c>
      <c r="E1461" t="s">
        <v>58</v>
      </c>
      <c r="F1461" t="s">
        <v>5</v>
      </c>
      <c r="G1461" t="s">
        <v>206</v>
      </c>
      <c r="H1461" t="s">
        <v>211</v>
      </c>
      <c r="I1461">
        <v>40200</v>
      </c>
      <c r="J1461">
        <v>2339</v>
      </c>
      <c r="K1461">
        <v>42539</v>
      </c>
      <c r="L1461" t="s">
        <v>97</v>
      </c>
      <c r="M1461" t="s">
        <v>104</v>
      </c>
      <c r="N1461" t="s">
        <v>105</v>
      </c>
      <c r="O1461">
        <v>2</v>
      </c>
      <c r="P1461" t="s">
        <v>91</v>
      </c>
      <c r="Q1461" t="s">
        <v>78</v>
      </c>
      <c r="R1461" t="s">
        <v>79</v>
      </c>
      <c r="S1461" t="s">
        <v>59</v>
      </c>
      <c r="T1461" t="s">
        <v>42</v>
      </c>
      <c r="U1461" t="s">
        <v>221</v>
      </c>
      <c r="V1461">
        <v>1608</v>
      </c>
      <c r="W1461">
        <v>6.0018654009335981E-2</v>
      </c>
      <c r="X1461" t="s">
        <v>220</v>
      </c>
    </row>
    <row r="1462" spans="1:24" x14ac:dyDescent="0.25">
      <c r="A1462" t="s">
        <v>157</v>
      </c>
      <c r="B1462" s="1">
        <v>42650</v>
      </c>
      <c r="C1462">
        <v>2016</v>
      </c>
      <c r="D1462" t="s">
        <v>233</v>
      </c>
      <c r="E1462" t="s">
        <v>54</v>
      </c>
      <c r="F1462" t="s">
        <v>28</v>
      </c>
      <c r="G1462" t="s">
        <v>210</v>
      </c>
      <c r="H1462" t="s">
        <v>203</v>
      </c>
      <c r="I1462">
        <v>72600</v>
      </c>
      <c r="J1462">
        <v>3097</v>
      </c>
      <c r="K1462">
        <v>75697</v>
      </c>
      <c r="L1462" t="s">
        <v>142</v>
      </c>
      <c r="M1462" t="s">
        <v>158</v>
      </c>
      <c r="N1462" t="s">
        <v>159</v>
      </c>
      <c r="O1462">
        <v>4</v>
      </c>
      <c r="P1462" t="s">
        <v>77</v>
      </c>
      <c r="Q1462" t="s">
        <v>86</v>
      </c>
      <c r="R1462" t="s">
        <v>79</v>
      </c>
      <c r="S1462" t="s">
        <v>54</v>
      </c>
      <c r="T1462" t="s">
        <v>45</v>
      </c>
      <c r="U1462" t="s">
        <v>223</v>
      </c>
      <c r="V1462">
        <v>3630</v>
      </c>
      <c r="W1462">
        <v>0.41999004381708338</v>
      </c>
      <c r="X1462" t="s">
        <v>220</v>
      </c>
    </row>
    <row r="1463" spans="1:24" x14ac:dyDescent="0.25">
      <c r="A1463" t="s">
        <v>160</v>
      </c>
      <c r="B1463" s="1">
        <v>42650</v>
      </c>
      <c r="C1463">
        <v>2016</v>
      </c>
      <c r="D1463" t="s">
        <v>233</v>
      </c>
      <c r="E1463" t="s">
        <v>60</v>
      </c>
      <c r="F1463" t="s">
        <v>35</v>
      </c>
      <c r="G1463" t="s">
        <v>204</v>
      </c>
      <c r="H1463" t="s">
        <v>202</v>
      </c>
      <c r="I1463">
        <v>120700</v>
      </c>
      <c r="J1463">
        <v>2361</v>
      </c>
      <c r="K1463">
        <v>123061</v>
      </c>
      <c r="L1463" t="s">
        <v>142</v>
      </c>
      <c r="M1463" t="s">
        <v>161</v>
      </c>
      <c r="N1463" t="s">
        <v>162</v>
      </c>
      <c r="O1463">
        <v>4</v>
      </c>
      <c r="P1463" t="s">
        <v>91</v>
      </c>
      <c r="Q1463" t="s">
        <v>78</v>
      </c>
      <c r="R1463" t="s">
        <v>92</v>
      </c>
      <c r="S1463" t="s">
        <v>61</v>
      </c>
      <c r="T1463" t="s">
        <v>46</v>
      </c>
      <c r="U1463" t="s">
        <v>225</v>
      </c>
      <c r="V1463">
        <v>7242</v>
      </c>
      <c r="W1463">
        <v>0.22984645712647889</v>
      </c>
      <c r="X1463" t="s">
        <v>220</v>
      </c>
    </row>
    <row r="1464" spans="1:24" x14ac:dyDescent="0.25">
      <c r="A1464" t="s">
        <v>167</v>
      </c>
      <c r="B1464" s="1">
        <v>42650</v>
      </c>
      <c r="C1464">
        <v>2016</v>
      </c>
      <c r="D1464" t="s">
        <v>233</v>
      </c>
      <c r="E1464" t="s">
        <v>54</v>
      </c>
      <c r="F1464" t="s">
        <v>28</v>
      </c>
      <c r="G1464" t="s">
        <v>209</v>
      </c>
      <c r="H1464" t="s">
        <v>205</v>
      </c>
      <c r="I1464">
        <v>35300</v>
      </c>
      <c r="J1464">
        <v>2318</v>
      </c>
      <c r="K1464">
        <v>37618</v>
      </c>
      <c r="L1464" t="s">
        <v>164</v>
      </c>
      <c r="M1464" t="s">
        <v>168</v>
      </c>
      <c r="N1464" t="s">
        <v>169</v>
      </c>
      <c r="O1464">
        <v>4</v>
      </c>
      <c r="P1464" t="s">
        <v>77</v>
      </c>
      <c r="Q1464" t="s">
        <v>78</v>
      </c>
      <c r="R1464" t="s">
        <v>79</v>
      </c>
      <c r="S1464" t="s">
        <v>54</v>
      </c>
      <c r="T1464" t="s">
        <v>45</v>
      </c>
      <c r="U1464" t="s">
        <v>221</v>
      </c>
      <c r="V1464">
        <v>1412</v>
      </c>
      <c r="W1464">
        <v>0.2989949352568923</v>
      </c>
      <c r="X1464" t="s">
        <v>220</v>
      </c>
    </row>
    <row r="1465" spans="1:24" x14ac:dyDescent="0.25">
      <c r="A1465" t="s">
        <v>73</v>
      </c>
      <c r="B1465" s="1">
        <v>42651</v>
      </c>
      <c r="C1465">
        <v>2016</v>
      </c>
      <c r="D1465" t="s">
        <v>233</v>
      </c>
      <c r="E1465" t="s">
        <v>55</v>
      </c>
      <c r="F1465" t="s">
        <v>39</v>
      </c>
      <c r="G1465" t="s">
        <v>210</v>
      </c>
      <c r="H1465" t="s">
        <v>201</v>
      </c>
      <c r="I1465">
        <v>31000</v>
      </c>
      <c r="J1465">
        <v>2934</v>
      </c>
      <c r="K1465">
        <v>33934</v>
      </c>
      <c r="L1465" t="s">
        <v>74</v>
      </c>
      <c r="M1465" t="s">
        <v>75</v>
      </c>
      <c r="N1465" t="s">
        <v>76</v>
      </c>
      <c r="O1465">
        <v>4</v>
      </c>
      <c r="P1465" t="s">
        <v>77</v>
      </c>
      <c r="Q1465" t="s">
        <v>78</v>
      </c>
      <c r="R1465" t="s">
        <v>79</v>
      </c>
      <c r="S1465" t="s">
        <v>56</v>
      </c>
      <c r="T1465" t="s">
        <v>46</v>
      </c>
      <c r="U1465" t="s">
        <v>219</v>
      </c>
      <c r="V1465">
        <v>930</v>
      </c>
      <c r="W1465">
        <v>9.9522964609564737E-2</v>
      </c>
      <c r="X1465" t="s">
        <v>220</v>
      </c>
    </row>
    <row r="1466" spans="1:24" x14ac:dyDescent="0.25">
      <c r="A1466" t="s">
        <v>167</v>
      </c>
      <c r="B1466" s="1">
        <v>42651</v>
      </c>
      <c r="C1466">
        <v>2016</v>
      </c>
      <c r="D1466" t="s">
        <v>233</v>
      </c>
      <c r="E1466" t="s">
        <v>62</v>
      </c>
      <c r="F1466" t="s">
        <v>14</v>
      </c>
      <c r="G1466" t="s">
        <v>200</v>
      </c>
      <c r="H1466" t="s">
        <v>205</v>
      </c>
      <c r="I1466">
        <v>34800</v>
      </c>
      <c r="J1466">
        <v>2472</v>
      </c>
      <c r="K1466">
        <v>37272</v>
      </c>
      <c r="L1466" t="s">
        <v>164</v>
      </c>
      <c r="M1466" t="s">
        <v>168</v>
      </c>
      <c r="N1466" t="s">
        <v>169</v>
      </c>
      <c r="O1466">
        <v>4</v>
      </c>
      <c r="P1466" t="s">
        <v>77</v>
      </c>
      <c r="Q1466" t="s">
        <v>78</v>
      </c>
      <c r="R1466" t="s">
        <v>79</v>
      </c>
      <c r="S1466" t="s">
        <v>63</v>
      </c>
      <c r="T1466" t="s">
        <v>43</v>
      </c>
      <c r="U1466" t="s">
        <v>221</v>
      </c>
      <c r="V1466">
        <v>1392</v>
      </c>
      <c r="W1466">
        <v>8.2028748505762195E-2</v>
      </c>
      <c r="X1466" t="s">
        <v>220</v>
      </c>
    </row>
    <row r="1467" spans="1:24" x14ac:dyDescent="0.25">
      <c r="A1467" t="s">
        <v>114</v>
      </c>
      <c r="B1467" s="1">
        <v>42651</v>
      </c>
      <c r="C1467">
        <v>2016</v>
      </c>
      <c r="D1467" t="s">
        <v>233</v>
      </c>
      <c r="E1467" t="s">
        <v>57</v>
      </c>
      <c r="F1467" t="s">
        <v>22</v>
      </c>
      <c r="G1467" t="s">
        <v>206</v>
      </c>
      <c r="H1467" t="s">
        <v>211</v>
      </c>
      <c r="I1467">
        <v>59850</v>
      </c>
      <c r="J1467">
        <v>3434</v>
      </c>
      <c r="K1467">
        <v>63284</v>
      </c>
      <c r="L1467" t="s">
        <v>97</v>
      </c>
      <c r="M1467" t="s">
        <v>115</v>
      </c>
      <c r="N1467" t="s">
        <v>116</v>
      </c>
      <c r="O1467">
        <v>4</v>
      </c>
      <c r="P1467" t="s">
        <v>77</v>
      </c>
      <c r="Q1467" t="s">
        <v>78</v>
      </c>
      <c r="R1467" t="s">
        <v>79</v>
      </c>
      <c r="S1467" t="s">
        <v>57</v>
      </c>
      <c r="T1467" t="s">
        <v>44</v>
      </c>
      <c r="U1467" t="s">
        <v>223</v>
      </c>
      <c r="V1467">
        <v>2992.5</v>
      </c>
      <c r="W1467">
        <v>4.6011367834178432E-3</v>
      </c>
      <c r="X1467" t="s">
        <v>220</v>
      </c>
    </row>
    <row r="1468" spans="1:24" x14ac:dyDescent="0.25">
      <c r="A1468" t="s">
        <v>179</v>
      </c>
      <c r="B1468" s="1">
        <v>42652</v>
      </c>
      <c r="C1468">
        <v>2016</v>
      </c>
      <c r="D1468" t="s">
        <v>233</v>
      </c>
      <c r="E1468" t="s">
        <v>57</v>
      </c>
      <c r="F1468" t="s">
        <v>16</v>
      </c>
      <c r="G1468" t="s">
        <v>200</v>
      </c>
      <c r="H1468" t="s">
        <v>203</v>
      </c>
      <c r="I1468">
        <v>55850</v>
      </c>
      <c r="J1468">
        <v>2335</v>
      </c>
      <c r="K1468">
        <v>58185</v>
      </c>
      <c r="L1468" t="s">
        <v>164</v>
      </c>
      <c r="M1468" t="s">
        <v>180</v>
      </c>
      <c r="N1468" t="s">
        <v>181</v>
      </c>
      <c r="O1468">
        <v>4</v>
      </c>
      <c r="P1468" t="s">
        <v>77</v>
      </c>
      <c r="Q1468" t="s">
        <v>78</v>
      </c>
      <c r="R1468" t="s">
        <v>79</v>
      </c>
      <c r="S1468" t="s">
        <v>57</v>
      </c>
      <c r="T1468" t="s">
        <v>44</v>
      </c>
      <c r="U1468" t="s">
        <v>223</v>
      </c>
      <c r="V1468">
        <v>2792.5</v>
      </c>
      <c r="W1468">
        <v>0.52602486662847214</v>
      </c>
      <c r="X1468" t="s">
        <v>222</v>
      </c>
    </row>
    <row r="1469" spans="1:24" x14ac:dyDescent="0.25">
      <c r="A1469" t="s">
        <v>109</v>
      </c>
      <c r="B1469" s="1">
        <v>42653</v>
      </c>
      <c r="C1469">
        <v>2016</v>
      </c>
      <c r="D1469" t="s">
        <v>233</v>
      </c>
      <c r="E1469" t="s">
        <v>52</v>
      </c>
      <c r="F1469" t="s">
        <v>47</v>
      </c>
      <c r="G1469" t="s">
        <v>209</v>
      </c>
      <c r="H1469" t="s">
        <v>205</v>
      </c>
      <c r="I1469">
        <v>51250</v>
      </c>
      <c r="J1469">
        <v>3033</v>
      </c>
      <c r="K1469">
        <v>54283</v>
      </c>
      <c r="L1469" t="s">
        <v>97</v>
      </c>
      <c r="M1469" t="s">
        <v>110</v>
      </c>
      <c r="N1469" t="s">
        <v>111</v>
      </c>
      <c r="O1469">
        <v>4</v>
      </c>
      <c r="P1469" t="s">
        <v>91</v>
      </c>
      <c r="Q1469" t="s">
        <v>78</v>
      </c>
      <c r="R1469" t="s">
        <v>79</v>
      </c>
      <c r="S1469" t="s">
        <v>53</v>
      </c>
      <c r="T1469" t="s">
        <v>46</v>
      </c>
      <c r="U1469" t="s">
        <v>221</v>
      </c>
      <c r="V1469">
        <v>2050</v>
      </c>
      <c r="W1469">
        <v>0.66123823014145633</v>
      </c>
      <c r="X1469" t="s">
        <v>222</v>
      </c>
    </row>
    <row r="1470" spans="1:24" x14ac:dyDescent="0.25">
      <c r="A1470" t="s">
        <v>126</v>
      </c>
      <c r="B1470" s="1">
        <v>42653</v>
      </c>
      <c r="C1470">
        <v>2016</v>
      </c>
      <c r="D1470" t="s">
        <v>233</v>
      </c>
      <c r="E1470" t="s">
        <v>52</v>
      </c>
      <c r="F1470" t="s">
        <v>35</v>
      </c>
      <c r="G1470" t="s">
        <v>209</v>
      </c>
      <c r="H1470" t="s">
        <v>203</v>
      </c>
      <c r="I1470">
        <v>41750</v>
      </c>
      <c r="J1470">
        <v>1984</v>
      </c>
      <c r="K1470">
        <v>43734</v>
      </c>
      <c r="L1470" t="s">
        <v>127</v>
      </c>
      <c r="M1470" t="s">
        <v>128</v>
      </c>
      <c r="N1470" t="s">
        <v>129</v>
      </c>
      <c r="O1470">
        <v>4</v>
      </c>
      <c r="P1470" t="s">
        <v>77</v>
      </c>
      <c r="Q1470" t="s">
        <v>78</v>
      </c>
      <c r="R1470" t="s">
        <v>79</v>
      </c>
      <c r="S1470" t="s">
        <v>53</v>
      </c>
      <c r="T1470" t="s">
        <v>46</v>
      </c>
      <c r="U1470" t="s">
        <v>221</v>
      </c>
      <c r="V1470">
        <v>1670</v>
      </c>
      <c r="W1470">
        <v>0.51713210601226056</v>
      </c>
      <c r="X1470" t="s">
        <v>222</v>
      </c>
    </row>
    <row r="1471" spans="1:24" x14ac:dyDescent="0.25">
      <c r="A1471" t="s">
        <v>117</v>
      </c>
      <c r="B1471" s="1">
        <v>42653</v>
      </c>
      <c r="C1471">
        <v>2016</v>
      </c>
      <c r="D1471" t="s">
        <v>233</v>
      </c>
      <c r="E1471" t="s">
        <v>60</v>
      </c>
      <c r="F1471" t="s">
        <v>35</v>
      </c>
      <c r="G1471" t="s">
        <v>210</v>
      </c>
      <c r="H1471" t="s">
        <v>205</v>
      </c>
      <c r="I1471">
        <v>65150</v>
      </c>
      <c r="J1471">
        <v>2528</v>
      </c>
      <c r="K1471">
        <v>67678</v>
      </c>
      <c r="L1471" t="s">
        <v>97</v>
      </c>
      <c r="M1471" t="s">
        <v>118</v>
      </c>
      <c r="N1471" t="s">
        <v>119</v>
      </c>
      <c r="O1471">
        <v>4</v>
      </c>
      <c r="P1471" t="s">
        <v>77</v>
      </c>
      <c r="Q1471" t="s">
        <v>86</v>
      </c>
      <c r="R1471" t="s">
        <v>79</v>
      </c>
      <c r="S1471" t="s">
        <v>61</v>
      </c>
      <c r="T1471" t="s">
        <v>46</v>
      </c>
      <c r="U1471" t="s">
        <v>223</v>
      </c>
      <c r="V1471">
        <v>3257.5</v>
      </c>
      <c r="W1471">
        <v>0.69259050101628084</v>
      </c>
      <c r="X1471" t="s">
        <v>222</v>
      </c>
    </row>
    <row r="1472" spans="1:24" x14ac:dyDescent="0.25">
      <c r="A1472" t="s">
        <v>145</v>
      </c>
      <c r="B1472" s="1">
        <v>42654</v>
      </c>
      <c r="C1472">
        <v>2016</v>
      </c>
      <c r="D1472" t="s">
        <v>233</v>
      </c>
      <c r="E1472" t="s">
        <v>54</v>
      </c>
      <c r="F1472" t="s">
        <v>32</v>
      </c>
      <c r="G1472" t="s">
        <v>206</v>
      </c>
      <c r="H1472" t="s">
        <v>203</v>
      </c>
      <c r="I1472">
        <v>33100</v>
      </c>
      <c r="J1472">
        <v>3612</v>
      </c>
      <c r="K1472">
        <v>36712</v>
      </c>
      <c r="L1472" t="s">
        <v>142</v>
      </c>
      <c r="M1472" t="s">
        <v>146</v>
      </c>
      <c r="N1472" t="s">
        <v>147</v>
      </c>
      <c r="O1472">
        <v>4</v>
      </c>
      <c r="P1472" t="s">
        <v>77</v>
      </c>
      <c r="Q1472" t="s">
        <v>78</v>
      </c>
      <c r="R1472" t="s">
        <v>79</v>
      </c>
      <c r="S1472" t="s">
        <v>54</v>
      </c>
      <c r="T1472" t="s">
        <v>45</v>
      </c>
      <c r="U1472" t="s">
        <v>219</v>
      </c>
      <c r="V1472">
        <v>993</v>
      </c>
      <c r="W1472">
        <v>0.65463847511198303</v>
      </c>
      <c r="X1472" t="s">
        <v>222</v>
      </c>
    </row>
    <row r="1473" spans="1:24" x14ac:dyDescent="0.25">
      <c r="A1473" t="s">
        <v>188</v>
      </c>
      <c r="B1473" s="1">
        <v>42654</v>
      </c>
      <c r="C1473">
        <v>2016</v>
      </c>
      <c r="D1473" t="s">
        <v>233</v>
      </c>
      <c r="E1473" t="s">
        <v>52</v>
      </c>
      <c r="F1473" t="s">
        <v>47</v>
      </c>
      <c r="G1473" t="s">
        <v>209</v>
      </c>
      <c r="H1473" t="s">
        <v>201</v>
      </c>
      <c r="I1473">
        <v>85900</v>
      </c>
      <c r="J1473">
        <v>1027</v>
      </c>
      <c r="K1473">
        <v>86927</v>
      </c>
      <c r="L1473" t="s">
        <v>164</v>
      </c>
      <c r="M1473" t="s">
        <v>189</v>
      </c>
      <c r="N1473" t="s">
        <v>190</v>
      </c>
      <c r="O1473">
        <v>4</v>
      </c>
      <c r="P1473" t="s">
        <v>77</v>
      </c>
      <c r="Q1473" t="s">
        <v>86</v>
      </c>
      <c r="R1473" t="s">
        <v>87</v>
      </c>
      <c r="S1473" t="s">
        <v>53</v>
      </c>
      <c r="T1473" t="s">
        <v>46</v>
      </c>
      <c r="U1473" t="s">
        <v>225</v>
      </c>
      <c r="V1473">
        <v>5154</v>
      </c>
      <c r="W1473">
        <v>0.47594049595107346</v>
      </c>
      <c r="X1473" t="s">
        <v>220</v>
      </c>
    </row>
    <row r="1474" spans="1:24" x14ac:dyDescent="0.25">
      <c r="A1474" t="s">
        <v>114</v>
      </c>
      <c r="B1474" s="1">
        <v>42654</v>
      </c>
      <c r="C1474">
        <v>2016</v>
      </c>
      <c r="D1474" t="s">
        <v>233</v>
      </c>
      <c r="E1474" t="s">
        <v>57</v>
      </c>
      <c r="F1474" t="s">
        <v>18</v>
      </c>
      <c r="G1474" t="s">
        <v>209</v>
      </c>
      <c r="H1474" t="s">
        <v>201</v>
      </c>
      <c r="I1474">
        <v>59800</v>
      </c>
      <c r="J1474">
        <v>2498</v>
      </c>
      <c r="K1474">
        <v>62298</v>
      </c>
      <c r="L1474" t="s">
        <v>97</v>
      </c>
      <c r="M1474" t="s">
        <v>115</v>
      </c>
      <c r="N1474" t="s">
        <v>116</v>
      </c>
      <c r="O1474">
        <v>4</v>
      </c>
      <c r="P1474" t="s">
        <v>77</v>
      </c>
      <c r="Q1474" t="s">
        <v>78</v>
      </c>
      <c r="R1474" t="s">
        <v>79</v>
      </c>
      <c r="S1474" t="s">
        <v>57</v>
      </c>
      <c r="T1474" t="s">
        <v>44</v>
      </c>
      <c r="U1474" t="s">
        <v>223</v>
      </c>
      <c r="V1474">
        <v>2990</v>
      </c>
      <c r="W1474">
        <v>0.73831243102360167</v>
      </c>
      <c r="X1474" t="s">
        <v>222</v>
      </c>
    </row>
    <row r="1475" spans="1:24" x14ac:dyDescent="0.25">
      <c r="A1475" t="s">
        <v>154</v>
      </c>
      <c r="B1475" s="1">
        <v>42654</v>
      </c>
      <c r="C1475">
        <v>2016</v>
      </c>
      <c r="D1475" t="s">
        <v>233</v>
      </c>
      <c r="E1475" t="s">
        <v>57</v>
      </c>
      <c r="F1475" t="s">
        <v>23</v>
      </c>
      <c r="G1475" t="s">
        <v>200</v>
      </c>
      <c r="H1475" t="s">
        <v>205</v>
      </c>
      <c r="I1475">
        <v>70400</v>
      </c>
      <c r="J1475">
        <v>4026</v>
      </c>
      <c r="K1475">
        <v>74426</v>
      </c>
      <c r="L1475" t="s">
        <v>142</v>
      </c>
      <c r="M1475" t="s">
        <v>155</v>
      </c>
      <c r="N1475" t="s">
        <v>156</v>
      </c>
      <c r="O1475">
        <v>4</v>
      </c>
      <c r="P1475" t="s">
        <v>91</v>
      </c>
      <c r="Q1475" t="s">
        <v>78</v>
      </c>
      <c r="R1475" t="s">
        <v>79</v>
      </c>
      <c r="S1475" t="s">
        <v>57</v>
      </c>
      <c r="T1475" t="s">
        <v>44</v>
      </c>
      <c r="U1475" t="s">
        <v>223</v>
      </c>
      <c r="V1475">
        <v>3520</v>
      </c>
      <c r="W1475">
        <v>0.97321074221898374</v>
      </c>
      <c r="X1475" t="s">
        <v>222</v>
      </c>
    </row>
    <row r="1476" spans="1:24" x14ac:dyDescent="0.25">
      <c r="A1476" t="s">
        <v>191</v>
      </c>
      <c r="B1476" s="1">
        <v>42655</v>
      </c>
      <c r="C1476">
        <v>2016</v>
      </c>
      <c r="D1476" t="s">
        <v>233</v>
      </c>
      <c r="E1476" t="s">
        <v>60</v>
      </c>
      <c r="F1476" t="s">
        <v>4</v>
      </c>
      <c r="G1476" t="s">
        <v>200</v>
      </c>
      <c r="H1476" t="s">
        <v>201</v>
      </c>
      <c r="I1476">
        <v>145150</v>
      </c>
      <c r="J1476">
        <v>2386</v>
      </c>
      <c r="K1476">
        <v>147536</v>
      </c>
      <c r="L1476" t="s">
        <v>164</v>
      </c>
      <c r="M1476" t="s">
        <v>192</v>
      </c>
      <c r="N1476" t="s">
        <v>193</v>
      </c>
      <c r="O1476">
        <v>4</v>
      </c>
      <c r="P1476" t="s">
        <v>91</v>
      </c>
      <c r="Q1476" t="s">
        <v>86</v>
      </c>
      <c r="R1476" t="s">
        <v>92</v>
      </c>
      <c r="S1476" t="s">
        <v>61</v>
      </c>
      <c r="T1476" t="s">
        <v>42</v>
      </c>
      <c r="U1476" t="s">
        <v>225</v>
      </c>
      <c r="V1476">
        <v>8709</v>
      </c>
      <c r="W1476">
        <v>0.31183250914878796</v>
      </c>
      <c r="X1476" t="s">
        <v>220</v>
      </c>
    </row>
    <row r="1477" spans="1:24" x14ac:dyDescent="0.25">
      <c r="A1477" t="s">
        <v>185</v>
      </c>
      <c r="B1477" s="1">
        <v>42655</v>
      </c>
      <c r="C1477">
        <v>2016</v>
      </c>
      <c r="D1477" t="s">
        <v>233</v>
      </c>
      <c r="E1477" t="s">
        <v>57</v>
      </c>
      <c r="F1477" t="s">
        <v>23</v>
      </c>
      <c r="G1477" t="s">
        <v>200</v>
      </c>
      <c r="H1477" t="s">
        <v>203</v>
      </c>
      <c r="I1477">
        <v>82900</v>
      </c>
      <c r="J1477">
        <v>3855</v>
      </c>
      <c r="K1477">
        <v>86755</v>
      </c>
      <c r="L1477" t="s">
        <v>164</v>
      </c>
      <c r="M1477" t="s">
        <v>186</v>
      </c>
      <c r="N1477" t="s">
        <v>187</v>
      </c>
      <c r="O1477">
        <v>4</v>
      </c>
      <c r="P1477" t="s">
        <v>77</v>
      </c>
      <c r="Q1477" t="s">
        <v>86</v>
      </c>
      <c r="R1477" t="s">
        <v>87</v>
      </c>
      <c r="S1477" t="s">
        <v>57</v>
      </c>
      <c r="T1477" t="s">
        <v>44</v>
      </c>
      <c r="U1477" t="s">
        <v>225</v>
      </c>
      <c r="V1477">
        <v>4974</v>
      </c>
      <c r="W1477">
        <v>0.52694722382675263</v>
      </c>
      <c r="X1477" t="s">
        <v>222</v>
      </c>
    </row>
    <row r="1478" spans="1:24" x14ac:dyDescent="0.25">
      <c r="A1478" t="s">
        <v>114</v>
      </c>
      <c r="B1478" s="1">
        <v>42656</v>
      </c>
      <c r="C1478">
        <v>2016</v>
      </c>
      <c r="D1478" t="s">
        <v>233</v>
      </c>
      <c r="E1478" t="s">
        <v>52</v>
      </c>
      <c r="F1478" t="s">
        <v>35</v>
      </c>
      <c r="G1478" t="s">
        <v>206</v>
      </c>
      <c r="H1478" t="s">
        <v>203</v>
      </c>
      <c r="I1478">
        <v>59750</v>
      </c>
      <c r="J1478">
        <v>3221</v>
      </c>
      <c r="K1478">
        <v>62971</v>
      </c>
      <c r="L1478" t="s">
        <v>97</v>
      </c>
      <c r="M1478" t="s">
        <v>115</v>
      </c>
      <c r="N1478" t="s">
        <v>116</v>
      </c>
      <c r="O1478">
        <v>4</v>
      </c>
      <c r="P1478" t="s">
        <v>77</v>
      </c>
      <c r="Q1478" t="s">
        <v>78</v>
      </c>
      <c r="R1478" t="s">
        <v>79</v>
      </c>
      <c r="S1478" t="s">
        <v>53</v>
      </c>
      <c r="T1478" t="s">
        <v>46</v>
      </c>
      <c r="U1478" t="s">
        <v>223</v>
      </c>
      <c r="V1478">
        <v>2987.5</v>
      </c>
      <c r="W1478">
        <v>0.92281718269121704</v>
      </c>
      <c r="X1478" t="s">
        <v>222</v>
      </c>
    </row>
    <row r="1479" spans="1:24" x14ac:dyDescent="0.25">
      <c r="A1479" t="s">
        <v>151</v>
      </c>
      <c r="B1479" s="1">
        <v>42657</v>
      </c>
      <c r="C1479">
        <v>2016</v>
      </c>
      <c r="D1479" t="s">
        <v>233</v>
      </c>
      <c r="E1479" t="s">
        <v>64</v>
      </c>
      <c r="F1479" t="s">
        <v>25</v>
      </c>
      <c r="G1479" t="s">
        <v>209</v>
      </c>
      <c r="H1479" t="s">
        <v>201</v>
      </c>
      <c r="I1479">
        <v>39100</v>
      </c>
      <c r="J1479">
        <v>2670</v>
      </c>
      <c r="K1479">
        <v>41770</v>
      </c>
      <c r="L1479" t="s">
        <v>142</v>
      </c>
      <c r="M1479" t="s">
        <v>152</v>
      </c>
      <c r="N1479" t="s">
        <v>153</v>
      </c>
      <c r="O1479">
        <v>3</v>
      </c>
      <c r="P1479" t="s">
        <v>91</v>
      </c>
      <c r="Q1479" t="s">
        <v>78</v>
      </c>
      <c r="R1479" t="s">
        <v>79</v>
      </c>
      <c r="S1479" t="s">
        <v>57</v>
      </c>
      <c r="T1479" t="s">
        <v>44</v>
      </c>
      <c r="U1479" t="s">
        <v>221</v>
      </c>
      <c r="V1479">
        <v>1564</v>
      </c>
      <c r="W1479">
        <v>5.063304633397285E-2</v>
      </c>
      <c r="X1479" t="s">
        <v>220</v>
      </c>
    </row>
    <row r="1480" spans="1:24" x14ac:dyDescent="0.25">
      <c r="A1480" t="s">
        <v>123</v>
      </c>
      <c r="B1480" s="1">
        <v>42657</v>
      </c>
      <c r="C1480">
        <v>2016</v>
      </c>
      <c r="D1480" t="s">
        <v>233</v>
      </c>
      <c r="E1480" t="s">
        <v>62</v>
      </c>
      <c r="F1480" t="s">
        <v>14</v>
      </c>
      <c r="G1480" t="s">
        <v>210</v>
      </c>
      <c r="H1480" t="s">
        <v>203</v>
      </c>
      <c r="I1480">
        <v>84050</v>
      </c>
      <c r="J1480">
        <v>1588</v>
      </c>
      <c r="K1480">
        <v>85638</v>
      </c>
      <c r="L1480" t="s">
        <v>97</v>
      </c>
      <c r="M1480" t="s">
        <v>124</v>
      </c>
      <c r="N1480" t="s">
        <v>125</v>
      </c>
      <c r="O1480">
        <v>4</v>
      </c>
      <c r="P1480" t="s">
        <v>91</v>
      </c>
      <c r="Q1480" t="s">
        <v>78</v>
      </c>
      <c r="R1480" t="s">
        <v>92</v>
      </c>
      <c r="S1480" t="s">
        <v>63</v>
      </c>
      <c r="T1480" t="s">
        <v>43</v>
      </c>
      <c r="U1480" t="s">
        <v>225</v>
      </c>
      <c r="V1480">
        <v>5043</v>
      </c>
      <c r="W1480">
        <v>0.54808327348347907</v>
      </c>
      <c r="X1480" t="s">
        <v>222</v>
      </c>
    </row>
    <row r="1481" spans="1:24" x14ac:dyDescent="0.25">
      <c r="A1481" t="s">
        <v>120</v>
      </c>
      <c r="B1481" s="1">
        <v>42658</v>
      </c>
      <c r="C1481">
        <v>2016</v>
      </c>
      <c r="D1481" t="s">
        <v>233</v>
      </c>
      <c r="E1481" t="s">
        <v>57</v>
      </c>
      <c r="F1481" t="s">
        <v>17</v>
      </c>
      <c r="G1481" t="s">
        <v>209</v>
      </c>
      <c r="H1481" t="s">
        <v>203</v>
      </c>
      <c r="I1481">
        <v>69750</v>
      </c>
      <c r="J1481">
        <v>4745</v>
      </c>
      <c r="K1481">
        <v>74495</v>
      </c>
      <c r="L1481" t="s">
        <v>97</v>
      </c>
      <c r="M1481" t="s">
        <v>121</v>
      </c>
      <c r="N1481" t="s">
        <v>122</v>
      </c>
      <c r="O1481">
        <v>4</v>
      </c>
      <c r="P1481" t="s">
        <v>77</v>
      </c>
      <c r="Q1481" t="s">
        <v>86</v>
      </c>
      <c r="R1481" t="s">
        <v>87</v>
      </c>
      <c r="S1481" t="s">
        <v>57</v>
      </c>
      <c r="T1481" t="s">
        <v>44</v>
      </c>
      <c r="U1481" t="s">
        <v>223</v>
      </c>
      <c r="V1481">
        <v>3487.5</v>
      </c>
      <c r="W1481">
        <v>0.87323095410747031</v>
      </c>
      <c r="X1481" t="s">
        <v>222</v>
      </c>
    </row>
    <row r="1482" spans="1:24" x14ac:dyDescent="0.25">
      <c r="A1482" t="s">
        <v>73</v>
      </c>
      <c r="B1482" s="1">
        <v>42659</v>
      </c>
      <c r="C1482">
        <v>2016</v>
      </c>
      <c r="D1482" t="s">
        <v>233</v>
      </c>
      <c r="E1482" t="s">
        <v>57</v>
      </c>
      <c r="F1482" t="s">
        <v>27</v>
      </c>
      <c r="G1482" t="s">
        <v>200</v>
      </c>
      <c r="H1482" t="s">
        <v>201</v>
      </c>
      <c r="I1482">
        <v>30800</v>
      </c>
      <c r="J1482">
        <v>2077</v>
      </c>
      <c r="K1482">
        <v>32877</v>
      </c>
      <c r="L1482" t="s">
        <v>74</v>
      </c>
      <c r="M1482" t="s">
        <v>75</v>
      </c>
      <c r="N1482" t="s">
        <v>76</v>
      </c>
      <c r="O1482">
        <v>4</v>
      </c>
      <c r="P1482" t="s">
        <v>77</v>
      </c>
      <c r="Q1482" t="s">
        <v>78</v>
      </c>
      <c r="R1482" t="s">
        <v>79</v>
      </c>
      <c r="S1482" t="s">
        <v>57</v>
      </c>
      <c r="T1482" t="s">
        <v>44</v>
      </c>
      <c r="U1482" t="s">
        <v>219</v>
      </c>
      <c r="V1482">
        <v>924</v>
      </c>
      <c r="W1482">
        <v>0.57375510156795151</v>
      </c>
      <c r="X1482" t="s">
        <v>222</v>
      </c>
    </row>
    <row r="1483" spans="1:24" x14ac:dyDescent="0.25">
      <c r="A1483" t="s">
        <v>145</v>
      </c>
      <c r="B1483" s="1">
        <v>42660</v>
      </c>
      <c r="C1483">
        <v>2016</v>
      </c>
      <c r="D1483" t="s">
        <v>233</v>
      </c>
      <c r="E1483" t="s">
        <v>62</v>
      </c>
      <c r="F1483" t="s">
        <v>15</v>
      </c>
      <c r="G1483" t="s">
        <v>210</v>
      </c>
      <c r="H1483" t="s">
        <v>202</v>
      </c>
      <c r="I1483">
        <v>32950</v>
      </c>
      <c r="J1483">
        <v>4106</v>
      </c>
      <c r="K1483">
        <v>37056</v>
      </c>
      <c r="L1483" t="s">
        <v>142</v>
      </c>
      <c r="M1483" t="s">
        <v>146</v>
      </c>
      <c r="N1483" t="s">
        <v>147</v>
      </c>
      <c r="O1483">
        <v>4</v>
      </c>
      <c r="P1483" t="s">
        <v>77</v>
      </c>
      <c r="Q1483" t="s">
        <v>78</v>
      </c>
      <c r="R1483" t="s">
        <v>79</v>
      </c>
      <c r="S1483" t="s">
        <v>63</v>
      </c>
      <c r="T1483" t="s">
        <v>43</v>
      </c>
      <c r="U1483" t="s">
        <v>221</v>
      </c>
      <c r="V1483">
        <v>1318</v>
      </c>
      <c r="W1483">
        <v>0.9772872272773121</v>
      </c>
      <c r="X1483" t="s">
        <v>222</v>
      </c>
    </row>
    <row r="1484" spans="1:24" x14ac:dyDescent="0.25">
      <c r="A1484" t="s">
        <v>182</v>
      </c>
      <c r="B1484" s="1">
        <v>42660</v>
      </c>
      <c r="C1484">
        <v>2016</v>
      </c>
      <c r="D1484" t="s">
        <v>233</v>
      </c>
      <c r="E1484" t="s">
        <v>54</v>
      </c>
      <c r="F1484" t="s">
        <v>29</v>
      </c>
      <c r="G1484" t="s">
        <v>200</v>
      </c>
      <c r="H1484" t="s">
        <v>201</v>
      </c>
      <c r="I1484">
        <v>65100</v>
      </c>
      <c r="J1484">
        <v>1673</v>
      </c>
      <c r="K1484">
        <v>66773</v>
      </c>
      <c r="L1484" t="s">
        <v>164</v>
      </c>
      <c r="M1484" t="s">
        <v>183</v>
      </c>
      <c r="N1484" t="s">
        <v>184</v>
      </c>
      <c r="O1484">
        <v>4</v>
      </c>
      <c r="P1484" t="s">
        <v>77</v>
      </c>
      <c r="Q1484" t="s">
        <v>78</v>
      </c>
      <c r="R1484" t="s">
        <v>79</v>
      </c>
      <c r="S1484" t="s">
        <v>54</v>
      </c>
      <c r="T1484" t="s">
        <v>45</v>
      </c>
      <c r="U1484" t="s">
        <v>223</v>
      </c>
      <c r="V1484">
        <v>3255</v>
      </c>
      <c r="W1484">
        <v>0.76296863321353148</v>
      </c>
      <c r="X1484" t="s">
        <v>222</v>
      </c>
    </row>
    <row r="1485" spans="1:24" x14ac:dyDescent="0.25">
      <c r="A1485" t="s">
        <v>179</v>
      </c>
      <c r="B1485" s="1">
        <v>42660</v>
      </c>
      <c r="C1485">
        <v>2016</v>
      </c>
      <c r="D1485" t="s">
        <v>233</v>
      </c>
      <c r="E1485" t="s">
        <v>62</v>
      </c>
      <c r="F1485" t="s">
        <v>15</v>
      </c>
      <c r="G1485" t="s">
        <v>206</v>
      </c>
      <c r="H1485" t="s">
        <v>202</v>
      </c>
      <c r="I1485">
        <v>56350</v>
      </c>
      <c r="J1485">
        <v>1331</v>
      </c>
      <c r="K1485">
        <v>57681</v>
      </c>
      <c r="L1485" t="s">
        <v>164</v>
      </c>
      <c r="M1485" t="s">
        <v>180</v>
      </c>
      <c r="N1485" t="s">
        <v>181</v>
      </c>
      <c r="O1485">
        <v>4</v>
      </c>
      <c r="P1485" t="s">
        <v>77</v>
      </c>
      <c r="Q1485" t="s">
        <v>78</v>
      </c>
      <c r="R1485" t="s">
        <v>79</v>
      </c>
      <c r="S1485" t="s">
        <v>63</v>
      </c>
      <c r="T1485" t="s">
        <v>43</v>
      </c>
      <c r="U1485" t="s">
        <v>223</v>
      </c>
      <c r="V1485">
        <v>2817.5</v>
      </c>
      <c r="W1485">
        <v>0.92661064021597184</v>
      </c>
      <c r="X1485" t="s">
        <v>222</v>
      </c>
    </row>
    <row r="1486" spans="1:24" x14ac:dyDescent="0.25">
      <c r="A1486" t="s">
        <v>114</v>
      </c>
      <c r="B1486" s="1">
        <v>42661</v>
      </c>
      <c r="C1486">
        <v>2016</v>
      </c>
      <c r="D1486" t="s">
        <v>233</v>
      </c>
      <c r="E1486" t="s">
        <v>52</v>
      </c>
      <c r="F1486" t="s">
        <v>47</v>
      </c>
      <c r="G1486" t="s">
        <v>210</v>
      </c>
      <c r="H1486" t="s">
        <v>201</v>
      </c>
      <c r="I1486">
        <v>59850</v>
      </c>
      <c r="J1486">
        <v>4865</v>
      </c>
      <c r="K1486">
        <v>64715</v>
      </c>
      <c r="L1486" t="s">
        <v>97</v>
      </c>
      <c r="M1486" t="s">
        <v>115</v>
      </c>
      <c r="N1486" t="s">
        <v>116</v>
      </c>
      <c r="O1486">
        <v>4</v>
      </c>
      <c r="P1486" t="s">
        <v>77</v>
      </c>
      <c r="Q1486" t="s">
        <v>78</v>
      </c>
      <c r="R1486" t="s">
        <v>79</v>
      </c>
      <c r="S1486" t="s">
        <v>53</v>
      </c>
      <c r="T1486" t="s">
        <v>46</v>
      </c>
      <c r="U1486" t="s">
        <v>223</v>
      </c>
      <c r="V1486">
        <v>2992.5</v>
      </c>
      <c r="W1486">
        <v>8.4542906882494172E-3</v>
      </c>
      <c r="X1486" t="s">
        <v>220</v>
      </c>
    </row>
    <row r="1487" spans="1:24" x14ac:dyDescent="0.25">
      <c r="A1487" t="s">
        <v>157</v>
      </c>
      <c r="B1487" s="1">
        <v>42664</v>
      </c>
      <c r="C1487">
        <v>2016</v>
      </c>
      <c r="D1487" t="s">
        <v>233</v>
      </c>
      <c r="E1487" t="s">
        <v>54</v>
      </c>
      <c r="F1487" t="s">
        <v>23</v>
      </c>
      <c r="G1487" t="s">
        <v>210</v>
      </c>
      <c r="H1487" t="s">
        <v>211</v>
      </c>
      <c r="I1487">
        <v>72700</v>
      </c>
      <c r="J1487">
        <v>3163</v>
      </c>
      <c r="K1487">
        <v>75863</v>
      </c>
      <c r="L1487" t="s">
        <v>142</v>
      </c>
      <c r="M1487" t="s">
        <v>158</v>
      </c>
      <c r="N1487" t="s">
        <v>159</v>
      </c>
      <c r="O1487">
        <v>4</v>
      </c>
      <c r="P1487" t="s">
        <v>77</v>
      </c>
      <c r="Q1487" t="s">
        <v>86</v>
      </c>
      <c r="R1487" t="s">
        <v>79</v>
      </c>
      <c r="S1487" t="s">
        <v>54</v>
      </c>
      <c r="T1487" t="s">
        <v>44</v>
      </c>
      <c r="U1487" t="s">
        <v>223</v>
      </c>
      <c r="V1487">
        <v>3635</v>
      </c>
      <c r="W1487">
        <v>0.16133282154860573</v>
      </c>
      <c r="X1487" t="s">
        <v>220</v>
      </c>
    </row>
    <row r="1488" spans="1:24" x14ac:dyDescent="0.25">
      <c r="A1488" t="s">
        <v>176</v>
      </c>
      <c r="B1488" s="1">
        <v>42665</v>
      </c>
      <c r="C1488">
        <v>2016</v>
      </c>
      <c r="D1488" t="s">
        <v>233</v>
      </c>
      <c r="E1488" t="s">
        <v>57</v>
      </c>
      <c r="F1488" t="s">
        <v>21</v>
      </c>
      <c r="G1488" t="s">
        <v>204</v>
      </c>
      <c r="H1488" t="s">
        <v>202</v>
      </c>
      <c r="I1488">
        <v>43800</v>
      </c>
      <c r="J1488">
        <v>4832</v>
      </c>
      <c r="K1488">
        <v>48632</v>
      </c>
      <c r="L1488" t="s">
        <v>164</v>
      </c>
      <c r="M1488" t="s">
        <v>177</v>
      </c>
      <c r="N1488" t="s">
        <v>178</v>
      </c>
      <c r="O1488">
        <v>4</v>
      </c>
      <c r="P1488" t="s">
        <v>77</v>
      </c>
      <c r="Q1488" t="s">
        <v>78</v>
      </c>
      <c r="R1488" t="s">
        <v>79</v>
      </c>
      <c r="S1488" t="s">
        <v>57</v>
      </c>
      <c r="T1488" t="s">
        <v>44</v>
      </c>
      <c r="U1488" t="s">
        <v>221</v>
      </c>
      <c r="V1488">
        <v>1752</v>
      </c>
      <c r="W1488">
        <v>0.97526634716208394</v>
      </c>
      <c r="X1488" t="s">
        <v>222</v>
      </c>
    </row>
    <row r="1489" spans="1:24" x14ac:dyDescent="0.25">
      <c r="A1489" t="s">
        <v>83</v>
      </c>
      <c r="B1489" s="1">
        <v>42666</v>
      </c>
      <c r="C1489">
        <v>2016</v>
      </c>
      <c r="D1489" t="s">
        <v>233</v>
      </c>
      <c r="E1489" t="s">
        <v>54</v>
      </c>
      <c r="F1489" t="s">
        <v>33</v>
      </c>
      <c r="G1489" t="s">
        <v>200</v>
      </c>
      <c r="H1489" t="s">
        <v>201</v>
      </c>
      <c r="I1489">
        <v>92750</v>
      </c>
      <c r="J1489">
        <v>2273</v>
      </c>
      <c r="K1489">
        <v>95023</v>
      </c>
      <c r="L1489" t="s">
        <v>74</v>
      </c>
      <c r="M1489" t="s">
        <v>84</v>
      </c>
      <c r="N1489" t="s">
        <v>85</v>
      </c>
      <c r="O1489">
        <v>4</v>
      </c>
      <c r="P1489" t="s">
        <v>77</v>
      </c>
      <c r="Q1489" t="s">
        <v>86</v>
      </c>
      <c r="R1489" t="s">
        <v>87</v>
      </c>
      <c r="S1489" t="s">
        <v>54</v>
      </c>
      <c r="T1489" t="s">
        <v>45</v>
      </c>
      <c r="U1489" t="s">
        <v>225</v>
      </c>
      <c r="V1489">
        <v>5565</v>
      </c>
      <c r="W1489">
        <v>9.9233956588075475E-2</v>
      </c>
      <c r="X1489" t="s">
        <v>220</v>
      </c>
    </row>
    <row r="1490" spans="1:24" x14ac:dyDescent="0.25">
      <c r="A1490" t="s">
        <v>167</v>
      </c>
      <c r="B1490" s="1">
        <v>42666</v>
      </c>
      <c r="C1490">
        <v>2016</v>
      </c>
      <c r="D1490" t="s">
        <v>233</v>
      </c>
      <c r="E1490" t="s">
        <v>52</v>
      </c>
      <c r="F1490" t="s">
        <v>34</v>
      </c>
      <c r="G1490" t="s">
        <v>210</v>
      </c>
      <c r="H1490" t="s">
        <v>201</v>
      </c>
      <c r="I1490">
        <v>34550</v>
      </c>
      <c r="J1490">
        <v>2864</v>
      </c>
      <c r="K1490">
        <v>37414</v>
      </c>
      <c r="L1490" t="s">
        <v>164</v>
      </c>
      <c r="M1490" t="s">
        <v>168</v>
      </c>
      <c r="N1490" t="s">
        <v>169</v>
      </c>
      <c r="O1490">
        <v>4</v>
      </c>
      <c r="P1490" t="s">
        <v>77</v>
      </c>
      <c r="Q1490" t="s">
        <v>78</v>
      </c>
      <c r="R1490" t="s">
        <v>79</v>
      </c>
      <c r="S1490" t="s">
        <v>53</v>
      </c>
      <c r="T1490" t="s">
        <v>46</v>
      </c>
      <c r="U1490" t="s">
        <v>221</v>
      </c>
      <c r="V1490">
        <v>1382</v>
      </c>
      <c r="W1490">
        <v>0.11863743286516398</v>
      </c>
      <c r="X1490" t="s">
        <v>220</v>
      </c>
    </row>
    <row r="1491" spans="1:24" x14ac:dyDescent="0.25">
      <c r="A1491" t="s">
        <v>130</v>
      </c>
      <c r="B1491" s="1">
        <v>42666</v>
      </c>
      <c r="C1491">
        <v>2016</v>
      </c>
      <c r="D1491" t="s">
        <v>233</v>
      </c>
      <c r="E1491" t="s">
        <v>50</v>
      </c>
      <c r="F1491" t="s">
        <v>9</v>
      </c>
      <c r="G1491" t="s">
        <v>210</v>
      </c>
      <c r="H1491" t="s">
        <v>203</v>
      </c>
      <c r="I1491">
        <v>67850</v>
      </c>
      <c r="J1491">
        <v>2755</v>
      </c>
      <c r="K1491">
        <v>70605</v>
      </c>
      <c r="L1491" t="s">
        <v>127</v>
      </c>
      <c r="M1491" t="s">
        <v>131</v>
      </c>
      <c r="N1491" t="s">
        <v>132</v>
      </c>
      <c r="O1491">
        <v>4</v>
      </c>
      <c r="P1491" t="s">
        <v>77</v>
      </c>
      <c r="Q1491" t="s">
        <v>86</v>
      </c>
      <c r="R1491" t="s">
        <v>79</v>
      </c>
      <c r="S1491" t="s">
        <v>51</v>
      </c>
      <c r="T1491" t="s">
        <v>43</v>
      </c>
      <c r="U1491" t="s">
        <v>223</v>
      </c>
      <c r="V1491">
        <v>3392.5</v>
      </c>
      <c r="W1491">
        <v>0.96865331286967415</v>
      </c>
      <c r="X1491" t="s">
        <v>222</v>
      </c>
    </row>
    <row r="1492" spans="1:24" x14ac:dyDescent="0.25">
      <c r="A1492" t="s">
        <v>93</v>
      </c>
      <c r="B1492" s="1">
        <v>42667</v>
      </c>
      <c r="C1492">
        <v>2016</v>
      </c>
      <c r="D1492" t="s">
        <v>233</v>
      </c>
      <c r="E1492" t="s">
        <v>57</v>
      </c>
      <c r="F1492" t="s">
        <v>21</v>
      </c>
      <c r="G1492" t="s">
        <v>210</v>
      </c>
      <c r="H1492" t="s">
        <v>201</v>
      </c>
      <c r="I1492">
        <v>184700</v>
      </c>
      <c r="J1492">
        <v>3035</v>
      </c>
      <c r="K1492">
        <v>187735</v>
      </c>
      <c r="L1492" t="s">
        <v>74</v>
      </c>
      <c r="M1492" t="s">
        <v>94</v>
      </c>
      <c r="N1492" t="s">
        <v>95</v>
      </c>
      <c r="O1492">
        <v>2</v>
      </c>
      <c r="P1492" t="s">
        <v>77</v>
      </c>
      <c r="Q1492" t="s">
        <v>86</v>
      </c>
      <c r="R1492" t="s">
        <v>87</v>
      </c>
      <c r="S1492" t="s">
        <v>57</v>
      </c>
      <c r="T1492" t="s">
        <v>44</v>
      </c>
      <c r="U1492" t="s">
        <v>225</v>
      </c>
      <c r="V1492">
        <v>11082</v>
      </c>
      <c r="W1492">
        <v>0.51334363897952417</v>
      </c>
      <c r="X1492" t="s">
        <v>222</v>
      </c>
    </row>
    <row r="1493" spans="1:24" x14ac:dyDescent="0.25">
      <c r="A1493" t="s">
        <v>173</v>
      </c>
      <c r="B1493" s="1">
        <v>42667</v>
      </c>
      <c r="C1493">
        <v>2016</v>
      </c>
      <c r="D1493" t="s">
        <v>233</v>
      </c>
      <c r="E1493" t="s">
        <v>57</v>
      </c>
      <c r="F1493" t="s">
        <v>27</v>
      </c>
      <c r="G1493" t="s">
        <v>207</v>
      </c>
      <c r="H1493" t="s">
        <v>201</v>
      </c>
      <c r="I1493">
        <v>36200</v>
      </c>
      <c r="J1493">
        <v>4653</v>
      </c>
      <c r="K1493">
        <v>40853</v>
      </c>
      <c r="L1493" t="s">
        <v>164</v>
      </c>
      <c r="M1493" t="s">
        <v>174</v>
      </c>
      <c r="N1493" t="s">
        <v>175</v>
      </c>
      <c r="O1493">
        <v>2</v>
      </c>
      <c r="P1493" t="s">
        <v>91</v>
      </c>
      <c r="Q1493" t="s">
        <v>78</v>
      </c>
      <c r="R1493" t="s">
        <v>79</v>
      </c>
      <c r="S1493" t="s">
        <v>57</v>
      </c>
      <c r="T1493" t="s">
        <v>44</v>
      </c>
      <c r="U1493" t="s">
        <v>221</v>
      </c>
      <c r="V1493">
        <v>1448</v>
      </c>
      <c r="W1493">
        <v>0.57981984577133316</v>
      </c>
      <c r="X1493" t="s">
        <v>222</v>
      </c>
    </row>
    <row r="1494" spans="1:24" x14ac:dyDescent="0.25">
      <c r="A1494" t="s">
        <v>176</v>
      </c>
      <c r="B1494" s="1">
        <v>42668</v>
      </c>
      <c r="C1494">
        <v>2016</v>
      </c>
      <c r="D1494" t="s">
        <v>233</v>
      </c>
      <c r="E1494" t="s">
        <v>55</v>
      </c>
      <c r="F1494" t="s">
        <v>38</v>
      </c>
      <c r="G1494" t="s">
        <v>210</v>
      </c>
      <c r="H1494" t="s">
        <v>205</v>
      </c>
      <c r="I1494">
        <v>44050</v>
      </c>
      <c r="J1494">
        <v>4828</v>
      </c>
      <c r="K1494">
        <v>48878</v>
      </c>
      <c r="L1494" t="s">
        <v>164</v>
      </c>
      <c r="M1494" t="s">
        <v>177</v>
      </c>
      <c r="N1494" t="s">
        <v>178</v>
      </c>
      <c r="O1494">
        <v>4</v>
      </c>
      <c r="P1494" t="s">
        <v>77</v>
      </c>
      <c r="Q1494" t="s">
        <v>78</v>
      </c>
      <c r="R1494" t="s">
        <v>79</v>
      </c>
      <c r="S1494" t="s">
        <v>56</v>
      </c>
      <c r="T1494" t="s">
        <v>46</v>
      </c>
      <c r="U1494" t="s">
        <v>221</v>
      </c>
      <c r="V1494">
        <v>1762</v>
      </c>
      <c r="W1494">
        <v>0.97382088795947885</v>
      </c>
      <c r="X1494" t="s">
        <v>222</v>
      </c>
    </row>
    <row r="1495" spans="1:24" x14ac:dyDescent="0.25">
      <c r="A1495" t="s">
        <v>160</v>
      </c>
      <c r="B1495" s="1">
        <v>42670</v>
      </c>
      <c r="C1495">
        <v>2016</v>
      </c>
      <c r="D1495" t="s">
        <v>233</v>
      </c>
      <c r="E1495" t="s">
        <v>62</v>
      </c>
      <c r="F1495" t="s">
        <v>15</v>
      </c>
      <c r="G1495" t="s">
        <v>209</v>
      </c>
      <c r="H1495" t="s">
        <v>203</v>
      </c>
      <c r="I1495">
        <v>120850</v>
      </c>
      <c r="J1495">
        <v>3486</v>
      </c>
      <c r="K1495">
        <v>124336</v>
      </c>
      <c r="L1495" t="s">
        <v>142</v>
      </c>
      <c r="M1495" t="s">
        <v>161</v>
      </c>
      <c r="N1495" t="s">
        <v>162</v>
      </c>
      <c r="O1495">
        <v>4</v>
      </c>
      <c r="P1495" t="s">
        <v>91</v>
      </c>
      <c r="Q1495" t="s">
        <v>78</v>
      </c>
      <c r="R1495" t="s">
        <v>92</v>
      </c>
      <c r="S1495" t="s">
        <v>63</v>
      </c>
      <c r="T1495" t="s">
        <v>43</v>
      </c>
      <c r="U1495" t="s">
        <v>225</v>
      </c>
      <c r="V1495">
        <v>7251</v>
      </c>
      <c r="W1495">
        <v>0.46639470591507604</v>
      </c>
      <c r="X1495" t="s">
        <v>220</v>
      </c>
    </row>
    <row r="1496" spans="1:24" x14ac:dyDescent="0.25">
      <c r="A1496" t="s">
        <v>103</v>
      </c>
      <c r="B1496" s="1">
        <v>42671</v>
      </c>
      <c r="C1496">
        <v>2016</v>
      </c>
      <c r="D1496" t="s">
        <v>233</v>
      </c>
      <c r="E1496" t="s">
        <v>60</v>
      </c>
      <c r="F1496" t="s">
        <v>22</v>
      </c>
      <c r="G1496" t="s">
        <v>200</v>
      </c>
      <c r="H1496" t="s">
        <v>205</v>
      </c>
      <c r="I1496">
        <v>39950</v>
      </c>
      <c r="J1496">
        <v>3038</v>
      </c>
      <c r="K1496">
        <v>42988</v>
      </c>
      <c r="L1496" t="s">
        <v>97</v>
      </c>
      <c r="M1496" t="s">
        <v>104</v>
      </c>
      <c r="N1496" t="s">
        <v>105</v>
      </c>
      <c r="O1496">
        <v>2</v>
      </c>
      <c r="P1496" t="s">
        <v>91</v>
      </c>
      <c r="Q1496" t="s">
        <v>78</v>
      </c>
      <c r="R1496" t="s">
        <v>79</v>
      </c>
      <c r="S1496" t="s">
        <v>61</v>
      </c>
      <c r="T1496" t="s">
        <v>44</v>
      </c>
      <c r="U1496" t="s">
        <v>221</v>
      </c>
      <c r="V1496">
        <v>1598</v>
      </c>
      <c r="W1496">
        <v>0.61671536258268889</v>
      </c>
      <c r="X1496" t="s">
        <v>222</v>
      </c>
    </row>
    <row r="1497" spans="1:24" x14ac:dyDescent="0.25">
      <c r="A1497" t="s">
        <v>120</v>
      </c>
      <c r="B1497" s="1">
        <v>42671</v>
      </c>
      <c r="C1497">
        <v>2016</v>
      </c>
      <c r="D1497" t="s">
        <v>233</v>
      </c>
      <c r="E1497" t="s">
        <v>57</v>
      </c>
      <c r="F1497" t="s">
        <v>22</v>
      </c>
      <c r="G1497" t="s">
        <v>200</v>
      </c>
      <c r="H1497" t="s">
        <v>203</v>
      </c>
      <c r="I1497">
        <v>69850</v>
      </c>
      <c r="J1497">
        <v>2706</v>
      </c>
      <c r="K1497">
        <v>72556</v>
      </c>
      <c r="L1497" t="s">
        <v>97</v>
      </c>
      <c r="M1497" t="s">
        <v>121</v>
      </c>
      <c r="N1497" t="s">
        <v>122</v>
      </c>
      <c r="O1497">
        <v>4</v>
      </c>
      <c r="P1497" t="s">
        <v>77</v>
      </c>
      <c r="Q1497" t="s">
        <v>86</v>
      </c>
      <c r="R1497" t="s">
        <v>87</v>
      </c>
      <c r="S1497" t="s">
        <v>57</v>
      </c>
      <c r="T1497" t="s">
        <v>44</v>
      </c>
      <c r="U1497" t="s">
        <v>223</v>
      </c>
      <c r="V1497">
        <v>3492.5</v>
      </c>
      <c r="W1497">
        <v>0.81116529219372446</v>
      </c>
      <c r="X1497" t="s">
        <v>222</v>
      </c>
    </row>
    <row r="1498" spans="1:24" x14ac:dyDescent="0.25">
      <c r="A1498" t="s">
        <v>80</v>
      </c>
      <c r="B1498" s="1">
        <v>42671</v>
      </c>
      <c r="C1498">
        <v>2016</v>
      </c>
      <c r="D1498" t="s">
        <v>233</v>
      </c>
      <c r="E1498" t="s">
        <v>62</v>
      </c>
      <c r="F1498" t="s">
        <v>12</v>
      </c>
      <c r="G1498" t="s">
        <v>200</v>
      </c>
      <c r="H1498" t="s">
        <v>201</v>
      </c>
      <c r="I1498">
        <v>41300</v>
      </c>
      <c r="J1498">
        <v>3691</v>
      </c>
      <c r="K1498">
        <v>44991</v>
      </c>
      <c r="L1498" t="s">
        <v>74</v>
      </c>
      <c r="M1498" t="s">
        <v>81</v>
      </c>
      <c r="N1498" t="s">
        <v>82</v>
      </c>
      <c r="O1498">
        <v>4</v>
      </c>
      <c r="P1498" t="s">
        <v>77</v>
      </c>
      <c r="Q1498" t="s">
        <v>78</v>
      </c>
      <c r="R1498" t="s">
        <v>79</v>
      </c>
      <c r="S1498" t="s">
        <v>63</v>
      </c>
      <c r="T1498" t="s">
        <v>43</v>
      </c>
      <c r="U1498" t="s">
        <v>221</v>
      </c>
      <c r="V1498">
        <v>1652</v>
      </c>
      <c r="W1498">
        <v>6.9143105796139276E-2</v>
      </c>
      <c r="X1498" t="s">
        <v>220</v>
      </c>
    </row>
    <row r="1499" spans="1:24" x14ac:dyDescent="0.25">
      <c r="A1499" t="s">
        <v>136</v>
      </c>
      <c r="B1499" s="1">
        <v>42672</v>
      </c>
      <c r="C1499">
        <v>2016</v>
      </c>
      <c r="D1499" t="s">
        <v>233</v>
      </c>
      <c r="E1499" t="s">
        <v>57</v>
      </c>
      <c r="F1499" t="s">
        <v>24</v>
      </c>
      <c r="G1499" t="s">
        <v>206</v>
      </c>
      <c r="H1499" t="s">
        <v>201</v>
      </c>
      <c r="I1499">
        <v>95000</v>
      </c>
      <c r="J1499">
        <v>3683</v>
      </c>
      <c r="K1499">
        <v>98683</v>
      </c>
      <c r="L1499" t="s">
        <v>127</v>
      </c>
      <c r="M1499" t="s">
        <v>137</v>
      </c>
      <c r="N1499" t="s">
        <v>138</v>
      </c>
      <c r="O1499">
        <v>4</v>
      </c>
      <c r="P1499" t="s">
        <v>77</v>
      </c>
      <c r="Q1499" t="s">
        <v>78</v>
      </c>
      <c r="R1499" t="s">
        <v>79</v>
      </c>
      <c r="S1499" t="s">
        <v>57</v>
      </c>
      <c r="T1499" t="s">
        <v>44</v>
      </c>
      <c r="U1499" t="s">
        <v>225</v>
      </c>
      <c r="V1499">
        <v>5700</v>
      </c>
      <c r="W1499">
        <v>0.81076442627737499</v>
      </c>
      <c r="X1499" t="s">
        <v>222</v>
      </c>
    </row>
    <row r="1500" spans="1:24" x14ac:dyDescent="0.25">
      <c r="A1500" t="s">
        <v>173</v>
      </c>
      <c r="B1500" s="1">
        <v>42672</v>
      </c>
      <c r="C1500">
        <v>2016</v>
      </c>
      <c r="D1500" t="s">
        <v>233</v>
      </c>
      <c r="E1500" t="s">
        <v>54</v>
      </c>
      <c r="F1500" t="s">
        <v>33</v>
      </c>
      <c r="G1500" t="s">
        <v>209</v>
      </c>
      <c r="H1500" t="s">
        <v>202</v>
      </c>
      <c r="I1500">
        <v>36250</v>
      </c>
      <c r="J1500">
        <v>4308</v>
      </c>
      <c r="K1500">
        <v>40558</v>
      </c>
      <c r="L1500" t="s">
        <v>164</v>
      </c>
      <c r="M1500" t="s">
        <v>174</v>
      </c>
      <c r="N1500" t="s">
        <v>175</v>
      </c>
      <c r="O1500">
        <v>2</v>
      </c>
      <c r="P1500" t="s">
        <v>91</v>
      </c>
      <c r="Q1500" t="s">
        <v>78</v>
      </c>
      <c r="R1500" t="s">
        <v>79</v>
      </c>
      <c r="S1500" t="s">
        <v>54</v>
      </c>
      <c r="T1500" t="s">
        <v>45</v>
      </c>
      <c r="U1500" t="s">
        <v>221</v>
      </c>
      <c r="V1500">
        <v>1450</v>
      </c>
      <c r="W1500">
        <v>0.14268181712491523</v>
      </c>
      <c r="X1500" t="s">
        <v>220</v>
      </c>
    </row>
    <row r="1501" spans="1:24" x14ac:dyDescent="0.25">
      <c r="A1501" t="s">
        <v>191</v>
      </c>
      <c r="B1501" s="1">
        <v>42672</v>
      </c>
      <c r="C1501">
        <v>2016</v>
      </c>
      <c r="D1501" t="s">
        <v>233</v>
      </c>
      <c r="E1501" t="s">
        <v>50</v>
      </c>
      <c r="F1501" t="s">
        <v>9</v>
      </c>
      <c r="G1501" t="s">
        <v>204</v>
      </c>
      <c r="H1501" t="s">
        <v>202</v>
      </c>
      <c r="I1501">
        <v>145050</v>
      </c>
      <c r="J1501">
        <v>2612</v>
      </c>
      <c r="K1501">
        <v>147662</v>
      </c>
      <c r="L1501" t="s">
        <v>164</v>
      </c>
      <c r="M1501" t="s">
        <v>192</v>
      </c>
      <c r="N1501" t="s">
        <v>193</v>
      </c>
      <c r="O1501">
        <v>4</v>
      </c>
      <c r="P1501" t="s">
        <v>91</v>
      </c>
      <c r="Q1501" t="s">
        <v>86</v>
      </c>
      <c r="R1501" t="s">
        <v>92</v>
      </c>
      <c r="S1501" t="s">
        <v>51</v>
      </c>
      <c r="T1501" t="s">
        <v>43</v>
      </c>
      <c r="U1501" t="s">
        <v>225</v>
      </c>
      <c r="V1501">
        <v>8703</v>
      </c>
      <c r="W1501">
        <v>0.58374450382950926</v>
      </c>
      <c r="X1501" t="s">
        <v>222</v>
      </c>
    </row>
    <row r="1502" spans="1:24" x14ac:dyDescent="0.25">
      <c r="A1502" t="s">
        <v>88</v>
      </c>
      <c r="B1502" s="1">
        <v>42673</v>
      </c>
      <c r="C1502">
        <v>2016</v>
      </c>
      <c r="D1502" t="s">
        <v>233</v>
      </c>
      <c r="E1502" t="s">
        <v>62</v>
      </c>
      <c r="F1502" t="s">
        <v>14</v>
      </c>
      <c r="G1502" t="s">
        <v>200</v>
      </c>
      <c r="H1502" t="s">
        <v>211</v>
      </c>
      <c r="I1502">
        <v>159850</v>
      </c>
      <c r="J1502">
        <v>3149</v>
      </c>
      <c r="K1502">
        <v>162999</v>
      </c>
      <c r="L1502" t="s">
        <v>74</v>
      </c>
      <c r="M1502" t="s">
        <v>89</v>
      </c>
      <c r="N1502" t="s">
        <v>90</v>
      </c>
      <c r="O1502">
        <v>4</v>
      </c>
      <c r="P1502" t="s">
        <v>91</v>
      </c>
      <c r="Q1502" t="s">
        <v>86</v>
      </c>
      <c r="R1502" t="s">
        <v>92</v>
      </c>
      <c r="S1502" t="s">
        <v>63</v>
      </c>
      <c r="T1502" t="s">
        <v>43</v>
      </c>
      <c r="U1502" t="s">
        <v>225</v>
      </c>
      <c r="V1502">
        <v>9591</v>
      </c>
      <c r="W1502">
        <v>0.89598335414006536</v>
      </c>
      <c r="X1502" t="s">
        <v>222</v>
      </c>
    </row>
    <row r="1503" spans="1:24" x14ac:dyDescent="0.25">
      <c r="A1503" t="s">
        <v>100</v>
      </c>
      <c r="B1503" s="1">
        <v>42673</v>
      </c>
      <c r="C1503">
        <v>2016</v>
      </c>
      <c r="D1503" t="s">
        <v>233</v>
      </c>
      <c r="E1503" t="s">
        <v>57</v>
      </c>
      <c r="F1503" t="s">
        <v>16</v>
      </c>
      <c r="G1503" t="s">
        <v>200</v>
      </c>
      <c r="H1503" t="s">
        <v>203</v>
      </c>
      <c r="I1503">
        <v>34950</v>
      </c>
      <c r="J1503">
        <v>1219</v>
      </c>
      <c r="K1503">
        <v>36169</v>
      </c>
      <c r="L1503" t="s">
        <v>97</v>
      </c>
      <c r="M1503" t="s">
        <v>101</v>
      </c>
      <c r="N1503" t="s">
        <v>102</v>
      </c>
      <c r="O1503">
        <v>4</v>
      </c>
      <c r="P1503" t="s">
        <v>77</v>
      </c>
      <c r="Q1503" t="s">
        <v>78</v>
      </c>
      <c r="R1503" t="s">
        <v>79</v>
      </c>
      <c r="S1503" t="s">
        <v>57</v>
      </c>
      <c r="T1503" t="s">
        <v>44</v>
      </c>
      <c r="U1503" t="s">
        <v>219</v>
      </c>
      <c r="V1503">
        <v>1048.5</v>
      </c>
      <c r="W1503">
        <v>0.73082608577368136</v>
      </c>
      <c r="X1503" t="s">
        <v>222</v>
      </c>
    </row>
    <row r="1504" spans="1:24" x14ac:dyDescent="0.25">
      <c r="A1504" t="s">
        <v>130</v>
      </c>
      <c r="B1504" s="1">
        <v>42674</v>
      </c>
      <c r="C1504">
        <v>2016</v>
      </c>
      <c r="D1504" t="s">
        <v>233</v>
      </c>
      <c r="E1504" t="s">
        <v>54</v>
      </c>
      <c r="F1504" t="s">
        <v>33</v>
      </c>
      <c r="G1504" t="s">
        <v>210</v>
      </c>
      <c r="H1504" t="s">
        <v>211</v>
      </c>
      <c r="I1504">
        <v>67950</v>
      </c>
      <c r="J1504">
        <v>3196</v>
      </c>
      <c r="K1504">
        <v>71146</v>
      </c>
      <c r="L1504" t="s">
        <v>127</v>
      </c>
      <c r="M1504" t="s">
        <v>131</v>
      </c>
      <c r="N1504" t="s">
        <v>132</v>
      </c>
      <c r="O1504">
        <v>4</v>
      </c>
      <c r="P1504" t="s">
        <v>77</v>
      </c>
      <c r="Q1504" t="s">
        <v>86</v>
      </c>
      <c r="R1504" t="s">
        <v>79</v>
      </c>
      <c r="S1504" t="s">
        <v>54</v>
      </c>
      <c r="T1504" t="s">
        <v>45</v>
      </c>
      <c r="U1504" t="s">
        <v>223</v>
      </c>
      <c r="V1504">
        <v>3397.5</v>
      </c>
      <c r="W1504">
        <v>0.37429055076757939</v>
      </c>
      <c r="X1504" t="s">
        <v>220</v>
      </c>
    </row>
    <row r="1505" spans="1:24" x14ac:dyDescent="0.25">
      <c r="A1505" t="s">
        <v>185</v>
      </c>
      <c r="B1505" s="1">
        <v>42674</v>
      </c>
      <c r="C1505">
        <v>2016</v>
      </c>
      <c r="D1505" t="s">
        <v>233</v>
      </c>
      <c r="E1505" t="s">
        <v>55</v>
      </c>
      <c r="F1505" t="s">
        <v>37</v>
      </c>
      <c r="G1505" t="s">
        <v>209</v>
      </c>
      <c r="H1505" t="s">
        <v>205</v>
      </c>
      <c r="I1505">
        <v>82800</v>
      </c>
      <c r="J1505">
        <v>4838</v>
      </c>
      <c r="K1505">
        <v>87638</v>
      </c>
      <c r="L1505" t="s">
        <v>164</v>
      </c>
      <c r="M1505" t="s">
        <v>186</v>
      </c>
      <c r="N1505" t="s">
        <v>187</v>
      </c>
      <c r="O1505">
        <v>4</v>
      </c>
      <c r="P1505" t="s">
        <v>77</v>
      </c>
      <c r="Q1505" t="s">
        <v>86</v>
      </c>
      <c r="R1505" t="s">
        <v>87</v>
      </c>
      <c r="S1505" t="s">
        <v>56</v>
      </c>
      <c r="T1505" t="s">
        <v>46</v>
      </c>
      <c r="U1505" t="s">
        <v>225</v>
      </c>
      <c r="V1505">
        <v>4968</v>
      </c>
      <c r="W1505">
        <v>0.41945372541409626</v>
      </c>
      <c r="X1505" t="s">
        <v>220</v>
      </c>
    </row>
    <row r="1506" spans="1:24" x14ac:dyDescent="0.25">
      <c r="A1506" t="s">
        <v>160</v>
      </c>
      <c r="B1506" s="1">
        <v>42675</v>
      </c>
      <c r="C1506">
        <v>2016</v>
      </c>
      <c r="D1506" t="s">
        <v>234</v>
      </c>
      <c r="E1506" t="s">
        <v>54</v>
      </c>
      <c r="F1506" t="s">
        <v>30</v>
      </c>
      <c r="G1506" t="s">
        <v>209</v>
      </c>
      <c r="H1506" t="s">
        <v>211</v>
      </c>
      <c r="I1506">
        <v>120700</v>
      </c>
      <c r="J1506">
        <v>4284</v>
      </c>
      <c r="K1506">
        <v>124984</v>
      </c>
      <c r="L1506" t="s">
        <v>142</v>
      </c>
      <c r="M1506" t="s">
        <v>161</v>
      </c>
      <c r="N1506" t="s">
        <v>162</v>
      </c>
      <c r="O1506">
        <v>4</v>
      </c>
      <c r="P1506" t="s">
        <v>91</v>
      </c>
      <c r="Q1506" t="s">
        <v>78</v>
      </c>
      <c r="R1506" t="s">
        <v>92</v>
      </c>
      <c r="S1506" t="s">
        <v>54</v>
      </c>
      <c r="T1506" t="s">
        <v>45</v>
      </c>
      <c r="U1506" t="s">
        <v>225</v>
      </c>
      <c r="V1506">
        <v>7242</v>
      </c>
      <c r="W1506">
        <v>0.58236599461285676</v>
      </c>
      <c r="X1506" t="s">
        <v>222</v>
      </c>
    </row>
    <row r="1507" spans="1:24" x14ac:dyDescent="0.25">
      <c r="A1507" t="s">
        <v>114</v>
      </c>
      <c r="B1507" s="1">
        <v>42676</v>
      </c>
      <c r="C1507">
        <v>2016</v>
      </c>
      <c r="D1507" t="s">
        <v>234</v>
      </c>
      <c r="E1507" t="s">
        <v>60</v>
      </c>
      <c r="F1507" t="s">
        <v>4</v>
      </c>
      <c r="G1507" t="s">
        <v>200</v>
      </c>
      <c r="H1507" t="s">
        <v>201</v>
      </c>
      <c r="I1507">
        <v>60300</v>
      </c>
      <c r="J1507">
        <v>2036</v>
      </c>
      <c r="K1507">
        <v>62336</v>
      </c>
      <c r="L1507" t="s">
        <v>97</v>
      </c>
      <c r="M1507" t="s">
        <v>115</v>
      </c>
      <c r="N1507" t="s">
        <v>116</v>
      </c>
      <c r="O1507">
        <v>4</v>
      </c>
      <c r="P1507" t="s">
        <v>77</v>
      </c>
      <c r="Q1507" t="s">
        <v>78</v>
      </c>
      <c r="R1507" t="s">
        <v>79</v>
      </c>
      <c r="S1507" t="s">
        <v>61</v>
      </c>
      <c r="T1507" t="s">
        <v>42</v>
      </c>
      <c r="U1507" t="s">
        <v>223</v>
      </c>
      <c r="V1507">
        <v>3015</v>
      </c>
      <c r="W1507">
        <v>0.20289479065821264</v>
      </c>
      <c r="X1507" t="s">
        <v>220</v>
      </c>
    </row>
    <row r="1508" spans="1:24" x14ac:dyDescent="0.25">
      <c r="A1508" t="s">
        <v>167</v>
      </c>
      <c r="B1508" s="1">
        <v>42676</v>
      </c>
      <c r="C1508">
        <v>2016</v>
      </c>
      <c r="D1508" t="s">
        <v>234</v>
      </c>
      <c r="E1508" t="s">
        <v>60</v>
      </c>
      <c r="F1508" t="s">
        <v>4</v>
      </c>
      <c r="G1508" t="s">
        <v>210</v>
      </c>
      <c r="H1508" t="s">
        <v>203</v>
      </c>
      <c r="I1508">
        <v>35000</v>
      </c>
      <c r="J1508">
        <v>2070</v>
      </c>
      <c r="K1508">
        <v>37070</v>
      </c>
      <c r="L1508" t="s">
        <v>164</v>
      </c>
      <c r="M1508" t="s">
        <v>168</v>
      </c>
      <c r="N1508" t="s">
        <v>169</v>
      </c>
      <c r="O1508">
        <v>4</v>
      </c>
      <c r="P1508" t="s">
        <v>77</v>
      </c>
      <c r="Q1508" t="s">
        <v>78</v>
      </c>
      <c r="R1508" t="s">
        <v>79</v>
      </c>
      <c r="S1508" t="s">
        <v>61</v>
      </c>
      <c r="T1508" t="s">
        <v>42</v>
      </c>
      <c r="U1508" t="s">
        <v>221</v>
      </c>
      <c r="V1508">
        <v>1400</v>
      </c>
      <c r="W1508">
        <v>0.14360057662408826</v>
      </c>
      <c r="X1508" t="s">
        <v>220</v>
      </c>
    </row>
    <row r="1509" spans="1:24" x14ac:dyDescent="0.25">
      <c r="A1509" t="s">
        <v>106</v>
      </c>
      <c r="B1509" s="1">
        <v>42676</v>
      </c>
      <c r="C1509">
        <v>2016</v>
      </c>
      <c r="D1509" t="s">
        <v>234</v>
      </c>
      <c r="E1509" t="s">
        <v>60</v>
      </c>
      <c r="F1509" t="s">
        <v>22</v>
      </c>
      <c r="G1509" t="s">
        <v>207</v>
      </c>
      <c r="H1509" t="s">
        <v>203</v>
      </c>
      <c r="I1509">
        <v>41700</v>
      </c>
      <c r="J1509">
        <v>3426</v>
      </c>
      <c r="K1509">
        <v>45126</v>
      </c>
      <c r="L1509" t="s">
        <v>97</v>
      </c>
      <c r="M1509" t="s">
        <v>107</v>
      </c>
      <c r="N1509" t="s">
        <v>108</v>
      </c>
      <c r="O1509">
        <v>4</v>
      </c>
      <c r="P1509" t="s">
        <v>77</v>
      </c>
      <c r="Q1509" t="s">
        <v>78</v>
      </c>
      <c r="R1509" t="s">
        <v>79</v>
      </c>
      <c r="S1509" t="s">
        <v>61</v>
      </c>
      <c r="T1509" t="s">
        <v>44</v>
      </c>
      <c r="U1509" t="s">
        <v>221</v>
      </c>
      <c r="V1509">
        <v>1668</v>
      </c>
      <c r="W1509">
        <v>0.87948412116592944</v>
      </c>
      <c r="X1509" t="s">
        <v>222</v>
      </c>
    </row>
    <row r="1510" spans="1:24" x14ac:dyDescent="0.25">
      <c r="A1510" t="s">
        <v>154</v>
      </c>
      <c r="B1510" s="1">
        <v>42676</v>
      </c>
      <c r="C1510">
        <v>2016</v>
      </c>
      <c r="D1510" t="s">
        <v>234</v>
      </c>
      <c r="E1510" t="s">
        <v>55</v>
      </c>
      <c r="F1510" t="s">
        <v>39</v>
      </c>
      <c r="G1510" t="s">
        <v>200</v>
      </c>
      <c r="H1510" t="s">
        <v>201</v>
      </c>
      <c r="I1510">
        <v>70250</v>
      </c>
      <c r="J1510">
        <v>2085</v>
      </c>
      <c r="K1510">
        <v>72335</v>
      </c>
      <c r="L1510" t="s">
        <v>142</v>
      </c>
      <c r="M1510" t="s">
        <v>155</v>
      </c>
      <c r="N1510" t="s">
        <v>156</v>
      </c>
      <c r="O1510">
        <v>4</v>
      </c>
      <c r="P1510" t="s">
        <v>91</v>
      </c>
      <c r="Q1510" t="s">
        <v>78</v>
      </c>
      <c r="R1510" t="s">
        <v>79</v>
      </c>
      <c r="S1510" t="s">
        <v>56</v>
      </c>
      <c r="T1510" t="s">
        <v>46</v>
      </c>
      <c r="U1510" t="s">
        <v>223</v>
      </c>
      <c r="V1510">
        <v>3512.5</v>
      </c>
      <c r="W1510">
        <v>0.10602287813370249</v>
      </c>
      <c r="X1510" t="s">
        <v>220</v>
      </c>
    </row>
    <row r="1511" spans="1:24" x14ac:dyDescent="0.25">
      <c r="A1511" t="s">
        <v>163</v>
      </c>
      <c r="B1511" s="1">
        <v>42676</v>
      </c>
      <c r="C1511">
        <v>2016</v>
      </c>
      <c r="D1511" t="s">
        <v>234</v>
      </c>
      <c r="E1511" t="s">
        <v>57</v>
      </c>
      <c r="F1511" t="s">
        <v>19</v>
      </c>
      <c r="G1511" t="s">
        <v>209</v>
      </c>
      <c r="H1511" t="s">
        <v>211</v>
      </c>
      <c r="I1511">
        <v>27700</v>
      </c>
      <c r="J1511">
        <v>4486</v>
      </c>
      <c r="K1511">
        <v>32186</v>
      </c>
      <c r="L1511" t="s">
        <v>164</v>
      </c>
      <c r="M1511" t="s">
        <v>165</v>
      </c>
      <c r="N1511" t="s">
        <v>166</v>
      </c>
      <c r="O1511">
        <v>2</v>
      </c>
      <c r="P1511" t="s">
        <v>77</v>
      </c>
      <c r="Q1511" t="s">
        <v>78</v>
      </c>
      <c r="R1511" t="s">
        <v>79</v>
      </c>
      <c r="S1511" t="s">
        <v>57</v>
      </c>
      <c r="T1511" t="s">
        <v>44</v>
      </c>
      <c r="U1511" t="s">
        <v>219</v>
      </c>
      <c r="V1511">
        <v>831</v>
      </c>
      <c r="W1511">
        <v>0.31474831109621948</v>
      </c>
      <c r="X1511" t="s">
        <v>220</v>
      </c>
    </row>
    <row r="1512" spans="1:24" x14ac:dyDescent="0.25">
      <c r="A1512" t="s">
        <v>130</v>
      </c>
      <c r="B1512" s="1">
        <v>42677</v>
      </c>
      <c r="C1512">
        <v>2016</v>
      </c>
      <c r="D1512" t="s">
        <v>234</v>
      </c>
      <c r="E1512" t="s">
        <v>58</v>
      </c>
      <c r="F1512" t="s">
        <v>2</v>
      </c>
      <c r="G1512" t="s">
        <v>200</v>
      </c>
      <c r="H1512" t="s">
        <v>202</v>
      </c>
      <c r="I1512">
        <v>67650</v>
      </c>
      <c r="J1512">
        <v>1544</v>
      </c>
      <c r="K1512">
        <v>69194</v>
      </c>
      <c r="L1512" t="s">
        <v>127</v>
      </c>
      <c r="M1512" t="s">
        <v>131</v>
      </c>
      <c r="N1512" t="s">
        <v>132</v>
      </c>
      <c r="O1512">
        <v>4</v>
      </c>
      <c r="P1512" t="s">
        <v>77</v>
      </c>
      <c r="Q1512" t="s">
        <v>86</v>
      </c>
      <c r="R1512" t="s">
        <v>79</v>
      </c>
      <c r="S1512" t="s">
        <v>59</v>
      </c>
      <c r="T1512" t="s">
        <v>42</v>
      </c>
      <c r="U1512" t="s">
        <v>223</v>
      </c>
      <c r="V1512">
        <v>3382.5</v>
      </c>
      <c r="W1512">
        <v>0.50043751462383079</v>
      </c>
      <c r="X1512" t="s">
        <v>222</v>
      </c>
    </row>
    <row r="1513" spans="1:24" x14ac:dyDescent="0.25">
      <c r="A1513" t="s">
        <v>80</v>
      </c>
      <c r="B1513" s="1">
        <v>42677</v>
      </c>
      <c r="C1513">
        <v>2016</v>
      </c>
      <c r="D1513" t="s">
        <v>234</v>
      </c>
      <c r="E1513" t="s">
        <v>52</v>
      </c>
      <c r="F1513" t="s">
        <v>35</v>
      </c>
      <c r="G1513" t="s">
        <v>210</v>
      </c>
      <c r="H1513" t="s">
        <v>203</v>
      </c>
      <c r="I1513">
        <v>40950</v>
      </c>
      <c r="J1513">
        <v>3227</v>
      </c>
      <c r="K1513">
        <v>44177</v>
      </c>
      <c r="L1513" t="s">
        <v>74</v>
      </c>
      <c r="M1513" t="s">
        <v>81</v>
      </c>
      <c r="N1513" t="s">
        <v>82</v>
      </c>
      <c r="O1513">
        <v>4</v>
      </c>
      <c r="P1513" t="s">
        <v>77</v>
      </c>
      <c r="Q1513" t="s">
        <v>78</v>
      </c>
      <c r="R1513" t="s">
        <v>79</v>
      </c>
      <c r="S1513" t="s">
        <v>53</v>
      </c>
      <c r="T1513" t="s">
        <v>46</v>
      </c>
      <c r="U1513" t="s">
        <v>221</v>
      </c>
      <c r="V1513">
        <v>1638</v>
      </c>
      <c r="W1513">
        <v>0.44220824560253336</v>
      </c>
      <c r="X1513" t="s">
        <v>220</v>
      </c>
    </row>
    <row r="1514" spans="1:24" x14ac:dyDescent="0.25">
      <c r="A1514" t="s">
        <v>176</v>
      </c>
      <c r="B1514" s="1">
        <v>42677</v>
      </c>
      <c r="C1514">
        <v>2016</v>
      </c>
      <c r="D1514" t="s">
        <v>234</v>
      </c>
      <c r="E1514" t="s">
        <v>54</v>
      </c>
      <c r="F1514" t="s">
        <v>29</v>
      </c>
      <c r="G1514" t="s">
        <v>200</v>
      </c>
      <c r="H1514" t="s">
        <v>203</v>
      </c>
      <c r="I1514">
        <v>43750</v>
      </c>
      <c r="J1514">
        <v>3386</v>
      </c>
      <c r="K1514">
        <v>47136</v>
      </c>
      <c r="L1514" t="s">
        <v>164</v>
      </c>
      <c r="M1514" t="s">
        <v>177</v>
      </c>
      <c r="N1514" t="s">
        <v>178</v>
      </c>
      <c r="O1514">
        <v>4</v>
      </c>
      <c r="P1514" t="s">
        <v>77</v>
      </c>
      <c r="Q1514" t="s">
        <v>78</v>
      </c>
      <c r="R1514" t="s">
        <v>79</v>
      </c>
      <c r="S1514" t="s">
        <v>54</v>
      </c>
      <c r="T1514" t="s">
        <v>45</v>
      </c>
      <c r="U1514" t="s">
        <v>221</v>
      </c>
      <c r="V1514">
        <v>1750</v>
      </c>
      <c r="W1514">
        <v>1.3126260141435201E-2</v>
      </c>
      <c r="X1514" t="s">
        <v>220</v>
      </c>
    </row>
    <row r="1515" spans="1:24" x14ac:dyDescent="0.25">
      <c r="A1515" t="s">
        <v>173</v>
      </c>
      <c r="B1515" s="1">
        <v>42678</v>
      </c>
      <c r="C1515">
        <v>2016</v>
      </c>
      <c r="D1515" t="s">
        <v>234</v>
      </c>
      <c r="E1515" t="s">
        <v>60</v>
      </c>
      <c r="F1515" t="s">
        <v>3</v>
      </c>
      <c r="G1515" t="s">
        <v>206</v>
      </c>
      <c r="H1515" t="s">
        <v>205</v>
      </c>
      <c r="I1515">
        <v>35900</v>
      </c>
      <c r="J1515">
        <v>1408</v>
      </c>
      <c r="K1515">
        <v>37308</v>
      </c>
      <c r="L1515" t="s">
        <v>164</v>
      </c>
      <c r="M1515" t="s">
        <v>174</v>
      </c>
      <c r="N1515" t="s">
        <v>175</v>
      </c>
      <c r="O1515">
        <v>2</v>
      </c>
      <c r="P1515" t="s">
        <v>91</v>
      </c>
      <c r="Q1515" t="s">
        <v>78</v>
      </c>
      <c r="R1515" t="s">
        <v>79</v>
      </c>
      <c r="S1515" t="s">
        <v>61</v>
      </c>
      <c r="T1515" t="s">
        <v>42</v>
      </c>
      <c r="U1515" t="s">
        <v>221</v>
      </c>
      <c r="V1515">
        <v>1436</v>
      </c>
      <c r="W1515">
        <v>0.5173541170160072</v>
      </c>
      <c r="X1515" t="s">
        <v>222</v>
      </c>
    </row>
    <row r="1516" spans="1:24" x14ac:dyDescent="0.25">
      <c r="A1516" t="s">
        <v>123</v>
      </c>
      <c r="B1516" s="1">
        <v>42681</v>
      </c>
      <c r="C1516">
        <v>2016</v>
      </c>
      <c r="D1516" t="s">
        <v>234</v>
      </c>
      <c r="E1516" t="s">
        <v>58</v>
      </c>
      <c r="F1516" t="s">
        <v>2</v>
      </c>
      <c r="G1516" t="s">
        <v>210</v>
      </c>
      <c r="H1516" t="s">
        <v>203</v>
      </c>
      <c r="I1516">
        <v>83750</v>
      </c>
      <c r="J1516">
        <v>2355</v>
      </c>
      <c r="K1516">
        <v>86105</v>
      </c>
      <c r="L1516" t="s">
        <v>97</v>
      </c>
      <c r="M1516" t="s">
        <v>124</v>
      </c>
      <c r="N1516" t="s">
        <v>125</v>
      </c>
      <c r="O1516">
        <v>4</v>
      </c>
      <c r="P1516" t="s">
        <v>91</v>
      </c>
      <c r="Q1516" t="s">
        <v>78</v>
      </c>
      <c r="R1516" t="s">
        <v>92</v>
      </c>
      <c r="S1516" t="s">
        <v>59</v>
      </c>
      <c r="T1516" t="s">
        <v>42</v>
      </c>
      <c r="U1516" t="s">
        <v>225</v>
      </c>
      <c r="V1516">
        <v>5025</v>
      </c>
      <c r="W1516">
        <v>0.38830471243164721</v>
      </c>
      <c r="X1516" t="s">
        <v>220</v>
      </c>
    </row>
    <row r="1517" spans="1:24" x14ac:dyDescent="0.25">
      <c r="A1517" t="s">
        <v>176</v>
      </c>
      <c r="B1517" s="1">
        <v>42682</v>
      </c>
      <c r="C1517">
        <v>2016</v>
      </c>
      <c r="D1517" t="s">
        <v>234</v>
      </c>
      <c r="E1517" t="s">
        <v>57</v>
      </c>
      <c r="F1517" t="s">
        <v>24</v>
      </c>
      <c r="G1517" t="s">
        <v>200</v>
      </c>
      <c r="H1517" t="s">
        <v>205</v>
      </c>
      <c r="I1517">
        <v>44250</v>
      </c>
      <c r="J1517">
        <v>3074</v>
      </c>
      <c r="K1517">
        <v>47324</v>
      </c>
      <c r="L1517" t="s">
        <v>164</v>
      </c>
      <c r="M1517" t="s">
        <v>177</v>
      </c>
      <c r="N1517" t="s">
        <v>178</v>
      </c>
      <c r="O1517">
        <v>4</v>
      </c>
      <c r="P1517" t="s">
        <v>77</v>
      </c>
      <c r="Q1517" t="s">
        <v>78</v>
      </c>
      <c r="R1517" t="s">
        <v>79</v>
      </c>
      <c r="S1517" t="s">
        <v>57</v>
      </c>
      <c r="T1517" t="s">
        <v>44</v>
      </c>
      <c r="U1517" t="s">
        <v>221</v>
      </c>
      <c r="V1517">
        <v>1770</v>
      </c>
      <c r="W1517">
        <v>0.7176056991878923</v>
      </c>
      <c r="X1517" t="s">
        <v>222</v>
      </c>
    </row>
    <row r="1518" spans="1:24" x14ac:dyDescent="0.25">
      <c r="A1518" t="s">
        <v>157</v>
      </c>
      <c r="B1518" s="1">
        <v>42683</v>
      </c>
      <c r="C1518">
        <v>2016</v>
      </c>
      <c r="D1518" t="s">
        <v>234</v>
      </c>
      <c r="E1518" t="s">
        <v>58</v>
      </c>
      <c r="F1518" t="s">
        <v>2</v>
      </c>
      <c r="G1518" t="s">
        <v>207</v>
      </c>
      <c r="H1518" t="s">
        <v>202</v>
      </c>
      <c r="I1518">
        <v>72850</v>
      </c>
      <c r="J1518">
        <v>2989</v>
      </c>
      <c r="K1518">
        <v>75839</v>
      </c>
      <c r="L1518" t="s">
        <v>142</v>
      </c>
      <c r="M1518" t="s">
        <v>158</v>
      </c>
      <c r="N1518" t="s">
        <v>159</v>
      </c>
      <c r="O1518">
        <v>4</v>
      </c>
      <c r="P1518" t="s">
        <v>77</v>
      </c>
      <c r="Q1518" t="s">
        <v>86</v>
      </c>
      <c r="R1518" t="s">
        <v>79</v>
      </c>
      <c r="S1518" t="s">
        <v>59</v>
      </c>
      <c r="T1518" t="s">
        <v>42</v>
      </c>
      <c r="U1518" t="s">
        <v>223</v>
      </c>
      <c r="V1518">
        <v>3642.5</v>
      </c>
      <c r="W1518">
        <v>0.78700913804909645</v>
      </c>
      <c r="X1518" t="s">
        <v>222</v>
      </c>
    </row>
    <row r="1519" spans="1:24" x14ac:dyDescent="0.25">
      <c r="A1519" t="s">
        <v>73</v>
      </c>
      <c r="B1519" s="1">
        <v>42683</v>
      </c>
      <c r="C1519">
        <v>2016</v>
      </c>
      <c r="D1519" t="s">
        <v>234</v>
      </c>
      <c r="E1519" t="s">
        <v>54</v>
      </c>
      <c r="F1519" t="s">
        <v>31</v>
      </c>
      <c r="G1519" t="s">
        <v>207</v>
      </c>
      <c r="H1519" t="s">
        <v>205</v>
      </c>
      <c r="I1519">
        <v>30600</v>
      </c>
      <c r="J1519">
        <v>1812</v>
      </c>
      <c r="K1519">
        <v>32412</v>
      </c>
      <c r="L1519" t="s">
        <v>74</v>
      </c>
      <c r="M1519" t="s">
        <v>75</v>
      </c>
      <c r="N1519" t="s">
        <v>76</v>
      </c>
      <c r="O1519">
        <v>4</v>
      </c>
      <c r="P1519" t="s">
        <v>77</v>
      </c>
      <c r="Q1519" t="s">
        <v>78</v>
      </c>
      <c r="R1519" t="s">
        <v>79</v>
      </c>
      <c r="S1519" t="s">
        <v>54</v>
      </c>
      <c r="T1519" t="s">
        <v>45</v>
      </c>
      <c r="U1519" t="s">
        <v>219</v>
      </c>
      <c r="V1519">
        <v>918</v>
      </c>
      <c r="W1519">
        <v>0.69767028731185488</v>
      </c>
      <c r="X1519" t="s">
        <v>222</v>
      </c>
    </row>
    <row r="1520" spans="1:24" x14ac:dyDescent="0.25">
      <c r="A1520" t="s">
        <v>123</v>
      </c>
      <c r="B1520" s="1">
        <v>42684</v>
      </c>
      <c r="C1520">
        <v>2016</v>
      </c>
      <c r="D1520" t="s">
        <v>234</v>
      </c>
      <c r="E1520" t="s">
        <v>58</v>
      </c>
      <c r="F1520" t="s">
        <v>5</v>
      </c>
      <c r="G1520" t="s">
        <v>210</v>
      </c>
      <c r="H1520" t="s">
        <v>203</v>
      </c>
      <c r="I1520">
        <v>83850</v>
      </c>
      <c r="J1520">
        <v>3104</v>
      </c>
      <c r="K1520">
        <v>86954</v>
      </c>
      <c r="L1520" t="s">
        <v>97</v>
      </c>
      <c r="M1520" t="s">
        <v>124</v>
      </c>
      <c r="N1520" t="s">
        <v>125</v>
      </c>
      <c r="O1520">
        <v>4</v>
      </c>
      <c r="P1520" t="s">
        <v>91</v>
      </c>
      <c r="Q1520" t="s">
        <v>78</v>
      </c>
      <c r="R1520" t="s">
        <v>92</v>
      </c>
      <c r="S1520" t="s">
        <v>59</v>
      </c>
      <c r="T1520" t="s">
        <v>42</v>
      </c>
      <c r="U1520" t="s">
        <v>225</v>
      </c>
      <c r="V1520">
        <v>5031</v>
      </c>
      <c r="W1520">
        <v>0.351196673862262</v>
      </c>
      <c r="X1520" t="s">
        <v>220</v>
      </c>
    </row>
    <row r="1521" spans="1:24" x14ac:dyDescent="0.25">
      <c r="A1521" t="s">
        <v>103</v>
      </c>
      <c r="B1521" s="1">
        <v>42685</v>
      </c>
      <c r="C1521">
        <v>2016</v>
      </c>
      <c r="D1521" t="s">
        <v>234</v>
      </c>
      <c r="E1521" t="s">
        <v>54</v>
      </c>
      <c r="F1521" t="s">
        <v>30</v>
      </c>
      <c r="G1521" t="s">
        <v>210</v>
      </c>
      <c r="H1521" t="s">
        <v>211</v>
      </c>
      <c r="I1521">
        <v>40300</v>
      </c>
      <c r="J1521">
        <v>3867</v>
      </c>
      <c r="K1521">
        <v>44167</v>
      </c>
      <c r="L1521" t="s">
        <v>97</v>
      </c>
      <c r="M1521" t="s">
        <v>104</v>
      </c>
      <c r="N1521" t="s">
        <v>105</v>
      </c>
      <c r="O1521">
        <v>2</v>
      </c>
      <c r="P1521" t="s">
        <v>91</v>
      </c>
      <c r="Q1521" t="s">
        <v>78</v>
      </c>
      <c r="R1521" t="s">
        <v>79</v>
      </c>
      <c r="S1521" t="s">
        <v>54</v>
      </c>
      <c r="T1521" t="s">
        <v>45</v>
      </c>
      <c r="U1521" t="s">
        <v>221</v>
      </c>
      <c r="V1521">
        <v>1612</v>
      </c>
      <c r="W1521">
        <v>7.5407580973304619E-2</v>
      </c>
      <c r="X1521" t="s">
        <v>220</v>
      </c>
    </row>
    <row r="1522" spans="1:24" x14ac:dyDescent="0.25">
      <c r="A1522" t="s">
        <v>163</v>
      </c>
      <c r="B1522" s="1">
        <v>42686</v>
      </c>
      <c r="C1522">
        <v>2016</v>
      </c>
      <c r="D1522" t="s">
        <v>234</v>
      </c>
      <c r="E1522" t="s">
        <v>54</v>
      </c>
      <c r="F1522" t="s">
        <v>30</v>
      </c>
      <c r="G1522" t="s">
        <v>210</v>
      </c>
      <c r="H1522" t="s">
        <v>201</v>
      </c>
      <c r="I1522">
        <v>27750</v>
      </c>
      <c r="J1522">
        <v>4708</v>
      </c>
      <c r="K1522">
        <v>32458</v>
      </c>
      <c r="L1522" t="s">
        <v>164</v>
      </c>
      <c r="M1522" t="s">
        <v>165</v>
      </c>
      <c r="N1522" t="s">
        <v>166</v>
      </c>
      <c r="O1522">
        <v>2</v>
      </c>
      <c r="P1522" t="s">
        <v>77</v>
      </c>
      <c r="Q1522" t="s">
        <v>78</v>
      </c>
      <c r="R1522" t="s">
        <v>79</v>
      </c>
      <c r="S1522" t="s">
        <v>54</v>
      </c>
      <c r="T1522" t="s">
        <v>45</v>
      </c>
      <c r="U1522" t="s">
        <v>219</v>
      </c>
      <c r="V1522">
        <v>832.5</v>
      </c>
      <c r="W1522">
        <v>0.85092746506022632</v>
      </c>
      <c r="X1522" t="s">
        <v>222</v>
      </c>
    </row>
    <row r="1523" spans="1:24" x14ac:dyDescent="0.25">
      <c r="A1523" t="s">
        <v>106</v>
      </c>
      <c r="B1523" s="1">
        <v>42686</v>
      </c>
      <c r="C1523">
        <v>2016</v>
      </c>
      <c r="D1523" t="s">
        <v>234</v>
      </c>
      <c r="E1523" t="s">
        <v>62</v>
      </c>
      <c r="F1523" t="s">
        <v>14</v>
      </c>
      <c r="G1523" t="s">
        <v>200</v>
      </c>
      <c r="H1523" t="s">
        <v>201</v>
      </c>
      <c r="I1523">
        <v>41600</v>
      </c>
      <c r="J1523">
        <v>1442</v>
      </c>
      <c r="K1523">
        <v>43042</v>
      </c>
      <c r="L1523" t="s">
        <v>97</v>
      </c>
      <c r="M1523" t="s">
        <v>107</v>
      </c>
      <c r="N1523" t="s">
        <v>108</v>
      </c>
      <c r="O1523">
        <v>4</v>
      </c>
      <c r="P1523" t="s">
        <v>77</v>
      </c>
      <c r="Q1523" t="s">
        <v>78</v>
      </c>
      <c r="R1523" t="s">
        <v>79</v>
      </c>
      <c r="S1523" t="s">
        <v>63</v>
      </c>
      <c r="T1523" t="s">
        <v>43</v>
      </c>
      <c r="U1523" t="s">
        <v>221</v>
      </c>
      <c r="V1523">
        <v>1664</v>
      </c>
      <c r="W1523">
        <v>0.94856157617110837</v>
      </c>
      <c r="X1523" t="s">
        <v>222</v>
      </c>
    </row>
    <row r="1524" spans="1:24" x14ac:dyDescent="0.25">
      <c r="A1524" t="s">
        <v>96</v>
      </c>
      <c r="B1524" s="1">
        <v>42687</v>
      </c>
      <c r="C1524">
        <v>2016</v>
      </c>
      <c r="D1524" t="s">
        <v>234</v>
      </c>
      <c r="E1524" t="s">
        <v>55</v>
      </c>
      <c r="F1524" t="s">
        <v>40</v>
      </c>
      <c r="G1524" t="s">
        <v>200</v>
      </c>
      <c r="H1524" t="s">
        <v>203</v>
      </c>
      <c r="I1524">
        <v>27000</v>
      </c>
      <c r="J1524">
        <v>4471</v>
      </c>
      <c r="K1524">
        <v>31471</v>
      </c>
      <c r="L1524" t="s">
        <v>97</v>
      </c>
      <c r="M1524" t="s">
        <v>98</v>
      </c>
      <c r="N1524" t="s">
        <v>99</v>
      </c>
      <c r="O1524">
        <v>2</v>
      </c>
      <c r="P1524" t="s">
        <v>77</v>
      </c>
      <c r="Q1524" t="s">
        <v>78</v>
      </c>
      <c r="R1524" t="s">
        <v>79</v>
      </c>
      <c r="S1524" t="s">
        <v>56</v>
      </c>
      <c r="T1524" t="s">
        <v>46</v>
      </c>
      <c r="U1524" t="s">
        <v>219</v>
      </c>
      <c r="V1524">
        <v>810</v>
      </c>
      <c r="W1524">
        <v>0.73261497110715834</v>
      </c>
      <c r="X1524" t="s">
        <v>222</v>
      </c>
    </row>
    <row r="1525" spans="1:24" x14ac:dyDescent="0.25">
      <c r="A1525" t="s">
        <v>88</v>
      </c>
      <c r="B1525" s="1">
        <v>42688</v>
      </c>
      <c r="C1525">
        <v>2016</v>
      </c>
      <c r="D1525" t="s">
        <v>234</v>
      </c>
      <c r="E1525" t="s">
        <v>52</v>
      </c>
      <c r="F1525" t="s">
        <v>35</v>
      </c>
      <c r="G1525" t="s">
        <v>206</v>
      </c>
      <c r="H1525" t="s">
        <v>205</v>
      </c>
      <c r="I1525">
        <v>160150</v>
      </c>
      <c r="J1525">
        <v>3003</v>
      </c>
      <c r="K1525">
        <v>163153</v>
      </c>
      <c r="L1525" t="s">
        <v>74</v>
      </c>
      <c r="M1525" t="s">
        <v>89</v>
      </c>
      <c r="N1525" t="s">
        <v>90</v>
      </c>
      <c r="O1525">
        <v>4</v>
      </c>
      <c r="P1525" t="s">
        <v>91</v>
      </c>
      <c r="Q1525" t="s">
        <v>86</v>
      </c>
      <c r="R1525" t="s">
        <v>92</v>
      </c>
      <c r="S1525" t="s">
        <v>53</v>
      </c>
      <c r="T1525" t="s">
        <v>46</v>
      </c>
      <c r="U1525" t="s">
        <v>225</v>
      </c>
      <c r="V1525">
        <v>9609</v>
      </c>
      <c r="W1525">
        <v>0.66517688551227416</v>
      </c>
      <c r="X1525" t="s">
        <v>222</v>
      </c>
    </row>
    <row r="1526" spans="1:24" x14ac:dyDescent="0.25">
      <c r="A1526" t="s">
        <v>157</v>
      </c>
      <c r="B1526" s="1">
        <v>42689</v>
      </c>
      <c r="C1526">
        <v>2016</v>
      </c>
      <c r="D1526" t="s">
        <v>234</v>
      </c>
      <c r="E1526" t="s">
        <v>54</v>
      </c>
      <c r="F1526" t="s">
        <v>31</v>
      </c>
      <c r="G1526" t="s">
        <v>200</v>
      </c>
      <c r="H1526" t="s">
        <v>211</v>
      </c>
      <c r="I1526">
        <v>72600</v>
      </c>
      <c r="J1526">
        <v>2195</v>
      </c>
      <c r="K1526">
        <v>74795</v>
      </c>
      <c r="L1526" t="s">
        <v>142</v>
      </c>
      <c r="M1526" t="s">
        <v>158</v>
      </c>
      <c r="N1526" t="s">
        <v>159</v>
      </c>
      <c r="O1526">
        <v>4</v>
      </c>
      <c r="P1526" t="s">
        <v>77</v>
      </c>
      <c r="Q1526" t="s">
        <v>86</v>
      </c>
      <c r="R1526" t="s">
        <v>79</v>
      </c>
      <c r="S1526" t="s">
        <v>54</v>
      </c>
      <c r="T1526" t="s">
        <v>45</v>
      </c>
      <c r="U1526" t="s">
        <v>223</v>
      </c>
      <c r="V1526">
        <v>3630</v>
      </c>
      <c r="W1526">
        <v>0.28376717878681013</v>
      </c>
      <c r="X1526" t="s">
        <v>220</v>
      </c>
    </row>
    <row r="1527" spans="1:24" x14ac:dyDescent="0.25">
      <c r="A1527" t="s">
        <v>130</v>
      </c>
      <c r="B1527" s="1">
        <v>42691</v>
      </c>
      <c r="C1527">
        <v>2016</v>
      </c>
      <c r="D1527" t="s">
        <v>234</v>
      </c>
      <c r="E1527" t="s">
        <v>57</v>
      </c>
      <c r="F1527" t="s">
        <v>24</v>
      </c>
      <c r="G1527" t="s">
        <v>200</v>
      </c>
      <c r="H1527" t="s">
        <v>203</v>
      </c>
      <c r="I1527">
        <v>67850</v>
      </c>
      <c r="J1527">
        <v>3426</v>
      </c>
      <c r="K1527">
        <v>71276</v>
      </c>
      <c r="L1527" t="s">
        <v>127</v>
      </c>
      <c r="M1527" t="s">
        <v>131</v>
      </c>
      <c r="N1527" t="s">
        <v>132</v>
      </c>
      <c r="O1527">
        <v>4</v>
      </c>
      <c r="P1527" t="s">
        <v>77</v>
      </c>
      <c r="Q1527" t="s">
        <v>86</v>
      </c>
      <c r="R1527" t="s">
        <v>79</v>
      </c>
      <c r="S1527" t="s">
        <v>57</v>
      </c>
      <c r="T1527" t="s">
        <v>44</v>
      </c>
      <c r="U1527" t="s">
        <v>223</v>
      </c>
      <c r="V1527">
        <v>3392.5</v>
      </c>
      <c r="W1527">
        <v>0.48310304595302</v>
      </c>
      <c r="X1527" t="s">
        <v>220</v>
      </c>
    </row>
    <row r="1528" spans="1:24" x14ac:dyDescent="0.25">
      <c r="A1528" t="s">
        <v>93</v>
      </c>
      <c r="B1528" s="1">
        <v>42691</v>
      </c>
      <c r="C1528">
        <v>2016</v>
      </c>
      <c r="D1528" t="s">
        <v>234</v>
      </c>
      <c r="E1528" t="s">
        <v>55</v>
      </c>
      <c r="F1528" t="s">
        <v>39</v>
      </c>
      <c r="G1528" t="s">
        <v>200</v>
      </c>
      <c r="H1528" t="s">
        <v>203</v>
      </c>
      <c r="I1528">
        <v>185050</v>
      </c>
      <c r="J1528">
        <v>4070</v>
      </c>
      <c r="K1528">
        <v>189120</v>
      </c>
      <c r="L1528" t="s">
        <v>74</v>
      </c>
      <c r="M1528" t="s">
        <v>94</v>
      </c>
      <c r="N1528" t="s">
        <v>95</v>
      </c>
      <c r="O1528">
        <v>2</v>
      </c>
      <c r="P1528" t="s">
        <v>77</v>
      </c>
      <c r="Q1528" t="s">
        <v>86</v>
      </c>
      <c r="R1528" t="s">
        <v>87</v>
      </c>
      <c r="S1528" t="s">
        <v>56</v>
      </c>
      <c r="T1528" t="s">
        <v>46</v>
      </c>
      <c r="U1528" t="s">
        <v>225</v>
      </c>
      <c r="V1528">
        <v>11103</v>
      </c>
      <c r="W1528">
        <v>0.73191934066448328</v>
      </c>
      <c r="X1528" t="s">
        <v>222</v>
      </c>
    </row>
    <row r="1529" spans="1:24" x14ac:dyDescent="0.25">
      <c r="A1529" t="s">
        <v>100</v>
      </c>
      <c r="B1529" s="1">
        <v>42691</v>
      </c>
      <c r="C1529">
        <v>2016</v>
      </c>
      <c r="D1529" t="s">
        <v>234</v>
      </c>
      <c r="E1529" t="s">
        <v>57</v>
      </c>
      <c r="F1529" t="s">
        <v>27</v>
      </c>
      <c r="G1529" t="s">
        <v>209</v>
      </c>
      <c r="H1529" t="s">
        <v>211</v>
      </c>
      <c r="I1529">
        <v>34550</v>
      </c>
      <c r="J1529">
        <v>3011</v>
      </c>
      <c r="K1529">
        <v>37561</v>
      </c>
      <c r="L1529" t="s">
        <v>97</v>
      </c>
      <c r="M1529" t="s">
        <v>101</v>
      </c>
      <c r="N1529" t="s">
        <v>102</v>
      </c>
      <c r="O1529">
        <v>4</v>
      </c>
      <c r="P1529" t="s">
        <v>77</v>
      </c>
      <c r="Q1529" t="s">
        <v>78</v>
      </c>
      <c r="R1529" t="s">
        <v>79</v>
      </c>
      <c r="S1529" t="s">
        <v>57</v>
      </c>
      <c r="T1529" t="s">
        <v>44</v>
      </c>
      <c r="U1529" t="s">
        <v>221</v>
      </c>
      <c r="V1529">
        <v>1382</v>
      </c>
      <c r="W1529">
        <v>0.86539300990542067</v>
      </c>
      <c r="X1529" t="s">
        <v>222</v>
      </c>
    </row>
    <row r="1530" spans="1:24" x14ac:dyDescent="0.25">
      <c r="A1530" t="s">
        <v>100</v>
      </c>
      <c r="B1530" s="1">
        <v>42691</v>
      </c>
      <c r="C1530">
        <v>2016</v>
      </c>
      <c r="D1530" t="s">
        <v>234</v>
      </c>
      <c r="E1530" t="s">
        <v>55</v>
      </c>
      <c r="F1530" t="s">
        <v>36</v>
      </c>
      <c r="G1530" t="s">
        <v>200</v>
      </c>
      <c r="H1530" t="s">
        <v>203</v>
      </c>
      <c r="I1530">
        <v>35100</v>
      </c>
      <c r="J1530">
        <v>2723</v>
      </c>
      <c r="K1530">
        <v>37823</v>
      </c>
      <c r="L1530" t="s">
        <v>97</v>
      </c>
      <c r="M1530" t="s">
        <v>101</v>
      </c>
      <c r="N1530" t="s">
        <v>102</v>
      </c>
      <c r="O1530">
        <v>4</v>
      </c>
      <c r="P1530" t="s">
        <v>77</v>
      </c>
      <c r="Q1530" t="s">
        <v>78</v>
      </c>
      <c r="R1530" t="s">
        <v>79</v>
      </c>
      <c r="S1530" t="s">
        <v>56</v>
      </c>
      <c r="T1530" t="s">
        <v>46</v>
      </c>
      <c r="U1530" t="s">
        <v>221</v>
      </c>
      <c r="V1530">
        <v>1404</v>
      </c>
      <c r="W1530">
        <v>4.5364572222048684E-2</v>
      </c>
      <c r="X1530" t="s">
        <v>220</v>
      </c>
    </row>
    <row r="1531" spans="1:24" x14ac:dyDescent="0.25">
      <c r="A1531" t="s">
        <v>117</v>
      </c>
      <c r="B1531" s="1">
        <v>42691</v>
      </c>
      <c r="C1531">
        <v>2016</v>
      </c>
      <c r="D1531" t="s">
        <v>234</v>
      </c>
      <c r="E1531" t="s">
        <v>57</v>
      </c>
      <c r="F1531" t="s">
        <v>17</v>
      </c>
      <c r="G1531" t="s">
        <v>200</v>
      </c>
      <c r="H1531" t="s">
        <v>201</v>
      </c>
      <c r="I1531">
        <v>65000</v>
      </c>
      <c r="J1531">
        <v>4171</v>
      </c>
      <c r="K1531">
        <v>69171</v>
      </c>
      <c r="L1531" t="s">
        <v>97</v>
      </c>
      <c r="M1531" t="s">
        <v>118</v>
      </c>
      <c r="N1531" t="s">
        <v>119</v>
      </c>
      <c r="O1531">
        <v>4</v>
      </c>
      <c r="P1531" t="s">
        <v>77</v>
      </c>
      <c r="Q1531" t="s">
        <v>86</v>
      </c>
      <c r="R1531" t="s">
        <v>79</v>
      </c>
      <c r="S1531" t="s">
        <v>57</v>
      </c>
      <c r="T1531" t="s">
        <v>44</v>
      </c>
      <c r="U1531" t="s">
        <v>223</v>
      </c>
      <c r="V1531">
        <v>3250</v>
      </c>
      <c r="W1531">
        <v>0.56530898649492722</v>
      </c>
      <c r="X1531" t="s">
        <v>222</v>
      </c>
    </row>
    <row r="1532" spans="1:24" x14ac:dyDescent="0.25">
      <c r="A1532" t="s">
        <v>96</v>
      </c>
      <c r="B1532" s="1">
        <v>42693</v>
      </c>
      <c r="C1532">
        <v>2016</v>
      </c>
      <c r="D1532" t="s">
        <v>234</v>
      </c>
      <c r="E1532" t="s">
        <v>55</v>
      </c>
      <c r="F1532" t="s">
        <v>38</v>
      </c>
      <c r="G1532" t="s">
        <v>206</v>
      </c>
      <c r="H1532" t="s">
        <v>203</v>
      </c>
      <c r="I1532">
        <v>27300</v>
      </c>
      <c r="J1532">
        <v>4965</v>
      </c>
      <c r="K1532">
        <v>32265</v>
      </c>
      <c r="L1532" t="s">
        <v>97</v>
      </c>
      <c r="M1532" t="s">
        <v>98</v>
      </c>
      <c r="N1532" t="s">
        <v>99</v>
      </c>
      <c r="O1532">
        <v>2</v>
      </c>
      <c r="P1532" t="s">
        <v>77</v>
      </c>
      <c r="Q1532" t="s">
        <v>78</v>
      </c>
      <c r="R1532" t="s">
        <v>79</v>
      </c>
      <c r="S1532" t="s">
        <v>56</v>
      </c>
      <c r="T1532" t="s">
        <v>46</v>
      </c>
      <c r="U1532" t="s">
        <v>219</v>
      </c>
      <c r="V1532">
        <v>819</v>
      </c>
      <c r="W1532">
        <v>0.73515919863020962</v>
      </c>
      <c r="X1532" t="s">
        <v>222</v>
      </c>
    </row>
    <row r="1533" spans="1:24" x14ac:dyDescent="0.25">
      <c r="A1533" t="s">
        <v>179</v>
      </c>
      <c r="B1533" s="1">
        <v>42693</v>
      </c>
      <c r="C1533">
        <v>2016</v>
      </c>
      <c r="D1533" t="s">
        <v>234</v>
      </c>
      <c r="E1533" t="s">
        <v>62</v>
      </c>
      <c r="F1533" t="s">
        <v>12</v>
      </c>
      <c r="G1533" t="s">
        <v>206</v>
      </c>
      <c r="H1533" t="s">
        <v>202</v>
      </c>
      <c r="I1533">
        <v>55900</v>
      </c>
      <c r="J1533">
        <v>1452</v>
      </c>
      <c r="K1533">
        <v>57352</v>
      </c>
      <c r="L1533" t="s">
        <v>164</v>
      </c>
      <c r="M1533" t="s">
        <v>180</v>
      </c>
      <c r="N1533" t="s">
        <v>181</v>
      </c>
      <c r="O1533">
        <v>4</v>
      </c>
      <c r="P1533" t="s">
        <v>77</v>
      </c>
      <c r="Q1533" t="s">
        <v>78</v>
      </c>
      <c r="R1533" t="s">
        <v>79</v>
      </c>
      <c r="S1533" t="s">
        <v>63</v>
      </c>
      <c r="T1533" t="s">
        <v>43</v>
      </c>
      <c r="U1533" t="s">
        <v>223</v>
      </c>
      <c r="V1533">
        <v>2795</v>
      </c>
      <c r="W1533">
        <v>8.027002777916846E-2</v>
      </c>
      <c r="X1533" t="s">
        <v>220</v>
      </c>
    </row>
    <row r="1534" spans="1:24" x14ac:dyDescent="0.25">
      <c r="A1534" t="s">
        <v>88</v>
      </c>
      <c r="B1534" s="1">
        <v>42695</v>
      </c>
      <c r="C1534">
        <v>2016</v>
      </c>
      <c r="D1534" t="s">
        <v>234</v>
      </c>
      <c r="E1534" t="s">
        <v>55</v>
      </c>
      <c r="F1534" t="s">
        <v>37</v>
      </c>
      <c r="G1534" t="s">
        <v>210</v>
      </c>
      <c r="H1534" t="s">
        <v>202</v>
      </c>
      <c r="I1534">
        <v>160150</v>
      </c>
      <c r="J1534">
        <v>2846</v>
      </c>
      <c r="K1534">
        <v>162996</v>
      </c>
      <c r="L1534" t="s">
        <v>74</v>
      </c>
      <c r="M1534" t="s">
        <v>89</v>
      </c>
      <c r="N1534" t="s">
        <v>90</v>
      </c>
      <c r="O1534">
        <v>4</v>
      </c>
      <c r="P1534" t="s">
        <v>91</v>
      </c>
      <c r="Q1534" t="s">
        <v>86</v>
      </c>
      <c r="R1534" t="s">
        <v>92</v>
      </c>
      <c r="S1534" t="s">
        <v>56</v>
      </c>
      <c r="T1534" t="s">
        <v>46</v>
      </c>
      <c r="U1534" t="s">
        <v>225</v>
      </c>
      <c r="V1534">
        <v>9609</v>
      </c>
      <c r="W1534">
        <v>0.81372886980591752</v>
      </c>
      <c r="X1534" t="s">
        <v>222</v>
      </c>
    </row>
    <row r="1535" spans="1:24" x14ac:dyDescent="0.25">
      <c r="A1535" t="s">
        <v>182</v>
      </c>
      <c r="B1535" s="1">
        <v>42696</v>
      </c>
      <c r="C1535">
        <v>2016</v>
      </c>
      <c r="D1535" t="s">
        <v>234</v>
      </c>
      <c r="E1535" t="s">
        <v>55</v>
      </c>
      <c r="F1535" t="s">
        <v>36</v>
      </c>
      <c r="G1535" t="s">
        <v>210</v>
      </c>
      <c r="H1535" t="s">
        <v>201</v>
      </c>
      <c r="I1535">
        <v>65350</v>
      </c>
      <c r="J1535">
        <v>3993</v>
      </c>
      <c r="K1535">
        <v>69343</v>
      </c>
      <c r="L1535" t="s">
        <v>164</v>
      </c>
      <c r="M1535" t="s">
        <v>183</v>
      </c>
      <c r="N1535" t="s">
        <v>184</v>
      </c>
      <c r="O1535">
        <v>4</v>
      </c>
      <c r="P1535" t="s">
        <v>77</v>
      </c>
      <c r="Q1535" t="s">
        <v>78</v>
      </c>
      <c r="R1535" t="s">
        <v>79</v>
      </c>
      <c r="S1535" t="s">
        <v>56</v>
      </c>
      <c r="T1535" t="s">
        <v>46</v>
      </c>
      <c r="U1535" t="s">
        <v>223</v>
      </c>
      <c r="V1535">
        <v>3267.5</v>
      </c>
      <c r="W1535">
        <v>0.5362142047547801</v>
      </c>
      <c r="X1535" t="s">
        <v>222</v>
      </c>
    </row>
    <row r="1536" spans="1:24" x14ac:dyDescent="0.25">
      <c r="A1536" t="s">
        <v>96</v>
      </c>
      <c r="B1536" s="1">
        <v>42696</v>
      </c>
      <c r="C1536">
        <v>2016</v>
      </c>
      <c r="D1536" t="s">
        <v>234</v>
      </c>
      <c r="E1536" t="s">
        <v>60</v>
      </c>
      <c r="F1536" t="s">
        <v>3</v>
      </c>
      <c r="G1536" t="s">
        <v>200</v>
      </c>
      <c r="H1536" t="s">
        <v>203</v>
      </c>
      <c r="I1536">
        <v>27000</v>
      </c>
      <c r="J1536">
        <v>1739</v>
      </c>
      <c r="K1536">
        <v>28739</v>
      </c>
      <c r="L1536" t="s">
        <v>97</v>
      </c>
      <c r="M1536" t="s">
        <v>98</v>
      </c>
      <c r="N1536" t="s">
        <v>99</v>
      </c>
      <c r="O1536">
        <v>2</v>
      </c>
      <c r="P1536" t="s">
        <v>77</v>
      </c>
      <c r="Q1536" t="s">
        <v>78</v>
      </c>
      <c r="R1536" t="s">
        <v>79</v>
      </c>
      <c r="S1536" t="s">
        <v>61</v>
      </c>
      <c r="T1536" t="s">
        <v>42</v>
      </c>
      <c r="U1536" t="s">
        <v>219</v>
      </c>
      <c r="V1536">
        <v>810</v>
      </c>
      <c r="W1536">
        <v>0.68150114718894528</v>
      </c>
      <c r="X1536" t="s">
        <v>222</v>
      </c>
    </row>
    <row r="1537" spans="1:24" x14ac:dyDescent="0.25">
      <c r="A1537" t="s">
        <v>120</v>
      </c>
      <c r="B1537" s="1">
        <v>42696</v>
      </c>
      <c r="C1537">
        <v>2016</v>
      </c>
      <c r="D1537" t="s">
        <v>234</v>
      </c>
      <c r="E1537" t="s">
        <v>50</v>
      </c>
      <c r="F1537" t="s">
        <v>10</v>
      </c>
      <c r="G1537" t="s">
        <v>209</v>
      </c>
      <c r="H1537" t="s">
        <v>201</v>
      </c>
      <c r="I1537">
        <v>70000</v>
      </c>
      <c r="J1537">
        <v>2533</v>
      </c>
      <c r="K1537">
        <v>72533</v>
      </c>
      <c r="L1537" t="s">
        <v>97</v>
      </c>
      <c r="M1537" t="s">
        <v>121</v>
      </c>
      <c r="N1537" t="s">
        <v>122</v>
      </c>
      <c r="O1537">
        <v>4</v>
      </c>
      <c r="P1537" t="s">
        <v>77</v>
      </c>
      <c r="Q1537" t="s">
        <v>86</v>
      </c>
      <c r="R1537" t="s">
        <v>87</v>
      </c>
      <c r="S1537" t="s">
        <v>51</v>
      </c>
      <c r="T1537" t="s">
        <v>43</v>
      </c>
      <c r="U1537" t="s">
        <v>223</v>
      </c>
      <c r="V1537">
        <v>3500</v>
      </c>
      <c r="W1537">
        <v>0.98393229208138411</v>
      </c>
      <c r="X1537" t="s">
        <v>222</v>
      </c>
    </row>
    <row r="1538" spans="1:24" x14ac:dyDescent="0.25">
      <c r="A1538" t="s">
        <v>176</v>
      </c>
      <c r="B1538" s="1">
        <v>42696</v>
      </c>
      <c r="C1538">
        <v>2016</v>
      </c>
      <c r="D1538" t="s">
        <v>234</v>
      </c>
      <c r="E1538" t="s">
        <v>62</v>
      </c>
      <c r="F1538" t="s">
        <v>15</v>
      </c>
      <c r="G1538" t="s">
        <v>209</v>
      </c>
      <c r="H1538" t="s">
        <v>201</v>
      </c>
      <c r="I1538">
        <v>43900</v>
      </c>
      <c r="J1538">
        <v>1802</v>
      </c>
      <c r="K1538">
        <v>45702</v>
      </c>
      <c r="L1538" t="s">
        <v>164</v>
      </c>
      <c r="M1538" t="s">
        <v>177</v>
      </c>
      <c r="N1538" t="s">
        <v>178</v>
      </c>
      <c r="O1538">
        <v>4</v>
      </c>
      <c r="P1538" t="s">
        <v>77</v>
      </c>
      <c r="Q1538" t="s">
        <v>78</v>
      </c>
      <c r="R1538" t="s">
        <v>79</v>
      </c>
      <c r="S1538" t="s">
        <v>63</v>
      </c>
      <c r="T1538" t="s">
        <v>43</v>
      </c>
      <c r="U1538" t="s">
        <v>221</v>
      </c>
      <c r="V1538">
        <v>1756</v>
      </c>
      <c r="W1538">
        <v>0.42061530352598769</v>
      </c>
      <c r="X1538" t="s">
        <v>220</v>
      </c>
    </row>
    <row r="1539" spans="1:24" x14ac:dyDescent="0.25">
      <c r="A1539" t="s">
        <v>93</v>
      </c>
      <c r="B1539" s="1">
        <v>42697</v>
      </c>
      <c r="C1539">
        <v>2016</v>
      </c>
      <c r="D1539" t="s">
        <v>234</v>
      </c>
      <c r="E1539" t="s">
        <v>60</v>
      </c>
      <c r="F1539" t="s">
        <v>4</v>
      </c>
      <c r="G1539" t="s">
        <v>209</v>
      </c>
      <c r="H1539" t="s">
        <v>203</v>
      </c>
      <c r="I1539">
        <v>185400</v>
      </c>
      <c r="J1539">
        <v>2440</v>
      </c>
      <c r="K1539">
        <v>187840</v>
      </c>
      <c r="L1539" t="s">
        <v>74</v>
      </c>
      <c r="M1539" t="s">
        <v>94</v>
      </c>
      <c r="N1539" t="s">
        <v>95</v>
      </c>
      <c r="O1539">
        <v>2</v>
      </c>
      <c r="P1539" t="s">
        <v>77</v>
      </c>
      <c r="Q1539" t="s">
        <v>86</v>
      </c>
      <c r="R1539" t="s">
        <v>87</v>
      </c>
      <c r="S1539" t="s">
        <v>61</v>
      </c>
      <c r="T1539" t="s">
        <v>42</v>
      </c>
      <c r="U1539" t="s">
        <v>225</v>
      </c>
      <c r="V1539">
        <v>11124</v>
      </c>
      <c r="W1539">
        <v>0.79253533240060103</v>
      </c>
      <c r="X1539" t="s">
        <v>222</v>
      </c>
    </row>
    <row r="1540" spans="1:24" x14ac:dyDescent="0.25">
      <c r="A1540" t="s">
        <v>93</v>
      </c>
      <c r="B1540" s="1">
        <v>42697</v>
      </c>
      <c r="C1540">
        <v>2016</v>
      </c>
      <c r="D1540" t="s">
        <v>234</v>
      </c>
      <c r="E1540" t="s">
        <v>57</v>
      </c>
      <c r="F1540" t="s">
        <v>24</v>
      </c>
      <c r="G1540" t="s">
        <v>210</v>
      </c>
      <c r="H1540" t="s">
        <v>203</v>
      </c>
      <c r="I1540">
        <v>184950</v>
      </c>
      <c r="J1540">
        <v>4312</v>
      </c>
      <c r="K1540">
        <v>189262</v>
      </c>
      <c r="L1540" t="s">
        <v>74</v>
      </c>
      <c r="M1540" t="s">
        <v>94</v>
      </c>
      <c r="N1540" t="s">
        <v>95</v>
      </c>
      <c r="O1540">
        <v>2</v>
      </c>
      <c r="P1540" t="s">
        <v>77</v>
      </c>
      <c r="Q1540" t="s">
        <v>86</v>
      </c>
      <c r="R1540" t="s">
        <v>87</v>
      </c>
      <c r="S1540" t="s">
        <v>57</v>
      </c>
      <c r="T1540" t="s">
        <v>44</v>
      </c>
      <c r="U1540" t="s">
        <v>225</v>
      </c>
      <c r="V1540">
        <v>11097</v>
      </c>
      <c r="W1540">
        <v>0.44661626985604702</v>
      </c>
      <c r="X1540" t="s">
        <v>220</v>
      </c>
    </row>
    <row r="1541" spans="1:24" x14ac:dyDescent="0.25">
      <c r="A1541" t="s">
        <v>170</v>
      </c>
      <c r="B1541" s="1">
        <v>42698</v>
      </c>
      <c r="C1541">
        <v>2016</v>
      </c>
      <c r="D1541" t="s">
        <v>234</v>
      </c>
      <c r="E1541" t="s">
        <v>54</v>
      </c>
      <c r="F1541" t="s">
        <v>23</v>
      </c>
      <c r="G1541" t="s">
        <v>200</v>
      </c>
      <c r="H1541" t="s">
        <v>211</v>
      </c>
      <c r="I1541">
        <v>35300</v>
      </c>
      <c r="J1541">
        <v>2937</v>
      </c>
      <c r="K1541">
        <v>38237</v>
      </c>
      <c r="L1541" t="s">
        <v>164</v>
      </c>
      <c r="M1541" t="s">
        <v>171</v>
      </c>
      <c r="N1541" t="s">
        <v>172</v>
      </c>
      <c r="O1541">
        <v>4</v>
      </c>
      <c r="P1541" t="s">
        <v>77</v>
      </c>
      <c r="Q1541" t="s">
        <v>78</v>
      </c>
      <c r="R1541" t="s">
        <v>79</v>
      </c>
      <c r="S1541" t="s">
        <v>54</v>
      </c>
      <c r="T1541" t="s">
        <v>44</v>
      </c>
      <c r="U1541" t="s">
        <v>221</v>
      </c>
      <c r="V1541">
        <v>1412</v>
      </c>
      <c r="W1541">
        <v>0.5442907044404609</v>
      </c>
      <c r="X1541" t="s">
        <v>222</v>
      </c>
    </row>
    <row r="1542" spans="1:24" x14ac:dyDescent="0.25">
      <c r="A1542" t="s">
        <v>185</v>
      </c>
      <c r="B1542" s="1">
        <v>42698</v>
      </c>
      <c r="C1542">
        <v>2016</v>
      </c>
      <c r="D1542" t="s">
        <v>234</v>
      </c>
      <c r="E1542" t="s">
        <v>55</v>
      </c>
      <c r="F1542" t="s">
        <v>39</v>
      </c>
      <c r="G1542" t="s">
        <v>200</v>
      </c>
      <c r="H1542" t="s">
        <v>205</v>
      </c>
      <c r="I1542">
        <v>83000</v>
      </c>
      <c r="J1542">
        <v>4766</v>
      </c>
      <c r="K1542">
        <v>87766</v>
      </c>
      <c r="L1542" t="s">
        <v>164</v>
      </c>
      <c r="M1542" t="s">
        <v>186</v>
      </c>
      <c r="N1542" t="s">
        <v>187</v>
      </c>
      <c r="O1542">
        <v>4</v>
      </c>
      <c r="P1542" t="s">
        <v>77</v>
      </c>
      <c r="Q1542" t="s">
        <v>86</v>
      </c>
      <c r="R1542" t="s">
        <v>87</v>
      </c>
      <c r="S1542" t="s">
        <v>56</v>
      </c>
      <c r="T1542" t="s">
        <v>46</v>
      </c>
      <c r="U1542" t="s">
        <v>225</v>
      </c>
      <c r="V1542">
        <v>4980</v>
      </c>
      <c r="W1542">
        <v>0.24161850113497046</v>
      </c>
      <c r="X1542" t="s">
        <v>220</v>
      </c>
    </row>
    <row r="1543" spans="1:24" x14ac:dyDescent="0.25">
      <c r="A1543" t="s">
        <v>148</v>
      </c>
      <c r="B1543" s="1">
        <v>42700</v>
      </c>
      <c r="C1543">
        <v>2016</v>
      </c>
      <c r="D1543" t="s">
        <v>234</v>
      </c>
      <c r="E1543" t="s">
        <v>60</v>
      </c>
      <c r="F1543" t="s">
        <v>7</v>
      </c>
      <c r="G1543" t="s">
        <v>200</v>
      </c>
      <c r="H1543" t="s">
        <v>211</v>
      </c>
      <c r="I1543">
        <v>36700</v>
      </c>
      <c r="J1543">
        <v>3860</v>
      </c>
      <c r="K1543">
        <v>40560</v>
      </c>
      <c r="L1543" t="s">
        <v>142</v>
      </c>
      <c r="M1543" t="s">
        <v>149</v>
      </c>
      <c r="N1543" t="s">
        <v>150</v>
      </c>
      <c r="O1543">
        <v>4</v>
      </c>
      <c r="P1543" t="s">
        <v>77</v>
      </c>
      <c r="Q1543" t="s">
        <v>78</v>
      </c>
      <c r="R1543" t="s">
        <v>79</v>
      </c>
      <c r="S1543" t="s">
        <v>61</v>
      </c>
      <c r="T1543" t="s">
        <v>42</v>
      </c>
      <c r="U1543" t="s">
        <v>221</v>
      </c>
      <c r="V1543">
        <v>1468</v>
      </c>
      <c r="W1543">
        <v>7.2613188099401621E-2</v>
      </c>
      <c r="X1543" t="s">
        <v>220</v>
      </c>
    </row>
    <row r="1544" spans="1:24" x14ac:dyDescent="0.25">
      <c r="A1544" t="s">
        <v>191</v>
      </c>
      <c r="B1544" s="1">
        <v>42700</v>
      </c>
      <c r="C1544">
        <v>2016</v>
      </c>
      <c r="D1544" t="s">
        <v>234</v>
      </c>
      <c r="E1544" t="s">
        <v>60</v>
      </c>
      <c r="F1544" t="s">
        <v>3</v>
      </c>
      <c r="G1544" t="s">
        <v>210</v>
      </c>
      <c r="H1544" t="s">
        <v>202</v>
      </c>
      <c r="I1544">
        <v>145200</v>
      </c>
      <c r="J1544">
        <v>4521</v>
      </c>
      <c r="K1544">
        <v>149721</v>
      </c>
      <c r="L1544" t="s">
        <v>164</v>
      </c>
      <c r="M1544" t="s">
        <v>192</v>
      </c>
      <c r="N1544" t="s">
        <v>193</v>
      </c>
      <c r="O1544">
        <v>4</v>
      </c>
      <c r="P1544" t="s">
        <v>91</v>
      </c>
      <c r="Q1544" t="s">
        <v>86</v>
      </c>
      <c r="R1544" t="s">
        <v>92</v>
      </c>
      <c r="S1544" t="s">
        <v>61</v>
      </c>
      <c r="T1544" t="s">
        <v>42</v>
      </c>
      <c r="U1544" t="s">
        <v>225</v>
      </c>
      <c r="V1544">
        <v>8712</v>
      </c>
      <c r="W1544">
        <v>0.12590539926938032</v>
      </c>
      <c r="X1544" t="s">
        <v>220</v>
      </c>
    </row>
    <row r="1545" spans="1:24" x14ac:dyDescent="0.25">
      <c r="A1545" t="s">
        <v>103</v>
      </c>
      <c r="B1545" s="1">
        <v>42702</v>
      </c>
      <c r="C1545">
        <v>2016</v>
      </c>
      <c r="D1545" t="s">
        <v>234</v>
      </c>
      <c r="E1545" t="s">
        <v>57</v>
      </c>
      <c r="F1545" t="s">
        <v>17</v>
      </c>
      <c r="G1545" t="s">
        <v>210</v>
      </c>
      <c r="H1545" t="s">
        <v>205</v>
      </c>
      <c r="I1545">
        <v>40000</v>
      </c>
      <c r="J1545">
        <v>1021</v>
      </c>
      <c r="K1545">
        <v>41021</v>
      </c>
      <c r="L1545" t="s">
        <v>97</v>
      </c>
      <c r="M1545" t="s">
        <v>104</v>
      </c>
      <c r="N1545" t="s">
        <v>105</v>
      </c>
      <c r="O1545">
        <v>2</v>
      </c>
      <c r="P1545" t="s">
        <v>91</v>
      </c>
      <c r="Q1545" t="s">
        <v>78</v>
      </c>
      <c r="R1545" t="s">
        <v>79</v>
      </c>
      <c r="S1545" t="s">
        <v>57</v>
      </c>
      <c r="T1545" t="s">
        <v>44</v>
      </c>
      <c r="U1545" t="s">
        <v>221</v>
      </c>
      <c r="V1545">
        <v>1600</v>
      </c>
      <c r="W1545">
        <v>0.63957147516290258</v>
      </c>
      <c r="X1545" t="s">
        <v>222</v>
      </c>
    </row>
    <row r="1546" spans="1:24" x14ac:dyDescent="0.25">
      <c r="A1546" t="s">
        <v>141</v>
      </c>
      <c r="B1546" s="1">
        <v>42703</v>
      </c>
      <c r="C1546">
        <v>2016</v>
      </c>
      <c r="D1546" t="s">
        <v>234</v>
      </c>
      <c r="E1546" t="s">
        <v>60</v>
      </c>
      <c r="F1546" t="s">
        <v>35</v>
      </c>
      <c r="G1546" t="s">
        <v>209</v>
      </c>
      <c r="H1546" t="s">
        <v>201</v>
      </c>
      <c r="I1546">
        <v>29900</v>
      </c>
      <c r="J1546">
        <v>4921</v>
      </c>
      <c r="K1546">
        <v>34821</v>
      </c>
      <c r="L1546" t="s">
        <v>142</v>
      </c>
      <c r="M1546" t="s">
        <v>143</v>
      </c>
      <c r="N1546" t="s">
        <v>144</v>
      </c>
      <c r="O1546">
        <v>4</v>
      </c>
      <c r="P1546" t="s">
        <v>77</v>
      </c>
      <c r="Q1546" t="s">
        <v>78</v>
      </c>
      <c r="R1546" t="s">
        <v>79</v>
      </c>
      <c r="S1546" t="s">
        <v>61</v>
      </c>
      <c r="T1546" t="s">
        <v>46</v>
      </c>
      <c r="U1546" t="s">
        <v>219</v>
      </c>
      <c r="V1546">
        <v>897</v>
      </c>
      <c r="W1546">
        <v>0.11823804635472504</v>
      </c>
      <c r="X1546" t="s">
        <v>220</v>
      </c>
    </row>
    <row r="1547" spans="1:24" x14ac:dyDescent="0.25">
      <c r="A1547" t="s">
        <v>109</v>
      </c>
      <c r="B1547" s="1">
        <v>42703</v>
      </c>
      <c r="C1547">
        <v>2016</v>
      </c>
      <c r="D1547" t="s">
        <v>234</v>
      </c>
      <c r="E1547" t="s">
        <v>50</v>
      </c>
      <c r="F1547" t="s">
        <v>9</v>
      </c>
      <c r="G1547" t="s">
        <v>210</v>
      </c>
      <c r="H1547" t="s">
        <v>201</v>
      </c>
      <c r="I1547">
        <v>51250</v>
      </c>
      <c r="J1547">
        <v>2322</v>
      </c>
      <c r="K1547">
        <v>53572</v>
      </c>
      <c r="L1547" t="s">
        <v>97</v>
      </c>
      <c r="M1547" t="s">
        <v>110</v>
      </c>
      <c r="N1547" t="s">
        <v>111</v>
      </c>
      <c r="O1547">
        <v>4</v>
      </c>
      <c r="P1547" t="s">
        <v>91</v>
      </c>
      <c r="Q1547" t="s">
        <v>78</v>
      </c>
      <c r="R1547" t="s">
        <v>79</v>
      </c>
      <c r="S1547" t="s">
        <v>51</v>
      </c>
      <c r="T1547" t="s">
        <v>43</v>
      </c>
      <c r="U1547" t="s">
        <v>221</v>
      </c>
      <c r="V1547">
        <v>2050</v>
      </c>
      <c r="W1547">
        <v>8.8816727087281985E-2</v>
      </c>
      <c r="X1547" t="s">
        <v>220</v>
      </c>
    </row>
    <row r="1548" spans="1:24" x14ac:dyDescent="0.25">
      <c r="A1548" t="s">
        <v>170</v>
      </c>
      <c r="B1548" s="1">
        <v>42703</v>
      </c>
      <c r="C1548">
        <v>2016</v>
      </c>
      <c r="D1548" t="s">
        <v>234</v>
      </c>
      <c r="E1548" t="s">
        <v>57</v>
      </c>
      <c r="F1548" t="s">
        <v>21</v>
      </c>
      <c r="G1548" t="s">
        <v>206</v>
      </c>
      <c r="H1548" t="s">
        <v>203</v>
      </c>
      <c r="I1548">
        <v>35000</v>
      </c>
      <c r="J1548">
        <v>2005</v>
      </c>
      <c r="K1548">
        <v>37005</v>
      </c>
      <c r="L1548" t="s">
        <v>164</v>
      </c>
      <c r="M1548" t="s">
        <v>171</v>
      </c>
      <c r="N1548" t="s">
        <v>172</v>
      </c>
      <c r="O1548">
        <v>4</v>
      </c>
      <c r="P1548" t="s">
        <v>77</v>
      </c>
      <c r="Q1548" t="s">
        <v>78</v>
      </c>
      <c r="R1548" t="s">
        <v>79</v>
      </c>
      <c r="S1548" t="s">
        <v>57</v>
      </c>
      <c r="T1548" t="s">
        <v>44</v>
      </c>
      <c r="U1548" t="s">
        <v>221</v>
      </c>
      <c r="V1548">
        <v>1400</v>
      </c>
      <c r="W1548">
        <v>0.6493528316027265</v>
      </c>
      <c r="X1548" t="s">
        <v>222</v>
      </c>
    </row>
    <row r="1549" spans="1:24" x14ac:dyDescent="0.25">
      <c r="A1549" t="s">
        <v>157</v>
      </c>
      <c r="B1549" s="1">
        <v>42703</v>
      </c>
      <c r="C1549">
        <v>2016</v>
      </c>
      <c r="D1549" t="s">
        <v>234</v>
      </c>
      <c r="E1549" t="s">
        <v>54</v>
      </c>
      <c r="F1549" t="s">
        <v>23</v>
      </c>
      <c r="G1549" t="s">
        <v>204</v>
      </c>
      <c r="H1549" t="s">
        <v>205</v>
      </c>
      <c r="I1549">
        <v>73150</v>
      </c>
      <c r="J1549">
        <v>4462</v>
      </c>
      <c r="K1549">
        <v>77612</v>
      </c>
      <c r="L1549" t="s">
        <v>142</v>
      </c>
      <c r="M1549" t="s">
        <v>158</v>
      </c>
      <c r="N1549" t="s">
        <v>159</v>
      </c>
      <c r="O1549">
        <v>4</v>
      </c>
      <c r="P1549" t="s">
        <v>77</v>
      </c>
      <c r="Q1549" t="s">
        <v>86</v>
      </c>
      <c r="R1549" t="s">
        <v>79</v>
      </c>
      <c r="S1549" t="s">
        <v>54</v>
      </c>
      <c r="T1549" t="s">
        <v>44</v>
      </c>
      <c r="U1549" t="s">
        <v>225</v>
      </c>
      <c r="V1549">
        <v>4389</v>
      </c>
      <c r="W1549">
        <v>0.11435998981555923</v>
      </c>
      <c r="X1549" t="s">
        <v>220</v>
      </c>
    </row>
    <row r="1550" spans="1:24" x14ac:dyDescent="0.25">
      <c r="A1550" t="s">
        <v>126</v>
      </c>
      <c r="B1550" s="1">
        <v>42704</v>
      </c>
      <c r="C1550">
        <v>2016</v>
      </c>
      <c r="D1550" t="s">
        <v>234</v>
      </c>
      <c r="E1550" t="s">
        <v>55</v>
      </c>
      <c r="F1550" t="s">
        <v>36</v>
      </c>
      <c r="G1550" t="s">
        <v>210</v>
      </c>
      <c r="H1550" t="s">
        <v>201</v>
      </c>
      <c r="I1550">
        <v>41850</v>
      </c>
      <c r="J1550">
        <v>4213</v>
      </c>
      <c r="K1550">
        <v>46063</v>
      </c>
      <c r="L1550" t="s">
        <v>127</v>
      </c>
      <c r="M1550" t="s">
        <v>128</v>
      </c>
      <c r="N1550" t="s">
        <v>129</v>
      </c>
      <c r="O1550">
        <v>4</v>
      </c>
      <c r="P1550" t="s">
        <v>77</v>
      </c>
      <c r="Q1550" t="s">
        <v>78</v>
      </c>
      <c r="R1550" t="s">
        <v>79</v>
      </c>
      <c r="S1550" t="s">
        <v>56</v>
      </c>
      <c r="T1550" t="s">
        <v>46</v>
      </c>
      <c r="U1550" t="s">
        <v>221</v>
      </c>
      <c r="V1550">
        <v>1674</v>
      </c>
      <c r="W1550">
        <v>0.58634642725174613</v>
      </c>
      <c r="X1550" t="s">
        <v>222</v>
      </c>
    </row>
    <row r="1551" spans="1:24" x14ac:dyDescent="0.25">
      <c r="A1551" t="s">
        <v>185</v>
      </c>
      <c r="B1551" s="1">
        <v>42705</v>
      </c>
      <c r="C1551">
        <v>2016</v>
      </c>
      <c r="D1551" t="s">
        <v>235</v>
      </c>
      <c r="E1551" t="s">
        <v>55</v>
      </c>
      <c r="F1551" t="s">
        <v>39</v>
      </c>
      <c r="G1551" t="s">
        <v>210</v>
      </c>
      <c r="H1551" t="s">
        <v>203</v>
      </c>
      <c r="I1551">
        <v>82900</v>
      </c>
      <c r="J1551">
        <v>2248</v>
      </c>
      <c r="K1551">
        <v>85148</v>
      </c>
      <c r="L1551" t="s">
        <v>164</v>
      </c>
      <c r="M1551" t="s">
        <v>186</v>
      </c>
      <c r="N1551" t="s">
        <v>187</v>
      </c>
      <c r="O1551">
        <v>4</v>
      </c>
      <c r="P1551" t="s">
        <v>77</v>
      </c>
      <c r="Q1551" t="s">
        <v>86</v>
      </c>
      <c r="R1551" t="s">
        <v>87</v>
      </c>
      <c r="S1551" t="s">
        <v>56</v>
      </c>
      <c r="T1551" t="s">
        <v>46</v>
      </c>
      <c r="U1551" t="s">
        <v>225</v>
      </c>
      <c r="V1551">
        <v>4974</v>
      </c>
      <c r="W1551">
        <v>0.31782466979596052</v>
      </c>
      <c r="X1551" t="s">
        <v>220</v>
      </c>
    </row>
    <row r="1552" spans="1:24" x14ac:dyDescent="0.25">
      <c r="A1552" t="s">
        <v>148</v>
      </c>
      <c r="B1552" s="1">
        <v>42706</v>
      </c>
      <c r="C1552">
        <v>2016</v>
      </c>
      <c r="D1552" t="s">
        <v>235</v>
      </c>
      <c r="E1552" t="s">
        <v>57</v>
      </c>
      <c r="F1552" t="s">
        <v>22</v>
      </c>
      <c r="G1552" t="s">
        <v>210</v>
      </c>
      <c r="H1552" t="s">
        <v>211</v>
      </c>
      <c r="I1552">
        <v>37150</v>
      </c>
      <c r="J1552">
        <v>1787</v>
      </c>
      <c r="K1552">
        <v>38937</v>
      </c>
      <c r="L1552" t="s">
        <v>142</v>
      </c>
      <c r="M1552" t="s">
        <v>149</v>
      </c>
      <c r="N1552" t="s">
        <v>150</v>
      </c>
      <c r="O1552">
        <v>4</v>
      </c>
      <c r="P1552" t="s">
        <v>77</v>
      </c>
      <c r="Q1552" t="s">
        <v>78</v>
      </c>
      <c r="R1552" t="s">
        <v>79</v>
      </c>
      <c r="S1552" t="s">
        <v>57</v>
      </c>
      <c r="T1552" t="s">
        <v>44</v>
      </c>
      <c r="U1552" t="s">
        <v>221</v>
      </c>
      <c r="V1552">
        <v>1486</v>
      </c>
      <c r="W1552">
        <v>0.94927189217380803</v>
      </c>
      <c r="X1552" t="s">
        <v>222</v>
      </c>
    </row>
    <row r="1553" spans="1:24" x14ac:dyDescent="0.25">
      <c r="A1553" t="s">
        <v>139</v>
      </c>
      <c r="B1553" s="1">
        <v>42707</v>
      </c>
      <c r="C1553">
        <v>2016</v>
      </c>
      <c r="D1553" t="s">
        <v>235</v>
      </c>
      <c r="E1553" t="s">
        <v>62</v>
      </c>
      <c r="F1553" t="s">
        <v>14</v>
      </c>
      <c r="G1553" t="s">
        <v>200</v>
      </c>
      <c r="H1553" t="s">
        <v>211</v>
      </c>
      <c r="I1553">
        <v>150000</v>
      </c>
      <c r="J1553">
        <v>2425</v>
      </c>
      <c r="K1553">
        <v>152425</v>
      </c>
      <c r="L1553" t="s">
        <v>127</v>
      </c>
      <c r="M1553" t="s">
        <v>137</v>
      </c>
      <c r="N1553" t="s">
        <v>140</v>
      </c>
      <c r="O1553">
        <v>4</v>
      </c>
      <c r="P1553" t="s">
        <v>91</v>
      </c>
      <c r="Q1553" t="s">
        <v>86</v>
      </c>
      <c r="R1553" t="s">
        <v>92</v>
      </c>
      <c r="S1553" t="s">
        <v>63</v>
      </c>
      <c r="T1553" t="s">
        <v>43</v>
      </c>
      <c r="U1553" t="s">
        <v>225</v>
      </c>
      <c r="V1553">
        <v>9000</v>
      </c>
      <c r="W1553">
        <v>0.55568091317810164</v>
      </c>
      <c r="X1553" t="s">
        <v>222</v>
      </c>
    </row>
    <row r="1554" spans="1:24" x14ac:dyDescent="0.25">
      <c r="A1554" t="s">
        <v>126</v>
      </c>
      <c r="B1554" s="1">
        <v>42708</v>
      </c>
      <c r="C1554">
        <v>2016</v>
      </c>
      <c r="D1554" t="s">
        <v>235</v>
      </c>
      <c r="E1554" t="s">
        <v>64</v>
      </c>
      <c r="F1554" t="s">
        <v>26</v>
      </c>
      <c r="G1554" t="s">
        <v>200</v>
      </c>
      <c r="H1554" t="s">
        <v>211</v>
      </c>
      <c r="I1554">
        <v>42050</v>
      </c>
      <c r="J1554">
        <v>2902</v>
      </c>
      <c r="K1554">
        <v>44952</v>
      </c>
      <c r="L1554" t="s">
        <v>127</v>
      </c>
      <c r="M1554" t="s">
        <v>128</v>
      </c>
      <c r="N1554" t="s">
        <v>129</v>
      </c>
      <c r="O1554">
        <v>4</v>
      </c>
      <c r="P1554" t="s">
        <v>77</v>
      </c>
      <c r="Q1554" t="s">
        <v>78</v>
      </c>
      <c r="R1554" t="s">
        <v>79</v>
      </c>
      <c r="S1554" t="s">
        <v>57</v>
      </c>
      <c r="T1554" t="s">
        <v>44</v>
      </c>
      <c r="U1554" t="s">
        <v>221</v>
      </c>
      <c r="V1554">
        <v>1682</v>
      </c>
      <c r="W1554">
        <v>0.36168682452369799</v>
      </c>
      <c r="X1554" t="s">
        <v>220</v>
      </c>
    </row>
    <row r="1555" spans="1:24" x14ac:dyDescent="0.25">
      <c r="A1555" t="s">
        <v>80</v>
      </c>
      <c r="B1555" s="1">
        <v>42708</v>
      </c>
      <c r="C1555">
        <v>2016</v>
      </c>
      <c r="D1555" t="s">
        <v>235</v>
      </c>
      <c r="E1555" t="s">
        <v>54</v>
      </c>
      <c r="F1555" t="s">
        <v>23</v>
      </c>
      <c r="G1555" t="s">
        <v>200</v>
      </c>
      <c r="H1555" t="s">
        <v>203</v>
      </c>
      <c r="I1555">
        <v>40900</v>
      </c>
      <c r="J1555">
        <v>4608</v>
      </c>
      <c r="K1555">
        <v>45508</v>
      </c>
      <c r="L1555" t="s">
        <v>74</v>
      </c>
      <c r="M1555" t="s">
        <v>81</v>
      </c>
      <c r="N1555" t="s">
        <v>82</v>
      </c>
      <c r="O1555">
        <v>4</v>
      </c>
      <c r="P1555" t="s">
        <v>77</v>
      </c>
      <c r="Q1555" t="s">
        <v>78</v>
      </c>
      <c r="R1555" t="s">
        <v>79</v>
      </c>
      <c r="S1555" t="s">
        <v>54</v>
      </c>
      <c r="T1555" t="s">
        <v>44</v>
      </c>
      <c r="U1555" t="s">
        <v>221</v>
      </c>
      <c r="V1555">
        <v>1636</v>
      </c>
      <c r="W1555">
        <v>0.23492489859225457</v>
      </c>
      <c r="X1555" t="s">
        <v>220</v>
      </c>
    </row>
    <row r="1556" spans="1:24" x14ac:dyDescent="0.25">
      <c r="A1556" t="s">
        <v>154</v>
      </c>
      <c r="B1556" s="1">
        <v>42708</v>
      </c>
      <c r="C1556">
        <v>2016</v>
      </c>
      <c r="D1556" t="s">
        <v>235</v>
      </c>
      <c r="E1556" t="s">
        <v>57</v>
      </c>
      <c r="F1556" t="s">
        <v>24</v>
      </c>
      <c r="G1556" t="s">
        <v>209</v>
      </c>
      <c r="H1556" t="s">
        <v>211</v>
      </c>
      <c r="I1556">
        <v>69650</v>
      </c>
      <c r="J1556">
        <v>1640</v>
      </c>
      <c r="K1556">
        <v>71290</v>
      </c>
      <c r="L1556" t="s">
        <v>142</v>
      </c>
      <c r="M1556" t="s">
        <v>155</v>
      </c>
      <c r="N1556" t="s">
        <v>156</v>
      </c>
      <c r="O1556">
        <v>4</v>
      </c>
      <c r="P1556" t="s">
        <v>91</v>
      </c>
      <c r="Q1556" t="s">
        <v>78</v>
      </c>
      <c r="R1556" t="s">
        <v>79</v>
      </c>
      <c r="S1556" t="s">
        <v>57</v>
      </c>
      <c r="T1556" t="s">
        <v>44</v>
      </c>
      <c r="U1556" t="s">
        <v>223</v>
      </c>
      <c r="V1556">
        <v>3482.5</v>
      </c>
      <c r="W1556">
        <v>0.28738441517920438</v>
      </c>
      <c r="X1556" t="s">
        <v>220</v>
      </c>
    </row>
    <row r="1557" spans="1:24" x14ac:dyDescent="0.25">
      <c r="A1557" t="s">
        <v>148</v>
      </c>
      <c r="B1557" s="1">
        <v>42709</v>
      </c>
      <c r="C1557">
        <v>2016</v>
      </c>
      <c r="D1557" t="s">
        <v>235</v>
      </c>
      <c r="E1557" t="s">
        <v>54</v>
      </c>
      <c r="F1557" t="s">
        <v>28</v>
      </c>
      <c r="G1557" t="s">
        <v>207</v>
      </c>
      <c r="H1557" t="s">
        <v>203</v>
      </c>
      <c r="I1557">
        <v>37050</v>
      </c>
      <c r="J1557">
        <v>1583</v>
      </c>
      <c r="K1557">
        <v>38633</v>
      </c>
      <c r="L1557" t="s">
        <v>142</v>
      </c>
      <c r="M1557" t="s">
        <v>149</v>
      </c>
      <c r="N1557" t="s">
        <v>150</v>
      </c>
      <c r="O1557">
        <v>4</v>
      </c>
      <c r="P1557" t="s">
        <v>77</v>
      </c>
      <c r="Q1557" t="s">
        <v>78</v>
      </c>
      <c r="R1557" t="s">
        <v>79</v>
      </c>
      <c r="S1557" t="s">
        <v>54</v>
      </c>
      <c r="T1557" t="s">
        <v>45</v>
      </c>
      <c r="U1557" t="s">
        <v>221</v>
      </c>
      <c r="V1557">
        <v>1482</v>
      </c>
      <c r="W1557">
        <v>0.25142498512353051</v>
      </c>
      <c r="X1557" t="s">
        <v>220</v>
      </c>
    </row>
    <row r="1558" spans="1:24" x14ac:dyDescent="0.25">
      <c r="A1558" t="s">
        <v>88</v>
      </c>
      <c r="B1558" s="1">
        <v>42712</v>
      </c>
      <c r="C1558">
        <v>2016</v>
      </c>
      <c r="D1558" t="s">
        <v>235</v>
      </c>
      <c r="E1558" t="s">
        <v>57</v>
      </c>
      <c r="F1558" t="s">
        <v>18</v>
      </c>
      <c r="G1558" t="s">
        <v>200</v>
      </c>
      <c r="H1558" t="s">
        <v>211</v>
      </c>
      <c r="I1558">
        <v>159750</v>
      </c>
      <c r="J1558">
        <v>1575</v>
      </c>
      <c r="K1558">
        <v>161325</v>
      </c>
      <c r="L1558" t="s">
        <v>74</v>
      </c>
      <c r="M1558" t="s">
        <v>89</v>
      </c>
      <c r="N1558" t="s">
        <v>90</v>
      </c>
      <c r="O1558">
        <v>4</v>
      </c>
      <c r="P1558" t="s">
        <v>91</v>
      </c>
      <c r="Q1558" t="s">
        <v>86</v>
      </c>
      <c r="R1558" t="s">
        <v>92</v>
      </c>
      <c r="S1558" t="s">
        <v>57</v>
      </c>
      <c r="T1558" t="s">
        <v>44</v>
      </c>
      <c r="U1558" t="s">
        <v>225</v>
      </c>
      <c r="V1558">
        <v>9585</v>
      </c>
      <c r="W1558">
        <v>0.15381298081661249</v>
      </c>
      <c r="X1558" t="s">
        <v>220</v>
      </c>
    </row>
    <row r="1559" spans="1:24" x14ac:dyDescent="0.25">
      <c r="A1559" t="s">
        <v>185</v>
      </c>
      <c r="B1559" s="1">
        <v>42714</v>
      </c>
      <c r="C1559">
        <v>2016</v>
      </c>
      <c r="D1559" t="s">
        <v>235</v>
      </c>
      <c r="E1559" t="s">
        <v>54</v>
      </c>
      <c r="F1559" t="s">
        <v>31</v>
      </c>
      <c r="G1559" t="s">
        <v>200</v>
      </c>
      <c r="H1559" t="s">
        <v>202</v>
      </c>
      <c r="I1559">
        <v>83350</v>
      </c>
      <c r="J1559">
        <v>1258</v>
      </c>
      <c r="K1559">
        <v>84608</v>
      </c>
      <c r="L1559" t="s">
        <v>164</v>
      </c>
      <c r="M1559" t="s">
        <v>186</v>
      </c>
      <c r="N1559" t="s">
        <v>187</v>
      </c>
      <c r="O1559">
        <v>4</v>
      </c>
      <c r="P1559" t="s">
        <v>77</v>
      </c>
      <c r="Q1559" t="s">
        <v>86</v>
      </c>
      <c r="R1559" t="s">
        <v>87</v>
      </c>
      <c r="S1559" t="s">
        <v>54</v>
      </c>
      <c r="T1559" t="s">
        <v>45</v>
      </c>
      <c r="U1559" t="s">
        <v>225</v>
      </c>
      <c r="V1559">
        <v>5001</v>
      </c>
      <c r="W1559">
        <v>0.20311454227339223</v>
      </c>
      <c r="X1559" t="s">
        <v>220</v>
      </c>
    </row>
    <row r="1560" spans="1:24" x14ac:dyDescent="0.25">
      <c r="A1560" t="s">
        <v>139</v>
      </c>
      <c r="B1560" s="1">
        <v>42714</v>
      </c>
      <c r="C1560">
        <v>2016</v>
      </c>
      <c r="D1560" t="s">
        <v>235</v>
      </c>
      <c r="E1560" t="s">
        <v>60</v>
      </c>
      <c r="F1560" t="s">
        <v>6</v>
      </c>
      <c r="G1560" t="s">
        <v>200</v>
      </c>
      <c r="H1560" t="s">
        <v>203</v>
      </c>
      <c r="I1560">
        <v>149650</v>
      </c>
      <c r="J1560">
        <v>1891</v>
      </c>
      <c r="K1560">
        <v>151541</v>
      </c>
      <c r="L1560" t="s">
        <v>127</v>
      </c>
      <c r="M1560" t="s">
        <v>137</v>
      </c>
      <c r="N1560" t="s">
        <v>140</v>
      </c>
      <c r="O1560">
        <v>4</v>
      </c>
      <c r="P1560" t="s">
        <v>91</v>
      </c>
      <c r="Q1560" t="s">
        <v>86</v>
      </c>
      <c r="R1560" t="s">
        <v>92</v>
      </c>
      <c r="S1560" t="s">
        <v>61</v>
      </c>
      <c r="T1560" t="s">
        <v>42</v>
      </c>
      <c r="U1560" t="s">
        <v>225</v>
      </c>
      <c r="V1560">
        <v>8979</v>
      </c>
      <c r="W1560">
        <v>0.81790288296430502</v>
      </c>
      <c r="X1560" t="s">
        <v>222</v>
      </c>
    </row>
    <row r="1561" spans="1:24" x14ac:dyDescent="0.25">
      <c r="A1561" t="s">
        <v>185</v>
      </c>
      <c r="B1561" s="1">
        <v>42717</v>
      </c>
      <c r="C1561">
        <v>2016</v>
      </c>
      <c r="D1561" t="s">
        <v>235</v>
      </c>
      <c r="E1561" t="s">
        <v>62</v>
      </c>
      <c r="F1561" t="s">
        <v>12</v>
      </c>
      <c r="G1561" t="s">
        <v>210</v>
      </c>
      <c r="H1561" t="s">
        <v>211</v>
      </c>
      <c r="I1561">
        <v>82950</v>
      </c>
      <c r="J1561">
        <v>1871</v>
      </c>
      <c r="K1561">
        <v>84821</v>
      </c>
      <c r="L1561" t="s">
        <v>164</v>
      </c>
      <c r="M1561" t="s">
        <v>186</v>
      </c>
      <c r="N1561" t="s">
        <v>187</v>
      </c>
      <c r="O1561">
        <v>4</v>
      </c>
      <c r="P1561" t="s">
        <v>77</v>
      </c>
      <c r="Q1561" t="s">
        <v>86</v>
      </c>
      <c r="R1561" t="s">
        <v>87</v>
      </c>
      <c r="S1561" t="s">
        <v>63</v>
      </c>
      <c r="T1561" t="s">
        <v>43</v>
      </c>
      <c r="U1561" t="s">
        <v>225</v>
      </c>
      <c r="V1561">
        <v>4977</v>
      </c>
      <c r="W1561">
        <v>0.38727946876887209</v>
      </c>
      <c r="X1561" t="s">
        <v>220</v>
      </c>
    </row>
    <row r="1562" spans="1:24" x14ac:dyDescent="0.25">
      <c r="A1562" t="s">
        <v>179</v>
      </c>
      <c r="B1562" s="1">
        <v>42717</v>
      </c>
      <c r="C1562">
        <v>2016</v>
      </c>
      <c r="D1562" t="s">
        <v>235</v>
      </c>
      <c r="E1562" t="s">
        <v>57</v>
      </c>
      <c r="F1562" t="s">
        <v>22</v>
      </c>
      <c r="G1562" t="s">
        <v>200</v>
      </c>
      <c r="H1562" t="s">
        <v>211</v>
      </c>
      <c r="I1562">
        <v>56000</v>
      </c>
      <c r="J1562">
        <v>3683</v>
      </c>
      <c r="K1562">
        <v>59683</v>
      </c>
      <c r="L1562" t="s">
        <v>164</v>
      </c>
      <c r="M1562" t="s">
        <v>180</v>
      </c>
      <c r="N1562" t="s">
        <v>181</v>
      </c>
      <c r="O1562">
        <v>4</v>
      </c>
      <c r="P1562" t="s">
        <v>77</v>
      </c>
      <c r="Q1562" t="s">
        <v>78</v>
      </c>
      <c r="R1562" t="s">
        <v>79</v>
      </c>
      <c r="S1562" t="s">
        <v>57</v>
      </c>
      <c r="T1562" t="s">
        <v>44</v>
      </c>
      <c r="U1562" t="s">
        <v>223</v>
      </c>
      <c r="V1562">
        <v>2800</v>
      </c>
      <c r="W1562">
        <v>0.15702154308418814</v>
      </c>
      <c r="X1562" t="s">
        <v>220</v>
      </c>
    </row>
    <row r="1563" spans="1:24" x14ac:dyDescent="0.25">
      <c r="A1563" t="s">
        <v>136</v>
      </c>
      <c r="B1563" s="1">
        <v>42717</v>
      </c>
      <c r="C1563">
        <v>2016</v>
      </c>
      <c r="D1563" t="s">
        <v>235</v>
      </c>
      <c r="E1563" t="s">
        <v>55</v>
      </c>
      <c r="F1563" t="s">
        <v>39</v>
      </c>
      <c r="G1563" t="s">
        <v>209</v>
      </c>
      <c r="H1563" t="s">
        <v>203</v>
      </c>
      <c r="I1563">
        <v>94900</v>
      </c>
      <c r="J1563">
        <v>3624</v>
      </c>
      <c r="K1563">
        <v>98524</v>
      </c>
      <c r="L1563" t="s">
        <v>127</v>
      </c>
      <c r="M1563" t="s">
        <v>137</v>
      </c>
      <c r="N1563" t="s">
        <v>138</v>
      </c>
      <c r="O1563">
        <v>4</v>
      </c>
      <c r="P1563" t="s">
        <v>77</v>
      </c>
      <c r="Q1563" t="s">
        <v>78</v>
      </c>
      <c r="R1563" t="s">
        <v>79</v>
      </c>
      <c r="S1563" t="s">
        <v>56</v>
      </c>
      <c r="T1563" t="s">
        <v>46</v>
      </c>
      <c r="U1563" t="s">
        <v>225</v>
      </c>
      <c r="V1563">
        <v>5694</v>
      </c>
      <c r="W1563">
        <v>0.42137104339030157</v>
      </c>
      <c r="X1563" t="s">
        <v>220</v>
      </c>
    </row>
    <row r="1564" spans="1:24" x14ac:dyDescent="0.25">
      <c r="A1564" t="s">
        <v>130</v>
      </c>
      <c r="B1564" s="1">
        <v>42719</v>
      </c>
      <c r="C1564">
        <v>2016</v>
      </c>
      <c r="D1564" t="s">
        <v>235</v>
      </c>
      <c r="E1564" t="s">
        <v>52</v>
      </c>
      <c r="F1564" t="s">
        <v>34</v>
      </c>
      <c r="G1564" t="s">
        <v>207</v>
      </c>
      <c r="H1564" t="s">
        <v>203</v>
      </c>
      <c r="I1564">
        <v>67700</v>
      </c>
      <c r="J1564">
        <v>1266</v>
      </c>
      <c r="K1564">
        <v>68966</v>
      </c>
      <c r="L1564" t="s">
        <v>127</v>
      </c>
      <c r="M1564" t="s">
        <v>131</v>
      </c>
      <c r="N1564" t="s">
        <v>132</v>
      </c>
      <c r="O1564">
        <v>4</v>
      </c>
      <c r="P1564" t="s">
        <v>77</v>
      </c>
      <c r="Q1564" t="s">
        <v>86</v>
      </c>
      <c r="R1564" t="s">
        <v>79</v>
      </c>
      <c r="S1564" t="s">
        <v>53</v>
      </c>
      <c r="T1564" t="s">
        <v>46</v>
      </c>
      <c r="U1564" t="s">
        <v>223</v>
      </c>
      <c r="V1564">
        <v>3385</v>
      </c>
      <c r="W1564">
        <v>3.7395553680786655E-3</v>
      </c>
      <c r="X1564" t="s">
        <v>220</v>
      </c>
    </row>
    <row r="1565" spans="1:24" x14ac:dyDescent="0.25">
      <c r="A1565" t="s">
        <v>139</v>
      </c>
      <c r="B1565" s="1">
        <v>42719</v>
      </c>
      <c r="C1565">
        <v>2016</v>
      </c>
      <c r="D1565" t="s">
        <v>235</v>
      </c>
      <c r="E1565" t="s">
        <v>54</v>
      </c>
      <c r="F1565" t="s">
        <v>31</v>
      </c>
      <c r="G1565" t="s">
        <v>209</v>
      </c>
      <c r="H1565" t="s">
        <v>203</v>
      </c>
      <c r="I1565">
        <v>150050</v>
      </c>
      <c r="J1565">
        <v>1977</v>
      </c>
      <c r="K1565">
        <v>152027</v>
      </c>
      <c r="L1565" t="s">
        <v>127</v>
      </c>
      <c r="M1565" t="s">
        <v>137</v>
      </c>
      <c r="N1565" t="s">
        <v>140</v>
      </c>
      <c r="O1565">
        <v>4</v>
      </c>
      <c r="P1565" t="s">
        <v>91</v>
      </c>
      <c r="Q1565" t="s">
        <v>86</v>
      </c>
      <c r="R1565" t="s">
        <v>92</v>
      </c>
      <c r="S1565" t="s">
        <v>54</v>
      </c>
      <c r="T1565" t="s">
        <v>45</v>
      </c>
      <c r="U1565" t="s">
        <v>225</v>
      </c>
      <c r="V1565">
        <v>9003</v>
      </c>
      <c r="W1565">
        <v>0.19334512073236756</v>
      </c>
      <c r="X1565" t="s">
        <v>220</v>
      </c>
    </row>
    <row r="1566" spans="1:24" x14ac:dyDescent="0.25">
      <c r="A1566" t="s">
        <v>148</v>
      </c>
      <c r="B1566" s="1">
        <v>42720</v>
      </c>
      <c r="C1566">
        <v>2016</v>
      </c>
      <c r="D1566" t="s">
        <v>235</v>
      </c>
      <c r="E1566" t="s">
        <v>57</v>
      </c>
      <c r="F1566" t="s">
        <v>19</v>
      </c>
      <c r="G1566" t="s">
        <v>200</v>
      </c>
      <c r="H1566" t="s">
        <v>211</v>
      </c>
      <c r="I1566">
        <v>36900</v>
      </c>
      <c r="J1566">
        <v>3478</v>
      </c>
      <c r="K1566">
        <v>40378</v>
      </c>
      <c r="L1566" t="s">
        <v>142</v>
      </c>
      <c r="M1566" t="s">
        <v>149</v>
      </c>
      <c r="N1566" t="s">
        <v>150</v>
      </c>
      <c r="O1566">
        <v>4</v>
      </c>
      <c r="P1566" t="s">
        <v>77</v>
      </c>
      <c r="Q1566" t="s">
        <v>78</v>
      </c>
      <c r="R1566" t="s">
        <v>79</v>
      </c>
      <c r="S1566" t="s">
        <v>57</v>
      </c>
      <c r="T1566" t="s">
        <v>44</v>
      </c>
      <c r="U1566" t="s">
        <v>221</v>
      </c>
      <c r="V1566">
        <v>1476</v>
      </c>
      <c r="W1566">
        <v>0.64299678459903076</v>
      </c>
      <c r="X1566" t="s">
        <v>222</v>
      </c>
    </row>
    <row r="1567" spans="1:24" x14ac:dyDescent="0.25">
      <c r="A1567" t="s">
        <v>109</v>
      </c>
      <c r="B1567" s="1">
        <v>42721</v>
      </c>
      <c r="C1567">
        <v>2016</v>
      </c>
      <c r="D1567" t="s">
        <v>235</v>
      </c>
      <c r="E1567" t="s">
        <v>55</v>
      </c>
      <c r="F1567" t="s">
        <v>40</v>
      </c>
      <c r="G1567" t="s">
        <v>204</v>
      </c>
      <c r="H1567" t="s">
        <v>203</v>
      </c>
      <c r="I1567">
        <v>51000</v>
      </c>
      <c r="J1567">
        <v>2163</v>
      </c>
      <c r="K1567">
        <v>53163</v>
      </c>
      <c r="L1567" t="s">
        <v>97</v>
      </c>
      <c r="M1567" t="s">
        <v>110</v>
      </c>
      <c r="N1567" t="s">
        <v>111</v>
      </c>
      <c r="O1567">
        <v>4</v>
      </c>
      <c r="P1567" t="s">
        <v>91</v>
      </c>
      <c r="Q1567" t="s">
        <v>78</v>
      </c>
      <c r="R1567" t="s">
        <v>79</v>
      </c>
      <c r="S1567" t="s">
        <v>56</v>
      </c>
      <c r="T1567" t="s">
        <v>46</v>
      </c>
      <c r="U1567" t="s">
        <v>221</v>
      </c>
      <c r="V1567">
        <v>2040</v>
      </c>
      <c r="W1567">
        <v>2.7126168844814492E-2</v>
      </c>
      <c r="X1567" t="s">
        <v>220</v>
      </c>
    </row>
    <row r="1568" spans="1:24" x14ac:dyDescent="0.25">
      <c r="A1568" t="s">
        <v>139</v>
      </c>
      <c r="B1568" s="1">
        <v>42721</v>
      </c>
      <c r="C1568">
        <v>2016</v>
      </c>
      <c r="D1568" t="s">
        <v>235</v>
      </c>
      <c r="E1568" t="s">
        <v>64</v>
      </c>
      <c r="F1568" t="s">
        <v>26</v>
      </c>
      <c r="G1568" t="s">
        <v>206</v>
      </c>
      <c r="H1568" t="s">
        <v>203</v>
      </c>
      <c r="I1568">
        <v>149950</v>
      </c>
      <c r="J1568">
        <v>4121</v>
      </c>
      <c r="K1568">
        <v>154071</v>
      </c>
      <c r="L1568" t="s">
        <v>127</v>
      </c>
      <c r="M1568" t="s">
        <v>137</v>
      </c>
      <c r="N1568" t="s">
        <v>140</v>
      </c>
      <c r="O1568">
        <v>4</v>
      </c>
      <c r="P1568" t="s">
        <v>91</v>
      </c>
      <c r="Q1568" t="s">
        <v>86</v>
      </c>
      <c r="R1568" t="s">
        <v>92</v>
      </c>
      <c r="S1568" t="s">
        <v>57</v>
      </c>
      <c r="T1568" t="s">
        <v>44</v>
      </c>
      <c r="U1568" t="s">
        <v>225</v>
      </c>
      <c r="V1568">
        <v>8997</v>
      </c>
      <c r="W1568">
        <v>0.23450463508931205</v>
      </c>
      <c r="X1568" t="s">
        <v>220</v>
      </c>
    </row>
    <row r="1569" spans="1:24" x14ac:dyDescent="0.25">
      <c r="A1569" t="s">
        <v>109</v>
      </c>
      <c r="B1569" s="1">
        <v>42721</v>
      </c>
      <c r="C1569">
        <v>2016</v>
      </c>
      <c r="D1569" t="s">
        <v>235</v>
      </c>
      <c r="E1569" t="s">
        <v>55</v>
      </c>
      <c r="F1569" t="s">
        <v>36</v>
      </c>
      <c r="G1569" t="s">
        <v>208</v>
      </c>
      <c r="H1569" t="s">
        <v>202</v>
      </c>
      <c r="I1569">
        <v>51050</v>
      </c>
      <c r="J1569">
        <v>2462</v>
      </c>
      <c r="K1569">
        <v>53512</v>
      </c>
      <c r="L1569" t="s">
        <v>97</v>
      </c>
      <c r="M1569" t="s">
        <v>110</v>
      </c>
      <c r="N1569" t="s">
        <v>111</v>
      </c>
      <c r="O1569">
        <v>4</v>
      </c>
      <c r="P1569" t="s">
        <v>91</v>
      </c>
      <c r="Q1569" t="s">
        <v>78</v>
      </c>
      <c r="R1569" t="s">
        <v>79</v>
      </c>
      <c r="S1569" t="s">
        <v>56</v>
      </c>
      <c r="T1569" t="s">
        <v>46</v>
      </c>
      <c r="U1569" t="s">
        <v>221</v>
      </c>
      <c r="V1569">
        <v>2042</v>
      </c>
      <c r="W1569">
        <v>0.61407636507138441</v>
      </c>
      <c r="X1569" t="s">
        <v>222</v>
      </c>
    </row>
    <row r="1570" spans="1:24" x14ac:dyDescent="0.25">
      <c r="A1570" t="s">
        <v>141</v>
      </c>
      <c r="B1570" s="1">
        <v>42722</v>
      </c>
      <c r="C1570">
        <v>2016</v>
      </c>
      <c r="D1570" t="s">
        <v>235</v>
      </c>
      <c r="E1570" t="s">
        <v>64</v>
      </c>
      <c r="F1570" t="s">
        <v>26</v>
      </c>
      <c r="G1570" t="s">
        <v>200</v>
      </c>
      <c r="H1570" t="s">
        <v>201</v>
      </c>
      <c r="I1570">
        <v>30050</v>
      </c>
      <c r="J1570">
        <v>4457</v>
      </c>
      <c r="K1570">
        <v>34507</v>
      </c>
      <c r="L1570" t="s">
        <v>142</v>
      </c>
      <c r="M1570" t="s">
        <v>143</v>
      </c>
      <c r="N1570" t="s">
        <v>144</v>
      </c>
      <c r="O1570">
        <v>4</v>
      </c>
      <c r="P1570" t="s">
        <v>77</v>
      </c>
      <c r="Q1570" t="s">
        <v>78</v>
      </c>
      <c r="R1570" t="s">
        <v>79</v>
      </c>
      <c r="S1570" t="s">
        <v>57</v>
      </c>
      <c r="T1570" t="s">
        <v>44</v>
      </c>
      <c r="U1570" t="s">
        <v>219</v>
      </c>
      <c r="V1570">
        <v>901.5</v>
      </c>
      <c r="W1570">
        <v>0.33924126268329158</v>
      </c>
      <c r="X1570" t="s">
        <v>220</v>
      </c>
    </row>
    <row r="1571" spans="1:24" x14ac:dyDescent="0.25">
      <c r="A1571" t="s">
        <v>154</v>
      </c>
      <c r="B1571" s="1">
        <v>42723</v>
      </c>
      <c r="C1571">
        <v>2016</v>
      </c>
      <c r="D1571" t="s">
        <v>235</v>
      </c>
      <c r="E1571" t="s">
        <v>50</v>
      </c>
      <c r="F1571" t="s">
        <v>9</v>
      </c>
      <c r="G1571" t="s">
        <v>206</v>
      </c>
      <c r="H1571" t="s">
        <v>205</v>
      </c>
      <c r="I1571">
        <v>70000</v>
      </c>
      <c r="J1571">
        <v>2856</v>
      </c>
      <c r="K1571">
        <v>72856</v>
      </c>
      <c r="L1571" t="s">
        <v>142</v>
      </c>
      <c r="M1571" t="s">
        <v>155</v>
      </c>
      <c r="N1571" t="s">
        <v>156</v>
      </c>
      <c r="O1571">
        <v>4</v>
      </c>
      <c r="P1571" t="s">
        <v>91</v>
      </c>
      <c r="Q1571" t="s">
        <v>78</v>
      </c>
      <c r="R1571" t="s">
        <v>79</v>
      </c>
      <c r="S1571" t="s">
        <v>51</v>
      </c>
      <c r="T1571" t="s">
        <v>43</v>
      </c>
      <c r="U1571" t="s">
        <v>223</v>
      </c>
      <c r="V1571">
        <v>3500</v>
      </c>
      <c r="W1571">
        <v>0.30201361714956054</v>
      </c>
      <c r="X1571" t="s">
        <v>220</v>
      </c>
    </row>
    <row r="1572" spans="1:24" x14ac:dyDescent="0.25">
      <c r="A1572" t="s">
        <v>103</v>
      </c>
      <c r="B1572" s="1">
        <v>42723</v>
      </c>
      <c r="C1572">
        <v>2016</v>
      </c>
      <c r="D1572" t="s">
        <v>235</v>
      </c>
      <c r="E1572" t="s">
        <v>54</v>
      </c>
      <c r="F1572" t="s">
        <v>32</v>
      </c>
      <c r="G1572" t="s">
        <v>209</v>
      </c>
      <c r="H1572" t="s">
        <v>203</v>
      </c>
      <c r="I1572">
        <v>40100</v>
      </c>
      <c r="J1572">
        <v>3777</v>
      </c>
      <c r="K1572">
        <v>43877</v>
      </c>
      <c r="L1572" t="s">
        <v>97</v>
      </c>
      <c r="M1572" t="s">
        <v>104</v>
      </c>
      <c r="N1572" t="s">
        <v>105</v>
      </c>
      <c r="O1572">
        <v>2</v>
      </c>
      <c r="P1572" t="s">
        <v>91</v>
      </c>
      <c r="Q1572" t="s">
        <v>78</v>
      </c>
      <c r="R1572" t="s">
        <v>79</v>
      </c>
      <c r="S1572" t="s">
        <v>54</v>
      </c>
      <c r="T1572" t="s">
        <v>45</v>
      </c>
      <c r="U1572" t="s">
        <v>221</v>
      </c>
      <c r="V1572">
        <v>1604</v>
      </c>
      <c r="W1572">
        <v>0.42960379618667244</v>
      </c>
      <c r="X1572" t="s">
        <v>220</v>
      </c>
    </row>
    <row r="1573" spans="1:24" x14ac:dyDescent="0.25">
      <c r="A1573" t="s">
        <v>93</v>
      </c>
      <c r="B1573" s="1">
        <v>42723</v>
      </c>
      <c r="C1573">
        <v>2016</v>
      </c>
      <c r="D1573" t="s">
        <v>235</v>
      </c>
      <c r="E1573" t="s">
        <v>50</v>
      </c>
      <c r="F1573" t="s">
        <v>10</v>
      </c>
      <c r="G1573" t="s">
        <v>206</v>
      </c>
      <c r="H1573" t="s">
        <v>203</v>
      </c>
      <c r="I1573">
        <v>184900</v>
      </c>
      <c r="J1573">
        <v>2391</v>
      </c>
      <c r="K1573">
        <v>187291</v>
      </c>
      <c r="L1573" t="s">
        <v>74</v>
      </c>
      <c r="M1573" t="s">
        <v>94</v>
      </c>
      <c r="N1573" t="s">
        <v>95</v>
      </c>
      <c r="O1573">
        <v>2</v>
      </c>
      <c r="P1573" t="s">
        <v>77</v>
      </c>
      <c r="Q1573" t="s">
        <v>86</v>
      </c>
      <c r="R1573" t="s">
        <v>87</v>
      </c>
      <c r="S1573" t="s">
        <v>51</v>
      </c>
      <c r="T1573" t="s">
        <v>43</v>
      </c>
      <c r="U1573" t="s">
        <v>225</v>
      </c>
      <c r="V1573">
        <v>11094</v>
      </c>
      <c r="W1573">
        <v>0.19553835512862464</v>
      </c>
      <c r="X1573" t="s">
        <v>220</v>
      </c>
    </row>
    <row r="1574" spans="1:24" x14ac:dyDescent="0.25">
      <c r="A1574" t="s">
        <v>185</v>
      </c>
      <c r="B1574" s="1">
        <v>42724</v>
      </c>
      <c r="C1574">
        <v>2016</v>
      </c>
      <c r="D1574" t="s">
        <v>235</v>
      </c>
      <c r="E1574" t="s">
        <v>55</v>
      </c>
      <c r="F1574" t="s">
        <v>39</v>
      </c>
      <c r="G1574" t="s">
        <v>209</v>
      </c>
      <c r="H1574" t="s">
        <v>211</v>
      </c>
      <c r="I1574">
        <v>83300</v>
      </c>
      <c r="J1574">
        <v>4244</v>
      </c>
      <c r="K1574">
        <v>87544</v>
      </c>
      <c r="L1574" t="s">
        <v>164</v>
      </c>
      <c r="M1574" t="s">
        <v>186</v>
      </c>
      <c r="N1574" t="s">
        <v>187</v>
      </c>
      <c r="O1574">
        <v>4</v>
      </c>
      <c r="P1574" t="s">
        <v>77</v>
      </c>
      <c r="Q1574" t="s">
        <v>86</v>
      </c>
      <c r="R1574" t="s">
        <v>87</v>
      </c>
      <c r="S1574" t="s">
        <v>56</v>
      </c>
      <c r="T1574" t="s">
        <v>46</v>
      </c>
      <c r="U1574" t="s">
        <v>225</v>
      </c>
      <c r="V1574">
        <v>4998</v>
      </c>
      <c r="W1574">
        <v>0.14149744954961233</v>
      </c>
      <c r="X1574" t="s">
        <v>220</v>
      </c>
    </row>
    <row r="1575" spans="1:24" x14ac:dyDescent="0.25">
      <c r="A1575" t="s">
        <v>145</v>
      </c>
      <c r="B1575" s="1">
        <v>42725</v>
      </c>
      <c r="C1575">
        <v>2016</v>
      </c>
      <c r="D1575" t="s">
        <v>235</v>
      </c>
      <c r="E1575" t="s">
        <v>54</v>
      </c>
      <c r="F1575" t="s">
        <v>11</v>
      </c>
      <c r="G1575" t="s">
        <v>200</v>
      </c>
      <c r="H1575" t="s">
        <v>211</v>
      </c>
      <c r="I1575">
        <v>33000</v>
      </c>
      <c r="J1575">
        <v>2020</v>
      </c>
      <c r="K1575">
        <v>35020</v>
      </c>
      <c r="L1575" t="s">
        <v>142</v>
      </c>
      <c r="M1575" t="s">
        <v>146</v>
      </c>
      <c r="N1575" t="s">
        <v>147</v>
      </c>
      <c r="O1575">
        <v>4</v>
      </c>
      <c r="P1575" t="s">
        <v>77</v>
      </c>
      <c r="Q1575" t="s">
        <v>78</v>
      </c>
      <c r="R1575" t="s">
        <v>79</v>
      </c>
      <c r="S1575" t="s">
        <v>54</v>
      </c>
      <c r="T1575" t="s">
        <v>43</v>
      </c>
      <c r="U1575" t="s">
        <v>219</v>
      </c>
      <c r="V1575">
        <v>990</v>
      </c>
      <c r="W1575">
        <v>9.490469707870143E-2</v>
      </c>
      <c r="X1575" t="s">
        <v>220</v>
      </c>
    </row>
    <row r="1576" spans="1:24" x14ac:dyDescent="0.25">
      <c r="A1576" t="s">
        <v>106</v>
      </c>
      <c r="B1576" s="1">
        <v>42725</v>
      </c>
      <c r="C1576">
        <v>2016</v>
      </c>
      <c r="D1576" t="s">
        <v>235</v>
      </c>
      <c r="E1576" t="s">
        <v>50</v>
      </c>
      <c r="F1576" t="s">
        <v>10</v>
      </c>
      <c r="G1576" t="s">
        <v>206</v>
      </c>
      <c r="H1576" t="s">
        <v>203</v>
      </c>
      <c r="I1576">
        <v>42000</v>
      </c>
      <c r="J1576">
        <v>1418</v>
      </c>
      <c r="K1576">
        <v>43418</v>
      </c>
      <c r="L1576" t="s">
        <v>97</v>
      </c>
      <c r="M1576" t="s">
        <v>107</v>
      </c>
      <c r="N1576" t="s">
        <v>108</v>
      </c>
      <c r="O1576">
        <v>4</v>
      </c>
      <c r="P1576" t="s">
        <v>77</v>
      </c>
      <c r="Q1576" t="s">
        <v>78</v>
      </c>
      <c r="R1576" t="s">
        <v>79</v>
      </c>
      <c r="S1576" t="s">
        <v>51</v>
      </c>
      <c r="T1576" t="s">
        <v>43</v>
      </c>
      <c r="U1576" t="s">
        <v>221</v>
      </c>
      <c r="V1576">
        <v>1680</v>
      </c>
      <c r="W1576">
        <v>0.12429669738015937</v>
      </c>
      <c r="X1576" t="s">
        <v>220</v>
      </c>
    </row>
    <row r="1577" spans="1:24" x14ac:dyDescent="0.25">
      <c r="A1577" t="s">
        <v>103</v>
      </c>
      <c r="B1577" s="1">
        <v>42727</v>
      </c>
      <c r="C1577">
        <v>2016</v>
      </c>
      <c r="D1577" t="s">
        <v>235</v>
      </c>
      <c r="E1577" t="s">
        <v>57</v>
      </c>
      <c r="F1577" t="s">
        <v>16</v>
      </c>
      <c r="G1577" t="s">
        <v>210</v>
      </c>
      <c r="H1577" t="s">
        <v>203</v>
      </c>
      <c r="I1577">
        <v>39700</v>
      </c>
      <c r="J1577">
        <v>3088</v>
      </c>
      <c r="K1577">
        <v>42788</v>
      </c>
      <c r="L1577" t="s">
        <v>97</v>
      </c>
      <c r="M1577" t="s">
        <v>104</v>
      </c>
      <c r="N1577" t="s">
        <v>105</v>
      </c>
      <c r="O1577">
        <v>2</v>
      </c>
      <c r="P1577" t="s">
        <v>91</v>
      </c>
      <c r="Q1577" t="s">
        <v>78</v>
      </c>
      <c r="R1577" t="s">
        <v>79</v>
      </c>
      <c r="S1577" t="s">
        <v>57</v>
      </c>
      <c r="T1577" t="s">
        <v>44</v>
      </c>
      <c r="U1577" t="s">
        <v>221</v>
      </c>
      <c r="V1577">
        <v>1588</v>
      </c>
      <c r="W1577">
        <v>0.85541741031008656</v>
      </c>
      <c r="X1577" t="s">
        <v>222</v>
      </c>
    </row>
    <row r="1578" spans="1:24" x14ac:dyDescent="0.25">
      <c r="A1578" t="s">
        <v>170</v>
      </c>
      <c r="B1578" s="1">
        <v>42727</v>
      </c>
      <c r="C1578">
        <v>2016</v>
      </c>
      <c r="D1578" t="s">
        <v>235</v>
      </c>
      <c r="E1578" t="s">
        <v>60</v>
      </c>
      <c r="F1578" t="s">
        <v>3</v>
      </c>
      <c r="G1578" t="s">
        <v>210</v>
      </c>
      <c r="H1578" t="s">
        <v>203</v>
      </c>
      <c r="I1578">
        <v>35150</v>
      </c>
      <c r="J1578">
        <v>1972</v>
      </c>
      <c r="K1578">
        <v>37122</v>
      </c>
      <c r="L1578" t="s">
        <v>164</v>
      </c>
      <c r="M1578" t="s">
        <v>171</v>
      </c>
      <c r="N1578" t="s">
        <v>172</v>
      </c>
      <c r="O1578">
        <v>4</v>
      </c>
      <c r="P1578" t="s">
        <v>77</v>
      </c>
      <c r="Q1578" t="s">
        <v>78</v>
      </c>
      <c r="R1578" t="s">
        <v>79</v>
      </c>
      <c r="S1578" t="s">
        <v>61</v>
      </c>
      <c r="T1578" t="s">
        <v>42</v>
      </c>
      <c r="U1578" t="s">
        <v>221</v>
      </c>
      <c r="V1578">
        <v>1406</v>
      </c>
      <c r="W1578">
        <v>0.68202616212983902</v>
      </c>
      <c r="X1578" t="s">
        <v>222</v>
      </c>
    </row>
    <row r="1579" spans="1:24" x14ac:dyDescent="0.25">
      <c r="A1579" t="s">
        <v>133</v>
      </c>
      <c r="B1579" s="1">
        <v>42729</v>
      </c>
      <c r="C1579">
        <v>2016</v>
      </c>
      <c r="D1579" t="s">
        <v>235</v>
      </c>
      <c r="E1579" t="s">
        <v>52</v>
      </c>
      <c r="F1579" t="s">
        <v>34</v>
      </c>
      <c r="G1579" t="s">
        <v>200</v>
      </c>
      <c r="H1579" t="s">
        <v>211</v>
      </c>
      <c r="I1579">
        <v>72150</v>
      </c>
      <c r="J1579">
        <v>2056</v>
      </c>
      <c r="K1579">
        <v>74206</v>
      </c>
      <c r="L1579" t="s">
        <v>127</v>
      </c>
      <c r="M1579" t="s">
        <v>134</v>
      </c>
      <c r="N1579" t="s">
        <v>135</v>
      </c>
      <c r="O1579">
        <v>4</v>
      </c>
      <c r="P1579" t="s">
        <v>77</v>
      </c>
      <c r="Q1579" t="s">
        <v>86</v>
      </c>
      <c r="R1579" t="s">
        <v>79</v>
      </c>
      <c r="S1579" t="s">
        <v>53</v>
      </c>
      <c r="T1579" t="s">
        <v>46</v>
      </c>
      <c r="U1579" t="s">
        <v>223</v>
      </c>
      <c r="V1579">
        <v>3607.5</v>
      </c>
      <c r="W1579">
        <v>0.84940364810144697</v>
      </c>
      <c r="X1579" t="s">
        <v>222</v>
      </c>
    </row>
    <row r="1580" spans="1:24" x14ac:dyDescent="0.25">
      <c r="A1580" t="s">
        <v>163</v>
      </c>
      <c r="B1580" s="1">
        <v>42729</v>
      </c>
      <c r="C1580">
        <v>2016</v>
      </c>
      <c r="D1580" t="s">
        <v>235</v>
      </c>
      <c r="E1580" t="s">
        <v>54</v>
      </c>
      <c r="F1580" t="s">
        <v>23</v>
      </c>
      <c r="G1580" t="s">
        <v>210</v>
      </c>
      <c r="H1580" t="s">
        <v>202</v>
      </c>
      <c r="I1580">
        <v>27850</v>
      </c>
      <c r="J1580">
        <v>4870</v>
      </c>
      <c r="K1580">
        <v>32720</v>
      </c>
      <c r="L1580" t="s">
        <v>164</v>
      </c>
      <c r="M1580" t="s">
        <v>165</v>
      </c>
      <c r="N1580" t="s">
        <v>166</v>
      </c>
      <c r="O1580">
        <v>2</v>
      </c>
      <c r="P1580" t="s">
        <v>77</v>
      </c>
      <c r="Q1580" t="s">
        <v>78</v>
      </c>
      <c r="R1580" t="s">
        <v>79</v>
      </c>
      <c r="S1580" t="s">
        <v>54</v>
      </c>
      <c r="T1580" t="s">
        <v>44</v>
      </c>
      <c r="U1580" t="s">
        <v>219</v>
      </c>
      <c r="V1580">
        <v>835.5</v>
      </c>
      <c r="W1580">
        <v>0.82615570017423279</v>
      </c>
      <c r="X1580" t="s">
        <v>222</v>
      </c>
    </row>
    <row r="1581" spans="1:24" x14ac:dyDescent="0.25">
      <c r="A1581" t="s">
        <v>88</v>
      </c>
      <c r="B1581" s="1">
        <v>42729</v>
      </c>
      <c r="C1581">
        <v>2016</v>
      </c>
      <c r="D1581" t="s">
        <v>235</v>
      </c>
      <c r="E1581" t="s">
        <v>57</v>
      </c>
      <c r="F1581" t="s">
        <v>23</v>
      </c>
      <c r="G1581" t="s">
        <v>209</v>
      </c>
      <c r="H1581" t="s">
        <v>203</v>
      </c>
      <c r="I1581">
        <v>159850</v>
      </c>
      <c r="J1581">
        <v>2726</v>
      </c>
      <c r="K1581">
        <v>162576</v>
      </c>
      <c r="L1581" t="s">
        <v>74</v>
      </c>
      <c r="M1581" t="s">
        <v>89</v>
      </c>
      <c r="N1581" t="s">
        <v>90</v>
      </c>
      <c r="O1581">
        <v>4</v>
      </c>
      <c r="P1581" t="s">
        <v>91</v>
      </c>
      <c r="Q1581" t="s">
        <v>86</v>
      </c>
      <c r="R1581" t="s">
        <v>92</v>
      </c>
      <c r="S1581" t="s">
        <v>57</v>
      </c>
      <c r="T1581" t="s">
        <v>44</v>
      </c>
      <c r="U1581" t="s">
        <v>225</v>
      </c>
      <c r="V1581">
        <v>9591</v>
      </c>
      <c r="W1581">
        <v>0.1130191856590189</v>
      </c>
      <c r="X1581" t="s">
        <v>220</v>
      </c>
    </row>
    <row r="1582" spans="1:24" x14ac:dyDescent="0.25">
      <c r="A1582" t="s">
        <v>112</v>
      </c>
      <c r="B1582" s="1">
        <v>42730</v>
      </c>
      <c r="C1582">
        <v>2016</v>
      </c>
      <c r="D1582" t="s">
        <v>235</v>
      </c>
      <c r="E1582" t="s">
        <v>58</v>
      </c>
      <c r="F1582" t="s">
        <v>2</v>
      </c>
      <c r="G1582" t="s">
        <v>200</v>
      </c>
      <c r="H1582" t="s">
        <v>203</v>
      </c>
      <c r="I1582">
        <v>52300</v>
      </c>
      <c r="J1582">
        <v>1402</v>
      </c>
      <c r="K1582">
        <v>53702</v>
      </c>
      <c r="L1582" t="s">
        <v>97</v>
      </c>
      <c r="M1582" t="s">
        <v>104</v>
      </c>
      <c r="N1582" t="s">
        <v>113</v>
      </c>
      <c r="O1582">
        <v>3</v>
      </c>
      <c r="P1582" t="s">
        <v>91</v>
      </c>
      <c r="Q1582" t="s">
        <v>78</v>
      </c>
      <c r="R1582" t="s">
        <v>79</v>
      </c>
      <c r="S1582" t="s">
        <v>59</v>
      </c>
      <c r="T1582" t="s">
        <v>42</v>
      </c>
      <c r="U1582" t="s">
        <v>221</v>
      </c>
      <c r="V1582">
        <v>2092</v>
      </c>
      <c r="W1582">
        <v>0.1434062729326106</v>
      </c>
      <c r="X1582" t="s">
        <v>220</v>
      </c>
    </row>
    <row r="1583" spans="1:24" x14ac:dyDescent="0.25">
      <c r="A1583" t="s">
        <v>73</v>
      </c>
      <c r="B1583" s="1">
        <v>42730</v>
      </c>
      <c r="C1583">
        <v>2016</v>
      </c>
      <c r="D1583" t="s">
        <v>235</v>
      </c>
      <c r="E1583" t="s">
        <v>54</v>
      </c>
      <c r="F1583" t="s">
        <v>32</v>
      </c>
      <c r="G1583" t="s">
        <v>207</v>
      </c>
      <c r="H1583" t="s">
        <v>205</v>
      </c>
      <c r="I1583">
        <v>31100</v>
      </c>
      <c r="J1583">
        <v>4102</v>
      </c>
      <c r="K1583">
        <v>35202</v>
      </c>
      <c r="L1583" t="s">
        <v>74</v>
      </c>
      <c r="M1583" t="s">
        <v>75</v>
      </c>
      <c r="N1583" t="s">
        <v>76</v>
      </c>
      <c r="O1583">
        <v>4</v>
      </c>
      <c r="P1583" t="s">
        <v>77</v>
      </c>
      <c r="Q1583" t="s">
        <v>78</v>
      </c>
      <c r="R1583" t="s">
        <v>79</v>
      </c>
      <c r="S1583" t="s">
        <v>54</v>
      </c>
      <c r="T1583" t="s">
        <v>45</v>
      </c>
      <c r="U1583" t="s">
        <v>219</v>
      </c>
      <c r="V1583">
        <v>933</v>
      </c>
      <c r="W1583">
        <v>0.89554967540109054</v>
      </c>
      <c r="X1583" t="s">
        <v>222</v>
      </c>
    </row>
    <row r="1584" spans="1:24" x14ac:dyDescent="0.25">
      <c r="A1584" t="s">
        <v>188</v>
      </c>
      <c r="B1584" s="1">
        <v>42730</v>
      </c>
      <c r="C1584">
        <v>2016</v>
      </c>
      <c r="D1584" t="s">
        <v>235</v>
      </c>
      <c r="E1584" t="s">
        <v>54</v>
      </c>
      <c r="F1584" t="s">
        <v>33</v>
      </c>
      <c r="G1584" t="s">
        <v>208</v>
      </c>
      <c r="H1584" t="s">
        <v>202</v>
      </c>
      <c r="I1584">
        <v>85900</v>
      </c>
      <c r="J1584">
        <v>1129</v>
      </c>
      <c r="K1584">
        <v>87029</v>
      </c>
      <c r="L1584" t="s">
        <v>164</v>
      </c>
      <c r="M1584" t="s">
        <v>189</v>
      </c>
      <c r="N1584" t="s">
        <v>190</v>
      </c>
      <c r="O1584">
        <v>4</v>
      </c>
      <c r="P1584" t="s">
        <v>77</v>
      </c>
      <c r="Q1584" t="s">
        <v>86</v>
      </c>
      <c r="R1584" t="s">
        <v>87</v>
      </c>
      <c r="S1584" t="s">
        <v>54</v>
      </c>
      <c r="T1584" t="s">
        <v>45</v>
      </c>
      <c r="U1584" t="s">
        <v>225</v>
      </c>
      <c r="V1584">
        <v>5154</v>
      </c>
      <c r="W1584">
        <v>4.2178669498385245E-2</v>
      </c>
      <c r="X1584" t="s">
        <v>220</v>
      </c>
    </row>
    <row r="1585" spans="1:24" x14ac:dyDescent="0.25">
      <c r="A1585" t="s">
        <v>167</v>
      </c>
      <c r="B1585" s="1">
        <v>42730</v>
      </c>
      <c r="C1585">
        <v>2016</v>
      </c>
      <c r="D1585" t="s">
        <v>235</v>
      </c>
      <c r="E1585" t="s">
        <v>58</v>
      </c>
      <c r="F1585" t="s">
        <v>5</v>
      </c>
      <c r="G1585" t="s">
        <v>210</v>
      </c>
      <c r="H1585" t="s">
        <v>203</v>
      </c>
      <c r="I1585">
        <v>35300</v>
      </c>
      <c r="J1585">
        <v>4926</v>
      </c>
      <c r="K1585">
        <v>40226</v>
      </c>
      <c r="L1585" t="s">
        <v>164</v>
      </c>
      <c r="M1585" t="s">
        <v>168</v>
      </c>
      <c r="N1585" t="s">
        <v>169</v>
      </c>
      <c r="O1585">
        <v>4</v>
      </c>
      <c r="P1585" t="s">
        <v>77</v>
      </c>
      <c r="Q1585" t="s">
        <v>78</v>
      </c>
      <c r="R1585" t="s">
        <v>79</v>
      </c>
      <c r="S1585" t="s">
        <v>59</v>
      </c>
      <c r="T1585" t="s">
        <v>42</v>
      </c>
      <c r="U1585" t="s">
        <v>221</v>
      </c>
      <c r="V1585">
        <v>1412</v>
      </c>
      <c r="W1585">
        <v>0.53170246329703486</v>
      </c>
      <c r="X1585" t="s">
        <v>222</v>
      </c>
    </row>
    <row r="1586" spans="1:24" x14ac:dyDescent="0.25">
      <c r="A1586" t="s">
        <v>185</v>
      </c>
      <c r="B1586" s="1">
        <v>42731</v>
      </c>
      <c r="C1586">
        <v>2016</v>
      </c>
      <c r="D1586" t="s">
        <v>235</v>
      </c>
      <c r="E1586" t="s">
        <v>60</v>
      </c>
      <c r="F1586" t="s">
        <v>3</v>
      </c>
      <c r="G1586" t="s">
        <v>206</v>
      </c>
      <c r="H1586" t="s">
        <v>203</v>
      </c>
      <c r="I1586">
        <v>83050</v>
      </c>
      <c r="J1586">
        <v>4964</v>
      </c>
      <c r="K1586">
        <v>88014</v>
      </c>
      <c r="L1586" t="s">
        <v>164</v>
      </c>
      <c r="M1586" t="s">
        <v>186</v>
      </c>
      <c r="N1586" t="s">
        <v>187</v>
      </c>
      <c r="O1586">
        <v>4</v>
      </c>
      <c r="P1586" t="s">
        <v>77</v>
      </c>
      <c r="Q1586" t="s">
        <v>86</v>
      </c>
      <c r="R1586" t="s">
        <v>87</v>
      </c>
      <c r="S1586" t="s">
        <v>61</v>
      </c>
      <c r="T1586" t="s">
        <v>42</v>
      </c>
      <c r="U1586" t="s">
        <v>225</v>
      </c>
      <c r="V1586">
        <v>4983</v>
      </c>
      <c r="W1586">
        <v>0.99512980086502145</v>
      </c>
      <c r="X1586" t="s">
        <v>222</v>
      </c>
    </row>
    <row r="1587" spans="1:24" x14ac:dyDescent="0.25">
      <c r="A1587" t="s">
        <v>179</v>
      </c>
      <c r="B1587" s="1">
        <v>42732</v>
      </c>
      <c r="C1587">
        <v>2016</v>
      </c>
      <c r="D1587" t="s">
        <v>235</v>
      </c>
      <c r="E1587" t="s">
        <v>52</v>
      </c>
      <c r="F1587" t="s">
        <v>47</v>
      </c>
      <c r="G1587" t="s">
        <v>206</v>
      </c>
      <c r="H1587" t="s">
        <v>202</v>
      </c>
      <c r="I1587">
        <v>55750</v>
      </c>
      <c r="J1587">
        <v>1014</v>
      </c>
      <c r="K1587">
        <v>56764</v>
      </c>
      <c r="L1587" t="s">
        <v>164</v>
      </c>
      <c r="M1587" t="s">
        <v>180</v>
      </c>
      <c r="N1587" t="s">
        <v>181</v>
      </c>
      <c r="O1587">
        <v>4</v>
      </c>
      <c r="P1587" t="s">
        <v>77</v>
      </c>
      <c r="Q1587" t="s">
        <v>78</v>
      </c>
      <c r="R1587" t="s">
        <v>79</v>
      </c>
      <c r="S1587" t="s">
        <v>53</v>
      </c>
      <c r="T1587" t="s">
        <v>46</v>
      </c>
      <c r="U1587" t="s">
        <v>223</v>
      </c>
      <c r="V1587">
        <v>2787.5</v>
      </c>
      <c r="W1587">
        <v>0.96793727668371854</v>
      </c>
      <c r="X1587" t="s">
        <v>222</v>
      </c>
    </row>
    <row r="1588" spans="1:24" x14ac:dyDescent="0.25">
      <c r="A1588" t="s">
        <v>167</v>
      </c>
      <c r="B1588" s="1">
        <v>42732</v>
      </c>
      <c r="C1588">
        <v>2016</v>
      </c>
      <c r="D1588" t="s">
        <v>235</v>
      </c>
      <c r="E1588" t="s">
        <v>57</v>
      </c>
      <c r="F1588" t="s">
        <v>24</v>
      </c>
      <c r="G1588" t="s">
        <v>209</v>
      </c>
      <c r="H1588" t="s">
        <v>203</v>
      </c>
      <c r="I1588">
        <v>35000</v>
      </c>
      <c r="J1588">
        <v>4596</v>
      </c>
      <c r="K1588">
        <v>39596</v>
      </c>
      <c r="L1588" t="s">
        <v>164</v>
      </c>
      <c r="M1588" t="s">
        <v>168</v>
      </c>
      <c r="N1588" t="s">
        <v>169</v>
      </c>
      <c r="O1588">
        <v>4</v>
      </c>
      <c r="P1588" t="s">
        <v>77</v>
      </c>
      <c r="Q1588" t="s">
        <v>78</v>
      </c>
      <c r="R1588" t="s">
        <v>79</v>
      </c>
      <c r="S1588" t="s">
        <v>57</v>
      </c>
      <c r="T1588" t="s">
        <v>44</v>
      </c>
      <c r="U1588" t="s">
        <v>221</v>
      </c>
      <c r="V1588">
        <v>1400</v>
      </c>
      <c r="W1588">
        <v>0.67637878175656252</v>
      </c>
      <c r="X1588" t="s">
        <v>222</v>
      </c>
    </row>
    <row r="1589" spans="1:24" x14ac:dyDescent="0.25">
      <c r="A1589" t="s">
        <v>170</v>
      </c>
      <c r="B1589" s="1">
        <v>42732</v>
      </c>
      <c r="C1589">
        <v>2016</v>
      </c>
      <c r="D1589" t="s">
        <v>235</v>
      </c>
      <c r="E1589" t="s">
        <v>54</v>
      </c>
      <c r="F1589" t="s">
        <v>28</v>
      </c>
      <c r="G1589" t="s">
        <v>200</v>
      </c>
      <c r="H1589" t="s">
        <v>201</v>
      </c>
      <c r="I1589">
        <v>34850</v>
      </c>
      <c r="J1589">
        <v>3733</v>
      </c>
      <c r="K1589">
        <v>38583</v>
      </c>
      <c r="L1589" t="s">
        <v>164</v>
      </c>
      <c r="M1589" t="s">
        <v>171</v>
      </c>
      <c r="N1589" t="s">
        <v>172</v>
      </c>
      <c r="O1589">
        <v>4</v>
      </c>
      <c r="P1589" t="s">
        <v>77</v>
      </c>
      <c r="Q1589" t="s">
        <v>78</v>
      </c>
      <c r="R1589" t="s">
        <v>79</v>
      </c>
      <c r="S1589" t="s">
        <v>54</v>
      </c>
      <c r="T1589" t="s">
        <v>45</v>
      </c>
      <c r="U1589" t="s">
        <v>221</v>
      </c>
      <c r="V1589">
        <v>1394</v>
      </c>
      <c r="W1589">
        <v>7.3587035328888814E-2</v>
      </c>
      <c r="X1589" t="s">
        <v>220</v>
      </c>
    </row>
    <row r="1590" spans="1:24" x14ac:dyDescent="0.25">
      <c r="A1590" t="s">
        <v>182</v>
      </c>
      <c r="B1590" s="1">
        <v>42732</v>
      </c>
      <c r="C1590">
        <v>2016</v>
      </c>
      <c r="D1590" t="s">
        <v>235</v>
      </c>
      <c r="E1590" t="s">
        <v>60</v>
      </c>
      <c r="F1590" t="s">
        <v>35</v>
      </c>
      <c r="G1590" t="s">
        <v>206</v>
      </c>
      <c r="H1590" t="s">
        <v>211</v>
      </c>
      <c r="I1590">
        <v>64750</v>
      </c>
      <c r="J1590">
        <v>1059</v>
      </c>
      <c r="K1590">
        <v>65809</v>
      </c>
      <c r="L1590" t="s">
        <v>164</v>
      </c>
      <c r="M1590" t="s">
        <v>183</v>
      </c>
      <c r="N1590" t="s">
        <v>184</v>
      </c>
      <c r="O1590">
        <v>4</v>
      </c>
      <c r="P1590" t="s">
        <v>77</v>
      </c>
      <c r="Q1590" t="s">
        <v>78</v>
      </c>
      <c r="R1590" t="s">
        <v>79</v>
      </c>
      <c r="S1590" t="s">
        <v>61</v>
      </c>
      <c r="T1590" t="s">
        <v>46</v>
      </c>
      <c r="U1590" t="s">
        <v>223</v>
      </c>
      <c r="V1590">
        <v>3237.5</v>
      </c>
      <c r="W1590">
        <v>0.99213415383926318</v>
      </c>
      <c r="X1590" t="s">
        <v>222</v>
      </c>
    </row>
    <row r="1591" spans="1:24" x14ac:dyDescent="0.25">
      <c r="A1591" t="s">
        <v>170</v>
      </c>
      <c r="B1591" s="1">
        <v>42733</v>
      </c>
      <c r="C1591">
        <v>2016</v>
      </c>
      <c r="D1591" t="s">
        <v>235</v>
      </c>
      <c r="E1591" t="s">
        <v>55</v>
      </c>
      <c r="F1591" t="s">
        <v>37</v>
      </c>
      <c r="G1591" t="s">
        <v>200</v>
      </c>
      <c r="H1591" t="s">
        <v>201</v>
      </c>
      <c r="I1591">
        <v>34850</v>
      </c>
      <c r="J1591">
        <v>4063</v>
      </c>
      <c r="K1591">
        <v>38913</v>
      </c>
      <c r="L1591" t="s">
        <v>164</v>
      </c>
      <c r="M1591" t="s">
        <v>171</v>
      </c>
      <c r="N1591" t="s">
        <v>172</v>
      </c>
      <c r="O1591">
        <v>4</v>
      </c>
      <c r="P1591" t="s">
        <v>77</v>
      </c>
      <c r="Q1591" t="s">
        <v>78</v>
      </c>
      <c r="R1591" t="s">
        <v>79</v>
      </c>
      <c r="S1591" t="s">
        <v>56</v>
      </c>
      <c r="T1591" t="s">
        <v>46</v>
      </c>
      <c r="U1591" t="s">
        <v>221</v>
      </c>
      <c r="V1591">
        <v>1394</v>
      </c>
      <c r="W1591">
        <v>0.86647558811422232</v>
      </c>
      <c r="X1591" t="s">
        <v>222</v>
      </c>
    </row>
    <row r="1592" spans="1:24" x14ac:dyDescent="0.25">
      <c r="A1592" t="s">
        <v>133</v>
      </c>
      <c r="B1592" s="1">
        <v>42734</v>
      </c>
      <c r="C1592">
        <v>2016</v>
      </c>
      <c r="D1592" t="s">
        <v>235</v>
      </c>
      <c r="E1592" t="s">
        <v>50</v>
      </c>
      <c r="F1592" t="s">
        <v>10</v>
      </c>
      <c r="G1592" t="s">
        <v>210</v>
      </c>
      <c r="H1592" t="s">
        <v>201</v>
      </c>
      <c r="I1592">
        <v>71850</v>
      </c>
      <c r="J1592">
        <v>2630</v>
      </c>
      <c r="K1592">
        <v>74480</v>
      </c>
      <c r="L1592" t="s">
        <v>127</v>
      </c>
      <c r="M1592" t="s">
        <v>134</v>
      </c>
      <c r="N1592" t="s">
        <v>135</v>
      </c>
      <c r="O1592">
        <v>4</v>
      </c>
      <c r="P1592" t="s">
        <v>77</v>
      </c>
      <c r="Q1592" t="s">
        <v>86</v>
      </c>
      <c r="R1592" t="s">
        <v>79</v>
      </c>
      <c r="S1592" t="s">
        <v>51</v>
      </c>
      <c r="T1592" t="s">
        <v>43</v>
      </c>
      <c r="U1592" t="s">
        <v>223</v>
      </c>
      <c r="V1592">
        <v>3592.5</v>
      </c>
      <c r="W1592">
        <v>0.29417781266112708</v>
      </c>
      <c r="X1592" t="s">
        <v>220</v>
      </c>
    </row>
    <row r="1593" spans="1:24" x14ac:dyDescent="0.25">
      <c r="A1593" t="s">
        <v>103</v>
      </c>
      <c r="B1593" s="1">
        <v>42734</v>
      </c>
      <c r="C1593">
        <v>2016</v>
      </c>
      <c r="D1593" t="s">
        <v>235</v>
      </c>
      <c r="E1593" t="s">
        <v>50</v>
      </c>
      <c r="F1593" t="s">
        <v>13</v>
      </c>
      <c r="G1593" t="s">
        <v>209</v>
      </c>
      <c r="H1593" t="s">
        <v>205</v>
      </c>
      <c r="I1593">
        <v>39850</v>
      </c>
      <c r="J1593">
        <v>3116</v>
      </c>
      <c r="K1593">
        <v>42966</v>
      </c>
      <c r="L1593" t="s">
        <v>97</v>
      </c>
      <c r="M1593" t="s">
        <v>104</v>
      </c>
      <c r="N1593" t="s">
        <v>105</v>
      </c>
      <c r="O1593">
        <v>2</v>
      </c>
      <c r="P1593" t="s">
        <v>91</v>
      </c>
      <c r="Q1593" t="s">
        <v>78</v>
      </c>
      <c r="R1593" t="s">
        <v>79</v>
      </c>
      <c r="S1593" t="s">
        <v>51</v>
      </c>
      <c r="T1593" t="s">
        <v>43</v>
      </c>
      <c r="U1593" t="s">
        <v>221</v>
      </c>
      <c r="V1593">
        <v>1594</v>
      </c>
      <c r="W1593">
        <v>0.71829276937911879</v>
      </c>
      <c r="X1593" t="s">
        <v>222</v>
      </c>
    </row>
    <row r="1594" spans="1:24" x14ac:dyDescent="0.25">
      <c r="A1594" t="s">
        <v>170</v>
      </c>
      <c r="B1594" s="1">
        <v>42734</v>
      </c>
      <c r="C1594">
        <v>2016</v>
      </c>
      <c r="D1594" t="s">
        <v>235</v>
      </c>
      <c r="E1594" t="s">
        <v>54</v>
      </c>
      <c r="F1594" t="s">
        <v>33</v>
      </c>
      <c r="G1594" t="s">
        <v>200</v>
      </c>
      <c r="H1594" t="s">
        <v>203</v>
      </c>
      <c r="I1594">
        <v>34950</v>
      </c>
      <c r="J1594">
        <v>3521</v>
      </c>
      <c r="K1594">
        <v>38471</v>
      </c>
      <c r="L1594" t="s">
        <v>164</v>
      </c>
      <c r="M1594" t="s">
        <v>171</v>
      </c>
      <c r="N1594" t="s">
        <v>172</v>
      </c>
      <c r="O1594">
        <v>4</v>
      </c>
      <c r="P1594" t="s">
        <v>77</v>
      </c>
      <c r="Q1594" t="s">
        <v>78</v>
      </c>
      <c r="R1594" t="s">
        <v>79</v>
      </c>
      <c r="S1594" t="s">
        <v>54</v>
      </c>
      <c r="T1594" t="s">
        <v>45</v>
      </c>
      <c r="U1594" t="s">
        <v>221</v>
      </c>
      <c r="V1594">
        <v>1398</v>
      </c>
      <c r="W1594">
        <v>5.1170958229885884E-2</v>
      </c>
      <c r="X1594" t="s">
        <v>220</v>
      </c>
    </row>
    <row r="1595" spans="1:24" x14ac:dyDescent="0.25">
      <c r="A1595" t="s">
        <v>120</v>
      </c>
      <c r="B1595" s="1">
        <v>42734</v>
      </c>
      <c r="C1595">
        <v>2016</v>
      </c>
      <c r="D1595" t="s">
        <v>235</v>
      </c>
      <c r="E1595" t="s">
        <v>60</v>
      </c>
      <c r="F1595" t="s">
        <v>7</v>
      </c>
      <c r="G1595" t="s">
        <v>200</v>
      </c>
      <c r="H1595" t="s">
        <v>201</v>
      </c>
      <c r="I1595">
        <v>69850</v>
      </c>
      <c r="J1595">
        <v>2178</v>
      </c>
      <c r="K1595">
        <v>72028</v>
      </c>
      <c r="L1595" t="s">
        <v>97</v>
      </c>
      <c r="M1595" t="s">
        <v>121</v>
      </c>
      <c r="N1595" t="s">
        <v>122</v>
      </c>
      <c r="O1595">
        <v>4</v>
      </c>
      <c r="P1595" t="s">
        <v>77</v>
      </c>
      <c r="Q1595" t="s">
        <v>86</v>
      </c>
      <c r="R1595" t="s">
        <v>87</v>
      </c>
      <c r="S1595" t="s">
        <v>61</v>
      </c>
      <c r="T1595" t="s">
        <v>42</v>
      </c>
      <c r="U1595" t="s">
        <v>223</v>
      </c>
      <c r="V1595">
        <v>3492.5</v>
      </c>
      <c r="W1595">
        <v>0.7103642065591943</v>
      </c>
      <c r="X1595" t="s">
        <v>222</v>
      </c>
    </row>
    <row r="1596" spans="1:24" x14ac:dyDescent="0.25">
      <c r="A1596" t="s">
        <v>154</v>
      </c>
      <c r="B1596" s="1">
        <v>42735</v>
      </c>
      <c r="C1596">
        <v>2016</v>
      </c>
      <c r="D1596" t="s">
        <v>235</v>
      </c>
      <c r="E1596" t="s">
        <v>58</v>
      </c>
      <c r="F1596" t="s">
        <v>2</v>
      </c>
      <c r="G1596" t="s">
        <v>209</v>
      </c>
      <c r="H1596" t="s">
        <v>203</v>
      </c>
      <c r="I1596">
        <v>69900</v>
      </c>
      <c r="J1596">
        <v>4270</v>
      </c>
      <c r="K1596">
        <v>74170</v>
      </c>
      <c r="L1596" t="s">
        <v>142</v>
      </c>
      <c r="M1596" t="s">
        <v>155</v>
      </c>
      <c r="N1596" t="s">
        <v>156</v>
      </c>
      <c r="O1596">
        <v>4</v>
      </c>
      <c r="P1596" t="s">
        <v>91</v>
      </c>
      <c r="Q1596" t="s">
        <v>78</v>
      </c>
      <c r="R1596" t="s">
        <v>79</v>
      </c>
      <c r="S1596" t="s">
        <v>59</v>
      </c>
      <c r="T1596" t="s">
        <v>42</v>
      </c>
      <c r="U1596" t="s">
        <v>223</v>
      </c>
      <c r="V1596">
        <v>3495</v>
      </c>
      <c r="W1596">
        <v>5.9192146667834442E-2</v>
      </c>
      <c r="X1596" t="s">
        <v>220</v>
      </c>
    </row>
    <row r="1597" spans="1:24" x14ac:dyDescent="0.25">
      <c r="A1597" t="s">
        <v>114</v>
      </c>
      <c r="B1597" s="1">
        <v>42735</v>
      </c>
      <c r="C1597">
        <v>2016</v>
      </c>
      <c r="D1597" t="s">
        <v>235</v>
      </c>
      <c r="E1597" t="s">
        <v>54</v>
      </c>
      <c r="F1597" t="s">
        <v>11</v>
      </c>
      <c r="G1597" t="s">
        <v>207</v>
      </c>
      <c r="H1597" t="s">
        <v>201</v>
      </c>
      <c r="I1597">
        <v>60150</v>
      </c>
      <c r="J1597">
        <v>3738</v>
      </c>
      <c r="K1597">
        <v>63888</v>
      </c>
      <c r="L1597" t="s">
        <v>97</v>
      </c>
      <c r="M1597" t="s">
        <v>115</v>
      </c>
      <c r="N1597" t="s">
        <v>116</v>
      </c>
      <c r="O1597">
        <v>4</v>
      </c>
      <c r="P1597" t="s">
        <v>77</v>
      </c>
      <c r="Q1597" t="s">
        <v>78</v>
      </c>
      <c r="R1597" t="s">
        <v>79</v>
      </c>
      <c r="S1597" t="s">
        <v>54</v>
      </c>
      <c r="T1597" t="s">
        <v>43</v>
      </c>
      <c r="U1597" t="s">
        <v>223</v>
      </c>
      <c r="V1597">
        <v>3007.5</v>
      </c>
      <c r="W1597">
        <v>0.52701807139768175</v>
      </c>
      <c r="X1597" t="s">
        <v>222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9D20B-B0D5-4CA7-B74D-CD9A77B9388A}">
  <sheetPr codeName="Planilha2"/>
  <dimension ref="A1:P11"/>
  <sheetViews>
    <sheetView showGridLines="0" zoomScale="82" zoomScaleNormal="82" workbookViewId="0">
      <selection activeCell="E16" sqref="E16"/>
    </sheetView>
  </sheetViews>
  <sheetFormatPr defaultRowHeight="15" x14ac:dyDescent="0.25"/>
  <cols>
    <col min="1" max="1" width="12.5703125" bestFit="1" customWidth="1"/>
    <col min="2" max="2" width="18.5703125" customWidth="1"/>
    <col min="3" max="3" width="10.7109375" bestFit="1" customWidth="1"/>
    <col min="5" max="5" width="12.85546875" bestFit="1" customWidth="1"/>
    <col min="6" max="6" width="20.85546875" customWidth="1"/>
    <col min="7" max="7" width="24.42578125" customWidth="1"/>
    <col min="8" max="8" width="12.28515625" customWidth="1"/>
    <col min="9" max="9" width="9.5703125" customWidth="1"/>
    <col min="10" max="10" width="38.7109375" customWidth="1"/>
    <col min="11" max="11" width="27.5703125" customWidth="1"/>
  </cols>
  <sheetData>
    <row r="1" spans="1:16" x14ac:dyDescent="0.25">
      <c r="A1" s="13" t="s">
        <v>239</v>
      </c>
      <c r="B1" s="13" t="s">
        <v>240</v>
      </c>
      <c r="E1" t="s">
        <v>66</v>
      </c>
      <c r="F1" t="s">
        <v>240</v>
      </c>
    </row>
    <row r="2" spans="1:16" ht="96" customHeight="1" x14ac:dyDescent="0.25">
      <c r="A2" t="s">
        <v>241</v>
      </c>
      <c r="E2" t="s">
        <v>74</v>
      </c>
      <c r="H2" t="s">
        <v>84</v>
      </c>
      <c r="J2" t="s">
        <v>128</v>
      </c>
    </row>
    <row r="3" spans="1:16" ht="111" customHeight="1" x14ac:dyDescent="0.25">
      <c r="A3" t="s">
        <v>242</v>
      </c>
      <c r="E3" t="s">
        <v>97</v>
      </c>
      <c r="H3" t="s">
        <v>104</v>
      </c>
      <c r="J3" t="s">
        <v>137</v>
      </c>
    </row>
    <row r="4" spans="1:16" ht="101.25" customHeight="1" x14ac:dyDescent="0.25">
      <c r="A4" t="s">
        <v>243</v>
      </c>
      <c r="E4" t="s">
        <v>142</v>
      </c>
      <c r="H4" t="s">
        <v>158</v>
      </c>
      <c r="J4" t="s">
        <v>149</v>
      </c>
      <c r="P4" s="14"/>
    </row>
    <row r="5" spans="1:16" ht="99" customHeight="1" x14ac:dyDescent="0.25">
      <c r="A5" t="s">
        <v>244</v>
      </c>
      <c r="E5" t="s">
        <v>127</v>
      </c>
      <c r="H5" t="s">
        <v>137</v>
      </c>
      <c r="J5" t="s">
        <v>143</v>
      </c>
    </row>
    <row r="6" spans="1:16" ht="93" customHeight="1" x14ac:dyDescent="0.25">
      <c r="A6" t="s">
        <v>245</v>
      </c>
      <c r="E6" t="s">
        <v>164</v>
      </c>
      <c r="H6" t="s">
        <v>168</v>
      </c>
      <c r="J6" t="s">
        <v>84</v>
      </c>
    </row>
    <row r="11" spans="1:16" x14ac:dyDescent="0.25">
      <c r="E11">
        <f>INDEX(Logos,MATCH(Apoio!$B$1,'Fotos (2)'!Marcas,0))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63D3-CF87-4864-8CAD-A0DB16AFF88F}">
  <sheetPr codeName="Planilha11"/>
  <dimension ref="A1:X1137"/>
  <sheetViews>
    <sheetView topLeftCell="O19" workbookViewId="0">
      <selection activeCell="X4" sqref="X4:X12"/>
    </sheetView>
  </sheetViews>
  <sheetFormatPr defaultRowHeight="15" x14ac:dyDescent="0.25"/>
  <cols>
    <col min="1" max="1" width="11.140625" customWidth="1"/>
    <col min="6" max="6" width="12" customWidth="1"/>
    <col min="8" max="8" width="13.140625" customWidth="1"/>
    <col min="10" max="10" width="12.5703125" customWidth="1"/>
    <col min="13" max="13" width="10.140625" customWidth="1"/>
    <col min="14" max="14" width="11.5703125" customWidth="1"/>
    <col min="17" max="17" width="9.85546875" customWidth="1"/>
    <col min="18" max="18" width="14.28515625" customWidth="1"/>
    <col min="20" max="20" width="10.5703125" customWidth="1"/>
    <col min="21" max="21" width="10.140625" customWidth="1"/>
    <col min="22" max="22" width="12.85546875" customWidth="1"/>
    <col min="23" max="23" width="11.42578125" customWidth="1"/>
    <col min="24" max="24" width="15.7109375" bestFit="1" customWidth="1"/>
  </cols>
  <sheetData>
    <row r="1" spans="1:24" x14ac:dyDescent="0.25">
      <c r="A1" t="s">
        <v>65</v>
      </c>
      <c r="B1" t="s">
        <v>194</v>
      </c>
      <c r="C1" t="s">
        <v>212</v>
      </c>
      <c r="D1" t="s">
        <v>213</v>
      </c>
      <c r="E1" t="s">
        <v>48</v>
      </c>
      <c r="F1" t="s">
        <v>1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49</v>
      </c>
      <c r="T1" t="s">
        <v>0</v>
      </c>
      <c r="U1" t="s">
        <v>214</v>
      </c>
      <c r="V1" t="s">
        <v>215</v>
      </c>
      <c r="W1" t="s">
        <v>216</v>
      </c>
      <c r="X1" t="s">
        <v>217</v>
      </c>
    </row>
    <row r="2" spans="1:24" x14ac:dyDescent="0.25">
      <c r="A2" t="s">
        <v>73</v>
      </c>
      <c r="B2" s="1">
        <v>41640</v>
      </c>
      <c r="C2">
        <v>2014</v>
      </c>
      <c r="D2" t="s">
        <v>218</v>
      </c>
      <c r="E2" t="s">
        <v>50</v>
      </c>
      <c r="F2" t="s">
        <v>9</v>
      </c>
      <c r="G2" t="s">
        <v>200</v>
      </c>
      <c r="H2" t="s">
        <v>201</v>
      </c>
      <c r="I2">
        <v>25000</v>
      </c>
      <c r="J2">
        <v>1574</v>
      </c>
      <c r="K2">
        <v>26574</v>
      </c>
      <c r="L2" t="s">
        <v>74</v>
      </c>
      <c r="M2" t="s">
        <v>75</v>
      </c>
      <c r="N2" t="s">
        <v>76</v>
      </c>
      <c r="O2">
        <v>4</v>
      </c>
      <c r="P2" t="s">
        <v>77</v>
      </c>
      <c r="Q2" t="s">
        <v>78</v>
      </c>
      <c r="R2" t="s">
        <v>79</v>
      </c>
      <c r="S2" t="s">
        <v>51</v>
      </c>
      <c r="T2" t="s">
        <v>43</v>
      </c>
      <c r="U2" t="s">
        <v>219</v>
      </c>
      <c r="V2">
        <v>750</v>
      </c>
      <c r="W2">
        <v>0.20466460669630421</v>
      </c>
      <c r="X2" t="s">
        <v>220</v>
      </c>
    </row>
    <row r="3" spans="1:24" x14ac:dyDescent="0.25">
      <c r="A3" t="s">
        <v>176</v>
      </c>
      <c r="B3" s="1">
        <v>41642</v>
      </c>
      <c r="C3">
        <v>2014</v>
      </c>
      <c r="D3" t="s">
        <v>218</v>
      </c>
      <c r="E3" t="s">
        <v>50</v>
      </c>
      <c r="F3" t="s">
        <v>9</v>
      </c>
      <c r="G3" t="s">
        <v>200</v>
      </c>
      <c r="H3" t="s">
        <v>202</v>
      </c>
      <c r="I3">
        <v>34850</v>
      </c>
      <c r="J3">
        <v>2258</v>
      </c>
      <c r="K3">
        <v>37108</v>
      </c>
      <c r="L3" t="s">
        <v>164</v>
      </c>
      <c r="M3" t="s">
        <v>177</v>
      </c>
      <c r="N3" t="s">
        <v>178</v>
      </c>
      <c r="O3">
        <v>4</v>
      </c>
      <c r="P3" t="s">
        <v>77</v>
      </c>
      <c r="Q3" t="s">
        <v>78</v>
      </c>
      <c r="R3" t="s">
        <v>79</v>
      </c>
      <c r="S3" t="s">
        <v>51</v>
      </c>
      <c r="T3" t="s">
        <v>43</v>
      </c>
      <c r="U3" t="s">
        <v>221</v>
      </c>
      <c r="V3">
        <v>1394</v>
      </c>
      <c r="W3">
        <v>0.22226278540783692</v>
      </c>
      <c r="X3" t="s">
        <v>220</v>
      </c>
    </row>
    <row r="4" spans="1:24" x14ac:dyDescent="0.25">
      <c r="A4" t="s">
        <v>100</v>
      </c>
      <c r="B4" s="1">
        <v>41647</v>
      </c>
      <c r="C4">
        <v>2014</v>
      </c>
      <c r="D4" t="s">
        <v>218</v>
      </c>
      <c r="E4" t="s">
        <v>58</v>
      </c>
      <c r="F4" t="s">
        <v>2</v>
      </c>
      <c r="G4" t="s">
        <v>200</v>
      </c>
      <c r="H4" t="s">
        <v>203</v>
      </c>
      <c r="I4">
        <v>28150</v>
      </c>
      <c r="J4">
        <v>4117</v>
      </c>
      <c r="K4">
        <v>32267</v>
      </c>
      <c r="L4" t="s">
        <v>97</v>
      </c>
      <c r="M4" t="s">
        <v>101</v>
      </c>
      <c r="N4" t="s">
        <v>102</v>
      </c>
      <c r="O4">
        <v>4</v>
      </c>
      <c r="P4" t="s">
        <v>77</v>
      </c>
      <c r="Q4" t="s">
        <v>78</v>
      </c>
      <c r="R4" t="s">
        <v>79</v>
      </c>
      <c r="S4" t="s">
        <v>59</v>
      </c>
      <c r="T4" t="s">
        <v>42</v>
      </c>
      <c r="U4" t="s">
        <v>219</v>
      </c>
      <c r="V4">
        <v>844.5</v>
      </c>
      <c r="W4">
        <v>0.83733444373930543</v>
      </c>
      <c r="X4" t="s">
        <v>222</v>
      </c>
    </row>
    <row r="5" spans="1:24" x14ac:dyDescent="0.25">
      <c r="A5" t="s">
        <v>163</v>
      </c>
      <c r="B5" s="1">
        <v>41651</v>
      </c>
      <c r="C5">
        <v>2014</v>
      </c>
      <c r="D5" t="s">
        <v>218</v>
      </c>
      <c r="E5" t="s">
        <v>60</v>
      </c>
      <c r="F5" t="s">
        <v>3</v>
      </c>
      <c r="G5" t="s">
        <v>207</v>
      </c>
      <c r="H5" t="s">
        <v>203</v>
      </c>
      <c r="I5">
        <v>22250</v>
      </c>
      <c r="J5">
        <v>4022</v>
      </c>
      <c r="K5">
        <v>26272</v>
      </c>
      <c r="L5" t="s">
        <v>164</v>
      </c>
      <c r="M5" t="s">
        <v>165</v>
      </c>
      <c r="N5" t="s">
        <v>166</v>
      </c>
      <c r="O5">
        <v>2</v>
      </c>
      <c r="P5" t="s">
        <v>77</v>
      </c>
      <c r="Q5" t="s">
        <v>78</v>
      </c>
      <c r="R5" t="s">
        <v>79</v>
      </c>
      <c r="S5" t="s">
        <v>61</v>
      </c>
      <c r="T5" t="s">
        <v>42</v>
      </c>
      <c r="U5" t="s">
        <v>219</v>
      </c>
      <c r="V5">
        <v>667.5</v>
      </c>
      <c r="W5">
        <v>0.39091059723445709</v>
      </c>
      <c r="X5" t="s">
        <v>220</v>
      </c>
    </row>
    <row r="6" spans="1:24" x14ac:dyDescent="0.25">
      <c r="A6" t="s">
        <v>114</v>
      </c>
      <c r="B6" s="1">
        <v>42735</v>
      </c>
      <c r="C6">
        <v>2016</v>
      </c>
      <c r="D6" t="s">
        <v>235</v>
      </c>
      <c r="E6" t="s">
        <v>54</v>
      </c>
      <c r="F6" t="s">
        <v>11</v>
      </c>
      <c r="G6" t="s">
        <v>207</v>
      </c>
      <c r="H6" t="s">
        <v>201</v>
      </c>
      <c r="I6">
        <v>60150</v>
      </c>
      <c r="J6">
        <v>3738</v>
      </c>
      <c r="K6">
        <v>63888</v>
      </c>
      <c r="L6" t="s">
        <v>97</v>
      </c>
      <c r="M6" t="s">
        <v>115</v>
      </c>
      <c r="N6" t="s">
        <v>116</v>
      </c>
      <c r="O6">
        <v>4</v>
      </c>
      <c r="P6" t="s">
        <v>77</v>
      </c>
      <c r="Q6" t="s">
        <v>78</v>
      </c>
      <c r="R6" t="s">
        <v>79</v>
      </c>
      <c r="S6" t="s">
        <v>54</v>
      </c>
      <c r="T6" t="s">
        <v>43</v>
      </c>
      <c r="U6" t="s">
        <v>223</v>
      </c>
      <c r="V6">
        <v>3007.5</v>
      </c>
      <c r="W6">
        <v>0.20859284755242655</v>
      </c>
      <c r="X6" t="s">
        <v>220</v>
      </c>
    </row>
    <row r="7" spans="1:24" x14ac:dyDescent="0.25">
      <c r="A7" t="s">
        <v>73</v>
      </c>
      <c r="B7" s="1">
        <v>41668</v>
      </c>
      <c r="C7">
        <v>2014</v>
      </c>
      <c r="D7" t="s">
        <v>218</v>
      </c>
      <c r="E7" t="s">
        <v>60</v>
      </c>
      <c r="F7" t="s">
        <v>22</v>
      </c>
      <c r="G7" t="s">
        <v>204</v>
      </c>
      <c r="H7" t="s">
        <v>205</v>
      </c>
      <c r="I7">
        <v>24700</v>
      </c>
      <c r="J7">
        <v>3124</v>
      </c>
      <c r="K7">
        <v>27824</v>
      </c>
      <c r="L7" t="s">
        <v>74</v>
      </c>
      <c r="M7" t="s">
        <v>75</v>
      </c>
      <c r="N7" t="s">
        <v>76</v>
      </c>
      <c r="O7">
        <v>4</v>
      </c>
      <c r="P7" t="s">
        <v>77</v>
      </c>
      <c r="Q7" t="s">
        <v>78</v>
      </c>
      <c r="R7" t="s">
        <v>79</v>
      </c>
      <c r="S7" t="s">
        <v>61</v>
      </c>
      <c r="T7" t="s">
        <v>44</v>
      </c>
      <c r="U7" t="s">
        <v>219</v>
      </c>
      <c r="V7">
        <v>741</v>
      </c>
      <c r="W7">
        <v>0.46448502897493776</v>
      </c>
      <c r="X7" t="s">
        <v>220</v>
      </c>
    </row>
    <row r="8" spans="1:24" x14ac:dyDescent="0.25">
      <c r="A8" t="s">
        <v>163</v>
      </c>
      <c r="B8" s="1">
        <v>41664</v>
      </c>
      <c r="C8">
        <v>2014</v>
      </c>
      <c r="D8" t="s">
        <v>218</v>
      </c>
      <c r="E8" t="s">
        <v>57</v>
      </c>
      <c r="F8" t="s">
        <v>22</v>
      </c>
      <c r="G8" t="s">
        <v>206</v>
      </c>
      <c r="H8" t="s">
        <v>203</v>
      </c>
      <c r="I8">
        <v>22300</v>
      </c>
      <c r="J8">
        <v>2610</v>
      </c>
      <c r="K8">
        <v>24910</v>
      </c>
      <c r="L8" t="s">
        <v>164</v>
      </c>
      <c r="M8" t="s">
        <v>165</v>
      </c>
      <c r="N8" t="s">
        <v>166</v>
      </c>
      <c r="O8">
        <v>2</v>
      </c>
      <c r="P8" t="s">
        <v>77</v>
      </c>
      <c r="Q8" t="s">
        <v>78</v>
      </c>
      <c r="R8" t="s">
        <v>79</v>
      </c>
      <c r="S8" t="s">
        <v>57</v>
      </c>
      <c r="T8" t="s">
        <v>44</v>
      </c>
      <c r="U8" t="s">
        <v>219</v>
      </c>
      <c r="V8">
        <v>669</v>
      </c>
      <c r="W8">
        <v>0.46845031458346653</v>
      </c>
      <c r="X8" t="s">
        <v>220</v>
      </c>
    </row>
    <row r="9" spans="1:24" x14ac:dyDescent="0.25">
      <c r="A9" t="s">
        <v>176</v>
      </c>
      <c r="B9" s="1">
        <v>41672</v>
      </c>
      <c r="C9">
        <v>2014</v>
      </c>
      <c r="D9" t="s">
        <v>224</v>
      </c>
      <c r="E9" t="s">
        <v>57</v>
      </c>
      <c r="F9" t="s">
        <v>22</v>
      </c>
      <c r="G9" t="s">
        <v>204</v>
      </c>
      <c r="H9" t="s">
        <v>201</v>
      </c>
      <c r="I9">
        <v>35250</v>
      </c>
      <c r="J9">
        <v>3083</v>
      </c>
      <c r="K9">
        <v>38333</v>
      </c>
      <c r="L9" t="s">
        <v>164</v>
      </c>
      <c r="M9" t="s">
        <v>177</v>
      </c>
      <c r="N9" t="s">
        <v>178</v>
      </c>
      <c r="O9">
        <v>4</v>
      </c>
      <c r="P9" t="s">
        <v>77</v>
      </c>
      <c r="Q9" t="s">
        <v>78</v>
      </c>
      <c r="R9" t="s">
        <v>79</v>
      </c>
      <c r="S9" t="s">
        <v>57</v>
      </c>
      <c r="T9" t="s">
        <v>44</v>
      </c>
      <c r="U9" t="s">
        <v>221</v>
      </c>
      <c r="V9">
        <v>1410</v>
      </c>
      <c r="W9">
        <v>0.63767666539069112</v>
      </c>
      <c r="X9" t="s">
        <v>222</v>
      </c>
    </row>
    <row r="10" spans="1:24" x14ac:dyDescent="0.25">
      <c r="A10" t="s">
        <v>141</v>
      </c>
      <c r="B10" s="1">
        <v>41657</v>
      </c>
      <c r="C10">
        <v>2014</v>
      </c>
      <c r="D10" t="s">
        <v>218</v>
      </c>
      <c r="E10" t="s">
        <v>60</v>
      </c>
      <c r="F10" t="s">
        <v>4</v>
      </c>
      <c r="G10" t="s">
        <v>209</v>
      </c>
      <c r="H10" t="s">
        <v>205</v>
      </c>
      <c r="I10">
        <v>24300</v>
      </c>
      <c r="J10">
        <v>4983</v>
      </c>
      <c r="K10">
        <v>29283</v>
      </c>
      <c r="L10" t="s">
        <v>142</v>
      </c>
      <c r="M10" t="s">
        <v>143</v>
      </c>
      <c r="N10" t="s">
        <v>144</v>
      </c>
      <c r="O10">
        <v>4</v>
      </c>
      <c r="P10" t="s">
        <v>77</v>
      </c>
      <c r="Q10" t="s">
        <v>78</v>
      </c>
      <c r="R10" t="s">
        <v>79</v>
      </c>
      <c r="S10" t="s">
        <v>61</v>
      </c>
      <c r="T10" t="s">
        <v>42</v>
      </c>
      <c r="U10" t="s">
        <v>219</v>
      </c>
      <c r="V10">
        <v>729</v>
      </c>
      <c r="W10">
        <v>3.871988087832922E-2</v>
      </c>
      <c r="X10" t="s">
        <v>220</v>
      </c>
    </row>
    <row r="11" spans="1:24" x14ac:dyDescent="0.25">
      <c r="A11" t="s">
        <v>112</v>
      </c>
      <c r="B11" s="1">
        <v>41641</v>
      </c>
      <c r="C11">
        <v>2014</v>
      </c>
      <c r="D11" t="s">
        <v>218</v>
      </c>
      <c r="E11" t="s">
        <v>52</v>
      </c>
      <c r="F11" t="s">
        <v>34</v>
      </c>
      <c r="G11" t="s">
        <v>210</v>
      </c>
      <c r="H11" t="s">
        <v>201</v>
      </c>
      <c r="I11">
        <v>41600</v>
      </c>
      <c r="J11">
        <v>4192</v>
      </c>
      <c r="K11">
        <v>45792</v>
      </c>
      <c r="L11" t="s">
        <v>97</v>
      </c>
      <c r="M11" t="s">
        <v>104</v>
      </c>
      <c r="N11" t="s">
        <v>113</v>
      </c>
      <c r="O11">
        <v>3</v>
      </c>
      <c r="P11" t="s">
        <v>91</v>
      </c>
      <c r="Q11" t="s">
        <v>78</v>
      </c>
      <c r="R11" t="s">
        <v>79</v>
      </c>
      <c r="S11" t="s">
        <v>53</v>
      </c>
      <c r="T11" t="s">
        <v>46</v>
      </c>
      <c r="U11" t="s">
        <v>221</v>
      </c>
      <c r="V11">
        <v>1664</v>
      </c>
      <c r="W11">
        <v>0.5103463677271951</v>
      </c>
      <c r="X11" t="s">
        <v>222</v>
      </c>
    </row>
    <row r="12" spans="1:24" x14ac:dyDescent="0.25">
      <c r="A12" t="s">
        <v>141</v>
      </c>
      <c r="B12" s="1">
        <v>41646</v>
      </c>
      <c r="C12">
        <v>2014</v>
      </c>
      <c r="D12" t="s">
        <v>218</v>
      </c>
      <c r="E12" t="s">
        <v>52</v>
      </c>
      <c r="F12" t="s">
        <v>34</v>
      </c>
      <c r="G12" t="s">
        <v>200</v>
      </c>
      <c r="H12" t="s">
        <v>205</v>
      </c>
      <c r="I12">
        <v>24350</v>
      </c>
      <c r="J12">
        <v>3454</v>
      </c>
      <c r="K12">
        <v>27804</v>
      </c>
      <c r="L12" t="s">
        <v>142</v>
      </c>
      <c r="M12" t="s">
        <v>143</v>
      </c>
      <c r="N12" t="s">
        <v>144</v>
      </c>
      <c r="O12">
        <v>4</v>
      </c>
      <c r="P12" t="s">
        <v>77</v>
      </c>
      <c r="Q12" t="s">
        <v>78</v>
      </c>
      <c r="R12" t="s">
        <v>79</v>
      </c>
      <c r="S12" t="s">
        <v>53</v>
      </c>
      <c r="T12" t="s">
        <v>46</v>
      </c>
      <c r="U12" t="s">
        <v>219</v>
      </c>
      <c r="V12">
        <v>730.5</v>
      </c>
      <c r="W12">
        <v>0.5999443408101538</v>
      </c>
      <c r="X12" t="s">
        <v>222</v>
      </c>
    </row>
    <row r="13" spans="1:24" x14ac:dyDescent="0.25">
      <c r="A13" t="s">
        <v>170</v>
      </c>
      <c r="B13" s="1">
        <v>41663</v>
      </c>
      <c r="C13">
        <v>2014</v>
      </c>
      <c r="D13" t="s">
        <v>218</v>
      </c>
      <c r="E13" t="s">
        <v>58</v>
      </c>
      <c r="F13" t="s">
        <v>5</v>
      </c>
      <c r="G13" t="s">
        <v>204</v>
      </c>
      <c r="H13" t="s">
        <v>202</v>
      </c>
      <c r="I13">
        <v>27650</v>
      </c>
      <c r="J13">
        <v>2853</v>
      </c>
      <c r="K13">
        <v>30503</v>
      </c>
      <c r="L13" t="s">
        <v>164</v>
      </c>
      <c r="M13" t="s">
        <v>171</v>
      </c>
      <c r="N13" t="s">
        <v>172</v>
      </c>
      <c r="O13">
        <v>4</v>
      </c>
      <c r="P13" t="s">
        <v>77</v>
      </c>
      <c r="Q13" t="s">
        <v>78</v>
      </c>
      <c r="R13" t="s">
        <v>79</v>
      </c>
      <c r="S13" t="s">
        <v>59</v>
      </c>
      <c r="T13" t="s">
        <v>42</v>
      </c>
      <c r="U13" t="s">
        <v>219</v>
      </c>
      <c r="V13">
        <v>829.5</v>
      </c>
      <c r="W13">
        <v>0.80430408790908015</v>
      </c>
      <c r="X13" t="s">
        <v>222</v>
      </c>
    </row>
    <row r="14" spans="1:24" x14ac:dyDescent="0.25">
      <c r="A14" t="s">
        <v>154</v>
      </c>
      <c r="B14" s="1">
        <v>42735</v>
      </c>
      <c r="C14">
        <v>2016</v>
      </c>
      <c r="D14" t="s">
        <v>235</v>
      </c>
      <c r="E14" t="s">
        <v>58</v>
      </c>
      <c r="F14" t="s">
        <v>2</v>
      </c>
      <c r="G14" t="s">
        <v>209</v>
      </c>
      <c r="H14" t="s">
        <v>203</v>
      </c>
      <c r="I14">
        <v>69900</v>
      </c>
      <c r="J14">
        <v>4270</v>
      </c>
      <c r="K14">
        <v>74170</v>
      </c>
      <c r="L14" t="s">
        <v>142</v>
      </c>
      <c r="M14" t="s">
        <v>155</v>
      </c>
      <c r="N14" t="s">
        <v>156</v>
      </c>
      <c r="O14">
        <v>4</v>
      </c>
      <c r="P14" t="s">
        <v>91</v>
      </c>
      <c r="Q14" t="s">
        <v>78</v>
      </c>
      <c r="R14" t="s">
        <v>79</v>
      </c>
      <c r="S14" t="s">
        <v>59</v>
      </c>
      <c r="T14" t="s">
        <v>42</v>
      </c>
      <c r="U14" t="s">
        <v>223</v>
      </c>
      <c r="V14">
        <v>3495</v>
      </c>
      <c r="W14">
        <v>0.10789247840079129</v>
      </c>
      <c r="X14" t="s">
        <v>220</v>
      </c>
    </row>
    <row r="15" spans="1:24" x14ac:dyDescent="0.25">
      <c r="A15" t="s">
        <v>136</v>
      </c>
      <c r="B15" s="1">
        <v>41662</v>
      </c>
      <c r="C15">
        <v>2014</v>
      </c>
      <c r="D15" t="s">
        <v>218</v>
      </c>
      <c r="E15" t="s">
        <v>52</v>
      </c>
      <c r="F15" t="s">
        <v>35</v>
      </c>
      <c r="G15" t="s">
        <v>209</v>
      </c>
      <c r="H15" t="s">
        <v>205</v>
      </c>
      <c r="I15">
        <v>76000</v>
      </c>
      <c r="J15">
        <v>2917</v>
      </c>
      <c r="K15">
        <v>78917</v>
      </c>
      <c r="L15" t="s">
        <v>127</v>
      </c>
      <c r="M15" t="s">
        <v>137</v>
      </c>
      <c r="N15" t="s">
        <v>138</v>
      </c>
      <c r="O15">
        <v>4</v>
      </c>
      <c r="P15" t="s">
        <v>77</v>
      </c>
      <c r="Q15" t="s">
        <v>78</v>
      </c>
      <c r="R15" t="s">
        <v>79</v>
      </c>
      <c r="S15" t="s">
        <v>53</v>
      </c>
      <c r="T15" t="s">
        <v>46</v>
      </c>
      <c r="U15" t="s">
        <v>225</v>
      </c>
      <c r="V15">
        <v>4560</v>
      </c>
      <c r="W15">
        <v>0.83145050417233746</v>
      </c>
      <c r="X15" t="s">
        <v>222</v>
      </c>
    </row>
    <row r="16" spans="1:24" x14ac:dyDescent="0.25">
      <c r="A16" t="s">
        <v>170</v>
      </c>
      <c r="B16" s="1">
        <v>42734</v>
      </c>
      <c r="C16">
        <v>2016</v>
      </c>
      <c r="D16" t="s">
        <v>235</v>
      </c>
      <c r="E16" t="s">
        <v>54</v>
      </c>
      <c r="F16" t="s">
        <v>33</v>
      </c>
      <c r="G16" t="s">
        <v>200</v>
      </c>
      <c r="H16" t="s">
        <v>203</v>
      </c>
      <c r="I16">
        <v>34950</v>
      </c>
      <c r="J16">
        <v>3521</v>
      </c>
      <c r="K16">
        <v>38471</v>
      </c>
      <c r="L16" t="s">
        <v>164</v>
      </c>
      <c r="M16" t="s">
        <v>171</v>
      </c>
      <c r="N16" t="s">
        <v>172</v>
      </c>
      <c r="O16">
        <v>4</v>
      </c>
      <c r="P16" t="s">
        <v>77</v>
      </c>
      <c r="Q16" t="s">
        <v>78</v>
      </c>
      <c r="R16" t="s">
        <v>79</v>
      </c>
      <c r="S16" t="s">
        <v>54</v>
      </c>
      <c r="T16" t="s">
        <v>45</v>
      </c>
      <c r="U16" t="s">
        <v>221</v>
      </c>
      <c r="V16">
        <v>1398</v>
      </c>
      <c r="W16">
        <v>0.549452744680202</v>
      </c>
      <c r="X16" t="s">
        <v>222</v>
      </c>
    </row>
    <row r="17" spans="1:24" x14ac:dyDescent="0.25">
      <c r="A17" t="s">
        <v>112</v>
      </c>
      <c r="B17" s="1">
        <v>41665</v>
      </c>
      <c r="C17">
        <v>2014</v>
      </c>
      <c r="D17" t="s">
        <v>218</v>
      </c>
      <c r="E17" t="s">
        <v>62</v>
      </c>
      <c r="F17" t="s">
        <v>14</v>
      </c>
      <c r="G17" t="s">
        <v>210</v>
      </c>
      <c r="H17" t="s">
        <v>201</v>
      </c>
      <c r="I17">
        <v>41550</v>
      </c>
      <c r="J17">
        <v>2504</v>
      </c>
      <c r="K17">
        <v>44054</v>
      </c>
      <c r="L17" t="s">
        <v>97</v>
      </c>
      <c r="M17" t="s">
        <v>104</v>
      </c>
      <c r="N17" t="s">
        <v>113</v>
      </c>
      <c r="O17">
        <v>3</v>
      </c>
      <c r="P17" t="s">
        <v>91</v>
      </c>
      <c r="Q17" t="s">
        <v>78</v>
      </c>
      <c r="R17" t="s">
        <v>79</v>
      </c>
      <c r="S17" t="s">
        <v>63</v>
      </c>
      <c r="T17" t="s">
        <v>43</v>
      </c>
      <c r="U17" t="s">
        <v>221</v>
      </c>
      <c r="V17">
        <v>1662</v>
      </c>
      <c r="W17">
        <v>0.79166875769927569</v>
      </c>
      <c r="X17" t="s">
        <v>222</v>
      </c>
    </row>
    <row r="18" spans="1:24" x14ac:dyDescent="0.25">
      <c r="A18" t="s">
        <v>96</v>
      </c>
      <c r="B18" s="1">
        <v>41668</v>
      </c>
      <c r="C18">
        <v>2014</v>
      </c>
      <c r="D18" t="s">
        <v>218</v>
      </c>
      <c r="E18" t="s">
        <v>60</v>
      </c>
      <c r="F18" t="s">
        <v>7</v>
      </c>
      <c r="G18" t="s">
        <v>207</v>
      </c>
      <c r="H18" t="s">
        <v>201</v>
      </c>
      <c r="I18">
        <v>21500</v>
      </c>
      <c r="J18">
        <v>3469</v>
      </c>
      <c r="K18">
        <v>24969</v>
      </c>
      <c r="L18" t="s">
        <v>97</v>
      </c>
      <c r="M18" t="s">
        <v>98</v>
      </c>
      <c r="N18" t="s">
        <v>99</v>
      </c>
      <c r="O18">
        <v>2</v>
      </c>
      <c r="P18" t="s">
        <v>77</v>
      </c>
      <c r="Q18" t="s">
        <v>78</v>
      </c>
      <c r="R18" t="s">
        <v>79</v>
      </c>
      <c r="S18" t="s">
        <v>61</v>
      </c>
      <c r="T18" t="s">
        <v>42</v>
      </c>
      <c r="U18" t="s">
        <v>219</v>
      </c>
      <c r="V18">
        <v>645</v>
      </c>
      <c r="W18">
        <v>0.7375106712512256</v>
      </c>
      <c r="X18" t="s">
        <v>222</v>
      </c>
    </row>
    <row r="19" spans="1:24" x14ac:dyDescent="0.25">
      <c r="A19" t="s">
        <v>80</v>
      </c>
      <c r="B19" s="1">
        <v>41651</v>
      </c>
      <c r="C19">
        <v>2014</v>
      </c>
      <c r="D19" t="s">
        <v>218</v>
      </c>
      <c r="E19" t="s">
        <v>55</v>
      </c>
      <c r="F19" t="s">
        <v>37</v>
      </c>
      <c r="G19" t="s">
        <v>200</v>
      </c>
      <c r="H19" t="s">
        <v>203</v>
      </c>
      <c r="I19">
        <v>33100</v>
      </c>
      <c r="J19">
        <v>4445</v>
      </c>
      <c r="K19">
        <v>37545</v>
      </c>
      <c r="L19" t="s">
        <v>74</v>
      </c>
      <c r="M19" t="s">
        <v>81</v>
      </c>
      <c r="N19" t="s">
        <v>82</v>
      </c>
      <c r="O19">
        <v>4</v>
      </c>
      <c r="P19" t="s">
        <v>77</v>
      </c>
      <c r="Q19" t="s">
        <v>78</v>
      </c>
      <c r="R19" t="s">
        <v>79</v>
      </c>
      <c r="S19" t="s">
        <v>56</v>
      </c>
      <c r="T19" t="s">
        <v>46</v>
      </c>
      <c r="U19" t="s">
        <v>221</v>
      </c>
      <c r="V19">
        <v>1324</v>
      </c>
      <c r="W19">
        <v>0.87411135941469642</v>
      </c>
      <c r="X19" t="s">
        <v>222</v>
      </c>
    </row>
    <row r="20" spans="1:24" x14ac:dyDescent="0.25">
      <c r="A20" t="s">
        <v>157</v>
      </c>
      <c r="B20" s="1">
        <v>41665</v>
      </c>
      <c r="C20">
        <v>2014</v>
      </c>
      <c r="D20" t="s">
        <v>218</v>
      </c>
      <c r="E20" t="s">
        <v>55</v>
      </c>
      <c r="F20" t="s">
        <v>37</v>
      </c>
      <c r="G20" t="s">
        <v>207</v>
      </c>
      <c r="H20" t="s">
        <v>205</v>
      </c>
      <c r="I20">
        <v>58850</v>
      </c>
      <c r="J20">
        <v>1617</v>
      </c>
      <c r="K20">
        <v>60467</v>
      </c>
      <c r="L20" t="s">
        <v>142</v>
      </c>
      <c r="M20" t="s">
        <v>158</v>
      </c>
      <c r="N20" t="s">
        <v>159</v>
      </c>
      <c r="O20">
        <v>4</v>
      </c>
      <c r="P20" t="s">
        <v>77</v>
      </c>
      <c r="Q20" t="s">
        <v>86</v>
      </c>
      <c r="R20" t="s">
        <v>79</v>
      </c>
      <c r="S20" t="s">
        <v>56</v>
      </c>
      <c r="T20" t="s">
        <v>46</v>
      </c>
      <c r="U20" t="s">
        <v>223</v>
      </c>
      <c r="V20">
        <v>2942.5</v>
      </c>
      <c r="W20">
        <v>0.36744957993153926</v>
      </c>
      <c r="X20" t="s">
        <v>220</v>
      </c>
    </row>
    <row r="21" spans="1:24" x14ac:dyDescent="0.25">
      <c r="A21" t="s">
        <v>112</v>
      </c>
      <c r="B21" s="1">
        <v>41666</v>
      </c>
      <c r="C21">
        <v>2014</v>
      </c>
      <c r="D21" t="s">
        <v>218</v>
      </c>
      <c r="E21" t="s">
        <v>57</v>
      </c>
      <c r="F21" t="s">
        <v>23</v>
      </c>
      <c r="G21" t="s">
        <v>207</v>
      </c>
      <c r="H21" t="s">
        <v>211</v>
      </c>
      <c r="I21">
        <v>41600</v>
      </c>
      <c r="J21">
        <v>1808</v>
      </c>
      <c r="K21">
        <v>43408</v>
      </c>
      <c r="L21" t="s">
        <v>97</v>
      </c>
      <c r="M21" t="s">
        <v>104</v>
      </c>
      <c r="N21" t="s">
        <v>113</v>
      </c>
      <c r="O21">
        <v>3</v>
      </c>
      <c r="P21" t="s">
        <v>91</v>
      </c>
      <c r="Q21" t="s">
        <v>78</v>
      </c>
      <c r="R21" t="s">
        <v>79</v>
      </c>
      <c r="S21" t="s">
        <v>57</v>
      </c>
      <c r="T21" t="s">
        <v>44</v>
      </c>
      <c r="U21" t="s">
        <v>221</v>
      </c>
      <c r="V21">
        <v>1664</v>
      </c>
      <c r="W21">
        <v>0.92665824942600827</v>
      </c>
      <c r="X21" t="s">
        <v>222</v>
      </c>
    </row>
    <row r="22" spans="1:24" x14ac:dyDescent="0.25">
      <c r="A22" t="s">
        <v>103</v>
      </c>
      <c r="B22" s="1">
        <v>42734</v>
      </c>
      <c r="C22">
        <v>2016</v>
      </c>
      <c r="D22" t="s">
        <v>235</v>
      </c>
      <c r="E22" t="s">
        <v>50</v>
      </c>
      <c r="F22" t="s">
        <v>13</v>
      </c>
      <c r="G22" t="s">
        <v>209</v>
      </c>
      <c r="H22" t="s">
        <v>205</v>
      </c>
      <c r="I22">
        <v>39850</v>
      </c>
      <c r="J22">
        <v>3116</v>
      </c>
      <c r="K22">
        <v>42966</v>
      </c>
      <c r="L22" t="s">
        <v>97</v>
      </c>
      <c r="M22" t="s">
        <v>104</v>
      </c>
      <c r="N22" t="s">
        <v>105</v>
      </c>
      <c r="O22">
        <v>2</v>
      </c>
      <c r="P22" t="s">
        <v>91</v>
      </c>
      <c r="Q22" t="s">
        <v>78</v>
      </c>
      <c r="R22" t="s">
        <v>79</v>
      </c>
      <c r="S22" t="s">
        <v>51</v>
      </c>
      <c r="T22" t="s">
        <v>43</v>
      </c>
      <c r="U22" t="s">
        <v>221</v>
      </c>
      <c r="V22">
        <v>1594</v>
      </c>
      <c r="W22">
        <v>0.50968860998269572</v>
      </c>
      <c r="X22" t="s">
        <v>222</v>
      </c>
    </row>
    <row r="23" spans="1:24" x14ac:dyDescent="0.25">
      <c r="A23" t="s">
        <v>170</v>
      </c>
      <c r="B23" s="1">
        <v>41668</v>
      </c>
      <c r="C23">
        <v>2014</v>
      </c>
      <c r="D23" t="s">
        <v>218</v>
      </c>
      <c r="E23" t="s">
        <v>54</v>
      </c>
      <c r="F23" t="s">
        <v>23</v>
      </c>
      <c r="G23" t="s">
        <v>200</v>
      </c>
      <c r="H23" t="s">
        <v>202</v>
      </c>
      <c r="I23">
        <v>28100</v>
      </c>
      <c r="J23">
        <v>3556</v>
      </c>
      <c r="K23">
        <v>31656</v>
      </c>
      <c r="L23" t="s">
        <v>164</v>
      </c>
      <c r="M23" t="s">
        <v>171</v>
      </c>
      <c r="N23" t="s">
        <v>172</v>
      </c>
      <c r="O23">
        <v>4</v>
      </c>
      <c r="P23" t="s">
        <v>77</v>
      </c>
      <c r="Q23" t="s">
        <v>78</v>
      </c>
      <c r="R23" t="s">
        <v>79</v>
      </c>
      <c r="S23" t="s">
        <v>54</v>
      </c>
      <c r="T23" t="s">
        <v>44</v>
      </c>
      <c r="U23" t="s">
        <v>219</v>
      </c>
      <c r="V23">
        <v>843</v>
      </c>
      <c r="W23">
        <v>0.51558528305757101</v>
      </c>
      <c r="X23" t="s">
        <v>222</v>
      </c>
    </row>
    <row r="24" spans="1:24" x14ac:dyDescent="0.25">
      <c r="A24" t="s">
        <v>80</v>
      </c>
      <c r="B24" s="1">
        <v>41649</v>
      </c>
      <c r="C24">
        <v>2014</v>
      </c>
      <c r="D24" t="s">
        <v>218</v>
      </c>
      <c r="E24" t="s">
        <v>57</v>
      </c>
      <c r="F24" t="s">
        <v>19</v>
      </c>
      <c r="G24" t="s">
        <v>210</v>
      </c>
      <c r="H24" t="s">
        <v>203</v>
      </c>
      <c r="I24">
        <v>32450</v>
      </c>
      <c r="J24">
        <v>2242</v>
      </c>
      <c r="K24">
        <v>34692</v>
      </c>
      <c r="L24" t="s">
        <v>74</v>
      </c>
      <c r="M24" t="s">
        <v>81</v>
      </c>
      <c r="N24" t="s">
        <v>82</v>
      </c>
      <c r="O24">
        <v>4</v>
      </c>
      <c r="P24" t="s">
        <v>77</v>
      </c>
      <c r="Q24" t="s">
        <v>78</v>
      </c>
      <c r="R24" t="s">
        <v>79</v>
      </c>
      <c r="S24" t="s">
        <v>57</v>
      </c>
      <c r="T24" t="s">
        <v>44</v>
      </c>
      <c r="U24" t="s">
        <v>219</v>
      </c>
      <c r="V24">
        <v>973.5</v>
      </c>
      <c r="W24">
        <v>0.13040454458929809</v>
      </c>
      <c r="X24" t="s">
        <v>220</v>
      </c>
    </row>
    <row r="25" spans="1:24" x14ac:dyDescent="0.25">
      <c r="A25" t="s">
        <v>106</v>
      </c>
      <c r="B25" s="1">
        <v>41660</v>
      </c>
      <c r="C25">
        <v>2014</v>
      </c>
      <c r="D25" t="s">
        <v>218</v>
      </c>
      <c r="E25" t="s">
        <v>57</v>
      </c>
      <c r="F25" t="s">
        <v>19</v>
      </c>
      <c r="G25" t="s">
        <v>207</v>
      </c>
      <c r="H25" t="s">
        <v>202</v>
      </c>
      <c r="I25">
        <v>33350</v>
      </c>
      <c r="J25">
        <v>3914</v>
      </c>
      <c r="K25">
        <v>37264</v>
      </c>
      <c r="L25" t="s">
        <v>97</v>
      </c>
      <c r="M25" t="s">
        <v>107</v>
      </c>
      <c r="N25" t="s">
        <v>108</v>
      </c>
      <c r="O25">
        <v>4</v>
      </c>
      <c r="P25" t="s">
        <v>77</v>
      </c>
      <c r="Q25" t="s">
        <v>78</v>
      </c>
      <c r="R25" t="s">
        <v>79</v>
      </c>
      <c r="S25" t="s">
        <v>57</v>
      </c>
      <c r="T25" t="s">
        <v>44</v>
      </c>
      <c r="U25" t="s">
        <v>221</v>
      </c>
      <c r="V25">
        <v>1334</v>
      </c>
      <c r="W25">
        <v>0.64323549887316089</v>
      </c>
      <c r="X25" t="s">
        <v>222</v>
      </c>
    </row>
    <row r="26" spans="1:24" x14ac:dyDescent="0.25">
      <c r="A26" t="s">
        <v>100</v>
      </c>
      <c r="B26" s="1">
        <v>41652</v>
      </c>
      <c r="C26">
        <v>2014</v>
      </c>
      <c r="D26" t="s">
        <v>218</v>
      </c>
      <c r="E26" t="s">
        <v>50</v>
      </c>
      <c r="F26" t="s">
        <v>10</v>
      </c>
      <c r="G26" t="s">
        <v>210</v>
      </c>
      <c r="H26" t="s">
        <v>201</v>
      </c>
      <c r="I26">
        <v>27850</v>
      </c>
      <c r="J26">
        <v>2810</v>
      </c>
      <c r="K26">
        <v>30660</v>
      </c>
      <c r="L26" t="s">
        <v>97</v>
      </c>
      <c r="M26" t="s">
        <v>101</v>
      </c>
      <c r="N26" t="s">
        <v>102</v>
      </c>
      <c r="O26">
        <v>4</v>
      </c>
      <c r="P26" t="s">
        <v>77</v>
      </c>
      <c r="Q26" t="s">
        <v>78</v>
      </c>
      <c r="R26" t="s">
        <v>79</v>
      </c>
      <c r="S26" t="s">
        <v>51</v>
      </c>
      <c r="T26" t="s">
        <v>43</v>
      </c>
      <c r="U26" t="s">
        <v>219</v>
      </c>
      <c r="V26">
        <v>835.5</v>
      </c>
      <c r="W26">
        <v>0.54792082288671318</v>
      </c>
      <c r="X26" t="s">
        <v>222</v>
      </c>
    </row>
    <row r="27" spans="1:24" x14ac:dyDescent="0.25">
      <c r="A27" t="s">
        <v>133</v>
      </c>
      <c r="B27" s="1">
        <v>42734</v>
      </c>
      <c r="C27">
        <v>2016</v>
      </c>
      <c r="D27" t="s">
        <v>235</v>
      </c>
      <c r="E27" t="s">
        <v>50</v>
      </c>
      <c r="F27" t="s">
        <v>10</v>
      </c>
      <c r="G27" t="s">
        <v>210</v>
      </c>
      <c r="H27" t="s">
        <v>201</v>
      </c>
      <c r="I27">
        <v>71850</v>
      </c>
      <c r="J27">
        <v>2630</v>
      </c>
      <c r="K27">
        <v>74480</v>
      </c>
      <c r="L27" t="s">
        <v>127</v>
      </c>
      <c r="M27" t="s">
        <v>134</v>
      </c>
      <c r="N27" t="s">
        <v>135</v>
      </c>
      <c r="O27">
        <v>4</v>
      </c>
      <c r="P27" t="s">
        <v>77</v>
      </c>
      <c r="Q27" t="s">
        <v>86</v>
      </c>
      <c r="R27" t="s">
        <v>79</v>
      </c>
      <c r="S27" t="s">
        <v>51</v>
      </c>
      <c r="T27" t="s">
        <v>43</v>
      </c>
      <c r="U27" t="s">
        <v>223</v>
      </c>
      <c r="V27">
        <v>3592.5</v>
      </c>
      <c r="W27">
        <v>0.1452250676905853</v>
      </c>
      <c r="X27" t="s">
        <v>220</v>
      </c>
    </row>
    <row r="28" spans="1:24" x14ac:dyDescent="0.25">
      <c r="A28" t="s">
        <v>170</v>
      </c>
      <c r="B28" s="1">
        <v>42733</v>
      </c>
      <c r="C28">
        <v>2016</v>
      </c>
      <c r="D28" t="s">
        <v>235</v>
      </c>
      <c r="E28" t="s">
        <v>55</v>
      </c>
      <c r="F28" t="s">
        <v>37</v>
      </c>
      <c r="G28" t="s">
        <v>200</v>
      </c>
      <c r="H28" t="s">
        <v>201</v>
      </c>
      <c r="I28">
        <v>34850</v>
      </c>
      <c r="J28">
        <v>4063</v>
      </c>
      <c r="K28">
        <v>38913</v>
      </c>
      <c r="L28" t="s">
        <v>164</v>
      </c>
      <c r="M28" t="s">
        <v>171</v>
      </c>
      <c r="N28" t="s">
        <v>172</v>
      </c>
      <c r="O28">
        <v>4</v>
      </c>
      <c r="P28" t="s">
        <v>77</v>
      </c>
      <c r="Q28" t="s">
        <v>78</v>
      </c>
      <c r="R28" t="s">
        <v>79</v>
      </c>
      <c r="S28" t="s">
        <v>56</v>
      </c>
      <c r="T28" t="s">
        <v>46</v>
      </c>
      <c r="U28" t="s">
        <v>221</v>
      </c>
      <c r="V28">
        <v>1394</v>
      </c>
      <c r="W28">
        <v>0.22907431574029583</v>
      </c>
      <c r="X28" t="s">
        <v>220</v>
      </c>
    </row>
    <row r="29" spans="1:24" x14ac:dyDescent="0.25">
      <c r="A29" t="s">
        <v>117</v>
      </c>
      <c r="B29" s="1">
        <v>41667</v>
      </c>
      <c r="C29">
        <v>2014</v>
      </c>
      <c r="D29" t="s">
        <v>218</v>
      </c>
      <c r="E29" t="s">
        <v>54</v>
      </c>
      <c r="F29" t="s">
        <v>11</v>
      </c>
      <c r="G29" t="s">
        <v>200</v>
      </c>
      <c r="H29" t="s">
        <v>201</v>
      </c>
      <c r="I29">
        <v>52000</v>
      </c>
      <c r="J29">
        <v>2404</v>
      </c>
      <c r="K29">
        <v>54404</v>
      </c>
      <c r="L29" t="s">
        <v>97</v>
      </c>
      <c r="M29" t="s">
        <v>118</v>
      </c>
      <c r="N29" t="s">
        <v>119</v>
      </c>
      <c r="O29">
        <v>4</v>
      </c>
      <c r="P29" t="s">
        <v>77</v>
      </c>
      <c r="Q29" t="s">
        <v>86</v>
      </c>
      <c r="R29" t="s">
        <v>79</v>
      </c>
      <c r="S29" t="s">
        <v>54</v>
      </c>
      <c r="T29" t="s">
        <v>43</v>
      </c>
      <c r="U29" t="s">
        <v>221</v>
      </c>
      <c r="V29">
        <v>2080</v>
      </c>
      <c r="W29">
        <v>0.10421561827148107</v>
      </c>
      <c r="X29" t="s">
        <v>220</v>
      </c>
    </row>
    <row r="30" spans="1:24" x14ac:dyDescent="0.25">
      <c r="A30" t="s">
        <v>167</v>
      </c>
      <c r="B30" s="1">
        <v>41655</v>
      </c>
      <c r="C30">
        <v>2014</v>
      </c>
      <c r="D30" t="s">
        <v>218</v>
      </c>
      <c r="E30" t="s">
        <v>62</v>
      </c>
      <c r="F30" t="s">
        <v>11</v>
      </c>
      <c r="G30" t="s">
        <v>209</v>
      </c>
      <c r="H30" t="s">
        <v>201</v>
      </c>
      <c r="I30">
        <v>28150</v>
      </c>
      <c r="J30">
        <v>3774</v>
      </c>
      <c r="K30">
        <v>31924</v>
      </c>
      <c r="L30" t="s">
        <v>164</v>
      </c>
      <c r="M30" t="s">
        <v>168</v>
      </c>
      <c r="N30" t="s">
        <v>169</v>
      </c>
      <c r="O30">
        <v>4</v>
      </c>
      <c r="P30" t="s">
        <v>77</v>
      </c>
      <c r="Q30" t="s">
        <v>78</v>
      </c>
      <c r="R30" t="s">
        <v>79</v>
      </c>
      <c r="S30" t="s">
        <v>63</v>
      </c>
      <c r="T30" t="s">
        <v>43</v>
      </c>
      <c r="U30" t="s">
        <v>219</v>
      </c>
      <c r="V30">
        <v>844.5</v>
      </c>
      <c r="W30">
        <v>0.38532555354075765</v>
      </c>
      <c r="X30" t="s">
        <v>220</v>
      </c>
    </row>
    <row r="31" spans="1:24" x14ac:dyDescent="0.25">
      <c r="A31" t="s">
        <v>130</v>
      </c>
      <c r="B31" s="1">
        <v>41657</v>
      </c>
      <c r="C31">
        <v>2014</v>
      </c>
      <c r="D31" t="s">
        <v>218</v>
      </c>
      <c r="E31" t="s">
        <v>62</v>
      </c>
      <c r="F31" t="s">
        <v>12</v>
      </c>
      <c r="G31" t="s">
        <v>206</v>
      </c>
      <c r="H31" t="s">
        <v>211</v>
      </c>
      <c r="I31">
        <v>54200</v>
      </c>
      <c r="J31">
        <v>4723</v>
      </c>
      <c r="K31">
        <v>58923</v>
      </c>
      <c r="L31" t="s">
        <v>127</v>
      </c>
      <c r="M31" t="s">
        <v>131</v>
      </c>
      <c r="N31" t="s">
        <v>132</v>
      </c>
      <c r="O31">
        <v>4</v>
      </c>
      <c r="P31" t="s">
        <v>77</v>
      </c>
      <c r="Q31" t="s">
        <v>86</v>
      </c>
      <c r="R31" t="s">
        <v>79</v>
      </c>
      <c r="S31" t="s">
        <v>63</v>
      </c>
      <c r="T31" t="s">
        <v>43</v>
      </c>
      <c r="U31" t="s">
        <v>223</v>
      </c>
      <c r="V31">
        <v>2710</v>
      </c>
      <c r="W31">
        <v>0.67306248595615037</v>
      </c>
      <c r="X31" t="s">
        <v>222</v>
      </c>
    </row>
    <row r="32" spans="1:24" x14ac:dyDescent="0.25">
      <c r="A32" t="s">
        <v>106</v>
      </c>
      <c r="B32" s="1">
        <v>41643</v>
      </c>
      <c r="C32">
        <v>2014</v>
      </c>
      <c r="D32" t="s">
        <v>218</v>
      </c>
      <c r="E32" t="s">
        <v>54</v>
      </c>
      <c r="F32" t="s">
        <v>28</v>
      </c>
      <c r="G32" t="s">
        <v>207</v>
      </c>
      <c r="H32" t="s">
        <v>201</v>
      </c>
      <c r="I32">
        <v>33400</v>
      </c>
      <c r="J32">
        <v>2698</v>
      </c>
      <c r="K32">
        <v>36098</v>
      </c>
      <c r="L32" t="s">
        <v>97</v>
      </c>
      <c r="M32" t="s">
        <v>107</v>
      </c>
      <c r="N32" t="s">
        <v>108</v>
      </c>
      <c r="O32">
        <v>4</v>
      </c>
      <c r="P32" t="s">
        <v>77</v>
      </c>
      <c r="Q32" t="s">
        <v>78</v>
      </c>
      <c r="R32" t="s">
        <v>79</v>
      </c>
      <c r="S32" t="s">
        <v>54</v>
      </c>
      <c r="T32" t="s">
        <v>45</v>
      </c>
      <c r="U32" t="s">
        <v>219</v>
      </c>
      <c r="V32">
        <v>1002</v>
      </c>
      <c r="W32">
        <v>0.16521748954673182</v>
      </c>
      <c r="X32" t="s">
        <v>220</v>
      </c>
    </row>
    <row r="33" spans="1:24" x14ac:dyDescent="0.25">
      <c r="A33" t="s">
        <v>130</v>
      </c>
      <c r="B33" s="1">
        <v>41661</v>
      </c>
      <c r="C33">
        <v>2014</v>
      </c>
      <c r="D33" t="s">
        <v>218</v>
      </c>
      <c r="E33" t="s">
        <v>54</v>
      </c>
      <c r="F33" t="s">
        <v>28</v>
      </c>
      <c r="G33" t="s">
        <v>200</v>
      </c>
      <c r="H33" t="s">
        <v>201</v>
      </c>
      <c r="I33">
        <v>54250</v>
      </c>
      <c r="J33">
        <v>2479</v>
      </c>
      <c r="K33">
        <v>56729</v>
      </c>
      <c r="L33" t="s">
        <v>127</v>
      </c>
      <c r="M33" t="s">
        <v>131</v>
      </c>
      <c r="N33" t="s">
        <v>132</v>
      </c>
      <c r="O33">
        <v>4</v>
      </c>
      <c r="P33" t="s">
        <v>77</v>
      </c>
      <c r="Q33" t="s">
        <v>86</v>
      </c>
      <c r="R33" t="s">
        <v>79</v>
      </c>
      <c r="S33" t="s">
        <v>54</v>
      </c>
      <c r="T33" t="s">
        <v>45</v>
      </c>
      <c r="U33" t="s">
        <v>223</v>
      </c>
      <c r="V33">
        <v>2712.5</v>
      </c>
      <c r="W33">
        <v>0.37534905754744496</v>
      </c>
      <c r="X33" t="s">
        <v>220</v>
      </c>
    </row>
    <row r="34" spans="1:24" x14ac:dyDescent="0.25">
      <c r="A34" t="s">
        <v>141</v>
      </c>
      <c r="B34" s="1">
        <v>41664</v>
      </c>
      <c r="C34">
        <v>2014</v>
      </c>
      <c r="D34" t="s">
        <v>218</v>
      </c>
      <c r="E34" t="s">
        <v>50</v>
      </c>
      <c r="F34" t="s">
        <v>13</v>
      </c>
      <c r="G34" t="s">
        <v>200</v>
      </c>
      <c r="H34" t="s">
        <v>201</v>
      </c>
      <c r="I34">
        <v>23700</v>
      </c>
      <c r="J34">
        <v>2193</v>
      </c>
      <c r="K34">
        <v>25893</v>
      </c>
      <c r="L34" t="s">
        <v>142</v>
      </c>
      <c r="M34" t="s">
        <v>143</v>
      </c>
      <c r="N34" t="s">
        <v>144</v>
      </c>
      <c r="O34">
        <v>4</v>
      </c>
      <c r="P34" t="s">
        <v>77</v>
      </c>
      <c r="Q34" t="s">
        <v>78</v>
      </c>
      <c r="R34" t="s">
        <v>79</v>
      </c>
      <c r="S34" t="s">
        <v>51</v>
      </c>
      <c r="T34" t="s">
        <v>43</v>
      </c>
      <c r="U34" t="s">
        <v>219</v>
      </c>
      <c r="V34">
        <v>711</v>
      </c>
      <c r="W34">
        <v>0.4112646507151726</v>
      </c>
      <c r="X34" t="s">
        <v>220</v>
      </c>
    </row>
    <row r="35" spans="1:24" x14ac:dyDescent="0.25">
      <c r="A35" t="s">
        <v>130</v>
      </c>
      <c r="B35" s="1">
        <v>41644</v>
      </c>
      <c r="C35">
        <v>2014</v>
      </c>
      <c r="D35" t="s">
        <v>218</v>
      </c>
      <c r="E35" t="s">
        <v>55</v>
      </c>
      <c r="F35" t="s">
        <v>36</v>
      </c>
      <c r="G35" t="s">
        <v>206</v>
      </c>
      <c r="H35" t="s">
        <v>211</v>
      </c>
      <c r="I35">
        <v>54050</v>
      </c>
      <c r="J35">
        <v>2776</v>
      </c>
      <c r="K35">
        <v>56826</v>
      </c>
      <c r="L35" t="s">
        <v>127</v>
      </c>
      <c r="M35" t="s">
        <v>131</v>
      </c>
      <c r="N35" t="s">
        <v>132</v>
      </c>
      <c r="O35">
        <v>4</v>
      </c>
      <c r="P35" t="s">
        <v>77</v>
      </c>
      <c r="Q35" t="s">
        <v>86</v>
      </c>
      <c r="R35" t="s">
        <v>79</v>
      </c>
      <c r="S35" t="s">
        <v>56</v>
      </c>
      <c r="T35" t="s">
        <v>46</v>
      </c>
      <c r="U35" t="s">
        <v>223</v>
      </c>
      <c r="V35">
        <v>2702.5</v>
      </c>
      <c r="W35">
        <v>0.49068976915007911</v>
      </c>
      <c r="X35" t="s">
        <v>220</v>
      </c>
    </row>
    <row r="36" spans="1:24" x14ac:dyDescent="0.25">
      <c r="A36" t="s">
        <v>182</v>
      </c>
      <c r="B36" s="1">
        <v>41647</v>
      </c>
      <c r="C36">
        <v>2014</v>
      </c>
      <c r="D36" t="s">
        <v>218</v>
      </c>
      <c r="E36" t="s">
        <v>57</v>
      </c>
      <c r="F36" t="s">
        <v>17</v>
      </c>
      <c r="G36" t="s">
        <v>209</v>
      </c>
      <c r="H36" t="s">
        <v>203</v>
      </c>
      <c r="I36">
        <v>52050</v>
      </c>
      <c r="J36">
        <v>1534</v>
      </c>
      <c r="K36">
        <v>53584</v>
      </c>
      <c r="L36" t="s">
        <v>164</v>
      </c>
      <c r="M36" t="s">
        <v>183</v>
      </c>
      <c r="N36" t="s">
        <v>184</v>
      </c>
      <c r="O36">
        <v>4</v>
      </c>
      <c r="P36" t="s">
        <v>77</v>
      </c>
      <c r="Q36" t="s">
        <v>78</v>
      </c>
      <c r="R36" t="s">
        <v>79</v>
      </c>
      <c r="S36" t="s">
        <v>57</v>
      </c>
      <c r="T36" t="s">
        <v>44</v>
      </c>
      <c r="U36" t="s">
        <v>221</v>
      </c>
      <c r="V36">
        <v>2082</v>
      </c>
      <c r="W36">
        <v>0.95734363978604953</v>
      </c>
      <c r="X36" t="s">
        <v>222</v>
      </c>
    </row>
    <row r="37" spans="1:24" x14ac:dyDescent="0.25">
      <c r="A37" t="s">
        <v>130</v>
      </c>
      <c r="B37" s="1">
        <v>41668</v>
      </c>
      <c r="C37">
        <v>2014</v>
      </c>
      <c r="D37" t="s">
        <v>218</v>
      </c>
      <c r="E37" t="s">
        <v>54</v>
      </c>
      <c r="F37" t="s">
        <v>29</v>
      </c>
      <c r="G37" t="s">
        <v>206</v>
      </c>
      <c r="H37" t="s">
        <v>203</v>
      </c>
      <c r="I37">
        <v>54250</v>
      </c>
      <c r="J37">
        <v>4902</v>
      </c>
      <c r="K37">
        <v>59152</v>
      </c>
      <c r="L37" t="s">
        <v>127</v>
      </c>
      <c r="M37" t="s">
        <v>131</v>
      </c>
      <c r="N37" t="s">
        <v>132</v>
      </c>
      <c r="O37">
        <v>4</v>
      </c>
      <c r="P37" t="s">
        <v>77</v>
      </c>
      <c r="Q37" t="s">
        <v>86</v>
      </c>
      <c r="R37" t="s">
        <v>79</v>
      </c>
      <c r="S37" t="s">
        <v>54</v>
      </c>
      <c r="T37" t="s">
        <v>45</v>
      </c>
      <c r="U37" t="s">
        <v>223</v>
      </c>
      <c r="V37">
        <v>2712.5</v>
      </c>
      <c r="W37">
        <v>0.24709492234843547</v>
      </c>
      <c r="X37" t="s">
        <v>220</v>
      </c>
    </row>
    <row r="38" spans="1:24" x14ac:dyDescent="0.25">
      <c r="A38" t="s">
        <v>151</v>
      </c>
      <c r="B38" s="1">
        <v>41648</v>
      </c>
      <c r="C38">
        <v>2014</v>
      </c>
      <c r="D38" t="s">
        <v>218</v>
      </c>
      <c r="E38" t="s">
        <v>57</v>
      </c>
      <c r="F38" t="s">
        <v>18</v>
      </c>
      <c r="G38" t="s">
        <v>200</v>
      </c>
      <c r="H38" t="s">
        <v>201</v>
      </c>
      <c r="I38">
        <v>30850</v>
      </c>
      <c r="J38">
        <v>2795</v>
      </c>
      <c r="K38">
        <v>33645</v>
      </c>
      <c r="L38" t="s">
        <v>142</v>
      </c>
      <c r="M38" t="s">
        <v>152</v>
      </c>
      <c r="N38" t="s">
        <v>153</v>
      </c>
      <c r="O38">
        <v>3</v>
      </c>
      <c r="P38" t="s">
        <v>91</v>
      </c>
      <c r="Q38" t="s">
        <v>78</v>
      </c>
      <c r="R38" t="s">
        <v>79</v>
      </c>
      <c r="S38" t="s">
        <v>57</v>
      </c>
      <c r="T38" t="s">
        <v>44</v>
      </c>
      <c r="U38" t="s">
        <v>219</v>
      </c>
      <c r="V38">
        <v>925.5</v>
      </c>
      <c r="W38">
        <v>0.89807241731233545</v>
      </c>
      <c r="X38" t="s">
        <v>222</v>
      </c>
    </row>
    <row r="39" spans="1:24" x14ac:dyDescent="0.25">
      <c r="A39" t="s">
        <v>182</v>
      </c>
      <c r="B39" s="1">
        <v>42732</v>
      </c>
      <c r="C39">
        <v>2016</v>
      </c>
      <c r="D39" t="s">
        <v>235</v>
      </c>
      <c r="E39" t="s">
        <v>60</v>
      </c>
      <c r="F39" t="s">
        <v>35</v>
      </c>
      <c r="G39" t="s">
        <v>206</v>
      </c>
      <c r="H39" t="s">
        <v>211</v>
      </c>
      <c r="I39">
        <v>64750</v>
      </c>
      <c r="J39">
        <v>1059</v>
      </c>
      <c r="K39">
        <v>65809</v>
      </c>
      <c r="L39" t="s">
        <v>164</v>
      </c>
      <c r="M39" t="s">
        <v>183</v>
      </c>
      <c r="N39" t="s">
        <v>184</v>
      </c>
      <c r="O39">
        <v>4</v>
      </c>
      <c r="P39" t="s">
        <v>77</v>
      </c>
      <c r="Q39" t="s">
        <v>78</v>
      </c>
      <c r="R39" t="s">
        <v>79</v>
      </c>
      <c r="S39" t="s">
        <v>61</v>
      </c>
      <c r="T39" t="s">
        <v>46</v>
      </c>
      <c r="U39" t="s">
        <v>223</v>
      </c>
      <c r="V39">
        <v>3237.5</v>
      </c>
      <c r="W39">
        <v>0.71274559745227251</v>
      </c>
      <c r="X39" t="s">
        <v>222</v>
      </c>
    </row>
    <row r="40" spans="1:24" x14ac:dyDescent="0.25">
      <c r="A40" t="s">
        <v>167</v>
      </c>
      <c r="B40" s="1">
        <v>41657</v>
      </c>
      <c r="C40">
        <v>2014</v>
      </c>
      <c r="D40" t="s">
        <v>218</v>
      </c>
      <c r="E40" t="s">
        <v>64</v>
      </c>
      <c r="F40" t="s">
        <v>20</v>
      </c>
      <c r="G40" t="s">
        <v>208</v>
      </c>
      <c r="H40" t="s">
        <v>203</v>
      </c>
      <c r="I40">
        <v>27700</v>
      </c>
      <c r="J40">
        <v>3736</v>
      </c>
      <c r="K40">
        <v>31436</v>
      </c>
      <c r="L40" t="s">
        <v>164</v>
      </c>
      <c r="M40" t="s">
        <v>168</v>
      </c>
      <c r="N40" t="s">
        <v>169</v>
      </c>
      <c r="O40">
        <v>4</v>
      </c>
      <c r="P40" t="s">
        <v>77</v>
      </c>
      <c r="Q40" t="s">
        <v>78</v>
      </c>
      <c r="R40" t="s">
        <v>79</v>
      </c>
      <c r="S40" t="s">
        <v>57</v>
      </c>
      <c r="T40" t="s">
        <v>44</v>
      </c>
      <c r="U40" t="s">
        <v>219</v>
      </c>
      <c r="V40">
        <v>831</v>
      </c>
      <c r="W40">
        <v>0.2447444169059137</v>
      </c>
      <c r="X40" t="s">
        <v>220</v>
      </c>
    </row>
    <row r="41" spans="1:24" x14ac:dyDescent="0.25">
      <c r="A41" t="s">
        <v>141</v>
      </c>
      <c r="B41" s="1">
        <v>41662</v>
      </c>
      <c r="C41">
        <v>2014</v>
      </c>
      <c r="D41" t="s">
        <v>218</v>
      </c>
      <c r="E41" t="s">
        <v>57</v>
      </c>
      <c r="F41" t="s">
        <v>21</v>
      </c>
      <c r="G41" t="s">
        <v>209</v>
      </c>
      <c r="H41" t="s">
        <v>201</v>
      </c>
      <c r="I41">
        <v>24000</v>
      </c>
      <c r="J41">
        <v>4819</v>
      </c>
      <c r="K41">
        <v>28819</v>
      </c>
      <c r="L41" t="s">
        <v>142</v>
      </c>
      <c r="M41" t="s">
        <v>143</v>
      </c>
      <c r="N41" t="s">
        <v>144</v>
      </c>
      <c r="O41">
        <v>4</v>
      </c>
      <c r="P41" t="s">
        <v>77</v>
      </c>
      <c r="Q41" t="s">
        <v>78</v>
      </c>
      <c r="R41" t="s">
        <v>79</v>
      </c>
      <c r="S41" t="s">
        <v>57</v>
      </c>
      <c r="T41" t="s">
        <v>44</v>
      </c>
      <c r="U41" t="s">
        <v>219</v>
      </c>
      <c r="V41">
        <v>720</v>
      </c>
      <c r="W41">
        <v>0.24450107582123068</v>
      </c>
      <c r="X41" t="s">
        <v>220</v>
      </c>
    </row>
    <row r="42" spans="1:24" x14ac:dyDescent="0.25">
      <c r="A42" t="s">
        <v>80</v>
      </c>
      <c r="B42" s="1">
        <v>41671</v>
      </c>
      <c r="C42">
        <v>2014</v>
      </c>
      <c r="D42" t="s">
        <v>224</v>
      </c>
      <c r="E42" t="s">
        <v>57</v>
      </c>
      <c r="F42" t="s">
        <v>24</v>
      </c>
      <c r="G42" t="s">
        <v>209</v>
      </c>
      <c r="H42" t="s">
        <v>205</v>
      </c>
      <c r="I42">
        <v>32800</v>
      </c>
      <c r="J42">
        <v>3939</v>
      </c>
      <c r="K42">
        <v>36739</v>
      </c>
      <c r="L42" t="s">
        <v>74</v>
      </c>
      <c r="M42" t="s">
        <v>81</v>
      </c>
      <c r="N42" t="s">
        <v>82</v>
      </c>
      <c r="O42">
        <v>4</v>
      </c>
      <c r="P42" t="s">
        <v>77</v>
      </c>
      <c r="Q42" t="s">
        <v>78</v>
      </c>
      <c r="R42" t="s">
        <v>79</v>
      </c>
      <c r="S42" t="s">
        <v>57</v>
      </c>
      <c r="T42" t="s">
        <v>44</v>
      </c>
      <c r="U42" t="s">
        <v>219</v>
      </c>
      <c r="V42">
        <v>984</v>
      </c>
      <c r="W42">
        <v>0.96050038279988825</v>
      </c>
      <c r="X42" t="s">
        <v>222</v>
      </c>
    </row>
    <row r="43" spans="1:24" x14ac:dyDescent="0.25">
      <c r="A43" t="s">
        <v>163</v>
      </c>
      <c r="B43" s="1">
        <v>41670</v>
      </c>
      <c r="C43">
        <v>2014</v>
      </c>
      <c r="D43" t="s">
        <v>218</v>
      </c>
      <c r="E43" t="s">
        <v>55</v>
      </c>
      <c r="F43" t="s">
        <v>38</v>
      </c>
      <c r="G43" t="s">
        <v>210</v>
      </c>
      <c r="H43" t="s">
        <v>203</v>
      </c>
      <c r="I43">
        <v>22350</v>
      </c>
      <c r="J43">
        <v>2682</v>
      </c>
      <c r="K43">
        <v>25032</v>
      </c>
      <c r="L43" t="s">
        <v>164</v>
      </c>
      <c r="M43" t="s">
        <v>165</v>
      </c>
      <c r="N43" t="s">
        <v>166</v>
      </c>
      <c r="O43">
        <v>2</v>
      </c>
      <c r="P43" t="s">
        <v>77</v>
      </c>
      <c r="Q43" t="s">
        <v>78</v>
      </c>
      <c r="R43" t="s">
        <v>79</v>
      </c>
      <c r="S43" t="s">
        <v>56</v>
      </c>
      <c r="T43" t="s">
        <v>46</v>
      </c>
      <c r="U43" t="s">
        <v>219</v>
      </c>
      <c r="V43">
        <v>670.5</v>
      </c>
      <c r="W43">
        <v>4.6660989544662176E-2</v>
      </c>
      <c r="X43" t="s">
        <v>220</v>
      </c>
    </row>
    <row r="44" spans="1:24" x14ac:dyDescent="0.25">
      <c r="A44" t="s">
        <v>130</v>
      </c>
      <c r="B44" s="1">
        <v>41674</v>
      </c>
      <c r="C44">
        <v>2014</v>
      </c>
      <c r="D44" t="s">
        <v>224</v>
      </c>
      <c r="E44" t="s">
        <v>57</v>
      </c>
      <c r="F44" t="s">
        <v>16</v>
      </c>
      <c r="G44" t="s">
        <v>200</v>
      </c>
      <c r="H44" t="s">
        <v>211</v>
      </c>
      <c r="I44">
        <v>54450</v>
      </c>
      <c r="J44">
        <v>3833</v>
      </c>
      <c r="K44">
        <v>58283</v>
      </c>
      <c r="L44" t="s">
        <v>127</v>
      </c>
      <c r="M44" t="s">
        <v>131</v>
      </c>
      <c r="N44" t="s">
        <v>132</v>
      </c>
      <c r="O44">
        <v>4</v>
      </c>
      <c r="P44" t="s">
        <v>77</v>
      </c>
      <c r="Q44" t="s">
        <v>86</v>
      </c>
      <c r="R44" t="s">
        <v>79</v>
      </c>
      <c r="S44" t="s">
        <v>57</v>
      </c>
      <c r="T44" t="s">
        <v>44</v>
      </c>
      <c r="U44" t="s">
        <v>223</v>
      </c>
      <c r="V44">
        <v>2722.5</v>
      </c>
      <c r="W44">
        <v>0.40072702122886061</v>
      </c>
      <c r="X44" t="s">
        <v>220</v>
      </c>
    </row>
    <row r="45" spans="1:24" x14ac:dyDescent="0.25">
      <c r="A45" t="s">
        <v>170</v>
      </c>
      <c r="B45" s="1">
        <v>42732</v>
      </c>
      <c r="C45">
        <v>2016</v>
      </c>
      <c r="D45" t="s">
        <v>235</v>
      </c>
      <c r="E45" t="s">
        <v>54</v>
      </c>
      <c r="F45" t="s">
        <v>28</v>
      </c>
      <c r="G45" t="s">
        <v>200</v>
      </c>
      <c r="H45" t="s">
        <v>201</v>
      </c>
      <c r="I45">
        <v>34850</v>
      </c>
      <c r="J45">
        <v>3733</v>
      </c>
      <c r="K45">
        <v>38583</v>
      </c>
      <c r="L45" t="s">
        <v>164</v>
      </c>
      <c r="M45" t="s">
        <v>171</v>
      </c>
      <c r="N45" t="s">
        <v>172</v>
      </c>
      <c r="O45">
        <v>4</v>
      </c>
      <c r="P45" t="s">
        <v>77</v>
      </c>
      <c r="Q45" t="s">
        <v>78</v>
      </c>
      <c r="R45" t="s">
        <v>79</v>
      </c>
      <c r="S45" t="s">
        <v>54</v>
      </c>
      <c r="T45" t="s">
        <v>45</v>
      </c>
      <c r="U45" t="s">
        <v>221</v>
      </c>
      <c r="V45">
        <v>1394</v>
      </c>
      <c r="W45">
        <v>0.88993044145867717</v>
      </c>
      <c r="X45" t="s">
        <v>222</v>
      </c>
    </row>
    <row r="46" spans="1:24" x14ac:dyDescent="0.25">
      <c r="A46" t="s">
        <v>145</v>
      </c>
      <c r="B46" s="1">
        <v>41674</v>
      </c>
      <c r="C46">
        <v>2014</v>
      </c>
      <c r="D46" t="s">
        <v>224</v>
      </c>
      <c r="E46" t="s">
        <v>57</v>
      </c>
      <c r="F46" t="s">
        <v>19</v>
      </c>
      <c r="G46" t="s">
        <v>210</v>
      </c>
      <c r="H46" t="s">
        <v>211</v>
      </c>
      <c r="I46">
        <v>26250</v>
      </c>
      <c r="J46">
        <v>2062</v>
      </c>
      <c r="K46">
        <v>28312</v>
      </c>
      <c r="L46" t="s">
        <v>142</v>
      </c>
      <c r="M46" t="s">
        <v>146</v>
      </c>
      <c r="N46" t="s">
        <v>147</v>
      </c>
      <c r="O46">
        <v>4</v>
      </c>
      <c r="P46" t="s">
        <v>77</v>
      </c>
      <c r="Q46" t="s">
        <v>78</v>
      </c>
      <c r="R46" t="s">
        <v>79</v>
      </c>
      <c r="S46" t="s">
        <v>57</v>
      </c>
      <c r="T46" t="s">
        <v>44</v>
      </c>
      <c r="U46" t="s">
        <v>219</v>
      </c>
      <c r="V46">
        <v>787.5</v>
      </c>
      <c r="W46">
        <v>0.99737531505402888</v>
      </c>
      <c r="X46" t="s">
        <v>222</v>
      </c>
    </row>
    <row r="47" spans="1:24" x14ac:dyDescent="0.25">
      <c r="A47" t="s">
        <v>176</v>
      </c>
      <c r="B47" s="1">
        <v>41675</v>
      </c>
      <c r="C47">
        <v>2014</v>
      </c>
      <c r="D47" t="s">
        <v>224</v>
      </c>
      <c r="E47" t="s">
        <v>57</v>
      </c>
      <c r="F47" t="s">
        <v>16</v>
      </c>
      <c r="G47" t="s">
        <v>207</v>
      </c>
      <c r="H47" t="s">
        <v>205</v>
      </c>
      <c r="I47">
        <v>34950</v>
      </c>
      <c r="J47">
        <v>2133</v>
      </c>
      <c r="K47">
        <v>37083</v>
      </c>
      <c r="L47" t="s">
        <v>164</v>
      </c>
      <c r="M47" t="s">
        <v>177</v>
      </c>
      <c r="N47" t="s">
        <v>178</v>
      </c>
      <c r="O47">
        <v>4</v>
      </c>
      <c r="P47" t="s">
        <v>77</v>
      </c>
      <c r="Q47" t="s">
        <v>78</v>
      </c>
      <c r="R47" t="s">
        <v>79</v>
      </c>
      <c r="S47" t="s">
        <v>57</v>
      </c>
      <c r="T47" t="s">
        <v>44</v>
      </c>
      <c r="U47" t="s">
        <v>221</v>
      </c>
      <c r="V47">
        <v>1398</v>
      </c>
      <c r="W47">
        <v>0.43671351877819448</v>
      </c>
      <c r="X47" t="s">
        <v>220</v>
      </c>
    </row>
    <row r="48" spans="1:24" x14ac:dyDescent="0.25">
      <c r="A48" t="s">
        <v>114</v>
      </c>
      <c r="B48" s="1">
        <v>41675</v>
      </c>
      <c r="C48">
        <v>2014</v>
      </c>
      <c r="D48" t="s">
        <v>224</v>
      </c>
      <c r="E48" t="s">
        <v>58</v>
      </c>
      <c r="F48" t="s">
        <v>2</v>
      </c>
      <c r="G48" t="s">
        <v>206</v>
      </c>
      <c r="H48" t="s">
        <v>211</v>
      </c>
      <c r="I48">
        <v>47950</v>
      </c>
      <c r="J48">
        <v>1107</v>
      </c>
      <c r="K48">
        <v>49057</v>
      </c>
      <c r="L48" t="s">
        <v>97</v>
      </c>
      <c r="M48" t="s">
        <v>115</v>
      </c>
      <c r="N48" t="s">
        <v>116</v>
      </c>
      <c r="O48">
        <v>4</v>
      </c>
      <c r="P48" t="s">
        <v>77</v>
      </c>
      <c r="Q48" t="s">
        <v>78</v>
      </c>
      <c r="R48" t="s">
        <v>79</v>
      </c>
      <c r="S48" t="s">
        <v>59</v>
      </c>
      <c r="T48" t="s">
        <v>42</v>
      </c>
      <c r="U48" t="s">
        <v>221</v>
      </c>
      <c r="V48">
        <v>1918</v>
      </c>
      <c r="W48">
        <v>0.70894244951612428</v>
      </c>
      <c r="X48" t="s">
        <v>222</v>
      </c>
    </row>
    <row r="49" spans="1:24" x14ac:dyDescent="0.25">
      <c r="A49" t="s">
        <v>167</v>
      </c>
      <c r="B49" s="1">
        <v>42732</v>
      </c>
      <c r="C49">
        <v>2016</v>
      </c>
      <c r="D49" t="s">
        <v>235</v>
      </c>
      <c r="E49" t="s">
        <v>57</v>
      </c>
      <c r="F49" t="s">
        <v>24</v>
      </c>
      <c r="G49" t="s">
        <v>209</v>
      </c>
      <c r="H49" t="s">
        <v>203</v>
      </c>
      <c r="I49">
        <v>35000</v>
      </c>
      <c r="J49">
        <v>4596</v>
      </c>
      <c r="K49">
        <v>39596</v>
      </c>
      <c r="L49" t="s">
        <v>164</v>
      </c>
      <c r="M49" t="s">
        <v>168</v>
      </c>
      <c r="N49" t="s">
        <v>169</v>
      </c>
      <c r="O49">
        <v>4</v>
      </c>
      <c r="P49" t="s">
        <v>77</v>
      </c>
      <c r="Q49" t="s">
        <v>78</v>
      </c>
      <c r="R49" t="s">
        <v>79</v>
      </c>
      <c r="S49" t="s">
        <v>57</v>
      </c>
      <c r="T49" t="s">
        <v>44</v>
      </c>
      <c r="U49" t="s">
        <v>221</v>
      </c>
      <c r="V49">
        <v>1400</v>
      </c>
      <c r="W49">
        <v>0.94917798226195293</v>
      </c>
      <c r="X49" t="s">
        <v>222</v>
      </c>
    </row>
    <row r="50" spans="1:24" x14ac:dyDescent="0.25">
      <c r="A50" t="s">
        <v>179</v>
      </c>
      <c r="B50" s="1">
        <v>41677</v>
      </c>
      <c r="C50">
        <v>2014</v>
      </c>
      <c r="D50" t="s">
        <v>224</v>
      </c>
      <c r="E50" t="s">
        <v>57</v>
      </c>
      <c r="F50" t="s">
        <v>18</v>
      </c>
      <c r="G50" t="s">
        <v>200</v>
      </c>
      <c r="H50" t="s">
        <v>201</v>
      </c>
      <c r="I50">
        <v>44550</v>
      </c>
      <c r="J50">
        <v>3645</v>
      </c>
      <c r="K50">
        <v>48195</v>
      </c>
      <c r="L50" t="s">
        <v>164</v>
      </c>
      <c r="M50" t="s">
        <v>180</v>
      </c>
      <c r="N50" t="s">
        <v>181</v>
      </c>
      <c r="O50">
        <v>4</v>
      </c>
      <c r="P50" t="s">
        <v>77</v>
      </c>
      <c r="Q50" t="s">
        <v>78</v>
      </c>
      <c r="R50" t="s">
        <v>79</v>
      </c>
      <c r="S50" t="s">
        <v>57</v>
      </c>
      <c r="T50" t="s">
        <v>44</v>
      </c>
      <c r="U50" t="s">
        <v>221</v>
      </c>
      <c r="V50">
        <v>1782</v>
      </c>
      <c r="W50">
        <v>0.5519183280653871</v>
      </c>
      <c r="X50" t="s">
        <v>222</v>
      </c>
    </row>
    <row r="51" spans="1:24" x14ac:dyDescent="0.25">
      <c r="A51" t="s">
        <v>167</v>
      </c>
      <c r="B51" s="1">
        <v>41679</v>
      </c>
      <c r="C51">
        <v>2014</v>
      </c>
      <c r="D51" t="s">
        <v>224</v>
      </c>
      <c r="E51" t="s">
        <v>57</v>
      </c>
      <c r="F51" t="s">
        <v>22</v>
      </c>
      <c r="G51" t="s">
        <v>209</v>
      </c>
      <c r="H51" t="s">
        <v>205</v>
      </c>
      <c r="I51">
        <v>28350</v>
      </c>
      <c r="J51">
        <v>1656</v>
      </c>
      <c r="K51">
        <v>30006</v>
      </c>
      <c r="L51" t="s">
        <v>164</v>
      </c>
      <c r="M51" t="s">
        <v>168</v>
      </c>
      <c r="N51" t="s">
        <v>169</v>
      </c>
      <c r="O51">
        <v>4</v>
      </c>
      <c r="P51" t="s">
        <v>77</v>
      </c>
      <c r="Q51" t="s">
        <v>78</v>
      </c>
      <c r="R51" t="s">
        <v>79</v>
      </c>
      <c r="S51" t="s">
        <v>57</v>
      </c>
      <c r="T51" t="s">
        <v>44</v>
      </c>
      <c r="U51" t="s">
        <v>219</v>
      </c>
      <c r="V51">
        <v>850.5</v>
      </c>
      <c r="W51">
        <v>0.58792964955229765</v>
      </c>
      <c r="X51" t="s">
        <v>222</v>
      </c>
    </row>
    <row r="52" spans="1:24" x14ac:dyDescent="0.25">
      <c r="A52" t="s">
        <v>73</v>
      </c>
      <c r="B52" s="1">
        <v>41680</v>
      </c>
      <c r="C52">
        <v>2014</v>
      </c>
      <c r="D52" t="s">
        <v>224</v>
      </c>
      <c r="E52" t="s">
        <v>54</v>
      </c>
      <c r="F52" t="s">
        <v>30</v>
      </c>
      <c r="G52" t="s">
        <v>200</v>
      </c>
      <c r="H52" t="s">
        <v>201</v>
      </c>
      <c r="I52">
        <v>24600</v>
      </c>
      <c r="J52">
        <v>3952</v>
      </c>
      <c r="K52">
        <v>28552</v>
      </c>
      <c r="L52" t="s">
        <v>74</v>
      </c>
      <c r="M52" t="s">
        <v>75</v>
      </c>
      <c r="N52" t="s">
        <v>76</v>
      </c>
      <c r="O52">
        <v>4</v>
      </c>
      <c r="P52" t="s">
        <v>77</v>
      </c>
      <c r="Q52" t="s">
        <v>78</v>
      </c>
      <c r="R52" t="s">
        <v>79</v>
      </c>
      <c r="S52" t="s">
        <v>54</v>
      </c>
      <c r="T52" t="s">
        <v>45</v>
      </c>
      <c r="U52" t="s">
        <v>219</v>
      </c>
      <c r="V52">
        <v>738</v>
      </c>
      <c r="W52">
        <v>0.67620652107345247</v>
      </c>
      <c r="X52" t="s">
        <v>222</v>
      </c>
    </row>
    <row r="53" spans="1:24" x14ac:dyDescent="0.25">
      <c r="A53" t="s">
        <v>179</v>
      </c>
      <c r="B53" s="1">
        <v>42732</v>
      </c>
      <c r="C53">
        <v>2016</v>
      </c>
      <c r="D53" t="s">
        <v>235</v>
      </c>
      <c r="E53" t="s">
        <v>52</v>
      </c>
      <c r="F53" t="s">
        <v>47</v>
      </c>
      <c r="G53" t="s">
        <v>206</v>
      </c>
      <c r="H53" t="s">
        <v>202</v>
      </c>
      <c r="I53">
        <v>55750</v>
      </c>
      <c r="J53">
        <v>1014</v>
      </c>
      <c r="K53">
        <v>56764</v>
      </c>
      <c r="L53" t="s">
        <v>164</v>
      </c>
      <c r="M53" t="s">
        <v>180</v>
      </c>
      <c r="N53" t="s">
        <v>181</v>
      </c>
      <c r="O53">
        <v>4</v>
      </c>
      <c r="P53" t="s">
        <v>77</v>
      </c>
      <c r="Q53" t="s">
        <v>78</v>
      </c>
      <c r="R53" t="s">
        <v>79</v>
      </c>
      <c r="S53" t="s">
        <v>53</v>
      </c>
      <c r="T53" t="s">
        <v>46</v>
      </c>
      <c r="U53" t="s">
        <v>223</v>
      </c>
      <c r="V53">
        <v>2787.5</v>
      </c>
      <c r="W53">
        <v>0.28230354854944328</v>
      </c>
      <c r="X53" t="s">
        <v>220</v>
      </c>
    </row>
    <row r="54" spans="1:24" x14ac:dyDescent="0.25">
      <c r="A54" t="s">
        <v>136</v>
      </c>
      <c r="B54" s="1">
        <v>41682</v>
      </c>
      <c r="C54">
        <v>2014</v>
      </c>
      <c r="D54" t="s">
        <v>224</v>
      </c>
      <c r="E54" t="s">
        <v>62</v>
      </c>
      <c r="F54" t="s">
        <v>11</v>
      </c>
      <c r="G54" t="s">
        <v>209</v>
      </c>
      <c r="H54" t="s">
        <v>201</v>
      </c>
      <c r="I54">
        <v>75850</v>
      </c>
      <c r="J54">
        <v>2271</v>
      </c>
      <c r="K54">
        <v>78121</v>
      </c>
      <c r="L54" t="s">
        <v>127</v>
      </c>
      <c r="M54" t="s">
        <v>137</v>
      </c>
      <c r="N54" t="s">
        <v>138</v>
      </c>
      <c r="O54">
        <v>4</v>
      </c>
      <c r="P54" t="s">
        <v>77</v>
      </c>
      <c r="Q54" t="s">
        <v>78</v>
      </c>
      <c r="R54" t="s">
        <v>79</v>
      </c>
      <c r="S54" t="s">
        <v>63</v>
      </c>
      <c r="T54" t="s">
        <v>43</v>
      </c>
      <c r="U54" t="s">
        <v>225</v>
      </c>
      <c r="V54">
        <v>4551</v>
      </c>
      <c r="W54">
        <v>0.95178937956308451</v>
      </c>
      <c r="X54" t="s">
        <v>222</v>
      </c>
    </row>
    <row r="55" spans="1:24" x14ac:dyDescent="0.25">
      <c r="A55" t="s">
        <v>106</v>
      </c>
      <c r="B55" s="1">
        <v>41683</v>
      </c>
      <c r="C55">
        <v>2014</v>
      </c>
      <c r="D55" t="s">
        <v>224</v>
      </c>
      <c r="E55" t="s">
        <v>52</v>
      </c>
      <c r="F55" t="s">
        <v>34</v>
      </c>
      <c r="G55" t="s">
        <v>200</v>
      </c>
      <c r="H55" t="s">
        <v>201</v>
      </c>
      <c r="I55">
        <v>33450</v>
      </c>
      <c r="J55">
        <v>1343</v>
      </c>
      <c r="K55">
        <v>34793</v>
      </c>
      <c r="L55" t="s">
        <v>97</v>
      </c>
      <c r="M55" t="s">
        <v>107</v>
      </c>
      <c r="N55" t="s">
        <v>108</v>
      </c>
      <c r="O55">
        <v>4</v>
      </c>
      <c r="P55" t="s">
        <v>77</v>
      </c>
      <c r="Q55" t="s">
        <v>78</v>
      </c>
      <c r="R55" t="s">
        <v>79</v>
      </c>
      <c r="S55" t="s">
        <v>53</v>
      </c>
      <c r="T55" t="s">
        <v>46</v>
      </c>
      <c r="U55" t="s">
        <v>219</v>
      </c>
      <c r="V55">
        <v>1003.5</v>
      </c>
      <c r="W55">
        <v>0.98066108486645909</v>
      </c>
      <c r="X55" t="s">
        <v>222</v>
      </c>
    </row>
    <row r="56" spans="1:24" x14ac:dyDescent="0.25">
      <c r="A56" t="s">
        <v>173</v>
      </c>
      <c r="B56" s="1">
        <v>41683</v>
      </c>
      <c r="C56">
        <v>2014</v>
      </c>
      <c r="D56" t="s">
        <v>224</v>
      </c>
      <c r="E56" t="s">
        <v>57</v>
      </c>
      <c r="F56" t="s">
        <v>18</v>
      </c>
      <c r="G56" t="s">
        <v>207</v>
      </c>
      <c r="H56" t="s">
        <v>211</v>
      </c>
      <c r="I56">
        <v>28700</v>
      </c>
      <c r="J56">
        <v>1578</v>
      </c>
      <c r="K56">
        <v>30278</v>
      </c>
      <c r="L56" t="s">
        <v>164</v>
      </c>
      <c r="M56" t="s">
        <v>174</v>
      </c>
      <c r="N56" t="s">
        <v>175</v>
      </c>
      <c r="O56">
        <v>2</v>
      </c>
      <c r="P56" t="s">
        <v>91</v>
      </c>
      <c r="Q56" t="s">
        <v>78</v>
      </c>
      <c r="R56" t="s">
        <v>79</v>
      </c>
      <c r="S56" t="s">
        <v>57</v>
      </c>
      <c r="T56" t="s">
        <v>44</v>
      </c>
      <c r="U56" t="s">
        <v>219</v>
      </c>
      <c r="V56">
        <v>861</v>
      </c>
      <c r="W56">
        <v>5.2236582176870008E-2</v>
      </c>
      <c r="X56" t="s">
        <v>220</v>
      </c>
    </row>
    <row r="57" spans="1:24" x14ac:dyDescent="0.25">
      <c r="A57" t="s">
        <v>167</v>
      </c>
      <c r="B57" s="1">
        <v>42730</v>
      </c>
      <c r="C57">
        <v>2016</v>
      </c>
      <c r="D57" t="s">
        <v>235</v>
      </c>
      <c r="E57" t="s">
        <v>58</v>
      </c>
      <c r="F57" t="s">
        <v>5</v>
      </c>
      <c r="G57" t="s">
        <v>210</v>
      </c>
      <c r="H57" t="s">
        <v>203</v>
      </c>
      <c r="I57">
        <v>35300</v>
      </c>
      <c r="J57">
        <v>4926</v>
      </c>
      <c r="K57">
        <v>40226</v>
      </c>
      <c r="L57" t="s">
        <v>164</v>
      </c>
      <c r="M57" t="s">
        <v>168</v>
      </c>
      <c r="N57" t="s">
        <v>169</v>
      </c>
      <c r="O57">
        <v>4</v>
      </c>
      <c r="P57" t="s">
        <v>77</v>
      </c>
      <c r="Q57" t="s">
        <v>78</v>
      </c>
      <c r="R57" t="s">
        <v>79</v>
      </c>
      <c r="S57" t="s">
        <v>59</v>
      </c>
      <c r="T57" t="s">
        <v>42</v>
      </c>
      <c r="U57" t="s">
        <v>221</v>
      </c>
      <c r="V57">
        <v>1412</v>
      </c>
      <c r="W57">
        <v>0.69725047410337737</v>
      </c>
      <c r="X57" t="s">
        <v>222</v>
      </c>
    </row>
    <row r="58" spans="1:24" x14ac:dyDescent="0.25">
      <c r="A58" t="s">
        <v>157</v>
      </c>
      <c r="B58" s="1">
        <v>41684</v>
      </c>
      <c r="C58">
        <v>2014</v>
      </c>
      <c r="D58" t="s">
        <v>224</v>
      </c>
      <c r="E58" t="s">
        <v>57</v>
      </c>
      <c r="F58" t="s">
        <v>17</v>
      </c>
      <c r="G58" t="s">
        <v>200</v>
      </c>
      <c r="H58" t="s">
        <v>201</v>
      </c>
      <c r="I58">
        <v>58550</v>
      </c>
      <c r="J58">
        <v>3478</v>
      </c>
      <c r="K58">
        <v>62028</v>
      </c>
      <c r="L58" t="s">
        <v>142</v>
      </c>
      <c r="M58" t="s">
        <v>158</v>
      </c>
      <c r="N58" t="s">
        <v>159</v>
      </c>
      <c r="O58">
        <v>4</v>
      </c>
      <c r="P58" t="s">
        <v>77</v>
      </c>
      <c r="Q58" t="s">
        <v>86</v>
      </c>
      <c r="R58" t="s">
        <v>79</v>
      </c>
      <c r="S58" t="s">
        <v>57</v>
      </c>
      <c r="T58" t="s">
        <v>44</v>
      </c>
      <c r="U58" t="s">
        <v>223</v>
      </c>
      <c r="V58">
        <v>2927.5</v>
      </c>
      <c r="W58">
        <v>0.85680978086628479</v>
      </c>
      <c r="X58" t="s">
        <v>222</v>
      </c>
    </row>
    <row r="59" spans="1:24" x14ac:dyDescent="0.25">
      <c r="A59" t="s">
        <v>73</v>
      </c>
      <c r="B59" s="1">
        <v>42730</v>
      </c>
      <c r="C59">
        <v>2016</v>
      </c>
      <c r="D59" t="s">
        <v>235</v>
      </c>
      <c r="E59" t="s">
        <v>54</v>
      </c>
      <c r="F59" t="s">
        <v>32</v>
      </c>
      <c r="G59" t="s">
        <v>207</v>
      </c>
      <c r="H59" t="s">
        <v>205</v>
      </c>
      <c r="I59">
        <v>31100</v>
      </c>
      <c r="J59">
        <v>4102</v>
      </c>
      <c r="K59">
        <v>35202</v>
      </c>
      <c r="L59" t="s">
        <v>74</v>
      </c>
      <c r="M59" t="s">
        <v>75</v>
      </c>
      <c r="N59" t="s">
        <v>76</v>
      </c>
      <c r="O59">
        <v>4</v>
      </c>
      <c r="P59" t="s">
        <v>77</v>
      </c>
      <c r="Q59" t="s">
        <v>78</v>
      </c>
      <c r="R59" t="s">
        <v>79</v>
      </c>
      <c r="S59" t="s">
        <v>54</v>
      </c>
      <c r="T59" t="s">
        <v>45</v>
      </c>
      <c r="U59" t="s">
        <v>219</v>
      </c>
      <c r="V59">
        <v>933</v>
      </c>
      <c r="W59">
        <v>0.75939662696765575</v>
      </c>
      <c r="X59" t="s">
        <v>222</v>
      </c>
    </row>
    <row r="60" spans="1:24" x14ac:dyDescent="0.25">
      <c r="A60" t="s">
        <v>126</v>
      </c>
      <c r="B60" s="1">
        <v>41686</v>
      </c>
      <c r="C60">
        <v>2014</v>
      </c>
      <c r="D60" t="s">
        <v>224</v>
      </c>
      <c r="E60" t="s">
        <v>57</v>
      </c>
      <c r="F60" t="s">
        <v>22</v>
      </c>
      <c r="G60" t="s">
        <v>210</v>
      </c>
      <c r="H60" t="s">
        <v>201</v>
      </c>
      <c r="I60">
        <v>33900</v>
      </c>
      <c r="J60">
        <v>3178</v>
      </c>
      <c r="K60">
        <v>37078</v>
      </c>
      <c r="L60" t="s">
        <v>127</v>
      </c>
      <c r="M60" t="s">
        <v>128</v>
      </c>
      <c r="N60" t="s">
        <v>129</v>
      </c>
      <c r="O60">
        <v>4</v>
      </c>
      <c r="P60" t="s">
        <v>77</v>
      </c>
      <c r="Q60" t="s">
        <v>78</v>
      </c>
      <c r="R60" t="s">
        <v>79</v>
      </c>
      <c r="S60" t="s">
        <v>57</v>
      </c>
      <c r="T60" t="s">
        <v>44</v>
      </c>
      <c r="U60" t="s">
        <v>221</v>
      </c>
      <c r="V60">
        <v>1356</v>
      </c>
      <c r="W60">
        <v>5.3991777847517183E-3</v>
      </c>
      <c r="X60" t="s">
        <v>220</v>
      </c>
    </row>
    <row r="61" spans="1:24" x14ac:dyDescent="0.25">
      <c r="A61" t="s">
        <v>112</v>
      </c>
      <c r="B61" s="1">
        <v>42730</v>
      </c>
      <c r="C61">
        <v>2016</v>
      </c>
      <c r="D61" t="s">
        <v>235</v>
      </c>
      <c r="E61" t="s">
        <v>58</v>
      </c>
      <c r="F61" t="s">
        <v>2</v>
      </c>
      <c r="G61" t="s">
        <v>200</v>
      </c>
      <c r="H61" t="s">
        <v>203</v>
      </c>
      <c r="I61">
        <v>52300</v>
      </c>
      <c r="J61">
        <v>1402</v>
      </c>
      <c r="K61">
        <v>53702</v>
      </c>
      <c r="L61" t="s">
        <v>97</v>
      </c>
      <c r="M61" t="s">
        <v>104</v>
      </c>
      <c r="N61" t="s">
        <v>113</v>
      </c>
      <c r="O61">
        <v>3</v>
      </c>
      <c r="P61" t="s">
        <v>91</v>
      </c>
      <c r="Q61" t="s">
        <v>78</v>
      </c>
      <c r="R61" t="s">
        <v>79</v>
      </c>
      <c r="S61" t="s">
        <v>59</v>
      </c>
      <c r="T61" t="s">
        <v>42</v>
      </c>
      <c r="U61" t="s">
        <v>221</v>
      </c>
      <c r="V61">
        <v>2092</v>
      </c>
      <c r="W61">
        <v>0.59902564743488362</v>
      </c>
      <c r="X61" t="s">
        <v>222</v>
      </c>
    </row>
    <row r="62" spans="1:24" x14ac:dyDescent="0.25">
      <c r="A62" t="s">
        <v>163</v>
      </c>
      <c r="B62" s="1">
        <v>42729</v>
      </c>
      <c r="C62">
        <v>2016</v>
      </c>
      <c r="D62" t="s">
        <v>235</v>
      </c>
      <c r="E62" t="s">
        <v>54</v>
      </c>
      <c r="F62" t="s">
        <v>23</v>
      </c>
      <c r="G62" t="s">
        <v>210</v>
      </c>
      <c r="H62" t="s">
        <v>202</v>
      </c>
      <c r="I62">
        <v>27850</v>
      </c>
      <c r="J62">
        <v>4870</v>
      </c>
      <c r="K62">
        <v>32720</v>
      </c>
      <c r="L62" t="s">
        <v>164</v>
      </c>
      <c r="M62" t="s">
        <v>165</v>
      </c>
      <c r="N62" t="s">
        <v>166</v>
      </c>
      <c r="O62">
        <v>2</v>
      </c>
      <c r="P62" t="s">
        <v>77</v>
      </c>
      <c r="Q62" t="s">
        <v>78</v>
      </c>
      <c r="R62" t="s">
        <v>79</v>
      </c>
      <c r="S62" t="s">
        <v>54</v>
      </c>
      <c r="T62" t="s">
        <v>44</v>
      </c>
      <c r="U62" t="s">
        <v>219</v>
      </c>
      <c r="V62">
        <v>835.5</v>
      </c>
      <c r="W62">
        <v>0.75134853355183662</v>
      </c>
      <c r="X62" t="s">
        <v>222</v>
      </c>
    </row>
    <row r="63" spans="1:24" x14ac:dyDescent="0.25">
      <c r="A63" t="s">
        <v>133</v>
      </c>
      <c r="B63" s="1">
        <v>42729</v>
      </c>
      <c r="C63">
        <v>2016</v>
      </c>
      <c r="D63" t="s">
        <v>235</v>
      </c>
      <c r="E63" t="s">
        <v>52</v>
      </c>
      <c r="F63" t="s">
        <v>34</v>
      </c>
      <c r="G63" t="s">
        <v>200</v>
      </c>
      <c r="H63" t="s">
        <v>211</v>
      </c>
      <c r="I63">
        <v>72150</v>
      </c>
      <c r="J63">
        <v>2056</v>
      </c>
      <c r="K63">
        <v>74206</v>
      </c>
      <c r="L63" t="s">
        <v>127</v>
      </c>
      <c r="M63" t="s">
        <v>134</v>
      </c>
      <c r="N63" t="s">
        <v>135</v>
      </c>
      <c r="O63">
        <v>4</v>
      </c>
      <c r="P63" t="s">
        <v>77</v>
      </c>
      <c r="Q63" t="s">
        <v>86</v>
      </c>
      <c r="R63" t="s">
        <v>79</v>
      </c>
      <c r="S63" t="s">
        <v>53</v>
      </c>
      <c r="T63" t="s">
        <v>46</v>
      </c>
      <c r="U63" t="s">
        <v>223</v>
      </c>
      <c r="V63">
        <v>3607.5</v>
      </c>
      <c r="W63">
        <v>8.656692695178414E-2</v>
      </c>
      <c r="X63" t="s">
        <v>220</v>
      </c>
    </row>
    <row r="64" spans="1:24" x14ac:dyDescent="0.25">
      <c r="A64" t="s">
        <v>126</v>
      </c>
      <c r="B64" s="1">
        <v>41689</v>
      </c>
      <c r="C64">
        <v>2014</v>
      </c>
      <c r="D64" t="s">
        <v>224</v>
      </c>
      <c r="E64" t="s">
        <v>55</v>
      </c>
      <c r="F64" t="s">
        <v>39</v>
      </c>
      <c r="G64" t="s">
        <v>206</v>
      </c>
      <c r="H64" t="s">
        <v>201</v>
      </c>
      <c r="I64">
        <v>33850</v>
      </c>
      <c r="J64">
        <v>4138</v>
      </c>
      <c r="K64">
        <v>37988</v>
      </c>
      <c r="L64" t="s">
        <v>127</v>
      </c>
      <c r="M64" t="s">
        <v>128</v>
      </c>
      <c r="N64" t="s">
        <v>129</v>
      </c>
      <c r="O64">
        <v>4</v>
      </c>
      <c r="P64" t="s">
        <v>77</v>
      </c>
      <c r="Q64" t="s">
        <v>78</v>
      </c>
      <c r="R64" t="s">
        <v>79</v>
      </c>
      <c r="S64" t="s">
        <v>56</v>
      </c>
      <c r="T64" t="s">
        <v>46</v>
      </c>
      <c r="U64" t="s">
        <v>221</v>
      </c>
      <c r="V64">
        <v>1354</v>
      </c>
      <c r="W64">
        <v>0.89040268207453321</v>
      </c>
      <c r="X64" t="s">
        <v>222</v>
      </c>
    </row>
    <row r="65" spans="1:24" x14ac:dyDescent="0.25">
      <c r="A65" t="s">
        <v>114</v>
      </c>
      <c r="B65" s="1">
        <v>41689</v>
      </c>
      <c r="C65">
        <v>2014</v>
      </c>
      <c r="D65" t="s">
        <v>224</v>
      </c>
      <c r="E65" t="s">
        <v>58</v>
      </c>
      <c r="F65" t="s">
        <v>8</v>
      </c>
      <c r="G65" t="s">
        <v>200</v>
      </c>
      <c r="H65" t="s">
        <v>205</v>
      </c>
      <c r="I65">
        <v>48050</v>
      </c>
      <c r="J65">
        <v>1606</v>
      </c>
      <c r="K65">
        <v>49656</v>
      </c>
      <c r="L65" t="s">
        <v>97</v>
      </c>
      <c r="M65" t="s">
        <v>115</v>
      </c>
      <c r="N65" t="s">
        <v>116</v>
      </c>
      <c r="O65">
        <v>4</v>
      </c>
      <c r="P65" t="s">
        <v>77</v>
      </c>
      <c r="Q65" t="s">
        <v>78</v>
      </c>
      <c r="R65" t="s">
        <v>79</v>
      </c>
      <c r="S65" t="s">
        <v>59</v>
      </c>
      <c r="T65" t="s">
        <v>42</v>
      </c>
      <c r="U65" t="s">
        <v>221</v>
      </c>
      <c r="V65">
        <v>1922</v>
      </c>
      <c r="W65">
        <v>3.1730928473049274E-3</v>
      </c>
      <c r="X65" t="s">
        <v>220</v>
      </c>
    </row>
    <row r="66" spans="1:24" x14ac:dyDescent="0.25">
      <c r="A66" t="s">
        <v>151</v>
      </c>
      <c r="B66" s="1">
        <v>41689</v>
      </c>
      <c r="C66">
        <v>2014</v>
      </c>
      <c r="D66" t="s">
        <v>224</v>
      </c>
      <c r="E66" t="s">
        <v>52</v>
      </c>
      <c r="F66" t="s">
        <v>34</v>
      </c>
      <c r="G66" t="s">
        <v>209</v>
      </c>
      <c r="H66" t="s">
        <v>202</v>
      </c>
      <c r="I66">
        <v>31300</v>
      </c>
      <c r="J66">
        <v>3207</v>
      </c>
      <c r="K66">
        <v>34507</v>
      </c>
      <c r="L66" t="s">
        <v>142</v>
      </c>
      <c r="M66" t="s">
        <v>152</v>
      </c>
      <c r="N66" t="s">
        <v>153</v>
      </c>
      <c r="O66">
        <v>3</v>
      </c>
      <c r="P66" t="s">
        <v>91</v>
      </c>
      <c r="Q66" t="s">
        <v>78</v>
      </c>
      <c r="R66" t="s">
        <v>79</v>
      </c>
      <c r="S66" t="s">
        <v>53</v>
      </c>
      <c r="T66" t="s">
        <v>46</v>
      </c>
      <c r="U66" t="s">
        <v>219</v>
      </c>
      <c r="V66">
        <v>939</v>
      </c>
      <c r="W66">
        <v>0.29498667423379921</v>
      </c>
      <c r="X66" t="s">
        <v>220</v>
      </c>
    </row>
    <row r="67" spans="1:24" x14ac:dyDescent="0.25">
      <c r="A67" t="s">
        <v>73</v>
      </c>
      <c r="B67" s="1">
        <v>41691</v>
      </c>
      <c r="C67">
        <v>2014</v>
      </c>
      <c r="D67" t="s">
        <v>224</v>
      </c>
      <c r="E67" t="s">
        <v>55</v>
      </c>
      <c r="F67" t="s">
        <v>40</v>
      </c>
      <c r="G67" t="s">
        <v>204</v>
      </c>
      <c r="H67" t="s">
        <v>202</v>
      </c>
      <c r="I67">
        <v>24800</v>
      </c>
      <c r="J67">
        <v>1274</v>
      </c>
      <c r="K67">
        <v>26074</v>
      </c>
      <c r="L67" t="s">
        <v>74</v>
      </c>
      <c r="M67" t="s">
        <v>75</v>
      </c>
      <c r="N67" t="s">
        <v>76</v>
      </c>
      <c r="O67">
        <v>4</v>
      </c>
      <c r="P67" t="s">
        <v>77</v>
      </c>
      <c r="Q67" t="s">
        <v>78</v>
      </c>
      <c r="R67" t="s">
        <v>79</v>
      </c>
      <c r="S67" t="s">
        <v>56</v>
      </c>
      <c r="T67" t="s">
        <v>46</v>
      </c>
      <c r="U67" t="s">
        <v>219</v>
      </c>
      <c r="V67">
        <v>744</v>
      </c>
      <c r="W67">
        <v>0.25681502570249842</v>
      </c>
      <c r="X67" t="s">
        <v>220</v>
      </c>
    </row>
    <row r="68" spans="1:24" x14ac:dyDescent="0.25">
      <c r="A68" t="s">
        <v>170</v>
      </c>
      <c r="B68" s="1">
        <v>42727</v>
      </c>
      <c r="C68">
        <v>2016</v>
      </c>
      <c r="D68" t="s">
        <v>235</v>
      </c>
      <c r="E68" t="s">
        <v>60</v>
      </c>
      <c r="F68" t="s">
        <v>3</v>
      </c>
      <c r="G68" t="s">
        <v>210</v>
      </c>
      <c r="H68" t="s">
        <v>203</v>
      </c>
      <c r="I68">
        <v>35150</v>
      </c>
      <c r="J68">
        <v>1972</v>
      </c>
      <c r="K68">
        <v>37122</v>
      </c>
      <c r="L68" t="s">
        <v>164</v>
      </c>
      <c r="M68" t="s">
        <v>171</v>
      </c>
      <c r="N68" t="s">
        <v>172</v>
      </c>
      <c r="O68">
        <v>4</v>
      </c>
      <c r="P68" t="s">
        <v>77</v>
      </c>
      <c r="Q68" t="s">
        <v>78</v>
      </c>
      <c r="R68" t="s">
        <v>79</v>
      </c>
      <c r="S68" t="s">
        <v>61</v>
      </c>
      <c r="T68" t="s">
        <v>42</v>
      </c>
      <c r="U68" t="s">
        <v>221</v>
      </c>
      <c r="V68">
        <v>1406</v>
      </c>
      <c r="W68">
        <v>6.4787738055357591E-2</v>
      </c>
      <c r="X68" t="s">
        <v>220</v>
      </c>
    </row>
    <row r="69" spans="1:24" x14ac:dyDescent="0.25">
      <c r="A69" t="s">
        <v>157</v>
      </c>
      <c r="B69" s="1">
        <v>41692</v>
      </c>
      <c r="C69">
        <v>2014</v>
      </c>
      <c r="D69" t="s">
        <v>224</v>
      </c>
      <c r="E69" t="s">
        <v>55</v>
      </c>
      <c r="F69" t="s">
        <v>39</v>
      </c>
      <c r="G69" t="s">
        <v>200</v>
      </c>
      <c r="H69" t="s">
        <v>205</v>
      </c>
      <c r="I69">
        <v>58000</v>
      </c>
      <c r="J69">
        <v>4965</v>
      </c>
      <c r="K69">
        <v>62965</v>
      </c>
      <c r="L69" t="s">
        <v>142</v>
      </c>
      <c r="M69" t="s">
        <v>158</v>
      </c>
      <c r="N69" t="s">
        <v>159</v>
      </c>
      <c r="O69">
        <v>4</v>
      </c>
      <c r="P69" t="s">
        <v>77</v>
      </c>
      <c r="Q69" t="s">
        <v>86</v>
      </c>
      <c r="R69" t="s">
        <v>79</v>
      </c>
      <c r="S69" t="s">
        <v>56</v>
      </c>
      <c r="T69" t="s">
        <v>46</v>
      </c>
      <c r="U69" t="s">
        <v>223</v>
      </c>
      <c r="V69">
        <v>2900</v>
      </c>
      <c r="W69">
        <v>0.19744793986782802</v>
      </c>
      <c r="X69" t="s">
        <v>220</v>
      </c>
    </row>
    <row r="70" spans="1:24" x14ac:dyDescent="0.25">
      <c r="A70" t="s">
        <v>96</v>
      </c>
      <c r="B70" s="1">
        <v>41692</v>
      </c>
      <c r="C70">
        <v>2014</v>
      </c>
      <c r="D70" t="s">
        <v>224</v>
      </c>
      <c r="E70" t="s">
        <v>57</v>
      </c>
      <c r="F70" t="s">
        <v>18</v>
      </c>
      <c r="G70" t="s">
        <v>200</v>
      </c>
      <c r="H70" t="s">
        <v>203</v>
      </c>
      <c r="I70">
        <v>21600</v>
      </c>
      <c r="J70">
        <v>3240</v>
      </c>
      <c r="K70">
        <v>24840</v>
      </c>
      <c r="L70" t="s">
        <v>97</v>
      </c>
      <c r="M70" t="s">
        <v>98</v>
      </c>
      <c r="N70" t="s">
        <v>99</v>
      </c>
      <c r="O70">
        <v>2</v>
      </c>
      <c r="P70" t="s">
        <v>77</v>
      </c>
      <c r="Q70" t="s">
        <v>78</v>
      </c>
      <c r="R70" t="s">
        <v>79</v>
      </c>
      <c r="S70" t="s">
        <v>57</v>
      </c>
      <c r="T70" t="s">
        <v>44</v>
      </c>
      <c r="U70" t="s">
        <v>219</v>
      </c>
      <c r="V70">
        <v>648</v>
      </c>
      <c r="W70">
        <v>0.1713896022045005</v>
      </c>
      <c r="X70" t="s">
        <v>220</v>
      </c>
    </row>
    <row r="71" spans="1:24" x14ac:dyDescent="0.25">
      <c r="A71" t="s">
        <v>145</v>
      </c>
      <c r="B71" s="1">
        <v>41694</v>
      </c>
      <c r="C71">
        <v>2014</v>
      </c>
      <c r="D71" t="s">
        <v>224</v>
      </c>
      <c r="E71" t="s">
        <v>54</v>
      </c>
      <c r="F71" t="s">
        <v>31</v>
      </c>
      <c r="G71" t="s">
        <v>210</v>
      </c>
      <c r="H71" t="s">
        <v>203</v>
      </c>
      <c r="I71">
        <v>26400</v>
      </c>
      <c r="J71">
        <v>4757</v>
      </c>
      <c r="K71">
        <v>31157</v>
      </c>
      <c r="L71" t="s">
        <v>142</v>
      </c>
      <c r="M71" t="s">
        <v>146</v>
      </c>
      <c r="N71" t="s">
        <v>147</v>
      </c>
      <c r="O71">
        <v>4</v>
      </c>
      <c r="P71" t="s">
        <v>77</v>
      </c>
      <c r="Q71" t="s">
        <v>78</v>
      </c>
      <c r="R71" t="s">
        <v>79</v>
      </c>
      <c r="S71" t="s">
        <v>54</v>
      </c>
      <c r="T71" t="s">
        <v>45</v>
      </c>
      <c r="U71" t="s">
        <v>219</v>
      </c>
      <c r="V71">
        <v>792</v>
      </c>
      <c r="W71">
        <v>0.7161117073689176</v>
      </c>
      <c r="X71" t="s">
        <v>222</v>
      </c>
    </row>
    <row r="72" spans="1:24" x14ac:dyDescent="0.25">
      <c r="A72" t="s">
        <v>103</v>
      </c>
      <c r="B72" s="1">
        <v>42727</v>
      </c>
      <c r="C72">
        <v>2016</v>
      </c>
      <c r="D72" t="s">
        <v>235</v>
      </c>
      <c r="E72" t="s">
        <v>57</v>
      </c>
      <c r="F72" t="s">
        <v>16</v>
      </c>
      <c r="G72" t="s">
        <v>210</v>
      </c>
      <c r="H72" t="s">
        <v>203</v>
      </c>
      <c r="I72">
        <v>39700</v>
      </c>
      <c r="J72">
        <v>3088</v>
      </c>
      <c r="K72">
        <v>42788</v>
      </c>
      <c r="L72" t="s">
        <v>97</v>
      </c>
      <c r="M72" t="s">
        <v>104</v>
      </c>
      <c r="N72" t="s">
        <v>105</v>
      </c>
      <c r="O72">
        <v>2</v>
      </c>
      <c r="P72" t="s">
        <v>91</v>
      </c>
      <c r="Q72" t="s">
        <v>78</v>
      </c>
      <c r="R72" t="s">
        <v>79</v>
      </c>
      <c r="S72" t="s">
        <v>57</v>
      </c>
      <c r="T72" t="s">
        <v>44</v>
      </c>
      <c r="U72" t="s">
        <v>221</v>
      </c>
      <c r="V72">
        <v>1588</v>
      </c>
      <c r="W72">
        <v>0.94174971521913531</v>
      </c>
      <c r="X72" t="s">
        <v>222</v>
      </c>
    </row>
    <row r="73" spans="1:24" x14ac:dyDescent="0.25">
      <c r="A73" t="s">
        <v>106</v>
      </c>
      <c r="B73" s="1">
        <v>42725</v>
      </c>
      <c r="C73">
        <v>2016</v>
      </c>
      <c r="D73" t="s">
        <v>235</v>
      </c>
      <c r="E73" t="s">
        <v>50</v>
      </c>
      <c r="F73" t="s">
        <v>10</v>
      </c>
      <c r="G73" t="s">
        <v>206</v>
      </c>
      <c r="H73" t="s">
        <v>203</v>
      </c>
      <c r="I73">
        <v>42000</v>
      </c>
      <c r="J73">
        <v>1418</v>
      </c>
      <c r="K73">
        <v>43418</v>
      </c>
      <c r="L73" t="s">
        <v>97</v>
      </c>
      <c r="M73" t="s">
        <v>107</v>
      </c>
      <c r="N73" t="s">
        <v>108</v>
      </c>
      <c r="O73">
        <v>4</v>
      </c>
      <c r="P73" t="s">
        <v>77</v>
      </c>
      <c r="Q73" t="s">
        <v>78</v>
      </c>
      <c r="R73" t="s">
        <v>79</v>
      </c>
      <c r="S73" t="s">
        <v>51</v>
      </c>
      <c r="T73" t="s">
        <v>43</v>
      </c>
      <c r="U73" t="s">
        <v>221</v>
      </c>
      <c r="V73">
        <v>1680</v>
      </c>
      <c r="W73">
        <v>0.93914193470922391</v>
      </c>
      <c r="X73" t="s">
        <v>222</v>
      </c>
    </row>
    <row r="74" spans="1:24" x14ac:dyDescent="0.25">
      <c r="A74" t="s">
        <v>145</v>
      </c>
      <c r="B74" s="1">
        <v>42725</v>
      </c>
      <c r="C74">
        <v>2016</v>
      </c>
      <c r="D74" t="s">
        <v>235</v>
      </c>
      <c r="E74" t="s">
        <v>54</v>
      </c>
      <c r="F74" t="s">
        <v>11</v>
      </c>
      <c r="G74" t="s">
        <v>200</v>
      </c>
      <c r="H74" t="s">
        <v>211</v>
      </c>
      <c r="I74">
        <v>33000</v>
      </c>
      <c r="J74">
        <v>2020</v>
      </c>
      <c r="K74">
        <v>35020</v>
      </c>
      <c r="L74" t="s">
        <v>142</v>
      </c>
      <c r="M74" t="s">
        <v>146</v>
      </c>
      <c r="N74" t="s">
        <v>147</v>
      </c>
      <c r="O74">
        <v>4</v>
      </c>
      <c r="P74" t="s">
        <v>77</v>
      </c>
      <c r="Q74" t="s">
        <v>78</v>
      </c>
      <c r="R74" t="s">
        <v>79</v>
      </c>
      <c r="S74" t="s">
        <v>54</v>
      </c>
      <c r="T74" t="s">
        <v>43</v>
      </c>
      <c r="U74" t="s">
        <v>219</v>
      </c>
      <c r="V74">
        <v>990</v>
      </c>
      <c r="W74">
        <v>0.64274961019062882</v>
      </c>
      <c r="X74" t="s">
        <v>222</v>
      </c>
    </row>
    <row r="75" spans="1:24" x14ac:dyDescent="0.25">
      <c r="A75" t="s">
        <v>179</v>
      </c>
      <c r="B75" s="1">
        <v>41702</v>
      </c>
      <c r="C75">
        <v>2014</v>
      </c>
      <c r="D75" t="s">
        <v>226</v>
      </c>
      <c r="E75" t="s">
        <v>54</v>
      </c>
      <c r="F75" t="s">
        <v>29</v>
      </c>
      <c r="G75" t="s">
        <v>209</v>
      </c>
      <c r="H75" t="s">
        <v>205</v>
      </c>
      <c r="I75">
        <v>44950</v>
      </c>
      <c r="J75">
        <v>4729</v>
      </c>
      <c r="K75">
        <v>49679</v>
      </c>
      <c r="L75" t="s">
        <v>164</v>
      </c>
      <c r="M75" t="s">
        <v>180</v>
      </c>
      <c r="N75" t="s">
        <v>181</v>
      </c>
      <c r="O75">
        <v>4</v>
      </c>
      <c r="P75" t="s">
        <v>77</v>
      </c>
      <c r="Q75" t="s">
        <v>78</v>
      </c>
      <c r="R75" t="s">
        <v>79</v>
      </c>
      <c r="S75" t="s">
        <v>54</v>
      </c>
      <c r="T75" t="s">
        <v>45</v>
      </c>
      <c r="U75" t="s">
        <v>221</v>
      </c>
      <c r="V75">
        <v>1798</v>
      </c>
      <c r="W75">
        <v>0.95794119497665264</v>
      </c>
      <c r="X75" t="s">
        <v>222</v>
      </c>
    </row>
    <row r="76" spans="1:24" x14ac:dyDescent="0.25">
      <c r="A76" t="s">
        <v>170</v>
      </c>
      <c r="B76" s="1">
        <v>41703</v>
      </c>
      <c r="C76">
        <v>2014</v>
      </c>
      <c r="D76" t="s">
        <v>226</v>
      </c>
      <c r="E76" t="s">
        <v>62</v>
      </c>
      <c r="F76" t="s">
        <v>15</v>
      </c>
      <c r="G76" t="s">
        <v>200</v>
      </c>
      <c r="H76" t="s">
        <v>211</v>
      </c>
      <c r="I76">
        <v>27800</v>
      </c>
      <c r="J76">
        <v>2145</v>
      </c>
      <c r="K76">
        <v>29945</v>
      </c>
      <c r="L76" t="s">
        <v>164</v>
      </c>
      <c r="M76" t="s">
        <v>171</v>
      </c>
      <c r="N76" t="s">
        <v>172</v>
      </c>
      <c r="O76">
        <v>4</v>
      </c>
      <c r="P76" t="s">
        <v>77</v>
      </c>
      <c r="Q76" t="s">
        <v>78</v>
      </c>
      <c r="R76" t="s">
        <v>79</v>
      </c>
      <c r="S76" t="s">
        <v>63</v>
      </c>
      <c r="T76" t="s">
        <v>43</v>
      </c>
      <c r="U76" t="s">
        <v>219</v>
      </c>
      <c r="V76">
        <v>834</v>
      </c>
      <c r="W76">
        <v>0.37813223776320565</v>
      </c>
      <c r="X76" t="s">
        <v>220</v>
      </c>
    </row>
    <row r="77" spans="1:24" x14ac:dyDescent="0.25">
      <c r="A77" t="s">
        <v>148</v>
      </c>
      <c r="B77" s="1">
        <v>41703</v>
      </c>
      <c r="C77">
        <v>2014</v>
      </c>
      <c r="D77" t="s">
        <v>226</v>
      </c>
      <c r="E77" t="s">
        <v>52</v>
      </c>
      <c r="F77" t="s">
        <v>47</v>
      </c>
      <c r="G77" t="s">
        <v>200</v>
      </c>
      <c r="H77" t="s">
        <v>202</v>
      </c>
      <c r="I77">
        <v>29900</v>
      </c>
      <c r="J77">
        <v>3091</v>
      </c>
      <c r="K77">
        <v>32991</v>
      </c>
      <c r="L77" t="s">
        <v>142</v>
      </c>
      <c r="M77" t="s">
        <v>149</v>
      </c>
      <c r="N77" t="s">
        <v>150</v>
      </c>
      <c r="O77">
        <v>4</v>
      </c>
      <c r="P77" t="s">
        <v>77</v>
      </c>
      <c r="Q77" t="s">
        <v>78</v>
      </c>
      <c r="R77" t="s">
        <v>79</v>
      </c>
      <c r="S77" t="s">
        <v>53</v>
      </c>
      <c r="T77" t="s">
        <v>46</v>
      </c>
      <c r="U77" t="s">
        <v>219</v>
      </c>
      <c r="V77">
        <v>897</v>
      </c>
      <c r="W77">
        <v>0.16977555126406976</v>
      </c>
      <c r="X77" t="s">
        <v>220</v>
      </c>
    </row>
    <row r="78" spans="1:24" x14ac:dyDescent="0.25">
      <c r="A78" t="s">
        <v>182</v>
      </c>
      <c r="B78" s="1">
        <v>41703</v>
      </c>
      <c r="C78">
        <v>2014</v>
      </c>
      <c r="D78" t="s">
        <v>226</v>
      </c>
      <c r="E78" t="s">
        <v>62</v>
      </c>
      <c r="F78" t="s">
        <v>12</v>
      </c>
      <c r="G78" t="s">
        <v>200</v>
      </c>
      <c r="H78" t="s">
        <v>203</v>
      </c>
      <c r="I78">
        <v>52300</v>
      </c>
      <c r="J78">
        <v>3679</v>
      </c>
      <c r="K78">
        <v>55979</v>
      </c>
      <c r="L78" t="s">
        <v>164</v>
      </c>
      <c r="M78" t="s">
        <v>183</v>
      </c>
      <c r="N78" t="s">
        <v>184</v>
      </c>
      <c r="O78">
        <v>4</v>
      </c>
      <c r="P78" t="s">
        <v>77</v>
      </c>
      <c r="Q78" t="s">
        <v>78</v>
      </c>
      <c r="R78" t="s">
        <v>79</v>
      </c>
      <c r="S78" t="s">
        <v>63</v>
      </c>
      <c r="T78" t="s">
        <v>43</v>
      </c>
      <c r="U78" t="s">
        <v>221</v>
      </c>
      <c r="V78">
        <v>2092</v>
      </c>
      <c r="W78">
        <v>0.19553511971399892</v>
      </c>
      <c r="X78" t="s">
        <v>220</v>
      </c>
    </row>
    <row r="79" spans="1:24" x14ac:dyDescent="0.25">
      <c r="A79" t="s">
        <v>179</v>
      </c>
      <c r="B79" s="1">
        <v>41703</v>
      </c>
      <c r="C79">
        <v>2014</v>
      </c>
      <c r="D79" t="s">
        <v>226</v>
      </c>
      <c r="E79" t="s">
        <v>60</v>
      </c>
      <c r="F79" t="s">
        <v>6</v>
      </c>
      <c r="G79" t="s">
        <v>210</v>
      </c>
      <c r="H79" t="s">
        <v>203</v>
      </c>
      <c r="I79">
        <v>44750</v>
      </c>
      <c r="J79">
        <v>4022</v>
      </c>
      <c r="K79">
        <v>48772</v>
      </c>
      <c r="L79" t="s">
        <v>164</v>
      </c>
      <c r="M79" t="s">
        <v>180</v>
      </c>
      <c r="N79" t="s">
        <v>181</v>
      </c>
      <c r="O79">
        <v>4</v>
      </c>
      <c r="P79" t="s">
        <v>77</v>
      </c>
      <c r="Q79" t="s">
        <v>78</v>
      </c>
      <c r="R79" t="s">
        <v>79</v>
      </c>
      <c r="S79" t="s">
        <v>61</v>
      </c>
      <c r="T79" t="s">
        <v>42</v>
      </c>
      <c r="U79" t="s">
        <v>221</v>
      </c>
      <c r="V79">
        <v>1790</v>
      </c>
      <c r="W79">
        <v>0.41288621929142916</v>
      </c>
      <c r="X79" t="s">
        <v>220</v>
      </c>
    </row>
    <row r="80" spans="1:24" x14ac:dyDescent="0.25">
      <c r="A80" t="s">
        <v>103</v>
      </c>
      <c r="B80" s="1">
        <v>42723</v>
      </c>
      <c r="C80">
        <v>2016</v>
      </c>
      <c r="D80" t="s">
        <v>235</v>
      </c>
      <c r="E80" t="s">
        <v>54</v>
      </c>
      <c r="F80" t="s">
        <v>32</v>
      </c>
      <c r="G80" t="s">
        <v>209</v>
      </c>
      <c r="H80" t="s">
        <v>203</v>
      </c>
      <c r="I80">
        <v>40100</v>
      </c>
      <c r="J80">
        <v>3777</v>
      </c>
      <c r="K80">
        <v>43877</v>
      </c>
      <c r="L80" t="s">
        <v>97</v>
      </c>
      <c r="M80" t="s">
        <v>104</v>
      </c>
      <c r="N80" t="s">
        <v>105</v>
      </c>
      <c r="O80">
        <v>2</v>
      </c>
      <c r="P80" t="s">
        <v>91</v>
      </c>
      <c r="Q80" t="s">
        <v>78</v>
      </c>
      <c r="R80" t="s">
        <v>79</v>
      </c>
      <c r="S80" t="s">
        <v>54</v>
      </c>
      <c r="T80" t="s">
        <v>45</v>
      </c>
      <c r="U80" t="s">
        <v>221</v>
      </c>
      <c r="V80">
        <v>1604</v>
      </c>
      <c r="W80">
        <v>0.21581991306311446</v>
      </c>
      <c r="X80" t="s">
        <v>220</v>
      </c>
    </row>
    <row r="81" spans="1:24" x14ac:dyDescent="0.25">
      <c r="A81" t="s">
        <v>141</v>
      </c>
      <c r="B81" s="1">
        <v>41706</v>
      </c>
      <c r="C81">
        <v>2014</v>
      </c>
      <c r="D81" t="s">
        <v>226</v>
      </c>
      <c r="E81" t="s">
        <v>60</v>
      </c>
      <c r="F81" t="s">
        <v>6</v>
      </c>
      <c r="G81" t="s">
        <v>200</v>
      </c>
      <c r="H81" t="s">
        <v>201</v>
      </c>
      <c r="I81">
        <v>24150</v>
      </c>
      <c r="J81">
        <v>3330</v>
      </c>
      <c r="K81">
        <v>27480</v>
      </c>
      <c r="L81" t="s">
        <v>142</v>
      </c>
      <c r="M81" t="s">
        <v>143</v>
      </c>
      <c r="N81" t="s">
        <v>144</v>
      </c>
      <c r="O81">
        <v>4</v>
      </c>
      <c r="P81" t="s">
        <v>77</v>
      </c>
      <c r="Q81" t="s">
        <v>78</v>
      </c>
      <c r="R81" t="s">
        <v>79</v>
      </c>
      <c r="S81" t="s">
        <v>61</v>
      </c>
      <c r="T81" t="s">
        <v>42</v>
      </c>
      <c r="U81" t="s">
        <v>219</v>
      </c>
      <c r="V81">
        <v>724.5</v>
      </c>
      <c r="W81">
        <v>0.59613147964520918</v>
      </c>
      <c r="X81" t="s">
        <v>222</v>
      </c>
    </row>
    <row r="82" spans="1:24" x14ac:dyDescent="0.25">
      <c r="A82" t="s">
        <v>73</v>
      </c>
      <c r="B82" s="1">
        <v>41706</v>
      </c>
      <c r="C82">
        <v>2014</v>
      </c>
      <c r="D82" t="s">
        <v>226</v>
      </c>
      <c r="E82" t="s">
        <v>64</v>
      </c>
      <c r="F82" t="s">
        <v>26</v>
      </c>
      <c r="G82" t="s">
        <v>206</v>
      </c>
      <c r="H82" t="s">
        <v>201</v>
      </c>
      <c r="I82">
        <v>24900</v>
      </c>
      <c r="J82">
        <v>2087</v>
      </c>
      <c r="K82">
        <v>26987</v>
      </c>
      <c r="L82" t="s">
        <v>74</v>
      </c>
      <c r="M82" t="s">
        <v>75</v>
      </c>
      <c r="N82" t="s">
        <v>76</v>
      </c>
      <c r="O82">
        <v>4</v>
      </c>
      <c r="P82" t="s">
        <v>77</v>
      </c>
      <c r="Q82" t="s">
        <v>78</v>
      </c>
      <c r="R82" t="s">
        <v>79</v>
      </c>
      <c r="S82" t="s">
        <v>57</v>
      </c>
      <c r="T82" t="s">
        <v>44</v>
      </c>
      <c r="U82" t="s">
        <v>219</v>
      </c>
      <c r="V82">
        <v>747</v>
      </c>
      <c r="W82">
        <v>0.12227416882397335</v>
      </c>
      <c r="X82" t="s">
        <v>220</v>
      </c>
    </row>
    <row r="83" spans="1:24" x14ac:dyDescent="0.25">
      <c r="A83" t="s">
        <v>141</v>
      </c>
      <c r="B83" s="1">
        <v>41706</v>
      </c>
      <c r="C83">
        <v>2014</v>
      </c>
      <c r="D83" t="s">
        <v>226</v>
      </c>
      <c r="E83" t="s">
        <v>50</v>
      </c>
      <c r="F83" t="s">
        <v>9</v>
      </c>
      <c r="G83" t="s">
        <v>210</v>
      </c>
      <c r="H83" t="s">
        <v>203</v>
      </c>
      <c r="I83">
        <v>24100</v>
      </c>
      <c r="J83">
        <v>2669</v>
      </c>
      <c r="K83">
        <v>26769</v>
      </c>
      <c r="L83" t="s">
        <v>142</v>
      </c>
      <c r="M83" t="s">
        <v>143</v>
      </c>
      <c r="N83" t="s">
        <v>144</v>
      </c>
      <c r="O83">
        <v>4</v>
      </c>
      <c r="P83" t="s">
        <v>77</v>
      </c>
      <c r="Q83" t="s">
        <v>78</v>
      </c>
      <c r="R83" t="s">
        <v>79</v>
      </c>
      <c r="S83" t="s">
        <v>51</v>
      </c>
      <c r="T83" t="s">
        <v>43</v>
      </c>
      <c r="U83" t="s">
        <v>219</v>
      </c>
      <c r="V83">
        <v>723</v>
      </c>
      <c r="W83">
        <v>0.42323527178877746</v>
      </c>
      <c r="X83" t="s">
        <v>220</v>
      </c>
    </row>
    <row r="84" spans="1:24" x14ac:dyDescent="0.25">
      <c r="A84" t="s">
        <v>182</v>
      </c>
      <c r="B84" s="1">
        <v>41706</v>
      </c>
      <c r="C84">
        <v>2014</v>
      </c>
      <c r="D84" t="s">
        <v>226</v>
      </c>
      <c r="E84" t="s">
        <v>52</v>
      </c>
      <c r="F84" t="s">
        <v>35</v>
      </c>
      <c r="G84" t="s">
        <v>210</v>
      </c>
      <c r="H84" t="s">
        <v>202</v>
      </c>
      <c r="I84">
        <v>52000</v>
      </c>
      <c r="J84">
        <v>3393</v>
      </c>
      <c r="K84">
        <v>55393</v>
      </c>
      <c r="L84" t="s">
        <v>164</v>
      </c>
      <c r="M84" t="s">
        <v>183</v>
      </c>
      <c r="N84" t="s">
        <v>184</v>
      </c>
      <c r="O84">
        <v>4</v>
      </c>
      <c r="P84" t="s">
        <v>77</v>
      </c>
      <c r="Q84" t="s">
        <v>78</v>
      </c>
      <c r="R84" t="s">
        <v>79</v>
      </c>
      <c r="S84" t="s">
        <v>53</v>
      </c>
      <c r="T84" t="s">
        <v>46</v>
      </c>
      <c r="U84" t="s">
        <v>221</v>
      </c>
      <c r="V84">
        <v>2080</v>
      </c>
      <c r="W84">
        <v>0.68944160905174989</v>
      </c>
      <c r="X84" t="s">
        <v>222</v>
      </c>
    </row>
    <row r="85" spans="1:24" x14ac:dyDescent="0.25">
      <c r="A85" t="s">
        <v>154</v>
      </c>
      <c r="B85" s="1">
        <v>42723</v>
      </c>
      <c r="C85">
        <v>2016</v>
      </c>
      <c r="D85" t="s">
        <v>235</v>
      </c>
      <c r="E85" t="s">
        <v>50</v>
      </c>
      <c r="F85" t="s">
        <v>9</v>
      </c>
      <c r="G85" t="s">
        <v>206</v>
      </c>
      <c r="H85" t="s">
        <v>205</v>
      </c>
      <c r="I85">
        <v>70000</v>
      </c>
      <c r="J85">
        <v>2856</v>
      </c>
      <c r="K85">
        <v>72856</v>
      </c>
      <c r="L85" t="s">
        <v>142</v>
      </c>
      <c r="M85" t="s">
        <v>155</v>
      </c>
      <c r="N85" t="s">
        <v>156</v>
      </c>
      <c r="O85">
        <v>4</v>
      </c>
      <c r="P85" t="s">
        <v>91</v>
      </c>
      <c r="Q85" t="s">
        <v>78</v>
      </c>
      <c r="R85" t="s">
        <v>79</v>
      </c>
      <c r="S85" t="s">
        <v>51</v>
      </c>
      <c r="T85" t="s">
        <v>43</v>
      </c>
      <c r="U85" t="s">
        <v>223</v>
      </c>
      <c r="V85">
        <v>3500</v>
      </c>
      <c r="W85">
        <v>0.35439796063788143</v>
      </c>
      <c r="X85" t="s">
        <v>220</v>
      </c>
    </row>
    <row r="86" spans="1:24" x14ac:dyDescent="0.25">
      <c r="A86" t="s">
        <v>73</v>
      </c>
      <c r="B86" s="1">
        <v>41708</v>
      </c>
      <c r="C86">
        <v>2014</v>
      </c>
      <c r="D86" t="s">
        <v>226</v>
      </c>
      <c r="E86" t="s">
        <v>55</v>
      </c>
      <c r="F86" t="s">
        <v>39</v>
      </c>
      <c r="G86" t="s">
        <v>209</v>
      </c>
      <c r="H86" t="s">
        <v>201</v>
      </c>
      <c r="I86">
        <v>24750</v>
      </c>
      <c r="J86">
        <v>3237</v>
      </c>
      <c r="K86">
        <v>27987</v>
      </c>
      <c r="L86" t="s">
        <v>74</v>
      </c>
      <c r="M86" t="s">
        <v>75</v>
      </c>
      <c r="N86" t="s">
        <v>76</v>
      </c>
      <c r="O86">
        <v>4</v>
      </c>
      <c r="P86" t="s">
        <v>77</v>
      </c>
      <c r="Q86" t="s">
        <v>78</v>
      </c>
      <c r="R86" t="s">
        <v>79</v>
      </c>
      <c r="S86" t="s">
        <v>56</v>
      </c>
      <c r="T86" t="s">
        <v>46</v>
      </c>
      <c r="U86" t="s">
        <v>219</v>
      </c>
      <c r="V86">
        <v>742.5</v>
      </c>
      <c r="W86">
        <v>0.12652017042344443</v>
      </c>
      <c r="X86" t="s">
        <v>220</v>
      </c>
    </row>
    <row r="87" spans="1:24" x14ac:dyDescent="0.25">
      <c r="A87" t="s">
        <v>141</v>
      </c>
      <c r="B87" s="1">
        <v>42722</v>
      </c>
      <c r="C87">
        <v>2016</v>
      </c>
      <c r="D87" t="s">
        <v>235</v>
      </c>
      <c r="E87" t="s">
        <v>64</v>
      </c>
      <c r="F87" t="s">
        <v>26</v>
      </c>
      <c r="G87" t="s">
        <v>200</v>
      </c>
      <c r="H87" t="s">
        <v>201</v>
      </c>
      <c r="I87">
        <v>30050</v>
      </c>
      <c r="J87">
        <v>4457</v>
      </c>
      <c r="K87">
        <v>34507</v>
      </c>
      <c r="L87" t="s">
        <v>142</v>
      </c>
      <c r="M87" t="s">
        <v>143</v>
      </c>
      <c r="N87" t="s">
        <v>144</v>
      </c>
      <c r="O87">
        <v>4</v>
      </c>
      <c r="P87" t="s">
        <v>77</v>
      </c>
      <c r="Q87" t="s">
        <v>78</v>
      </c>
      <c r="R87" t="s">
        <v>79</v>
      </c>
      <c r="S87" t="s">
        <v>57</v>
      </c>
      <c r="T87" t="s">
        <v>44</v>
      </c>
      <c r="U87" t="s">
        <v>219</v>
      </c>
      <c r="V87">
        <v>901.5</v>
      </c>
      <c r="W87">
        <v>0.65396358056644144</v>
      </c>
      <c r="X87" t="s">
        <v>222</v>
      </c>
    </row>
    <row r="88" spans="1:24" x14ac:dyDescent="0.25">
      <c r="A88" t="s">
        <v>109</v>
      </c>
      <c r="B88" s="1">
        <v>42721</v>
      </c>
      <c r="C88">
        <v>2016</v>
      </c>
      <c r="D88" t="s">
        <v>235</v>
      </c>
      <c r="E88" t="s">
        <v>55</v>
      </c>
      <c r="F88" t="s">
        <v>36</v>
      </c>
      <c r="G88" t="s">
        <v>208</v>
      </c>
      <c r="H88" t="s">
        <v>202</v>
      </c>
      <c r="I88">
        <v>51050</v>
      </c>
      <c r="J88">
        <v>2462</v>
      </c>
      <c r="K88">
        <v>53512</v>
      </c>
      <c r="L88" t="s">
        <v>97</v>
      </c>
      <c r="M88" t="s">
        <v>110</v>
      </c>
      <c r="N88" t="s">
        <v>111</v>
      </c>
      <c r="O88">
        <v>4</v>
      </c>
      <c r="P88" t="s">
        <v>91</v>
      </c>
      <c r="Q88" t="s">
        <v>78</v>
      </c>
      <c r="R88" t="s">
        <v>79</v>
      </c>
      <c r="S88" t="s">
        <v>56</v>
      </c>
      <c r="T88" t="s">
        <v>46</v>
      </c>
      <c r="U88" t="s">
        <v>221</v>
      </c>
      <c r="V88">
        <v>2042</v>
      </c>
      <c r="W88">
        <v>0.14896158927537576</v>
      </c>
      <c r="X88" t="s">
        <v>220</v>
      </c>
    </row>
    <row r="89" spans="1:24" x14ac:dyDescent="0.25">
      <c r="A89" t="s">
        <v>109</v>
      </c>
      <c r="B89" s="1">
        <v>42721</v>
      </c>
      <c r="C89">
        <v>2016</v>
      </c>
      <c r="D89" t="s">
        <v>235</v>
      </c>
      <c r="E89" t="s">
        <v>55</v>
      </c>
      <c r="F89" t="s">
        <v>40</v>
      </c>
      <c r="G89" t="s">
        <v>204</v>
      </c>
      <c r="H89" t="s">
        <v>203</v>
      </c>
      <c r="I89">
        <v>51000</v>
      </c>
      <c r="J89">
        <v>2163</v>
      </c>
      <c r="K89">
        <v>53163</v>
      </c>
      <c r="L89" t="s">
        <v>97</v>
      </c>
      <c r="M89" t="s">
        <v>110</v>
      </c>
      <c r="N89" t="s">
        <v>111</v>
      </c>
      <c r="O89">
        <v>4</v>
      </c>
      <c r="P89" t="s">
        <v>91</v>
      </c>
      <c r="Q89" t="s">
        <v>78</v>
      </c>
      <c r="R89" t="s">
        <v>79</v>
      </c>
      <c r="S89" t="s">
        <v>56</v>
      </c>
      <c r="T89" t="s">
        <v>46</v>
      </c>
      <c r="U89" t="s">
        <v>221</v>
      </c>
      <c r="V89">
        <v>2040</v>
      </c>
      <c r="W89">
        <v>0.25779368554139215</v>
      </c>
      <c r="X89" t="s">
        <v>220</v>
      </c>
    </row>
    <row r="90" spans="1:24" x14ac:dyDescent="0.25">
      <c r="A90" t="s">
        <v>80</v>
      </c>
      <c r="B90" s="1">
        <v>41709</v>
      </c>
      <c r="C90">
        <v>2014</v>
      </c>
      <c r="D90" t="s">
        <v>226</v>
      </c>
      <c r="E90" t="s">
        <v>55</v>
      </c>
      <c r="F90" t="s">
        <v>38</v>
      </c>
      <c r="G90" t="s">
        <v>200</v>
      </c>
      <c r="H90" t="s">
        <v>203</v>
      </c>
      <c r="I90">
        <v>32550</v>
      </c>
      <c r="J90">
        <v>4590</v>
      </c>
      <c r="K90">
        <v>37140</v>
      </c>
      <c r="L90" t="s">
        <v>74</v>
      </c>
      <c r="M90" t="s">
        <v>81</v>
      </c>
      <c r="N90" t="s">
        <v>82</v>
      </c>
      <c r="O90">
        <v>4</v>
      </c>
      <c r="P90" t="s">
        <v>77</v>
      </c>
      <c r="Q90" t="s">
        <v>78</v>
      </c>
      <c r="R90" t="s">
        <v>79</v>
      </c>
      <c r="S90" t="s">
        <v>56</v>
      </c>
      <c r="T90" t="s">
        <v>46</v>
      </c>
      <c r="U90" t="s">
        <v>221</v>
      </c>
      <c r="V90">
        <v>1302</v>
      </c>
      <c r="W90">
        <v>0.58067834683725539</v>
      </c>
      <c r="X90" t="s">
        <v>222</v>
      </c>
    </row>
    <row r="91" spans="1:24" x14ac:dyDescent="0.25">
      <c r="A91" t="s">
        <v>112</v>
      </c>
      <c r="B91" s="1">
        <v>41710</v>
      </c>
      <c r="C91">
        <v>2014</v>
      </c>
      <c r="D91" t="s">
        <v>226</v>
      </c>
      <c r="E91" t="s">
        <v>50</v>
      </c>
      <c r="F91" t="s">
        <v>10</v>
      </c>
      <c r="G91" t="s">
        <v>206</v>
      </c>
      <c r="H91" t="s">
        <v>203</v>
      </c>
      <c r="I91">
        <v>41550</v>
      </c>
      <c r="J91">
        <v>1384</v>
      </c>
      <c r="K91">
        <v>42934</v>
      </c>
      <c r="L91" t="s">
        <v>97</v>
      </c>
      <c r="M91" t="s">
        <v>104</v>
      </c>
      <c r="N91" t="s">
        <v>113</v>
      </c>
      <c r="O91">
        <v>3</v>
      </c>
      <c r="P91" t="s">
        <v>91</v>
      </c>
      <c r="Q91" t="s">
        <v>78</v>
      </c>
      <c r="R91" t="s">
        <v>79</v>
      </c>
      <c r="S91" t="s">
        <v>51</v>
      </c>
      <c r="T91" t="s">
        <v>43</v>
      </c>
      <c r="U91" t="s">
        <v>221</v>
      </c>
      <c r="V91">
        <v>1662</v>
      </c>
      <c r="W91">
        <v>0.78758305766972858</v>
      </c>
      <c r="X91" t="s">
        <v>222</v>
      </c>
    </row>
    <row r="92" spans="1:24" x14ac:dyDescent="0.25">
      <c r="A92" t="s">
        <v>80</v>
      </c>
      <c r="B92" s="1">
        <v>41712</v>
      </c>
      <c r="C92">
        <v>2014</v>
      </c>
      <c r="D92" t="s">
        <v>226</v>
      </c>
      <c r="E92" t="s">
        <v>52</v>
      </c>
      <c r="F92" t="s">
        <v>47</v>
      </c>
      <c r="G92" t="s">
        <v>210</v>
      </c>
      <c r="H92" t="s">
        <v>201</v>
      </c>
      <c r="I92">
        <v>32750</v>
      </c>
      <c r="J92">
        <v>1510</v>
      </c>
      <c r="K92">
        <v>34260</v>
      </c>
      <c r="L92" t="s">
        <v>74</v>
      </c>
      <c r="M92" t="s">
        <v>81</v>
      </c>
      <c r="N92" t="s">
        <v>82</v>
      </c>
      <c r="O92">
        <v>4</v>
      </c>
      <c r="P92" t="s">
        <v>77</v>
      </c>
      <c r="Q92" t="s">
        <v>78</v>
      </c>
      <c r="R92" t="s">
        <v>79</v>
      </c>
      <c r="S92" t="s">
        <v>53</v>
      </c>
      <c r="T92" t="s">
        <v>46</v>
      </c>
      <c r="U92" t="s">
        <v>219</v>
      </c>
      <c r="V92">
        <v>982.5</v>
      </c>
      <c r="W92">
        <v>0.82690486210719905</v>
      </c>
      <c r="X92" t="s">
        <v>222</v>
      </c>
    </row>
    <row r="93" spans="1:24" x14ac:dyDescent="0.25">
      <c r="A93" t="s">
        <v>133</v>
      </c>
      <c r="B93" s="1">
        <v>41713</v>
      </c>
      <c r="C93">
        <v>2014</v>
      </c>
      <c r="D93" t="s">
        <v>226</v>
      </c>
      <c r="E93" t="s">
        <v>50</v>
      </c>
      <c r="F93" t="s">
        <v>10</v>
      </c>
      <c r="G93" t="s">
        <v>204</v>
      </c>
      <c r="H93" t="s">
        <v>202</v>
      </c>
      <c r="I93">
        <v>57350</v>
      </c>
      <c r="J93">
        <v>3596</v>
      </c>
      <c r="K93">
        <v>60946</v>
      </c>
      <c r="L93" t="s">
        <v>127</v>
      </c>
      <c r="M93" t="s">
        <v>134</v>
      </c>
      <c r="N93" t="s">
        <v>135</v>
      </c>
      <c r="O93">
        <v>4</v>
      </c>
      <c r="P93" t="s">
        <v>77</v>
      </c>
      <c r="Q93" t="s">
        <v>86</v>
      </c>
      <c r="R93" t="s">
        <v>79</v>
      </c>
      <c r="S93" t="s">
        <v>51</v>
      </c>
      <c r="T93" t="s">
        <v>43</v>
      </c>
      <c r="U93" t="s">
        <v>223</v>
      </c>
      <c r="V93">
        <v>2867.5</v>
      </c>
      <c r="W93">
        <v>0.70662357551354149</v>
      </c>
      <c r="X93" t="s">
        <v>222</v>
      </c>
    </row>
    <row r="94" spans="1:24" x14ac:dyDescent="0.25">
      <c r="A94" t="s">
        <v>179</v>
      </c>
      <c r="B94" s="1">
        <v>41714</v>
      </c>
      <c r="C94">
        <v>2014</v>
      </c>
      <c r="D94" t="s">
        <v>226</v>
      </c>
      <c r="E94" t="s">
        <v>64</v>
      </c>
      <c r="F94" t="s">
        <v>20</v>
      </c>
      <c r="G94" t="s">
        <v>210</v>
      </c>
      <c r="H94" t="s">
        <v>201</v>
      </c>
      <c r="I94">
        <v>44950</v>
      </c>
      <c r="J94">
        <v>1793</v>
      </c>
      <c r="K94">
        <v>46743</v>
      </c>
      <c r="L94" t="s">
        <v>164</v>
      </c>
      <c r="M94" t="s">
        <v>180</v>
      </c>
      <c r="N94" t="s">
        <v>181</v>
      </c>
      <c r="O94">
        <v>4</v>
      </c>
      <c r="P94" t="s">
        <v>77</v>
      </c>
      <c r="Q94" t="s">
        <v>78</v>
      </c>
      <c r="R94" t="s">
        <v>79</v>
      </c>
      <c r="S94" t="s">
        <v>57</v>
      </c>
      <c r="T94" t="s">
        <v>44</v>
      </c>
      <c r="U94" t="s">
        <v>221</v>
      </c>
      <c r="V94">
        <v>1798</v>
      </c>
      <c r="W94">
        <v>0.1276984103618648</v>
      </c>
      <c r="X94" t="s">
        <v>220</v>
      </c>
    </row>
    <row r="95" spans="1:24" x14ac:dyDescent="0.25">
      <c r="A95" t="s">
        <v>173</v>
      </c>
      <c r="B95" s="1">
        <v>41714</v>
      </c>
      <c r="C95">
        <v>2014</v>
      </c>
      <c r="D95" t="s">
        <v>226</v>
      </c>
      <c r="E95" t="s">
        <v>54</v>
      </c>
      <c r="F95" t="s">
        <v>11</v>
      </c>
      <c r="G95" t="s">
        <v>210</v>
      </c>
      <c r="H95" t="s">
        <v>203</v>
      </c>
      <c r="I95">
        <v>29250</v>
      </c>
      <c r="J95">
        <v>1732</v>
      </c>
      <c r="K95">
        <v>30982</v>
      </c>
      <c r="L95" t="s">
        <v>164</v>
      </c>
      <c r="M95" t="s">
        <v>174</v>
      </c>
      <c r="N95" t="s">
        <v>175</v>
      </c>
      <c r="O95">
        <v>2</v>
      </c>
      <c r="P95" t="s">
        <v>91</v>
      </c>
      <c r="Q95" t="s">
        <v>78</v>
      </c>
      <c r="R95" t="s">
        <v>79</v>
      </c>
      <c r="S95" t="s">
        <v>54</v>
      </c>
      <c r="T95" t="s">
        <v>43</v>
      </c>
      <c r="U95" t="s">
        <v>219</v>
      </c>
      <c r="V95">
        <v>877.5</v>
      </c>
      <c r="W95">
        <v>0.29095658533785335</v>
      </c>
      <c r="X95" t="s">
        <v>220</v>
      </c>
    </row>
    <row r="96" spans="1:24" x14ac:dyDescent="0.25">
      <c r="A96" t="s">
        <v>103</v>
      </c>
      <c r="B96" s="1">
        <v>41715</v>
      </c>
      <c r="C96">
        <v>2014</v>
      </c>
      <c r="D96" t="s">
        <v>226</v>
      </c>
      <c r="E96" t="s">
        <v>54</v>
      </c>
      <c r="F96" t="s">
        <v>30</v>
      </c>
      <c r="G96" t="s">
        <v>206</v>
      </c>
      <c r="H96" t="s">
        <v>203</v>
      </c>
      <c r="I96">
        <v>31550</v>
      </c>
      <c r="J96">
        <v>3763</v>
      </c>
      <c r="K96">
        <v>35313</v>
      </c>
      <c r="L96" t="s">
        <v>97</v>
      </c>
      <c r="M96" t="s">
        <v>104</v>
      </c>
      <c r="N96" t="s">
        <v>105</v>
      </c>
      <c r="O96">
        <v>2</v>
      </c>
      <c r="P96" t="s">
        <v>91</v>
      </c>
      <c r="Q96" t="s">
        <v>78</v>
      </c>
      <c r="R96" t="s">
        <v>79</v>
      </c>
      <c r="S96" t="s">
        <v>54</v>
      </c>
      <c r="T96" t="s">
        <v>45</v>
      </c>
      <c r="U96" t="s">
        <v>219</v>
      </c>
      <c r="V96">
        <v>946.5</v>
      </c>
      <c r="W96">
        <v>0.12270055437586296</v>
      </c>
      <c r="X96" t="s">
        <v>220</v>
      </c>
    </row>
    <row r="97" spans="1:24" x14ac:dyDescent="0.25">
      <c r="A97" t="s">
        <v>154</v>
      </c>
      <c r="B97" s="1">
        <v>41715</v>
      </c>
      <c r="C97">
        <v>2014</v>
      </c>
      <c r="D97" t="s">
        <v>226</v>
      </c>
      <c r="E97" t="s">
        <v>57</v>
      </c>
      <c r="F97" t="s">
        <v>16</v>
      </c>
      <c r="G97" t="s">
        <v>200</v>
      </c>
      <c r="H97" t="s">
        <v>203</v>
      </c>
      <c r="I97">
        <v>56000</v>
      </c>
      <c r="J97">
        <v>3011</v>
      </c>
      <c r="K97">
        <v>59011</v>
      </c>
      <c r="L97" t="s">
        <v>142</v>
      </c>
      <c r="M97" t="s">
        <v>155</v>
      </c>
      <c r="N97" t="s">
        <v>156</v>
      </c>
      <c r="O97">
        <v>4</v>
      </c>
      <c r="P97" t="s">
        <v>91</v>
      </c>
      <c r="Q97" t="s">
        <v>78</v>
      </c>
      <c r="R97" t="s">
        <v>79</v>
      </c>
      <c r="S97" t="s">
        <v>57</v>
      </c>
      <c r="T97" t="s">
        <v>44</v>
      </c>
      <c r="U97" t="s">
        <v>223</v>
      </c>
      <c r="V97">
        <v>2800</v>
      </c>
      <c r="W97">
        <v>0.44023350879560852</v>
      </c>
      <c r="X97" t="s">
        <v>220</v>
      </c>
    </row>
    <row r="98" spans="1:24" x14ac:dyDescent="0.25">
      <c r="A98" t="s">
        <v>148</v>
      </c>
      <c r="B98" s="1">
        <v>42720</v>
      </c>
      <c r="C98">
        <v>2016</v>
      </c>
      <c r="D98" t="s">
        <v>235</v>
      </c>
      <c r="E98" t="s">
        <v>57</v>
      </c>
      <c r="F98" t="s">
        <v>19</v>
      </c>
      <c r="G98" t="s">
        <v>200</v>
      </c>
      <c r="H98" t="s">
        <v>211</v>
      </c>
      <c r="I98">
        <v>36900</v>
      </c>
      <c r="J98">
        <v>3478</v>
      </c>
      <c r="K98">
        <v>40378</v>
      </c>
      <c r="L98" t="s">
        <v>142</v>
      </c>
      <c r="M98" t="s">
        <v>149</v>
      </c>
      <c r="N98" t="s">
        <v>150</v>
      </c>
      <c r="O98">
        <v>4</v>
      </c>
      <c r="P98" t="s">
        <v>77</v>
      </c>
      <c r="Q98" t="s">
        <v>78</v>
      </c>
      <c r="R98" t="s">
        <v>79</v>
      </c>
      <c r="S98" t="s">
        <v>57</v>
      </c>
      <c r="T98" t="s">
        <v>44</v>
      </c>
      <c r="U98" t="s">
        <v>221</v>
      </c>
      <c r="V98">
        <v>1476</v>
      </c>
      <c r="W98">
        <v>0.89798885532561168</v>
      </c>
      <c r="X98" t="s">
        <v>222</v>
      </c>
    </row>
    <row r="99" spans="1:24" x14ac:dyDescent="0.25">
      <c r="A99" t="s">
        <v>130</v>
      </c>
      <c r="B99" s="1">
        <v>42719</v>
      </c>
      <c r="C99">
        <v>2016</v>
      </c>
      <c r="D99" t="s">
        <v>235</v>
      </c>
      <c r="E99" t="s">
        <v>52</v>
      </c>
      <c r="F99" t="s">
        <v>34</v>
      </c>
      <c r="G99" t="s">
        <v>207</v>
      </c>
      <c r="H99" t="s">
        <v>203</v>
      </c>
      <c r="I99">
        <v>67700</v>
      </c>
      <c r="J99">
        <v>1266</v>
      </c>
      <c r="K99">
        <v>68966</v>
      </c>
      <c r="L99" t="s">
        <v>127</v>
      </c>
      <c r="M99" t="s">
        <v>131</v>
      </c>
      <c r="N99" t="s">
        <v>132</v>
      </c>
      <c r="O99">
        <v>4</v>
      </c>
      <c r="P99" t="s">
        <v>77</v>
      </c>
      <c r="Q99" t="s">
        <v>86</v>
      </c>
      <c r="R99" t="s">
        <v>79</v>
      </c>
      <c r="S99" t="s">
        <v>53</v>
      </c>
      <c r="T99" t="s">
        <v>46</v>
      </c>
      <c r="U99" t="s">
        <v>223</v>
      </c>
      <c r="V99">
        <v>3385</v>
      </c>
      <c r="W99">
        <v>0.37980831944374754</v>
      </c>
      <c r="X99" t="s">
        <v>220</v>
      </c>
    </row>
    <row r="100" spans="1:24" x14ac:dyDescent="0.25">
      <c r="A100" t="s">
        <v>100</v>
      </c>
      <c r="B100" s="1">
        <v>41716</v>
      </c>
      <c r="C100">
        <v>2014</v>
      </c>
      <c r="D100" t="s">
        <v>226</v>
      </c>
      <c r="E100" t="s">
        <v>58</v>
      </c>
      <c r="F100" t="s">
        <v>8</v>
      </c>
      <c r="G100" t="s">
        <v>209</v>
      </c>
      <c r="H100" t="s">
        <v>211</v>
      </c>
      <c r="I100">
        <v>28050</v>
      </c>
      <c r="J100">
        <v>4919</v>
      </c>
      <c r="K100">
        <v>32969</v>
      </c>
      <c r="L100" t="s">
        <v>97</v>
      </c>
      <c r="M100" t="s">
        <v>101</v>
      </c>
      <c r="N100" t="s">
        <v>102</v>
      </c>
      <c r="O100">
        <v>4</v>
      </c>
      <c r="P100" t="s">
        <v>77</v>
      </c>
      <c r="Q100" t="s">
        <v>78</v>
      </c>
      <c r="R100" t="s">
        <v>79</v>
      </c>
      <c r="S100" t="s">
        <v>59</v>
      </c>
      <c r="T100" t="s">
        <v>42</v>
      </c>
      <c r="U100" t="s">
        <v>219</v>
      </c>
      <c r="V100">
        <v>841.5</v>
      </c>
      <c r="W100">
        <v>0.66547344190323421</v>
      </c>
      <c r="X100" t="s">
        <v>222</v>
      </c>
    </row>
    <row r="101" spans="1:24" x14ac:dyDescent="0.25">
      <c r="A101" t="s">
        <v>179</v>
      </c>
      <c r="B101" s="1">
        <v>41717</v>
      </c>
      <c r="C101">
        <v>2014</v>
      </c>
      <c r="D101" t="s">
        <v>226</v>
      </c>
      <c r="E101" t="s">
        <v>60</v>
      </c>
      <c r="F101" t="s">
        <v>6</v>
      </c>
      <c r="G101" t="s">
        <v>200</v>
      </c>
      <c r="H101" t="s">
        <v>211</v>
      </c>
      <c r="I101">
        <v>44700</v>
      </c>
      <c r="J101">
        <v>2240</v>
      </c>
      <c r="K101">
        <v>46940</v>
      </c>
      <c r="L101" t="s">
        <v>164</v>
      </c>
      <c r="M101" t="s">
        <v>180</v>
      </c>
      <c r="N101" t="s">
        <v>181</v>
      </c>
      <c r="O101">
        <v>4</v>
      </c>
      <c r="P101" t="s">
        <v>77</v>
      </c>
      <c r="Q101" t="s">
        <v>78</v>
      </c>
      <c r="R101" t="s">
        <v>79</v>
      </c>
      <c r="S101" t="s">
        <v>61</v>
      </c>
      <c r="T101" t="s">
        <v>42</v>
      </c>
      <c r="U101" t="s">
        <v>221</v>
      </c>
      <c r="V101">
        <v>1788</v>
      </c>
      <c r="W101">
        <v>0.23242698527519917</v>
      </c>
      <c r="X101" t="s">
        <v>220</v>
      </c>
    </row>
    <row r="102" spans="1:24" x14ac:dyDescent="0.25">
      <c r="A102" t="s">
        <v>136</v>
      </c>
      <c r="B102" s="1">
        <v>42717</v>
      </c>
      <c r="C102">
        <v>2016</v>
      </c>
      <c r="D102" t="s">
        <v>235</v>
      </c>
      <c r="E102" t="s">
        <v>55</v>
      </c>
      <c r="F102" t="s">
        <v>39</v>
      </c>
      <c r="G102" t="s">
        <v>209</v>
      </c>
      <c r="H102" t="s">
        <v>203</v>
      </c>
      <c r="I102">
        <v>94900</v>
      </c>
      <c r="J102">
        <v>3624</v>
      </c>
      <c r="K102">
        <v>98524</v>
      </c>
      <c r="L102" t="s">
        <v>127</v>
      </c>
      <c r="M102" t="s">
        <v>137</v>
      </c>
      <c r="N102" t="s">
        <v>138</v>
      </c>
      <c r="O102">
        <v>4</v>
      </c>
      <c r="P102" t="s">
        <v>77</v>
      </c>
      <c r="Q102" t="s">
        <v>78</v>
      </c>
      <c r="R102" t="s">
        <v>79</v>
      </c>
      <c r="S102" t="s">
        <v>56</v>
      </c>
      <c r="T102" t="s">
        <v>46</v>
      </c>
      <c r="U102" t="s">
        <v>225</v>
      </c>
      <c r="V102">
        <v>5694</v>
      </c>
      <c r="W102">
        <v>0.13398350082989013</v>
      </c>
      <c r="X102" t="s">
        <v>220</v>
      </c>
    </row>
    <row r="103" spans="1:24" x14ac:dyDescent="0.25">
      <c r="A103" t="s">
        <v>179</v>
      </c>
      <c r="B103" s="1">
        <v>42717</v>
      </c>
      <c r="C103">
        <v>2016</v>
      </c>
      <c r="D103" t="s">
        <v>235</v>
      </c>
      <c r="E103" t="s">
        <v>57</v>
      </c>
      <c r="F103" t="s">
        <v>22</v>
      </c>
      <c r="G103" t="s">
        <v>200</v>
      </c>
      <c r="H103" t="s">
        <v>211</v>
      </c>
      <c r="I103">
        <v>56000</v>
      </c>
      <c r="J103">
        <v>3683</v>
      </c>
      <c r="K103">
        <v>59683</v>
      </c>
      <c r="L103" t="s">
        <v>164</v>
      </c>
      <c r="M103" t="s">
        <v>180</v>
      </c>
      <c r="N103" t="s">
        <v>181</v>
      </c>
      <c r="O103">
        <v>4</v>
      </c>
      <c r="P103" t="s">
        <v>77</v>
      </c>
      <c r="Q103" t="s">
        <v>78</v>
      </c>
      <c r="R103" t="s">
        <v>79</v>
      </c>
      <c r="S103" t="s">
        <v>57</v>
      </c>
      <c r="T103" t="s">
        <v>44</v>
      </c>
      <c r="U103" t="s">
        <v>223</v>
      </c>
      <c r="V103">
        <v>2800</v>
      </c>
      <c r="W103">
        <v>0.90105515341323572</v>
      </c>
      <c r="X103" t="s">
        <v>222</v>
      </c>
    </row>
    <row r="104" spans="1:24" x14ac:dyDescent="0.25">
      <c r="A104" t="s">
        <v>148</v>
      </c>
      <c r="B104" s="1">
        <v>42709</v>
      </c>
      <c r="C104">
        <v>2016</v>
      </c>
      <c r="D104" t="s">
        <v>235</v>
      </c>
      <c r="E104" t="s">
        <v>54</v>
      </c>
      <c r="F104" t="s">
        <v>28</v>
      </c>
      <c r="G104" t="s">
        <v>207</v>
      </c>
      <c r="H104" t="s">
        <v>203</v>
      </c>
      <c r="I104">
        <v>37050</v>
      </c>
      <c r="J104">
        <v>1583</v>
      </c>
      <c r="K104">
        <v>38633</v>
      </c>
      <c r="L104" t="s">
        <v>142</v>
      </c>
      <c r="M104" t="s">
        <v>149</v>
      </c>
      <c r="N104" t="s">
        <v>150</v>
      </c>
      <c r="O104">
        <v>4</v>
      </c>
      <c r="P104" t="s">
        <v>77</v>
      </c>
      <c r="Q104" t="s">
        <v>78</v>
      </c>
      <c r="R104" t="s">
        <v>79</v>
      </c>
      <c r="S104" t="s">
        <v>54</v>
      </c>
      <c r="T104" t="s">
        <v>45</v>
      </c>
      <c r="U104" t="s">
        <v>221</v>
      </c>
      <c r="V104">
        <v>1482</v>
      </c>
      <c r="W104">
        <v>6.1610932490607229E-2</v>
      </c>
      <c r="X104" t="s">
        <v>220</v>
      </c>
    </row>
    <row r="105" spans="1:24" x14ac:dyDescent="0.25">
      <c r="A105" t="s">
        <v>126</v>
      </c>
      <c r="B105" s="1">
        <v>41718</v>
      </c>
      <c r="C105">
        <v>2014</v>
      </c>
      <c r="D105" t="s">
        <v>226</v>
      </c>
      <c r="E105" t="s">
        <v>54</v>
      </c>
      <c r="F105" t="s">
        <v>32</v>
      </c>
      <c r="G105" t="s">
        <v>210</v>
      </c>
      <c r="H105" t="s">
        <v>203</v>
      </c>
      <c r="I105">
        <v>33400</v>
      </c>
      <c r="J105">
        <v>3678</v>
      </c>
      <c r="K105">
        <v>37078</v>
      </c>
      <c r="L105" t="s">
        <v>127</v>
      </c>
      <c r="M105" t="s">
        <v>128</v>
      </c>
      <c r="N105" t="s">
        <v>129</v>
      </c>
      <c r="O105">
        <v>4</v>
      </c>
      <c r="P105" t="s">
        <v>77</v>
      </c>
      <c r="Q105" t="s">
        <v>78</v>
      </c>
      <c r="R105" t="s">
        <v>79</v>
      </c>
      <c r="S105" t="s">
        <v>54</v>
      </c>
      <c r="T105" t="s">
        <v>45</v>
      </c>
      <c r="U105" t="s">
        <v>221</v>
      </c>
      <c r="V105">
        <v>1336</v>
      </c>
      <c r="W105">
        <v>0.98410730109741318</v>
      </c>
      <c r="X105" t="s">
        <v>222</v>
      </c>
    </row>
    <row r="106" spans="1:24" x14ac:dyDescent="0.25">
      <c r="A106" t="s">
        <v>154</v>
      </c>
      <c r="B106" s="1">
        <v>42708</v>
      </c>
      <c r="C106">
        <v>2016</v>
      </c>
      <c r="D106" t="s">
        <v>235</v>
      </c>
      <c r="E106" t="s">
        <v>57</v>
      </c>
      <c r="F106" t="s">
        <v>24</v>
      </c>
      <c r="G106" t="s">
        <v>209</v>
      </c>
      <c r="H106" t="s">
        <v>211</v>
      </c>
      <c r="I106">
        <v>69650</v>
      </c>
      <c r="J106">
        <v>1640</v>
      </c>
      <c r="K106">
        <v>71290</v>
      </c>
      <c r="L106" t="s">
        <v>142</v>
      </c>
      <c r="M106" t="s">
        <v>155</v>
      </c>
      <c r="N106" t="s">
        <v>156</v>
      </c>
      <c r="O106">
        <v>4</v>
      </c>
      <c r="P106" t="s">
        <v>91</v>
      </c>
      <c r="Q106" t="s">
        <v>78</v>
      </c>
      <c r="R106" t="s">
        <v>79</v>
      </c>
      <c r="S106" t="s">
        <v>57</v>
      </c>
      <c r="T106" t="s">
        <v>44</v>
      </c>
      <c r="U106" t="s">
        <v>223</v>
      </c>
      <c r="V106">
        <v>3482.5</v>
      </c>
      <c r="W106">
        <v>0.84235120464225821</v>
      </c>
      <c r="X106" t="s">
        <v>222</v>
      </c>
    </row>
    <row r="107" spans="1:24" x14ac:dyDescent="0.25">
      <c r="A107" t="s">
        <v>96</v>
      </c>
      <c r="B107" s="1">
        <v>41719</v>
      </c>
      <c r="C107">
        <v>2014</v>
      </c>
      <c r="D107" t="s">
        <v>226</v>
      </c>
      <c r="E107" t="s">
        <v>55</v>
      </c>
      <c r="F107" t="s">
        <v>38</v>
      </c>
      <c r="G107" t="s">
        <v>210</v>
      </c>
      <c r="H107" t="s">
        <v>203</v>
      </c>
      <c r="I107">
        <v>21950</v>
      </c>
      <c r="J107">
        <v>1084</v>
      </c>
      <c r="K107">
        <v>23034</v>
      </c>
      <c r="L107" t="s">
        <v>97</v>
      </c>
      <c r="M107" t="s">
        <v>98</v>
      </c>
      <c r="N107" t="s">
        <v>99</v>
      </c>
      <c r="O107">
        <v>2</v>
      </c>
      <c r="P107" t="s">
        <v>77</v>
      </c>
      <c r="Q107" t="s">
        <v>78</v>
      </c>
      <c r="R107" t="s">
        <v>79</v>
      </c>
      <c r="S107" t="s">
        <v>56</v>
      </c>
      <c r="T107" t="s">
        <v>46</v>
      </c>
      <c r="U107" t="s">
        <v>219</v>
      </c>
      <c r="V107">
        <v>658.5</v>
      </c>
      <c r="W107">
        <v>0.64307289973044435</v>
      </c>
      <c r="X107" t="s">
        <v>222</v>
      </c>
    </row>
    <row r="108" spans="1:24" x14ac:dyDescent="0.25">
      <c r="A108" t="s">
        <v>80</v>
      </c>
      <c r="B108" s="1">
        <v>42708</v>
      </c>
      <c r="C108">
        <v>2016</v>
      </c>
      <c r="D108" t="s">
        <v>235</v>
      </c>
      <c r="E108" t="s">
        <v>54</v>
      </c>
      <c r="F108" t="s">
        <v>23</v>
      </c>
      <c r="G108" t="s">
        <v>200</v>
      </c>
      <c r="H108" t="s">
        <v>203</v>
      </c>
      <c r="I108">
        <v>40900</v>
      </c>
      <c r="J108">
        <v>4608</v>
      </c>
      <c r="K108">
        <v>45508</v>
      </c>
      <c r="L108" t="s">
        <v>74</v>
      </c>
      <c r="M108" t="s">
        <v>81</v>
      </c>
      <c r="N108" t="s">
        <v>82</v>
      </c>
      <c r="O108">
        <v>4</v>
      </c>
      <c r="P108" t="s">
        <v>77</v>
      </c>
      <c r="Q108" t="s">
        <v>78</v>
      </c>
      <c r="R108" t="s">
        <v>79</v>
      </c>
      <c r="S108" t="s">
        <v>54</v>
      </c>
      <c r="T108" t="s">
        <v>44</v>
      </c>
      <c r="U108" t="s">
        <v>221</v>
      </c>
      <c r="V108">
        <v>1636</v>
      </c>
      <c r="W108">
        <v>0.8146534030393946</v>
      </c>
      <c r="X108" t="s">
        <v>222</v>
      </c>
    </row>
    <row r="109" spans="1:24" x14ac:dyDescent="0.25">
      <c r="A109" t="s">
        <v>176</v>
      </c>
      <c r="B109" s="1">
        <v>41720</v>
      </c>
      <c r="C109">
        <v>2014</v>
      </c>
      <c r="D109" t="s">
        <v>226</v>
      </c>
      <c r="E109" t="s">
        <v>54</v>
      </c>
      <c r="F109" t="s">
        <v>31</v>
      </c>
      <c r="G109" t="s">
        <v>209</v>
      </c>
      <c r="H109" t="s">
        <v>203</v>
      </c>
      <c r="I109">
        <v>35150</v>
      </c>
      <c r="J109">
        <v>2219</v>
      </c>
      <c r="K109">
        <v>37369</v>
      </c>
      <c r="L109" t="s">
        <v>164</v>
      </c>
      <c r="M109" t="s">
        <v>177</v>
      </c>
      <c r="N109" t="s">
        <v>178</v>
      </c>
      <c r="O109">
        <v>4</v>
      </c>
      <c r="P109" t="s">
        <v>77</v>
      </c>
      <c r="Q109" t="s">
        <v>78</v>
      </c>
      <c r="R109" t="s">
        <v>79</v>
      </c>
      <c r="S109" t="s">
        <v>54</v>
      </c>
      <c r="T109" t="s">
        <v>45</v>
      </c>
      <c r="U109" t="s">
        <v>221</v>
      </c>
      <c r="V109">
        <v>1406</v>
      </c>
      <c r="W109">
        <v>0.83129570159655797</v>
      </c>
      <c r="X109" t="s">
        <v>222</v>
      </c>
    </row>
    <row r="110" spans="1:24" x14ac:dyDescent="0.25">
      <c r="A110" t="s">
        <v>126</v>
      </c>
      <c r="B110" s="1">
        <v>42708</v>
      </c>
      <c r="C110">
        <v>2016</v>
      </c>
      <c r="D110" t="s">
        <v>235</v>
      </c>
      <c r="E110" t="s">
        <v>64</v>
      </c>
      <c r="F110" t="s">
        <v>26</v>
      </c>
      <c r="G110" t="s">
        <v>200</v>
      </c>
      <c r="H110" t="s">
        <v>211</v>
      </c>
      <c r="I110">
        <v>42050</v>
      </c>
      <c r="J110">
        <v>2902</v>
      </c>
      <c r="K110">
        <v>44952</v>
      </c>
      <c r="L110" t="s">
        <v>127</v>
      </c>
      <c r="M110" t="s">
        <v>128</v>
      </c>
      <c r="N110" t="s">
        <v>129</v>
      </c>
      <c r="O110">
        <v>4</v>
      </c>
      <c r="P110" t="s">
        <v>77</v>
      </c>
      <c r="Q110" t="s">
        <v>78</v>
      </c>
      <c r="R110" t="s">
        <v>79</v>
      </c>
      <c r="S110" t="s">
        <v>57</v>
      </c>
      <c r="T110" t="s">
        <v>44</v>
      </c>
      <c r="U110" t="s">
        <v>221</v>
      </c>
      <c r="V110">
        <v>1682</v>
      </c>
      <c r="W110">
        <v>0.93953319962114712</v>
      </c>
      <c r="X110" t="s">
        <v>222</v>
      </c>
    </row>
    <row r="111" spans="1:24" x14ac:dyDescent="0.25">
      <c r="A111" t="s">
        <v>117</v>
      </c>
      <c r="B111" s="1">
        <v>41720</v>
      </c>
      <c r="C111">
        <v>2014</v>
      </c>
      <c r="D111" t="s">
        <v>226</v>
      </c>
      <c r="E111" t="s">
        <v>50</v>
      </c>
      <c r="F111" t="s">
        <v>13</v>
      </c>
      <c r="G111" t="s">
        <v>207</v>
      </c>
      <c r="H111" t="s">
        <v>211</v>
      </c>
      <c r="I111">
        <v>52200</v>
      </c>
      <c r="J111">
        <v>1620</v>
      </c>
      <c r="K111">
        <v>53820</v>
      </c>
      <c r="L111" t="s">
        <v>97</v>
      </c>
      <c r="M111" t="s">
        <v>118</v>
      </c>
      <c r="N111" t="s">
        <v>119</v>
      </c>
      <c r="O111">
        <v>4</v>
      </c>
      <c r="P111" t="s">
        <v>77</v>
      </c>
      <c r="Q111" t="s">
        <v>86</v>
      </c>
      <c r="R111" t="s">
        <v>79</v>
      </c>
      <c r="S111" t="s">
        <v>51</v>
      </c>
      <c r="T111" t="s">
        <v>43</v>
      </c>
      <c r="U111" t="s">
        <v>221</v>
      </c>
      <c r="V111">
        <v>2088</v>
      </c>
      <c r="W111">
        <v>0.42061231211787664</v>
      </c>
      <c r="X111" t="s">
        <v>220</v>
      </c>
    </row>
    <row r="112" spans="1:24" x14ac:dyDescent="0.25">
      <c r="A112" t="s">
        <v>106</v>
      </c>
      <c r="B112" s="1">
        <v>41721</v>
      </c>
      <c r="C112">
        <v>2014</v>
      </c>
      <c r="D112" t="s">
        <v>226</v>
      </c>
      <c r="E112" t="s">
        <v>54</v>
      </c>
      <c r="F112" t="s">
        <v>28</v>
      </c>
      <c r="G112" t="s">
        <v>200</v>
      </c>
      <c r="H112" t="s">
        <v>205</v>
      </c>
      <c r="I112">
        <v>33850</v>
      </c>
      <c r="J112">
        <v>2467</v>
      </c>
      <c r="K112">
        <v>36317</v>
      </c>
      <c r="L112" t="s">
        <v>97</v>
      </c>
      <c r="M112" t="s">
        <v>107</v>
      </c>
      <c r="N112" t="s">
        <v>108</v>
      </c>
      <c r="O112">
        <v>4</v>
      </c>
      <c r="P112" t="s">
        <v>77</v>
      </c>
      <c r="Q112" t="s">
        <v>78</v>
      </c>
      <c r="R112" t="s">
        <v>79</v>
      </c>
      <c r="S112" t="s">
        <v>54</v>
      </c>
      <c r="T112" t="s">
        <v>45</v>
      </c>
      <c r="U112" t="s">
        <v>219</v>
      </c>
      <c r="V112">
        <v>1015.5</v>
      </c>
      <c r="W112">
        <v>0.15191478103022779</v>
      </c>
      <c r="X112" t="s">
        <v>220</v>
      </c>
    </row>
    <row r="113" spans="1:24" x14ac:dyDescent="0.25">
      <c r="A113" t="s">
        <v>141</v>
      </c>
      <c r="B113" s="1">
        <v>41722</v>
      </c>
      <c r="C113">
        <v>2014</v>
      </c>
      <c r="D113" t="s">
        <v>226</v>
      </c>
      <c r="E113" t="s">
        <v>50</v>
      </c>
      <c r="F113" t="s">
        <v>9</v>
      </c>
      <c r="G113" t="s">
        <v>200</v>
      </c>
      <c r="H113" t="s">
        <v>203</v>
      </c>
      <c r="I113">
        <v>24150</v>
      </c>
      <c r="J113">
        <v>2556</v>
      </c>
      <c r="K113">
        <v>26706</v>
      </c>
      <c r="L113" t="s">
        <v>142</v>
      </c>
      <c r="M113" t="s">
        <v>143</v>
      </c>
      <c r="N113" t="s">
        <v>144</v>
      </c>
      <c r="O113">
        <v>4</v>
      </c>
      <c r="P113" t="s">
        <v>77</v>
      </c>
      <c r="Q113" t="s">
        <v>78</v>
      </c>
      <c r="R113" t="s">
        <v>79</v>
      </c>
      <c r="S113" t="s">
        <v>51</v>
      </c>
      <c r="T113" t="s">
        <v>43</v>
      </c>
      <c r="U113" t="s">
        <v>219</v>
      </c>
      <c r="V113">
        <v>724.5</v>
      </c>
      <c r="W113">
        <v>0.51980337804174204</v>
      </c>
      <c r="X113" t="s">
        <v>222</v>
      </c>
    </row>
    <row r="114" spans="1:24" x14ac:dyDescent="0.25">
      <c r="A114" t="s">
        <v>133</v>
      </c>
      <c r="B114" s="1">
        <v>41723</v>
      </c>
      <c r="C114">
        <v>2014</v>
      </c>
      <c r="D114" t="s">
        <v>226</v>
      </c>
      <c r="E114" t="s">
        <v>57</v>
      </c>
      <c r="F114" t="s">
        <v>23</v>
      </c>
      <c r="G114" t="s">
        <v>210</v>
      </c>
      <c r="H114" t="s">
        <v>205</v>
      </c>
      <c r="I114">
        <v>57450</v>
      </c>
      <c r="J114">
        <v>2827</v>
      </c>
      <c r="K114">
        <v>60277</v>
      </c>
      <c r="L114" t="s">
        <v>127</v>
      </c>
      <c r="M114" t="s">
        <v>134</v>
      </c>
      <c r="N114" t="s">
        <v>135</v>
      </c>
      <c r="O114">
        <v>4</v>
      </c>
      <c r="P114" t="s">
        <v>77</v>
      </c>
      <c r="Q114" t="s">
        <v>86</v>
      </c>
      <c r="R114" t="s">
        <v>79</v>
      </c>
      <c r="S114" t="s">
        <v>57</v>
      </c>
      <c r="T114" t="s">
        <v>44</v>
      </c>
      <c r="U114" t="s">
        <v>223</v>
      </c>
      <c r="V114">
        <v>2872.5</v>
      </c>
      <c r="W114">
        <v>0.35741982579111115</v>
      </c>
      <c r="X114" t="s">
        <v>220</v>
      </c>
    </row>
    <row r="115" spans="1:24" x14ac:dyDescent="0.25">
      <c r="A115" t="s">
        <v>141</v>
      </c>
      <c r="B115" s="1">
        <v>41723</v>
      </c>
      <c r="C115">
        <v>2014</v>
      </c>
      <c r="D115" t="s">
        <v>226</v>
      </c>
      <c r="E115" t="s">
        <v>64</v>
      </c>
      <c r="F115" t="s">
        <v>25</v>
      </c>
      <c r="G115" t="s">
        <v>200</v>
      </c>
      <c r="H115" t="s">
        <v>211</v>
      </c>
      <c r="I115">
        <v>24000</v>
      </c>
      <c r="J115">
        <v>3815</v>
      </c>
      <c r="K115">
        <v>27815</v>
      </c>
      <c r="L115" t="s">
        <v>142</v>
      </c>
      <c r="M115" t="s">
        <v>143</v>
      </c>
      <c r="N115" t="s">
        <v>144</v>
      </c>
      <c r="O115">
        <v>4</v>
      </c>
      <c r="P115" t="s">
        <v>77</v>
      </c>
      <c r="Q115" t="s">
        <v>78</v>
      </c>
      <c r="R115" t="s">
        <v>79</v>
      </c>
      <c r="S115" t="s">
        <v>57</v>
      </c>
      <c r="T115" t="s">
        <v>44</v>
      </c>
      <c r="U115" t="s">
        <v>219</v>
      </c>
      <c r="V115">
        <v>720</v>
      </c>
      <c r="W115">
        <v>0.12129687756360363</v>
      </c>
      <c r="X115" t="s">
        <v>220</v>
      </c>
    </row>
    <row r="116" spans="1:24" x14ac:dyDescent="0.25">
      <c r="A116" t="s">
        <v>182</v>
      </c>
      <c r="B116" s="1">
        <v>41723</v>
      </c>
      <c r="C116">
        <v>2014</v>
      </c>
      <c r="D116" t="s">
        <v>226</v>
      </c>
      <c r="E116" t="s">
        <v>60</v>
      </c>
      <c r="F116" t="s">
        <v>4</v>
      </c>
      <c r="G116" t="s">
        <v>209</v>
      </c>
      <c r="H116" t="s">
        <v>202</v>
      </c>
      <c r="I116">
        <v>52050</v>
      </c>
      <c r="J116">
        <v>4474</v>
      </c>
      <c r="K116">
        <v>56524</v>
      </c>
      <c r="L116" t="s">
        <v>164</v>
      </c>
      <c r="M116" t="s">
        <v>183</v>
      </c>
      <c r="N116" t="s">
        <v>184</v>
      </c>
      <c r="O116">
        <v>4</v>
      </c>
      <c r="P116" t="s">
        <v>77</v>
      </c>
      <c r="Q116" t="s">
        <v>78</v>
      </c>
      <c r="R116" t="s">
        <v>79</v>
      </c>
      <c r="S116" t="s">
        <v>61</v>
      </c>
      <c r="T116" t="s">
        <v>42</v>
      </c>
      <c r="U116" t="s">
        <v>223</v>
      </c>
      <c r="V116">
        <v>2602.5</v>
      </c>
      <c r="W116">
        <v>0.34662273449200331</v>
      </c>
      <c r="X116" t="s">
        <v>220</v>
      </c>
    </row>
    <row r="117" spans="1:24" x14ac:dyDescent="0.25">
      <c r="A117" t="s">
        <v>136</v>
      </c>
      <c r="B117" s="1">
        <v>41724</v>
      </c>
      <c r="C117">
        <v>2014</v>
      </c>
      <c r="D117" t="s">
        <v>226</v>
      </c>
      <c r="E117" t="s">
        <v>54</v>
      </c>
      <c r="F117" t="s">
        <v>28</v>
      </c>
      <c r="G117" t="s">
        <v>200</v>
      </c>
      <c r="H117" t="s">
        <v>202</v>
      </c>
      <c r="I117">
        <v>76100</v>
      </c>
      <c r="J117">
        <v>2415</v>
      </c>
      <c r="K117">
        <v>78515</v>
      </c>
      <c r="L117" t="s">
        <v>127</v>
      </c>
      <c r="M117" t="s">
        <v>137</v>
      </c>
      <c r="N117" t="s">
        <v>138</v>
      </c>
      <c r="O117">
        <v>4</v>
      </c>
      <c r="P117" t="s">
        <v>77</v>
      </c>
      <c r="Q117" t="s">
        <v>78</v>
      </c>
      <c r="R117" t="s">
        <v>79</v>
      </c>
      <c r="S117" t="s">
        <v>54</v>
      </c>
      <c r="T117" t="s">
        <v>45</v>
      </c>
      <c r="U117" t="s">
        <v>225</v>
      </c>
      <c r="V117">
        <v>4566</v>
      </c>
      <c r="W117">
        <v>0.67515937410069604</v>
      </c>
      <c r="X117" t="s">
        <v>222</v>
      </c>
    </row>
    <row r="118" spans="1:24" x14ac:dyDescent="0.25">
      <c r="A118" t="s">
        <v>148</v>
      </c>
      <c r="B118" s="1">
        <v>42706</v>
      </c>
      <c r="C118">
        <v>2016</v>
      </c>
      <c r="D118" t="s">
        <v>235</v>
      </c>
      <c r="E118" t="s">
        <v>57</v>
      </c>
      <c r="F118" t="s">
        <v>22</v>
      </c>
      <c r="G118" t="s">
        <v>210</v>
      </c>
      <c r="H118" t="s">
        <v>211</v>
      </c>
      <c r="I118">
        <v>37150</v>
      </c>
      <c r="J118">
        <v>1787</v>
      </c>
      <c r="K118">
        <v>38937</v>
      </c>
      <c r="L118" t="s">
        <v>142</v>
      </c>
      <c r="M118" t="s">
        <v>149</v>
      </c>
      <c r="N118" t="s">
        <v>150</v>
      </c>
      <c r="O118">
        <v>4</v>
      </c>
      <c r="P118" t="s">
        <v>77</v>
      </c>
      <c r="Q118" t="s">
        <v>78</v>
      </c>
      <c r="R118" t="s">
        <v>79</v>
      </c>
      <c r="S118" t="s">
        <v>57</v>
      </c>
      <c r="T118" t="s">
        <v>44</v>
      </c>
      <c r="U118" t="s">
        <v>221</v>
      </c>
      <c r="V118">
        <v>1486</v>
      </c>
      <c r="W118">
        <v>0.65177530406591266</v>
      </c>
      <c r="X118" t="s">
        <v>222</v>
      </c>
    </row>
    <row r="119" spans="1:24" x14ac:dyDescent="0.25">
      <c r="A119" t="s">
        <v>109</v>
      </c>
      <c r="B119" s="1">
        <v>41725</v>
      </c>
      <c r="C119">
        <v>2014</v>
      </c>
      <c r="D119" t="s">
        <v>226</v>
      </c>
      <c r="E119" t="s">
        <v>55</v>
      </c>
      <c r="F119" t="s">
        <v>36</v>
      </c>
      <c r="G119" t="s">
        <v>200</v>
      </c>
      <c r="H119" t="s">
        <v>201</v>
      </c>
      <c r="I119">
        <v>41000</v>
      </c>
      <c r="J119">
        <v>1971</v>
      </c>
      <c r="K119">
        <v>42971</v>
      </c>
      <c r="L119" t="s">
        <v>97</v>
      </c>
      <c r="M119" t="s">
        <v>110</v>
      </c>
      <c r="N119" t="s">
        <v>111</v>
      </c>
      <c r="O119">
        <v>4</v>
      </c>
      <c r="P119" t="s">
        <v>91</v>
      </c>
      <c r="Q119" t="s">
        <v>78</v>
      </c>
      <c r="R119" t="s">
        <v>79</v>
      </c>
      <c r="S119" t="s">
        <v>56</v>
      </c>
      <c r="T119" t="s">
        <v>46</v>
      </c>
      <c r="U119" t="s">
        <v>221</v>
      </c>
      <c r="V119">
        <v>1640</v>
      </c>
      <c r="W119">
        <v>0.81455403231762069</v>
      </c>
      <c r="X119" t="s">
        <v>222</v>
      </c>
    </row>
    <row r="120" spans="1:24" x14ac:dyDescent="0.25">
      <c r="A120" t="s">
        <v>126</v>
      </c>
      <c r="B120" s="1">
        <v>42704</v>
      </c>
      <c r="C120">
        <v>2016</v>
      </c>
      <c r="D120" t="s">
        <v>234</v>
      </c>
      <c r="E120" t="s">
        <v>55</v>
      </c>
      <c r="F120" t="s">
        <v>36</v>
      </c>
      <c r="G120" t="s">
        <v>210</v>
      </c>
      <c r="H120" t="s">
        <v>201</v>
      </c>
      <c r="I120">
        <v>41850</v>
      </c>
      <c r="J120">
        <v>4213</v>
      </c>
      <c r="K120">
        <v>46063</v>
      </c>
      <c r="L120" t="s">
        <v>127</v>
      </c>
      <c r="M120" t="s">
        <v>128</v>
      </c>
      <c r="N120" t="s">
        <v>129</v>
      </c>
      <c r="O120">
        <v>4</v>
      </c>
      <c r="P120" t="s">
        <v>77</v>
      </c>
      <c r="Q120" t="s">
        <v>78</v>
      </c>
      <c r="R120" t="s">
        <v>79</v>
      </c>
      <c r="S120" t="s">
        <v>56</v>
      </c>
      <c r="T120" t="s">
        <v>46</v>
      </c>
      <c r="U120" t="s">
        <v>221</v>
      </c>
      <c r="V120">
        <v>1674</v>
      </c>
      <c r="W120">
        <v>0.28824996170040684</v>
      </c>
      <c r="X120" t="s">
        <v>220</v>
      </c>
    </row>
    <row r="121" spans="1:24" x14ac:dyDescent="0.25">
      <c r="A121" t="s">
        <v>170</v>
      </c>
      <c r="B121" s="1">
        <v>41727</v>
      </c>
      <c r="C121">
        <v>2014</v>
      </c>
      <c r="D121" t="s">
        <v>226</v>
      </c>
      <c r="E121" t="s">
        <v>57</v>
      </c>
      <c r="F121" t="s">
        <v>18</v>
      </c>
      <c r="G121" t="s">
        <v>200</v>
      </c>
      <c r="H121" t="s">
        <v>205</v>
      </c>
      <c r="I121">
        <v>28350</v>
      </c>
      <c r="J121">
        <v>2294</v>
      </c>
      <c r="K121">
        <v>30644</v>
      </c>
      <c r="L121" t="s">
        <v>164</v>
      </c>
      <c r="M121" t="s">
        <v>171</v>
      </c>
      <c r="N121" t="s">
        <v>172</v>
      </c>
      <c r="O121">
        <v>4</v>
      </c>
      <c r="P121" t="s">
        <v>77</v>
      </c>
      <c r="Q121" t="s">
        <v>78</v>
      </c>
      <c r="R121" t="s">
        <v>79</v>
      </c>
      <c r="S121" t="s">
        <v>57</v>
      </c>
      <c r="T121" t="s">
        <v>44</v>
      </c>
      <c r="U121" t="s">
        <v>219</v>
      </c>
      <c r="V121">
        <v>850.5</v>
      </c>
      <c r="W121">
        <v>0.50697087706391275</v>
      </c>
      <c r="X121" t="s">
        <v>222</v>
      </c>
    </row>
    <row r="122" spans="1:24" x14ac:dyDescent="0.25">
      <c r="A122" t="s">
        <v>173</v>
      </c>
      <c r="B122" s="1">
        <v>41727</v>
      </c>
      <c r="C122">
        <v>2014</v>
      </c>
      <c r="D122" t="s">
        <v>226</v>
      </c>
      <c r="E122" t="s">
        <v>55</v>
      </c>
      <c r="F122" t="s">
        <v>36</v>
      </c>
      <c r="G122" t="s">
        <v>200</v>
      </c>
      <c r="H122" t="s">
        <v>203</v>
      </c>
      <c r="I122">
        <v>28650</v>
      </c>
      <c r="J122">
        <v>2612</v>
      </c>
      <c r="K122">
        <v>31262</v>
      </c>
      <c r="L122" t="s">
        <v>164</v>
      </c>
      <c r="M122" t="s">
        <v>174</v>
      </c>
      <c r="N122" t="s">
        <v>175</v>
      </c>
      <c r="O122">
        <v>2</v>
      </c>
      <c r="P122" t="s">
        <v>91</v>
      </c>
      <c r="Q122" t="s">
        <v>78</v>
      </c>
      <c r="R122" t="s">
        <v>79</v>
      </c>
      <c r="S122" t="s">
        <v>56</v>
      </c>
      <c r="T122" t="s">
        <v>46</v>
      </c>
      <c r="U122" t="s">
        <v>219</v>
      </c>
      <c r="V122">
        <v>859.5</v>
      </c>
      <c r="W122">
        <v>5.4662088889005638E-2</v>
      </c>
      <c r="X122" t="s">
        <v>220</v>
      </c>
    </row>
    <row r="123" spans="1:24" x14ac:dyDescent="0.25">
      <c r="A123" t="s">
        <v>151</v>
      </c>
      <c r="B123" s="1">
        <v>41727</v>
      </c>
      <c r="C123">
        <v>2014</v>
      </c>
      <c r="D123" t="s">
        <v>226</v>
      </c>
      <c r="E123" t="s">
        <v>64</v>
      </c>
      <c r="F123" t="s">
        <v>26</v>
      </c>
      <c r="G123" t="s">
        <v>209</v>
      </c>
      <c r="H123" t="s">
        <v>203</v>
      </c>
      <c r="I123">
        <v>31100</v>
      </c>
      <c r="J123">
        <v>3323</v>
      </c>
      <c r="K123">
        <v>34423</v>
      </c>
      <c r="L123" t="s">
        <v>142</v>
      </c>
      <c r="M123" t="s">
        <v>152</v>
      </c>
      <c r="N123" t="s">
        <v>153</v>
      </c>
      <c r="O123">
        <v>3</v>
      </c>
      <c r="P123" t="s">
        <v>91</v>
      </c>
      <c r="Q123" t="s">
        <v>78</v>
      </c>
      <c r="R123" t="s">
        <v>79</v>
      </c>
      <c r="S123" t="s">
        <v>57</v>
      </c>
      <c r="T123" t="s">
        <v>44</v>
      </c>
      <c r="U123" t="s">
        <v>219</v>
      </c>
      <c r="V123">
        <v>933</v>
      </c>
      <c r="W123">
        <v>0.20263562547165698</v>
      </c>
      <c r="X123" t="s">
        <v>220</v>
      </c>
    </row>
    <row r="124" spans="1:24" x14ac:dyDescent="0.25">
      <c r="A124" t="s">
        <v>148</v>
      </c>
      <c r="B124" s="1">
        <v>41728</v>
      </c>
      <c r="C124">
        <v>2014</v>
      </c>
      <c r="D124" t="s">
        <v>226</v>
      </c>
      <c r="E124" t="s">
        <v>54</v>
      </c>
      <c r="F124" t="s">
        <v>32</v>
      </c>
      <c r="G124" t="s">
        <v>200</v>
      </c>
      <c r="H124" t="s">
        <v>203</v>
      </c>
      <c r="I124">
        <v>29650</v>
      </c>
      <c r="J124">
        <v>2359</v>
      </c>
      <c r="K124">
        <v>32009</v>
      </c>
      <c r="L124" t="s">
        <v>142</v>
      </c>
      <c r="M124" t="s">
        <v>149</v>
      </c>
      <c r="N124" t="s">
        <v>150</v>
      </c>
      <c r="O124">
        <v>4</v>
      </c>
      <c r="P124" t="s">
        <v>77</v>
      </c>
      <c r="Q124" t="s">
        <v>78</v>
      </c>
      <c r="R124" t="s">
        <v>79</v>
      </c>
      <c r="S124" t="s">
        <v>54</v>
      </c>
      <c r="T124" t="s">
        <v>45</v>
      </c>
      <c r="U124" t="s">
        <v>219</v>
      </c>
      <c r="V124">
        <v>889.5</v>
      </c>
      <c r="W124">
        <v>8.3530035840128566E-2</v>
      </c>
      <c r="X124" t="s">
        <v>220</v>
      </c>
    </row>
    <row r="125" spans="1:24" x14ac:dyDescent="0.25">
      <c r="A125" t="s">
        <v>109</v>
      </c>
      <c r="B125" s="1">
        <v>41728</v>
      </c>
      <c r="C125">
        <v>2014</v>
      </c>
      <c r="D125" t="s">
        <v>226</v>
      </c>
      <c r="E125" t="s">
        <v>52</v>
      </c>
      <c r="F125" t="s">
        <v>41</v>
      </c>
      <c r="G125" t="s">
        <v>200</v>
      </c>
      <c r="H125" t="s">
        <v>211</v>
      </c>
      <c r="I125">
        <v>40350</v>
      </c>
      <c r="J125">
        <v>1419</v>
      </c>
      <c r="K125">
        <v>41769</v>
      </c>
      <c r="L125" t="s">
        <v>97</v>
      </c>
      <c r="M125" t="s">
        <v>110</v>
      </c>
      <c r="N125" t="s">
        <v>111</v>
      </c>
      <c r="O125">
        <v>4</v>
      </c>
      <c r="P125" t="s">
        <v>91</v>
      </c>
      <c r="Q125" t="s">
        <v>78</v>
      </c>
      <c r="R125" t="s">
        <v>79</v>
      </c>
      <c r="S125" t="s">
        <v>53</v>
      </c>
      <c r="T125" t="s">
        <v>46</v>
      </c>
      <c r="U125" t="s">
        <v>221</v>
      </c>
      <c r="V125">
        <v>1614</v>
      </c>
      <c r="W125">
        <v>0.67242598378678131</v>
      </c>
      <c r="X125" t="s">
        <v>222</v>
      </c>
    </row>
    <row r="126" spans="1:24" x14ac:dyDescent="0.25">
      <c r="A126" t="s">
        <v>170</v>
      </c>
      <c r="B126" s="1">
        <v>41728</v>
      </c>
      <c r="C126">
        <v>2014</v>
      </c>
      <c r="D126" t="s">
        <v>226</v>
      </c>
      <c r="E126" t="s">
        <v>55</v>
      </c>
      <c r="F126" t="s">
        <v>38</v>
      </c>
      <c r="G126" t="s">
        <v>209</v>
      </c>
      <c r="H126" t="s">
        <v>203</v>
      </c>
      <c r="I126">
        <v>27850</v>
      </c>
      <c r="J126">
        <v>4373</v>
      </c>
      <c r="K126">
        <v>32223</v>
      </c>
      <c r="L126" t="s">
        <v>164</v>
      </c>
      <c r="M126" t="s">
        <v>171</v>
      </c>
      <c r="N126" t="s">
        <v>172</v>
      </c>
      <c r="O126">
        <v>4</v>
      </c>
      <c r="P126" t="s">
        <v>77</v>
      </c>
      <c r="Q126" t="s">
        <v>78</v>
      </c>
      <c r="R126" t="s">
        <v>79</v>
      </c>
      <c r="S126" t="s">
        <v>56</v>
      </c>
      <c r="T126" t="s">
        <v>46</v>
      </c>
      <c r="U126" t="s">
        <v>219</v>
      </c>
      <c r="V126">
        <v>835.5</v>
      </c>
      <c r="W126">
        <v>0.76022708544518203</v>
      </c>
      <c r="X126" t="s">
        <v>222</v>
      </c>
    </row>
    <row r="127" spans="1:24" x14ac:dyDescent="0.25">
      <c r="A127" t="s">
        <v>73</v>
      </c>
      <c r="B127" s="1">
        <v>41728</v>
      </c>
      <c r="C127">
        <v>2014</v>
      </c>
      <c r="D127" t="s">
        <v>226</v>
      </c>
      <c r="E127" t="s">
        <v>64</v>
      </c>
      <c r="F127" t="s">
        <v>25</v>
      </c>
      <c r="G127" t="s">
        <v>200</v>
      </c>
      <c r="H127" t="s">
        <v>203</v>
      </c>
      <c r="I127">
        <v>24750</v>
      </c>
      <c r="J127">
        <v>1535</v>
      </c>
      <c r="K127">
        <v>26285</v>
      </c>
      <c r="L127" t="s">
        <v>74</v>
      </c>
      <c r="M127" t="s">
        <v>75</v>
      </c>
      <c r="N127" t="s">
        <v>76</v>
      </c>
      <c r="O127">
        <v>4</v>
      </c>
      <c r="P127" t="s">
        <v>77</v>
      </c>
      <c r="Q127" t="s">
        <v>78</v>
      </c>
      <c r="R127" t="s">
        <v>79</v>
      </c>
      <c r="S127" t="s">
        <v>57</v>
      </c>
      <c r="T127" t="s">
        <v>44</v>
      </c>
      <c r="U127" t="s">
        <v>219</v>
      </c>
      <c r="V127">
        <v>742.5</v>
      </c>
      <c r="W127">
        <v>0.78870664201150953</v>
      </c>
      <c r="X127" t="s">
        <v>222</v>
      </c>
    </row>
    <row r="128" spans="1:24" x14ac:dyDescent="0.25">
      <c r="A128" t="s">
        <v>103</v>
      </c>
      <c r="B128" s="1">
        <v>41729</v>
      </c>
      <c r="C128">
        <v>2014</v>
      </c>
      <c r="D128" t="s">
        <v>226</v>
      </c>
      <c r="E128" t="s">
        <v>64</v>
      </c>
      <c r="F128" t="s">
        <v>20</v>
      </c>
      <c r="G128" t="s">
        <v>209</v>
      </c>
      <c r="H128" t="s">
        <v>203</v>
      </c>
      <c r="I128">
        <v>31900</v>
      </c>
      <c r="J128">
        <v>1256</v>
      </c>
      <c r="K128">
        <v>33156</v>
      </c>
      <c r="L128" t="s">
        <v>97</v>
      </c>
      <c r="M128" t="s">
        <v>104</v>
      </c>
      <c r="N128" t="s">
        <v>105</v>
      </c>
      <c r="O128">
        <v>2</v>
      </c>
      <c r="P128" t="s">
        <v>91</v>
      </c>
      <c r="Q128" t="s">
        <v>78</v>
      </c>
      <c r="R128" t="s">
        <v>79</v>
      </c>
      <c r="S128" t="s">
        <v>57</v>
      </c>
      <c r="T128" t="s">
        <v>44</v>
      </c>
      <c r="U128" t="s">
        <v>219</v>
      </c>
      <c r="V128">
        <v>957</v>
      </c>
      <c r="W128">
        <v>0.95930632621017575</v>
      </c>
      <c r="X128" t="s">
        <v>222</v>
      </c>
    </row>
    <row r="129" spans="1:24" x14ac:dyDescent="0.25">
      <c r="A129" t="s">
        <v>176</v>
      </c>
      <c r="B129" s="1">
        <v>41731</v>
      </c>
      <c r="C129">
        <v>2014</v>
      </c>
      <c r="D129" t="s">
        <v>227</v>
      </c>
      <c r="E129" t="s">
        <v>60</v>
      </c>
      <c r="F129" t="s">
        <v>4</v>
      </c>
      <c r="G129" t="s">
        <v>200</v>
      </c>
      <c r="H129" t="s">
        <v>211</v>
      </c>
      <c r="I129">
        <v>34800</v>
      </c>
      <c r="J129">
        <v>3686</v>
      </c>
      <c r="K129">
        <v>38486</v>
      </c>
      <c r="L129" t="s">
        <v>164</v>
      </c>
      <c r="M129" t="s">
        <v>177</v>
      </c>
      <c r="N129" t="s">
        <v>178</v>
      </c>
      <c r="O129">
        <v>4</v>
      </c>
      <c r="P129" t="s">
        <v>77</v>
      </c>
      <c r="Q129" t="s">
        <v>78</v>
      </c>
      <c r="R129" t="s">
        <v>79</v>
      </c>
      <c r="S129" t="s">
        <v>61</v>
      </c>
      <c r="T129" t="s">
        <v>42</v>
      </c>
      <c r="U129" t="s">
        <v>221</v>
      </c>
      <c r="V129">
        <v>1392</v>
      </c>
      <c r="W129">
        <v>0.22216205961171634</v>
      </c>
      <c r="X129" t="s">
        <v>220</v>
      </c>
    </row>
    <row r="130" spans="1:24" x14ac:dyDescent="0.25">
      <c r="A130" t="s">
        <v>157</v>
      </c>
      <c r="B130" s="1">
        <v>41732</v>
      </c>
      <c r="C130">
        <v>2014</v>
      </c>
      <c r="D130" t="s">
        <v>227</v>
      </c>
      <c r="E130" t="s">
        <v>60</v>
      </c>
      <c r="F130" t="s">
        <v>35</v>
      </c>
      <c r="G130" t="s">
        <v>210</v>
      </c>
      <c r="H130" t="s">
        <v>201</v>
      </c>
      <c r="I130">
        <v>58350</v>
      </c>
      <c r="J130">
        <v>2636</v>
      </c>
      <c r="K130">
        <v>60986</v>
      </c>
      <c r="L130" t="s">
        <v>142</v>
      </c>
      <c r="M130" t="s">
        <v>158</v>
      </c>
      <c r="N130" t="s">
        <v>159</v>
      </c>
      <c r="O130">
        <v>4</v>
      </c>
      <c r="P130" t="s">
        <v>77</v>
      </c>
      <c r="Q130" t="s">
        <v>86</v>
      </c>
      <c r="R130" t="s">
        <v>79</v>
      </c>
      <c r="S130" t="s">
        <v>61</v>
      </c>
      <c r="T130" t="s">
        <v>46</v>
      </c>
      <c r="U130" t="s">
        <v>223</v>
      </c>
      <c r="V130">
        <v>2917.5</v>
      </c>
      <c r="W130">
        <v>0.69513390897546612</v>
      </c>
      <c r="X130" t="s">
        <v>222</v>
      </c>
    </row>
    <row r="131" spans="1:24" x14ac:dyDescent="0.25">
      <c r="A131" t="s">
        <v>114</v>
      </c>
      <c r="B131" s="1">
        <v>41734</v>
      </c>
      <c r="C131">
        <v>2014</v>
      </c>
      <c r="D131" t="s">
        <v>227</v>
      </c>
      <c r="E131" t="s">
        <v>64</v>
      </c>
      <c r="F131" t="s">
        <v>25</v>
      </c>
      <c r="G131" t="s">
        <v>210</v>
      </c>
      <c r="H131" t="s">
        <v>205</v>
      </c>
      <c r="I131">
        <v>48200</v>
      </c>
      <c r="J131">
        <v>4424</v>
      </c>
      <c r="K131">
        <v>52624</v>
      </c>
      <c r="L131" t="s">
        <v>97</v>
      </c>
      <c r="M131" t="s">
        <v>115</v>
      </c>
      <c r="N131" t="s">
        <v>116</v>
      </c>
      <c r="O131">
        <v>4</v>
      </c>
      <c r="P131" t="s">
        <v>77</v>
      </c>
      <c r="Q131" t="s">
        <v>78</v>
      </c>
      <c r="R131" t="s">
        <v>79</v>
      </c>
      <c r="S131" t="s">
        <v>57</v>
      </c>
      <c r="T131" t="s">
        <v>44</v>
      </c>
      <c r="U131" t="s">
        <v>221</v>
      </c>
      <c r="V131">
        <v>1928</v>
      </c>
      <c r="W131">
        <v>0.90911714635282626</v>
      </c>
      <c r="X131" t="s">
        <v>222</v>
      </c>
    </row>
    <row r="132" spans="1:24" x14ac:dyDescent="0.25">
      <c r="A132" t="s">
        <v>157</v>
      </c>
      <c r="B132" s="1">
        <v>42703</v>
      </c>
      <c r="C132">
        <v>2016</v>
      </c>
      <c r="D132" t="s">
        <v>234</v>
      </c>
      <c r="E132" t="s">
        <v>54</v>
      </c>
      <c r="F132" t="s">
        <v>23</v>
      </c>
      <c r="G132" t="s">
        <v>204</v>
      </c>
      <c r="H132" t="s">
        <v>205</v>
      </c>
      <c r="I132">
        <v>73150</v>
      </c>
      <c r="J132">
        <v>4462</v>
      </c>
      <c r="K132">
        <v>77612</v>
      </c>
      <c r="L132" t="s">
        <v>142</v>
      </c>
      <c r="M132" t="s">
        <v>158</v>
      </c>
      <c r="N132" t="s">
        <v>159</v>
      </c>
      <c r="O132">
        <v>4</v>
      </c>
      <c r="P132" t="s">
        <v>77</v>
      </c>
      <c r="Q132" t="s">
        <v>86</v>
      </c>
      <c r="R132" t="s">
        <v>79</v>
      </c>
      <c r="S132" t="s">
        <v>54</v>
      </c>
      <c r="T132" t="s">
        <v>44</v>
      </c>
      <c r="U132" t="s">
        <v>225</v>
      </c>
      <c r="V132">
        <v>4389</v>
      </c>
      <c r="W132">
        <v>0.84977798017197193</v>
      </c>
      <c r="X132" t="s">
        <v>222</v>
      </c>
    </row>
    <row r="133" spans="1:24" x14ac:dyDescent="0.25">
      <c r="A133" t="s">
        <v>170</v>
      </c>
      <c r="B133" s="1">
        <v>42703</v>
      </c>
      <c r="C133">
        <v>2016</v>
      </c>
      <c r="D133" t="s">
        <v>234</v>
      </c>
      <c r="E133" t="s">
        <v>57</v>
      </c>
      <c r="F133" t="s">
        <v>21</v>
      </c>
      <c r="G133" t="s">
        <v>206</v>
      </c>
      <c r="H133" t="s">
        <v>203</v>
      </c>
      <c r="I133">
        <v>35000</v>
      </c>
      <c r="J133">
        <v>2005</v>
      </c>
      <c r="K133">
        <v>37005</v>
      </c>
      <c r="L133" t="s">
        <v>164</v>
      </c>
      <c r="M133" t="s">
        <v>171</v>
      </c>
      <c r="N133" t="s">
        <v>172</v>
      </c>
      <c r="O133">
        <v>4</v>
      </c>
      <c r="P133" t="s">
        <v>77</v>
      </c>
      <c r="Q133" t="s">
        <v>78</v>
      </c>
      <c r="R133" t="s">
        <v>79</v>
      </c>
      <c r="S133" t="s">
        <v>57</v>
      </c>
      <c r="T133" t="s">
        <v>44</v>
      </c>
      <c r="U133" t="s">
        <v>221</v>
      </c>
      <c r="V133">
        <v>1400</v>
      </c>
      <c r="W133">
        <v>0.84947846822882001</v>
      </c>
      <c r="X133" t="s">
        <v>222</v>
      </c>
    </row>
    <row r="134" spans="1:24" x14ac:dyDescent="0.25">
      <c r="A134" t="s">
        <v>73</v>
      </c>
      <c r="B134" s="1">
        <v>41738</v>
      </c>
      <c r="C134">
        <v>2014</v>
      </c>
      <c r="D134" t="s">
        <v>227</v>
      </c>
      <c r="E134" t="s">
        <v>60</v>
      </c>
      <c r="F134" t="s">
        <v>4</v>
      </c>
      <c r="G134" t="s">
        <v>210</v>
      </c>
      <c r="H134" t="s">
        <v>203</v>
      </c>
      <c r="I134">
        <v>24350</v>
      </c>
      <c r="J134">
        <v>2498</v>
      </c>
      <c r="K134">
        <v>26848</v>
      </c>
      <c r="L134" t="s">
        <v>74</v>
      </c>
      <c r="M134" t="s">
        <v>75</v>
      </c>
      <c r="N134" t="s">
        <v>76</v>
      </c>
      <c r="O134">
        <v>4</v>
      </c>
      <c r="P134" t="s">
        <v>77</v>
      </c>
      <c r="Q134" t="s">
        <v>78</v>
      </c>
      <c r="R134" t="s">
        <v>79</v>
      </c>
      <c r="S134" t="s">
        <v>61</v>
      </c>
      <c r="T134" t="s">
        <v>42</v>
      </c>
      <c r="U134" t="s">
        <v>219</v>
      </c>
      <c r="V134">
        <v>730.5</v>
      </c>
      <c r="W134">
        <v>0.58106319260833006</v>
      </c>
      <c r="X134" t="s">
        <v>222</v>
      </c>
    </row>
    <row r="135" spans="1:24" x14ac:dyDescent="0.25">
      <c r="A135" t="s">
        <v>141</v>
      </c>
      <c r="B135" s="1">
        <v>41738</v>
      </c>
      <c r="C135">
        <v>2014</v>
      </c>
      <c r="D135" t="s">
        <v>227</v>
      </c>
      <c r="E135" t="s">
        <v>60</v>
      </c>
      <c r="F135" t="s">
        <v>35</v>
      </c>
      <c r="G135" t="s">
        <v>200</v>
      </c>
      <c r="H135" t="s">
        <v>203</v>
      </c>
      <c r="I135">
        <v>24000</v>
      </c>
      <c r="J135">
        <v>4224</v>
      </c>
      <c r="K135">
        <v>28224</v>
      </c>
      <c r="L135" t="s">
        <v>142</v>
      </c>
      <c r="M135" t="s">
        <v>143</v>
      </c>
      <c r="N135" t="s">
        <v>144</v>
      </c>
      <c r="O135">
        <v>4</v>
      </c>
      <c r="P135" t="s">
        <v>77</v>
      </c>
      <c r="Q135" t="s">
        <v>78</v>
      </c>
      <c r="R135" t="s">
        <v>79</v>
      </c>
      <c r="S135" t="s">
        <v>61</v>
      </c>
      <c r="T135" t="s">
        <v>46</v>
      </c>
      <c r="U135" t="s">
        <v>219</v>
      </c>
      <c r="V135">
        <v>720</v>
      </c>
      <c r="W135">
        <v>0.58566268514174158</v>
      </c>
      <c r="X135" t="s">
        <v>222</v>
      </c>
    </row>
    <row r="136" spans="1:24" x14ac:dyDescent="0.25">
      <c r="A136" t="s">
        <v>170</v>
      </c>
      <c r="B136" s="1">
        <v>41739</v>
      </c>
      <c r="C136">
        <v>2014</v>
      </c>
      <c r="D136" t="s">
        <v>227</v>
      </c>
      <c r="E136" t="s">
        <v>60</v>
      </c>
      <c r="F136" t="s">
        <v>3</v>
      </c>
      <c r="G136" t="s">
        <v>209</v>
      </c>
      <c r="H136" t="s">
        <v>211</v>
      </c>
      <c r="I136">
        <v>28050</v>
      </c>
      <c r="J136">
        <v>2168</v>
      </c>
      <c r="K136">
        <v>30218</v>
      </c>
      <c r="L136" t="s">
        <v>164</v>
      </c>
      <c r="M136" t="s">
        <v>171</v>
      </c>
      <c r="N136" t="s">
        <v>172</v>
      </c>
      <c r="O136">
        <v>4</v>
      </c>
      <c r="P136" t="s">
        <v>77</v>
      </c>
      <c r="Q136" t="s">
        <v>78</v>
      </c>
      <c r="R136" t="s">
        <v>79</v>
      </c>
      <c r="S136" t="s">
        <v>61</v>
      </c>
      <c r="T136" t="s">
        <v>42</v>
      </c>
      <c r="U136" t="s">
        <v>219</v>
      </c>
      <c r="V136">
        <v>841.5</v>
      </c>
      <c r="W136">
        <v>0.3996428984215683</v>
      </c>
      <c r="X136" t="s">
        <v>220</v>
      </c>
    </row>
    <row r="137" spans="1:24" x14ac:dyDescent="0.25">
      <c r="A137" t="s">
        <v>109</v>
      </c>
      <c r="B137" s="1">
        <v>41739</v>
      </c>
      <c r="C137">
        <v>2014</v>
      </c>
      <c r="D137" t="s">
        <v>227</v>
      </c>
      <c r="E137" t="s">
        <v>57</v>
      </c>
      <c r="F137" t="s">
        <v>18</v>
      </c>
      <c r="G137" t="s">
        <v>209</v>
      </c>
      <c r="H137" t="s">
        <v>211</v>
      </c>
      <c r="I137">
        <v>40700</v>
      </c>
      <c r="J137">
        <v>2462</v>
      </c>
      <c r="K137">
        <v>43162</v>
      </c>
      <c r="L137" t="s">
        <v>97</v>
      </c>
      <c r="M137" t="s">
        <v>110</v>
      </c>
      <c r="N137" t="s">
        <v>111</v>
      </c>
      <c r="O137">
        <v>4</v>
      </c>
      <c r="P137" t="s">
        <v>91</v>
      </c>
      <c r="Q137" t="s">
        <v>78</v>
      </c>
      <c r="R137" t="s">
        <v>79</v>
      </c>
      <c r="S137" t="s">
        <v>57</v>
      </c>
      <c r="T137" t="s">
        <v>44</v>
      </c>
      <c r="U137" t="s">
        <v>221</v>
      </c>
      <c r="V137">
        <v>1628</v>
      </c>
      <c r="W137">
        <v>0.15882368253489196</v>
      </c>
      <c r="X137" t="s">
        <v>220</v>
      </c>
    </row>
    <row r="138" spans="1:24" x14ac:dyDescent="0.25">
      <c r="A138" t="s">
        <v>126</v>
      </c>
      <c r="B138" s="1">
        <v>41740</v>
      </c>
      <c r="C138">
        <v>2014</v>
      </c>
      <c r="D138" t="s">
        <v>227</v>
      </c>
      <c r="E138" t="s">
        <v>62</v>
      </c>
      <c r="F138" t="s">
        <v>12</v>
      </c>
      <c r="G138" t="s">
        <v>210</v>
      </c>
      <c r="H138" t="s">
        <v>201</v>
      </c>
      <c r="I138">
        <v>33400</v>
      </c>
      <c r="J138">
        <v>1919</v>
      </c>
      <c r="K138">
        <v>35319</v>
      </c>
      <c r="L138" t="s">
        <v>127</v>
      </c>
      <c r="M138" t="s">
        <v>128</v>
      </c>
      <c r="N138" t="s">
        <v>129</v>
      </c>
      <c r="O138">
        <v>4</v>
      </c>
      <c r="P138" t="s">
        <v>77</v>
      </c>
      <c r="Q138" t="s">
        <v>78</v>
      </c>
      <c r="R138" t="s">
        <v>79</v>
      </c>
      <c r="S138" t="s">
        <v>63</v>
      </c>
      <c r="T138" t="s">
        <v>43</v>
      </c>
      <c r="U138" t="s">
        <v>219</v>
      </c>
      <c r="V138">
        <v>1002</v>
      </c>
      <c r="W138">
        <v>0.17364698190877539</v>
      </c>
      <c r="X138" t="s">
        <v>220</v>
      </c>
    </row>
    <row r="139" spans="1:24" x14ac:dyDescent="0.25">
      <c r="A139" t="s">
        <v>109</v>
      </c>
      <c r="B139" s="1">
        <v>41741</v>
      </c>
      <c r="C139">
        <v>2014</v>
      </c>
      <c r="D139" t="s">
        <v>227</v>
      </c>
      <c r="E139" t="s">
        <v>55</v>
      </c>
      <c r="F139" t="s">
        <v>36</v>
      </c>
      <c r="G139" t="s">
        <v>210</v>
      </c>
      <c r="H139" t="s">
        <v>211</v>
      </c>
      <c r="I139">
        <v>40500</v>
      </c>
      <c r="J139">
        <v>4803</v>
      </c>
      <c r="K139">
        <v>45303</v>
      </c>
      <c r="L139" t="s">
        <v>97</v>
      </c>
      <c r="M139" t="s">
        <v>110</v>
      </c>
      <c r="N139" t="s">
        <v>111</v>
      </c>
      <c r="O139">
        <v>4</v>
      </c>
      <c r="P139" t="s">
        <v>91</v>
      </c>
      <c r="Q139" t="s">
        <v>78</v>
      </c>
      <c r="R139" t="s">
        <v>79</v>
      </c>
      <c r="S139" t="s">
        <v>56</v>
      </c>
      <c r="T139" t="s">
        <v>46</v>
      </c>
      <c r="U139" t="s">
        <v>221</v>
      </c>
      <c r="V139">
        <v>1620</v>
      </c>
      <c r="W139">
        <v>0.98484054672757193</v>
      </c>
      <c r="X139" t="s">
        <v>222</v>
      </c>
    </row>
    <row r="140" spans="1:24" x14ac:dyDescent="0.25">
      <c r="A140" t="s">
        <v>80</v>
      </c>
      <c r="B140" s="1">
        <v>41742</v>
      </c>
      <c r="C140">
        <v>2014</v>
      </c>
      <c r="D140" t="s">
        <v>227</v>
      </c>
      <c r="E140" t="s">
        <v>57</v>
      </c>
      <c r="F140" t="s">
        <v>22</v>
      </c>
      <c r="G140" t="s">
        <v>206</v>
      </c>
      <c r="H140" t="s">
        <v>205</v>
      </c>
      <c r="I140">
        <v>32800</v>
      </c>
      <c r="J140">
        <v>3448</v>
      </c>
      <c r="K140">
        <v>36248</v>
      </c>
      <c r="L140" t="s">
        <v>74</v>
      </c>
      <c r="M140" t="s">
        <v>81</v>
      </c>
      <c r="N140" t="s">
        <v>82</v>
      </c>
      <c r="O140">
        <v>4</v>
      </c>
      <c r="P140" t="s">
        <v>77</v>
      </c>
      <c r="Q140" t="s">
        <v>78</v>
      </c>
      <c r="R140" t="s">
        <v>79</v>
      </c>
      <c r="S140" t="s">
        <v>57</v>
      </c>
      <c r="T140" t="s">
        <v>44</v>
      </c>
      <c r="U140" t="s">
        <v>219</v>
      </c>
      <c r="V140">
        <v>984</v>
      </c>
      <c r="W140">
        <v>0.40038666054624444</v>
      </c>
      <c r="X140" t="s">
        <v>220</v>
      </c>
    </row>
    <row r="141" spans="1:24" x14ac:dyDescent="0.25">
      <c r="A141" t="s">
        <v>148</v>
      </c>
      <c r="B141" s="1">
        <v>41742</v>
      </c>
      <c r="C141">
        <v>2014</v>
      </c>
      <c r="D141" t="s">
        <v>227</v>
      </c>
      <c r="E141" t="s">
        <v>62</v>
      </c>
      <c r="F141" t="s">
        <v>12</v>
      </c>
      <c r="G141" t="s">
        <v>210</v>
      </c>
      <c r="H141" t="s">
        <v>203</v>
      </c>
      <c r="I141">
        <v>29550</v>
      </c>
      <c r="J141">
        <v>2748</v>
      </c>
      <c r="K141">
        <v>32298</v>
      </c>
      <c r="L141" t="s">
        <v>142</v>
      </c>
      <c r="M141" t="s">
        <v>149</v>
      </c>
      <c r="N141" t="s">
        <v>150</v>
      </c>
      <c r="O141">
        <v>4</v>
      </c>
      <c r="P141" t="s">
        <v>77</v>
      </c>
      <c r="Q141" t="s">
        <v>78</v>
      </c>
      <c r="R141" t="s">
        <v>79</v>
      </c>
      <c r="S141" t="s">
        <v>63</v>
      </c>
      <c r="T141" t="s">
        <v>43</v>
      </c>
      <c r="U141" t="s">
        <v>219</v>
      </c>
      <c r="V141">
        <v>886.5</v>
      </c>
      <c r="W141">
        <v>0.95328787199840315</v>
      </c>
      <c r="X141" t="s">
        <v>222</v>
      </c>
    </row>
    <row r="142" spans="1:24" x14ac:dyDescent="0.25">
      <c r="A142" t="s">
        <v>103</v>
      </c>
      <c r="B142" s="1">
        <v>41743</v>
      </c>
      <c r="C142">
        <v>2014</v>
      </c>
      <c r="D142" t="s">
        <v>227</v>
      </c>
      <c r="E142" t="s">
        <v>60</v>
      </c>
      <c r="F142" t="s">
        <v>35</v>
      </c>
      <c r="G142" t="s">
        <v>210</v>
      </c>
      <c r="H142" t="s">
        <v>211</v>
      </c>
      <c r="I142">
        <v>31750</v>
      </c>
      <c r="J142">
        <v>3091</v>
      </c>
      <c r="K142">
        <v>34841</v>
      </c>
      <c r="L142" t="s">
        <v>97</v>
      </c>
      <c r="M142" t="s">
        <v>104</v>
      </c>
      <c r="N142" t="s">
        <v>105</v>
      </c>
      <c r="O142">
        <v>2</v>
      </c>
      <c r="P142" t="s">
        <v>91</v>
      </c>
      <c r="Q142" t="s">
        <v>78</v>
      </c>
      <c r="R142" t="s">
        <v>79</v>
      </c>
      <c r="S142" t="s">
        <v>61</v>
      </c>
      <c r="T142" t="s">
        <v>46</v>
      </c>
      <c r="U142" t="s">
        <v>219</v>
      </c>
      <c r="V142">
        <v>952.5</v>
      </c>
      <c r="W142">
        <v>0.47272084395993541</v>
      </c>
      <c r="X142" t="s">
        <v>220</v>
      </c>
    </row>
    <row r="143" spans="1:24" x14ac:dyDescent="0.25">
      <c r="A143" t="s">
        <v>109</v>
      </c>
      <c r="B143" s="1">
        <v>42703</v>
      </c>
      <c r="C143">
        <v>2016</v>
      </c>
      <c r="D143" t="s">
        <v>234</v>
      </c>
      <c r="E143" t="s">
        <v>50</v>
      </c>
      <c r="F143" t="s">
        <v>9</v>
      </c>
      <c r="G143" t="s">
        <v>210</v>
      </c>
      <c r="H143" t="s">
        <v>201</v>
      </c>
      <c r="I143">
        <v>51250</v>
      </c>
      <c r="J143">
        <v>2322</v>
      </c>
      <c r="K143">
        <v>53572</v>
      </c>
      <c r="L143" t="s">
        <v>97</v>
      </c>
      <c r="M143" t="s">
        <v>110</v>
      </c>
      <c r="N143" t="s">
        <v>111</v>
      </c>
      <c r="O143">
        <v>4</v>
      </c>
      <c r="P143" t="s">
        <v>91</v>
      </c>
      <c r="Q143" t="s">
        <v>78</v>
      </c>
      <c r="R143" t="s">
        <v>79</v>
      </c>
      <c r="S143" t="s">
        <v>51</v>
      </c>
      <c r="T143" t="s">
        <v>43</v>
      </c>
      <c r="U143" t="s">
        <v>221</v>
      </c>
      <c r="V143">
        <v>2050</v>
      </c>
      <c r="W143">
        <v>0.4036282782459763</v>
      </c>
      <c r="X143" t="s">
        <v>220</v>
      </c>
    </row>
    <row r="144" spans="1:24" x14ac:dyDescent="0.25">
      <c r="A144" t="s">
        <v>109</v>
      </c>
      <c r="B144" s="1">
        <v>41745</v>
      </c>
      <c r="C144">
        <v>2014</v>
      </c>
      <c r="D144" t="s">
        <v>227</v>
      </c>
      <c r="E144" t="s">
        <v>62</v>
      </c>
      <c r="F144" t="s">
        <v>11</v>
      </c>
      <c r="G144" t="s">
        <v>206</v>
      </c>
      <c r="H144" t="s">
        <v>201</v>
      </c>
      <c r="I144">
        <v>40900</v>
      </c>
      <c r="J144">
        <v>3386</v>
      </c>
      <c r="K144">
        <v>44286</v>
      </c>
      <c r="L144" t="s">
        <v>97</v>
      </c>
      <c r="M144" t="s">
        <v>110</v>
      </c>
      <c r="N144" t="s">
        <v>111</v>
      </c>
      <c r="O144">
        <v>4</v>
      </c>
      <c r="P144" t="s">
        <v>91</v>
      </c>
      <c r="Q144" t="s">
        <v>78</v>
      </c>
      <c r="R144" t="s">
        <v>79</v>
      </c>
      <c r="S144" t="s">
        <v>63</v>
      </c>
      <c r="T144" t="s">
        <v>43</v>
      </c>
      <c r="U144" t="s">
        <v>221</v>
      </c>
      <c r="V144">
        <v>1636</v>
      </c>
      <c r="W144">
        <v>0.27446422924961161</v>
      </c>
      <c r="X144" t="s">
        <v>220</v>
      </c>
    </row>
    <row r="145" spans="1:24" x14ac:dyDescent="0.25">
      <c r="A145" t="s">
        <v>141</v>
      </c>
      <c r="B145" s="1">
        <v>42703</v>
      </c>
      <c r="C145">
        <v>2016</v>
      </c>
      <c r="D145" t="s">
        <v>234</v>
      </c>
      <c r="E145" t="s">
        <v>60</v>
      </c>
      <c r="F145" t="s">
        <v>35</v>
      </c>
      <c r="G145" t="s">
        <v>209</v>
      </c>
      <c r="H145" t="s">
        <v>201</v>
      </c>
      <c r="I145">
        <v>29900</v>
      </c>
      <c r="J145">
        <v>4921</v>
      </c>
      <c r="K145">
        <v>34821</v>
      </c>
      <c r="L145" t="s">
        <v>142</v>
      </c>
      <c r="M145" t="s">
        <v>143</v>
      </c>
      <c r="N145" t="s">
        <v>144</v>
      </c>
      <c r="O145">
        <v>4</v>
      </c>
      <c r="P145" t="s">
        <v>77</v>
      </c>
      <c r="Q145" t="s">
        <v>78</v>
      </c>
      <c r="R145" t="s">
        <v>79</v>
      </c>
      <c r="S145" t="s">
        <v>61</v>
      </c>
      <c r="T145" t="s">
        <v>46</v>
      </c>
      <c r="U145" t="s">
        <v>219</v>
      </c>
      <c r="V145">
        <v>897</v>
      </c>
      <c r="W145">
        <v>0.55339110482176357</v>
      </c>
      <c r="X145" t="s">
        <v>222</v>
      </c>
    </row>
    <row r="146" spans="1:24" x14ac:dyDescent="0.25">
      <c r="A146" t="s">
        <v>141</v>
      </c>
      <c r="B146" s="1">
        <v>41746</v>
      </c>
      <c r="C146">
        <v>2014</v>
      </c>
      <c r="D146" t="s">
        <v>227</v>
      </c>
      <c r="E146" t="s">
        <v>54</v>
      </c>
      <c r="F146" t="s">
        <v>33</v>
      </c>
      <c r="G146" t="s">
        <v>209</v>
      </c>
      <c r="H146" t="s">
        <v>203</v>
      </c>
      <c r="I146">
        <v>24100</v>
      </c>
      <c r="J146">
        <v>3409</v>
      </c>
      <c r="K146">
        <v>27509</v>
      </c>
      <c r="L146" t="s">
        <v>142</v>
      </c>
      <c r="M146" t="s">
        <v>143</v>
      </c>
      <c r="N146" t="s">
        <v>144</v>
      </c>
      <c r="O146">
        <v>4</v>
      </c>
      <c r="P146" t="s">
        <v>77</v>
      </c>
      <c r="Q146" t="s">
        <v>78</v>
      </c>
      <c r="R146" t="s">
        <v>79</v>
      </c>
      <c r="S146" t="s">
        <v>54</v>
      </c>
      <c r="T146" t="s">
        <v>45</v>
      </c>
      <c r="U146" t="s">
        <v>219</v>
      </c>
      <c r="V146">
        <v>723</v>
      </c>
      <c r="W146">
        <v>0.96141949899560752</v>
      </c>
      <c r="X146" t="s">
        <v>222</v>
      </c>
    </row>
    <row r="147" spans="1:24" x14ac:dyDescent="0.25">
      <c r="A147" t="s">
        <v>109</v>
      </c>
      <c r="B147" s="1">
        <v>41746</v>
      </c>
      <c r="C147">
        <v>2014</v>
      </c>
      <c r="D147" t="s">
        <v>227</v>
      </c>
      <c r="E147" t="s">
        <v>54</v>
      </c>
      <c r="F147" t="s">
        <v>30</v>
      </c>
      <c r="G147" t="s">
        <v>206</v>
      </c>
      <c r="H147" t="s">
        <v>201</v>
      </c>
      <c r="I147">
        <v>41050</v>
      </c>
      <c r="J147">
        <v>2458</v>
      </c>
      <c r="K147">
        <v>43508</v>
      </c>
      <c r="L147" t="s">
        <v>97</v>
      </c>
      <c r="M147" t="s">
        <v>110</v>
      </c>
      <c r="N147" t="s">
        <v>111</v>
      </c>
      <c r="O147">
        <v>4</v>
      </c>
      <c r="P147" t="s">
        <v>91</v>
      </c>
      <c r="Q147" t="s">
        <v>78</v>
      </c>
      <c r="R147" t="s">
        <v>79</v>
      </c>
      <c r="S147" t="s">
        <v>54</v>
      </c>
      <c r="T147" t="s">
        <v>45</v>
      </c>
      <c r="U147" t="s">
        <v>221</v>
      </c>
      <c r="V147">
        <v>1642</v>
      </c>
      <c r="W147">
        <v>0.96762825314310763</v>
      </c>
      <c r="X147" t="s">
        <v>222</v>
      </c>
    </row>
    <row r="148" spans="1:24" x14ac:dyDescent="0.25">
      <c r="A148" t="s">
        <v>173</v>
      </c>
      <c r="B148" s="1">
        <v>41746</v>
      </c>
      <c r="C148">
        <v>2014</v>
      </c>
      <c r="D148" t="s">
        <v>227</v>
      </c>
      <c r="E148" t="s">
        <v>50</v>
      </c>
      <c r="F148" t="s">
        <v>9</v>
      </c>
      <c r="G148" t="s">
        <v>200</v>
      </c>
      <c r="H148" t="s">
        <v>211</v>
      </c>
      <c r="I148">
        <v>29050</v>
      </c>
      <c r="J148">
        <v>3189</v>
      </c>
      <c r="K148">
        <v>32239</v>
      </c>
      <c r="L148" t="s">
        <v>164</v>
      </c>
      <c r="M148" t="s">
        <v>174</v>
      </c>
      <c r="N148" t="s">
        <v>175</v>
      </c>
      <c r="O148">
        <v>2</v>
      </c>
      <c r="P148" t="s">
        <v>91</v>
      </c>
      <c r="Q148" t="s">
        <v>78</v>
      </c>
      <c r="R148" t="s">
        <v>79</v>
      </c>
      <c r="S148" t="s">
        <v>51</v>
      </c>
      <c r="T148" t="s">
        <v>43</v>
      </c>
      <c r="U148" t="s">
        <v>219</v>
      </c>
      <c r="V148">
        <v>871.5</v>
      </c>
      <c r="W148">
        <v>0.84137834880565221</v>
      </c>
      <c r="X148" t="s">
        <v>222</v>
      </c>
    </row>
    <row r="149" spans="1:24" x14ac:dyDescent="0.25">
      <c r="A149" t="s">
        <v>106</v>
      </c>
      <c r="B149" s="1">
        <v>41746</v>
      </c>
      <c r="C149">
        <v>2014</v>
      </c>
      <c r="D149" t="s">
        <v>227</v>
      </c>
      <c r="E149" t="s">
        <v>58</v>
      </c>
      <c r="F149" t="s">
        <v>8</v>
      </c>
      <c r="G149" t="s">
        <v>209</v>
      </c>
      <c r="H149" t="s">
        <v>201</v>
      </c>
      <c r="I149">
        <v>33600</v>
      </c>
      <c r="J149">
        <v>3363</v>
      </c>
      <c r="K149">
        <v>36963</v>
      </c>
      <c r="L149" t="s">
        <v>97</v>
      </c>
      <c r="M149" t="s">
        <v>107</v>
      </c>
      <c r="N149" t="s">
        <v>108</v>
      </c>
      <c r="O149">
        <v>4</v>
      </c>
      <c r="P149" t="s">
        <v>77</v>
      </c>
      <c r="Q149" t="s">
        <v>78</v>
      </c>
      <c r="R149" t="s">
        <v>79</v>
      </c>
      <c r="S149" t="s">
        <v>59</v>
      </c>
      <c r="T149" t="s">
        <v>42</v>
      </c>
      <c r="U149" t="s">
        <v>219</v>
      </c>
      <c r="V149">
        <v>1008</v>
      </c>
      <c r="W149">
        <v>0.1650702376687295</v>
      </c>
      <c r="X149" t="s">
        <v>220</v>
      </c>
    </row>
    <row r="150" spans="1:24" x14ac:dyDescent="0.25">
      <c r="A150" t="s">
        <v>141</v>
      </c>
      <c r="B150" s="1">
        <v>41748</v>
      </c>
      <c r="C150">
        <v>2014</v>
      </c>
      <c r="D150" t="s">
        <v>227</v>
      </c>
      <c r="E150" t="s">
        <v>60</v>
      </c>
      <c r="F150" t="s">
        <v>4</v>
      </c>
      <c r="G150" t="s">
        <v>210</v>
      </c>
      <c r="H150" t="s">
        <v>201</v>
      </c>
      <c r="I150">
        <v>24250</v>
      </c>
      <c r="J150">
        <v>3722</v>
      </c>
      <c r="K150">
        <v>27972</v>
      </c>
      <c r="L150" t="s">
        <v>142</v>
      </c>
      <c r="M150" t="s">
        <v>143</v>
      </c>
      <c r="N150" t="s">
        <v>144</v>
      </c>
      <c r="O150">
        <v>4</v>
      </c>
      <c r="P150" t="s">
        <v>77</v>
      </c>
      <c r="Q150" t="s">
        <v>78</v>
      </c>
      <c r="R150" t="s">
        <v>79</v>
      </c>
      <c r="S150" t="s">
        <v>61</v>
      </c>
      <c r="T150" t="s">
        <v>42</v>
      </c>
      <c r="U150" t="s">
        <v>219</v>
      </c>
      <c r="V150">
        <v>727.5</v>
      </c>
      <c r="W150">
        <v>0.24406919639747088</v>
      </c>
      <c r="X150" t="s">
        <v>220</v>
      </c>
    </row>
    <row r="151" spans="1:24" x14ac:dyDescent="0.25">
      <c r="A151" t="s">
        <v>103</v>
      </c>
      <c r="B151" s="1">
        <v>42702</v>
      </c>
      <c r="C151">
        <v>2016</v>
      </c>
      <c r="D151" t="s">
        <v>234</v>
      </c>
      <c r="E151" t="s">
        <v>57</v>
      </c>
      <c r="F151" t="s">
        <v>17</v>
      </c>
      <c r="G151" t="s">
        <v>210</v>
      </c>
      <c r="H151" t="s">
        <v>205</v>
      </c>
      <c r="I151">
        <v>40000</v>
      </c>
      <c r="J151">
        <v>1021</v>
      </c>
      <c r="K151">
        <v>41021</v>
      </c>
      <c r="L151" t="s">
        <v>97</v>
      </c>
      <c r="M151" t="s">
        <v>104</v>
      </c>
      <c r="N151" t="s">
        <v>105</v>
      </c>
      <c r="O151">
        <v>2</v>
      </c>
      <c r="P151" t="s">
        <v>91</v>
      </c>
      <c r="Q151" t="s">
        <v>78</v>
      </c>
      <c r="R151" t="s">
        <v>79</v>
      </c>
      <c r="S151" t="s">
        <v>57</v>
      </c>
      <c r="T151" t="s">
        <v>44</v>
      </c>
      <c r="U151" t="s">
        <v>221</v>
      </c>
      <c r="V151">
        <v>1600</v>
      </c>
      <c r="W151">
        <v>0.42558329199700767</v>
      </c>
      <c r="X151" t="s">
        <v>220</v>
      </c>
    </row>
    <row r="152" spans="1:24" x14ac:dyDescent="0.25">
      <c r="A152" t="s">
        <v>148</v>
      </c>
      <c r="B152" s="1">
        <v>42700</v>
      </c>
      <c r="C152">
        <v>2016</v>
      </c>
      <c r="D152" t="s">
        <v>234</v>
      </c>
      <c r="E152" t="s">
        <v>60</v>
      </c>
      <c r="F152" t="s">
        <v>7</v>
      </c>
      <c r="G152" t="s">
        <v>200</v>
      </c>
      <c r="H152" t="s">
        <v>211</v>
      </c>
      <c r="I152">
        <v>36700</v>
      </c>
      <c r="J152">
        <v>3860</v>
      </c>
      <c r="K152">
        <v>40560</v>
      </c>
      <c r="L152" t="s">
        <v>142</v>
      </c>
      <c r="M152" t="s">
        <v>149</v>
      </c>
      <c r="N152" t="s">
        <v>150</v>
      </c>
      <c r="O152">
        <v>4</v>
      </c>
      <c r="P152" t="s">
        <v>77</v>
      </c>
      <c r="Q152" t="s">
        <v>78</v>
      </c>
      <c r="R152" t="s">
        <v>79</v>
      </c>
      <c r="S152" t="s">
        <v>61</v>
      </c>
      <c r="T152" t="s">
        <v>42</v>
      </c>
      <c r="U152" t="s">
        <v>221</v>
      </c>
      <c r="V152">
        <v>1468</v>
      </c>
      <c r="W152">
        <v>0.19091795719737092</v>
      </c>
      <c r="X152" t="s">
        <v>220</v>
      </c>
    </row>
    <row r="153" spans="1:24" x14ac:dyDescent="0.25">
      <c r="A153" t="s">
        <v>170</v>
      </c>
      <c r="B153" s="1">
        <v>42698</v>
      </c>
      <c r="C153">
        <v>2016</v>
      </c>
      <c r="D153" t="s">
        <v>234</v>
      </c>
      <c r="E153" t="s">
        <v>54</v>
      </c>
      <c r="F153" t="s">
        <v>23</v>
      </c>
      <c r="G153" t="s">
        <v>200</v>
      </c>
      <c r="H153" t="s">
        <v>211</v>
      </c>
      <c r="I153">
        <v>35300</v>
      </c>
      <c r="J153">
        <v>2937</v>
      </c>
      <c r="K153">
        <v>38237</v>
      </c>
      <c r="L153" t="s">
        <v>164</v>
      </c>
      <c r="M153" t="s">
        <v>171</v>
      </c>
      <c r="N153" t="s">
        <v>172</v>
      </c>
      <c r="O153">
        <v>4</v>
      </c>
      <c r="P153" t="s">
        <v>77</v>
      </c>
      <c r="Q153" t="s">
        <v>78</v>
      </c>
      <c r="R153" t="s">
        <v>79</v>
      </c>
      <c r="S153" t="s">
        <v>54</v>
      </c>
      <c r="T153" t="s">
        <v>44</v>
      </c>
      <c r="U153" t="s">
        <v>221</v>
      </c>
      <c r="V153">
        <v>1412</v>
      </c>
      <c r="W153">
        <v>0.99061174410889474</v>
      </c>
      <c r="X153" t="s">
        <v>222</v>
      </c>
    </row>
    <row r="154" spans="1:24" x14ac:dyDescent="0.25">
      <c r="A154" t="s">
        <v>176</v>
      </c>
      <c r="B154" s="1">
        <v>42696</v>
      </c>
      <c r="C154">
        <v>2016</v>
      </c>
      <c r="D154" t="s">
        <v>234</v>
      </c>
      <c r="E154" t="s">
        <v>62</v>
      </c>
      <c r="F154" t="s">
        <v>15</v>
      </c>
      <c r="G154" t="s">
        <v>209</v>
      </c>
      <c r="H154" t="s">
        <v>201</v>
      </c>
      <c r="I154">
        <v>43900</v>
      </c>
      <c r="J154">
        <v>1802</v>
      </c>
      <c r="K154">
        <v>45702</v>
      </c>
      <c r="L154" t="s">
        <v>164</v>
      </c>
      <c r="M154" t="s">
        <v>177</v>
      </c>
      <c r="N154" t="s">
        <v>178</v>
      </c>
      <c r="O154">
        <v>4</v>
      </c>
      <c r="P154" t="s">
        <v>77</v>
      </c>
      <c r="Q154" t="s">
        <v>78</v>
      </c>
      <c r="R154" t="s">
        <v>79</v>
      </c>
      <c r="S154" t="s">
        <v>63</v>
      </c>
      <c r="T154" t="s">
        <v>43</v>
      </c>
      <c r="U154" t="s">
        <v>221</v>
      </c>
      <c r="V154">
        <v>1756</v>
      </c>
      <c r="W154">
        <v>0.31471523517496663</v>
      </c>
      <c r="X154" t="s">
        <v>220</v>
      </c>
    </row>
    <row r="155" spans="1:24" x14ac:dyDescent="0.25">
      <c r="A155" t="s">
        <v>100</v>
      </c>
      <c r="B155" s="1">
        <v>41751</v>
      </c>
      <c r="C155">
        <v>2014</v>
      </c>
      <c r="D155" t="s">
        <v>227</v>
      </c>
      <c r="E155" t="s">
        <v>57</v>
      </c>
      <c r="F155" t="s">
        <v>27</v>
      </c>
      <c r="G155" t="s">
        <v>200</v>
      </c>
      <c r="H155" t="s">
        <v>203</v>
      </c>
      <c r="I155">
        <v>28000</v>
      </c>
      <c r="J155">
        <v>4032</v>
      </c>
      <c r="K155">
        <v>32032</v>
      </c>
      <c r="L155" t="s">
        <v>97</v>
      </c>
      <c r="M155" t="s">
        <v>101</v>
      </c>
      <c r="N155" t="s">
        <v>102</v>
      </c>
      <c r="O155">
        <v>4</v>
      </c>
      <c r="P155" t="s">
        <v>77</v>
      </c>
      <c r="Q155" t="s">
        <v>78</v>
      </c>
      <c r="R155" t="s">
        <v>79</v>
      </c>
      <c r="S155" t="s">
        <v>57</v>
      </c>
      <c r="T155" t="s">
        <v>44</v>
      </c>
      <c r="U155" t="s">
        <v>219</v>
      </c>
      <c r="V155">
        <v>840</v>
      </c>
      <c r="W155">
        <v>0.16256189353883355</v>
      </c>
      <c r="X155" t="s">
        <v>220</v>
      </c>
    </row>
    <row r="156" spans="1:24" x14ac:dyDescent="0.25">
      <c r="A156" t="s">
        <v>179</v>
      </c>
      <c r="B156" s="1">
        <v>41751</v>
      </c>
      <c r="C156">
        <v>2014</v>
      </c>
      <c r="D156" t="s">
        <v>227</v>
      </c>
      <c r="E156" t="s">
        <v>64</v>
      </c>
      <c r="F156" t="s">
        <v>26</v>
      </c>
      <c r="G156" t="s">
        <v>210</v>
      </c>
      <c r="H156" t="s">
        <v>211</v>
      </c>
      <c r="I156">
        <v>44550</v>
      </c>
      <c r="J156">
        <v>1150</v>
      </c>
      <c r="K156">
        <v>45700</v>
      </c>
      <c r="L156" t="s">
        <v>164</v>
      </c>
      <c r="M156" t="s">
        <v>180</v>
      </c>
      <c r="N156" t="s">
        <v>181</v>
      </c>
      <c r="O156">
        <v>4</v>
      </c>
      <c r="P156" t="s">
        <v>77</v>
      </c>
      <c r="Q156" t="s">
        <v>78</v>
      </c>
      <c r="R156" t="s">
        <v>79</v>
      </c>
      <c r="S156" t="s">
        <v>57</v>
      </c>
      <c r="T156" t="s">
        <v>44</v>
      </c>
      <c r="U156" t="s">
        <v>221</v>
      </c>
      <c r="V156">
        <v>1782</v>
      </c>
      <c r="W156">
        <v>0.79394374964476733</v>
      </c>
      <c r="X156" t="s">
        <v>222</v>
      </c>
    </row>
    <row r="157" spans="1:24" x14ac:dyDescent="0.25">
      <c r="A157" t="s">
        <v>106</v>
      </c>
      <c r="B157" s="1">
        <v>41752</v>
      </c>
      <c r="C157">
        <v>2014</v>
      </c>
      <c r="D157" t="s">
        <v>227</v>
      </c>
      <c r="E157" t="s">
        <v>57</v>
      </c>
      <c r="F157" t="s">
        <v>24</v>
      </c>
      <c r="G157" t="s">
        <v>207</v>
      </c>
      <c r="H157" t="s">
        <v>211</v>
      </c>
      <c r="I157">
        <v>33350</v>
      </c>
      <c r="J157">
        <v>3801</v>
      </c>
      <c r="K157">
        <v>37151</v>
      </c>
      <c r="L157" t="s">
        <v>97</v>
      </c>
      <c r="M157" t="s">
        <v>107</v>
      </c>
      <c r="N157" t="s">
        <v>108</v>
      </c>
      <c r="O157">
        <v>4</v>
      </c>
      <c r="P157" t="s">
        <v>77</v>
      </c>
      <c r="Q157" t="s">
        <v>78</v>
      </c>
      <c r="R157" t="s">
        <v>79</v>
      </c>
      <c r="S157" t="s">
        <v>57</v>
      </c>
      <c r="T157" t="s">
        <v>44</v>
      </c>
      <c r="U157" t="s">
        <v>221</v>
      </c>
      <c r="V157">
        <v>1334</v>
      </c>
      <c r="W157">
        <v>9.005313231146575E-2</v>
      </c>
      <c r="X157" t="s">
        <v>220</v>
      </c>
    </row>
    <row r="158" spans="1:24" x14ac:dyDescent="0.25">
      <c r="A158" t="s">
        <v>163</v>
      </c>
      <c r="B158" s="1">
        <v>41752</v>
      </c>
      <c r="C158">
        <v>2014</v>
      </c>
      <c r="D158" t="s">
        <v>227</v>
      </c>
      <c r="E158" t="s">
        <v>64</v>
      </c>
      <c r="F158" t="s">
        <v>20</v>
      </c>
      <c r="G158" t="s">
        <v>210</v>
      </c>
      <c r="H158" t="s">
        <v>201</v>
      </c>
      <c r="I158">
        <v>22400</v>
      </c>
      <c r="J158">
        <v>3623</v>
      </c>
      <c r="K158">
        <v>26023</v>
      </c>
      <c r="L158" t="s">
        <v>164</v>
      </c>
      <c r="M158" t="s">
        <v>165</v>
      </c>
      <c r="N158" t="s">
        <v>166</v>
      </c>
      <c r="O158">
        <v>2</v>
      </c>
      <c r="P158" t="s">
        <v>77</v>
      </c>
      <c r="Q158" t="s">
        <v>78</v>
      </c>
      <c r="R158" t="s">
        <v>79</v>
      </c>
      <c r="S158" t="s">
        <v>57</v>
      </c>
      <c r="T158" t="s">
        <v>44</v>
      </c>
      <c r="U158" t="s">
        <v>219</v>
      </c>
      <c r="V158">
        <v>672</v>
      </c>
      <c r="W158">
        <v>0.1409256710395802</v>
      </c>
      <c r="X158" t="s">
        <v>220</v>
      </c>
    </row>
    <row r="159" spans="1:24" x14ac:dyDescent="0.25">
      <c r="A159" t="s">
        <v>100</v>
      </c>
      <c r="B159" s="1">
        <v>41752</v>
      </c>
      <c r="C159">
        <v>2014</v>
      </c>
      <c r="D159" t="s">
        <v>227</v>
      </c>
      <c r="E159" t="s">
        <v>64</v>
      </c>
      <c r="F159" t="s">
        <v>26</v>
      </c>
      <c r="G159" t="s">
        <v>210</v>
      </c>
      <c r="H159" t="s">
        <v>203</v>
      </c>
      <c r="I159">
        <v>28050</v>
      </c>
      <c r="J159">
        <v>2569</v>
      </c>
      <c r="K159">
        <v>30619</v>
      </c>
      <c r="L159" t="s">
        <v>97</v>
      </c>
      <c r="M159" t="s">
        <v>101</v>
      </c>
      <c r="N159" t="s">
        <v>102</v>
      </c>
      <c r="O159">
        <v>4</v>
      </c>
      <c r="P159" t="s">
        <v>77</v>
      </c>
      <c r="Q159" t="s">
        <v>78</v>
      </c>
      <c r="R159" t="s">
        <v>79</v>
      </c>
      <c r="S159" t="s">
        <v>57</v>
      </c>
      <c r="T159" t="s">
        <v>44</v>
      </c>
      <c r="U159" t="s">
        <v>219</v>
      </c>
      <c r="V159">
        <v>841.5</v>
      </c>
      <c r="W159">
        <v>0.18277809404897416</v>
      </c>
      <c r="X159" t="s">
        <v>220</v>
      </c>
    </row>
    <row r="160" spans="1:24" x14ac:dyDescent="0.25">
      <c r="A160" t="s">
        <v>96</v>
      </c>
      <c r="B160" s="1">
        <v>42696</v>
      </c>
      <c r="C160">
        <v>2016</v>
      </c>
      <c r="D160" t="s">
        <v>234</v>
      </c>
      <c r="E160" t="s">
        <v>60</v>
      </c>
      <c r="F160" t="s">
        <v>3</v>
      </c>
      <c r="G160" t="s">
        <v>200</v>
      </c>
      <c r="H160" t="s">
        <v>203</v>
      </c>
      <c r="I160">
        <v>27000</v>
      </c>
      <c r="J160">
        <v>1739</v>
      </c>
      <c r="K160">
        <v>28739</v>
      </c>
      <c r="L160" t="s">
        <v>97</v>
      </c>
      <c r="M160" t="s">
        <v>98</v>
      </c>
      <c r="N160" t="s">
        <v>99</v>
      </c>
      <c r="O160">
        <v>2</v>
      </c>
      <c r="P160" t="s">
        <v>77</v>
      </c>
      <c r="Q160" t="s">
        <v>78</v>
      </c>
      <c r="R160" t="s">
        <v>79</v>
      </c>
      <c r="S160" t="s">
        <v>61</v>
      </c>
      <c r="T160" t="s">
        <v>42</v>
      </c>
      <c r="U160" t="s">
        <v>219</v>
      </c>
      <c r="V160">
        <v>810</v>
      </c>
      <c r="W160">
        <v>0.94944059567034267</v>
      </c>
      <c r="X160" t="s">
        <v>222</v>
      </c>
    </row>
    <row r="161" spans="1:24" x14ac:dyDescent="0.25">
      <c r="A161" t="s">
        <v>182</v>
      </c>
      <c r="B161" s="1">
        <v>42696</v>
      </c>
      <c r="C161">
        <v>2016</v>
      </c>
      <c r="D161" t="s">
        <v>234</v>
      </c>
      <c r="E161" t="s">
        <v>55</v>
      </c>
      <c r="F161" t="s">
        <v>36</v>
      </c>
      <c r="G161" t="s">
        <v>210</v>
      </c>
      <c r="H161" t="s">
        <v>201</v>
      </c>
      <c r="I161">
        <v>65350</v>
      </c>
      <c r="J161">
        <v>3993</v>
      </c>
      <c r="K161">
        <v>69343</v>
      </c>
      <c r="L161" t="s">
        <v>164</v>
      </c>
      <c r="M161" t="s">
        <v>183</v>
      </c>
      <c r="N161" t="s">
        <v>184</v>
      </c>
      <c r="O161">
        <v>4</v>
      </c>
      <c r="P161" t="s">
        <v>77</v>
      </c>
      <c r="Q161" t="s">
        <v>78</v>
      </c>
      <c r="R161" t="s">
        <v>79</v>
      </c>
      <c r="S161" t="s">
        <v>56</v>
      </c>
      <c r="T161" t="s">
        <v>46</v>
      </c>
      <c r="U161" t="s">
        <v>223</v>
      </c>
      <c r="V161">
        <v>3267.5</v>
      </c>
      <c r="W161">
        <v>0.51824020758189271</v>
      </c>
      <c r="X161" t="s">
        <v>222</v>
      </c>
    </row>
    <row r="162" spans="1:24" x14ac:dyDescent="0.25">
      <c r="A162" t="s">
        <v>145</v>
      </c>
      <c r="B162" s="1">
        <v>41755</v>
      </c>
      <c r="C162">
        <v>2014</v>
      </c>
      <c r="D162" t="s">
        <v>227</v>
      </c>
      <c r="E162" t="s">
        <v>50</v>
      </c>
      <c r="F162" t="s">
        <v>9</v>
      </c>
      <c r="G162" t="s">
        <v>210</v>
      </c>
      <c r="H162" t="s">
        <v>205</v>
      </c>
      <c r="I162">
        <v>26250</v>
      </c>
      <c r="J162">
        <v>4290</v>
      </c>
      <c r="K162">
        <v>30540</v>
      </c>
      <c r="L162" t="s">
        <v>142</v>
      </c>
      <c r="M162" t="s">
        <v>146</v>
      </c>
      <c r="N162" t="s">
        <v>147</v>
      </c>
      <c r="O162">
        <v>4</v>
      </c>
      <c r="P162" t="s">
        <v>77</v>
      </c>
      <c r="Q162" t="s">
        <v>78</v>
      </c>
      <c r="R162" t="s">
        <v>79</v>
      </c>
      <c r="S162" t="s">
        <v>51</v>
      </c>
      <c r="T162" t="s">
        <v>43</v>
      </c>
      <c r="U162" t="s">
        <v>219</v>
      </c>
      <c r="V162">
        <v>787.5</v>
      </c>
      <c r="W162">
        <v>0.49974063853721162</v>
      </c>
      <c r="X162" t="s">
        <v>220</v>
      </c>
    </row>
    <row r="163" spans="1:24" x14ac:dyDescent="0.25">
      <c r="A163" t="s">
        <v>114</v>
      </c>
      <c r="B163" s="1">
        <v>41755</v>
      </c>
      <c r="C163">
        <v>2014</v>
      </c>
      <c r="D163" t="s">
        <v>227</v>
      </c>
      <c r="E163" t="s">
        <v>62</v>
      </c>
      <c r="F163" t="s">
        <v>11</v>
      </c>
      <c r="G163" t="s">
        <v>200</v>
      </c>
      <c r="H163" t="s">
        <v>205</v>
      </c>
      <c r="I163">
        <v>48050</v>
      </c>
      <c r="J163">
        <v>1110</v>
      </c>
      <c r="K163">
        <v>49160</v>
      </c>
      <c r="L163" t="s">
        <v>97</v>
      </c>
      <c r="M163" t="s">
        <v>115</v>
      </c>
      <c r="N163" t="s">
        <v>116</v>
      </c>
      <c r="O163">
        <v>4</v>
      </c>
      <c r="P163" t="s">
        <v>77</v>
      </c>
      <c r="Q163" t="s">
        <v>78</v>
      </c>
      <c r="R163" t="s">
        <v>79</v>
      </c>
      <c r="S163" t="s">
        <v>63</v>
      </c>
      <c r="T163" t="s">
        <v>43</v>
      </c>
      <c r="U163" t="s">
        <v>221</v>
      </c>
      <c r="V163">
        <v>1922</v>
      </c>
      <c r="W163">
        <v>0.43232939738423071</v>
      </c>
      <c r="X163" t="s">
        <v>220</v>
      </c>
    </row>
    <row r="164" spans="1:24" x14ac:dyDescent="0.25">
      <c r="A164" t="s">
        <v>141</v>
      </c>
      <c r="B164" s="1">
        <v>41755</v>
      </c>
      <c r="C164">
        <v>2014</v>
      </c>
      <c r="D164" t="s">
        <v>227</v>
      </c>
      <c r="E164" t="s">
        <v>55</v>
      </c>
      <c r="F164" t="s">
        <v>38</v>
      </c>
      <c r="G164" t="s">
        <v>210</v>
      </c>
      <c r="H164" t="s">
        <v>201</v>
      </c>
      <c r="I164">
        <v>24050</v>
      </c>
      <c r="J164">
        <v>1428</v>
      </c>
      <c r="K164">
        <v>25478</v>
      </c>
      <c r="L164" t="s">
        <v>142</v>
      </c>
      <c r="M164" t="s">
        <v>143</v>
      </c>
      <c r="N164" t="s">
        <v>144</v>
      </c>
      <c r="O164">
        <v>4</v>
      </c>
      <c r="P164" t="s">
        <v>77</v>
      </c>
      <c r="Q164" t="s">
        <v>78</v>
      </c>
      <c r="R164" t="s">
        <v>79</v>
      </c>
      <c r="S164" t="s">
        <v>56</v>
      </c>
      <c r="T164" t="s">
        <v>46</v>
      </c>
      <c r="U164" t="s">
        <v>219</v>
      </c>
      <c r="V164">
        <v>721.5</v>
      </c>
      <c r="W164">
        <v>0.9905540468127253</v>
      </c>
      <c r="X164" t="s">
        <v>222</v>
      </c>
    </row>
    <row r="165" spans="1:24" x14ac:dyDescent="0.25">
      <c r="A165" t="s">
        <v>179</v>
      </c>
      <c r="B165" s="1">
        <v>42693</v>
      </c>
      <c r="C165">
        <v>2016</v>
      </c>
      <c r="D165" t="s">
        <v>234</v>
      </c>
      <c r="E165" t="s">
        <v>62</v>
      </c>
      <c r="F165" t="s">
        <v>12</v>
      </c>
      <c r="G165" t="s">
        <v>206</v>
      </c>
      <c r="H165" t="s">
        <v>202</v>
      </c>
      <c r="I165">
        <v>55900</v>
      </c>
      <c r="J165">
        <v>1452</v>
      </c>
      <c r="K165">
        <v>57352</v>
      </c>
      <c r="L165" t="s">
        <v>164</v>
      </c>
      <c r="M165" t="s">
        <v>180</v>
      </c>
      <c r="N165" t="s">
        <v>181</v>
      </c>
      <c r="O165">
        <v>4</v>
      </c>
      <c r="P165" t="s">
        <v>77</v>
      </c>
      <c r="Q165" t="s">
        <v>78</v>
      </c>
      <c r="R165" t="s">
        <v>79</v>
      </c>
      <c r="S165" t="s">
        <v>63</v>
      </c>
      <c r="T165" t="s">
        <v>43</v>
      </c>
      <c r="U165" t="s">
        <v>223</v>
      </c>
      <c r="V165">
        <v>2795</v>
      </c>
      <c r="W165">
        <v>0.14313915983919948</v>
      </c>
      <c r="X165" t="s">
        <v>220</v>
      </c>
    </row>
    <row r="166" spans="1:24" x14ac:dyDescent="0.25">
      <c r="A166" t="s">
        <v>96</v>
      </c>
      <c r="B166" s="1">
        <v>42693</v>
      </c>
      <c r="C166">
        <v>2016</v>
      </c>
      <c r="D166" t="s">
        <v>234</v>
      </c>
      <c r="E166" t="s">
        <v>55</v>
      </c>
      <c r="F166" t="s">
        <v>38</v>
      </c>
      <c r="G166" t="s">
        <v>206</v>
      </c>
      <c r="H166" t="s">
        <v>203</v>
      </c>
      <c r="I166">
        <v>27300</v>
      </c>
      <c r="J166">
        <v>4965</v>
      </c>
      <c r="K166">
        <v>32265</v>
      </c>
      <c r="L166" t="s">
        <v>97</v>
      </c>
      <c r="M166" t="s">
        <v>98</v>
      </c>
      <c r="N166" t="s">
        <v>99</v>
      </c>
      <c r="O166">
        <v>2</v>
      </c>
      <c r="P166" t="s">
        <v>77</v>
      </c>
      <c r="Q166" t="s">
        <v>78</v>
      </c>
      <c r="R166" t="s">
        <v>79</v>
      </c>
      <c r="S166" t="s">
        <v>56</v>
      </c>
      <c r="T166" t="s">
        <v>46</v>
      </c>
      <c r="U166" t="s">
        <v>219</v>
      </c>
      <c r="V166">
        <v>819</v>
      </c>
      <c r="W166">
        <v>0.82151605553064311</v>
      </c>
      <c r="X166" t="s">
        <v>222</v>
      </c>
    </row>
    <row r="167" spans="1:24" x14ac:dyDescent="0.25">
      <c r="A167" t="s">
        <v>117</v>
      </c>
      <c r="B167" s="1">
        <v>42691</v>
      </c>
      <c r="C167">
        <v>2016</v>
      </c>
      <c r="D167" t="s">
        <v>234</v>
      </c>
      <c r="E167" t="s">
        <v>57</v>
      </c>
      <c r="F167" t="s">
        <v>17</v>
      </c>
      <c r="G167" t="s">
        <v>200</v>
      </c>
      <c r="H167" t="s">
        <v>201</v>
      </c>
      <c r="I167">
        <v>65000</v>
      </c>
      <c r="J167">
        <v>4171</v>
      </c>
      <c r="K167">
        <v>69171</v>
      </c>
      <c r="L167" t="s">
        <v>97</v>
      </c>
      <c r="M167" t="s">
        <v>118</v>
      </c>
      <c r="N167" t="s">
        <v>119</v>
      </c>
      <c r="O167">
        <v>4</v>
      </c>
      <c r="P167" t="s">
        <v>77</v>
      </c>
      <c r="Q167" t="s">
        <v>86</v>
      </c>
      <c r="R167" t="s">
        <v>79</v>
      </c>
      <c r="S167" t="s">
        <v>57</v>
      </c>
      <c r="T167" t="s">
        <v>44</v>
      </c>
      <c r="U167" t="s">
        <v>223</v>
      </c>
      <c r="V167">
        <v>3250</v>
      </c>
      <c r="W167">
        <v>0.93254581882271259</v>
      </c>
      <c r="X167" t="s">
        <v>222</v>
      </c>
    </row>
    <row r="168" spans="1:24" x14ac:dyDescent="0.25">
      <c r="A168" t="s">
        <v>100</v>
      </c>
      <c r="B168" s="1">
        <v>42691</v>
      </c>
      <c r="C168">
        <v>2016</v>
      </c>
      <c r="D168" t="s">
        <v>234</v>
      </c>
      <c r="E168" t="s">
        <v>55</v>
      </c>
      <c r="F168" t="s">
        <v>36</v>
      </c>
      <c r="G168" t="s">
        <v>200</v>
      </c>
      <c r="H168" t="s">
        <v>203</v>
      </c>
      <c r="I168">
        <v>35100</v>
      </c>
      <c r="J168">
        <v>2723</v>
      </c>
      <c r="K168">
        <v>37823</v>
      </c>
      <c r="L168" t="s">
        <v>97</v>
      </c>
      <c r="M168" t="s">
        <v>101</v>
      </c>
      <c r="N168" t="s">
        <v>102</v>
      </c>
      <c r="O168">
        <v>4</v>
      </c>
      <c r="P168" t="s">
        <v>77</v>
      </c>
      <c r="Q168" t="s">
        <v>78</v>
      </c>
      <c r="R168" t="s">
        <v>79</v>
      </c>
      <c r="S168" t="s">
        <v>56</v>
      </c>
      <c r="T168" t="s">
        <v>46</v>
      </c>
      <c r="U168" t="s">
        <v>221</v>
      </c>
      <c r="V168">
        <v>1404</v>
      </c>
      <c r="W168">
        <v>0.98478429437837767</v>
      </c>
      <c r="X168" t="s">
        <v>222</v>
      </c>
    </row>
    <row r="169" spans="1:24" x14ac:dyDescent="0.25">
      <c r="A169" t="s">
        <v>126</v>
      </c>
      <c r="B169" s="1">
        <v>41758</v>
      </c>
      <c r="C169">
        <v>2014</v>
      </c>
      <c r="D169" t="s">
        <v>227</v>
      </c>
      <c r="E169" t="s">
        <v>55</v>
      </c>
      <c r="F169" t="s">
        <v>39</v>
      </c>
      <c r="G169" t="s">
        <v>200</v>
      </c>
      <c r="H169" t="s">
        <v>205</v>
      </c>
      <c r="I169">
        <v>33850</v>
      </c>
      <c r="J169">
        <v>2334</v>
      </c>
      <c r="K169">
        <v>36184</v>
      </c>
      <c r="L169" t="s">
        <v>127</v>
      </c>
      <c r="M169" t="s">
        <v>128</v>
      </c>
      <c r="N169" t="s">
        <v>129</v>
      </c>
      <c r="O169">
        <v>4</v>
      </c>
      <c r="P169" t="s">
        <v>77</v>
      </c>
      <c r="Q169" t="s">
        <v>78</v>
      </c>
      <c r="R169" t="s">
        <v>79</v>
      </c>
      <c r="S169" t="s">
        <v>56</v>
      </c>
      <c r="T169" t="s">
        <v>46</v>
      </c>
      <c r="U169" t="s">
        <v>219</v>
      </c>
      <c r="V169">
        <v>1015.5</v>
      </c>
      <c r="W169">
        <v>8.1507080272541887E-2</v>
      </c>
      <c r="X169" t="s">
        <v>220</v>
      </c>
    </row>
    <row r="170" spans="1:24" x14ac:dyDescent="0.25">
      <c r="A170" t="s">
        <v>100</v>
      </c>
      <c r="B170" s="1">
        <v>42691</v>
      </c>
      <c r="C170">
        <v>2016</v>
      </c>
      <c r="D170" t="s">
        <v>234</v>
      </c>
      <c r="E170" t="s">
        <v>57</v>
      </c>
      <c r="F170" t="s">
        <v>27</v>
      </c>
      <c r="G170" t="s">
        <v>209</v>
      </c>
      <c r="H170" t="s">
        <v>211</v>
      </c>
      <c r="I170">
        <v>34550</v>
      </c>
      <c r="J170">
        <v>3011</v>
      </c>
      <c r="K170">
        <v>37561</v>
      </c>
      <c r="L170" t="s">
        <v>97</v>
      </c>
      <c r="M170" t="s">
        <v>101</v>
      </c>
      <c r="N170" t="s">
        <v>102</v>
      </c>
      <c r="O170">
        <v>4</v>
      </c>
      <c r="P170" t="s">
        <v>77</v>
      </c>
      <c r="Q170" t="s">
        <v>78</v>
      </c>
      <c r="R170" t="s">
        <v>79</v>
      </c>
      <c r="S170" t="s">
        <v>57</v>
      </c>
      <c r="T170" t="s">
        <v>44</v>
      </c>
      <c r="U170" t="s">
        <v>221</v>
      </c>
      <c r="V170">
        <v>1382</v>
      </c>
      <c r="W170">
        <v>0.99390703718825568</v>
      </c>
      <c r="X170" t="s">
        <v>222</v>
      </c>
    </row>
    <row r="171" spans="1:24" x14ac:dyDescent="0.25">
      <c r="A171" t="s">
        <v>141</v>
      </c>
      <c r="B171" s="1">
        <v>41759</v>
      </c>
      <c r="C171">
        <v>2014</v>
      </c>
      <c r="D171" t="s">
        <v>227</v>
      </c>
      <c r="E171" t="s">
        <v>50</v>
      </c>
      <c r="F171" t="s">
        <v>13</v>
      </c>
      <c r="G171" t="s">
        <v>210</v>
      </c>
      <c r="H171" t="s">
        <v>211</v>
      </c>
      <c r="I171">
        <v>23650</v>
      </c>
      <c r="J171">
        <v>2748</v>
      </c>
      <c r="K171">
        <v>26398</v>
      </c>
      <c r="L171" t="s">
        <v>142</v>
      </c>
      <c r="M171" t="s">
        <v>143</v>
      </c>
      <c r="N171" t="s">
        <v>144</v>
      </c>
      <c r="O171">
        <v>4</v>
      </c>
      <c r="P171" t="s">
        <v>77</v>
      </c>
      <c r="Q171" t="s">
        <v>78</v>
      </c>
      <c r="R171" t="s">
        <v>79</v>
      </c>
      <c r="S171" t="s">
        <v>51</v>
      </c>
      <c r="T171" t="s">
        <v>43</v>
      </c>
      <c r="U171" t="s">
        <v>219</v>
      </c>
      <c r="V171">
        <v>709.5</v>
      </c>
      <c r="W171">
        <v>3.9926957357640826E-2</v>
      </c>
      <c r="X171" t="s">
        <v>220</v>
      </c>
    </row>
    <row r="172" spans="1:24" x14ac:dyDescent="0.25">
      <c r="A172" t="s">
        <v>117</v>
      </c>
      <c r="B172" s="1">
        <v>41760</v>
      </c>
      <c r="C172">
        <v>2014</v>
      </c>
      <c r="D172" t="s">
        <v>228</v>
      </c>
      <c r="E172" t="s">
        <v>52</v>
      </c>
      <c r="F172" t="s">
        <v>35</v>
      </c>
      <c r="G172" t="s">
        <v>209</v>
      </c>
      <c r="H172" t="s">
        <v>211</v>
      </c>
      <c r="I172">
        <v>52200</v>
      </c>
      <c r="J172">
        <v>4521</v>
      </c>
      <c r="K172">
        <v>56721</v>
      </c>
      <c r="L172" t="s">
        <v>97</v>
      </c>
      <c r="M172" t="s">
        <v>118</v>
      </c>
      <c r="N172" t="s">
        <v>119</v>
      </c>
      <c r="O172">
        <v>4</v>
      </c>
      <c r="P172" t="s">
        <v>77</v>
      </c>
      <c r="Q172" t="s">
        <v>86</v>
      </c>
      <c r="R172" t="s">
        <v>79</v>
      </c>
      <c r="S172" t="s">
        <v>53</v>
      </c>
      <c r="T172" t="s">
        <v>46</v>
      </c>
      <c r="U172" t="s">
        <v>223</v>
      </c>
      <c r="V172">
        <v>2610</v>
      </c>
      <c r="W172">
        <v>0.25986626709805161</v>
      </c>
      <c r="X172" t="s">
        <v>220</v>
      </c>
    </row>
    <row r="173" spans="1:24" x14ac:dyDescent="0.25">
      <c r="A173" t="s">
        <v>136</v>
      </c>
      <c r="B173" s="1">
        <v>41760</v>
      </c>
      <c r="C173">
        <v>2014</v>
      </c>
      <c r="D173" t="s">
        <v>228</v>
      </c>
      <c r="E173" t="s">
        <v>55</v>
      </c>
      <c r="F173" t="s">
        <v>37</v>
      </c>
      <c r="G173" t="s">
        <v>206</v>
      </c>
      <c r="H173" t="s">
        <v>202</v>
      </c>
      <c r="I173">
        <v>76000</v>
      </c>
      <c r="J173">
        <v>2506</v>
      </c>
      <c r="K173">
        <v>78506</v>
      </c>
      <c r="L173" t="s">
        <v>127</v>
      </c>
      <c r="M173" t="s">
        <v>137</v>
      </c>
      <c r="N173" t="s">
        <v>138</v>
      </c>
      <c r="O173">
        <v>4</v>
      </c>
      <c r="P173" t="s">
        <v>77</v>
      </c>
      <c r="Q173" t="s">
        <v>78</v>
      </c>
      <c r="R173" t="s">
        <v>79</v>
      </c>
      <c r="S173" t="s">
        <v>56</v>
      </c>
      <c r="T173" t="s">
        <v>46</v>
      </c>
      <c r="U173" t="s">
        <v>225</v>
      </c>
      <c r="V173">
        <v>4560</v>
      </c>
      <c r="W173">
        <v>0.19561902629007541</v>
      </c>
      <c r="X173" t="s">
        <v>220</v>
      </c>
    </row>
    <row r="174" spans="1:24" x14ac:dyDescent="0.25">
      <c r="A174" t="s">
        <v>163</v>
      </c>
      <c r="B174" s="1">
        <v>41762</v>
      </c>
      <c r="C174">
        <v>2014</v>
      </c>
      <c r="D174" t="s">
        <v>228</v>
      </c>
      <c r="E174" t="s">
        <v>62</v>
      </c>
      <c r="F174" t="s">
        <v>14</v>
      </c>
      <c r="G174" t="s">
        <v>200</v>
      </c>
      <c r="H174" t="s">
        <v>201</v>
      </c>
      <c r="I174">
        <v>22400</v>
      </c>
      <c r="J174">
        <v>4862</v>
      </c>
      <c r="K174">
        <v>27262</v>
      </c>
      <c r="L174" t="s">
        <v>164</v>
      </c>
      <c r="M174" t="s">
        <v>165</v>
      </c>
      <c r="N174" t="s">
        <v>166</v>
      </c>
      <c r="O174">
        <v>2</v>
      </c>
      <c r="P174" t="s">
        <v>77</v>
      </c>
      <c r="Q174" t="s">
        <v>78</v>
      </c>
      <c r="R174" t="s">
        <v>79</v>
      </c>
      <c r="S174" t="s">
        <v>63</v>
      </c>
      <c r="T174" t="s">
        <v>43</v>
      </c>
      <c r="U174" t="s">
        <v>219</v>
      </c>
      <c r="V174">
        <v>672</v>
      </c>
      <c r="W174">
        <v>0.30001238794066587</v>
      </c>
      <c r="X174" t="s">
        <v>220</v>
      </c>
    </row>
    <row r="175" spans="1:24" x14ac:dyDescent="0.25">
      <c r="A175" t="s">
        <v>148</v>
      </c>
      <c r="B175" s="1">
        <v>41764</v>
      </c>
      <c r="C175">
        <v>2014</v>
      </c>
      <c r="D175" t="s">
        <v>228</v>
      </c>
      <c r="E175" t="s">
        <v>57</v>
      </c>
      <c r="F175" t="s">
        <v>16</v>
      </c>
      <c r="G175" t="s">
        <v>200</v>
      </c>
      <c r="H175" t="s">
        <v>205</v>
      </c>
      <c r="I175">
        <v>29750</v>
      </c>
      <c r="J175">
        <v>1490</v>
      </c>
      <c r="K175">
        <v>31240</v>
      </c>
      <c r="L175" t="s">
        <v>142</v>
      </c>
      <c r="M175" t="s">
        <v>149</v>
      </c>
      <c r="N175" t="s">
        <v>150</v>
      </c>
      <c r="O175">
        <v>4</v>
      </c>
      <c r="P175" t="s">
        <v>77</v>
      </c>
      <c r="Q175" t="s">
        <v>78</v>
      </c>
      <c r="R175" t="s">
        <v>79</v>
      </c>
      <c r="S175" t="s">
        <v>57</v>
      </c>
      <c r="T175" t="s">
        <v>44</v>
      </c>
      <c r="U175" t="s">
        <v>219</v>
      </c>
      <c r="V175">
        <v>892.5</v>
      </c>
      <c r="W175">
        <v>0.96844704913368773</v>
      </c>
      <c r="X175" t="s">
        <v>222</v>
      </c>
    </row>
    <row r="176" spans="1:24" x14ac:dyDescent="0.25">
      <c r="A176" t="s">
        <v>114</v>
      </c>
      <c r="B176" s="1">
        <v>41764</v>
      </c>
      <c r="C176">
        <v>2014</v>
      </c>
      <c r="D176" t="s">
        <v>228</v>
      </c>
      <c r="E176" t="s">
        <v>57</v>
      </c>
      <c r="F176" t="s">
        <v>18</v>
      </c>
      <c r="G176" t="s">
        <v>209</v>
      </c>
      <c r="H176" t="s">
        <v>202</v>
      </c>
      <c r="I176">
        <v>48000</v>
      </c>
      <c r="J176">
        <v>4665</v>
      </c>
      <c r="K176">
        <v>52665</v>
      </c>
      <c r="L176" t="s">
        <v>97</v>
      </c>
      <c r="M176" t="s">
        <v>115</v>
      </c>
      <c r="N176" t="s">
        <v>116</v>
      </c>
      <c r="O176">
        <v>4</v>
      </c>
      <c r="P176" t="s">
        <v>77</v>
      </c>
      <c r="Q176" t="s">
        <v>78</v>
      </c>
      <c r="R176" t="s">
        <v>79</v>
      </c>
      <c r="S176" t="s">
        <v>57</v>
      </c>
      <c r="T176" t="s">
        <v>44</v>
      </c>
      <c r="U176" t="s">
        <v>221</v>
      </c>
      <c r="V176">
        <v>1920</v>
      </c>
      <c r="W176">
        <v>0.70069075920651236</v>
      </c>
      <c r="X176" t="s">
        <v>222</v>
      </c>
    </row>
    <row r="177" spans="1:24" x14ac:dyDescent="0.25">
      <c r="A177" t="s">
        <v>100</v>
      </c>
      <c r="B177" s="1">
        <v>41764</v>
      </c>
      <c r="C177">
        <v>2014</v>
      </c>
      <c r="D177" t="s">
        <v>228</v>
      </c>
      <c r="E177" t="s">
        <v>58</v>
      </c>
      <c r="F177" t="s">
        <v>5</v>
      </c>
      <c r="G177" t="s">
        <v>200</v>
      </c>
      <c r="H177" t="s">
        <v>203</v>
      </c>
      <c r="I177">
        <v>28400</v>
      </c>
      <c r="J177">
        <v>2844</v>
      </c>
      <c r="K177">
        <v>31244</v>
      </c>
      <c r="L177" t="s">
        <v>97</v>
      </c>
      <c r="M177" t="s">
        <v>101</v>
      </c>
      <c r="N177" t="s">
        <v>102</v>
      </c>
      <c r="O177">
        <v>4</v>
      </c>
      <c r="P177" t="s">
        <v>77</v>
      </c>
      <c r="Q177" t="s">
        <v>78</v>
      </c>
      <c r="R177" t="s">
        <v>79</v>
      </c>
      <c r="S177" t="s">
        <v>59</v>
      </c>
      <c r="T177" t="s">
        <v>42</v>
      </c>
      <c r="U177" t="s">
        <v>219</v>
      </c>
      <c r="V177">
        <v>852</v>
      </c>
      <c r="W177">
        <v>0.33942577584619904</v>
      </c>
      <c r="X177" t="s">
        <v>220</v>
      </c>
    </row>
    <row r="178" spans="1:24" x14ac:dyDescent="0.25">
      <c r="A178" t="s">
        <v>130</v>
      </c>
      <c r="B178" s="1">
        <v>42691</v>
      </c>
      <c r="C178">
        <v>2016</v>
      </c>
      <c r="D178" t="s">
        <v>234</v>
      </c>
      <c r="E178" t="s">
        <v>57</v>
      </c>
      <c r="F178" t="s">
        <v>24</v>
      </c>
      <c r="G178" t="s">
        <v>200</v>
      </c>
      <c r="H178" t="s">
        <v>203</v>
      </c>
      <c r="I178">
        <v>67850</v>
      </c>
      <c r="J178">
        <v>3426</v>
      </c>
      <c r="K178">
        <v>71276</v>
      </c>
      <c r="L178" t="s">
        <v>127</v>
      </c>
      <c r="M178" t="s">
        <v>131</v>
      </c>
      <c r="N178" t="s">
        <v>132</v>
      </c>
      <c r="O178">
        <v>4</v>
      </c>
      <c r="P178" t="s">
        <v>77</v>
      </c>
      <c r="Q178" t="s">
        <v>86</v>
      </c>
      <c r="R178" t="s">
        <v>79</v>
      </c>
      <c r="S178" t="s">
        <v>57</v>
      </c>
      <c r="T178" t="s">
        <v>44</v>
      </c>
      <c r="U178" t="s">
        <v>223</v>
      </c>
      <c r="V178">
        <v>3392.5</v>
      </c>
      <c r="W178">
        <v>0.62985980120946639</v>
      </c>
      <c r="X178" t="s">
        <v>222</v>
      </c>
    </row>
    <row r="179" spans="1:24" x14ac:dyDescent="0.25">
      <c r="A179" t="s">
        <v>157</v>
      </c>
      <c r="B179" s="1">
        <v>42689</v>
      </c>
      <c r="C179">
        <v>2016</v>
      </c>
      <c r="D179" t="s">
        <v>234</v>
      </c>
      <c r="E179" t="s">
        <v>54</v>
      </c>
      <c r="F179" t="s">
        <v>31</v>
      </c>
      <c r="G179" t="s">
        <v>200</v>
      </c>
      <c r="H179" t="s">
        <v>211</v>
      </c>
      <c r="I179">
        <v>72600</v>
      </c>
      <c r="J179">
        <v>2195</v>
      </c>
      <c r="K179">
        <v>74795</v>
      </c>
      <c r="L179" t="s">
        <v>142</v>
      </c>
      <c r="M179" t="s">
        <v>158</v>
      </c>
      <c r="N179" t="s">
        <v>159</v>
      </c>
      <c r="O179">
        <v>4</v>
      </c>
      <c r="P179" t="s">
        <v>77</v>
      </c>
      <c r="Q179" t="s">
        <v>86</v>
      </c>
      <c r="R179" t="s">
        <v>79</v>
      </c>
      <c r="S179" t="s">
        <v>54</v>
      </c>
      <c r="T179" t="s">
        <v>45</v>
      </c>
      <c r="U179" t="s">
        <v>223</v>
      </c>
      <c r="V179">
        <v>3630</v>
      </c>
      <c r="W179">
        <v>0.29511732947785285</v>
      </c>
      <c r="X179" t="s">
        <v>220</v>
      </c>
    </row>
    <row r="180" spans="1:24" x14ac:dyDescent="0.25">
      <c r="A180" t="s">
        <v>96</v>
      </c>
      <c r="B180" s="1">
        <v>42687</v>
      </c>
      <c r="C180">
        <v>2016</v>
      </c>
      <c r="D180" t="s">
        <v>234</v>
      </c>
      <c r="E180" t="s">
        <v>55</v>
      </c>
      <c r="F180" t="s">
        <v>40</v>
      </c>
      <c r="G180" t="s">
        <v>200</v>
      </c>
      <c r="H180" t="s">
        <v>203</v>
      </c>
      <c r="I180">
        <v>27000</v>
      </c>
      <c r="J180">
        <v>4471</v>
      </c>
      <c r="K180">
        <v>31471</v>
      </c>
      <c r="L180" t="s">
        <v>97</v>
      </c>
      <c r="M180" t="s">
        <v>98</v>
      </c>
      <c r="N180" t="s">
        <v>99</v>
      </c>
      <c r="O180">
        <v>2</v>
      </c>
      <c r="P180" t="s">
        <v>77</v>
      </c>
      <c r="Q180" t="s">
        <v>78</v>
      </c>
      <c r="R180" t="s">
        <v>79</v>
      </c>
      <c r="S180" t="s">
        <v>56</v>
      </c>
      <c r="T180" t="s">
        <v>46</v>
      </c>
      <c r="U180" t="s">
        <v>219</v>
      </c>
      <c r="V180">
        <v>810</v>
      </c>
      <c r="W180">
        <v>0.83120072252638677</v>
      </c>
      <c r="X180" t="s">
        <v>222</v>
      </c>
    </row>
    <row r="181" spans="1:24" x14ac:dyDescent="0.25">
      <c r="A181" t="s">
        <v>151</v>
      </c>
      <c r="B181" s="1">
        <v>41768</v>
      </c>
      <c r="C181">
        <v>2014</v>
      </c>
      <c r="D181" t="s">
        <v>228</v>
      </c>
      <c r="E181" t="s">
        <v>54</v>
      </c>
      <c r="F181" t="s">
        <v>29</v>
      </c>
      <c r="G181" t="s">
        <v>200</v>
      </c>
      <c r="H181" t="s">
        <v>203</v>
      </c>
      <c r="I181">
        <v>31450</v>
      </c>
      <c r="J181">
        <v>4575</v>
      </c>
      <c r="K181">
        <v>36025</v>
      </c>
      <c r="L181" t="s">
        <v>142</v>
      </c>
      <c r="M181" t="s">
        <v>152</v>
      </c>
      <c r="N181" t="s">
        <v>153</v>
      </c>
      <c r="O181">
        <v>3</v>
      </c>
      <c r="P181" t="s">
        <v>91</v>
      </c>
      <c r="Q181" t="s">
        <v>78</v>
      </c>
      <c r="R181" t="s">
        <v>79</v>
      </c>
      <c r="S181" t="s">
        <v>54</v>
      </c>
      <c r="T181" t="s">
        <v>45</v>
      </c>
      <c r="U181" t="s">
        <v>219</v>
      </c>
      <c r="V181">
        <v>943.5</v>
      </c>
      <c r="W181">
        <v>0.74842533643749787</v>
      </c>
      <c r="X181" t="s">
        <v>222</v>
      </c>
    </row>
    <row r="182" spans="1:24" x14ac:dyDescent="0.25">
      <c r="A182" t="s">
        <v>167</v>
      </c>
      <c r="B182" s="1">
        <v>41768</v>
      </c>
      <c r="C182">
        <v>2014</v>
      </c>
      <c r="D182" t="s">
        <v>228</v>
      </c>
      <c r="E182" t="s">
        <v>57</v>
      </c>
      <c r="F182" t="s">
        <v>16</v>
      </c>
      <c r="G182" t="s">
        <v>200</v>
      </c>
      <c r="H182" t="s">
        <v>211</v>
      </c>
      <c r="I182">
        <v>28300</v>
      </c>
      <c r="J182">
        <v>2942</v>
      </c>
      <c r="K182">
        <v>31242</v>
      </c>
      <c r="L182" t="s">
        <v>164</v>
      </c>
      <c r="M182" t="s">
        <v>168</v>
      </c>
      <c r="N182" t="s">
        <v>169</v>
      </c>
      <c r="O182">
        <v>4</v>
      </c>
      <c r="P182" t="s">
        <v>77</v>
      </c>
      <c r="Q182" t="s">
        <v>78</v>
      </c>
      <c r="R182" t="s">
        <v>79</v>
      </c>
      <c r="S182" t="s">
        <v>57</v>
      </c>
      <c r="T182" t="s">
        <v>44</v>
      </c>
      <c r="U182" t="s">
        <v>219</v>
      </c>
      <c r="V182">
        <v>849</v>
      </c>
      <c r="W182">
        <v>0.49782431847314551</v>
      </c>
      <c r="X182" t="s">
        <v>220</v>
      </c>
    </row>
    <row r="183" spans="1:24" x14ac:dyDescent="0.25">
      <c r="A183" t="s">
        <v>148</v>
      </c>
      <c r="B183" s="1">
        <v>41769</v>
      </c>
      <c r="C183">
        <v>2014</v>
      </c>
      <c r="D183" t="s">
        <v>228</v>
      </c>
      <c r="E183" t="s">
        <v>55</v>
      </c>
      <c r="F183" t="s">
        <v>36</v>
      </c>
      <c r="G183" t="s">
        <v>200</v>
      </c>
      <c r="H183" t="s">
        <v>205</v>
      </c>
      <c r="I183">
        <v>29550</v>
      </c>
      <c r="J183">
        <v>4268</v>
      </c>
      <c r="K183">
        <v>33818</v>
      </c>
      <c r="L183" t="s">
        <v>142</v>
      </c>
      <c r="M183" t="s">
        <v>149</v>
      </c>
      <c r="N183" t="s">
        <v>150</v>
      </c>
      <c r="O183">
        <v>4</v>
      </c>
      <c r="P183" t="s">
        <v>77</v>
      </c>
      <c r="Q183" t="s">
        <v>78</v>
      </c>
      <c r="R183" t="s">
        <v>79</v>
      </c>
      <c r="S183" t="s">
        <v>56</v>
      </c>
      <c r="T183" t="s">
        <v>46</v>
      </c>
      <c r="U183" t="s">
        <v>219</v>
      </c>
      <c r="V183">
        <v>886.5</v>
      </c>
      <c r="W183">
        <v>0.36196785483600935</v>
      </c>
      <c r="X183" t="s">
        <v>220</v>
      </c>
    </row>
    <row r="184" spans="1:24" x14ac:dyDescent="0.25">
      <c r="A184" t="s">
        <v>126</v>
      </c>
      <c r="B184" s="1">
        <v>41769</v>
      </c>
      <c r="C184">
        <v>2014</v>
      </c>
      <c r="D184" t="s">
        <v>228</v>
      </c>
      <c r="E184" t="s">
        <v>57</v>
      </c>
      <c r="F184" t="s">
        <v>24</v>
      </c>
      <c r="G184" t="s">
        <v>209</v>
      </c>
      <c r="H184" t="s">
        <v>203</v>
      </c>
      <c r="I184">
        <v>33300</v>
      </c>
      <c r="J184">
        <v>1912</v>
      </c>
      <c r="K184">
        <v>35212</v>
      </c>
      <c r="L184" t="s">
        <v>127</v>
      </c>
      <c r="M184" t="s">
        <v>128</v>
      </c>
      <c r="N184" t="s">
        <v>129</v>
      </c>
      <c r="O184">
        <v>4</v>
      </c>
      <c r="P184" t="s">
        <v>77</v>
      </c>
      <c r="Q184" t="s">
        <v>78</v>
      </c>
      <c r="R184" t="s">
        <v>79</v>
      </c>
      <c r="S184" t="s">
        <v>57</v>
      </c>
      <c r="T184" t="s">
        <v>44</v>
      </c>
      <c r="U184" t="s">
        <v>219</v>
      </c>
      <c r="V184">
        <v>999</v>
      </c>
      <c r="W184">
        <v>0.7869626976488916</v>
      </c>
      <c r="X184" t="s">
        <v>222</v>
      </c>
    </row>
    <row r="185" spans="1:24" x14ac:dyDescent="0.25">
      <c r="A185" t="s">
        <v>157</v>
      </c>
      <c r="B185" s="1">
        <v>41770</v>
      </c>
      <c r="C185">
        <v>2014</v>
      </c>
      <c r="D185" t="s">
        <v>228</v>
      </c>
      <c r="E185" t="s">
        <v>57</v>
      </c>
      <c r="F185" t="s">
        <v>19</v>
      </c>
      <c r="G185" t="s">
        <v>209</v>
      </c>
      <c r="H185" t="s">
        <v>201</v>
      </c>
      <c r="I185">
        <v>58050</v>
      </c>
      <c r="J185">
        <v>2663</v>
      </c>
      <c r="K185">
        <v>60713</v>
      </c>
      <c r="L185" t="s">
        <v>142</v>
      </c>
      <c r="M185" t="s">
        <v>158</v>
      </c>
      <c r="N185" t="s">
        <v>159</v>
      </c>
      <c r="O185">
        <v>4</v>
      </c>
      <c r="P185" t="s">
        <v>77</v>
      </c>
      <c r="Q185" t="s">
        <v>86</v>
      </c>
      <c r="R185" t="s">
        <v>79</v>
      </c>
      <c r="S185" t="s">
        <v>57</v>
      </c>
      <c r="T185" t="s">
        <v>44</v>
      </c>
      <c r="U185" t="s">
        <v>223</v>
      </c>
      <c r="V185">
        <v>2902.5</v>
      </c>
      <c r="W185">
        <v>0.54094763311601601</v>
      </c>
      <c r="X185" t="s">
        <v>222</v>
      </c>
    </row>
    <row r="186" spans="1:24" x14ac:dyDescent="0.25">
      <c r="A186" t="s">
        <v>106</v>
      </c>
      <c r="B186" s="1">
        <v>42686</v>
      </c>
      <c r="C186">
        <v>2016</v>
      </c>
      <c r="D186" t="s">
        <v>234</v>
      </c>
      <c r="E186" t="s">
        <v>62</v>
      </c>
      <c r="F186" t="s">
        <v>14</v>
      </c>
      <c r="G186" t="s">
        <v>200</v>
      </c>
      <c r="H186" t="s">
        <v>201</v>
      </c>
      <c r="I186">
        <v>41600</v>
      </c>
      <c r="J186">
        <v>1442</v>
      </c>
      <c r="K186">
        <v>43042</v>
      </c>
      <c r="L186" t="s">
        <v>97</v>
      </c>
      <c r="M186" t="s">
        <v>107</v>
      </c>
      <c r="N186" t="s">
        <v>108</v>
      </c>
      <c r="O186">
        <v>4</v>
      </c>
      <c r="P186" t="s">
        <v>77</v>
      </c>
      <c r="Q186" t="s">
        <v>78</v>
      </c>
      <c r="R186" t="s">
        <v>79</v>
      </c>
      <c r="S186" t="s">
        <v>63</v>
      </c>
      <c r="T186" t="s">
        <v>43</v>
      </c>
      <c r="U186" t="s">
        <v>221</v>
      </c>
      <c r="V186">
        <v>1664</v>
      </c>
      <c r="W186">
        <v>0.64235531335806251</v>
      </c>
      <c r="X186" t="s">
        <v>222</v>
      </c>
    </row>
    <row r="187" spans="1:24" x14ac:dyDescent="0.25">
      <c r="A187" t="s">
        <v>145</v>
      </c>
      <c r="B187" s="1">
        <v>41771</v>
      </c>
      <c r="C187">
        <v>2014</v>
      </c>
      <c r="D187" t="s">
        <v>228</v>
      </c>
      <c r="E187" t="s">
        <v>60</v>
      </c>
      <c r="F187" t="s">
        <v>6</v>
      </c>
      <c r="G187" t="s">
        <v>207</v>
      </c>
      <c r="H187" t="s">
        <v>201</v>
      </c>
      <c r="I187">
        <v>25950</v>
      </c>
      <c r="J187">
        <v>2645</v>
      </c>
      <c r="K187">
        <v>28595</v>
      </c>
      <c r="L187" t="s">
        <v>142</v>
      </c>
      <c r="M187" t="s">
        <v>146</v>
      </c>
      <c r="N187" t="s">
        <v>147</v>
      </c>
      <c r="O187">
        <v>4</v>
      </c>
      <c r="P187" t="s">
        <v>77</v>
      </c>
      <c r="Q187" t="s">
        <v>78</v>
      </c>
      <c r="R187" t="s">
        <v>79</v>
      </c>
      <c r="S187" t="s">
        <v>61</v>
      </c>
      <c r="T187" t="s">
        <v>42</v>
      </c>
      <c r="U187" t="s">
        <v>219</v>
      </c>
      <c r="V187">
        <v>778.5</v>
      </c>
      <c r="W187">
        <v>0.22969449648153711</v>
      </c>
      <c r="X187" t="s">
        <v>220</v>
      </c>
    </row>
    <row r="188" spans="1:24" x14ac:dyDescent="0.25">
      <c r="A188" t="s">
        <v>170</v>
      </c>
      <c r="B188" s="1">
        <v>41772</v>
      </c>
      <c r="C188">
        <v>2014</v>
      </c>
      <c r="D188" t="s">
        <v>228</v>
      </c>
      <c r="E188" t="s">
        <v>62</v>
      </c>
      <c r="F188" t="s">
        <v>14</v>
      </c>
      <c r="G188" t="s">
        <v>200</v>
      </c>
      <c r="H188" t="s">
        <v>203</v>
      </c>
      <c r="I188">
        <v>28000</v>
      </c>
      <c r="J188">
        <v>2074</v>
      </c>
      <c r="K188">
        <v>30074</v>
      </c>
      <c r="L188" t="s">
        <v>164</v>
      </c>
      <c r="M188" t="s">
        <v>171</v>
      </c>
      <c r="N188" t="s">
        <v>172</v>
      </c>
      <c r="O188">
        <v>4</v>
      </c>
      <c r="P188" t="s">
        <v>77</v>
      </c>
      <c r="Q188" t="s">
        <v>78</v>
      </c>
      <c r="R188" t="s">
        <v>79</v>
      </c>
      <c r="S188" t="s">
        <v>63</v>
      </c>
      <c r="T188" t="s">
        <v>43</v>
      </c>
      <c r="U188" t="s">
        <v>219</v>
      </c>
      <c r="V188">
        <v>840</v>
      </c>
      <c r="W188">
        <v>0.47269092196258294</v>
      </c>
      <c r="X188" t="s">
        <v>220</v>
      </c>
    </row>
    <row r="189" spans="1:24" x14ac:dyDescent="0.25">
      <c r="A189" t="s">
        <v>106</v>
      </c>
      <c r="B189" s="1">
        <v>41772</v>
      </c>
      <c r="C189">
        <v>2014</v>
      </c>
      <c r="D189" t="s">
        <v>228</v>
      </c>
      <c r="E189" t="s">
        <v>50</v>
      </c>
      <c r="F189" t="s">
        <v>10</v>
      </c>
      <c r="G189" t="s">
        <v>210</v>
      </c>
      <c r="H189" t="s">
        <v>211</v>
      </c>
      <c r="I189">
        <v>33250</v>
      </c>
      <c r="J189">
        <v>4767</v>
      </c>
      <c r="K189">
        <v>38017</v>
      </c>
      <c r="L189" t="s">
        <v>97</v>
      </c>
      <c r="M189" t="s">
        <v>107</v>
      </c>
      <c r="N189" t="s">
        <v>108</v>
      </c>
      <c r="O189">
        <v>4</v>
      </c>
      <c r="P189" t="s">
        <v>77</v>
      </c>
      <c r="Q189" t="s">
        <v>78</v>
      </c>
      <c r="R189" t="s">
        <v>79</v>
      </c>
      <c r="S189" t="s">
        <v>51</v>
      </c>
      <c r="T189" t="s">
        <v>43</v>
      </c>
      <c r="U189" t="s">
        <v>221</v>
      </c>
      <c r="V189">
        <v>1330</v>
      </c>
      <c r="W189">
        <v>0.34859430433651167</v>
      </c>
      <c r="X189" t="s">
        <v>220</v>
      </c>
    </row>
    <row r="190" spans="1:24" x14ac:dyDescent="0.25">
      <c r="A190" t="s">
        <v>176</v>
      </c>
      <c r="B190" s="1">
        <v>41773</v>
      </c>
      <c r="C190">
        <v>2014</v>
      </c>
      <c r="D190" t="s">
        <v>228</v>
      </c>
      <c r="E190" t="s">
        <v>64</v>
      </c>
      <c r="F190" t="s">
        <v>25</v>
      </c>
      <c r="G190" t="s">
        <v>200</v>
      </c>
      <c r="H190" t="s">
        <v>202</v>
      </c>
      <c r="I190">
        <v>35200</v>
      </c>
      <c r="J190">
        <v>2201</v>
      </c>
      <c r="K190">
        <v>37401</v>
      </c>
      <c r="L190" t="s">
        <v>164</v>
      </c>
      <c r="M190" t="s">
        <v>177</v>
      </c>
      <c r="N190" t="s">
        <v>178</v>
      </c>
      <c r="O190">
        <v>4</v>
      </c>
      <c r="P190" t="s">
        <v>77</v>
      </c>
      <c r="Q190" t="s">
        <v>78</v>
      </c>
      <c r="R190" t="s">
        <v>79</v>
      </c>
      <c r="S190" t="s">
        <v>57</v>
      </c>
      <c r="T190" t="s">
        <v>44</v>
      </c>
      <c r="U190" t="s">
        <v>221</v>
      </c>
      <c r="V190">
        <v>1408</v>
      </c>
      <c r="W190">
        <v>0.84156484102903162</v>
      </c>
      <c r="X190" t="s">
        <v>222</v>
      </c>
    </row>
    <row r="191" spans="1:24" x14ac:dyDescent="0.25">
      <c r="A191" t="s">
        <v>148</v>
      </c>
      <c r="B191" s="1">
        <v>41774</v>
      </c>
      <c r="C191">
        <v>2014</v>
      </c>
      <c r="D191" t="s">
        <v>228</v>
      </c>
      <c r="E191" t="s">
        <v>57</v>
      </c>
      <c r="F191" t="s">
        <v>21</v>
      </c>
      <c r="G191" t="s">
        <v>210</v>
      </c>
      <c r="H191" t="s">
        <v>211</v>
      </c>
      <c r="I191">
        <v>29500</v>
      </c>
      <c r="J191">
        <v>4213</v>
      </c>
      <c r="K191">
        <v>33713</v>
      </c>
      <c r="L191" t="s">
        <v>142</v>
      </c>
      <c r="M191" t="s">
        <v>149</v>
      </c>
      <c r="N191" t="s">
        <v>150</v>
      </c>
      <c r="O191">
        <v>4</v>
      </c>
      <c r="P191" t="s">
        <v>77</v>
      </c>
      <c r="Q191" t="s">
        <v>78</v>
      </c>
      <c r="R191" t="s">
        <v>79</v>
      </c>
      <c r="S191" t="s">
        <v>57</v>
      </c>
      <c r="T191" t="s">
        <v>44</v>
      </c>
      <c r="U191" t="s">
        <v>219</v>
      </c>
      <c r="V191">
        <v>885</v>
      </c>
      <c r="W191">
        <v>0.38425483293098156</v>
      </c>
      <c r="X191" t="s">
        <v>220</v>
      </c>
    </row>
    <row r="192" spans="1:24" x14ac:dyDescent="0.25">
      <c r="A192" t="s">
        <v>130</v>
      </c>
      <c r="B192" s="1">
        <v>41774</v>
      </c>
      <c r="C192">
        <v>2014</v>
      </c>
      <c r="D192" t="s">
        <v>228</v>
      </c>
      <c r="E192" t="s">
        <v>60</v>
      </c>
      <c r="F192" t="s">
        <v>7</v>
      </c>
      <c r="G192" t="s">
        <v>200</v>
      </c>
      <c r="H192" t="s">
        <v>211</v>
      </c>
      <c r="I192">
        <v>54400</v>
      </c>
      <c r="J192">
        <v>4820</v>
      </c>
      <c r="K192">
        <v>59220</v>
      </c>
      <c r="L192" t="s">
        <v>127</v>
      </c>
      <c r="M192" t="s">
        <v>131</v>
      </c>
      <c r="N192" t="s">
        <v>132</v>
      </c>
      <c r="O192">
        <v>4</v>
      </c>
      <c r="P192" t="s">
        <v>77</v>
      </c>
      <c r="Q192" t="s">
        <v>86</v>
      </c>
      <c r="R192" t="s">
        <v>79</v>
      </c>
      <c r="S192" t="s">
        <v>61</v>
      </c>
      <c r="T192" t="s">
        <v>42</v>
      </c>
      <c r="U192" t="s">
        <v>223</v>
      </c>
      <c r="V192">
        <v>2720</v>
      </c>
      <c r="W192">
        <v>0.70442093103398618</v>
      </c>
      <c r="X192" t="s">
        <v>222</v>
      </c>
    </row>
    <row r="193" spans="1:24" x14ac:dyDescent="0.25">
      <c r="A193" t="s">
        <v>163</v>
      </c>
      <c r="B193" s="1">
        <v>42686</v>
      </c>
      <c r="C193">
        <v>2016</v>
      </c>
      <c r="D193" t="s">
        <v>234</v>
      </c>
      <c r="E193" t="s">
        <v>54</v>
      </c>
      <c r="F193" t="s">
        <v>30</v>
      </c>
      <c r="G193" t="s">
        <v>210</v>
      </c>
      <c r="H193" t="s">
        <v>201</v>
      </c>
      <c r="I193">
        <v>27750</v>
      </c>
      <c r="J193">
        <v>4708</v>
      </c>
      <c r="K193">
        <v>32458</v>
      </c>
      <c r="L193" t="s">
        <v>164</v>
      </c>
      <c r="M193" t="s">
        <v>165</v>
      </c>
      <c r="N193" t="s">
        <v>166</v>
      </c>
      <c r="O193">
        <v>2</v>
      </c>
      <c r="P193" t="s">
        <v>77</v>
      </c>
      <c r="Q193" t="s">
        <v>78</v>
      </c>
      <c r="R193" t="s">
        <v>79</v>
      </c>
      <c r="S193" t="s">
        <v>54</v>
      </c>
      <c r="T193" t="s">
        <v>45</v>
      </c>
      <c r="U193" t="s">
        <v>219</v>
      </c>
      <c r="V193">
        <v>832.5</v>
      </c>
      <c r="W193">
        <v>0.97532416506452679</v>
      </c>
      <c r="X193" t="s">
        <v>222</v>
      </c>
    </row>
    <row r="194" spans="1:24" x14ac:dyDescent="0.25">
      <c r="A194" t="s">
        <v>103</v>
      </c>
      <c r="B194" s="1">
        <v>42685</v>
      </c>
      <c r="C194">
        <v>2016</v>
      </c>
      <c r="D194" t="s">
        <v>234</v>
      </c>
      <c r="E194" t="s">
        <v>54</v>
      </c>
      <c r="F194" t="s">
        <v>30</v>
      </c>
      <c r="G194" t="s">
        <v>210</v>
      </c>
      <c r="H194" t="s">
        <v>211</v>
      </c>
      <c r="I194">
        <v>40300</v>
      </c>
      <c r="J194">
        <v>3867</v>
      </c>
      <c r="K194">
        <v>44167</v>
      </c>
      <c r="L194" t="s">
        <v>97</v>
      </c>
      <c r="M194" t="s">
        <v>104</v>
      </c>
      <c r="N194" t="s">
        <v>105</v>
      </c>
      <c r="O194">
        <v>2</v>
      </c>
      <c r="P194" t="s">
        <v>91</v>
      </c>
      <c r="Q194" t="s">
        <v>78</v>
      </c>
      <c r="R194" t="s">
        <v>79</v>
      </c>
      <c r="S194" t="s">
        <v>54</v>
      </c>
      <c r="T194" t="s">
        <v>45</v>
      </c>
      <c r="U194" t="s">
        <v>221</v>
      </c>
      <c r="V194">
        <v>1612</v>
      </c>
      <c r="W194">
        <v>0.63935038896247298</v>
      </c>
      <c r="X194" t="s">
        <v>222</v>
      </c>
    </row>
    <row r="195" spans="1:24" x14ac:dyDescent="0.25">
      <c r="A195" t="s">
        <v>173</v>
      </c>
      <c r="B195" s="1">
        <v>41777</v>
      </c>
      <c r="C195">
        <v>2014</v>
      </c>
      <c r="D195" t="s">
        <v>228</v>
      </c>
      <c r="E195" t="s">
        <v>58</v>
      </c>
      <c r="F195" t="s">
        <v>5</v>
      </c>
      <c r="G195" t="s">
        <v>210</v>
      </c>
      <c r="H195" t="s">
        <v>201</v>
      </c>
      <c r="I195">
        <v>28800</v>
      </c>
      <c r="J195">
        <v>4353</v>
      </c>
      <c r="K195">
        <v>33153</v>
      </c>
      <c r="L195" t="s">
        <v>164</v>
      </c>
      <c r="M195" t="s">
        <v>174</v>
      </c>
      <c r="N195" t="s">
        <v>175</v>
      </c>
      <c r="O195">
        <v>2</v>
      </c>
      <c r="P195" t="s">
        <v>91</v>
      </c>
      <c r="Q195" t="s">
        <v>78</v>
      </c>
      <c r="R195" t="s">
        <v>79</v>
      </c>
      <c r="S195" t="s">
        <v>59</v>
      </c>
      <c r="T195" t="s">
        <v>42</v>
      </c>
      <c r="U195" t="s">
        <v>219</v>
      </c>
      <c r="V195">
        <v>864</v>
      </c>
      <c r="W195">
        <v>0.25419330375929983</v>
      </c>
      <c r="X195" t="s">
        <v>220</v>
      </c>
    </row>
    <row r="196" spans="1:24" x14ac:dyDescent="0.25">
      <c r="A196" t="s">
        <v>133</v>
      </c>
      <c r="B196" s="1">
        <v>41777</v>
      </c>
      <c r="C196">
        <v>2014</v>
      </c>
      <c r="D196" t="s">
        <v>228</v>
      </c>
      <c r="E196" t="s">
        <v>57</v>
      </c>
      <c r="F196" t="s">
        <v>17</v>
      </c>
      <c r="G196" t="s">
        <v>210</v>
      </c>
      <c r="H196" t="s">
        <v>202</v>
      </c>
      <c r="I196">
        <v>57650</v>
      </c>
      <c r="J196">
        <v>4100</v>
      </c>
      <c r="K196">
        <v>61750</v>
      </c>
      <c r="L196" t="s">
        <v>127</v>
      </c>
      <c r="M196" t="s">
        <v>134</v>
      </c>
      <c r="N196" t="s">
        <v>135</v>
      </c>
      <c r="O196">
        <v>4</v>
      </c>
      <c r="P196" t="s">
        <v>77</v>
      </c>
      <c r="Q196" t="s">
        <v>86</v>
      </c>
      <c r="R196" t="s">
        <v>79</v>
      </c>
      <c r="S196" t="s">
        <v>57</v>
      </c>
      <c r="T196" t="s">
        <v>44</v>
      </c>
      <c r="U196" t="s">
        <v>223</v>
      </c>
      <c r="V196">
        <v>2882.5</v>
      </c>
      <c r="W196">
        <v>0.1898714072023851</v>
      </c>
      <c r="X196" t="s">
        <v>220</v>
      </c>
    </row>
    <row r="197" spans="1:24" x14ac:dyDescent="0.25">
      <c r="A197" t="s">
        <v>73</v>
      </c>
      <c r="B197" s="1">
        <v>42683</v>
      </c>
      <c r="C197">
        <v>2016</v>
      </c>
      <c r="D197" t="s">
        <v>234</v>
      </c>
      <c r="E197" t="s">
        <v>54</v>
      </c>
      <c r="F197" t="s">
        <v>31</v>
      </c>
      <c r="G197" t="s">
        <v>207</v>
      </c>
      <c r="H197" t="s">
        <v>205</v>
      </c>
      <c r="I197">
        <v>30600</v>
      </c>
      <c r="J197">
        <v>1812</v>
      </c>
      <c r="K197">
        <v>32412</v>
      </c>
      <c r="L197" t="s">
        <v>74</v>
      </c>
      <c r="M197" t="s">
        <v>75</v>
      </c>
      <c r="N197" t="s">
        <v>76</v>
      </c>
      <c r="O197">
        <v>4</v>
      </c>
      <c r="P197" t="s">
        <v>77</v>
      </c>
      <c r="Q197" t="s">
        <v>78</v>
      </c>
      <c r="R197" t="s">
        <v>79</v>
      </c>
      <c r="S197" t="s">
        <v>54</v>
      </c>
      <c r="T197" t="s">
        <v>45</v>
      </c>
      <c r="U197" t="s">
        <v>219</v>
      </c>
      <c r="V197">
        <v>918</v>
      </c>
      <c r="W197">
        <v>0.73805737296960194</v>
      </c>
      <c r="X197" t="s">
        <v>222</v>
      </c>
    </row>
    <row r="198" spans="1:24" x14ac:dyDescent="0.25">
      <c r="A198" t="s">
        <v>126</v>
      </c>
      <c r="B198" s="1">
        <v>41779</v>
      </c>
      <c r="C198">
        <v>2014</v>
      </c>
      <c r="D198" t="s">
        <v>228</v>
      </c>
      <c r="E198" t="s">
        <v>58</v>
      </c>
      <c r="F198" t="s">
        <v>8</v>
      </c>
      <c r="G198" t="s">
        <v>206</v>
      </c>
      <c r="H198" t="s">
        <v>201</v>
      </c>
      <c r="I198">
        <v>33900</v>
      </c>
      <c r="J198">
        <v>2184</v>
      </c>
      <c r="K198">
        <v>36084</v>
      </c>
      <c r="L198" t="s">
        <v>127</v>
      </c>
      <c r="M198" t="s">
        <v>128</v>
      </c>
      <c r="N198" t="s">
        <v>129</v>
      </c>
      <c r="O198">
        <v>4</v>
      </c>
      <c r="P198" t="s">
        <v>77</v>
      </c>
      <c r="Q198" t="s">
        <v>78</v>
      </c>
      <c r="R198" t="s">
        <v>79</v>
      </c>
      <c r="S198" t="s">
        <v>59</v>
      </c>
      <c r="T198" t="s">
        <v>42</v>
      </c>
      <c r="U198" t="s">
        <v>219</v>
      </c>
      <c r="V198">
        <v>1017</v>
      </c>
      <c r="W198">
        <v>0.11380728618884799</v>
      </c>
      <c r="X198" t="s">
        <v>220</v>
      </c>
    </row>
    <row r="199" spans="1:24" x14ac:dyDescent="0.25">
      <c r="A199" t="s">
        <v>157</v>
      </c>
      <c r="B199" s="1">
        <v>42683</v>
      </c>
      <c r="C199">
        <v>2016</v>
      </c>
      <c r="D199" t="s">
        <v>234</v>
      </c>
      <c r="E199" t="s">
        <v>58</v>
      </c>
      <c r="F199" t="s">
        <v>2</v>
      </c>
      <c r="G199" t="s">
        <v>207</v>
      </c>
      <c r="H199" t="s">
        <v>202</v>
      </c>
      <c r="I199">
        <v>72850</v>
      </c>
      <c r="J199">
        <v>2989</v>
      </c>
      <c r="K199">
        <v>75839</v>
      </c>
      <c r="L199" t="s">
        <v>142</v>
      </c>
      <c r="M199" t="s">
        <v>158</v>
      </c>
      <c r="N199" t="s">
        <v>159</v>
      </c>
      <c r="O199">
        <v>4</v>
      </c>
      <c r="P199" t="s">
        <v>77</v>
      </c>
      <c r="Q199" t="s">
        <v>86</v>
      </c>
      <c r="R199" t="s">
        <v>79</v>
      </c>
      <c r="S199" t="s">
        <v>59</v>
      </c>
      <c r="T199" t="s">
        <v>42</v>
      </c>
      <c r="U199" t="s">
        <v>223</v>
      </c>
      <c r="V199">
        <v>3642.5</v>
      </c>
      <c r="W199">
        <v>0.48755682608464584</v>
      </c>
      <c r="X199" t="s">
        <v>220</v>
      </c>
    </row>
    <row r="200" spans="1:24" x14ac:dyDescent="0.25">
      <c r="A200" t="s">
        <v>133</v>
      </c>
      <c r="B200" s="1">
        <v>41781</v>
      </c>
      <c r="C200">
        <v>2014</v>
      </c>
      <c r="D200" t="s">
        <v>228</v>
      </c>
      <c r="E200" t="s">
        <v>64</v>
      </c>
      <c r="F200" t="s">
        <v>25</v>
      </c>
      <c r="G200" t="s">
        <v>200</v>
      </c>
      <c r="H200" t="s">
        <v>211</v>
      </c>
      <c r="I200">
        <v>57350</v>
      </c>
      <c r="J200">
        <v>4849</v>
      </c>
      <c r="K200">
        <v>62199</v>
      </c>
      <c r="L200" t="s">
        <v>127</v>
      </c>
      <c r="M200" t="s">
        <v>134</v>
      </c>
      <c r="N200" t="s">
        <v>135</v>
      </c>
      <c r="O200">
        <v>4</v>
      </c>
      <c r="P200" t="s">
        <v>77</v>
      </c>
      <c r="Q200" t="s">
        <v>86</v>
      </c>
      <c r="R200" t="s">
        <v>79</v>
      </c>
      <c r="S200" t="s">
        <v>57</v>
      </c>
      <c r="T200" t="s">
        <v>44</v>
      </c>
      <c r="U200" t="s">
        <v>223</v>
      </c>
      <c r="V200">
        <v>2867.5</v>
      </c>
      <c r="W200">
        <v>0.95414592416684418</v>
      </c>
      <c r="X200" t="s">
        <v>222</v>
      </c>
    </row>
    <row r="201" spans="1:24" x14ac:dyDescent="0.25">
      <c r="A201" t="s">
        <v>176</v>
      </c>
      <c r="B201" s="1">
        <v>41781</v>
      </c>
      <c r="C201">
        <v>2014</v>
      </c>
      <c r="D201" t="s">
        <v>228</v>
      </c>
      <c r="E201" t="s">
        <v>50</v>
      </c>
      <c r="F201" t="s">
        <v>9</v>
      </c>
      <c r="G201" t="s">
        <v>206</v>
      </c>
      <c r="H201" t="s">
        <v>203</v>
      </c>
      <c r="I201">
        <v>34750</v>
      </c>
      <c r="J201">
        <v>1698</v>
      </c>
      <c r="K201">
        <v>36448</v>
      </c>
      <c r="L201" t="s">
        <v>164</v>
      </c>
      <c r="M201" t="s">
        <v>177</v>
      </c>
      <c r="N201" t="s">
        <v>178</v>
      </c>
      <c r="O201">
        <v>4</v>
      </c>
      <c r="P201" t="s">
        <v>77</v>
      </c>
      <c r="Q201" t="s">
        <v>78</v>
      </c>
      <c r="R201" t="s">
        <v>79</v>
      </c>
      <c r="S201" t="s">
        <v>51</v>
      </c>
      <c r="T201" t="s">
        <v>43</v>
      </c>
      <c r="U201" t="s">
        <v>219</v>
      </c>
      <c r="V201">
        <v>1042.5</v>
      </c>
      <c r="W201">
        <v>0.77559017146732201</v>
      </c>
      <c r="X201" t="s">
        <v>222</v>
      </c>
    </row>
    <row r="202" spans="1:24" x14ac:dyDescent="0.25">
      <c r="A202" t="s">
        <v>154</v>
      </c>
      <c r="B202" s="1">
        <v>41781</v>
      </c>
      <c r="C202">
        <v>2014</v>
      </c>
      <c r="D202" t="s">
        <v>228</v>
      </c>
      <c r="E202" t="s">
        <v>54</v>
      </c>
      <c r="F202" t="s">
        <v>33</v>
      </c>
      <c r="G202" t="s">
        <v>200</v>
      </c>
      <c r="H202" t="s">
        <v>205</v>
      </c>
      <c r="I202">
        <v>55900</v>
      </c>
      <c r="J202">
        <v>1472</v>
      </c>
      <c r="K202">
        <v>57372</v>
      </c>
      <c r="L202" t="s">
        <v>142</v>
      </c>
      <c r="M202" t="s">
        <v>155</v>
      </c>
      <c r="N202" t="s">
        <v>156</v>
      </c>
      <c r="O202">
        <v>4</v>
      </c>
      <c r="P202" t="s">
        <v>91</v>
      </c>
      <c r="Q202" t="s">
        <v>78</v>
      </c>
      <c r="R202" t="s">
        <v>79</v>
      </c>
      <c r="S202" t="s">
        <v>54</v>
      </c>
      <c r="T202" t="s">
        <v>45</v>
      </c>
      <c r="U202" t="s">
        <v>223</v>
      </c>
      <c r="V202">
        <v>2795</v>
      </c>
      <c r="W202">
        <v>4.6229800696591751E-2</v>
      </c>
      <c r="X202" t="s">
        <v>220</v>
      </c>
    </row>
    <row r="203" spans="1:24" x14ac:dyDescent="0.25">
      <c r="A203" t="s">
        <v>176</v>
      </c>
      <c r="B203" s="1">
        <v>42682</v>
      </c>
      <c r="C203">
        <v>2016</v>
      </c>
      <c r="D203" t="s">
        <v>234</v>
      </c>
      <c r="E203" t="s">
        <v>57</v>
      </c>
      <c r="F203" t="s">
        <v>24</v>
      </c>
      <c r="G203" t="s">
        <v>200</v>
      </c>
      <c r="H203" t="s">
        <v>205</v>
      </c>
      <c r="I203">
        <v>44250</v>
      </c>
      <c r="J203">
        <v>3074</v>
      </c>
      <c r="K203">
        <v>47324</v>
      </c>
      <c r="L203" t="s">
        <v>164</v>
      </c>
      <c r="M203" t="s">
        <v>177</v>
      </c>
      <c r="N203" t="s">
        <v>178</v>
      </c>
      <c r="O203">
        <v>4</v>
      </c>
      <c r="P203" t="s">
        <v>77</v>
      </c>
      <c r="Q203" t="s">
        <v>78</v>
      </c>
      <c r="R203" t="s">
        <v>79</v>
      </c>
      <c r="S203" t="s">
        <v>57</v>
      </c>
      <c r="T203" t="s">
        <v>44</v>
      </c>
      <c r="U203" t="s">
        <v>221</v>
      </c>
      <c r="V203">
        <v>1770</v>
      </c>
      <c r="W203">
        <v>0.80562335569673371</v>
      </c>
      <c r="X203" t="s">
        <v>222</v>
      </c>
    </row>
    <row r="204" spans="1:24" x14ac:dyDescent="0.25">
      <c r="A204" t="s">
        <v>80</v>
      </c>
      <c r="B204" s="1">
        <v>41782</v>
      </c>
      <c r="C204">
        <v>2014</v>
      </c>
      <c r="D204" t="s">
        <v>228</v>
      </c>
      <c r="E204" t="s">
        <v>60</v>
      </c>
      <c r="F204" t="s">
        <v>6</v>
      </c>
      <c r="G204" t="s">
        <v>210</v>
      </c>
      <c r="H204" t="s">
        <v>203</v>
      </c>
      <c r="I204">
        <v>32800</v>
      </c>
      <c r="J204">
        <v>2485</v>
      </c>
      <c r="K204">
        <v>35285</v>
      </c>
      <c r="L204" t="s">
        <v>74</v>
      </c>
      <c r="M204" t="s">
        <v>81</v>
      </c>
      <c r="N204" t="s">
        <v>82</v>
      </c>
      <c r="O204">
        <v>4</v>
      </c>
      <c r="P204" t="s">
        <v>77</v>
      </c>
      <c r="Q204" t="s">
        <v>78</v>
      </c>
      <c r="R204" t="s">
        <v>79</v>
      </c>
      <c r="S204" t="s">
        <v>61</v>
      </c>
      <c r="T204" t="s">
        <v>42</v>
      </c>
      <c r="U204" t="s">
        <v>219</v>
      </c>
      <c r="V204">
        <v>984</v>
      </c>
      <c r="W204">
        <v>0.75332052714811659</v>
      </c>
      <c r="X204" t="s">
        <v>222</v>
      </c>
    </row>
    <row r="205" spans="1:24" x14ac:dyDescent="0.25">
      <c r="A205" t="s">
        <v>173</v>
      </c>
      <c r="B205" s="1">
        <v>42678</v>
      </c>
      <c r="C205">
        <v>2016</v>
      </c>
      <c r="D205" t="s">
        <v>234</v>
      </c>
      <c r="E205" t="s">
        <v>60</v>
      </c>
      <c r="F205" t="s">
        <v>3</v>
      </c>
      <c r="G205" t="s">
        <v>206</v>
      </c>
      <c r="H205" t="s">
        <v>205</v>
      </c>
      <c r="I205">
        <v>35900</v>
      </c>
      <c r="J205">
        <v>1408</v>
      </c>
      <c r="K205">
        <v>37308</v>
      </c>
      <c r="L205" t="s">
        <v>164</v>
      </c>
      <c r="M205" t="s">
        <v>174</v>
      </c>
      <c r="N205" t="s">
        <v>175</v>
      </c>
      <c r="O205">
        <v>2</v>
      </c>
      <c r="P205" t="s">
        <v>91</v>
      </c>
      <c r="Q205" t="s">
        <v>78</v>
      </c>
      <c r="R205" t="s">
        <v>79</v>
      </c>
      <c r="S205" t="s">
        <v>61</v>
      </c>
      <c r="T205" t="s">
        <v>42</v>
      </c>
      <c r="U205" t="s">
        <v>221</v>
      </c>
      <c r="V205">
        <v>1436</v>
      </c>
      <c r="W205">
        <v>0.18438209369051367</v>
      </c>
      <c r="X205" t="s">
        <v>220</v>
      </c>
    </row>
    <row r="206" spans="1:24" x14ac:dyDescent="0.25">
      <c r="A206" t="s">
        <v>176</v>
      </c>
      <c r="B206" s="1">
        <v>42677</v>
      </c>
      <c r="C206">
        <v>2016</v>
      </c>
      <c r="D206" t="s">
        <v>234</v>
      </c>
      <c r="E206" t="s">
        <v>54</v>
      </c>
      <c r="F206" t="s">
        <v>29</v>
      </c>
      <c r="G206" t="s">
        <v>200</v>
      </c>
      <c r="H206" t="s">
        <v>203</v>
      </c>
      <c r="I206">
        <v>43750</v>
      </c>
      <c r="J206">
        <v>3386</v>
      </c>
      <c r="K206">
        <v>47136</v>
      </c>
      <c r="L206" t="s">
        <v>164</v>
      </c>
      <c r="M206" t="s">
        <v>177</v>
      </c>
      <c r="N206" t="s">
        <v>178</v>
      </c>
      <c r="O206">
        <v>4</v>
      </c>
      <c r="P206" t="s">
        <v>77</v>
      </c>
      <c r="Q206" t="s">
        <v>78</v>
      </c>
      <c r="R206" t="s">
        <v>79</v>
      </c>
      <c r="S206" t="s">
        <v>54</v>
      </c>
      <c r="T206" t="s">
        <v>45</v>
      </c>
      <c r="U206" t="s">
        <v>221</v>
      </c>
      <c r="V206">
        <v>1750</v>
      </c>
      <c r="W206">
        <v>0.35077753912228044</v>
      </c>
      <c r="X206" t="s">
        <v>220</v>
      </c>
    </row>
    <row r="207" spans="1:24" x14ac:dyDescent="0.25">
      <c r="A207" t="s">
        <v>80</v>
      </c>
      <c r="B207" s="1">
        <v>42677</v>
      </c>
      <c r="C207">
        <v>2016</v>
      </c>
      <c r="D207" t="s">
        <v>234</v>
      </c>
      <c r="E207" t="s">
        <v>52</v>
      </c>
      <c r="F207" t="s">
        <v>35</v>
      </c>
      <c r="G207" t="s">
        <v>210</v>
      </c>
      <c r="H207" t="s">
        <v>203</v>
      </c>
      <c r="I207">
        <v>40950</v>
      </c>
      <c r="J207">
        <v>3227</v>
      </c>
      <c r="K207">
        <v>44177</v>
      </c>
      <c r="L207" t="s">
        <v>74</v>
      </c>
      <c r="M207" t="s">
        <v>81</v>
      </c>
      <c r="N207" t="s">
        <v>82</v>
      </c>
      <c r="O207">
        <v>4</v>
      </c>
      <c r="P207" t="s">
        <v>77</v>
      </c>
      <c r="Q207" t="s">
        <v>78</v>
      </c>
      <c r="R207" t="s">
        <v>79</v>
      </c>
      <c r="S207" t="s">
        <v>53</v>
      </c>
      <c r="T207" t="s">
        <v>46</v>
      </c>
      <c r="U207" t="s">
        <v>221</v>
      </c>
      <c r="V207">
        <v>1638</v>
      </c>
      <c r="W207">
        <v>8.3207244557890692E-2</v>
      </c>
      <c r="X207" t="s">
        <v>220</v>
      </c>
    </row>
    <row r="208" spans="1:24" x14ac:dyDescent="0.25">
      <c r="A208" t="s">
        <v>136</v>
      </c>
      <c r="B208" s="1">
        <v>41788</v>
      </c>
      <c r="C208">
        <v>2014</v>
      </c>
      <c r="D208" t="s">
        <v>228</v>
      </c>
      <c r="E208" t="s">
        <v>64</v>
      </c>
      <c r="F208" t="s">
        <v>26</v>
      </c>
      <c r="G208" t="s">
        <v>209</v>
      </c>
      <c r="H208" t="s">
        <v>201</v>
      </c>
      <c r="I208">
        <v>76100</v>
      </c>
      <c r="J208">
        <v>3899</v>
      </c>
      <c r="K208">
        <v>79999</v>
      </c>
      <c r="L208" t="s">
        <v>127</v>
      </c>
      <c r="M208" t="s">
        <v>137</v>
      </c>
      <c r="N208" t="s">
        <v>138</v>
      </c>
      <c r="O208">
        <v>4</v>
      </c>
      <c r="P208" t="s">
        <v>77</v>
      </c>
      <c r="Q208" t="s">
        <v>78</v>
      </c>
      <c r="R208" t="s">
        <v>79</v>
      </c>
      <c r="S208" t="s">
        <v>57</v>
      </c>
      <c r="T208" t="s">
        <v>44</v>
      </c>
      <c r="U208" t="s">
        <v>225</v>
      </c>
      <c r="V208">
        <v>4566</v>
      </c>
      <c r="W208">
        <v>0.81061433619382528</v>
      </c>
      <c r="X208" t="s">
        <v>222</v>
      </c>
    </row>
    <row r="209" spans="1:24" x14ac:dyDescent="0.25">
      <c r="A209" t="s">
        <v>130</v>
      </c>
      <c r="B209" s="1">
        <v>42677</v>
      </c>
      <c r="C209">
        <v>2016</v>
      </c>
      <c r="D209" t="s">
        <v>234</v>
      </c>
      <c r="E209" t="s">
        <v>58</v>
      </c>
      <c r="F209" t="s">
        <v>2</v>
      </c>
      <c r="G209" t="s">
        <v>200</v>
      </c>
      <c r="H209" t="s">
        <v>202</v>
      </c>
      <c r="I209">
        <v>67650</v>
      </c>
      <c r="J209">
        <v>1544</v>
      </c>
      <c r="K209">
        <v>69194</v>
      </c>
      <c r="L209" t="s">
        <v>127</v>
      </c>
      <c r="M209" t="s">
        <v>131</v>
      </c>
      <c r="N209" t="s">
        <v>132</v>
      </c>
      <c r="O209">
        <v>4</v>
      </c>
      <c r="P209" t="s">
        <v>77</v>
      </c>
      <c r="Q209" t="s">
        <v>86</v>
      </c>
      <c r="R209" t="s">
        <v>79</v>
      </c>
      <c r="S209" t="s">
        <v>59</v>
      </c>
      <c r="T209" t="s">
        <v>42</v>
      </c>
      <c r="U209" t="s">
        <v>223</v>
      </c>
      <c r="V209">
        <v>3382.5</v>
      </c>
      <c r="W209">
        <v>0.9903590534768808</v>
      </c>
      <c r="X209" t="s">
        <v>222</v>
      </c>
    </row>
    <row r="210" spans="1:24" x14ac:dyDescent="0.25">
      <c r="A210" t="s">
        <v>126</v>
      </c>
      <c r="B210" s="1">
        <v>41791</v>
      </c>
      <c r="C210">
        <v>2014</v>
      </c>
      <c r="D210" t="s">
        <v>229</v>
      </c>
      <c r="E210" t="s">
        <v>64</v>
      </c>
      <c r="F210" t="s">
        <v>25</v>
      </c>
      <c r="G210" t="s">
        <v>209</v>
      </c>
      <c r="H210" t="s">
        <v>211</v>
      </c>
      <c r="I210">
        <v>33400</v>
      </c>
      <c r="J210">
        <v>2957</v>
      </c>
      <c r="K210">
        <v>36357</v>
      </c>
      <c r="L210" t="s">
        <v>127</v>
      </c>
      <c r="M210" t="s">
        <v>128</v>
      </c>
      <c r="N210" t="s">
        <v>129</v>
      </c>
      <c r="O210">
        <v>4</v>
      </c>
      <c r="P210" t="s">
        <v>77</v>
      </c>
      <c r="Q210" t="s">
        <v>78</v>
      </c>
      <c r="R210" t="s">
        <v>79</v>
      </c>
      <c r="S210" t="s">
        <v>57</v>
      </c>
      <c r="T210" t="s">
        <v>44</v>
      </c>
      <c r="U210" t="s">
        <v>219</v>
      </c>
      <c r="V210">
        <v>1002</v>
      </c>
      <c r="W210">
        <v>0.34830659271604686</v>
      </c>
      <c r="X210" t="s">
        <v>220</v>
      </c>
    </row>
    <row r="211" spans="1:24" x14ac:dyDescent="0.25">
      <c r="A211" t="s">
        <v>151</v>
      </c>
      <c r="B211" s="1">
        <v>41791</v>
      </c>
      <c r="C211">
        <v>2014</v>
      </c>
      <c r="D211" t="s">
        <v>229</v>
      </c>
      <c r="E211" t="s">
        <v>50</v>
      </c>
      <c r="F211" t="s">
        <v>9</v>
      </c>
      <c r="G211" t="s">
        <v>206</v>
      </c>
      <c r="H211" t="s">
        <v>201</v>
      </c>
      <c r="I211">
        <v>30950</v>
      </c>
      <c r="J211">
        <v>1387</v>
      </c>
      <c r="K211">
        <v>32337</v>
      </c>
      <c r="L211" t="s">
        <v>142</v>
      </c>
      <c r="M211" t="s">
        <v>152</v>
      </c>
      <c r="N211" t="s">
        <v>153</v>
      </c>
      <c r="O211">
        <v>3</v>
      </c>
      <c r="P211" t="s">
        <v>91</v>
      </c>
      <c r="Q211" t="s">
        <v>78</v>
      </c>
      <c r="R211" t="s">
        <v>79</v>
      </c>
      <c r="S211" t="s">
        <v>51</v>
      </c>
      <c r="T211" t="s">
        <v>43</v>
      </c>
      <c r="U211" t="s">
        <v>219</v>
      </c>
      <c r="V211">
        <v>928.5</v>
      </c>
      <c r="W211">
        <v>0.29081394350659751</v>
      </c>
      <c r="X211" t="s">
        <v>220</v>
      </c>
    </row>
    <row r="212" spans="1:24" x14ac:dyDescent="0.25">
      <c r="A212" t="s">
        <v>114</v>
      </c>
      <c r="B212" s="1">
        <v>41791</v>
      </c>
      <c r="C212">
        <v>2014</v>
      </c>
      <c r="D212" t="s">
        <v>229</v>
      </c>
      <c r="E212" t="s">
        <v>57</v>
      </c>
      <c r="F212" t="s">
        <v>24</v>
      </c>
      <c r="G212" t="s">
        <v>206</v>
      </c>
      <c r="H212" t="s">
        <v>203</v>
      </c>
      <c r="I212">
        <v>48150</v>
      </c>
      <c r="J212">
        <v>2876</v>
      </c>
      <c r="K212">
        <v>51026</v>
      </c>
      <c r="L212" t="s">
        <v>97</v>
      </c>
      <c r="M212" t="s">
        <v>115</v>
      </c>
      <c r="N212" t="s">
        <v>116</v>
      </c>
      <c r="O212">
        <v>4</v>
      </c>
      <c r="P212" t="s">
        <v>77</v>
      </c>
      <c r="Q212" t="s">
        <v>78</v>
      </c>
      <c r="R212" t="s">
        <v>79</v>
      </c>
      <c r="S212" t="s">
        <v>57</v>
      </c>
      <c r="T212" t="s">
        <v>44</v>
      </c>
      <c r="U212" t="s">
        <v>221</v>
      </c>
      <c r="V212">
        <v>1926</v>
      </c>
      <c r="W212">
        <v>0.88947601564669798</v>
      </c>
      <c r="X212" t="s">
        <v>222</v>
      </c>
    </row>
    <row r="213" spans="1:24" x14ac:dyDescent="0.25">
      <c r="A213" t="s">
        <v>100</v>
      </c>
      <c r="B213" s="1">
        <v>41792</v>
      </c>
      <c r="C213">
        <v>2014</v>
      </c>
      <c r="D213" t="s">
        <v>229</v>
      </c>
      <c r="E213" t="s">
        <v>62</v>
      </c>
      <c r="F213" t="s">
        <v>12</v>
      </c>
      <c r="G213" t="s">
        <v>200</v>
      </c>
      <c r="H213" t="s">
        <v>201</v>
      </c>
      <c r="I213">
        <v>28100</v>
      </c>
      <c r="J213">
        <v>2066</v>
      </c>
      <c r="K213">
        <v>30166</v>
      </c>
      <c r="L213" t="s">
        <v>97</v>
      </c>
      <c r="M213" t="s">
        <v>101</v>
      </c>
      <c r="N213" t="s">
        <v>102</v>
      </c>
      <c r="O213">
        <v>4</v>
      </c>
      <c r="P213" t="s">
        <v>77</v>
      </c>
      <c r="Q213" t="s">
        <v>78</v>
      </c>
      <c r="R213" t="s">
        <v>79</v>
      </c>
      <c r="S213" t="s">
        <v>63</v>
      </c>
      <c r="T213" t="s">
        <v>43</v>
      </c>
      <c r="U213" t="s">
        <v>219</v>
      </c>
      <c r="V213">
        <v>843</v>
      </c>
      <c r="W213">
        <v>0.60397393703645741</v>
      </c>
      <c r="X213" t="s">
        <v>222</v>
      </c>
    </row>
    <row r="214" spans="1:24" x14ac:dyDescent="0.25">
      <c r="A214" t="s">
        <v>103</v>
      </c>
      <c r="B214" s="1">
        <v>41792</v>
      </c>
      <c r="C214">
        <v>2014</v>
      </c>
      <c r="D214" t="s">
        <v>229</v>
      </c>
      <c r="E214" t="s">
        <v>54</v>
      </c>
      <c r="F214" t="s">
        <v>11</v>
      </c>
      <c r="G214" t="s">
        <v>200</v>
      </c>
      <c r="H214" t="s">
        <v>205</v>
      </c>
      <c r="I214">
        <v>32000</v>
      </c>
      <c r="J214">
        <v>4809</v>
      </c>
      <c r="K214">
        <v>36809</v>
      </c>
      <c r="L214" t="s">
        <v>97</v>
      </c>
      <c r="M214" t="s">
        <v>104</v>
      </c>
      <c r="N214" t="s">
        <v>105</v>
      </c>
      <c r="O214">
        <v>2</v>
      </c>
      <c r="P214" t="s">
        <v>91</v>
      </c>
      <c r="Q214" t="s">
        <v>78</v>
      </c>
      <c r="R214" t="s">
        <v>79</v>
      </c>
      <c r="S214" t="s">
        <v>54</v>
      </c>
      <c r="T214" t="s">
        <v>43</v>
      </c>
      <c r="U214" t="s">
        <v>219</v>
      </c>
      <c r="V214">
        <v>960</v>
      </c>
      <c r="W214">
        <v>0.38579598273420518</v>
      </c>
      <c r="X214" t="s">
        <v>220</v>
      </c>
    </row>
    <row r="215" spans="1:24" x14ac:dyDescent="0.25">
      <c r="A215" t="s">
        <v>163</v>
      </c>
      <c r="B215" s="1">
        <v>42676</v>
      </c>
      <c r="C215">
        <v>2016</v>
      </c>
      <c r="D215" t="s">
        <v>234</v>
      </c>
      <c r="E215" t="s">
        <v>57</v>
      </c>
      <c r="F215" t="s">
        <v>19</v>
      </c>
      <c r="G215" t="s">
        <v>209</v>
      </c>
      <c r="H215" t="s">
        <v>211</v>
      </c>
      <c r="I215">
        <v>27700</v>
      </c>
      <c r="J215">
        <v>4486</v>
      </c>
      <c r="K215">
        <v>32186</v>
      </c>
      <c r="L215" t="s">
        <v>164</v>
      </c>
      <c r="M215" t="s">
        <v>165</v>
      </c>
      <c r="N215" t="s">
        <v>166</v>
      </c>
      <c r="O215">
        <v>2</v>
      </c>
      <c r="P215" t="s">
        <v>77</v>
      </c>
      <c r="Q215" t="s">
        <v>78</v>
      </c>
      <c r="R215" t="s">
        <v>79</v>
      </c>
      <c r="S215" t="s">
        <v>57</v>
      </c>
      <c r="T215" t="s">
        <v>44</v>
      </c>
      <c r="U215" t="s">
        <v>219</v>
      </c>
      <c r="V215">
        <v>831</v>
      </c>
      <c r="W215">
        <v>5.137868693628287E-3</v>
      </c>
      <c r="X215" t="s">
        <v>220</v>
      </c>
    </row>
    <row r="216" spans="1:24" x14ac:dyDescent="0.25">
      <c r="A216" t="s">
        <v>141</v>
      </c>
      <c r="B216" s="1">
        <v>41792</v>
      </c>
      <c r="C216">
        <v>2014</v>
      </c>
      <c r="D216" t="s">
        <v>229</v>
      </c>
      <c r="E216" t="s">
        <v>50</v>
      </c>
      <c r="F216" t="s">
        <v>13</v>
      </c>
      <c r="G216" t="s">
        <v>206</v>
      </c>
      <c r="H216" t="s">
        <v>211</v>
      </c>
      <c r="I216">
        <v>23900</v>
      </c>
      <c r="J216">
        <v>3759</v>
      </c>
      <c r="K216">
        <v>27659</v>
      </c>
      <c r="L216" t="s">
        <v>142</v>
      </c>
      <c r="M216" t="s">
        <v>143</v>
      </c>
      <c r="N216" t="s">
        <v>144</v>
      </c>
      <c r="O216">
        <v>4</v>
      </c>
      <c r="P216" t="s">
        <v>77</v>
      </c>
      <c r="Q216" t="s">
        <v>78</v>
      </c>
      <c r="R216" t="s">
        <v>79</v>
      </c>
      <c r="S216" t="s">
        <v>51</v>
      </c>
      <c r="T216" t="s">
        <v>43</v>
      </c>
      <c r="U216" t="s">
        <v>219</v>
      </c>
      <c r="V216">
        <v>717</v>
      </c>
      <c r="W216">
        <v>0.64213925583387688</v>
      </c>
      <c r="X216" t="s">
        <v>222</v>
      </c>
    </row>
    <row r="217" spans="1:24" x14ac:dyDescent="0.25">
      <c r="A217" t="s">
        <v>141</v>
      </c>
      <c r="B217" s="1">
        <v>41793</v>
      </c>
      <c r="C217">
        <v>2014</v>
      </c>
      <c r="D217" t="s">
        <v>229</v>
      </c>
      <c r="E217" t="s">
        <v>62</v>
      </c>
      <c r="F217" t="s">
        <v>15</v>
      </c>
      <c r="G217" t="s">
        <v>200</v>
      </c>
      <c r="H217" t="s">
        <v>211</v>
      </c>
      <c r="I217">
        <v>24100</v>
      </c>
      <c r="J217">
        <v>4772</v>
      </c>
      <c r="K217">
        <v>28872</v>
      </c>
      <c r="L217" t="s">
        <v>142</v>
      </c>
      <c r="M217" t="s">
        <v>143</v>
      </c>
      <c r="N217" t="s">
        <v>144</v>
      </c>
      <c r="O217">
        <v>4</v>
      </c>
      <c r="P217" t="s">
        <v>77</v>
      </c>
      <c r="Q217" t="s">
        <v>78</v>
      </c>
      <c r="R217" t="s">
        <v>79</v>
      </c>
      <c r="S217" t="s">
        <v>63</v>
      </c>
      <c r="T217" t="s">
        <v>43</v>
      </c>
      <c r="U217" t="s">
        <v>219</v>
      </c>
      <c r="V217">
        <v>723</v>
      </c>
      <c r="W217">
        <v>0.13611411868413636</v>
      </c>
      <c r="X217" t="s">
        <v>220</v>
      </c>
    </row>
    <row r="218" spans="1:24" x14ac:dyDescent="0.25">
      <c r="A218" t="s">
        <v>114</v>
      </c>
      <c r="B218" s="1">
        <v>41794</v>
      </c>
      <c r="C218">
        <v>2014</v>
      </c>
      <c r="D218" t="s">
        <v>229</v>
      </c>
      <c r="E218" t="s">
        <v>54</v>
      </c>
      <c r="F218" t="s">
        <v>11</v>
      </c>
      <c r="G218" t="s">
        <v>210</v>
      </c>
      <c r="H218" t="s">
        <v>205</v>
      </c>
      <c r="I218">
        <v>47500</v>
      </c>
      <c r="J218">
        <v>1662</v>
      </c>
      <c r="K218">
        <v>49162</v>
      </c>
      <c r="L218" t="s">
        <v>97</v>
      </c>
      <c r="M218" t="s">
        <v>115</v>
      </c>
      <c r="N218" t="s">
        <v>116</v>
      </c>
      <c r="O218">
        <v>4</v>
      </c>
      <c r="P218" t="s">
        <v>77</v>
      </c>
      <c r="Q218" t="s">
        <v>78</v>
      </c>
      <c r="R218" t="s">
        <v>79</v>
      </c>
      <c r="S218" t="s">
        <v>54</v>
      </c>
      <c r="T218" t="s">
        <v>43</v>
      </c>
      <c r="U218" t="s">
        <v>221</v>
      </c>
      <c r="V218">
        <v>1900</v>
      </c>
      <c r="W218">
        <v>0.13835718954836818</v>
      </c>
      <c r="X218" t="s">
        <v>220</v>
      </c>
    </row>
    <row r="219" spans="1:24" x14ac:dyDescent="0.25">
      <c r="A219" t="s">
        <v>154</v>
      </c>
      <c r="B219" s="1">
        <v>42676</v>
      </c>
      <c r="C219">
        <v>2016</v>
      </c>
      <c r="D219" t="s">
        <v>234</v>
      </c>
      <c r="E219" t="s">
        <v>55</v>
      </c>
      <c r="F219" t="s">
        <v>39</v>
      </c>
      <c r="G219" t="s">
        <v>200</v>
      </c>
      <c r="H219" t="s">
        <v>201</v>
      </c>
      <c r="I219">
        <v>70250</v>
      </c>
      <c r="J219">
        <v>2085</v>
      </c>
      <c r="K219">
        <v>72335</v>
      </c>
      <c r="L219" t="s">
        <v>142</v>
      </c>
      <c r="M219" t="s">
        <v>155</v>
      </c>
      <c r="N219" t="s">
        <v>156</v>
      </c>
      <c r="O219">
        <v>4</v>
      </c>
      <c r="P219" t="s">
        <v>91</v>
      </c>
      <c r="Q219" t="s">
        <v>78</v>
      </c>
      <c r="R219" t="s">
        <v>79</v>
      </c>
      <c r="S219" t="s">
        <v>56</v>
      </c>
      <c r="T219" t="s">
        <v>46</v>
      </c>
      <c r="U219" t="s">
        <v>223</v>
      </c>
      <c r="V219">
        <v>3512.5</v>
      </c>
      <c r="W219">
        <v>0.28781459214529703</v>
      </c>
      <c r="X219" t="s">
        <v>220</v>
      </c>
    </row>
    <row r="220" spans="1:24" x14ac:dyDescent="0.25">
      <c r="A220" t="s">
        <v>148</v>
      </c>
      <c r="B220" s="1">
        <v>41794</v>
      </c>
      <c r="C220">
        <v>2014</v>
      </c>
      <c r="D220" t="s">
        <v>229</v>
      </c>
      <c r="E220" t="s">
        <v>62</v>
      </c>
      <c r="F220" t="s">
        <v>14</v>
      </c>
      <c r="G220" t="s">
        <v>204</v>
      </c>
      <c r="H220" t="s">
        <v>203</v>
      </c>
      <c r="I220">
        <v>29700</v>
      </c>
      <c r="J220">
        <v>3721</v>
      </c>
      <c r="K220">
        <v>33421</v>
      </c>
      <c r="L220" t="s">
        <v>142</v>
      </c>
      <c r="M220" t="s">
        <v>149</v>
      </c>
      <c r="N220" t="s">
        <v>150</v>
      </c>
      <c r="O220">
        <v>4</v>
      </c>
      <c r="P220" t="s">
        <v>77</v>
      </c>
      <c r="Q220" t="s">
        <v>78</v>
      </c>
      <c r="R220" t="s">
        <v>79</v>
      </c>
      <c r="S220" t="s">
        <v>63</v>
      </c>
      <c r="T220" t="s">
        <v>43</v>
      </c>
      <c r="U220" t="s">
        <v>219</v>
      </c>
      <c r="V220">
        <v>891</v>
      </c>
      <c r="W220">
        <v>0.92910542522049766</v>
      </c>
      <c r="X220" t="s">
        <v>222</v>
      </c>
    </row>
    <row r="221" spans="1:24" x14ac:dyDescent="0.25">
      <c r="A221" t="s">
        <v>106</v>
      </c>
      <c r="B221" s="1">
        <v>42676</v>
      </c>
      <c r="C221">
        <v>2016</v>
      </c>
      <c r="D221" t="s">
        <v>234</v>
      </c>
      <c r="E221" t="s">
        <v>60</v>
      </c>
      <c r="F221" t="s">
        <v>22</v>
      </c>
      <c r="G221" t="s">
        <v>207</v>
      </c>
      <c r="H221" t="s">
        <v>203</v>
      </c>
      <c r="I221">
        <v>41700</v>
      </c>
      <c r="J221">
        <v>3426</v>
      </c>
      <c r="K221">
        <v>45126</v>
      </c>
      <c r="L221" t="s">
        <v>97</v>
      </c>
      <c r="M221" t="s">
        <v>107</v>
      </c>
      <c r="N221" t="s">
        <v>108</v>
      </c>
      <c r="O221">
        <v>4</v>
      </c>
      <c r="P221" t="s">
        <v>77</v>
      </c>
      <c r="Q221" t="s">
        <v>78</v>
      </c>
      <c r="R221" t="s">
        <v>79</v>
      </c>
      <c r="S221" t="s">
        <v>61</v>
      </c>
      <c r="T221" t="s">
        <v>44</v>
      </c>
      <c r="U221" t="s">
        <v>221</v>
      </c>
      <c r="V221">
        <v>1668</v>
      </c>
      <c r="W221">
        <v>0.99584912322268315</v>
      </c>
      <c r="X221" t="s">
        <v>222</v>
      </c>
    </row>
    <row r="222" spans="1:24" x14ac:dyDescent="0.25">
      <c r="A222" t="s">
        <v>170</v>
      </c>
      <c r="B222" s="1">
        <v>41796</v>
      </c>
      <c r="C222">
        <v>2014</v>
      </c>
      <c r="D222" t="s">
        <v>229</v>
      </c>
      <c r="E222" t="s">
        <v>62</v>
      </c>
      <c r="F222" t="s">
        <v>11</v>
      </c>
      <c r="G222" t="s">
        <v>200</v>
      </c>
      <c r="H222" t="s">
        <v>201</v>
      </c>
      <c r="I222">
        <v>27800</v>
      </c>
      <c r="J222">
        <v>2553</v>
      </c>
      <c r="K222">
        <v>30353</v>
      </c>
      <c r="L222" t="s">
        <v>164</v>
      </c>
      <c r="M222" t="s">
        <v>171</v>
      </c>
      <c r="N222" t="s">
        <v>172</v>
      </c>
      <c r="O222">
        <v>4</v>
      </c>
      <c r="P222" t="s">
        <v>77</v>
      </c>
      <c r="Q222" t="s">
        <v>78</v>
      </c>
      <c r="R222" t="s">
        <v>79</v>
      </c>
      <c r="S222" t="s">
        <v>63</v>
      </c>
      <c r="T222" t="s">
        <v>43</v>
      </c>
      <c r="U222" t="s">
        <v>219</v>
      </c>
      <c r="V222">
        <v>834</v>
      </c>
      <c r="W222">
        <v>0.23595678258498981</v>
      </c>
      <c r="X222" t="s">
        <v>220</v>
      </c>
    </row>
    <row r="223" spans="1:24" x14ac:dyDescent="0.25">
      <c r="A223" t="s">
        <v>167</v>
      </c>
      <c r="B223" s="1">
        <v>42676</v>
      </c>
      <c r="C223">
        <v>2016</v>
      </c>
      <c r="D223" t="s">
        <v>234</v>
      </c>
      <c r="E223" t="s">
        <v>60</v>
      </c>
      <c r="F223" t="s">
        <v>4</v>
      </c>
      <c r="G223" t="s">
        <v>210</v>
      </c>
      <c r="H223" t="s">
        <v>203</v>
      </c>
      <c r="I223">
        <v>35000</v>
      </c>
      <c r="J223">
        <v>2070</v>
      </c>
      <c r="K223">
        <v>37070</v>
      </c>
      <c r="L223" t="s">
        <v>164</v>
      </c>
      <c r="M223" t="s">
        <v>168</v>
      </c>
      <c r="N223" t="s">
        <v>169</v>
      </c>
      <c r="O223">
        <v>4</v>
      </c>
      <c r="P223" t="s">
        <v>77</v>
      </c>
      <c r="Q223" t="s">
        <v>78</v>
      </c>
      <c r="R223" t="s">
        <v>79</v>
      </c>
      <c r="S223" t="s">
        <v>61</v>
      </c>
      <c r="T223" t="s">
        <v>42</v>
      </c>
      <c r="U223" t="s">
        <v>221</v>
      </c>
      <c r="V223">
        <v>1400</v>
      </c>
      <c r="W223">
        <v>0.44764294496161999</v>
      </c>
      <c r="X223" t="s">
        <v>220</v>
      </c>
    </row>
    <row r="224" spans="1:24" x14ac:dyDescent="0.25">
      <c r="A224" t="s">
        <v>114</v>
      </c>
      <c r="B224" s="1">
        <v>42676</v>
      </c>
      <c r="C224">
        <v>2016</v>
      </c>
      <c r="D224" t="s">
        <v>234</v>
      </c>
      <c r="E224" t="s">
        <v>60</v>
      </c>
      <c r="F224" t="s">
        <v>4</v>
      </c>
      <c r="G224" t="s">
        <v>200</v>
      </c>
      <c r="H224" t="s">
        <v>201</v>
      </c>
      <c r="I224">
        <v>60300</v>
      </c>
      <c r="J224">
        <v>2036</v>
      </c>
      <c r="K224">
        <v>62336</v>
      </c>
      <c r="L224" t="s">
        <v>97</v>
      </c>
      <c r="M224" t="s">
        <v>115</v>
      </c>
      <c r="N224" t="s">
        <v>116</v>
      </c>
      <c r="O224">
        <v>4</v>
      </c>
      <c r="P224" t="s">
        <v>77</v>
      </c>
      <c r="Q224" t="s">
        <v>78</v>
      </c>
      <c r="R224" t="s">
        <v>79</v>
      </c>
      <c r="S224" t="s">
        <v>61</v>
      </c>
      <c r="T224" t="s">
        <v>42</v>
      </c>
      <c r="U224" t="s">
        <v>223</v>
      </c>
      <c r="V224">
        <v>3015</v>
      </c>
      <c r="W224">
        <v>0.4152025647532207</v>
      </c>
      <c r="X224" t="s">
        <v>220</v>
      </c>
    </row>
    <row r="225" spans="1:24" x14ac:dyDescent="0.25">
      <c r="A225" t="s">
        <v>145</v>
      </c>
      <c r="B225" s="1">
        <v>41801</v>
      </c>
      <c r="C225">
        <v>2014</v>
      </c>
      <c r="D225" t="s">
        <v>229</v>
      </c>
      <c r="E225" t="s">
        <v>55</v>
      </c>
      <c r="F225" t="s">
        <v>36</v>
      </c>
      <c r="G225" t="s">
        <v>209</v>
      </c>
      <c r="H225" t="s">
        <v>203</v>
      </c>
      <c r="I225">
        <v>26200</v>
      </c>
      <c r="J225">
        <v>3469</v>
      </c>
      <c r="K225">
        <v>29669</v>
      </c>
      <c r="L225" t="s">
        <v>142</v>
      </c>
      <c r="M225" t="s">
        <v>146</v>
      </c>
      <c r="N225" t="s">
        <v>147</v>
      </c>
      <c r="O225">
        <v>4</v>
      </c>
      <c r="P225" t="s">
        <v>77</v>
      </c>
      <c r="Q225" t="s">
        <v>78</v>
      </c>
      <c r="R225" t="s">
        <v>79</v>
      </c>
      <c r="S225" t="s">
        <v>56</v>
      </c>
      <c r="T225" t="s">
        <v>46</v>
      </c>
      <c r="U225" t="s">
        <v>219</v>
      </c>
      <c r="V225">
        <v>786</v>
      </c>
      <c r="W225">
        <v>8.5507329127521875E-2</v>
      </c>
      <c r="X225" t="s">
        <v>220</v>
      </c>
    </row>
    <row r="226" spans="1:24" x14ac:dyDescent="0.25">
      <c r="A226" t="s">
        <v>130</v>
      </c>
      <c r="B226" s="1">
        <v>42674</v>
      </c>
      <c r="C226">
        <v>2016</v>
      </c>
      <c r="D226" t="s">
        <v>233</v>
      </c>
      <c r="E226" t="s">
        <v>54</v>
      </c>
      <c r="F226" t="s">
        <v>33</v>
      </c>
      <c r="G226" t="s">
        <v>210</v>
      </c>
      <c r="H226" t="s">
        <v>211</v>
      </c>
      <c r="I226">
        <v>67950</v>
      </c>
      <c r="J226">
        <v>3196</v>
      </c>
      <c r="K226">
        <v>71146</v>
      </c>
      <c r="L226" t="s">
        <v>127</v>
      </c>
      <c r="M226" t="s">
        <v>131</v>
      </c>
      <c r="N226" t="s">
        <v>132</v>
      </c>
      <c r="O226">
        <v>4</v>
      </c>
      <c r="P226" t="s">
        <v>77</v>
      </c>
      <c r="Q226" t="s">
        <v>86</v>
      </c>
      <c r="R226" t="s">
        <v>79</v>
      </c>
      <c r="S226" t="s">
        <v>54</v>
      </c>
      <c r="T226" t="s">
        <v>45</v>
      </c>
      <c r="U226" t="s">
        <v>223</v>
      </c>
      <c r="V226">
        <v>3397.5</v>
      </c>
      <c r="W226">
        <v>0.75330531771914355</v>
      </c>
      <c r="X226" t="s">
        <v>222</v>
      </c>
    </row>
    <row r="227" spans="1:24" x14ac:dyDescent="0.25">
      <c r="A227" t="s">
        <v>157</v>
      </c>
      <c r="B227" s="1">
        <v>41802</v>
      </c>
      <c r="C227">
        <v>2014</v>
      </c>
      <c r="D227" t="s">
        <v>229</v>
      </c>
      <c r="E227" t="s">
        <v>58</v>
      </c>
      <c r="F227" t="s">
        <v>8</v>
      </c>
      <c r="G227" t="s">
        <v>200</v>
      </c>
      <c r="H227" t="s">
        <v>203</v>
      </c>
      <c r="I227">
        <v>58600</v>
      </c>
      <c r="J227">
        <v>4300</v>
      </c>
      <c r="K227">
        <v>62900</v>
      </c>
      <c r="L227" t="s">
        <v>142</v>
      </c>
      <c r="M227" t="s">
        <v>158</v>
      </c>
      <c r="N227" t="s">
        <v>159</v>
      </c>
      <c r="O227">
        <v>4</v>
      </c>
      <c r="P227" t="s">
        <v>77</v>
      </c>
      <c r="Q227" t="s">
        <v>86</v>
      </c>
      <c r="R227" t="s">
        <v>79</v>
      </c>
      <c r="S227" t="s">
        <v>59</v>
      </c>
      <c r="T227" t="s">
        <v>42</v>
      </c>
      <c r="U227" t="s">
        <v>223</v>
      </c>
      <c r="V227">
        <v>2930</v>
      </c>
      <c r="W227">
        <v>0.30745228720244594</v>
      </c>
      <c r="X227" t="s">
        <v>220</v>
      </c>
    </row>
    <row r="228" spans="1:24" x14ac:dyDescent="0.25">
      <c r="A228" t="s">
        <v>145</v>
      </c>
      <c r="B228" s="1">
        <v>41803</v>
      </c>
      <c r="C228">
        <v>2014</v>
      </c>
      <c r="D228" t="s">
        <v>229</v>
      </c>
      <c r="E228" t="s">
        <v>62</v>
      </c>
      <c r="F228" t="s">
        <v>12</v>
      </c>
      <c r="G228" t="s">
        <v>210</v>
      </c>
      <c r="H228" t="s">
        <v>205</v>
      </c>
      <c r="I228">
        <v>26300</v>
      </c>
      <c r="J228">
        <v>4079</v>
      </c>
      <c r="K228">
        <v>30379</v>
      </c>
      <c r="L228" t="s">
        <v>142</v>
      </c>
      <c r="M228" t="s">
        <v>146</v>
      </c>
      <c r="N228" t="s">
        <v>147</v>
      </c>
      <c r="O228">
        <v>4</v>
      </c>
      <c r="P228" t="s">
        <v>77</v>
      </c>
      <c r="Q228" t="s">
        <v>78</v>
      </c>
      <c r="R228" t="s">
        <v>79</v>
      </c>
      <c r="S228" t="s">
        <v>63</v>
      </c>
      <c r="T228" t="s">
        <v>43</v>
      </c>
      <c r="U228" t="s">
        <v>219</v>
      </c>
      <c r="V228">
        <v>789</v>
      </c>
      <c r="W228">
        <v>0.66804406823033657</v>
      </c>
      <c r="X228" t="s">
        <v>222</v>
      </c>
    </row>
    <row r="229" spans="1:24" x14ac:dyDescent="0.25">
      <c r="A229" t="s">
        <v>109</v>
      </c>
      <c r="B229" s="1">
        <v>41803</v>
      </c>
      <c r="C229">
        <v>2014</v>
      </c>
      <c r="D229" t="s">
        <v>229</v>
      </c>
      <c r="E229" t="s">
        <v>50</v>
      </c>
      <c r="F229" t="s">
        <v>10</v>
      </c>
      <c r="G229" t="s">
        <v>206</v>
      </c>
      <c r="H229" t="s">
        <v>205</v>
      </c>
      <c r="I229">
        <v>40550</v>
      </c>
      <c r="J229">
        <v>2646</v>
      </c>
      <c r="K229">
        <v>43196</v>
      </c>
      <c r="L229" t="s">
        <v>97</v>
      </c>
      <c r="M229" t="s">
        <v>110</v>
      </c>
      <c r="N229" t="s">
        <v>111</v>
      </c>
      <c r="O229">
        <v>4</v>
      </c>
      <c r="P229" t="s">
        <v>91</v>
      </c>
      <c r="Q229" t="s">
        <v>78</v>
      </c>
      <c r="R229" t="s">
        <v>79</v>
      </c>
      <c r="S229" t="s">
        <v>51</v>
      </c>
      <c r="T229" t="s">
        <v>43</v>
      </c>
      <c r="U229" t="s">
        <v>221</v>
      </c>
      <c r="V229">
        <v>1622</v>
      </c>
      <c r="W229">
        <v>0.54499950657831486</v>
      </c>
      <c r="X229" t="s">
        <v>222</v>
      </c>
    </row>
    <row r="230" spans="1:24" x14ac:dyDescent="0.25">
      <c r="A230" t="s">
        <v>151</v>
      </c>
      <c r="B230" s="1">
        <v>41803</v>
      </c>
      <c r="C230">
        <v>2014</v>
      </c>
      <c r="D230" t="s">
        <v>229</v>
      </c>
      <c r="E230" t="s">
        <v>57</v>
      </c>
      <c r="F230" t="s">
        <v>22</v>
      </c>
      <c r="G230" t="s">
        <v>200</v>
      </c>
      <c r="H230" t="s">
        <v>203</v>
      </c>
      <c r="I230">
        <v>30950</v>
      </c>
      <c r="J230">
        <v>1033</v>
      </c>
      <c r="K230">
        <v>31983</v>
      </c>
      <c r="L230" t="s">
        <v>142</v>
      </c>
      <c r="M230" t="s">
        <v>152</v>
      </c>
      <c r="N230" t="s">
        <v>153</v>
      </c>
      <c r="O230">
        <v>3</v>
      </c>
      <c r="P230" t="s">
        <v>91</v>
      </c>
      <c r="Q230" t="s">
        <v>78</v>
      </c>
      <c r="R230" t="s">
        <v>79</v>
      </c>
      <c r="S230" t="s">
        <v>57</v>
      </c>
      <c r="T230" t="s">
        <v>44</v>
      </c>
      <c r="U230" t="s">
        <v>219</v>
      </c>
      <c r="V230">
        <v>928.5</v>
      </c>
      <c r="W230">
        <v>0.85510472900006207</v>
      </c>
      <c r="X230" t="s">
        <v>222</v>
      </c>
    </row>
    <row r="231" spans="1:24" x14ac:dyDescent="0.25">
      <c r="A231" t="s">
        <v>176</v>
      </c>
      <c r="B231" s="1">
        <v>41803</v>
      </c>
      <c r="C231">
        <v>2014</v>
      </c>
      <c r="D231" t="s">
        <v>229</v>
      </c>
      <c r="E231" t="s">
        <v>57</v>
      </c>
      <c r="F231" t="s">
        <v>23</v>
      </c>
      <c r="G231" t="s">
        <v>206</v>
      </c>
      <c r="H231" t="s">
        <v>201</v>
      </c>
      <c r="I231">
        <v>35250</v>
      </c>
      <c r="J231">
        <v>1063</v>
      </c>
      <c r="K231">
        <v>36313</v>
      </c>
      <c r="L231" t="s">
        <v>164</v>
      </c>
      <c r="M231" t="s">
        <v>177</v>
      </c>
      <c r="N231" t="s">
        <v>178</v>
      </c>
      <c r="O231">
        <v>4</v>
      </c>
      <c r="P231" t="s">
        <v>77</v>
      </c>
      <c r="Q231" t="s">
        <v>78</v>
      </c>
      <c r="R231" t="s">
        <v>79</v>
      </c>
      <c r="S231" t="s">
        <v>57</v>
      </c>
      <c r="T231" t="s">
        <v>44</v>
      </c>
      <c r="U231" t="s">
        <v>219</v>
      </c>
      <c r="V231">
        <v>1057.5</v>
      </c>
      <c r="W231">
        <v>0.13489906170167917</v>
      </c>
      <c r="X231" t="s">
        <v>220</v>
      </c>
    </row>
    <row r="232" spans="1:24" x14ac:dyDescent="0.25">
      <c r="A232" t="s">
        <v>163</v>
      </c>
      <c r="B232" s="1">
        <v>41804</v>
      </c>
      <c r="C232">
        <v>2014</v>
      </c>
      <c r="D232" t="s">
        <v>229</v>
      </c>
      <c r="E232" t="s">
        <v>58</v>
      </c>
      <c r="F232" t="s">
        <v>8</v>
      </c>
      <c r="G232" t="s">
        <v>200</v>
      </c>
      <c r="H232" t="s">
        <v>211</v>
      </c>
      <c r="I232">
        <v>22700</v>
      </c>
      <c r="J232">
        <v>3832</v>
      </c>
      <c r="K232">
        <v>26532</v>
      </c>
      <c r="L232" t="s">
        <v>164</v>
      </c>
      <c r="M232" t="s">
        <v>165</v>
      </c>
      <c r="N232" t="s">
        <v>166</v>
      </c>
      <c r="O232">
        <v>2</v>
      </c>
      <c r="P232" t="s">
        <v>77</v>
      </c>
      <c r="Q232" t="s">
        <v>78</v>
      </c>
      <c r="R232" t="s">
        <v>79</v>
      </c>
      <c r="S232" t="s">
        <v>59</v>
      </c>
      <c r="T232" t="s">
        <v>42</v>
      </c>
      <c r="U232" t="s">
        <v>219</v>
      </c>
      <c r="V232">
        <v>681</v>
      </c>
      <c r="W232">
        <v>0.29248204049304222</v>
      </c>
      <c r="X232" t="s">
        <v>220</v>
      </c>
    </row>
    <row r="233" spans="1:24" x14ac:dyDescent="0.25">
      <c r="A233" t="s">
        <v>100</v>
      </c>
      <c r="B233" s="1">
        <v>42673</v>
      </c>
      <c r="C233">
        <v>2016</v>
      </c>
      <c r="D233" t="s">
        <v>233</v>
      </c>
      <c r="E233" t="s">
        <v>57</v>
      </c>
      <c r="F233" t="s">
        <v>16</v>
      </c>
      <c r="G233" t="s">
        <v>200</v>
      </c>
      <c r="H233" t="s">
        <v>203</v>
      </c>
      <c r="I233">
        <v>34950</v>
      </c>
      <c r="J233">
        <v>1219</v>
      </c>
      <c r="K233">
        <v>36169</v>
      </c>
      <c r="L233" t="s">
        <v>97</v>
      </c>
      <c r="M233" t="s">
        <v>101</v>
      </c>
      <c r="N233" t="s">
        <v>102</v>
      </c>
      <c r="O233">
        <v>4</v>
      </c>
      <c r="P233" t="s">
        <v>77</v>
      </c>
      <c r="Q233" t="s">
        <v>78</v>
      </c>
      <c r="R233" t="s">
        <v>79</v>
      </c>
      <c r="S233" t="s">
        <v>57</v>
      </c>
      <c r="T233" t="s">
        <v>44</v>
      </c>
      <c r="U233" t="s">
        <v>219</v>
      </c>
      <c r="V233">
        <v>1048.5</v>
      </c>
      <c r="W233">
        <v>0.44904688394118419</v>
      </c>
      <c r="X233" t="s">
        <v>220</v>
      </c>
    </row>
    <row r="234" spans="1:24" x14ac:dyDescent="0.25">
      <c r="A234" t="s">
        <v>141</v>
      </c>
      <c r="B234" s="1">
        <v>41806</v>
      </c>
      <c r="C234">
        <v>2014</v>
      </c>
      <c r="D234" t="s">
        <v>229</v>
      </c>
      <c r="E234" t="s">
        <v>60</v>
      </c>
      <c r="F234" t="s">
        <v>35</v>
      </c>
      <c r="G234" t="s">
        <v>209</v>
      </c>
      <c r="H234" t="s">
        <v>211</v>
      </c>
      <c r="I234">
        <v>24150</v>
      </c>
      <c r="J234">
        <v>4948</v>
      </c>
      <c r="K234">
        <v>29098</v>
      </c>
      <c r="L234" t="s">
        <v>142</v>
      </c>
      <c r="M234" t="s">
        <v>143</v>
      </c>
      <c r="N234" t="s">
        <v>144</v>
      </c>
      <c r="O234">
        <v>4</v>
      </c>
      <c r="P234" t="s">
        <v>77</v>
      </c>
      <c r="Q234" t="s">
        <v>78</v>
      </c>
      <c r="R234" t="s">
        <v>79</v>
      </c>
      <c r="S234" t="s">
        <v>61</v>
      </c>
      <c r="T234" t="s">
        <v>46</v>
      </c>
      <c r="U234" t="s">
        <v>219</v>
      </c>
      <c r="V234">
        <v>724.5</v>
      </c>
      <c r="W234">
        <v>0.98016378748238264</v>
      </c>
      <c r="X234" t="s">
        <v>222</v>
      </c>
    </row>
    <row r="235" spans="1:24" x14ac:dyDescent="0.25">
      <c r="A235" t="s">
        <v>154</v>
      </c>
      <c r="B235" s="1">
        <v>41807</v>
      </c>
      <c r="C235">
        <v>2014</v>
      </c>
      <c r="D235" t="s">
        <v>229</v>
      </c>
      <c r="E235" t="s">
        <v>60</v>
      </c>
      <c r="F235" t="s">
        <v>7</v>
      </c>
      <c r="G235" t="s">
        <v>209</v>
      </c>
      <c r="H235" t="s">
        <v>203</v>
      </c>
      <c r="I235">
        <v>56350</v>
      </c>
      <c r="J235">
        <v>4463</v>
      </c>
      <c r="K235">
        <v>60813</v>
      </c>
      <c r="L235" t="s">
        <v>142</v>
      </c>
      <c r="M235" t="s">
        <v>155</v>
      </c>
      <c r="N235" t="s">
        <v>156</v>
      </c>
      <c r="O235">
        <v>4</v>
      </c>
      <c r="P235" t="s">
        <v>91</v>
      </c>
      <c r="Q235" t="s">
        <v>78</v>
      </c>
      <c r="R235" t="s">
        <v>79</v>
      </c>
      <c r="S235" t="s">
        <v>61</v>
      </c>
      <c r="T235" t="s">
        <v>42</v>
      </c>
      <c r="U235" t="s">
        <v>223</v>
      </c>
      <c r="V235">
        <v>2817.5</v>
      </c>
      <c r="W235">
        <v>6.2541237130081861E-2</v>
      </c>
      <c r="X235" t="s">
        <v>220</v>
      </c>
    </row>
    <row r="236" spans="1:24" x14ac:dyDescent="0.25">
      <c r="A236" t="s">
        <v>112</v>
      </c>
      <c r="B236" s="1">
        <v>41807</v>
      </c>
      <c r="C236">
        <v>2014</v>
      </c>
      <c r="D236" t="s">
        <v>229</v>
      </c>
      <c r="E236" t="s">
        <v>54</v>
      </c>
      <c r="F236" t="s">
        <v>30</v>
      </c>
      <c r="G236" t="s">
        <v>200</v>
      </c>
      <c r="H236" t="s">
        <v>201</v>
      </c>
      <c r="I236">
        <v>41700</v>
      </c>
      <c r="J236">
        <v>1334</v>
      </c>
      <c r="K236">
        <v>43034</v>
      </c>
      <c r="L236" t="s">
        <v>97</v>
      </c>
      <c r="M236" t="s">
        <v>104</v>
      </c>
      <c r="N236" t="s">
        <v>113</v>
      </c>
      <c r="O236">
        <v>3</v>
      </c>
      <c r="P236" t="s">
        <v>91</v>
      </c>
      <c r="Q236" t="s">
        <v>78</v>
      </c>
      <c r="R236" t="s">
        <v>79</v>
      </c>
      <c r="S236" t="s">
        <v>54</v>
      </c>
      <c r="T236" t="s">
        <v>45</v>
      </c>
      <c r="U236" t="s">
        <v>221</v>
      </c>
      <c r="V236">
        <v>1668</v>
      </c>
      <c r="W236">
        <v>0.85422487550146176</v>
      </c>
      <c r="X236" t="s">
        <v>222</v>
      </c>
    </row>
    <row r="237" spans="1:24" x14ac:dyDescent="0.25">
      <c r="A237" t="s">
        <v>173</v>
      </c>
      <c r="B237" s="1">
        <v>42672</v>
      </c>
      <c r="C237">
        <v>2016</v>
      </c>
      <c r="D237" t="s">
        <v>233</v>
      </c>
      <c r="E237" t="s">
        <v>54</v>
      </c>
      <c r="F237" t="s">
        <v>33</v>
      </c>
      <c r="G237" t="s">
        <v>209</v>
      </c>
      <c r="H237" t="s">
        <v>202</v>
      </c>
      <c r="I237">
        <v>36250</v>
      </c>
      <c r="J237">
        <v>4308</v>
      </c>
      <c r="K237">
        <v>40558</v>
      </c>
      <c r="L237" t="s">
        <v>164</v>
      </c>
      <c r="M237" t="s">
        <v>174</v>
      </c>
      <c r="N237" t="s">
        <v>175</v>
      </c>
      <c r="O237">
        <v>2</v>
      </c>
      <c r="P237" t="s">
        <v>91</v>
      </c>
      <c r="Q237" t="s">
        <v>78</v>
      </c>
      <c r="R237" t="s">
        <v>79</v>
      </c>
      <c r="S237" t="s">
        <v>54</v>
      </c>
      <c r="T237" t="s">
        <v>45</v>
      </c>
      <c r="U237" t="s">
        <v>221</v>
      </c>
      <c r="V237">
        <v>1450</v>
      </c>
      <c r="W237">
        <v>0.81560797235723959</v>
      </c>
      <c r="X237" t="s">
        <v>222</v>
      </c>
    </row>
    <row r="238" spans="1:24" x14ac:dyDescent="0.25">
      <c r="A238" t="s">
        <v>136</v>
      </c>
      <c r="B238" s="1">
        <v>42672</v>
      </c>
      <c r="C238">
        <v>2016</v>
      </c>
      <c r="D238" t="s">
        <v>233</v>
      </c>
      <c r="E238" t="s">
        <v>57</v>
      </c>
      <c r="F238" t="s">
        <v>24</v>
      </c>
      <c r="G238" t="s">
        <v>206</v>
      </c>
      <c r="H238" t="s">
        <v>201</v>
      </c>
      <c r="I238">
        <v>95000</v>
      </c>
      <c r="J238">
        <v>3683</v>
      </c>
      <c r="K238">
        <v>98683</v>
      </c>
      <c r="L238" t="s">
        <v>127</v>
      </c>
      <c r="M238" t="s">
        <v>137</v>
      </c>
      <c r="N238" t="s">
        <v>138</v>
      </c>
      <c r="O238">
        <v>4</v>
      </c>
      <c r="P238" t="s">
        <v>77</v>
      </c>
      <c r="Q238" t="s">
        <v>78</v>
      </c>
      <c r="R238" t="s">
        <v>79</v>
      </c>
      <c r="S238" t="s">
        <v>57</v>
      </c>
      <c r="T238" t="s">
        <v>44</v>
      </c>
      <c r="U238" t="s">
        <v>225</v>
      </c>
      <c r="V238">
        <v>5700</v>
      </c>
      <c r="W238">
        <v>0.88621694635889348</v>
      </c>
      <c r="X238" t="s">
        <v>222</v>
      </c>
    </row>
    <row r="239" spans="1:24" x14ac:dyDescent="0.25">
      <c r="A239" t="s">
        <v>80</v>
      </c>
      <c r="B239" s="1">
        <v>42671</v>
      </c>
      <c r="C239">
        <v>2016</v>
      </c>
      <c r="D239" t="s">
        <v>233</v>
      </c>
      <c r="E239" t="s">
        <v>62</v>
      </c>
      <c r="F239" t="s">
        <v>12</v>
      </c>
      <c r="G239" t="s">
        <v>200</v>
      </c>
      <c r="H239" t="s">
        <v>201</v>
      </c>
      <c r="I239">
        <v>41300</v>
      </c>
      <c r="J239">
        <v>3691</v>
      </c>
      <c r="K239">
        <v>44991</v>
      </c>
      <c r="L239" t="s">
        <v>74</v>
      </c>
      <c r="M239" t="s">
        <v>81</v>
      </c>
      <c r="N239" t="s">
        <v>82</v>
      </c>
      <c r="O239">
        <v>4</v>
      </c>
      <c r="P239" t="s">
        <v>77</v>
      </c>
      <c r="Q239" t="s">
        <v>78</v>
      </c>
      <c r="R239" t="s">
        <v>79</v>
      </c>
      <c r="S239" t="s">
        <v>63</v>
      </c>
      <c r="T239" t="s">
        <v>43</v>
      </c>
      <c r="U239" t="s">
        <v>221</v>
      </c>
      <c r="V239">
        <v>1652</v>
      </c>
      <c r="W239">
        <v>0.22979654242740782</v>
      </c>
      <c r="X239" t="s">
        <v>220</v>
      </c>
    </row>
    <row r="240" spans="1:24" x14ac:dyDescent="0.25">
      <c r="A240" t="s">
        <v>148</v>
      </c>
      <c r="B240" s="1">
        <v>41808</v>
      </c>
      <c r="C240">
        <v>2014</v>
      </c>
      <c r="D240" t="s">
        <v>229</v>
      </c>
      <c r="E240" t="s">
        <v>52</v>
      </c>
      <c r="F240" t="s">
        <v>47</v>
      </c>
      <c r="G240" t="s">
        <v>204</v>
      </c>
      <c r="H240" t="s">
        <v>211</v>
      </c>
      <c r="I240">
        <v>29400</v>
      </c>
      <c r="J240">
        <v>1609</v>
      </c>
      <c r="K240">
        <v>31009</v>
      </c>
      <c r="L240" t="s">
        <v>142</v>
      </c>
      <c r="M240" t="s">
        <v>149</v>
      </c>
      <c r="N240" t="s">
        <v>150</v>
      </c>
      <c r="O240">
        <v>4</v>
      </c>
      <c r="P240" t="s">
        <v>77</v>
      </c>
      <c r="Q240" t="s">
        <v>78</v>
      </c>
      <c r="R240" t="s">
        <v>79</v>
      </c>
      <c r="S240" t="s">
        <v>53</v>
      </c>
      <c r="T240" t="s">
        <v>46</v>
      </c>
      <c r="U240" t="s">
        <v>219</v>
      </c>
      <c r="V240">
        <v>882</v>
      </c>
      <c r="W240">
        <v>0.97466118679133296</v>
      </c>
      <c r="X240" t="s">
        <v>222</v>
      </c>
    </row>
    <row r="241" spans="1:24" x14ac:dyDescent="0.25">
      <c r="A241" t="s">
        <v>163</v>
      </c>
      <c r="B241" s="1">
        <v>41808</v>
      </c>
      <c r="C241">
        <v>2014</v>
      </c>
      <c r="D241" t="s">
        <v>229</v>
      </c>
      <c r="E241" t="s">
        <v>54</v>
      </c>
      <c r="F241" t="s">
        <v>11</v>
      </c>
      <c r="G241" t="s">
        <v>207</v>
      </c>
      <c r="H241" t="s">
        <v>203</v>
      </c>
      <c r="I241">
        <v>22650</v>
      </c>
      <c r="J241">
        <v>3950</v>
      </c>
      <c r="K241">
        <v>26600</v>
      </c>
      <c r="L241" t="s">
        <v>164</v>
      </c>
      <c r="M241" t="s">
        <v>165</v>
      </c>
      <c r="N241" t="s">
        <v>166</v>
      </c>
      <c r="O241">
        <v>2</v>
      </c>
      <c r="P241" t="s">
        <v>77</v>
      </c>
      <c r="Q241" t="s">
        <v>78</v>
      </c>
      <c r="R241" t="s">
        <v>79</v>
      </c>
      <c r="S241" t="s">
        <v>54</v>
      </c>
      <c r="T241" t="s">
        <v>43</v>
      </c>
      <c r="U241" t="s">
        <v>219</v>
      </c>
      <c r="V241">
        <v>679.5</v>
      </c>
      <c r="W241">
        <v>0.28805564217644541</v>
      </c>
      <c r="X241" t="s">
        <v>220</v>
      </c>
    </row>
    <row r="242" spans="1:24" x14ac:dyDescent="0.25">
      <c r="A242" t="s">
        <v>182</v>
      </c>
      <c r="B242" s="1">
        <v>41809</v>
      </c>
      <c r="C242">
        <v>2014</v>
      </c>
      <c r="D242" t="s">
        <v>229</v>
      </c>
      <c r="E242" t="s">
        <v>58</v>
      </c>
      <c r="F242" t="s">
        <v>8</v>
      </c>
      <c r="G242" t="s">
        <v>209</v>
      </c>
      <c r="H242" t="s">
        <v>211</v>
      </c>
      <c r="I242">
        <v>51950</v>
      </c>
      <c r="J242">
        <v>2325</v>
      </c>
      <c r="K242">
        <v>54275</v>
      </c>
      <c r="L242" t="s">
        <v>164</v>
      </c>
      <c r="M242" t="s">
        <v>183</v>
      </c>
      <c r="N242" t="s">
        <v>184</v>
      </c>
      <c r="O242">
        <v>4</v>
      </c>
      <c r="P242" t="s">
        <v>77</v>
      </c>
      <c r="Q242" t="s">
        <v>78</v>
      </c>
      <c r="R242" t="s">
        <v>79</v>
      </c>
      <c r="S242" t="s">
        <v>59</v>
      </c>
      <c r="T242" t="s">
        <v>42</v>
      </c>
      <c r="U242" t="s">
        <v>221</v>
      </c>
      <c r="V242">
        <v>2078</v>
      </c>
      <c r="W242">
        <v>0.38980101439626935</v>
      </c>
      <c r="X242" t="s">
        <v>220</v>
      </c>
    </row>
    <row r="243" spans="1:24" x14ac:dyDescent="0.25">
      <c r="A243" t="s">
        <v>157</v>
      </c>
      <c r="B243" s="1">
        <v>41810</v>
      </c>
      <c r="C243">
        <v>2014</v>
      </c>
      <c r="D243" t="s">
        <v>229</v>
      </c>
      <c r="E243" t="s">
        <v>55</v>
      </c>
      <c r="F243" t="s">
        <v>38</v>
      </c>
      <c r="G243" t="s">
        <v>210</v>
      </c>
      <c r="H243" t="s">
        <v>205</v>
      </c>
      <c r="I243">
        <v>58350</v>
      </c>
      <c r="J243">
        <v>1871</v>
      </c>
      <c r="K243">
        <v>60221</v>
      </c>
      <c r="L243" t="s">
        <v>142</v>
      </c>
      <c r="M243" t="s">
        <v>158</v>
      </c>
      <c r="N243" t="s">
        <v>159</v>
      </c>
      <c r="O243">
        <v>4</v>
      </c>
      <c r="P243" t="s">
        <v>77</v>
      </c>
      <c r="Q243" t="s">
        <v>86</v>
      </c>
      <c r="R243" t="s">
        <v>79</v>
      </c>
      <c r="S243" t="s">
        <v>56</v>
      </c>
      <c r="T243" t="s">
        <v>46</v>
      </c>
      <c r="U243" t="s">
        <v>223</v>
      </c>
      <c r="V243">
        <v>2917.5</v>
      </c>
      <c r="W243">
        <v>0.32657623259656887</v>
      </c>
      <c r="X243" t="s">
        <v>220</v>
      </c>
    </row>
    <row r="244" spans="1:24" x14ac:dyDescent="0.25">
      <c r="A244" t="s">
        <v>103</v>
      </c>
      <c r="B244" s="1">
        <v>42671</v>
      </c>
      <c r="C244">
        <v>2016</v>
      </c>
      <c r="D244" t="s">
        <v>233</v>
      </c>
      <c r="E244" t="s">
        <v>60</v>
      </c>
      <c r="F244" t="s">
        <v>22</v>
      </c>
      <c r="G244" t="s">
        <v>200</v>
      </c>
      <c r="H244" t="s">
        <v>205</v>
      </c>
      <c r="I244">
        <v>39950</v>
      </c>
      <c r="J244">
        <v>3038</v>
      </c>
      <c r="K244">
        <v>42988</v>
      </c>
      <c r="L244" t="s">
        <v>97</v>
      </c>
      <c r="M244" t="s">
        <v>104</v>
      </c>
      <c r="N244" t="s">
        <v>105</v>
      </c>
      <c r="O244">
        <v>2</v>
      </c>
      <c r="P244" t="s">
        <v>91</v>
      </c>
      <c r="Q244" t="s">
        <v>78</v>
      </c>
      <c r="R244" t="s">
        <v>79</v>
      </c>
      <c r="S244" t="s">
        <v>61</v>
      </c>
      <c r="T244" t="s">
        <v>44</v>
      </c>
      <c r="U244" t="s">
        <v>221</v>
      </c>
      <c r="V244">
        <v>1598</v>
      </c>
      <c r="W244">
        <v>0.99348317179525414</v>
      </c>
      <c r="X244" t="s">
        <v>222</v>
      </c>
    </row>
    <row r="245" spans="1:24" x14ac:dyDescent="0.25">
      <c r="A245" t="s">
        <v>176</v>
      </c>
      <c r="B245" s="1">
        <v>42668</v>
      </c>
      <c r="C245">
        <v>2016</v>
      </c>
      <c r="D245" t="s">
        <v>233</v>
      </c>
      <c r="E245" t="s">
        <v>55</v>
      </c>
      <c r="F245" t="s">
        <v>38</v>
      </c>
      <c r="G245" t="s">
        <v>210</v>
      </c>
      <c r="H245" t="s">
        <v>205</v>
      </c>
      <c r="I245">
        <v>44050</v>
      </c>
      <c r="J245">
        <v>4828</v>
      </c>
      <c r="K245">
        <v>48878</v>
      </c>
      <c r="L245" t="s">
        <v>164</v>
      </c>
      <c r="M245" t="s">
        <v>177</v>
      </c>
      <c r="N245" t="s">
        <v>178</v>
      </c>
      <c r="O245">
        <v>4</v>
      </c>
      <c r="P245" t="s">
        <v>77</v>
      </c>
      <c r="Q245" t="s">
        <v>78</v>
      </c>
      <c r="R245" t="s">
        <v>79</v>
      </c>
      <c r="S245" t="s">
        <v>56</v>
      </c>
      <c r="T245" t="s">
        <v>46</v>
      </c>
      <c r="U245" t="s">
        <v>221</v>
      </c>
      <c r="V245">
        <v>1762</v>
      </c>
      <c r="W245">
        <v>0.71446225359778026</v>
      </c>
      <c r="X245" t="s">
        <v>222</v>
      </c>
    </row>
    <row r="246" spans="1:24" x14ac:dyDescent="0.25">
      <c r="A246" t="s">
        <v>173</v>
      </c>
      <c r="B246" s="1">
        <v>42667</v>
      </c>
      <c r="C246">
        <v>2016</v>
      </c>
      <c r="D246" t="s">
        <v>233</v>
      </c>
      <c r="E246" t="s">
        <v>57</v>
      </c>
      <c r="F246" t="s">
        <v>27</v>
      </c>
      <c r="G246" t="s">
        <v>207</v>
      </c>
      <c r="H246" t="s">
        <v>201</v>
      </c>
      <c r="I246">
        <v>36200</v>
      </c>
      <c r="J246">
        <v>4653</v>
      </c>
      <c r="K246">
        <v>40853</v>
      </c>
      <c r="L246" t="s">
        <v>164</v>
      </c>
      <c r="M246" t="s">
        <v>174</v>
      </c>
      <c r="N246" t="s">
        <v>175</v>
      </c>
      <c r="O246">
        <v>2</v>
      </c>
      <c r="P246" t="s">
        <v>91</v>
      </c>
      <c r="Q246" t="s">
        <v>78</v>
      </c>
      <c r="R246" t="s">
        <v>79</v>
      </c>
      <c r="S246" t="s">
        <v>57</v>
      </c>
      <c r="T246" t="s">
        <v>44</v>
      </c>
      <c r="U246" t="s">
        <v>221</v>
      </c>
      <c r="V246">
        <v>1448</v>
      </c>
      <c r="W246">
        <v>0.11942428449141992</v>
      </c>
      <c r="X246" t="s">
        <v>220</v>
      </c>
    </row>
    <row r="247" spans="1:24" x14ac:dyDescent="0.25">
      <c r="A247" t="s">
        <v>136</v>
      </c>
      <c r="B247" s="1">
        <v>41813</v>
      </c>
      <c r="C247">
        <v>2014</v>
      </c>
      <c r="D247" t="s">
        <v>229</v>
      </c>
      <c r="E247" t="s">
        <v>54</v>
      </c>
      <c r="F247" t="s">
        <v>30</v>
      </c>
      <c r="G247" t="s">
        <v>210</v>
      </c>
      <c r="H247" t="s">
        <v>203</v>
      </c>
      <c r="I247">
        <v>76000</v>
      </c>
      <c r="J247">
        <v>2516</v>
      </c>
      <c r="K247">
        <v>78516</v>
      </c>
      <c r="L247" t="s">
        <v>127</v>
      </c>
      <c r="M247" t="s">
        <v>137</v>
      </c>
      <c r="N247" t="s">
        <v>138</v>
      </c>
      <c r="O247">
        <v>4</v>
      </c>
      <c r="P247" t="s">
        <v>77</v>
      </c>
      <c r="Q247" t="s">
        <v>78</v>
      </c>
      <c r="R247" t="s">
        <v>79</v>
      </c>
      <c r="S247" t="s">
        <v>54</v>
      </c>
      <c r="T247" t="s">
        <v>45</v>
      </c>
      <c r="U247" t="s">
        <v>225</v>
      </c>
      <c r="V247">
        <v>4560</v>
      </c>
      <c r="W247">
        <v>0.80296843396637985</v>
      </c>
      <c r="X247" t="s">
        <v>222</v>
      </c>
    </row>
    <row r="248" spans="1:24" x14ac:dyDescent="0.25">
      <c r="A248" t="s">
        <v>106</v>
      </c>
      <c r="B248" s="1">
        <v>41813</v>
      </c>
      <c r="C248">
        <v>2014</v>
      </c>
      <c r="D248" t="s">
        <v>229</v>
      </c>
      <c r="E248" t="s">
        <v>57</v>
      </c>
      <c r="F248" t="s">
        <v>18</v>
      </c>
      <c r="G248" t="s">
        <v>200</v>
      </c>
      <c r="H248" t="s">
        <v>205</v>
      </c>
      <c r="I248">
        <v>33550</v>
      </c>
      <c r="J248">
        <v>4635</v>
      </c>
      <c r="K248">
        <v>38185</v>
      </c>
      <c r="L248" t="s">
        <v>97</v>
      </c>
      <c r="M248" t="s">
        <v>107</v>
      </c>
      <c r="N248" t="s">
        <v>108</v>
      </c>
      <c r="O248">
        <v>4</v>
      </c>
      <c r="P248" t="s">
        <v>77</v>
      </c>
      <c r="Q248" t="s">
        <v>78</v>
      </c>
      <c r="R248" t="s">
        <v>79</v>
      </c>
      <c r="S248" t="s">
        <v>57</v>
      </c>
      <c r="T248" t="s">
        <v>44</v>
      </c>
      <c r="U248" t="s">
        <v>221</v>
      </c>
      <c r="V248">
        <v>1342</v>
      </c>
      <c r="W248">
        <v>0.98860741126751872</v>
      </c>
      <c r="X248" t="s">
        <v>222</v>
      </c>
    </row>
    <row r="249" spans="1:24" x14ac:dyDescent="0.25">
      <c r="A249" t="s">
        <v>148</v>
      </c>
      <c r="B249" s="1">
        <v>41814</v>
      </c>
      <c r="C249">
        <v>2014</v>
      </c>
      <c r="D249" t="s">
        <v>229</v>
      </c>
      <c r="E249" t="s">
        <v>62</v>
      </c>
      <c r="F249" t="s">
        <v>11</v>
      </c>
      <c r="G249" t="s">
        <v>200</v>
      </c>
      <c r="H249" t="s">
        <v>211</v>
      </c>
      <c r="I249">
        <v>29600</v>
      </c>
      <c r="J249">
        <v>4886</v>
      </c>
      <c r="K249">
        <v>34486</v>
      </c>
      <c r="L249" t="s">
        <v>142</v>
      </c>
      <c r="M249" t="s">
        <v>149</v>
      </c>
      <c r="N249" t="s">
        <v>150</v>
      </c>
      <c r="O249">
        <v>4</v>
      </c>
      <c r="P249" t="s">
        <v>77</v>
      </c>
      <c r="Q249" t="s">
        <v>78</v>
      </c>
      <c r="R249" t="s">
        <v>79</v>
      </c>
      <c r="S249" t="s">
        <v>63</v>
      </c>
      <c r="T249" t="s">
        <v>43</v>
      </c>
      <c r="U249" t="s">
        <v>219</v>
      </c>
      <c r="V249">
        <v>888</v>
      </c>
      <c r="W249">
        <v>0.12478259025364304</v>
      </c>
      <c r="X249" t="s">
        <v>220</v>
      </c>
    </row>
    <row r="250" spans="1:24" x14ac:dyDescent="0.25">
      <c r="A250" t="s">
        <v>170</v>
      </c>
      <c r="B250" s="1">
        <v>41814</v>
      </c>
      <c r="C250">
        <v>2014</v>
      </c>
      <c r="D250" t="s">
        <v>229</v>
      </c>
      <c r="E250" t="s">
        <v>57</v>
      </c>
      <c r="F250" t="s">
        <v>23</v>
      </c>
      <c r="G250" t="s">
        <v>200</v>
      </c>
      <c r="H250" t="s">
        <v>203</v>
      </c>
      <c r="I250">
        <v>27600</v>
      </c>
      <c r="J250">
        <v>2163</v>
      </c>
      <c r="K250">
        <v>29763</v>
      </c>
      <c r="L250" t="s">
        <v>164</v>
      </c>
      <c r="M250" t="s">
        <v>171</v>
      </c>
      <c r="N250" t="s">
        <v>172</v>
      </c>
      <c r="O250">
        <v>4</v>
      </c>
      <c r="P250" t="s">
        <v>77</v>
      </c>
      <c r="Q250" t="s">
        <v>78</v>
      </c>
      <c r="R250" t="s">
        <v>79</v>
      </c>
      <c r="S250" t="s">
        <v>57</v>
      </c>
      <c r="T250" t="s">
        <v>44</v>
      </c>
      <c r="U250" t="s">
        <v>219</v>
      </c>
      <c r="V250">
        <v>828</v>
      </c>
      <c r="W250">
        <v>0.29571576104299901</v>
      </c>
      <c r="X250" t="s">
        <v>220</v>
      </c>
    </row>
    <row r="251" spans="1:24" x14ac:dyDescent="0.25">
      <c r="A251" t="s">
        <v>176</v>
      </c>
      <c r="B251" s="1">
        <v>41815</v>
      </c>
      <c r="C251">
        <v>2014</v>
      </c>
      <c r="D251" t="s">
        <v>229</v>
      </c>
      <c r="E251" t="s">
        <v>54</v>
      </c>
      <c r="F251" t="s">
        <v>23</v>
      </c>
      <c r="G251" t="s">
        <v>200</v>
      </c>
      <c r="H251" t="s">
        <v>203</v>
      </c>
      <c r="I251">
        <v>35150</v>
      </c>
      <c r="J251">
        <v>1502</v>
      </c>
      <c r="K251">
        <v>36652</v>
      </c>
      <c r="L251" t="s">
        <v>164</v>
      </c>
      <c r="M251" t="s">
        <v>177</v>
      </c>
      <c r="N251" t="s">
        <v>178</v>
      </c>
      <c r="O251">
        <v>4</v>
      </c>
      <c r="P251" t="s">
        <v>77</v>
      </c>
      <c r="Q251" t="s">
        <v>78</v>
      </c>
      <c r="R251" t="s">
        <v>79</v>
      </c>
      <c r="S251" t="s">
        <v>54</v>
      </c>
      <c r="T251" t="s">
        <v>44</v>
      </c>
      <c r="U251" t="s">
        <v>219</v>
      </c>
      <c r="V251">
        <v>1054.5</v>
      </c>
      <c r="W251">
        <v>0.43288924518641514</v>
      </c>
      <c r="X251" t="s">
        <v>220</v>
      </c>
    </row>
    <row r="252" spans="1:24" x14ac:dyDescent="0.25">
      <c r="A252" t="s">
        <v>136</v>
      </c>
      <c r="B252" s="1">
        <v>41816</v>
      </c>
      <c r="C252">
        <v>2014</v>
      </c>
      <c r="D252" t="s">
        <v>229</v>
      </c>
      <c r="E252" t="s">
        <v>57</v>
      </c>
      <c r="F252" t="s">
        <v>27</v>
      </c>
      <c r="G252" t="s">
        <v>210</v>
      </c>
      <c r="H252" t="s">
        <v>201</v>
      </c>
      <c r="I252">
        <v>76050</v>
      </c>
      <c r="J252">
        <v>1140</v>
      </c>
      <c r="K252">
        <v>77190</v>
      </c>
      <c r="L252" t="s">
        <v>127</v>
      </c>
      <c r="M252" t="s">
        <v>137</v>
      </c>
      <c r="N252" t="s">
        <v>138</v>
      </c>
      <c r="O252">
        <v>4</v>
      </c>
      <c r="P252" t="s">
        <v>77</v>
      </c>
      <c r="Q252" t="s">
        <v>78</v>
      </c>
      <c r="R252" t="s">
        <v>79</v>
      </c>
      <c r="S252" t="s">
        <v>57</v>
      </c>
      <c r="T252" t="s">
        <v>44</v>
      </c>
      <c r="U252" t="s">
        <v>223</v>
      </c>
      <c r="V252">
        <v>3802.5</v>
      </c>
      <c r="W252">
        <v>0.65781112092445193</v>
      </c>
      <c r="X252" t="s">
        <v>222</v>
      </c>
    </row>
    <row r="253" spans="1:24" x14ac:dyDescent="0.25">
      <c r="A253" t="s">
        <v>100</v>
      </c>
      <c r="B253" s="1">
        <v>41818</v>
      </c>
      <c r="C253">
        <v>2014</v>
      </c>
      <c r="D253" t="s">
        <v>229</v>
      </c>
      <c r="E253" t="s">
        <v>58</v>
      </c>
      <c r="F253" t="s">
        <v>2</v>
      </c>
      <c r="G253" t="s">
        <v>210</v>
      </c>
      <c r="H253" t="s">
        <v>203</v>
      </c>
      <c r="I253">
        <v>28100</v>
      </c>
      <c r="J253">
        <v>3193</v>
      </c>
      <c r="K253">
        <v>31293</v>
      </c>
      <c r="L253" t="s">
        <v>97</v>
      </c>
      <c r="M253" t="s">
        <v>101</v>
      </c>
      <c r="N253" t="s">
        <v>102</v>
      </c>
      <c r="O253">
        <v>4</v>
      </c>
      <c r="P253" t="s">
        <v>77</v>
      </c>
      <c r="Q253" t="s">
        <v>78</v>
      </c>
      <c r="R253" t="s">
        <v>79</v>
      </c>
      <c r="S253" t="s">
        <v>59</v>
      </c>
      <c r="T253" t="s">
        <v>42</v>
      </c>
      <c r="U253" t="s">
        <v>219</v>
      </c>
      <c r="V253">
        <v>843</v>
      </c>
      <c r="W253">
        <v>0.68054843399699239</v>
      </c>
      <c r="X253" t="s">
        <v>222</v>
      </c>
    </row>
    <row r="254" spans="1:24" x14ac:dyDescent="0.25">
      <c r="A254" t="s">
        <v>167</v>
      </c>
      <c r="B254" s="1">
        <v>41818</v>
      </c>
      <c r="C254">
        <v>2014</v>
      </c>
      <c r="D254" t="s">
        <v>229</v>
      </c>
      <c r="E254" t="s">
        <v>52</v>
      </c>
      <c r="F254" t="s">
        <v>41</v>
      </c>
      <c r="G254" t="s">
        <v>209</v>
      </c>
      <c r="H254" t="s">
        <v>203</v>
      </c>
      <c r="I254">
        <v>27800</v>
      </c>
      <c r="J254">
        <v>2249</v>
      </c>
      <c r="K254">
        <v>30049</v>
      </c>
      <c r="L254" t="s">
        <v>164</v>
      </c>
      <c r="M254" t="s">
        <v>168</v>
      </c>
      <c r="N254" t="s">
        <v>169</v>
      </c>
      <c r="O254">
        <v>4</v>
      </c>
      <c r="P254" t="s">
        <v>77</v>
      </c>
      <c r="Q254" t="s">
        <v>78</v>
      </c>
      <c r="R254" t="s">
        <v>79</v>
      </c>
      <c r="S254" t="s">
        <v>53</v>
      </c>
      <c r="T254" t="s">
        <v>46</v>
      </c>
      <c r="U254" t="s">
        <v>219</v>
      </c>
      <c r="V254">
        <v>834</v>
      </c>
      <c r="W254">
        <v>0.52119719494189931</v>
      </c>
      <c r="X254" t="s">
        <v>222</v>
      </c>
    </row>
    <row r="255" spans="1:24" x14ac:dyDescent="0.25">
      <c r="A255" t="s">
        <v>130</v>
      </c>
      <c r="B255" s="1">
        <v>42666</v>
      </c>
      <c r="C255">
        <v>2016</v>
      </c>
      <c r="D255" t="s">
        <v>233</v>
      </c>
      <c r="E255" t="s">
        <v>50</v>
      </c>
      <c r="F255" t="s">
        <v>9</v>
      </c>
      <c r="G255" t="s">
        <v>210</v>
      </c>
      <c r="H255" t="s">
        <v>203</v>
      </c>
      <c r="I255">
        <v>67850</v>
      </c>
      <c r="J255">
        <v>2755</v>
      </c>
      <c r="K255">
        <v>70605</v>
      </c>
      <c r="L255" t="s">
        <v>127</v>
      </c>
      <c r="M255" t="s">
        <v>131</v>
      </c>
      <c r="N255" t="s">
        <v>132</v>
      </c>
      <c r="O255">
        <v>4</v>
      </c>
      <c r="P255" t="s">
        <v>77</v>
      </c>
      <c r="Q255" t="s">
        <v>86</v>
      </c>
      <c r="R255" t="s">
        <v>79</v>
      </c>
      <c r="S255" t="s">
        <v>51</v>
      </c>
      <c r="T255" t="s">
        <v>43</v>
      </c>
      <c r="U255" t="s">
        <v>223</v>
      </c>
      <c r="V255">
        <v>3392.5</v>
      </c>
      <c r="W255">
        <v>0.82329142131995936</v>
      </c>
      <c r="X255" t="s">
        <v>222</v>
      </c>
    </row>
    <row r="256" spans="1:24" x14ac:dyDescent="0.25">
      <c r="A256" t="s">
        <v>151</v>
      </c>
      <c r="B256" s="1">
        <v>41819</v>
      </c>
      <c r="C256">
        <v>2014</v>
      </c>
      <c r="D256" t="s">
        <v>229</v>
      </c>
      <c r="E256" t="s">
        <v>60</v>
      </c>
      <c r="F256" t="s">
        <v>6</v>
      </c>
      <c r="G256" t="s">
        <v>206</v>
      </c>
      <c r="H256" t="s">
        <v>201</v>
      </c>
      <c r="I256">
        <v>31250</v>
      </c>
      <c r="J256">
        <v>4439</v>
      </c>
      <c r="K256">
        <v>35689</v>
      </c>
      <c r="L256" t="s">
        <v>142</v>
      </c>
      <c r="M256" t="s">
        <v>152</v>
      </c>
      <c r="N256" t="s">
        <v>153</v>
      </c>
      <c r="O256">
        <v>3</v>
      </c>
      <c r="P256" t="s">
        <v>91</v>
      </c>
      <c r="Q256" t="s">
        <v>78</v>
      </c>
      <c r="R256" t="s">
        <v>79</v>
      </c>
      <c r="S256" t="s">
        <v>61</v>
      </c>
      <c r="T256" t="s">
        <v>42</v>
      </c>
      <c r="U256" t="s">
        <v>219</v>
      </c>
      <c r="V256">
        <v>937.5</v>
      </c>
      <c r="W256">
        <v>0.53972034228021293</v>
      </c>
      <c r="X256" t="s">
        <v>222</v>
      </c>
    </row>
    <row r="257" spans="1:24" x14ac:dyDescent="0.25">
      <c r="A257" t="s">
        <v>80</v>
      </c>
      <c r="B257" s="1">
        <v>41820</v>
      </c>
      <c r="C257">
        <v>2014</v>
      </c>
      <c r="D257" t="s">
        <v>229</v>
      </c>
      <c r="E257" t="s">
        <v>57</v>
      </c>
      <c r="F257" t="s">
        <v>27</v>
      </c>
      <c r="G257" t="s">
        <v>200</v>
      </c>
      <c r="H257" t="s">
        <v>202</v>
      </c>
      <c r="I257">
        <v>32600</v>
      </c>
      <c r="J257">
        <v>3055</v>
      </c>
      <c r="K257">
        <v>35655</v>
      </c>
      <c r="L257" t="s">
        <v>74</v>
      </c>
      <c r="M257" t="s">
        <v>81</v>
      </c>
      <c r="N257" t="s">
        <v>82</v>
      </c>
      <c r="O257">
        <v>4</v>
      </c>
      <c r="P257" t="s">
        <v>77</v>
      </c>
      <c r="Q257" t="s">
        <v>78</v>
      </c>
      <c r="R257" t="s">
        <v>79</v>
      </c>
      <c r="S257" t="s">
        <v>57</v>
      </c>
      <c r="T257" t="s">
        <v>44</v>
      </c>
      <c r="U257" t="s">
        <v>219</v>
      </c>
      <c r="V257">
        <v>978</v>
      </c>
      <c r="W257">
        <v>0.4518337768743903</v>
      </c>
      <c r="X257" t="s">
        <v>220</v>
      </c>
    </row>
    <row r="258" spans="1:24" x14ac:dyDescent="0.25">
      <c r="A258" t="s">
        <v>151</v>
      </c>
      <c r="B258" s="1">
        <v>41820</v>
      </c>
      <c r="C258">
        <v>2014</v>
      </c>
      <c r="D258" t="s">
        <v>229</v>
      </c>
      <c r="E258" t="s">
        <v>57</v>
      </c>
      <c r="F258" t="s">
        <v>18</v>
      </c>
      <c r="G258" t="s">
        <v>206</v>
      </c>
      <c r="H258" t="s">
        <v>201</v>
      </c>
      <c r="I258">
        <v>31150</v>
      </c>
      <c r="J258">
        <v>3599</v>
      </c>
      <c r="K258">
        <v>34749</v>
      </c>
      <c r="L258" t="s">
        <v>142</v>
      </c>
      <c r="M258" t="s">
        <v>152</v>
      </c>
      <c r="N258" t="s">
        <v>153</v>
      </c>
      <c r="O258">
        <v>3</v>
      </c>
      <c r="P258" t="s">
        <v>91</v>
      </c>
      <c r="Q258" t="s">
        <v>78</v>
      </c>
      <c r="R258" t="s">
        <v>79</v>
      </c>
      <c r="S258" t="s">
        <v>57</v>
      </c>
      <c r="T258" t="s">
        <v>44</v>
      </c>
      <c r="U258" t="s">
        <v>219</v>
      </c>
      <c r="V258">
        <v>934.5</v>
      </c>
      <c r="W258">
        <v>0.25547492050355064</v>
      </c>
      <c r="X258" t="s">
        <v>220</v>
      </c>
    </row>
    <row r="259" spans="1:24" x14ac:dyDescent="0.25">
      <c r="A259" t="s">
        <v>96</v>
      </c>
      <c r="B259" s="1">
        <v>41820</v>
      </c>
      <c r="C259">
        <v>2014</v>
      </c>
      <c r="D259" t="s">
        <v>229</v>
      </c>
      <c r="E259" t="s">
        <v>60</v>
      </c>
      <c r="F259" t="s">
        <v>7</v>
      </c>
      <c r="G259" t="s">
        <v>206</v>
      </c>
      <c r="H259" t="s">
        <v>203</v>
      </c>
      <c r="I259">
        <v>21400</v>
      </c>
      <c r="J259">
        <v>2850</v>
      </c>
      <c r="K259">
        <v>24250</v>
      </c>
      <c r="L259" t="s">
        <v>97</v>
      </c>
      <c r="M259" t="s">
        <v>98</v>
      </c>
      <c r="N259" t="s">
        <v>99</v>
      </c>
      <c r="O259">
        <v>2</v>
      </c>
      <c r="P259" t="s">
        <v>77</v>
      </c>
      <c r="Q259" t="s">
        <v>78</v>
      </c>
      <c r="R259" t="s">
        <v>79</v>
      </c>
      <c r="S259" t="s">
        <v>61</v>
      </c>
      <c r="T259" t="s">
        <v>42</v>
      </c>
      <c r="U259" t="s">
        <v>219</v>
      </c>
      <c r="V259">
        <v>642</v>
      </c>
      <c r="W259">
        <v>0.57721099424046041</v>
      </c>
      <c r="X259" t="s">
        <v>222</v>
      </c>
    </row>
    <row r="260" spans="1:24" x14ac:dyDescent="0.25">
      <c r="A260" t="s">
        <v>151</v>
      </c>
      <c r="B260" s="1">
        <v>41822</v>
      </c>
      <c r="C260">
        <v>2014</v>
      </c>
      <c r="D260" t="s">
        <v>230</v>
      </c>
      <c r="E260" t="s">
        <v>62</v>
      </c>
      <c r="F260" t="s">
        <v>14</v>
      </c>
      <c r="G260" t="s">
        <v>210</v>
      </c>
      <c r="H260" t="s">
        <v>211</v>
      </c>
      <c r="I260">
        <v>30750</v>
      </c>
      <c r="J260">
        <v>4270</v>
      </c>
      <c r="K260">
        <v>35020</v>
      </c>
      <c r="L260" t="s">
        <v>142</v>
      </c>
      <c r="M260" t="s">
        <v>152</v>
      </c>
      <c r="N260" t="s">
        <v>153</v>
      </c>
      <c r="O260">
        <v>3</v>
      </c>
      <c r="P260" t="s">
        <v>91</v>
      </c>
      <c r="Q260" t="s">
        <v>78</v>
      </c>
      <c r="R260" t="s">
        <v>79</v>
      </c>
      <c r="S260" t="s">
        <v>63</v>
      </c>
      <c r="T260" t="s">
        <v>43</v>
      </c>
      <c r="U260" t="s">
        <v>219</v>
      </c>
      <c r="V260">
        <v>922.5</v>
      </c>
      <c r="W260">
        <v>0.22814625279425935</v>
      </c>
      <c r="X260" t="s">
        <v>220</v>
      </c>
    </row>
    <row r="261" spans="1:24" x14ac:dyDescent="0.25">
      <c r="A261" t="s">
        <v>167</v>
      </c>
      <c r="B261" s="1">
        <v>42666</v>
      </c>
      <c r="C261">
        <v>2016</v>
      </c>
      <c r="D261" t="s">
        <v>233</v>
      </c>
      <c r="E261" t="s">
        <v>52</v>
      </c>
      <c r="F261" t="s">
        <v>34</v>
      </c>
      <c r="G261" t="s">
        <v>210</v>
      </c>
      <c r="H261" t="s">
        <v>201</v>
      </c>
      <c r="I261">
        <v>34550</v>
      </c>
      <c r="J261">
        <v>2864</v>
      </c>
      <c r="K261">
        <v>37414</v>
      </c>
      <c r="L261" t="s">
        <v>164</v>
      </c>
      <c r="M261" t="s">
        <v>168</v>
      </c>
      <c r="N261" t="s">
        <v>169</v>
      </c>
      <c r="O261">
        <v>4</v>
      </c>
      <c r="P261" t="s">
        <v>77</v>
      </c>
      <c r="Q261" t="s">
        <v>78</v>
      </c>
      <c r="R261" t="s">
        <v>79</v>
      </c>
      <c r="S261" t="s">
        <v>53</v>
      </c>
      <c r="T261" t="s">
        <v>46</v>
      </c>
      <c r="U261" t="s">
        <v>221</v>
      </c>
      <c r="V261">
        <v>1382</v>
      </c>
      <c r="W261">
        <v>0.96365559425375225</v>
      </c>
      <c r="X261" t="s">
        <v>222</v>
      </c>
    </row>
    <row r="262" spans="1:24" x14ac:dyDescent="0.25">
      <c r="A262" t="s">
        <v>176</v>
      </c>
      <c r="B262" s="1">
        <v>42665</v>
      </c>
      <c r="C262">
        <v>2016</v>
      </c>
      <c r="D262" t="s">
        <v>233</v>
      </c>
      <c r="E262" t="s">
        <v>57</v>
      </c>
      <c r="F262" t="s">
        <v>21</v>
      </c>
      <c r="G262" t="s">
        <v>204</v>
      </c>
      <c r="H262" t="s">
        <v>202</v>
      </c>
      <c r="I262">
        <v>43800</v>
      </c>
      <c r="J262">
        <v>4832</v>
      </c>
      <c r="K262">
        <v>48632</v>
      </c>
      <c r="L262" t="s">
        <v>164</v>
      </c>
      <c r="M262" t="s">
        <v>177</v>
      </c>
      <c r="N262" t="s">
        <v>178</v>
      </c>
      <c r="O262">
        <v>4</v>
      </c>
      <c r="P262" t="s">
        <v>77</v>
      </c>
      <c r="Q262" t="s">
        <v>78</v>
      </c>
      <c r="R262" t="s">
        <v>79</v>
      </c>
      <c r="S262" t="s">
        <v>57</v>
      </c>
      <c r="T262" t="s">
        <v>44</v>
      </c>
      <c r="U262" t="s">
        <v>221</v>
      </c>
      <c r="V262">
        <v>1752</v>
      </c>
      <c r="W262">
        <v>0.47547302370680172</v>
      </c>
      <c r="X262" t="s">
        <v>220</v>
      </c>
    </row>
    <row r="263" spans="1:24" x14ac:dyDescent="0.25">
      <c r="A263" t="s">
        <v>157</v>
      </c>
      <c r="B263" s="1">
        <v>42664</v>
      </c>
      <c r="C263">
        <v>2016</v>
      </c>
      <c r="D263" t="s">
        <v>233</v>
      </c>
      <c r="E263" t="s">
        <v>54</v>
      </c>
      <c r="F263" t="s">
        <v>23</v>
      </c>
      <c r="G263" t="s">
        <v>210</v>
      </c>
      <c r="H263" t="s">
        <v>211</v>
      </c>
      <c r="I263">
        <v>72700</v>
      </c>
      <c r="J263">
        <v>3163</v>
      </c>
      <c r="K263">
        <v>75863</v>
      </c>
      <c r="L263" t="s">
        <v>142</v>
      </c>
      <c r="M263" t="s">
        <v>158</v>
      </c>
      <c r="N263" t="s">
        <v>159</v>
      </c>
      <c r="O263">
        <v>4</v>
      </c>
      <c r="P263" t="s">
        <v>77</v>
      </c>
      <c r="Q263" t="s">
        <v>86</v>
      </c>
      <c r="R263" t="s">
        <v>79</v>
      </c>
      <c r="S263" t="s">
        <v>54</v>
      </c>
      <c r="T263" t="s">
        <v>44</v>
      </c>
      <c r="U263" t="s">
        <v>223</v>
      </c>
      <c r="V263">
        <v>3635</v>
      </c>
      <c r="W263">
        <v>0.16768284056693447</v>
      </c>
      <c r="X263" t="s">
        <v>220</v>
      </c>
    </row>
    <row r="264" spans="1:24" x14ac:dyDescent="0.25">
      <c r="A264" t="s">
        <v>163</v>
      </c>
      <c r="B264" s="1">
        <v>41825</v>
      </c>
      <c r="C264">
        <v>2014</v>
      </c>
      <c r="D264" t="s">
        <v>230</v>
      </c>
      <c r="E264" t="s">
        <v>57</v>
      </c>
      <c r="F264" t="s">
        <v>16</v>
      </c>
      <c r="G264" t="s">
        <v>206</v>
      </c>
      <c r="H264" t="s">
        <v>201</v>
      </c>
      <c r="I264">
        <v>22450</v>
      </c>
      <c r="J264">
        <v>4283</v>
      </c>
      <c r="K264">
        <v>26733</v>
      </c>
      <c r="L264" t="s">
        <v>164</v>
      </c>
      <c r="M264" t="s">
        <v>165</v>
      </c>
      <c r="N264" t="s">
        <v>166</v>
      </c>
      <c r="O264">
        <v>2</v>
      </c>
      <c r="P264" t="s">
        <v>77</v>
      </c>
      <c r="Q264" t="s">
        <v>78</v>
      </c>
      <c r="R264" t="s">
        <v>79</v>
      </c>
      <c r="S264" t="s">
        <v>57</v>
      </c>
      <c r="T264" t="s">
        <v>44</v>
      </c>
      <c r="U264" t="s">
        <v>219</v>
      </c>
      <c r="V264">
        <v>673.5</v>
      </c>
      <c r="W264">
        <v>0.13829049474480121</v>
      </c>
      <c r="X264" t="s">
        <v>220</v>
      </c>
    </row>
    <row r="265" spans="1:24" x14ac:dyDescent="0.25">
      <c r="A265" t="s">
        <v>106</v>
      </c>
      <c r="B265" s="1">
        <v>41825</v>
      </c>
      <c r="C265">
        <v>2014</v>
      </c>
      <c r="D265" t="s">
        <v>230</v>
      </c>
      <c r="E265" t="s">
        <v>57</v>
      </c>
      <c r="F265" t="s">
        <v>22</v>
      </c>
      <c r="G265" t="s">
        <v>200</v>
      </c>
      <c r="H265" t="s">
        <v>201</v>
      </c>
      <c r="I265">
        <v>33750</v>
      </c>
      <c r="J265">
        <v>2185</v>
      </c>
      <c r="K265">
        <v>35935</v>
      </c>
      <c r="L265" t="s">
        <v>97</v>
      </c>
      <c r="M265" t="s">
        <v>107</v>
      </c>
      <c r="N265" t="s">
        <v>108</v>
      </c>
      <c r="O265">
        <v>4</v>
      </c>
      <c r="P265" t="s">
        <v>77</v>
      </c>
      <c r="Q265" t="s">
        <v>78</v>
      </c>
      <c r="R265" t="s">
        <v>79</v>
      </c>
      <c r="S265" t="s">
        <v>57</v>
      </c>
      <c r="T265" t="s">
        <v>44</v>
      </c>
      <c r="U265" t="s">
        <v>219</v>
      </c>
      <c r="V265">
        <v>1012.5</v>
      </c>
      <c r="W265">
        <v>0.50374715612444432</v>
      </c>
      <c r="X265" t="s">
        <v>222</v>
      </c>
    </row>
    <row r="266" spans="1:24" x14ac:dyDescent="0.25">
      <c r="A266" t="s">
        <v>114</v>
      </c>
      <c r="B266" s="1">
        <v>42661</v>
      </c>
      <c r="C266">
        <v>2016</v>
      </c>
      <c r="D266" t="s">
        <v>233</v>
      </c>
      <c r="E266" t="s">
        <v>52</v>
      </c>
      <c r="F266" t="s">
        <v>47</v>
      </c>
      <c r="G266" t="s">
        <v>210</v>
      </c>
      <c r="H266" t="s">
        <v>201</v>
      </c>
      <c r="I266">
        <v>59850</v>
      </c>
      <c r="J266">
        <v>4865</v>
      </c>
      <c r="K266">
        <v>64715</v>
      </c>
      <c r="L266" t="s">
        <v>97</v>
      </c>
      <c r="M266" t="s">
        <v>115</v>
      </c>
      <c r="N266" t="s">
        <v>116</v>
      </c>
      <c r="O266">
        <v>4</v>
      </c>
      <c r="P266" t="s">
        <v>77</v>
      </c>
      <c r="Q266" t="s">
        <v>78</v>
      </c>
      <c r="R266" t="s">
        <v>79</v>
      </c>
      <c r="S266" t="s">
        <v>53</v>
      </c>
      <c r="T266" t="s">
        <v>46</v>
      </c>
      <c r="U266" t="s">
        <v>223</v>
      </c>
      <c r="V266">
        <v>2992.5</v>
      </c>
      <c r="W266">
        <v>0.25907211343714598</v>
      </c>
      <c r="X266" t="s">
        <v>220</v>
      </c>
    </row>
    <row r="267" spans="1:24" x14ac:dyDescent="0.25">
      <c r="A267" t="s">
        <v>176</v>
      </c>
      <c r="B267" s="1">
        <v>41828</v>
      </c>
      <c r="C267">
        <v>2014</v>
      </c>
      <c r="D267" t="s">
        <v>230</v>
      </c>
      <c r="E267" t="s">
        <v>55</v>
      </c>
      <c r="F267" t="s">
        <v>38</v>
      </c>
      <c r="G267" t="s">
        <v>200</v>
      </c>
      <c r="H267" t="s">
        <v>203</v>
      </c>
      <c r="I267">
        <v>35550</v>
      </c>
      <c r="J267">
        <v>4539</v>
      </c>
      <c r="K267">
        <v>40089</v>
      </c>
      <c r="L267" t="s">
        <v>164</v>
      </c>
      <c r="M267" t="s">
        <v>177</v>
      </c>
      <c r="N267" t="s">
        <v>178</v>
      </c>
      <c r="O267">
        <v>4</v>
      </c>
      <c r="P267" t="s">
        <v>77</v>
      </c>
      <c r="Q267" t="s">
        <v>78</v>
      </c>
      <c r="R267" t="s">
        <v>79</v>
      </c>
      <c r="S267" t="s">
        <v>56</v>
      </c>
      <c r="T267" t="s">
        <v>46</v>
      </c>
      <c r="U267" t="s">
        <v>221</v>
      </c>
      <c r="V267">
        <v>1422</v>
      </c>
      <c r="W267">
        <v>0.65203606414237802</v>
      </c>
      <c r="X267" t="s">
        <v>222</v>
      </c>
    </row>
    <row r="268" spans="1:24" x14ac:dyDescent="0.25">
      <c r="A268" t="s">
        <v>179</v>
      </c>
      <c r="B268" s="1">
        <v>42660</v>
      </c>
      <c r="C268">
        <v>2016</v>
      </c>
      <c r="D268" t="s">
        <v>233</v>
      </c>
      <c r="E268" t="s">
        <v>62</v>
      </c>
      <c r="F268" t="s">
        <v>15</v>
      </c>
      <c r="G268" t="s">
        <v>206</v>
      </c>
      <c r="H268" t="s">
        <v>202</v>
      </c>
      <c r="I268">
        <v>56350</v>
      </c>
      <c r="J268">
        <v>1331</v>
      </c>
      <c r="K268">
        <v>57681</v>
      </c>
      <c r="L268" t="s">
        <v>164</v>
      </c>
      <c r="M268" t="s">
        <v>180</v>
      </c>
      <c r="N268" t="s">
        <v>181</v>
      </c>
      <c r="O268">
        <v>4</v>
      </c>
      <c r="P268" t="s">
        <v>77</v>
      </c>
      <c r="Q268" t="s">
        <v>78</v>
      </c>
      <c r="R268" t="s">
        <v>79</v>
      </c>
      <c r="S268" t="s">
        <v>63</v>
      </c>
      <c r="T268" t="s">
        <v>43</v>
      </c>
      <c r="U268" t="s">
        <v>223</v>
      </c>
      <c r="V268">
        <v>2817.5</v>
      </c>
      <c r="W268">
        <v>0.20576097127318427</v>
      </c>
      <c r="X268" t="s">
        <v>220</v>
      </c>
    </row>
    <row r="269" spans="1:24" x14ac:dyDescent="0.25">
      <c r="A269" t="s">
        <v>182</v>
      </c>
      <c r="B269" s="1">
        <v>42660</v>
      </c>
      <c r="C269">
        <v>2016</v>
      </c>
      <c r="D269" t="s">
        <v>233</v>
      </c>
      <c r="E269" t="s">
        <v>54</v>
      </c>
      <c r="F269" t="s">
        <v>29</v>
      </c>
      <c r="G269" t="s">
        <v>200</v>
      </c>
      <c r="H269" t="s">
        <v>201</v>
      </c>
      <c r="I269">
        <v>65100</v>
      </c>
      <c r="J269">
        <v>1673</v>
      </c>
      <c r="K269">
        <v>66773</v>
      </c>
      <c r="L269" t="s">
        <v>164</v>
      </c>
      <c r="M269" t="s">
        <v>183</v>
      </c>
      <c r="N269" t="s">
        <v>184</v>
      </c>
      <c r="O269">
        <v>4</v>
      </c>
      <c r="P269" t="s">
        <v>77</v>
      </c>
      <c r="Q269" t="s">
        <v>78</v>
      </c>
      <c r="R269" t="s">
        <v>79</v>
      </c>
      <c r="S269" t="s">
        <v>54</v>
      </c>
      <c r="T269" t="s">
        <v>45</v>
      </c>
      <c r="U269" t="s">
        <v>223</v>
      </c>
      <c r="V269">
        <v>3255</v>
      </c>
      <c r="W269">
        <v>0.30984578389201584</v>
      </c>
      <c r="X269" t="s">
        <v>220</v>
      </c>
    </row>
    <row r="270" spans="1:24" x14ac:dyDescent="0.25">
      <c r="A270" t="s">
        <v>145</v>
      </c>
      <c r="B270" s="1">
        <v>42660</v>
      </c>
      <c r="C270">
        <v>2016</v>
      </c>
      <c r="D270" t="s">
        <v>233</v>
      </c>
      <c r="E270" t="s">
        <v>62</v>
      </c>
      <c r="F270" t="s">
        <v>15</v>
      </c>
      <c r="G270" t="s">
        <v>210</v>
      </c>
      <c r="H270" t="s">
        <v>202</v>
      </c>
      <c r="I270">
        <v>32950</v>
      </c>
      <c r="J270">
        <v>4106</v>
      </c>
      <c r="K270">
        <v>37056</v>
      </c>
      <c r="L270" t="s">
        <v>142</v>
      </c>
      <c r="M270" t="s">
        <v>146</v>
      </c>
      <c r="N270" t="s">
        <v>147</v>
      </c>
      <c r="O270">
        <v>4</v>
      </c>
      <c r="P270" t="s">
        <v>77</v>
      </c>
      <c r="Q270" t="s">
        <v>78</v>
      </c>
      <c r="R270" t="s">
        <v>79</v>
      </c>
      <c r="S270" t="s">
        <v>63</v>
      </c>
      <c r="T270" t="s">
        <v>43</v>
      </c>
      <c r="U270" t="s">
        <v>221</v>
      </c>
      <c r="V270">
        <v>1318</v>
      </c>
      <c r="W270">
        <v>0.74389918136591981</v>
      </c>
      <c r="X270" t="s">
        <v>222</v>
      </c>
    </row>
    <row r="271" spans="1:24" x14ac:dyDescent="0.25">
      <c r="A271" t="s">
        <v>136</v>
      </c>
      <c r="B271" s="1">
        <v>41829</v>
      </c>
      <c r="C271">
        <v>2014</v>
      </c>
      <c r="D271" t="s">
        <v>230</v>
      </c>
      <c r="E271" t="s">
        <v>52</v>
      </c>
      <c r="F271" t="s">
        <v>34</v>
      </c>
      <c r="G271" t="s">
        <v>210</v>
      </c>
      <c r="H271" t="s">
        <v>203</v>
      </c>
      <c r="I271">
        <v>76200</v>
      </c>
      <c r="J271">
        <v>1190</v>
      </c>
      <c r="K271">
        <v>77390</v>
      </c>
      <c r="L271" t="s">
        <v>127</v>
      </c>
      <c r="M271" t="s">
        <v>137</v>
      </c>
      <c r="N271" t="s">
        <v>138</v>
      </c>
      <c r="O271">
        <v>4</v>
      </c>
      <c r="P271" t="s">
        <v>77</v>
      </c>
      <c r="Q271" t="s">
        <v>78</v>
      </c>
      <c r="R271" t="s">
        <v>79</v>
      </c>
      <c r="S271" t="s">
        <v>53</v>
      </c>
      <c r="T271" t="s">
        <v>46</v>
      </c>
      <c r="U271" t="s">
        <v>225</v>
      </c>
      <c r="V271">
        <v>4572</v>
      </c>
      <c r="W271">
        <v>0.77589478659252398</v>
      </c>
      <c r="X271" t="s">
        <v>222</v>
      </c>
    </row>
    <row r="272" spans="1:24" x14ac:dyDescent="0.25">
      <c r="A272" t="s">
        <v>179</v>
      </c>
      <c r="B272" s="1">
        <v>41829</v>
      </c>
      <c r="C272">
        <v>2014</v>
      </c>
      <c r="D272" t="s">
        <v>230</v>
      </c>
      <c r="E272" t="s">
        <v>54</v>
      </c>
      <c r="F272" t="s">
        <v>31</v>
      </c>
      <c r="G272" t="s">
        <v>207</v>
      </c>
      <c r="H272" t="s">
        <v>211</v>
      </c>
      <c r="I272">
        <v>44750</v>
      </c>
      <c r="J272">
        <v>1838</v>
      </c>
      <c r="K272">
        <v>46588</v>
      </c>
      <c r="L272" t="s">
        <v>164</v>
      </c>
      <c r="M272" t="s">
        <v>180</v>
      </c>
      <c r="N272" t="s">
        <v>181</v>
      </c>
      <c r="O272">
        <v>4</v>
      </c>
      <c r="P272" t="s">
        <v>77</v>
      </c>
      <c r="Q272" t="s">
        <v>78</v>
      </c>
      <c r="R272" t="s">
        <v>79</v>
      </c>
      <c r="S272" t="s">
        <v>54</v>
      </c>
      <c r="T272" t="s">
        <v>45</v>
      </c>
      <c r="U272" t="s">
        <v>221</v>
      </c>
      <c r="V272">
        <v>1790</v>
      </c>
      <c r="W272">
        <v>0.55301149680885087</v>
      </c>
      <c r="X272" t="s">
        <v>222</v>
      </c>
    </row>
    <row r="273" spans="1:24" x14ac:dyDescent="0.25">
      <c r="A273" t="s">
        <v>96</v>
      </c>
      <c r="B273" s="1">
        <v>41830</v>
      </c>
      <c r="C273">
        <v>2014</v>
      </c>
      <c r="D273" t="s">
        <v>230</v>
      </c>
      <c r="E273" t="s">
        <v>55</v>
      </c>
      <c r="F273" t="s">
        <v>37</v>
      </c>
      <c r="G273" t="s">
        <v>200</v>
      </c>
      <c r="H273" t="s">
        <v>211</v>
      </c>
      <c r="I273">
        <v>21750</v>
      </c>
      <c r="J273">
        <v>2258</v>
      </c>
      <c r="K273">
        <v>24008</v>
      </c>
      <c r="L273" t="s">
        <v>97</v>
      </c>
      <c r="M273" t="s">
        <v>98</v>
      </c>
      <c r="N273" t="s">
        <v>99</v>
      </c>
      <c r="O273">
        <v>2</v>
      </c>
      <c r="P273" t="s">
        <v>77</v>
      </c>
      <c r="Q273" t="s">
        <v>78</v>
      </c>
      <c r="R273" t="s">
        <v>79</v>
      </c>
      <c r="S273" t="s">
        <v>56</v>
      </c>
      <c r="T273" t="s">
        <v>46</v>
      </c>
      <c r="U273" t="s">
        <v>219</v>
      </c>
      <c r="V273">
        <v>652.5</v>
      </c>
      <c r="W273">
        <v>0.51039825869277033</v>
      </c>
      <c r="X273" t="s">
        <v>222</v>
      </c>
    </row>
    <row r="274" spans="1:24" x14ac:dyDescent="0.25">
      <c r="A274" t="s">
        <v>73</v>
      </c>
      <c r="B274" s="1">
        <v>42659</v>
      </c>
      <c r="C274">
        <v>2016</v>
      </c>
      <c r="D274" t="s">
        <v>233</v>
      </c>
      <c r="E274" t="s">
        <v>57</v>
      </c>
      <c r="F274" t="s">
        <v>27</v>
      </c>
      <c r="G274" t="s">
        <v>200</v>
      </c>
      <c r="H274" t="s">
        <v>201</v>
      </c>
      <c r="I274">
        <v>30800</v>
      </c>
      <c r="J274">
        <v>2077</v>
      </c>
      <c r="K274">
        <v>32877</v>
      </c>
      <c r="L274" t="s">
        <v>74</v>
      </c>
      <c r="M274" t="s">
        <v>75</v>
      </c>
      <c r="N274" t="s">
        <v>76</v>
      </c>
      <c r="O274">
        <v>4</v>
      </c>
      <c r="P274" t="s">
        <v>77</v>
      </c>
      <c r="Q274" t="s">
        <v>78</v>
      </c>
      <c r="R274" t="s">
        <v>79</v>
      </c>
      <c r="S274" t="s">
        <v>57</v>
      </c>
      <c r="T274" t="s">
        <v>44</v>
      </c>
      <c r="U274" t="s">
        <v>219</v>
      </c>
      <c r="V274">
        <v>924</v>
      </c>
      <c r="W274">
        <v>0.5724432992620595</v>
      </c>
      <c r="X274" t="s">
        <v>222</v>
      </c>
    </row>
    <row r="275" spans="1:24" x14ac:dyDescent="0.25">
      <c r="A275" t="s">
        <v>176</v>
      </c>
      <c r="B275" s="1">
        <v>41832</v>
      </c>
      <c r="C275">
        <v>2014</v>
      </c>
      <c r="D275" t="s">
        <v>230</v>
      </c>
      <c r="E275" t="s">
        <v>58</v>
      </c>
      <c r="F275" t="s">
        <v>8</v>
      </c>
      <c r="G275" t="s">
        <v>200</v>
      </c>
      <c r="H275" t="s">
        <v>205</v>
      </c>
      <c r="I275">
        <v>34950</v>
      </c>
      <c r="J275">
        <v>1628</v>
      </c>
      <c r="K275">
        <v>36578</v>
      </c>
      <c r="L275" t="s">
        <v>164</v>
      </c>
      <c r="M275" t="s">
        <v>177</v>
      </c>
      <c r="N275" t="s">
        <v>178</v>
      </c>
      <c r="O275">
        <v>4</v>
      </c>
      <c r="P275" t="s">
        <v>77</v>
      </c>
      <c r="Q275" t="s">
        <v>78</v>
      </c>
      <c r="R275" t="s">
        <v>79</v>
      </c>
      <c r="S275" t="s">
        <v>59</v>
      </c>
      <c r="T275" t="s">
        <v>42</v>
      </c>
      <c r="U275" t="s">
        <v>219</v>
      </c>
      <c r="V275">
        <v>1048.5</v>
      </c>
      <c r="W275">
        <v>0.52560469672344845</v>
      </c>
      <c r="X275" t="s">
        <v>222</v>
      </c>
    </row>
    <row r="276" spans="1:24" x14ac:dyDescent="0.25">
      <c r="A276" t="s">
        <v>154</v>
      </c>
      <c r="B276" s="1">
        <v>41832</v>
      </c>
      <c r="C276">
        <v>2014</v>
      </c>
      <c r="D276" t="s">
        <v>230</v>
      </c>
      <c r="E276" t="s">
        <v>57</v>
      </c>
      <c r="F276" t="s">
        <v>17</v>
      </c>
      <c r="G276" t="s">
        <v>210</v>
      </c>
      <c r="H276" t="s">
        <v>203</v>
      </c>
      <c r="I276">
        <v>56400</v>
      </c>
      <c r="J276">
        <v>3494</v>
      </c>
      <c r="K276">
        <v>59894</v>
      </c>
      <c r="L276" t="s">
        <v>142</v>
      </c>
      <c r="M276" t="s">
        <v>155</v>
      </c>
      <c r="N276" t="s">
        <v>156</v>
      </c>
      <c r="O276">
        <v>4</v>
      </c>
      <c r="P276" t="s">
        <v>91</v>
      </c>
      <c r="Q276" t="s">
        <v>78</v>
      </c>
      <c r="R276" t="s">
        <v>79</v>
      </c>
      <c r="S276" t="s">
        <v>57</v>
      </c>
      <c r="T276" t="s">
        <v>44</v>
      </c>
      <c r="U276" t="s">
        <v>223</v>
      </c>
      <c r="V276">
        <v>2820</v>
      </c>
      <c r="W276">
        <v>0.78959357449300283</v>
      </c>
      <c r="X276" t="s">
        <v>222</v>
      </c>
    </row>
    <row r="277" spans="1:24" x14ac:dyDescent="0.25">
      <c r="A277" t="s">
        <v>167</v>
      </c>
      <c r="B277" s="1">
        <v>41832</v>
      </c>
      <c r="C277">
        <v>2014</v>
      </c>
      <c r="D277" t="s">
        <v>230</v>
      </c>
      <c r="E277" t="s">
        <v>54</v>
      </c>
      <c r="F277" t="s">
        <v>33</v>
      </c>
      <c r="G277" t="s">
        <v>207</v>
      </c>
      <c r="H277" t="s">
        <v>201</v>
      </c>
      <c r="I277">
        <v>27850</v>
      </c>
      <c r="J277">
        <v>4531</v>
      </c>
      <c r="K277">
        <v>32381</v>
      </c>
      <c r="L277" t="s">
        <v>164</v>
      </c>
      <c r="M277" t="s">
        <v>168</v>
      </c>
      <c r="N277" t="s">
        <v>169</v>
      </c>
      <c r="O277">
        <v>4</v>
      </c>
      <c r="P277" t="s">
        <v>77</v>
      </c>
      <c r="Q277" t="s">
        <v>78</v>
      </c>
      <c r="R277" t="s">
        <v>79</v>
      </c>
      <c r="S277" t="s">
        <v>54</v>
      </c>
      <c r="T277" t="s">
        <v>45</v>
      </c>
      <c r="U277" t="s">
        <v>219</v>
      </c>
      <c r="V277">
        <v>835.5</v>
      </c>
      <c r="W277">
        <v>0.41198009551129311</v>
      </c>
      <c r="X277" t="s">
        <v>220</v>
      </c>
    </row>
    <row r="278" spans="1:24" x14ac:dyDescent="0.25">
      <c r="A278" t="s">
        <v>163</v>
      </c>
      <c r="B278" s="1">
        <v>41833</v>
      </c>
      <c r="C278">
        <v>2014</v>
      </c>
      <c r="D278" t="s">
        <v>230</v>
      </c>
      <c r="E278" t="s">
        <v>64</v>
      </c>
      <c r="F278" t="s">
        <v>20</v>
      </c>
      <c r="G278" t="s">
        <v>210</v>
      </c>
      <c r="H278" t="s">
        <v>203</v>
      </c>
      <c r="I278">
        <v>22650</v>
      </c>
      <c r="J278">
        <v>1303</v>
      </c>
      <c r="K278">
        <v>23953</v>
      </c>
      <c r="L278" t="s">
        <v>164</v>
      </c>
      <c r="M278" t="s">
        <v>165</v>
      </c>
      <c r="N278" t="s">
        <v>166</v>
      </c>
      <c r="O278">
        <v>2</v>
      </c>
      <c r="P278" t="s">
        <v>77</v>
      </c>
      <c r="Q278" t="s">
        <v>78</v>
      </c>
      <c r="R278" t="s">
        <v>79</v>
      </c>
      <c r="S278" t="s">
        <v>57</v>
      </c>
      <c r="T278" t="s">
        <v>44</v>
      </c>
      <c r="U278" t="s">
        <v>219</v>
      </c>
      <c r="V278">
        <v>679.5</v>
      </c>
      <c r="W278">
        <v>8.9960950002987386E-2</v>
      </c>
      <c r="X278" t="s">
        <v>220</v>
      </c>
    </row>
    <row r="279" spans="1:24" x14ac:dyDescent="0.25">
      <c r="A279" t="s">
        <v>114</v>
      </c>
      <c r="B279" s="1">
        <v>41833</v>
      </c>
      <c r="C279">
        <v>2014</v>
      </c>
      <c r="D279" t="s">
        <v>230</v>
      </c>
      <c r="E279" t="s">
        <v>57</v>
      </c>
      <c r="F279" t="s">
        <v>19</v>
      </c>
      <c r="G279" t="s">
        <v>210</v>
      </c>
      <c r="H279" t="s">
        <v>203</v>
      </c>
      <c r="I279">
        <v>47750</v>
      </c>
      <c r="J279">
        <v>4917</v>
      </c>
      <c r="K279">
        <v>52667</v>
      </c>
      <c r="L279" t="s">
        <v>97</v>
      </c>
      <c r="M279" t="s">
        <v>115</v>
      </c>
      <c r="N279" t="s">
        <v>116</v>
      </c>
      <c r="O279">
        <v>4</v>
      </c>
      <c r="P279" t="s">
        <v>77</v>
      </c>
      <c r="Q279" t="s">
        <v>78</v>
      </c>
      <c r="R279" t="s">
        <v>79</v>
      </c>
      <c r="S279" t="s">
        <v>57</v>
      </c>
      <c r="T279" t="s">
        <v>44</v>
      </c>
      <c r="U279" t="s">
        <v>221</v>
      </c>
      <c r="V279">
        <v>1910</v>
      </c>
      <c r="W279">
        <v>1.0007489011626453E-2</v>
      </c>
      <c r="X279" t="s">
        <v>220</v>
      </c>
    </row>
    <row r="280" spans="1:24" x14ac:dyDescent="0.25">
      <c r="A280" t="s">
        <v>126</v>
      </c>
      <c r="B280" s="1">
        <v>41833</v>
      </c>
      <c r="C280">
        <v>2014</v>
      </c>
      <c r="D280" t="s">
        <v>230</v>
      </c>
      <c r="E280" t="s">
        <v>60</v>
      </c>
      <c r="F280" t="s">
        <v>4</v>
      </c>
      <c r="G280" t="s">
        <v>209</v>
      </c>
      <c r="H280" t="s">
        <v>203</v>
      </c>
      <c r="I280">
        <v>33750</v>
      </c>
      <c r="J280">
        <v>4818</v>
      </c>
      <c r="K280">
        <v>38568</v>
      </c>
      <c r="L280" t="s">
        <v>127</v>
      </c>
      <c r="M280" t="s">
        <v>128</v>
      </c>
      <c r="N280" t="s">
        <v>129</v>
      </c>
      <c r="O280">
        <v>4</v>
      </c>
      <c r="P280" t="s">
        <v>77</v>
      </c>
      <c r="Q280" t="s">
        <v>78</v>
      </c>
      <c r="R280" t="s">
        <v>79</v>
      </c>
      <c r="S280" t="s">
        <v>61</v>
      </c>
      <c r="T280" t="s">
        <v>42</v>
      </c>
      <c r="U280" t="s">
        <v>221</v>
      </c>
      <c r="V280">
        <v>1350</v>
      </c>
      <c r="W280">
        <v>0.28946650460803253</v>
      </c>
      <c r="X280" t="s">
        <v>220</v>
      </c>
    </row>
    <row r="281" spans="1:24" x14ac:dyDescent="0.25">
      <c r="A281" t="s">
        <v>151</v>
      </c>
      <c r="B281" s="1">
        <v>42657</v>
      </c>
      <c r="C281">
        <v>2016</v>
      </c>
      <c r="D281" t="s">
        <v>233</v>
      </c>
      <c r="E281" t="s">
        <v>64</v>
      </c>
      <c r="F281" t="s">
        <v>25</v>
      </c>
      <c r="G281" t="s">
        <v>209</v>
      </c>
      <c r="H281" t="s">
        <v>201</v>
      </c>
      <c r="I281">
        <v>39100</v>
      </c>
      <c r="J281">
        <v>2670</v>
      </c>
      <c r="K281">
        <v>41770</v>
      </c>
      <c r="L281" t="s">
        <v>142</v>
      </c>
      <c r="M281" t="s">
        <v>152</v>
      </c>
      <c r="N281" t="s">
        <v>153</v>
      </c>
      <c r="O281">
        <v>3</v>
      </c>
      <c r="P281" t="s">
        <v>91</v>
      </c>
      <c r="Q281" t="s">
        <v>78</v>
      </c>
      <c r="R281" t="s">
        <v>79</v>
      </c>
      <c r="S281" t="s">
        <v>57</v>
      </c>
      <c r="T281" t="s">
        <v>44</v>
      </c>
      <c r="U281" t="s">
        <v>221</v>
      </c>
      <c r="V281">
        <v>1564</v>
      </c>
      <c r="W281">
        <v>0.2043369604294826</v>
      </c>
      <c r="X281" t="s">
        <v>220</v>
      </c>
    </row>
    <row r="282" spans="1:24" x14ac:dyDescent="0.25">
      <c r="A282" t="s">
        <v>126</v>
      </c>
      <c r="B282" s="1">
        <v>41834</v>
      </c>
      <c r="C282">
        <v>2014</v>
      </c>
      <c r="D282" t="s">
        <v>230</v>
      </c>
      <c r="E282" t="s">
        <v>55</v>
      </c>
      <c r="F282" t="s">
        <v>38</v>
      </c>
      <c r="G282" t="s">
        <v>200</v>
      </c>
      <c r="H282" t="s">
        <v>201</v>
      </c>
      <c r="I282">
        <v>33500</v>
      </c>
      <c r="J282">
        <v>2049</v>
      </c>
      <c r="K282">
        <v>35549</v>
      </c>
      <c r="L282" t="s">
        <v>127</v>
      </c>
      <c r="M282" t="s">
        <v>128</v>
      </c>
      <c r="N282" t="s">
        <v>129</v>
      </c>
      <c r="O282">
        <v>4</v>
      </c>
      <c r="P282" t="s">
        <v>77</v>
      </c>
      <c r="Q282" t="s">
        <v>78</v>
      </c>
      <c r="R282" t="s">
        <v>79</v>
      </c>
      <c r="S282" t="s">
        <v>56</v>
      </c>
      <c r="T282" t="s">
        <v>46</v>
      </c>
      <c r="U282" t="s">
        <v>219</v>
      </c>
      <c r="V282">
        <v>1005</v>
      </c>
      <c r="W282">
        <v>0.94248920071054676</v>
      </c>
      <c r="X282" t="s">
        <v>222</v>
      </c>
    </row>
    <row r="283" spans="1:24" x14ac:dyDescent="0.25">
      <c r="A283" t="s">
        <v>176</v>
      </c>
      <c r="B283" s="1">
        <v>41835</v>
      </c>
      <c r="C283">
        <v>2014</v>
      </c>
      <c r="D283" t="s">
        <v>230</v>
      </c>
      <c r="E283" t="s">
        <v>62</v>
      </c>
      <c r="F283" t="s">
        <v>12</v>
      </c>
      <c r="G283" t="s">
        <v>206</v>
      </c>
      <c r="H283" t="s">
        <v>203</v>
      </c>
      <c r="I283">
        <v>35150</v>
      </c>
      <c r="J283">
        <v>1204</v>
      </c>
      <c r="K283">
        <v>36354</v>
      </c>
      <c r="L283" t="s">
        <v>164</v>
      </c>
      <c r="M283" t="s">
        <v>177</v>
      </c>
      <c r="N283" t="s">
        <v>178</v>
      </c>
      <c r="O283">
        <v>4</v>
      </c>
      <c r="P283" t="s">
        <v>77</v>
      </c>
      <c r="Q283" t="s">
        <v>78</v>
      </c>
      <c r="R283" t="s">
        <v>79</v>
      </c>
      <c r="S283" t="s">
        <v>63</v>
      </c>
      <c r="T283" t="s">
        <v>43</v>
      </c>
      <c r="U283" t="s">
        <v>219</v>
      </c>
      <c r="V283">
        <v>1054.5</v>
      </c>
      <c r="W283">
        <v>0.51160814776625863</v>
      </c>
      <c r="X283" t="s">
        <v>222</v>
      </c>
    </row>
    <row r="284" spans="1:24" x14ac:dyDescent="0.25">
      <c r="A284" t="s">
        <v>73</v>
      </c>
      <c r="B284" s="1">
        <v>41835</v>
      </c>
      <c r="C284">
        <v>2014</v>
      </c>
      <c r="D284" t="s">
        <v>230</v>
      </c>
      <c r="E284" t="s">
        <v>58</v>
      </c>
      <c r="F284" t="s">
        <v>2</v>
      </c>
      <c r="G284" t="s">
        <v>209</v>
      </c>
      <c r="H284" t="s">
        <v>201</v>
      </c>
      <c r="I284">
        <v>24650</v>
      </c>
      <c r="J284">
        <v>1995</v>
      </c>
      <c r="K284">
        <v>26645</v>
      </c>
      <c r="L284" t="s">
        <v>74</v>
      </c>
      <c r="M284" t="s">
        <v>75</v>
      </c>
      <c r="N284" t="s">
        <v>76</v>
      </c>
      <c r="O284">
        <v>4</v>
      </c>
      <c r="P284" t="s">
        <v>77</v>
      </c>
      <c r="Q284" t="s">
        <v>78</v>
      </c>
      <c r="R284" t="s">
        <v>79</v>
      </c>
      <c r="S284" t="s">
        <v>59</v>
      </c>
      <c r="T284" t="s">
        <v>42</v>
      </c>
      <c r="U284" t="s">
        <v>219</v>
      </c>
      <c r="V284">
        <v>739.5</v>
      </c>
      <c r="W284">
        <v>0.72758625155668066</v>
      </c>
      <c r="X284" t="s">
        <v>222</v>
      </c>
    </row>
    <row r="285" spans="1:24" x14ac:dyDescent="0.25">
      <c r="A285" t="s">
        <v>114</v>
      </c>
      <c r="B285" s="1">
        <v>42656</v>
      </c>
      <c r="C285">
        <v>2016</v>
      </c>
      <c r="D285" t="s">
        <v>233</v>
      </c>
      <c r="E285" t="s">
        <v>52</v>
      </c>
      <c r="F285" t="s">
        <v>35</v>
      </c>
      <c r="G285" t="s">
        <v>206</v>
      </c>
      <c r="H285" t="s">
        <v>203</v>
      </c>
      <c r="I285">
        <v>59750</v>
      </c>
      <c r="J285">
        <v>3221</v>
      </c>
      <c r="K285">
        <v>62971</v>
      </c>
      <c r="L285" t="s">
        <v>97</v>
      </c>
      <c r="M285" t="s">
        <v>115</v>
      </c>
      <c r="N285" t="s">
        <v>116</v>
      </c>
      <c r="O285">
        <v>4</v>
      </c>
      <c r="P285" t="s">
        <v>77</v>
      </c>
      <c r="Q285" t="s">
        <v>78</v>
      </c>
      <c r="R285" t="s">
        <v>79</v>
      </c>
      <c r="S285" t="s">
        <v>53</v>
      </c>
      <c r="T285" t="s">
        <v>46</v>
      </c>
      <c r="U285" t="s">
        <v>223</v>
      </c>
      <c r="V285">
        <v>2987.5</v>
      </c>
      <c r="W285">
        <v>9.8387761552998679E-2</v>
      </c>
      <c r="X285" t="s">
        <v>220</v>
      </c>
    </row>
    <row r="286" spans="1:24" x14ac:dyDescent="0.25">
      <c r="A286" t="s">
        <v>154</v>
      </c>
      <c r="B286" s="1">
        <v>42654</v>
      </c>
      <c r="C286">
        <v>2016</v>
      </c>
      <c r="D286" t="s">
        <v>233</v>
      </c>
      <c r="E286" t="s">
        <v>57</v>
      </c>
      <c r="F286" t="s">
        <v>23</v>
      </c>
      <c r="G286" t="s">
        <v>200</v>
      </c>
      <c r="H286" t="s">
        <v>205</v>
      </c>
      <c r="I286">
        <v>70400</v>
      </c>
      <c r="J286">
        <v>4026</v>
      </c>
      <c r="K286">
        <v>74426</v>
      </c>
      <c r="L286" t="s">
        <v>142</v>
      </c>
      <c r="M286" t="s">
        <v>155</v>
      </c>
      <c r="N286" t="s">
        <v>156</v>
      </c>
      <c r="O286">
        <v>4</v>
      </c>
      <c r="P286" t="s">
        <v>91</v>
      </c>
      <c r="Q286" t="s">
        <v>78</v>
      </c>
      <c r="R286" t="s">
        <v>79</v>
      </c>
      <c r="S286" t="s">
        <v>57</v>
      </c>
      <c r="T286" t="s">
        <v>44</v>
      </c>
      <c r="U286" t="s">
        <v>223</v>
      </c>
      <c r="V286">
        <v>3520</v>
      </c>
      <c r="W286">
        <v>5.7275503900496058E-2</v>
      </c>
      <c r="X286" t="s">
        <v>220</v>
      </c>
    </row>
    <row r="287" spans="1:24" x14ac:dyDescent="0.25">
      <c r="A287" t="s">
        <v>182</v>
      </c>
      <c r="B287" s="1">
        <v>41837</v>
      </c>
      <c r="C287">
        <v>2014</v>
      </c>
      <c r="D287" t="s">
        <v>230</v>
      </c>
      <c r="E287" t="s">
        <v>57</v>
      </c>
      <c r="F287" t="s">
        <v>16</v>
      </c>
      <c r="G287" t="s">
        <v>204</v>
      </c>
      <c r="H287" t="s">
        <v>203</v>
      </c>
      <c r="I287">
        <v>52400</v>
      </c>
      <c r="J287">
        <v>3979</v>
      </c>
      <c r="K287">
        <v>56379</v>
      </c>
      <c r="L287" t="s">
        <v>164</v>
      </c>
      <c r="M287" t="s">
        <v>183</v>
      </c>
      <c r="N287" t="s">
        <v>184</v>
      </c>
      <c r="O287">
        <v>4</v>
      </c>
      <c r="P287" t="s">
        <v>77</v>
      </c>
      <c r="Q287" t="s">
        <v>78</v>
      </c>
      <c r="R287" t="s">
        <v>79</v>
      </c>
      <c r="S287" t="s">
        <v>57</v>
      </c>
      <c r="T287" t="s">
        <v>44</v>
      </c>
      <c r="U287" t="s">
        <v>223</v>
      </c>
      <c r="V287">
        <v>2620</v>
      </c>
      <c r="W287">
        <v>0.89543720935258886</v>
      </c>
      <c r="X287" t="s">
        <v>222</v>
      </c>
    </row>
    <row r="288" spans="1:24" x14ac:dyDescent="0.25">
      <c r="A288" t="s">
        <v>167</v>
      </c>
      <c r="B288" s="1">
        <v>41838</v>
      </c>
      <c r="C288">
        <v>2014</v>
      </c>
      <c r="D288" t="s">
        <v>230</v>
      </c>
      <c r="E288" t="s">
        <v>60</v>
      </c>
      <c r="F288" t="s">
        <v>7</v>
      </c>
      <c r="G288" t="s">
        <v>209</v>
      </c>
      <c r="H288" t="s">
        <v>211</v>
      </c>
      <c r="I288">
        <v>28250</v>
      </c>
      <c r="J288">
        <v>4970</v>
      </c>
      <c r="K288">
        <v>33220</v>
      </c>
      <c r="L288" t="s">
        <v>164</v>
      </c>
      <c r="M288" t="s">
        <v>168</v>
      </c>
      <c r="N288" t="s">
        <v>169</v>
      </c>
      <c r="O288">
        <v>4</v>
      </c>
      <c r="P288" t="s">
        <v>77</v>
      </c>
      <c r="Q288" t="s">
        <v>78</v>
      </c>
      <c r="R288" t="s">
        <v>79</v>
      </c>
      <c r="S288" t="s">
        <v>61</v>
      </c>
      <c r="T288" t="s">
        <v>42</v>
      </c>
      <c r="U288" t="s">
        <v>219</v>
      </c>
      <c r="V288">
        <v>847.5</v>
      </c>
      <c r="W288">
        <v>0.46599086488876068</v>
      </c>
      <c r="X288" t="s">
        <v>220</v>
      </c>
    </row>
    <row r="289" spans="1:24" x14ac:dyDescent="0.25">
      <c r="A289" t="s">
        <v>100</v>
      </c>
      <c r="B289" s="1">
        <v>41838</v>
      </c>
      <c r="C289">
        <v>2014</v>
      </c>
      <c r="D289" t="s">
        <v>230</v>
      </c>
      <c r="E289" t="s">
        <v>50</v>
      </c>
      <c r="F289" t="s">
        <v>13</v>
      </c>
      <c r="G289" t="s">
        <v>210</v>
      </c>
      <c r="H289" t="s">
        <v>201</v>
      </c>
      <c r="I289">
        <v>27700</v>
      </c>
      <c r="J289">
        <v>4825</v>
      </c>
      <c r="K289">
        <v>32525</v>
      </c>
      <c r="L289" t="s">
        <v>97</v>
      </c>
      <c r="M289" t="s">
        <v>101</v>
      </c>
      <c r="N289" t="s">
        <v>102</v>
      </c>
      <c r="O289">
        <v>4</v>
      </c>
      <c r="P289" t="s">
        <v>77</v>
      </c>
      <c r="Q289" t="s">
        <v>78</v>
      </c>
      <c r="R289" t="s">
        <v>79</v>
      </c>
      <c r="S289" t="s">
        <v>51</v>
      </c>
      <c r="T289" t="s">
        <v>43</v>
      </c>
      <c r="U289" t="s">
        <v>219</v>
      </c>
      <c r="V289">
        <v>831</v>
      </c>
      <c r="W289">
        <v>0.16856167799260546</v>
      </c>
      <c r="X289" t="s">
        <v>220</v>
      </c>
    </row>
    <row r="290" spans="1:24" x14ac:dyDescent="0.25">
      <c r="A290" t="s">
        <v>133</v>
      </c>
      <c r="B290" s="1">
        <v>41838</v>
      </c>
      <c r="C290">
        <v>2014</v>
      </c>
      <c r="D290" t="s">
        <v>230</v>
      </c>
      <c r="E290" t="s">
        <v>54</v>
      </c>
      <c r="F290" t="s">
        <v>32</v>
      </c>
      <c r="G290" t="s">
        <v>200</v>
      </c>
      <c r="H290" t="s">
        <v>202</v>
      </c>
      <c r="I290">
        <v>57500</v>
      </c>
      <c r="J290">
        <v>2615</v>
      </c>
      <c r="K290">
        <v>60115</v>
      </c>
      <c r="L290" t="s">
        <v>127</v>
      </c>
      <c r="M290" t="s">
        <v>134</v>
      </c>
      <c r="N290" t="s">
        <v>135</v>
      </c>
      <c r="O290">
        <v>4</v>
      </c>
      <c r="P290" t="s">
        <v>77</v>
      </c>
      <c r="Q290" t="s">
        <v>86</v>
      </c>
      <c r="R290" t="s">
        <v>79</v>
      </c>
      <c r="S290" t="s">
        <v>54</v>
      </c>
      <c r="T290" t="s">
        <v>45</v>
      </c>
      <c r="U290" t="s">
        <v>223</v>
      </c>
      <c r="V290">
        <v>2875</v>
      </c>
      <c r="W290">
        <v>0.55283036714085865</v>
      </c>
      <c r="X290" t="s">
        <v>222</v>
      </c>
    </row>
    <row r="291" spans="1:24" x14ac:dyDescent="0.25">
      <c r="A291" t="s">
        <v>126</v>
      </c>
      <c r="B291" s="1">
        <v>41841</v>
      </c>
      <c r="C291">
        <v>2014</v>
      </c>
      <c r="D291" t="s">
        <v>230</v>
      </c>
      <c r="E291" t="s">
        <v>54</v>
      </c>
      <c r="F291" t="s">
        <v>33</v>
      </c>
      <c r="G291" t="s">
        <v>210</v>
      </c>
      <c r="H291" t="s">
        <v>203</v>
      </c>
      <c r="I291">
        <v>33350</v>
      </c>
      <c r="J291">
        <v>3781</v>
      </c>
      <c r="K291">
        <v>37131</v>
      </c>
      <c r="L291" t="s">
        <v>127</v>
      </c>
      <c r="M291" t="s">
        <v>128</v>
      </c>
      <c r="N291" t="s">
        <v>129</v>
      </c>
      <c r="O291">
        <v>4</v>
      </c>
      <c r="P291" t="s">
        <v>77</v>
      </c>
      <c r="Q291" t="s">
        <v>78</v>
      </c>
      <c r="R291" t="s">
        <v>79</v>
      </c>
      <c r="S291" t="s">
        <v>54</v>
      </c>
      <c r="T291" t="s">
        <v>45</v>
      </c>
      <c r="U291" t="s">
        <v>221</v>
      </c>
      <c r="V291">
        <v>1334</v>
      </c>
      <c r="W291">
        <v>0.85717977856154548</v>
      </c>
      <c r="X291" t="s">
        <v>222</v>
      </c>
    </row>
    <row r="292" spans="1:24" x14ac:dyDescent="0.25">
      <c r="A292" t="s">
        <v>114</v>
      </c>
      <c r="B292" s="1">
        <v>42654</v>
      </c>
      <c r="C292">
        <v>2016</v>
      </c>
      <c r="D292" t="s">
        <v>233</v>
      </c>
      <c r="E292" t="s">
        <v>57</v>
      </c>
      <c r="F292" t="s">
        <v>18</v>
      </c>
      <c r="G292" t="s">
        <v>209</v>
      </c>
      <c r="H292" t="s">
        <v>201</v>
      </c>
      <c r="I292">
        <v>59800</v>
      </c>
      <c r="J292">
        <v>2498</v>
      </c>
      <c r="K292">
        <v>62298</v>
      </c>
      <c r="L292" t="s">
        <v>97</v>
      </c>
      <c r="M292" t="s">
        <v>115</v>
      </c>
      <c r="N292" t="s">
        <v>116</v>
      </c>
      <c r="O292">
        <v>4</v>
      </c>
      <c r="P292" t="s">
        <v>77</v>
      </c>
      <c r="Q292" t="s">
        <v>78</v>
      </c>
      <c r="R292" t="s">
        <v>79</v>
      </c>
      <c r="S292" t="s">
        <v>57</v>
      </c>
      <c r="T292" t="s">
        <v>44</v>
      </c>
      <c r="U292" t="s">
        <v>223</v>
      </c>
      <c r="V292">
        <v>2990</v>
      </c>
      <c r="W292">
        <v>0.47565153123608395</v>
      </c>
      <c r="X292" t="s">
        <v>220</v>
      </c>
    </row>
    <row r="293" spans="1:24" x14ac:dyDescent="0.25">
      <c r="A293" t="s">
        <v>133</v>
      </c>
      <c r="B293" s="1">
        <v>41842</v>
      </c>
      <c r="C293">
        <v>2014</v>
      </c>
      <c r="D293" t="s">
        <v>230</v>
      </c>
      <c r="E293" t="s">
        <v>54</v>
      </c>
      <c r="F293" t="s">
        <v>23</v>
      </c>
      <c r="G293" t="s">
        <v>200</v>
      </c>
      <c r="H293" t="s">
        <v>201</v>
      </c>
      <c r="I293">
        <v>57650</v>
      </c>
      <c r="J293">
        <v>2473</v>
      </c>
      <c r="K293">
        <v>60123</v>
      </c>
      <c r="L293" t="s">
        <v>127</v>
      </c>
      <c r="M293" t="s">
        <v>134</v>
      </c>
      <c r="N293" t="s">
        <v>135</v>
      </c>
      <c r="O293">
        <v>4</v>
      </c>
      <c r="P293" t="s">
        <v>77</v>
      </c>
      <c r="Q293" t="s">
        <v>86</v>
      </c>
      <c r="R293" t="s">
        <v>79</v>
      </c>
      <c r="S293" t="s">
        <v>54</v>
      </c>
      <c r="T293" t="s">
        <v>44</v>
      </c>
      <c r="U293" t="s">
        <v>223</v>
      </c>
      <c r="V293">
        <v>2882.5</v>
      </c>
      <c r="W293">
        <v>0.76481282420680519</v>
      </c>
      <c r="X293" t="s">
        <v>222</v>
      </c>
    </row>
    <row r="294" spans="1:24" x14ac:dyDescent="0.25">
      <c r="A294" t="s">
        <v>145</v>
      </c>
      <c r="B294" s="1">
        <v>42654</v>
      </c>
      <c r="C294">
        <v>2016</v>
      </c>
      <c r="D294" t="s">
        <v>233</v>
      </c>
      <c r="E294" t="s">
        <v>54</v>
      </c>
      <c r="F294" t="s">
        <v>32</v>
      </c>
      <c r="G294" t="s">
        <v>206</v>
      </c>
      <c r="H294" t="s">
        <v>203</v>
      </c>
      <c r="I294">
        <v>33100</v>
      </c>
      <c r="J294">
        <v>3612</v>
      </c>
      <c r="K294">
        <v>36712</v>
      </c>
      <c r="L294" t="s">
        <v>142</v>
      </c>
      <c r="M294" t="s">
        <v>146</v>
      </c>
      <c r="N294" t="s">
        <v>147</v>
      </c>
      <c r="O294">
        <v>4</v>
      </c>
      <c r="P294" t="s">
        <v>77</v>
      </c>
      <c r="Q294" t="s">
        <v>78</v>
      </c>
      <c r="R294" t="s">
        <v>79</v>
      </c>
      <c r="S294" t="s">
        <v>54</v>
      </c>
      <c r="T294" t="s">
        <v>45</v>
      </c>
      <c r="U294" t="s">
        <v>219</v>
      </c>
      <c r="V294">
        <v>993</v>
      </c>
      <c r="W294">
        <v>0.6144395785473471</v>
      </c>
      <c r="X294" t="s">
        <v>222</v>
      </c>
    </row>
    <row r="295" spans="1:24" x14ac:dyDescent="0.25">
      <c r="A295" t="s">
        <v>163</v>
      </c>
      <c r="B295" s="1">
        <v>41845</v>
      </c>
      <c r="C295">
        <v>2014</v>
      </c>
      <c r="D295" t="s">
        <v>230</v>
      </c>
      <c r="E295" t="s">
        <v>60</v>
      </c>
      <c r="F295" t="s">
        <v>7</v>
      </c>
      <c r="G295" t="s">
        <v>209</v>
      </c>
      <c r="H295" t="s">
        <v>203</v>
      </c>
      <c r="I295">
        <v>22000</v>
      </c>
      <c r="J295">
        <v>2398</v>
      </c>
      <c r="K295">
        <v>24398</v>
      </c>
      <c r="L295" t="s">
        <v>164</v>
      </c>
      <c r="M295" t="s">
        <v>165</v>
      </c>
      <c r="N295" t="s">
        <v>166</v>
      </c>
      <c r="O295">
        <v>2</v>
      </c>
      <c r="P295" t="s">
        <v>77</v>
      </c>
      <c r="Q295" t="s">
        <v>78</v>
      </c>
      <c r="R295" t="s">
        <v>79</v>
      </c>
      <c r="S295" t="s">
        <v>61</v>
      </c>
      <c r="T295" t="s">
        <v>42</v>
      </c>
      <c r="U295" t="s">
        <v>219</v>
      </c>
      <c r="V295">
        <v>660</v>
      </c>
      <c r="W295">
        <v>0.18676286944503098</v>
      </c>
      <c r="X295" t="s">
        <v>220</v>
      </c>
    </row>
    <row r="296" spans="1:24" x14ac:dyDescent="0.25">
      <c r="A296" t="s">
        <v>117</v>
      </c>
      <c r="B296" s="1">
        <v>42653</v>
      </c>
      <c r="C296">
        <v>2016</v>
      </c>
      <c r="D296" t="s">
        <v>233</v>
      </c>
      <c r="E296" t="s">
        <v>60</v>
      </c>
      <c r="F296" t="s">
        <v>35</v>
      </c>
      <c r="G296" t="s">
        <v>210</v>
      </c>
      <c r="H296" t="s">
        <v>205</v>
      </c>
      <c r="I296">
        <v>65150</v>
      </c>
      <c r="J296">
        <v>2528</v>
      </c>
      <c r="K296">
        <v>67678</v>
      </c>
      <c r="L296" t="s">
        <v>97</v>
      </c>
      <c r="M296" t="s">
        <v>118</v>
      </c>
      <c r="N296" t="s">
        <v>119</v>
      </c>
      <c r="O296">
        <v>4</v>
      </c>
      <c r="P296" t="s">
        <v>77</v>
      </c>
      <c r="Q296" t="s">
        <v>86</v>
      </c>
      <c r="R296" t="s">
        <v>79</v>
      </c>
      <c r="S296" t="s">
        <v>61</v>
      </c>
      <c r="T296" t="s">
        <v>46</v>
      </c>
      <c r="U296" t="s">
        <v>223</v>
      </c>
      <c r="V296">
        <v>3257.5</v>
      </c>
      <c r="W296">
        <v>0.70371217825622867</v>
      </c>
      <c r="X296" t="s">
        <v>222</v>
      </c>
    </row>
    <row r="297" spans="1:24" x14ac:dyDescent="0.25">
      <c r="A297" t="s">
        <v>80</v>
      </c>
      <c r="B297" s="1">
        <v>41846</v>
      </c>
      <c r="C297">
        <v>2014</v>
      </c>
      <c r="D297" t="s">
        <v>230</v>
      </c>
      <c r="E297" t="s">
        <v>64</v>
      </c>
      <c r="F297" t="s">
        <v>25</v>
      </c>
      <c r="G297" t="s">
        <v>200</v>
      </c>
      <c r="H297" t="s">
        <v>203</v>
      </c>
      <c r="I297">
        <v>32650</v>
      </c>
      <c r="J297">
        <v>4463</v>
      </c>
      <c r="K297">
        <v>37113</v>
      </c>
      <c r="L297" t="s">
        <v>74</v>
      </c>
      <c r="M297" t="s">
        <v>81</v>
      </c>
      <c r="N297" t="s">
        <v>82</v>
      </c>
      <c r="O297">
        <v>4</v>
      </c>
      <c r="P297" t="s">
        <v>77</v>
      </c>
      <c r="Q297" t="s">
        <v>78</v>
      </c>
      <c r="R297" t="s">
        <v>79</v>
      </c>
      <c r="S297" t="s">
        <v>57</v>
      </c>
      <c r="T297" t="s">
        <v>44</v>
      </c>
      <c r="U297" t="s">
        <v>221</v>
      </c>
      <c r="V297">
        <v>1306</v>
      </c>
      <c r="W297">
        <v>0.9840979729705015</v>
      </c>
      <c r="X297" t="s">
        <v>222</v>
      </c>
    </row>
    <row r="298" spans="1:24" x14ac:dyDescent="0.25">
      <c r="A298" t="s">
        <v>109</v>
      </c>
      <c r="B298" s="1">
        <v>41847</v>
      </c>
      <c r="C298">
        <v>2014</v>
      </c>
      <c r="D298" t="s">
        <v>230</v>
      </c>
      <c r="E298" t="s">
        <v>54</v>
      </c>
      <c r="F298" t="s">
        <v>28</v>
      </c>
      <c r="G298" t="s">
        <v>209</v>
      </c>
      <c r="H298" t="s">
        <v>201</v>
      </c>
      <c r="I298">
        <v>40300</v>
      </c>
      <c r="J298">
        <v>3747</v>
      </c>
      <c r="K298">
        <v>44047</v>
      </c>
      <c r="L298" t="s">
        <v>97</v>
      </c>
      <c r="M298" t="s">
        <v>110</v>
      </c>
      <c r="N298" t="s">
        <v>111</v>
      </c>
      <c r="O298">
        <v>4</v>
      </c>
      <c r="P298" t="s">
        <v>91</v>
      </c>
      <c r="Q298" t="s">
        <v>78</v>
      </c>
      <c r="R298" t="s">
        <v>79</v>
      </c>
      <c r="S298" t="s">
        <v>54</v>
      </c>
      <c r="T298" t="s">
        <v>45</v>
      </c>
      <c r="U298" t="s">
        <v>221</v>
      </c>
      <c r="V298">
        <v>1612</v>
      </c>
      <c r="W298">
        <v>0.17534779905124931</v>
      </c>
      <c r="X298" t="s">
        <v>220</v>
      </c>
    </row>
    <row r="299" spans="1:24" x14ac:dyDescent="0.25">
      <c r="A299" t="s">
        <v>126</v>
      </c>
      <c r="B299" s="1">
        <v>42653</v>
      </c>
      <c r="C299">
        <v>2016</v>
      </c>
      <c r="D299" t="s">
        <v>233</v>
      </c>
      <c r="E299" t="s">
        <v>52</v>
      </c>
      <c r="F299" t="s">
        <v>35</v>
      </c>
      <c r="G299" t="s">
        <v>209</v>
      </c>
      <c r="H299" t="s">
        <v>203</v>
      </c>
      <c r="I299">
        <v>41750</v>
      </c>
      <c r="J299">
        <v>1984</v>
      </c>
      <c r="K299">
        <v>43734</v>
      </c>
      <c r="L299" t="s">
        <v>127</v>
      </c>
      <c r="M299" t="s">
        <v>128</v>
      </c>
      <c r="N299" t="s">
        <v>129</v>
      </c>
      <c r="O299">
        <v>4</v>
      </c>
      <c r="P299" t="s">
        <v>77</v>
      </c>
      <c r="Q299" t="s">
        <v>78</v>
      </c>
      <c r="R299" t="s">
        <v>79</v>
      </c>
      <c r="S299" t="s">
        <v>53</v>
      </c>
      <c r="T299" t="s">
        <v>46</v>
      </c>
      <c r="U299" t="s">
        <v>221</v>
      </c>
      <c r="V299">
        <v>1670</v>
      </c>
      <c r="W299">
        <v>0.56861052735178286</v>
      </c>
      <c r="X299" t="s">
        <v>222</v>
      </c>
    </row>
    <row r="300" spans="1:24" x14ac:dyDescent="0.25">
      <c r="A300" t="s">
        <v>176</v>
      </c>
      <c r="B300" s="1">
        <v>41849</v>
      </c>
      <c r="C300">
        <v>2014</v>
      </c>
      <c r="D300" t="s">
        <v>230</v>
      </c>
      <c r="E300" t="s">
        <v>55</v>
      </c>
      <c r="F300" t="s">
        <v>39</v>
      </c>
      <c r="G300" t="s">
        <v>209</v>
      </c>
      <c r="H300" t="s">
        <v>201</v>
      </c>
      <c r="I300">
        <v>35350</v>
      </c>
      <c r="J300">
        <v>3449</v>
      </c>
      <c r="K300">
        <v>38799</v>
      </c>
      <c r="L300" t="s">
        <v>164</v>
      </c>
      <c r="M300" t="s">
        <v>177</v>
      </c>
      <c r="N300" t="s">
        <v>178</v>
      </c>
      <c r="O300">
        <v>4</v>
      </c>
      <c r="P300" t="s">
        <v>77</v>
      </c>
      <c r="Q300" t="s">
        <v>78</v>
      </c>
      <c r="R300" t="s">
        <v>79</v>
      </c>
      <c r="S300" t="s">
        <v>56</v>
      </c>
      <c r="T300" t="s">
        <v>46</v>
      </c>
      <c r="U300" t="s">
        <v>221</v>
      </c>
      <c r="V300">
        <v>1414</v>
      </c>
      <c r="W300">
        <v>0.87151871103398437</v>
      </c>
      <c r="X300" t="s">
        <v>222</v>
      </c>
    </row>
    <row r="301" spans="1:24" x14ac:dyDescent="0.25">
      <c r="A301" t="s">
        <v>109</v>
      </c>
      <c r="B301" s="1">
        <v>42653</v>
      </c>
      <c r="C301">
        <v>2016</v>
      </c>
      <c r="D301" t="s">
        <v>233</v>
      </c>
      <c r="E301" t="s">
        <v>52</v>
      </c>
      <c r="F301" t="s">
        <v>47</v>
      </c>
      <c r="G301" t="s">
        <v>209</v>
      </c>
      <c r="H301" t="s">
        <v>205</v>
      </c>
      <c r="I301">
        <v>51250</v>
      </c>
      <c r="J301">
        <v>3033</v>
      </c>
      <c r="K301">
        <v>54283</v>
      </c>
      <c r="L301" t="s">
        <v>97</v>
      </c>
      <c r="M301" t="s">
        <v>110</v>
      </c>
      <c r="N301" t="s">
        <v>111</v>
      </c>
      <c r="O301">
        <v>4</v>
      </c>
      <c r="P301" t="s">
        <v>91</v>
      </c>
      <c r="Q301" t="s">
        <v>78</v>
      </c>
      <c r="R301" t="s">
        <v>79</v>
      </c>
      <c r="S301" t="s">
        <v>53</v>
      </c>
      <c r="T301" t="s">
        <v>46</v>
      </c>
      <c r="U301" t="s">
        <v>221</v>
      </c>
      <c r="V301">
        <v>2050</v>
      </c>
      <c r="W301">
        <v>5.4025442830298767E-2</v>
      </c>
      <c r="X301" t="s">
        <v>220</v>
      </c>
    </row>
    <row r="302" spans="1:24" x14ac:dyDescent="0.25">
      <c r="A302" t="s">
        <v>173</v>
      </c>
      <c r="B302" s="1">
        <v>41852</v>
      </c>
      <c r="C302">
        <v>2014</v>
      </c>
      <c r="D302" t="s">
        <v>231</v>
      </c>
      <c r="E302" t="s">
        <v>58</v>
      </c>
      <c r="F302" t="s">
        <v>5</v>
      </c>
      <c r="G302" t="s">
        <v>207</v>
      </c>
      <c r="H302" t="s">
        <v>203</v>
      </c>
      <c r="I302">
        <v>28900</v>
      </c>
      <c r="J302">
        <v>3128</v>
      </c>
      <c r="K302">
        <v>32028</v>
      </c>
      <c r="L302" t="s">
        <v>164</v>
      </c>
      <c r="M302" t="s">
        <v>174</v>
      </c>
      <c r="N302" t="s">
        <v>175</v>
      </c>
      <c r="O302">
        <v>2</v>
      </c>
      <c r="P302" t="s">
        <v>91</v>
      </c>
      <c r="Q302" t="s">
        <v>78</v>
      </c>
      <c r="R302" t="s">
        <v>79</v>
      </c>
      <c r="S302" t="s">
        <v>59</v>
      </c>
      <c r="T302" t="s">
        <v>42</v>
      </c>
      <c r="U302" t="s">
        <v>219</v>
      </c>
      <c r="V302">
        <v>867</v>
      </c>
      <c r="W302">
        <v>0.11747836420195101</v>
      </c>
      <c r="X302" t="s">
        <v>220</v>
      </c>
    </row>
    <row r="303" spans="1:24" x14ac:dyDescent="0.25">
      <c r="A303" t="s">
        <v>157</v>
      </c>
      <c r="B303" s="1">
        <v>41853</v>
      </c>
      <c r="C303">
        <v>2014</v>
      </c>
      <c r="D303" t="s">
        <v>231</v>
      </c>
      <c r="E303" t="s">
        <v>54</v>
      </c>
      <c r="F303" t="s">
        <v>30</v>
      </c>
      <c r="G303" t="s">
        <v>210</v>
      </c>
      <c r="H303" t="s">
        <v>205</v>
      </c>
      <c r="I303">
        <v>58500</v>
      </c>
      <c r="J303">
        <v>3616</v>
      </c>
      <c r="K303">
        <v>62116</v>
      </c>
      <c r="L303" t="s">
        <v>142</v>
      </c>
      <c r="M303" t="s">
        <v>158</v>
      </c>
      <c r="N303" t="s">
        <v>159</v>
      </c>
      <c r="O303">
        <v>4</v>
      </c>
      <c r="P303" t="s">
        <v>77</v>
      </c>
      <c r="Q303" t="s">
        <v>86</v>
      </c>
      <c r="R303" t="s">
        <v>79</v>
      </c>
      <c r="S303" t="s">
        <v>54</v>
      </c>
      <c r="T303" t="s">
        <v>45</v>
      </c>
      <c r="U303" t="s">
        <v>223</v>
      </c>
      <c r="V303">
        <v>2925</v>
      </c>
      <c r="W303">
        <v>2.2454836881931329E-2</v>
      </c>
      <c r="X303" t="s">
        <v>220</v>
      </c>
    </row>
    <row r="304" spans="1:24" x14ac:dyDescent="0.25">
      <c r="A304" t="s">
        <v>112</v>
      </c>
      <c r="B304" s="1">
        <v>41853</v>
      </c>
      <c r="C304">
        <v>2014</v>
      </c>
      <c r="D304" t="s">
        <v>231</v>
      </c>
      <c r="E304" t="s">
        <v>57</v>
      </c>
      <c r="F304" t="s">
        <v>21</v>
      </c>
      <c r="G304" t="s">
        <v>207</v>
      </c>
      <c r="H304" t="s">
        <v>205</v>
      </c>
      <c r="I304">
        <v>41800</v>
      </c>
      <c r="J304">
        <v>1852</v>
      </c>
      <c r="K304">
        <v>43652</v>
      </c>
      <c r="L304" t="s">
        <v>97</v>
      </c>
      <c r="M304" t="s">
        <v>104</v>
      </c>
      <c r="N304" t="s">
        <v>113</v>
      </c>
      <c r="O304">
        <v>3</v>
      </c>
      <c r="P304" t="s">
        <v>91</v>
      </c>
      <c r="Q304" t="s">
        <v>78</v>
      </c>
      <c r="R304" t="s">
        <v>79</v>
      </c>
      <c r="S304" t="s">
        <v>57</v>
      </c>
      <c r="T304" t="s">
        <v>44</v>
      </c>
      <c r="U304" t="s">
        <v>221</v>
      </c>
      <c r="V304">
        <v>1672</v>
      </c>
      <c r="W304">
        <v>0.16883546214962167</v>
      </c>
      <c r="X304" t="s">
        <v>220</v>
      </c>
    </row>
    <row r="305" spans="1:24" x14ac:dyDescent="0.25">
      <c r="A305" t="s">
        <v>106</v>
      </c>
      <c r="B305" s="1">
        <v>41855</v>
      </c>
      <c r="C305">
        <v>2014</v>
      </c>
      <c r="D305" t="s">
        <v>231</v>
      </c>
      <c r="E305" t="s">
        <v>54</v>
      </c>
      <c r="F305" t="s">
        <v>23</v>
      </c>
      <c r="G305" t="s">
        <v>210</v>
      </c>
      <c r="H305" t="s">
        <v>203</v>
      </c>
      <c r="I305">
        <v>33250</v>
      </c>
      <c r="J305">
        <v>4358</v>
      </c>
      <c r="K305">
        <v>37608</v>
      </c>
      <c r="L305" t="s">
        <v>97</v>
      </c>
      <c r="M305" t="s">
        <v>107</v>
      </c>
      <c r="N305" t="s">
        <v>108</v>
      </c>
      <c r="O305">
        <v>4</v>
      </c>
      <c r="P305" t="s">
        <v>77</v>
      </c>
      <c r="Q305" t="s">
        <v>78</v>
      </c>
      <c r="R305" t="s">
        <v>79</v>
      </c>
      <c r="S305" t="s">
        <v>54</v>
      </c>
      <c r="T305" t="s">
        <v>44</v>
      </c>
      <c r="U305" t="s">
        <v>221</v>
      </c>
      <c r="V305">
        <v>1330</v>
      </c>
      <c r="W305">
        <v>0.13776133728109363</v>
      </c>
      <c r="X305" t="s">
        <v>220</v>
      </c>
    </row>
    <row r="306" spans="1:24" x14ac:dyDescent="0.25">
      <c r="A306" t="s">
        <v>179</v>
      </c>
      <c r="B306" s="1">
        <v>42652</v>
      </c>
      <c r="C306">
        <v>2016</v>
      </c>
      <c r="D306" t="s">
        <v>233</v>
      </c>
      <c r="E306" t="s">
        <v>57</v>
      </c>
      <c r="F306" t="s">
        <v>16</v>
      </c>
      <c r="G306" t="s">
        <v>200</v>
      </c>
      <c r="H306" t="s">
        <v>203</v>
      </c>
      <c r="I306">
        <v>55850</v>
      </c>
      <c r="J306">
        <v>2335</v>
      </c>
      <c r="K306">
        <v>58185</v>
      </c>
      <c r="L306" t="s">
        <v>164</v>
      </c>
      <c r="M306" t="s">
        <v>180</v>
      </c>
      <c r="N306" t="s">
        <v>181</v>
      </c>
      <c r="O306">
        <v>4</v>
      </c>
      <c r="P306" t="s">
        <v>77</v>
      </c>
      <c r="Q306" t="s">
        <v>78</v>
      </c>
      <c r="R306" t="s">
        <v>79</v>
      </c>
      <c r="S306" t="s">
        <v>57</v>
      </c>
      <c r="T306" t="s">
        <v>44</v>
      </c>
      <c r="U306" t="s">
        <v>223</v>
      </c>
      <c r="V306">
        <v>2792.5</v>
      </c>
      <c r="W306">
        <v>0.60818006405987779</v>
      </c>
      <c r="X306" t="s">
        <v>222</v>
      </c>
    </row>
    <row r="307" spans="1:24" x14ac:dyDescent="0.25">
      <c r="A307" t="s">
        <v>170</v>
      </c>
      <c r="B307" s="1">
        <v>41856</v>
      </c>
      <c r="C307">
        <v>2014</v>
      </c>
      <c r="D307" t="s">
        <v>231</v>
      </c>
      <c r="E307" t="s">
        <v>64</v>
      </c>
      <c r="F307" t="s">
        <v>20</v>
      </c>
      <c r="G307" t="s">
        <v>206</v>
      </c>
      <c r="H307" t="s">
        <v>203</v>
      </c>
      <c r="I307">
        <v>27700</v>
      </c>
      <c r="J307">
        <v>4978</v>
      </c>
      <c r="K307">
        <v>32678</v>
      </c>
      <c r="L307" t="s">
        <v>164</v>
      </c>
      <c r="M307" t="s">
        <v>171</v>
      </c>
      <c r="N307" t="s">
        <v>172</v>
      </c>
      <c r="O307">
        <v>4</v>
      </c>
      <c r="P307" t="s">
        <v>77</v>
      </c>
      <c r="Q307" t="s">
        <v>78</v>
      </c>
      <c r="R307" t="s">
        <v>79</v>
      </c>
      <c r="S307" t="s">
        <v>57</v>
      </c>
      <c r="T307" t="s">
        <v>44</v>
      </c>
      <c r="U307" t="s">
        <v>219</v>
      </c>
      <c r="V307">
        <v>831</v>
      </c>
      <c r="W307">
        <v>0.47818077284758015</v>
      </c>
      <c r="X307" t="s">
        <v>220</v>
      </c>
    </row>
    <row r="308" spans="1:24" x14ac:dyDescent="0.25">
      <c r="A308" t="s">
        <v>117</v>
      </c>
      <c r="B308" s="1">
        <v>41857</v>
      </c>
      <c r="C308">
        <v>2014</v>
      </c>
      <c r="D308" t="s">
        <v>231</v>
      </c>
      <c r="E308" t="s">
        <v>60</v>
      </c>
      <c r="F308" t="s">
        <v>6</v>
      </c>
      <c r="G308" t="s">
        <v>200</v>
      </c>
      <c r="H308" t="s">
        <v>205</v>
      </c>
      <c r="I308">
        <v>52100</v>
      </c>
      <c r="J308">
        <v>1427</v>
      </c>
      <c r="K308">
        <v>53527</v>
      </c>
      <c r="L308" t="s">
        <v>97</v>
      </c>
      <c r="M308" t="s">
        <v>118</v>
      </c>
      <c r="N308" t="s">
        <v>119</v>
      </c>
      <c r="O308">
        <v>4</v>
      </c>
      <c r="P308" t="s">
        <v>77</v>
      </c>
      <c r="Q308" t="s">
        <v>86</v>
      </c>
      <c r="R308" t="s">
        <v>79</v>
      </c>
      <c r="S308" t="s">
        <v>61</v>
      </c>
      <c r="T308" t="s">
        <v>42</v>
      </c>
      <c r="U308" t="s">
        <v>221</v>
      </c>
      <c r="V308">
        <v>2084</v>
      </c>
      <c r="W308">
        <v>3.6982882785137221E-2</v>
      </c>
      <c r="X308" t="s">
        <v>220</v>
      </c>
    </row>
    <row r="309" spans="1:24" x14ac:dyDescent="0.25">
      <c r="A309" t="s">
        <v>112</v>
      </c>
      <c r="B309" s="1">
        <v>41857</v>
      </c>
      <c r="C309">
        <v>2014</v>
      </c>
      <c r="D309" t="s">
        <v>231</v>
      </c>
      <c r="E309" t="s">
        <v>52</v>
      </c>
      <c r="F309" t="s">
        <v>35</v>
      </c>
      <c r="G309" t="s">
        <v>200</v>
      </c>
      <c r="H309" t="s">
        <v>201</v>
      </c>
      <c r="I309">
        <v>42050</v>
      </c>
      <c r="J309">
        <v>4721</v>
      </c>
      <c r="K309">
        <v>46771</v>
      </c>
      <c r="L309" t="s">
        <v>97</v>
      </c>
      <c r="M309" t="s">
        <v>104</v>
      </c>
      <c r="N309" t="s">
        <v>113</v>
      </c>
      <c r="O309">
        <v>3</v>
      </c>
      <c r="P309" t="s">
        <v>91</v>
      </c>
      <c r="Q309" t="s">
        <v>78</v>
      </c>
      <c r="R309" t="s">
        <v>79</v>
      </c>
      <c r="S309" t="s">
        <v>53</v>
      </c>
      <c r="T309" t="s">
        <v>46</v>
      </c>
      <c r="U309" t="s">
        <v>221</v>
      </c>
      <c r="V309">
        <v>1682</v>
      </c>
      <c r="W309">
        <v>0.75020519678956143</v>
      </c>
      <c r="X309" t="s">
        <v>222</v>
      </c>
    </row>
    <row r="310" spans="1:24" x14ac:dyDescent="0.25">
      <c r="A310" t="s">
        <v>114</v>
      </c>
      <c r="B310" s="1">
        <v>41858</v>
      </c>
      <c r="C310">
        <v>2014</v>
      </c>
      <c r="D310" t="s">
        <v>231</v>
      </c>
      <c r="E310" t="s">
        <v>58</v>
      </c>
      <c r="F310" t="s">
        <v>2</v>
      </c>
      <c r="G310" t="s">
        <v>200</v>
      </c>
      <c r="H310" t="s">
        <v>211</v>
      </c>
      <c r="I310">
        <v>48250</v>
      </c>
      <c r="J310">
        <v>2269</v>
      </c>
      <c r="K310">
        <v>50519</v>
      </c>
      <c r="L310" t="s">
        <v>97</v>
      </c>
      <c r="M310" t="s">
        <v>115</v>
      </c>
      <c r="N310" t="s">
        <v>116</v>
      </c>
      <c r="O310">
        <v>4</v>
      </c>
      <c r="P310" t="s">
        <v>77</v>
      </c>
      <c r="Q310" t="s">
        <v>78</v>
      </c>
      <c r="R310" t="s">
        <v>79</v>
      </c>
      <c r="S310" t="s">
        <v>59</v>
      </c>
      <c r="T310" t="s">
        <v>42</v>
      </c>
      <c r="U310" t="s">
        <v>221</v>
      </c>
      <c r="V310">
        <v>1930</v>
      </c>
      <c r="W310">
        <v>0.98139982669679438</v>
      </c>
      <c r="X310" t="s">
        <v>222</v>
      </c>
    </row>
    <row r="311" spans="1:24" x14ac:dyDescent="0.25">
      <c r="A311" t="s">
        <v>148</v>
      </c>
      <c r="B311" s="1">
        <v>41859</v>
      </c>
      <c r="C311">
        <v>2014</v>
      </c>
      <c r="D311" t="s">
        <v>231</v>
      </c>
      <c r="E311" t="s">
        <v>64</v>
      </c>
      <c r="F311" t="s">
        <v>26</v>
      </c>
      <c r="G311" t="s">
        <v>200</v>
      </c>
      <c r="H311" t="s">
        <v>203</v>
      </c>
      <c r="I311">
        <v>29500</v>
      </c>
      <c r="J311">
        <v>2683</v>
      </c>
      <c r="K311">
        <v>32183</v>
      </c>
      <c r="L311" t="s">
        <v>142</v>
      </c>
      <c r="M311" t="s">
        <v>149</v>
      </c>
      <c r="N311" t="s">
        <v>150</v>
      </c>
      <c r="O311">
        <v>4</v>
      </c>
      <c r="P311" t="s">
        <v>77</v>
      </c>
      <c r="Q311" t="s">
        <v>78</v>
      </c>
      <c r="R311" t="s">
        <v>79</v>
      </c>
      <c r="S311" t="s">
        <v>57</v>
      </c>
      <c r="T311" t="s">
        <v>44</v>
      </c>
      <c r="U311" t="s">
        <v>219</v>
      </c>
      <c r="V311">
        <v>885</v>
      </c>
      <c r="W311">
        <v>0.24591554992176384</v>
      </c>
      <c r="X311" t="s">
        <v>220</v>
      </c>
    </row>
    <row r="312" spans="1:24" x14ac:dyDescent="0.25">
      <c r="A312" t="s">
        <v>179</v>
      </c>
      <c r="B312" s="1">
        <v>41860</v>
      </c>
      <c r="C312">
        <v>2014</v>
      </c>
      <c r="D312" t="s">
        <v>231</v>
      </c>
      <c r="E312" t="s">
        <v>62</v>
      </c>
      <c r="F312" t="s">
        <v>14</v>
      </c>
      <c r="G312" t="s">
        <v>210</v>
      </c>
      <c r="H312" t="s">
        <v>201</v>
      </c>
      <c r="I312">
        <v>44600</v>
      </c>
      <c r="J312">
        <v>1476</v>
      </c>
      <c r="K312">
        <v>46076</v>
      </c>
      <c r="L312" t="s">
        <v>164</v>
      </c>
      <c r="M312" t="s">
        <v>180</v>
      </c>
      <c r="N312" t="s">
        <v>181</v>
      </c>
      <c r="O312">
        <v>4</v>
      </c>
      <c r="P312" t="s">
        <v>77</v>
      </c>
      <c r="Q312" t="s">
        <v>78</v>
      </c>
      <c r="R312" t="s">
        <v>79</v>
      </c>
      <c r="S312" t="s">
        <v>63</v>
      </c>
      <c r="T312" t="s">
        <v>43</v>
      </c>
      <c r="U312" t="s">
        <v>221</v>
      </c>
      <c r="V312">
        <v>1784</v>
      </c>
      <c r="W312">
        <v>0.72839812921751201</v>
      </c>
      <c r="X312" t="s">
        <v>222</v>
      </c>
    </row>
    <row r="313" spans="1:24" x14ac:dyDescent="0.25">
      <c r="A313" t="s">
        <v>73</v>
      </c>
      <c r="B313" s="1">
        <v>41860</v>
      </c>
      <c r="C313">
        <v>2014</v>
      </c>
      <c r="D313" t="s">
        <v>231</v>
      </c>
      <c r="E313" t="s">
        <v>54</v>
      </c>
      <c r="F313" t="s">
        <v>28</v>
      </c>
      <c r="G313" t="s">
        <v>210</v>
      </c>
      <c r="H313" t="s">
        <v>203</v>
      </c>
      <c r="I313">
        <v>25000</v>
      </c>
      <c r="J313">
        <v>4549</v>
      </c>
      <c r="K313">
        <v>29549</v>
      </c>
      <c r="L313" t="s">
        <v>74</v>
      </c>
      <c r="M313" t="s">
        <v>75</v>
      </c>
      <c r="N313" t="s">
        <v>76</v>
      </c>
      <c r="O313">
        <v>4</v>
      </c>
      <c r="P313" t="s">
        <v>77</v>
      </c>
      <c r="Q313" t="s">
        <v>78</v>
      </c>
      <c r="R313" t="s">
        <v>79</v>
      </c>
      <c r="S313" t="s">
        <v>54</v>
      </c>
      <c r="T313" t="s">
        <v>45</v>
      </c>
      <c r="U313" t="s">
        <v>219</v>
      </c>
      <c r="V313">
        <v>750</v>
      </c>
      <c r="W313">
        <v>0.68669678349359742</v>
      </c>
      <c r="X313" t="s">
        <v>222</v>
      </c>
    </row>
    <row r="314" spans="1:24" x14ac:dyDescent="0.25">
      <c r="A314" t="s">
        <v>114</v>
      </c>
      <c r="B314" s="1">
        <v>42651</v>
      </c>
      <c r="C314">
        <v>2016</v>
      </c>
      <c r="D314" t="s">
        <v>233</v>
      </c>
      <c r="E314" t="s">
        <v>57</v>
      </c>
      <c r="F314" t="s">
        <v>22</v>
      </c>
      <c r="G314" t="s">
        <v>206</v>
      </c>
      <c r="H314" t="s">
        <v>211</v>
      </c>
      <c r="I314">
        <v>59850</v>
      </c>
      <c r="J314">
        <v>3434</v>
      </c>
      <c r="K314">
        <v>63284</v>
      </c>
      <c r="L314" t="s">
        <v>97</v>
      </c>
      <c r="M314" t="s">
        <v>115</v>
      </c>
      <c r="N314" t="s">
        <v>116</v>
      </c>
      <c r="O314">
        <v>4</v>
      </c>
      <c r="P314" t="s">
        <v>77</v>
      </c>
      <c r="Q314" t="s">
        <v>78</v>
      </c>
      <c r="R314" t="s">
        <v>79</v>
      </c>
      <c r="S314" t="s">
        <v>57</v>
      </c>
      <c r="T314" t="s">
        <v>44</v>
      </c>
      <c r="U314" t="s">
        <v>223</v>
      </c>
      <c r="V314">
        <v>2992.5</v>
      </c>
      <c r="W314">
        <v>0.20498404707991708</v>
      </c>
      <c r="X314" t="s">
        <v>220</v>
      </c>
    </row>
    <row r="315" spans="1:24" x14ac:dyDescent="0.25">
      <c r="A315" t="s">
        <v>173</v>
      </c>
      <c r="B315" s="1">
        <v>41863</v>
      </c>
      <c r="C315">
        <v>2014</v>
      </c>
      <c r="D315" t="s">
        <v>231</v>
      </c>
      <c r="E315" t="s">
        <v>60</v>
      </c>
      <c r="F315" t="s">
        <v>7</v>
      </c>
      <c r="G315" t="s">
        <v>200</v>
      </c>
      <c r="H315" t="s">
        <v>205</v>
      </c>
      <c r="I315">
        <v>28600</v>
      </c>
      <c r="J315">
        <v>2944</v>
      </c>
      <c r="K315">
        <v>31544</v>
      </c>
      <c r="L315" t="s">
        <v>164</v>
      </c>
      <c r="M315" t="s">
        <v>174</v>
      </c>
      <c r="N315" t="s">
        <v>175</v>
      </c>
      <c r="O315">
        <v>2</v>
      </c>
      <c r="P315" t="s">
        <v>91</v>
      </c>
      <c r="Q315" t="s">
        <v>78</v>
      </c>
      <c r="R315" t="s">
        <v>79</v>
      </c>
      <c r="S315" t="s">
        <v>61</v>
      </c>
      <c r="T315" t="s">
        <v>42</v>
      </c>
      <c r="U315" t="s">
        <v>219</v>
      </c>
      <c r="V315">
        <v>858</v>
      </c>
      <c r="W315">
        <v>0.63377006753989029</v>
      </c>
      <c r="X315" t="s">
        <v>222</v>
      </c>
    </row>
    <row r="316" spans="1:24" x14ac:dyDescent="0.25">
      <c r="A316" t="s">
        <v>133</v>
      </c>
      <c r="B316" s="1">
        <v>41863</v>
      </c>
      <c r="C316">
        <v>2014</v>
      </c>
      <c r="D316" t="s">
        <v>231</v>
      </c>
      <c r="E316" t="s">
        <v>58</v>
      </c>
      <c r="F316" t="s">
        <v>8</v>
      </c>
      <c r="G316" t="s">
        <v>200</v>
      </c>
      <c r="H316" t="s">
        <v>211</v>
      </c>
      <c r="I316">
        <v>57550</v>
      </c>
      <c r="J316">
        <v>2383</v>
      </c>
      <c r="K316">
        <v>59933</v>
      </c>
      <c r="L316" t="s">
        <v>127</v>
      </c>
      <c r="M316" t="s">
        <v>134</v>
      </c>
      <c r="N316" t="s">
        <v>135</v>
      </c>
      <c r="O316">
        <v>4</v>
      </c>
      <c r="P316" t="s">
        <v>77</v>
      </c>
      <c r="Q316" t="s">
        <v>86</v>
      </c>
      <c r="R316" t="s">
        <v>79</v>
      </c>
      <c r="S316" t="s">
        <v>59</v>
      </c>
      <c r="T316" t="s">
        <v>42</v>
      </c>
      <c r="U316" t="s">
        <v>223</v>
      </c>
      <c r="V316">
        <v>2877.5</v>
      </c>
      <c r="W316">
        <v>0.58277824455070226</v>
      </c>
      <c r="X316" t="s">
        <v>222</v>
      </c>
    </row>
    <row r="317" spans="1:24" x14ac:dyDescent="0.25">
      <c r="A317" t="s">
        <v>106</v>
      </c>
      <c r="B317" s="1">
        <v>41863</v>
      </c>
      <c r="C317">
        <v>2014</v>
      </c>
      <c r="D317" t="s">
        <v>231</v>
      </c>
      <c r="E317" t="s">
        <v>54</v>
      </c>
      <c r="F317" t="s">
        <v>29</v>
      </c>
      <c r="G317" t="s">
        <v>204</v>
      </c>
      <c r="H317" t="s">
        <v>203</v>
      </c>
      <c r="I317">
        <v>33750</v>
      </c>
      <c r="J317">
        <v>1225</v>
      </c>
      <c r="K317">
        <v>34975</v>
      </c>
      <c r="L317" t="s">
        <v>97</v>
      </c>
      <c r="M317" t="s">
        <v>107</v>
      </c>
      <c r="N317" t="s">
        <v>108</v>
      </c>
      <c r="O317">
        <v>4</v>
      </c>
      <c r="P317" t="s">
        <v>77</v>
      </c>
      <c r="Q317" t="s">
        <v>78</v>
      </c>
      <c r="R317" t="s">
        <v>79</v>
      </c>
      <c r="S317" t="s">
        <v>54</v>
      </c>
      <c r="T317" t="s">
        <v>45</v>
      </c>
      <c r="U317" t="s">
        <v>219</v>
      </c>
      <c r="V317">
        <v>1012.5</v>
      </c>
      <c r="W317">
        <v>0.13843105600142436</v>
      </c>
      <c r="X317" t="s">
        <v>220</v>
      </c>
    </row>
    <row r="318" spans="1:24" x14ac:dyDescent="0.25">
      <c r="A318" t="s">
        <v>167</v>
      </c>
      <c r="B318" s="1">
        <v>42651</v>
      </c>
      <c r="C318">
        <v>2016</v>
      </c>
      <c r="D318" t="s">
        <v>233</v>
      </c>
      <c r="E318" t="s">
        <v>62</v>
      </c>
      <c r="F318" t="s">
        <v>14</v>
      </c>
      <c r="G318" t="s">
        <v>200</v>
      </c>
      <c r="H318" t="s">
        <v>205</v>
      </c>
      <c r="I318">
        <v>34800</v>
      </c>
      <c r="J318">
        <v>2472</v>
      </c>
      <c r="K318">
        <v>37272</v>
      </c>
      <c r="L318" t="s">
        <v>164</v>
      </c>
      <c r="M318" t="s">
        <v>168</v>
      </c>
      <c r="N318" t="s">
        <v>169</v>
      </c>
      <c r="O318">
        <v>4</v>
      </c>
      <c r="P318" t="s">
        <v>77</v>
      </c>
      <c r="Q318" t="s">
        <v>78</v>
      </c>
      <c r="R318" t="s">
        <v>79</v>
      </c>
      <c r="S318" t="s">
        <v>63</v>
      </c>
      <c r="T318" t="s">
        <v>43</v>
      </c>
      <c r="U318" t="s">
        <v>221</v>
      </c>
      <c r="V318">
        <v>1392</v>
      </c>
      <c r="W318">
        <v>0.89052553143842406</v>
      </c>
      <c r="X318" t="s">
        <v>222</v>
      </c>
    </row>
    <row r="319" spans="1:24" x14ac:dyDescent="0.25">
      <c r="A319" t="s">
        <v>73</v>
      </c>
      <c r="B319" s="1">
        <v>42651</v>
      </c>
      <c r="C319">
        <v>2016</v>
      </c>
      <c r="D319" t="s">
        <v>233</v>
      </c>
      <c r="E319" t="s">
        <v>55</v>
      </c>
      <c r="F319" t="s">
        <v>39</v>
      </c>
      <c r="G319" t="s">
        <v>210</v>
      </c>
      <c r="H319" t="s">
        <v>201</v>
      </c>
      <c r="I319">
        <v>31000</v>
      </c>
      <c r="J319">
        <v>2934</v>
      </c>
      <c r="K319">
        <v>33934</v>
      </c>
      <c r="L319" t="s">
        <v>74</v>
      </c>
      <c r="M319" t="s">
        <v>75</v>
      </c>
      <c r="N319" t="s">
        <v>76</v>
      </c>
      <c r="O319">
        <v>4</v>
      </c>
      <c r="P319" t="s">
        <v>77</v>
      </c>
      <c r="Q319" t="s">
        <v>78</v>
      </c>
      <c r="R319" t="s">
        <v>79</v>
      </c>
      <c r="S319" t="s">
        <v>56</v>
      </c>
      <c r="T319" t="s">
        <v>46</v>
      </c>
      <c r="U319" t="s">
        <v>219</v>
      </c>
      <c r="V319">
        <v>930</v>
      </c>
      <c r="W319">
        <v>0.76203557930981536</v>
      </c>
      <c r="X319" t="s">
        <v>222</v>
      </c>
    </row>
    <row r="320" spans="1:24" x14ac:dyDescent="0.25">
      <c r="A320" t="s">
        <v>136</v>
      </c>
      <c r="B320" s="1">
        <v>41868</v>
      </c>
      <c r="C320">
        <v>2014</v>
      </c>
      <c r="D320" t="s">
        <v>231</v>
      </c>
      <c r="E320" t="s">
        <v>57</v>
      </c>
      <c r="F320" t="s">
        <v>16</v>
      </c>
      <c r="G320" t="s">
        <v>210</v>
      </c>
      <c r="H320" t="s">
        <v>203</v>
      </c>
      <c r="I320">
        <v>76050</v>
      </c>
      <c r="J320">
        <v>1992</v>
      </c>
      <c r="K320">
        <v>78042</v>
      </c>
      <c r="L320" t="s">
        <v>127</v>
      </c>
      <c r="M320" t="s">
        <v>137</v>
      </c>
      <c r="N320" t="s">
        <v>138</v>
      </c>
      <c r="O320">
        <v>4</v>
      </c>
      <c r="P320" t="s">
        <v>77</v>
      </c>
      <c r="Q320" t="s">
        <v>78</v>
      </c>
      <c r="R320" t="s">
        <v>79</v>
      </c>
      <c r="S320" t="s">
        <v>57</v>
      </c>
      <c r="T320" t="s">
        <v>44</v>
      </c>
      <c r="U320" t="s">
        <v>225</v>
      </c>
      <c r="V320">
        <v>4563</v>
      </c>
      <c r="W320">
        <v>0.68624799218319732</v>
      </c>
      <c r="X320" t="s">
        <v>222</v>
      </c>
    </row>
    <row r="321" spans="1:24" x14ac:dyDescent="0.25">
      <c r="A321" t="s">
        <v>133</v>
      </c>
      <c r="B321" s="1">
        <v>41868</v>
      </c>
      <c r="C321">
        <v>2014</v>
      </c>
      <c r="D321" t="s">
        <v>231</v>
      </c>
      <c r="E321" t="s">
        <v>57</v>
      </c>
      <c r="F321" t="s">
        <v>18</v>
      </c>
      <c r="G321" t="s">
        <v>200</v>
      </c>
      <c r="H321" t="s">
        <v>203</v>
      </c>
      <c r="I321">
        <v>57800</v>
      </c>
      <c r="J321">
        <v>3320</v>
      </c>
      <c r="K321">
        <v>61120</v>
      </c>
      <c r="L321" t="s">
        <v>127</v>
      </c>
      <c r="M321" t="s">
        <v>134</v>
      </c>
      <c r="N321" t="s">
        <v>135</v>
      </c>
      <c r="O321">
        <v>4</v>
      </c>
      <c r="P321" t="s">
        <v>77</v>
      </c>
      <c r="Q321" t="s">
        <v>86</v>
      </c>
      <c r="R321" t="s">
        <v>79</v>
      </c>
      <c r="S321" t="s">
        <v>57</v>
      </c>
      <c r="T321" t="s">
        <v>44</v>
      </c>
      <c r="U321" t="s">
        <v>223</v>
      </c>
      <c r="V321">
        <v>2890</v>
      </c>
      <c r="W321">
        <v>0.88663947902929019</v>
      </c>
      <c r="X321" t="s">
        <v>222</v>
      </c>
    </row>
    <row r="322" spans="1:24" x14ac:dyDescent="0.25">
      <c r="A322" t="s">
        <v>167</v>
      </c>
      <c r="B322" s="1">
        <v>42650</v>
      </c>
      <c r="C322">
        <v>2016</v>
      </c>
      <c r="D322" t="s">
        <v>233</v>
      </c>
      <c r="E322" t="s">
        <v>54</v>
      </c>
      <c r="F322" t="s">
        <v>28</v>
      </c>
      <c r="G322" t="s">
        <v>209</v>
      </c>
      <c r="H322" t="s">
        <v>205</v>
      </c>
      <c r="I322">
        <v>35300</v>
      </c>
      <c r="J322">
        <v>2318</v>
      </c>
      <c r="K322">
        <v>37618</v>
      </c>
      <c r="L322" t="s">
        <v>164</v>
      </c>
      <c r="M322" t="s">
        <v>168</v>
      </c>
      <c r="N322" t="s">
        <v>169</v>
      </c>
      <c r="O322">
        <v>4</v>
      </c>
      <c r="P322" t="s">
        <v>77</v>
      </c>
      <c r="Q322" t="s">
        <v>78</v>
      </c>
      <c r="R322" t="s">
        <v>79</v>
      </c>
      <c r="S322" t="s">
        <v>54</v>
      </c>
      <c r="T322" t="s">
        <v>45</v>
      </c>
      <c r="U322" t="s">
        <v>221</v>
      </c>
      <c r="V322">
        <v>1412</v>
      </c>
      <c r="W322">
        <v>0.25660051184548088</v>
      </c>
      <c r="X322" t="s">
        <v>220</v>
      </c>
    </row>
    <row r="323" spans="1:24" x14ac:dyDescent="0.25">
      <c r="A323" t="s">
        <v>163</v>
      </c>
      <c r="B323" s="1">
        <v>41869</v>
      </c>
      <c r="C323">
        <v>2014</v>
      </c>
      <c r="D323" t="s">
        <v>231</v>
      </c>
      <c r="E323" t="s">
        <v>52</v>
      </c>
      <c r="F323" t="s">
        <v>35</v>
      </c>
      <c r="G323" t="s">
        <v>208</v>
      </c>
      <c r="H323" t="s">
        <v>201</v>
      </c>
      <c r="I323">
        <v>22250</v>
      </c>
      <c r="J323">
        <v>2275</v>
      </c>
      <c r="K323">
        <v>24525</v>
      </c>
      <c r="L323" t="s">
        <v>164</v>
      </c>
      <c r="M323" t="s">
        <v>165</v>
      </c>
      <c r="N323" t="s">
        <v>166</v>
      </c>
      <c r="O323">
        <v>2</v>
      </c>
      <c r="P323" t="s">
        <v>77</v>
      </c>
      <c r="Q323" t="s">
        <v>78</v>
      </c>
      <c r="R323" t="s">
        <v>79</v>
      </c>
      <c r="S323" t="s">
        <v>53</v>
      </c>
      <c r="T323" t="s">
        <v>46</v>
      </c>
      <c r="U323" t="s">
        <v>219</v>
      </c>
      <c r="V323">
        <v>667.5</v>
      </c>
      <c r="W323">
        <v>0.32093921225561722</v>
      </c>
      <c r="X323" t="s">
        <v>220</v>
      </c>
    </row>
    <row r="324" spans="1:24" x14ac:dyDescent="0.25">
      <c r="A324" t="s">
        <v>117</v>
      </c>
      <c r="B324" s="1">
        <v>41870</v>
      </c>
      <c r="C324">
        <v>2014</v>
      </c>
      <c r="D324" t="s">
        <v>231</v>
      </c>
      <c r="E324" t="s">
        <v>60</v>
      </c>
      <c r="F324" t="s">
        <v>22</v>
      </c>
      <c r="G324" t="s">
        <v>209</v>
      </c>
      <c r="H324" t="s">
        <v>211</v>
      </c>
      <c r="I324">
        <v>52250</v>
      </c>
      <c r="J324">
        <v>1546</v>
      </c>
      <c r="K324">
        <v>53796</v>
      </c>
      <c r="L324" t="s">
        <v>97</v>
      </c>
      <c r="M324" t="s">
        <v>118</v>
      </c>
      <c r="N324" t="s">
        <v>119</v>
      </c>
      <c r="O324">
        <v>4</v>
      </c>
      <c r="P324" t="s">
        <v>77</v>
      </c>
      <c r="Q324" t="s">
        <v>86</v>
      </c>
      <c r="R324" t="s">
        <v>79</v>
      </c>
      <c r="S324" t="s">
        <v>61</v>
      </c>
      <c r="T324" t="s">
        <v>44</v>
      </c>
      <c r="U324" t="s">
        <v>221</v>
      </c>
      <c r="V324">
        <v>2090</v>
      </c>
      <c r="W324">
        <v>0.81605884284528851</v>
      </c>
      <c r="X324" t="s">
        <v>222</v>
      </c>
    </row>
    <row r="325" spans="1:24" x14ac:dyDescent="0.25">
      <c r="A325" t="s">
        <v>157</v>
      </c>
      <c r="B325" s="1">
        <v>42650</v>
      </c>
      <c r="C325">
        <v>2016</v>
      </c>
      <c r="D325" t="s">
        <v>233</v>
      </c>
      <c r="E325" t="s">
        <v>54</v>
      </c>
      <c r="F325" t="s">
        <v>28</v>
      </c>
      <c r="G325" t="s">
        <v>210</v>
      </c>
      <c r="H325" t="s">
        <v>203</v>
      </c>
      <c r="I325">
        <v>72600</v>
      </c>
      <c r="J325">
        <v>3097</v>
      </c>
      <c r="K325">
        <v>75697</v>
      </c>
      <c r="L325" t="s">
        <v>142</v>
      </c>
      <c r="M325" t="s">
        <v>158</v>
      </c>
      <c r="N325" t="s">
        <v>159</v>
      </c>
      <c r="O325">
        <v>4</v>
      </c>
      <c r="P325" t="s">
        <v>77</v>
      </c>
      <c r="Q325" t="s">
        <v>86</v>
      </c>
      <c r="R325" t="s">
        <v>79</v>
      </c>
      <c r="S325" t="s">
        <v>54</v>
      </c>
      <c r="T325" t="s">
        <v>45</v>
      </c>
      <c r="U325" t="s">
        <v>223</v>
      </c>
      <c r="V325">
        <v>3630</v>
      </c>
      <c r="W325">
        <v>4.1456117779694553E-2</v>
      </c>
      <c r="X325" t="s">
        <v>220</v>
      </c>
    </row>
    <row r="326" spans="1:24" x14ac:dyDescent="0.25">
      <c r="A326" t="s">
        <v>103</v>
      </c>
      <c r="B326" s="1">
        <v>42650</v>
      </c>
      <c r="C326">
        <v>2016</v>
      </c>
      <c r="D326" t="s">
        <v>233</v>
      </c>
      <c r="E326" t="s">
        <v>58</v>
      </c>
      <c r="F326" t="s">
        <v>5</v>
      </c>
      <c r="G326" t="s">
        <v>206</v>
      </c>
      <c r="H326" t="s">
        <v>211</v>
      </c>
      <c r="I326">
        <v>40200</v>
      </c>
      <c r="J326">
        <v>2339</v>
      </c>
      <c r="K326">
        <v>42539</v>
      </c>
      <c r="L326" t="s">
        <v>97</v>
      </c>
      <c r="M326" t="s">
        <v>104</v>
      </c>
      <c r="N326" t="s">
        <v>105</v>
      </c>
      <c r="O326">
        <v>2</v>
      </c>
      <c r="P326" t="s">
        <v>91</v>
      </c>
      <c r="Q326" t="s">
        <v>78</v>
      </c>
      <c r="R326" t="s">
        <v>79</v>
      </c>
      <c r="S326" t="s">
        <v>59</v>
      </c>
      <c r="T326" t="s">
        <v>42</v>
      </c>
      <c r="U326" t="s">
        <v>221</v>
      </c>
      <c r="V326">
        <v>1608</v>
      </c>
      <c r="W326">
        <v>0.17572601333992835</v>
      </c>
      <c r="X326" t="s">
        <v>220</v>
      </c>
    </row>
    <row r="327" spans="1:24" x14ac:dyDescent="0.25">
      <c r="A327" t="s">
        <v>126</v>
      </c>
      <c r="B327" s="1">
        <v>42650</v>
      </c>
      <c r="C327">
        <v>2016</v>
      </c>
      <c r="D327" t="s">
        <v>233</v>
      </c>
      <c r="E327" t="s">
        <v>55</v>
      </c>
      <c r="F327" t="s">
        <v>40</v>
      </c>
      <c r="G327" t="s">
        <v>200</v>
      </c>
      <c r="H327" t="s">
        <v>205</v>
      </c>
      <c r="I327">
        <v>42200</v>
      </c>
      <c r="J327">
        <v>3843</v>
      </c>
      <c r="K327">
        <v>46043</v>
      </c>
      <c r="L327" t="s">
        <v>127</v>
      </c>
      <c r="M327" t="s">
        <v>128</v>
      </c>
      <c r="N327" t="s">
        <v>129</v>
      </c>
      <c r="O327">
        <v>4</v>
      </c>
      <c r="P327" t="s">
        <v>77</v>
      </c>
      <c r="Q327" t="s">
        <v>78</v>
      </c>
      <c r="R327" t="s">
        <v>79</v>
      </c>
      <c r="S327" t="s">
        <v>56</v>
      </c>
      <c r="T327" t="s">
        <v>46</v>
      </c>
      <c r="U327" t="s">
        <v>221</v>
      </c>
      <c r="V327">
        <v>1688</v>
      </c>
      <c r="W327">
        <v>0.65261483502230366</v>
      </c>
      <c r="X327" t="s">
        <v>222</v>
      </c>
    </row>
    <row r="328" spans="1:24" x14ac:dyDescent="0.25">
      <c r="A328" t="s">
        <v>106</v>
      </c>
      <c r="B328" s="1">
        <v>41872</v>
      </c>
      <c r="C328">
        <v>2014</v>
      </c>
      <c r="D328" t="s">
        <v>231</v>
      </c>
      <c r="E328" t="s">
        <v>52</v>
      </c>
      <c r="F328" t="s">
        <v>35</v>
      </c>
      <c r="G328" t="s">
        <v>200</v>
      </c>
      <c r="H328" t="s">
        <v>201</v>
      </c>
      <c r="I328">
        <v>33650</v>
      </c>
      <c r="J328">
        <v>4539</v>
      </c>
      <c r="K328">
        <v>38189</v>
      </c>
      <c r="L328" t="s">
        <v>97</v>
      </c>
      <c r="M328" t="s">
        <v>107</v>
      </c>
      <c r="N328" t="s">
        <v>108</v>
      </c>
      <c r="O328">
        <v>4</v>
      </c>
      <c r="P328" t="s">
        <v>77</v>
      </c>
      <c r="Q328" t="s">
        <v>78</v>
      </c>
      <c r="R328" t="s">
        <v>79</v>
      </c>
      <c r="S328" t="s">
        <v>53</v>
      </c>
      <c r="T328" t="s">
        <v>46</v>
      </c>
      <c r="U328" t="s">
        <v>221</v>
      </c>
      <c r="V328">
        <v>1346</v>
      </c>
      <c r="W328">
        <v>0.10311814495507542</v>
      </c>
      <c r="X328" t="s">
        <v>220</v>
      </c>
    </row>
    <row r="329" spans="1:24" x14ac:dyDescent="0.25">
      <c r="A329" t="s">
        <v>109</v>
      </c>
      <c r="B329" s="1">
        <v>41872</v>
      </c>
      <c r="C329">
        <v>2014</v>
      </c>
      <c r="D329" t="s">
        <v>231</v>
      </c>
      <c r="E329" t="s">
        <v>57</v>
      </c>
      <c r="F329" t="s">
        <v>27</v>
      </c>
      <c r="G329" t="s">
        <v>200</v>
      </c>
      <c r="H329" t="s">
        <v>211</v>
      </c>
      <c r="I329">
        <v>40600</v>
      </c>
      <c r="J329">
        <v>4256</v>
      </c>
      <c r="K329">
        <v>44856</v>
      </c>
      <c r="L329" t="s">
        <v>97</v>
      </c>
      <c r="M329" t="s">
        <v>110</v>
      </c>
      <c r="N329" t="s">
        <v>111</v>
      </c>
      <c r="O329">
        <v>4</v>
      </c>
      <c r="P329" t="s">
        <v>91</v>
      </c>
      <c r="Q329" t="s">
        <v>78</v>
      </c>
      <c r="R329" t="s">
        <v>79</v>
      </c>
      <c r="S329" t="s">
        <v>57</v>
      </c>
      <c r="T329" t="s">
        <v>44</v>
      </c>
      <c r="U329" t="s">
        <v>221</v>
      </c>
      <c r="V329">
        <v>1624</v>
      </c>
      <c r="W329">
        <v>0.15101377579896422</v>
      </c>
      <c r="X329" t="s">
        <v>220</v>
      </c>
    </row>
    <row r="330" spans="1:24" x14ac:dyDescent="0.25">
      <c r="A330" t="s">
        <v>163</v>
      </c>
      <c r="B330" s="1">
        <v>41873</v>
      </c>
      <c r="C330">
        <v>2014</v>
      </c>
      <c r="D330" t="s">
        <v>231</v>
      </c>
      <c r="E330" t="s">
        <v>60</v>
      </c>
      <c r="F330" t="s">
        <v>3</v>
      </c>
      <c r="G330" t="s">
        <v>210</v>
      </c>
      <c r="H330" t="s">
        <v>201</v>
      </c>
      <c r="I330">
        <v>22500</v>
      </c>
      <c r="J330">
        <v>1626</v>
      </c>
      <c r="K330">
        <v>24126</v>
      </c>
      <c r="L330" t="s">
        <v>164</v>
      </c>
      <c r="M330" t="s">
        <v>165</v>
      </c>
      <c r="N330" t="s">
        <v>166</v>
      </c>
      <c r="O330">
        <v>2</v>
      </c>
      <c r="P330" t="s">
        <v>77</v>
      </c>
      <c r="Q330" t="s">
        <v>78</v>
      </c>
      <c r="R330" t="s">
        <v>79</v>
      </c>
      <c r="S330" t="s">
        <v>61</v>
      </c>
      <c r="T330" t="s">
        <v>42</v>
      </c>
      <c r="U330" t="s">
        <v>219</v>
      </c>
      <c r="V330">
        <v>675</v>
      </c>
      <c r="W330">
        <v>0.59942897902775039</v>
      </c>
      <c r="X330" t="s">
        <v>222</v>
      </c>
    </row>
    <row r="331" spans="1:24" x14ac:dyDescent="0.25">
      <c r="A331" t="s">
        <v>114</v>
      </c>
      <c r="B331" s="1">
        <v>41874</v>
      </c>
      <c r="C331">
        <v>2014</v>
      </c>
      <c r="D331" t="s">
        <v>231</v>
      </c>
      <c r="E331" t="s">
        <v>60</v>
      </c>
      <c r="F331" t="s">
        <v>3</v>
      </c>
      <c r="G331" t="s">
        <v>200</v>
      </c>
      <c r="H331" t="s">
        <v>203</v>
      </c>
      <c r="I331">
        <v>48400</v>
      </c>
      <c r="J331">
        <v>3189</v>
      </c>
      <c r="K331">
        <v>51589</v>
      </c>
      <c r="L331" t="s">
        <v>97</v>
      </c>
      <c r="M331" t="s">
        <v>115</v>
      </c>
      <c r="N331" t="s">
        <v>116</v>
      </c>
      <c r="O331">
        <v>4</v>
      </c>
      <c r="P331" t="s">
        <v>77</v>
      </c>
      <c r="Q331" t="s">
        <v>78</v>
      </c>
      <c r="R331" t="s">
        <v>79</v>
      </c>
      <c r="S331" t="s">
        <v>61</v>
      </c>
      <c r="T331" t="s">
        <v>42</v>
      </c>
      <c r="U331" t="s">
        <v>221</v>
      </c>
      <c r="V331">
        <v>1936</v>
      </c>
      <c r="W331">
        <v>0.26759592130202609</v>
      </c>
      <c r="X331" t="s">
        <v>220</v>
      </c>
    </row>
    <row r="332" spans="1:24" x14ac:dyDescent="0.25">
      <c r="A332" t="s">
        <v>130</v>
      </c>
      <c r="B332" s="1">
        <v>42649</v>
      </c>
      <c r="C332">
        <v>2016</v>
      </c>
      <c r="D332" t="s">
        <v>233</v>
      </c>
      <c r="E332" t="s">
        <v>64</v>
      </c>
      <c r="F332" t="s">
        <v>25</v>
      </c>
      <c r="G332" t="s">
        <v>210</v>
      </c>
      <c r="H332" t="s">
        <v>203</v>
      </c>
      <c r="I332">
        <v>68000</v>
      </c>
      <c r="J332">
        <v>1578</v>
      </c>
      <c r="K332">
        <v>69578</v>
      </c>
      <c r="L332" t="s">
        <v>127</v>
      </c>
      <c r="M332" t="s">
        <v>131</v>
      </c>
      <c r="N332" t="s">
        <v>132</v>
      </c>
      <c r="O332">
        <v>4</v>
      </c>
      <c r="P332" t="s">
        <v>77</v>
      </c>
      <c r="Q332" t="s">
        <v>86</v>
      </c>
      <c r="R332" t="s">
        <v>79</v>
      </c>
      <c r="S332" t="s">
        <v>57</v>
      </c>
      <c r="T332" t="s">
        <v>44</v>
      </c>
      <c r="U332" t="s">
        <v>223</v>
      </c>
      <c r="V332">
        <v>3400</v>
      </c>
      <c r="W332">
        <v>4.0903437436047678E-2</v>
      </c>
      <c r="X332" t="s">
        <v>220</v>
      </c>
    </row>
    <row r="333" spans="1:24" x14ac:dyDescent="0.25">
      <c r="A333" t="s">
        <v>157</v>
      </c>
      <c r="B333" s="1">
        <v>42648</v>
      </c>
      <c r="C333">
        <v>2016</v>
      </c>
      <c r="D333" t="s">
        <v>233</v>
      </c>
      <c r="E333" t="s">
        <v>50</v>
      </c>
      <c r="F333" t="s">
        <v>9</v>
      </c>
      <c r="G333" t="s">
        <v>206</v>
      </c>
      <c r="H333" t="s">
        <v>201</v>
      </c>
      <c r="I333">
        <v>72950</v>
      </c>
      <c r="J333">
        <v>1026</v>
      </c>
      <c r="K333">
        <v>73976</v>
      </c>
      <c r="L333" t="s">
        <v>142</v>
      </c>
      <c r="M333" t="s">
        <v>158</v>
      </c>
      <c r="N333" t="s">
        <v>159</v>
      </c>
      <c r="O333">
        <v>4</v>
      </c>
      <c r="P333" t="s">
        <v>77</v>
      </c>
      <c r="Q333" t="s">
        <v>86</v>
      </c>
      <c r="R333" t="s">
        <v>79</v>
      </c>
      <c r="S333" t="s">
        <v>51</v>
      </c>
      <c r="T333" t="s">
        <v>43</v>
      </c>
      <c r="U333" t="s">
        <v>223</v>
      </c>
      <c r="V333">
        <v>3647.5</v>
      </c>
      <c r="W333">
        <v>0.63416380325060517</v>
      </c>
      <c r="X333" t="s">
        <v>222</v>
      </c>
    </row>
    <row r="334" spans="1:24" x14ac:dyDescent="0.25">
      <c r="A334" t="s">
        <v>117</v>
      </c>
      <c r="B334" s="1">
        <v>41875</v>
      </c>
      <c r="C334">
        <v>2014</v>
      </c>
      <c r="D334" t="s">
        <v>231</v>
      </c>
      <c r="E334" t="s">
        <v>54</v>
      </c>
      <c r="F334" t="s">
        <v>31</v>
      </c>
      <c r="G334" t="s">
        <v>204</v>
      </c>
      <c r="H334" t="s">
        <v>201</v>
      </c>
      <c r="I334">
        <v>52300</v>
      </c>
      <c r="J334">
        <v>2541</v>
      </c>
      <c r="K334">
        <v>54841</v>
      </c>
      <c r="L334" t="s">
        <v>97</v>
      </c>
      <c r="M334" t="s">
        <v>118</v>
      </c>
      <c r="N334" t="s">
        <v>119</v>
      </c>
      <c r="O334">
        <v>4</v>
      </c>
      <c r="P334" t="s">
        <v>77</v>
      </c>
      <c r="Q334" t="s">
        <v>86</v>
      </c>
      <c r="R334" t="s">
        <v>79</v>
      </c>
      <c r="S334" t="s">
        <v>54</v>
      </c>
      <c r="T334" t="s">
        <v>45</v>
      </c>
      <c r="U334" t="s">
        <v>221</v>
      </c>
      <c r="V334">
        <v>2092</v>
      </c>
      <c r="W334">
        <v>0.64064487239375933</v>
      </c>
      <c r="X334" t="s">
        <v>222</v>
      </c>
    </row>
    <row r="335" spans="1:24" x14ac:dyDescent="0.25">
      <c r="A335" t="s">
        <v>141</v>
      </c>
      <c r="B335" s="1">
        <v>42647</v>
      </c>
      <c r="C335">
        <v>2016</v>
      </c>
      <c r="D335" t="s">
        <v>233</v>
      </c>
      <c r="E335" t="s">
        <v>57</v>
      </c>
      <c r="F335" t="s">
        <v>27</v>
      </c>
      <c r="G335" t="s">
        <v>209</v>
      </c>
      <c r="H335" t="s">
        <v>203</v>
      </c>
      <c r="I335">
        <v>30250</v>
      </c>
      <c r="J335">
        <v>4194</v>
      </c>
      <c r="K335">
        <v>34444</v>
      </c>
      <c r="L335" t="s">
        <v>142</v>
      </c>
      <c r="M335" t="s">
        <v>143</v>
      </c>
      <c r="N335" t="s">
        <v>144</v>
      </c>
      <c r="O335">
        <v>4</v>
      </c>
      <c r="P335" t="s">
        <v>77</v>
      </c>
      <c r="Q335" t="s">
        <v>78</v>
      </c>
      <c r="R335" t="s">
        <v>79</v>
      </c>
      <c r="S335" t="s">
        <v>57</v>
      </c>
      <c r="T335" t="s">
        <v>44</v>
      </c>
      <c r="U335" t="s">
        <v>219</v>
      </c>
      <c r="V335">
        <v>907.5</v>
      </c>
      <c r="W335">
        <v>0.34131809339919972</v>
      </c>
      <c r="X335" t="s">
        <v>220</v>
      </c>
    </row>
    <row r="336" spans="1:24" x14ac:dyDescent="0.25">
      <c r="A336" t="s">
        <v>157</v>
      </c>
      <c r="B336" s="1">
        <v>42647</v>
      </c>
      <c r="C336">
        <v>2016</v>
      </c>
      <c r="D336" t="s">
        <v>233</v>
      </c>
      <c r="E336" t="s">
        <v>52</v>
      </c>
      <c r="F336" t="s">
        <v>41</v>
      </c>
      <c r="G336" t="s">
        <v>200</v>
      </c>
      <c r="H336" t="s">
        <v>205</v>
      </c>
      <c r="I336">
        <v>73150</v>
      </c>
      <c r="J336">
        <v>2239</v>
      </c>
      <c r="K336">
        <v>75389</v>
      </c>
      <c r="L336" t="s">
        <v>142</v>
      </c>
      <c r="M336" t="s">
        <v>158</v>
      </c>
      <c r="N336" t="s">
        <v>159</v>
      </c>
      <c r="O336">
        <v>4</v>
      </c>
      <c r="P336" t="s">
        <v>77</v>
      </c>
      <c r="Q336" t="s">
        <v>86</v>
      </c>
      <c r="R336" t="s">
        <v>79</v>
      </c>
      <c r="S336" t="s">
        <v>53</v>
      </c>
      <c r="T336" t="s">
        <v>46</v>
      </c>
      <c r="U336" t="s">
        <v>223</v>
      </c>
      <c r="V336">
        <v>3657.5</v>
      </c>
      <c r="W336">
        <v>0.91902722787066704</v>
      </c>
      <c r="X336" t="s">
        <v>222</v>
      </c>
    </row>
    <row r="337" spans="1:24" x14ac:dyDescent="0.25">
      <c r="A337" t="s">
        <v>117</v>
      </c>
      <c r="B337" s="1">
        <v>42646</v>
      </c>
      <c r="C337">
        <v>2016</v>
      </c>
      <c r="D337" t="s">
        <v>233</v>
      </c>
      <c r="E337" t="s">
        <v>57</v>
      </c>
      <c r="F337" t="s">
        <v>18</v>
      </c>
      <c r="G337" t="s">
        <v>210</v>
      </c>
      <c r="H337" t="s">
        <v>202</v>
      </c>
      <c r="I337">
        <v>64850</v>
      </c>
      <c r="J337">
        <v>1764</v>
      </c>
      <c r="K337">
        <v>66614</v>
      </c>
      <c r="L337" t="s">
        <v>97</v>
      </c>
      <c r="M337" t="s">
        <v>118</v>
      </c>
      <c r="N337" t="s">
        <v>119</v>
      </c>
      <c r="O337">
        <v>4</v>
      </c>
      <c r="P337" t="s">
        <v>77</v>
      </c>
      <c r="Q337" t="s">
        <v>86</v>
      </c>
      <c r="R337" t="s">
        <v>79</v>
      </c>
      <c r="S337" t="s">
        <v>57</v>
      </c>
      <c r="T337" t="s">
        <v>44</v>
      </c>
      <c r="U337" t="s">
        <v>223</v>
      </c>
      <c r="V337">
        <v>3242.5</v>
      </c>
      <c r="W337">
        <v>0.3185644137293866</v>
      </c>
      <c r="X337" t="s">
        <v>220</v>
      </c>
    </row>
    <row r="338" spans="1:24" x14ac:dyDescent="0.25">
      <c r="A338" t="s">
        <v>173</v>
      </c>
      <c r="B338" s="1">
        <v>41876</v>
      </c>
      <c r="C338">
        <v>2014</v>
      </c>
      <c r="D338" t="s">
        <v>231</v>
      </c>
      <c r="E338" t="s">
        <v>57</v>
      </c>
      <c r="F338" t="s">
        <v>16</v>
      </c>
      <c r="G338" t="s">
        <v>200</v>
      </c>
      <c r="H338" t="s">
        <v>211</v>
      </c>
      <c r="I338">
        <v>28800</v>
      </c>
      <c r="J338">
        <v>2855</v>
      </c>
      <c r="K338">
        <v>31655</v>
      </c>
      <c r="L338" t="s">
        <v>164</v>
      </c>
      <c r="M338" t="s">
        <v>174</v>
      </c>
      <c r="N338" t="s">
        <v>175</v>
      </c>
      <c r="O338">
        <v>2</v>
      </c>
      <c r="P338" t="s">
        <v>91</v>
      </c>
      <c r="Q338" t="s">
        <v>78</v>
      </c>
      <c r="R338" t="s">
        <v>79</v>
      </c>
      <c r="S338" t="s">
        <v>57</v>
      </c>
      <c r="T338" t="s">
        <v>44</v>
      </c>
      <c r="U338" t="s">
        <v>219</v>
      </c>
      <c r="V338">
        <v>864</v>
      </c>
      <c r="W338">
        <v>0.81501416434301721</v>
      </c>
      <c r="X338" t="s">
        <v>222</v>
      </c>
    </row>
    <row r="339" spans="1:24" x14ac:dyDescent="0.25">
      <c r="A339" t="s">
        <v>73</v>
      </c>
      <c r="B339" s="1">
        <v>41876</v>
      </c>
      <c r="C339">
        <v>2014</v>
      </c>
      <c r="D339" t="s">
        <v>231</v>
      </c>
      <c r="E339" t="s">
        <v>50</v>
      </c>
      <c r="F339" t="s">
        <v>9</v>
      </c>
      <c r="G339" t="s">
        <v>210</v>
      </c>
      <c r="H339" t="s">
        <v>203</v>
      </c>
      <c r="I339">
        <v>24950</v>
      </c>
      <c r="J339">
        <v>4856</v>
      </c>
      <c r="K339">
        <v>29806</v>
      </c>
      <c r="L339" t="s">
        <v>74</v>
      </c>
      <c r="M339" t="s">
        <v>75</v>
      </c>
      <c r="N339" t="s">
        <v>76</v>
      </c>
      <c r="O339">
        <v>4</v>
      </c>
      <c r="P339" t="s">
        <v>77</v>
      </c>
      <c r="Q339" t="s">
        <v>78</v>
      </c>
      <c r="R339" t="s">
        <v>79</v>
      </c>
      <c r="S339" t="s">
        <v>51</v>
      </c>
      <c r="T339" t="s">
        <v>43</v>
      </c>
      <c r="U339" t="s">
        <v>219</v>
      </c>
      <c r="V339">
        <v>748.5</v>
      </c>
      <c r="W339">
        <v>0.29524486339429618</v>
      </c>
      <c r="X339" t="s">
        <v>220</v>
      </c>
    </row>
    <row r="340" spans="1:24" x14ac:dyDescent="0.25">
      <c r="A340" t="s">
        <v>154</v>
      </c>
      <c r="B340" s="1">
        <v>41876</v>
      </c>
      <c r="C340">
        <v>2014</v>
      </c>
      <c r="D340" t="s">
        <v>231</v>
      </c>
      <c r="E340" t="s">
        <v>52</v>
      </c>
      <c r="F340" t="s">
        <v>41</v>
      </c>
      <c r="G340" t="s">
        <v>206</v>
      </c>
      <c r="H340" t="s">
        <v>211</v>
      </c>
      <c r="I340">
        <v>56050</v>
      </c>
      <c r="J340">
        <v>4574</v>
      </c>
      <c r="K340">
        <v>60624</v>
      </c>
      <c r="L340" t="s">
        <v>142</v>
      </c>
      <c r="M340" t="s">
        <v>155</v>
      </c>
      <c r="N340" t="s">
        <v>156</v>
      </c>
      <c r="O340">
        <v>4</v>
      </c>
      <c r="P340" t="s">
        <v>91</v>
      </c>
      <c r="Q340" t="s">
        <v>78</v>
      </c>
      <c r="R340" t="s">
        <v>79</v>
      </c>
      <c r="S340" t="s">
        <v>53</v>
      </c>
      <c r="T340" t="s">
        <v>46</v>
      </c>
      <c r="U340" t="s">
        <v>223</v>
      </c>
      <c r="V340">
        <v>2802.5</v>
      </c>
      <c r="W340">
        <v>0.99756324430814169</v>
      </c>
      <c r="X340" t="s">
        <v>222</v>
      </c>
    </row>
    <row r="341" spans="1:24" x14ac:dyDescent="0.25">
      <c r="A341" t="s">
        <v>170</v>
      </c>
      <c r="B341" s="1">
        <v>42646</v>
      </c>
      <c r="C341">
        <v>2016</v>
      </c>
      <c r="D341" t="s">
        <v>233</v>
      </c>
      <c r="E341" t="s">
        <v>55</v>
      </c>
      <c r="F341" t="s">
        <v>36</v>
      </c>
      <c r="G341" t="s">
        <v>209</v>
      </c>
      <c r="H341" t="s">
        <v>201</v>
      </c>
      <c r="I341">
        <v>35000</v>
      </c>
      <c r="J341">
        <v>3398</v>
      </c>
      <c r="K341">
        <v>38398</v>
      </c>
      <c r="L341" t="s">
        <v>164</v>
      </c>
      <c r="M341" t="s">
        <v>171</v>
      </c>
      <c r="N341" t="s">
        <v>172</v>
      </c>
      <c r="O341">
        <v>4</v>
      </c>
      <c r="P341" t="s">
        <v>77</v>
      </c>
      <c r="Q341" t="s">
        <v>78</v>
      </c>
      <c r="R341" t="s">
        <v>79</v>
      </c>
      <c r="S341" t="s">
        <v>56</v>
      </c>
      <c r="T341" t="s">
        <v>46</v>
      </c>
      <c r="U341" t="s">
        <v>221</v>
      </c>
      <c r="V341">
        <v>1400</v>
      </c>
      <c r="W341">
        <v>8.6923466104512792E-2</v>
      </c>
      <c r="X341" t="s">
        <v>220</v>
      </c>
    </row>
    <row r="342" spans="1:24" x14ac:dyDescent="0.25">
      <c r="A342" t="s">
        <v>96</v>
      </c>
      <c r="B342" s="1">
        <v>41879</v>
      </c>
      <c r="C342">
        <v>2014</v>
      </c>
      <c r="D342" t="s">
        <v>231</v>
      </c>
      <c r="E342" t="s">
        <v>54</v>
      </c>
      <c r="F342" t="s">
        <v>30</v>
      </c>
      <c r="G342" t="s">
        <v>207</v>
      </c>
      <c r="H342" t="s">
        <v>201</v>
      </c>
      <c r="I342">
        <v>21600</v>
      </c>
      <c r="J342">
        <v>3397</v>
      </c>
      <c r="K342">
        <v>24997</v>
      </c>
      <c r="L342" t="s">
        <v>97</v>
      </c>
      <c r="M342" t="s">
        <v>98</v>
      </c>
      <c r="N342" t="s">
        <v>99</v>
      </c>
      <c r="O342">
        <v>2</v>
      </c>
      <c r="P342" t="s">
        <v>77</v>
      </c>
      <c r="Q342" t="s">
        <v>78</v>
      </c>
      <c r="R342" t="s">
        <v>79</v>
      </c>
      <c r="S342" t="s">
        <v>54</v>
      </c>
      <c r="T342" t="s">
        <v>45</v>
      </c>
      <c r="U342" t="s">
        <v>219</v>
      </c>
      <c r="V342">
        <v>648</v>
      </c>
      <c r="W342">
        <v>1.7524696894700032E-3</v>
      </c>
      <c r="X342" t="s">
        <v>220</v>
      </c>
    </row>
    <row r="343" spans="1:24" x14ac:dyDescent="0.25">
      <c r="A343" t="s">
        <v>157</v>
      </c>
      <c r="B343" s="1">
        <v>41879</v>
      </c>
      <c r="C343">
        <v>2014</v>
      </c>
      <c r="D343" t="s">
        <v>231</v>
      </c>
      <c r="E343" t="s">
        <v>58</v>
      </c>
      <c r="F343" t="s">
        <v>8</v>
      </c>
      <c r="G343" t="s">
        <v>206</v>
      </c>
      <c r="H343" t="s">
        <v>201</v>
      </c>
      <c r="I343">
        <v>58550</v>
      </c>
      <c r="J343">
        <v>3786</v>
      </c>
      <c r="K343">
        <v>62336</v>
      </c>
      <c r="L343" t="s">
        <v>142</v>
      </c>
      <c r="M343" t="s">
        <v>158</v>
      </c>
      <c r="N343" t="s">
        <v>159</v>
      </c>
      <c r="O343">
        <v>4</v>
      </c>
      <c r="P343" t="s">
        <v>77</v>
      </c>
      <c r="Q343" t="s">
        <v>86</v>
      </c>
      <c r="R343" t="s">
        <v>79</v>
      </c>
      <c r="S343" t="s">
        <v>59</v>
      </c>
      <c r="T343" t="s">
        <v>42</v>
      </c>
      <c r="U343" t="s">
        <v>223</v>
      </c>
      <c r="V343">
        <v>2927.5</v>
      </c>
      <c r="W343">
        <v>0.82383417423061756</v>
      </c>
      <c r="X343" t="s">
        <v>222</v>
      </c>
    </row>
    <row r="344" spans="1:24" x14ac:dyDescent="0.25">
      <c r="A344" t="s">
        <v>106</v>
      </c>
      <c r="B344" s="1">
        <v>42644</v>
      </c>
      <c r="C344">
        <v>2016</v>
      </c>
      <c r="D344" t="s">
        <v>233</v>
      </c>
      <c r="E344" t="s">
        <v>64</v>
      </c>
      <c r="F344" t="s">
        <v>26</v>
      </c>
      <c r="G344" t="s">
        <v>207</v>
      </c>
      <c r="H344" t="s">
        <v>203</v>
      </c>
      <c r="I344">
        <v>42050</v>
      </c>
      <c r="J344">
        <v>1929</v>
      </c>
      <c r="K344">
        <v>43979</v>
      </c>
      <c r="L344" t="s">
        <v>97</v>
      </c>
      <c r="M344" t="s">
        <v>107</v>
      </c>
      <c r="N344" t="s">
        <v>108</v>
      </c>
      <c r="O344">
        <v>4</v>
      </c>
      <c r="P344" t="s">
        <v>77</v>
      </c>
      <c r="Q344" t="s">
        <v>78</v>
      </c>
      <c r="R344" t="s">
        <v>79</v>
      </c>
      <c r="S344" t="s">
        <v>57</v>
      </c>
      <c r="T344" t="s">
        <v>44</v>
      </c>
      <c r="U344" t="s">
        <v>221</v>
      </c>
      <c r="V344">
        <v>1682</v>
      </c>
      <c r="W344">
        <v>0.93036830980813523</v>
      </c>
      <c r="X344" t="s">
        <v>222</v>
      </c>
    </row>
    <row r="345" spans="1:24" x14ac:dyDescent="0.25">
      <c r="A345" t="s">
        <v>176</v>
      </c>
      <c r="B345" s="1">
        <v>42642</v>
      </c>
      <c r="C345">
        <v>2016</v>
      </c>
      <c r="D345" t="s">
        <v>232</v>
      </c>
      <c r="E345" t="s">
        <v>57</v>
      </c>
      <c r="F345" t="s">
        <v>24</v>
      </c>
      <c r="G345" t="s">
        <v>200</v>
      </c>
      <c r="H345" t="s">
        <v>203</v>
      </c>
      <c r="I345">
        <v>43650</v>
      </c>
      <c r="J345">
        <v>2594</v>
      </c>
      <c r="K345">
        <v>46244</v>
      </c>
      <c r="L345" t="s">
        <v>164</v>
      </c>
      <c r="M345" t="s">
        <v>177</v>
      </c>
      <c r="N345" t="s">
        <v>178</v>
      </c>
      <c r="O345">
        <v>4</v>
      </c>
      <c r="P345" t="s">
        <v>77</v>
      </c>
      <c r="Q345" t="s">
        <v>78</v>
      </c>
      <c r="R345" t="s">
        <v>79</v>
      </c>
      <c r="S345" t="s">
        <v>57</v>
      </c>
      <c r="T345" t="s">
        <v>44</v>
      </c>
      <c r="U345" t="s">
        <v>221</v>
      </c>
      <c r="V345">
        <v>1746</v>
      </c>
      <c r="W345">
        <v>0.22823356754529922</v>
      </c>
      <c r="X345" t="s">
        <v>220</v>
      </c>
    </row>
    <row r="346" spans="1:24" x14ac:dyDescent="0.25">
      <c r="A346" t="s">
        <v>157</v>
      </c>
      <c r="B346" s="1">
        <v>41880</v>
      </c>
      <c r="C346">
        <v>2014</v>
      </c>
      <c r="D346" t="s">
        <v>231</v>
      </c>
      <c r="E346" t="s">
        <v>54</v>
      </c>
      <c r="F346" t="s">
        <v>28</v>
      </c>
      <c r="G346" t="s">
        <v>207</v>
      </c>
      <c r="H346" t="s">
        <v>201</v>
      </c>
      <c r="I346">
        <v>58450</v>
      </c>
      <c r="J346">
        <v>1784</v>
      </c>
      <c r="K346">
        <v>60234</v>
      </c>
      <c r="L346" t="s">
        <v>142</v>
      </c>
      <c r="M346" t="s">
        <v>158</v>
      </c>
      <c r="N346" t="s">
        <v>159</v>
      </c>
      <c r="O346">
        <v>4</v>
      </c>
      <c r="P346" t="s">
        <v>77</v>
      </c>
      <c r="Q346" t="s">
        <v>86</v>
      </c>
      <c r="R346" t="s">
        <v>79</v>
      </c>
      <c r="S346" t="s">
        <v>54</v>
      </c>
      <c r="T346" t="s">
        <v>45</v>
      </c>
      <c r="U346" t="s">
        <v>223</v>
      </c>
      <c r="V346">
        <v>2922.5</v>
      </c>
      <c r="W346">
        <v>0.9149213078966929</v>
      </c>
      <c r="X346" t="s">
        <v>222</v>
      </c>
    </row>
    <row r="347" spans="1:24" x14ac:dyDescent="0.25">
      <c r="A347" t="s">
        <v>126</v>
      </c>
      <c r="B347" s="1">
        <v>42641</v>
      </c>
      <c r="C347">
        <v>2016</v>
      </c>
      <c r="D347" t="s">
        <v>232</v>
      </c>
      <c r="E347" t="s">
        <v>64</v>
      </c>
      <c r="F347" t="s">
        <v>25</v>
      </c>
      <c r="G347" t="s">
        <v>210</v>
      </c>
      <c r="H347" t="s">
        <v>203</v>
      </c>
      <c r="I347">
        <v>41850</v>
      </c>
      <c r="J347">
        <v>2515</v>
      </c>
      <c r="K347">
        <v>44365</v>
      </c>
      <c r="L347" t="s">
        <v>127</v>
      </c>
      <c r="M347" t="s">
        <v>128</v>
      </c>
      <c r="N347" t="s">
        <v>129</v>
      </c>
      <c r="O347">
        <v>4</v>
      </c>
      <c r="P347" t="s">
        <v>77</v>
      </c>
      <c r="Q347" t="s">
        <v>78</v>
      </c>
      <c r="R347" t="s">
        <v>79</v>
      </c>
      <c r="S347" t="s">
        <v>57</v>
      </c>
      <c r="T347" t="s">
        <v>44</v>
      </c>
      <c r="U347" t="s">
        <v>221</v>
      </c>
      <c r="V347">
        <v>1674</v>
      </c>
      <c r="W347">
        <v>0.39013429702731517</v>
      </c>
      <c r="X347" t="s">
        <v>220</v>
      </c>
    </row>
    <row r="348" spans="1:24" x14ac:dyDescent="0.25">
      <c r="A348" t="s">
        <v>133</v>
      </c>
      <c r="B348" s="1">
        <v>41880</v>
      </c>
      <c r="C348">
        <v>2014</v>
      </c>
      <c r="D348" t="s">
        <v>231</v>
      </c>
      <c r="E348" t="s">
        <v>58</v>
      </c>
      <c r="F348" t="s">
        <v>5</v>
      </c>
      <c r="G348" t="s">
        <v>210</v>
      </c>
      <c r="H348" t="s">
        <v>201</v>
      </c>
      <c r="I348">
        <v>57550</v>
      </c>
      <c r="J348">
        <v>4545</v>
      </c>
      <c r="K348">
        <v>62095</v>
      </c>
      <c r="L348" t="s">
        <v>127</v>
      </c>
      <c r="M348" t="s">
        <v>134</v>
      </c>
      <c r="N348" t="s">
        <v>135</v>
      </c>
      <c r="O348">
        <v>4</v>
      </c>
      <c r="P348" t="s">
        <v>77</v>
      </c>
      <c r="Q348" t="s">
        <v>86</v>
      </c>
      <c r="R348" t="s">
        <v>79</v>
      </c>
      <c r="S348" t="s">
        <v>59</v>
      </c>
      <c r="T348" t="s">
        <v>42</v>
      </c>
      <c r="U348" t="s">
        <v>223</v>
      </c>
      <c r="V348">
        <v>2877.5</v>
      </c>
      <c r="W348">
        <v>0.93900482446840261</v>
      </c>
      <c r="X348" t="s">
        <v>222</v>
      </c>
    </row>
    <row r="349" spans="1:24" x14ac:dyDescent="0.25">
      <c r="A349" t="s">
        <v>148</v>
      </c>
      <c r="B349" s="1">
        <v>42641</v>
      </c>
      <c r="C349">
        <v>2016</v>
      </c>
      <c r="D349" t="s">
        <v>232</v>
      </c>
      <c r="E349" t="s">
        <v>60</v>
      </c>
      <c r="F349" t="s">
        <v>4</v>
      </c>
      <c r="G349" t="s">
        <v>208</v>
      </c>
      <c r="H349" t="s">
        <v>205</v>
      </c>
      <c r="I349">
        <v>37100</v>
      </c>
      <c r="J349">
        <v>2189</v>
      </c>
      <c r="K349">
        <v>39289</v>
      </c>
      <c r="L349" t="s">
        <v>142</v>
      </c>
      <c r="M349" t="s">
        <v>149</v>
      </c>
      <c r="N349" t="s">
        <v>150</v>
      </c>
      <c r="O349">
        <v>4</v>
      </c>
      <c r="P349" t="s">
        <v>77</v>
      </c>
      <c r="Q349" t="s">
        <v>78</v>
      </c>
      <c r="R349" t="s">
        <v>79</v>
      </c>
      <c r="S349" t="s">
        <v>61</v>
      </c>
      <c r="T349" t="s">
        <v>42</v>
      </c>
      <c r="U349" t="s">
        <v>221</v>
      </c>
      <c r="V349">
        <v>1484</v>
      </c>
      <c r="W349">
        <v>0.89396331500912241</v>
      </c>
      <c r="X349" t="s">
        <v>222</v>
      </c>
    </row>
    <row r="350" spans="1:24" x14ac:dyDescent="0.25">
      <c r="A350" t="s">
        <v>141</v>
      </c>
      <c r="B350" s="1">
        <v>41881</v>
      </c>
      <c r="C350">
        <v>2014</v>
      </c>
      <c r="D350" t="s">
        <v>231</v>
      </c>
      <c r="E350" t="s">
        <v>57</v>
      </c>
      <c r="F350" t="s">
        <v>27</v>
      </c>
      <c r="G350" t="s">
        <v>207</v>
      </c>
      <c r="H350" t="s">
        <v>203</v>
      </c>
      <c r="I350">
        <v>23850</v>
      </c>
      <c r="J350">
        <v>4761</v>
      </c>
      <c r="K350">
        <v>28611</v>
      </c>
      <c r="L350" t="s">
        <v>142</v>
      </c>
      <c r="M350" t="s">
        <v>143</v>
      </c>
      <c r="N350" t="s">
        <v>144</v>
      </c>
      <c r="O350">
        <v>4</v>
      </c>
      <c r="P350" t="s">
        <v>77</v>
      </c>
      <c r="Q350" t="s">
        <v>78</v>
      </c>
      <c r="R350" t="s">
        <v>79</v>
      </c>
      <c r="S350" t="s">
        <v>57</v>
      </c>
      <c r="T350" t="s">
        <v>44</v>
      </c>
      <c r="U350" t="s">
        <v>219</v>
      </c>
      <c r="V350">
        <v>715.5</v>
      </c>
      <c r="W350">
        <v>0.83229311734079059</v>
      </c>
      <c r="X350" t="s">
        <v>222</v>
      </c>
    </row>
    <row r="351" spans="1:24" x14ac:dyDescent="0.25">
      <c r="A351" t="s">
        <v>100</v>
      </c>
      <c r="B351" s="1">
        <v>42639</v>
      </c>
      <c r="C351">
        <v>2016</v>
      </c>
      <c r="D351" t="s">
        <v>232</v>
      </c>
      <c r="E351" t="s">
        <v>57</v>
      </c>
      <c r="F351" t="s">
        <v>21</v>
      </c>
      <c r="G351" t="s">
        <v>207</v>
      </c>
      <c r="H351" t="s">
        <v>211</v>
      </c>
      <c r="I351">
        <v>35100</v>
      </c>
      <c r="J351">
        <v>4924</v>
      </c>
      <c r="K351">
        <v>40024</v>
      </c>
      <c r="L351" t="s">
        <v>97</v>
      </c>
      <c r="M351" t="s">
        <v>101</v>
      </c>
      <c r="N351" t="s">
        <v>102</v>
      </c>
      <c r="O351">
        <v>4</v>
      </c>
      <c r="P351" t="s">
        <v>77</v>
      </c>
      <c r="Q351" t="s">
        <v>78</v>
      </c>
      <c r="R351" t="s">
        <v>79</v>
      </c>
      <c r="S351" t="s">
        <v>57</v>
      </c>
      <c r="T351" t="s">
        <v>44</v>
      </c>
      <c r="U351" t="s">
        <v>221</v>
      </c>
      <c r="V351">
        <v>1404</v>
      </c>
      <c r="W351">
        <v>0.28877067020571356</v>
      </c>
      <c r="X351" t="s">
        <v>220</v>
      </c>
    </row>
    <row r="352" spans="1:24" x14ac:dyDescent="0.25">
      <c r="A352" t="s">
        <v>170</v>
      </c>
      <c r="B352" s="1">
        <v>41883</v>
      </c>
      <c r="C352">
        <v>2014</v>
      </c>
      <c r="D352" t="s">
        <v>232</v>
      </c>
      <c r="E352" t="s">
        <v>60</v>
      </c>
      <c r="F352" t="s">
        <v>7</v>
      </c>
      <c r="G352" t="s">
        <v>210</v>
      </c>
      <c r="H352" t="s">
        <v>203</v>
      </c>
      <c r="I352">
        <v>27950</v>
      </c>
      <c r="J352">
        <v>1393</v>
      </c>
      <c r="K352">
        <v>29343</v>
      </c>
      <c r="L352" t="s">
        <v>164</v>
      </c>
      <c r="M352" t="s">
        <v>171</v>
      </c>
      <c r="N352" t="s">
        <v>172</v>
      </c>
      <c r="O352">
        <v>4</v>
      </c>
      <c r="P352" t="s">
        <v>77</v>
      </c>
      <c r="Q352" t="s">
        <v>78</v>
      </c>
      <c r="R352" t="s">
        <v>79</v>
      </c>
      <c r="S352" t="s">
        <v>61</v>
      </c>
      <c r="T352" t="s">
        <v>42</v>
      </c>
      <c r="U352" t="s">
        <v>219</v>
      </c>
      <c r="V352">
        <v>838.5</v>
      </c>
      <c r="W352">
        <v>0.34323926891351086</v>
      </c>
      <c r="X352" t="s">
        <v>220</v>
      </c>
    </row>
    <row r="353" spans="1:24" x14ac:dyDescent="0.25">
      <c r="A353" t="s">
        <v>173</v>
      </c>
      <c r="B353" s="1">
        <v>41883</v>
      </c>
      <c r="C353">
        <v>2014</v>
      </c>
      <c r="D353" t="s">
        <v>232</v>
      </c>
      <c r="E353" t="s">
        <v>62</v>
      </c>
      <c r="F353" t="s">
        <v>12</v>
      </c>
      <c r="G353" t="s">
        <v>200</v>
      </c>
      <c r="H353" t="s">
        <v>202</v>
      </c>
      <c r="I353">
        <v>28900</v>
      </c>
      <c r="J353">
        <v>2965</v>
      </c>
      <c r="K353">
        <v>31865</v>
      </c>
      <c r="L353" t="s">
        <v>164</v>
      </c>
      <c r="M353" t="s">
        <v>174</v>
      </c>
      <c r="N353" t="s">
        <v>175</v>
      </c>
      <c r="O353">
        <v>2</v>
      </c>
      <c r="P353" t="s">
        <v>91</v>
      </c>
      <c r="Q353" t="s">
        <v>78</v>
      </c>
      <c r="R353" t="s">
        <v>79</v>
      </c>
      <c r="S353" t="s">
        <v>63</v>
      </c>
      <c r="T353" t="s">
        <v>43</v>
      </c>
      <c r="U353" t="s">
        <v>219</v>
      </c>
      <c r="V353">
        <v>867</v>
      </c>
      <c r="W353">
        <v>0.15551892535552334</v>
      </c>
      <c r="X353" t="s">
        <v>220</v>
      </c>
    </row>
    <row r="354" spans="1:24" x14ac:dyDescent="0.25">
      <c r="A354" t="s">
        <v>141</v>
      </c>
      <c r="B354" s="1">
        <v>41883</v>
      </c>
      <c r="C354">
        <v>2014</v>
      </c>
      <c r="D354" t="s">
        <v>232</v>
      </c>
      <c r="E354" t="s">
        <v>57</v>
      </c>
      <c r="F354" t="s">
        <v>22</v>
      </c>
      <c r="G354" t="s">
        <v>209</v>
      </c>
      <c r="H354" t="s">
        <v>205</v>
      </c>
      <c r="I354">
        <v>24100</v>
      </c>
      <c r="J354">
        <v>3654</v>
      </c>
      <c r="K354">
        <v>27754</v>
      </c>
      <c r="L354" t="s">
        <v>142</v>
      </c>
      <c r="M354" t="s">
        <v>143</v>
      </c>
      <c r="N354" t="s">
        <v>144</v>
      </c>
      <c r="O354">
        <v>4</v>
      </c>
      <c r="P354" t="s">
        <v>77</v>
      </c>
      <c r="Q354" t="s">
        <v>78</v>
      </c>
      <c r="R354" t="s">
        <v>79</v>
      </c>
      <c r="S354" t="s">
        <v>57</v>
      </c>
      <c r="T354" t="s">
        <v>44</v>
      </c>
      <c r="U354" t="s">
        <v>219</v>
      </c>
      <c r="V354">
        <v>723</v>
      </c>
      <c r="W354">
        <v>0.43957472845892176</v>
      </c>
      <c r="X354" t="s">
        <v>220</v>
      </c>
    </row>
    <row r="355" spans="1:24" x14ac:dyDescent="0.25">
      <c r="A355" t="s">
        <v>114</v>
      </c>
      <c r="B355" s="1">
        <v>41883</v>
      </c>
      <c r="C355">
        <v>2014</v>
      </c>
      <c r="D355" t="s">
        <v>232</v>
      </c>
      <c r="E355" t="s">
        <v>58</v>
      </c>
      <c r="F355" t="s">
        <v>8</v>
      </c>
      <c r="G355" t="s">
        <v>210</v>
      </c>
      <c r="H355" t="s">
        <v>203</v>
      </c>
      <c r="I355">
        <v>48000</v>
      </c>
      <c r="J355">
        <v>2274</v>
      </c>
      <c r="K355">
        <v>50274</v>
      </c>
      <c r="L355" t="s">
        <v>97</v>
      </c>
      <c r="M355" t="s">
        <v>115</v>
      </c>
      <c r="N355" t="s">
        <v>116</v>
      </c>
      <c r="O355">
        <v>4</v>
      </c>
      <c r="P355" t="s">
        <v>77</v>
      </c>
      <c r="Q355" t="s">
        <v>78</v>
      </c>
      <c r="R355" t="s">
        <v>79</v>
      </c>
      <c r="S355" t="s">
        <v>59</v>
      </c>
      <c r="T355" t="s">
        <v>42</v>
      </c>
      <c r="U355" t="s">
        <v>221</v>
      </c>
      <c r="V355">
        <v>1920</v>
      </c>
      <c r="W355">
        <v>0.40974133294529341</v>
      </c>
      <c r="X355" t="s">
        <v>220</v>
      </c>
    </row>
    <row r="356" spans="1:24" x14ac:dyDescent="0.25">
      <c r="A356" t="s">
        <v>103</v>
      </c>
      <c r="B356" s="1">
        <v>42639</v>
      </c>
      <c r="C356">
        <v>2016</v>
      </c>
      <c r="D356" t="s">
        <v>232</v>
      </c>
      <c r="E356" t="s">
        <v>58</v>
      </c>
      <c r="F356" t="s">
        <v>8</v>
      </c>
      <c r="G356" t="s">
        <v>209</v>
      </c>
      <c r="H356" t="s">
        <v>203</v>
      </c>
      <c r="I356">
        <v>40150</v>
      </c>
      <c r="J356">
        <v>3603</v>
      </c>
      <c r="K356">
        <v>43753</v>
      </c>
      <c r="L356" t="s">
        <v>97</v>
      </c>
      <c r="M356" t="s">
        <v>104</v>
      </c>
      <c r="N356" t="s">
        <v>105</v>
      </c>
      <c r="O356">
        <v>2</v>
      </c>
      <c r="P356" t="s">
        <v>91</v>
      </c>
      <c r="Q356" t="s">
        <v>78</v>
      </c>
      <c r="R356" t="s">
        <v>79</v>
      </c>
      <c r="S356" t="s">
        <v>59</v>
      </c>
      <c r="T356" t="s">
        <v>42</v>
      </c>
      <c r="U356" t="s">
        <v>221</v>
      </c>
      <c r="V356">
        <v>1606</v>
      </c>
      <c r="W356">
        <v>0.68889754670155123</v>
      </c>
      <c r="X356" t="s">
        <v>222</v>
      </c>
    </row>
    <row r="357" spans="1:24" x14ac:dyDescent="0.25">
      <c r="A357" t="s">
        <v>96</v>
      </c>
      <c r="B357" s="1">
        <v>41886</v>
      </c>
      <c r="C357">
        <v>2014</v>
      </c>
      <c r="D357" t="s">
        <v>232</v>
      </c>
      <c r="E357" t="s">
        <v>60</v>
      </c>
      <c r="F357" t="s">
        <v>4</v>
      </c>
      <c r="G357" t="s">
        <v>200</v>
      </c>
      <c r="H357" t="s">
        <v>203</v>
      </c>
      <c r="I357">
        <v>21850</v>
      </c>
      <c r="J357">
        <v>3569</v>
      </c>
      <c r="K357">
        <v>25419</v>
      </c>
      <c r="L357" t="s">
        <v>97</v>
      </c>
      <c r="M357" t="s">
        <v>98</v>
      </c>
      <c r="N357" t="s">
        <v>99</v>
      </c>
      <c r="O357">
        <v>2</v>
      </c>
      <c r="P357" t="s">
        <v>77</v>
      </c>
      <c r="Q357" t="s">
        <v>78</v>
      </c>
      <c r="R357" t="s">
        <v>79</v>
      </c>
      <c r="S357" t="s">
        <v>61</v>
      </c>
      <c r="T357" t="s">
        <v>42</v>
      </c>
      <c r="U357" t="s">
        <v>219</v>
      </c>
      <c r="V357">
        <v>655.5</v>
      </c>
      <c r="W357">
        <v>1.6709378462615134E-2</v>
      </c>
      <c r="X357" t="s">
        <v>220</v>
      </c>
    </row>
    <row r="358" spans="1:24" x14ac:dyDescent="0.25">
      <c r="A358" t="s">
        <v>141</v>
      </c>
      <c r="B358" s="1">
        <v>41886</v>
      </c>
      <c r="C358">
        <v>2014</v>
      </c>
      <c r="D358" t="s">
        <v>232</v>
      </c>
      <c r="E358" t="s">
        <v>60</v>
      </c>
      <c r="F358" t="s">
        <v>4</v>
      </c>
      <c r="G358" t="s">
        <v>200</v>
      </c>
      <c r="H358" t="s">
        <v>201</v>
      </c>
      <c r="I358">
        <v>24200</v>
      </c>
      <c r="J358">
        <v>2133</v>
      </c>
      <c r="K358">
        <v>26333</v>
      </c>
      <c r="L358" t="s">
        <v>142</v>
      </c>
      <c r="M358" t="s">
        <v>143</v>
      </c>
      <c r="N358" t="s">
        <v>144</v>
      </c>
      <c r="O358">
        <v>4</v>
      </c>
      <c r="P358" t="s">
        <v>77</v>
      </c>
      <c r="Q358" t="s">
        <v>78</v>
      </c>
      <c r="R358" t="s">
        <v>79</v>
      </c>
      <c r="S358" t="s">
        <v>61</v>
      </c>
      <c r="T358" t="s">
        <v>42</v>
      </c>
      <c r="U358" t="s">
        <v>219</v>
      </c>
      <c r="V358">
        <v>726</v>
      </c>
      <c r="W358">
        <v>0.635811184829013</v>
      </c>
      <c r="X358" t="s">
        <v>222</v>
      </c>
    </row>
    <row r="359" spans="1:24" x14ac:dyDescent="0.25">
      <c r="A359" t="s">
        <v>136</v>
      </c>
      <c r="B359" s="1">
        <v>42639</v>
      </c>
      <c r="C359">
        <v>2016</v>
      </c>
      <c r="D359" t="s">
        <v>232</v>
      </c>
      <c r="E359" t="s">
        <v>60</v>
      </c>
      <c r="F359" t="s">
        <v>4</v>
      </c>
      <c r="G359" t="s">
        <v>207</v>
      </c>
      <c r="H359" t="s">
        <v>211</v>
      </c>
      <c r="I359">
        <v>95300</v>
      </c>
      <c r="J359">
        <v>3299</v>
      </c>
      <c r="K359">
        <v>98599</v>
      </c>
      <c r="L359" t="s">
        <v>127</v>
      </c>
      <c r="M359" t="s">
        <v>137</v>
      </c>
      <c r="N359" t="s">
        <v>138</v>
      </c>
      <c r="O359">
        <v>4</v>
      </c>
      <c r="P359" t="s">
        <v>77</v>
      </c>
      <c r="Q359" t="s">
        <v>78</v>
      </c>
      <c r="R359" t="s">
        <v>79</v>
      </c>
      <c r="S359" t="s">
        <v>61</v>
      </c>
      <c r="T359" t="s">
        <v>42</v>
      </c>
      <c r="U359" t="s">
        <v>225</v>
      </c>
      <c r="V359">
        <v>5718</v>
      </c>
      <c r="W359">
        <v>0.2074225764756196</v>
      </c>
      <c r="X359" t="s">
        <v>220</v>
      </c>
    </row>
    <row r="360" spans="1:24" x14ac:dyDescent="0.25">
      <c r="A360" t="s">
        <v>157</v>
      </c>
      <c r="B360" s="1">
        <v>41887</v>
      </c>
      <c r="C360">
        <v>2014</v>
      </c>
      <c r="D360" t="s">
        <v>232</v>
      </c>
      <c r="E360" t="s">
        <v>62</v>
      </c>
      <c r="F360" t="s">
        <v>12</v>
      </c>
      <c r="G360" t="s">
        <v>209</v>
      </c>
      <c r="H360" t="s">
        <v>201</v>
      </c>
      <c r="I360">
        <v>58450</v>
      </c>
      <c r="J360">
        <v>4979</v>
      </c>
      <c r="K360">
        <v>63429</v>
      </c>
      <c r="L360" t="s">
        <v>142</v>
      </c>
      <c r="M360" t="s">
        <v>158</v>
      </c>
      <c r="N360" t="s">
        <v>159</v>
      </c>
      <c r="O360">
        <v>4</v>
      </c>
      <c r="P360" t="s">
        <v>77</v>
      </c>
      <c r="Q360" t="s">
        <v>86</v>
      </c>
      <c r="R360" t="s">
        <v>79</v>
      </c>
      <c r="S360" t="s">
        <v>63</v>
      </c>
      <c r="T360" t="s">
        <v>43</v>
      </c>
      <c r="U360" t="s">
        <v>223</v>
      </c>
      <c r="V360">
        <v>2922.5</v>
      </c>
      <c r="W360">
        <v>0.88128859404534499</v>
      </c>
      <c r="X360" t="s">
        <v>222</v>
      </c>
    </row>
    <row r="361" spans="1:24" x14ac:dyDescent="0.25">
      <c r="A361" t="s">
        <v>80</v>
      </c>
      <c r="B361" s="1">
        <v>41887</v>
      </c>
      <c r="C361">
        <v>2014</v>
      </c>
      <c r="D361" t="s">
        <v>232</v>
      </c>
      <c r="E361" t="s">
        <v>62</v>
      </c>
      <c r="F361" t="s">
        <v>11</v>
      </c>
      <c r="G361" t="s">
        <v>200</v>
      </c>
      <c r="H361" t="s">
        <v>203</v>
      </c>
      <c r="I361">
        <v>33150</v>
      </c>
      <c r="J361">
        <v>2701</v>
      </c>
      <c r="K361">
        <v>35851</v>
      </c>
      <c r="L361" t="s">
        <v>74</v>
      </c>
      <c r="M361" t="s">
        <v>81</v>
      </c>
      <c r="N361" t="s">
        <v>82</v>
      </c>
      <c r="O361">
        <v>4</v>
      </c>
      <c r="P361" t="s">
        <v>77</v>
      </c>
      <c r="Q361" t="s">
        <v>78</v>
      </c>
      <c r="R361" t="s">
        <v>79</v>
      </c>
      <c r="S361" t="s">
        <v>63</v>
      </c>
      <c r="T361" t="s">
        <v>43</v>
      </c>
      <c r="U361" t="s">
        <v>219</v>
      </c>
      <c r="V361">
        <v>994.5</v>
      </c>
      <c r="W361">
        <v>0.12057079706367609</v>
      </c>
      <c r="X361" t="s">
        <v>220</v>
      </c>
    </row>
    <row r="362" spans="1:24" x14ac:dyDescent="0.25">
      <c r="A362" t="s">
        <v>148</v>
      </c>
      <c r="B362" s="1">
        <v>42639</v>
      </c>
      <c r="C362">
        <v>2016</v>
      </c>
      <c r="D362" t="s">
        <v>232</v>
      </c>
      <c r="E362" t="s">
        <v>54</v>
      </c>
      <c r="F362" t="s">
        <v>11</v>
      </c>
      <c r="G362" t="s">
        <v>200</v>
      </c>
      <c r="H362" t="s">
        <v>205</v>
      </c>
      <c r="I362">
        <v>36900</v>
      </c>
      <c r="J362">
        <v>2634</v>
      </c>
      <c r="K362">
        <v>39534</v>
      </c>
      <c r="L362" t="s">
        <v>142</v>
      </c>
      <c r="M362" t="s">
        <v>149</v>
      </c>
      <c r="N362" t="s">
        <v>150</v>
      </c>
      <c r="O362">
        <v>4</v>
      </c>
      <c r="P362" t="s">
        <v>77</v>
      </c>
      <c r="Q362" t="s">
        <v>78</v>
      </c>
      <c r="R362" t="s">
        <v>79</v>
      </c>
      <c r="S362" t="s">
        <v>54</v>
      </c>
      <c r="T362" t="s">
        <v>43</v>
      </c>
      <c r="U362" t="s">
        <v>221</v>
      </c>
      <c r="V362">
        <v>1476</v>
      </c>
      <c r="W362">
        <v>0.54519547733720186</v>
      </c>
      <c r="X362" t="s">
        <v>222</v>
      </c>
    </row>
    <row r="363" spans="1:24" x14ac:dyDescent="0.25">
      <c r="A363" t="s">
        <v>163</v>
      </c>
      <c r="B363" s="1">
        <v>41889</v>
      </c>
      <c r="C363">
        <v>2014</v>
      </c>
      <c r="D363" t="s">
        <v>232</v>
      </c>
      <c r="E363" t="s">
        <v>55</v>
      </c>
      <c r="F363" t="s">
        <v>40</v>
      </c>
      <c r="G363" t="s">
        <v>210</v>
      </c>
      <c r="H363" t="s">
        <v>201</v>
      </c>
      <c r="I363">
        <v>22050</v>
      </c>
      <c r="J363">
        <v>1396</v>
      </c>
      <c r="K363">
        <v>23446</v>
      </c>
      <c r="L363" t="s">
        <v>164</v>
      </c>
      <c r="M363" t="s">
        <v>165</v>
      </c>
      <c r="N363" t="s">
        <v>166</v>
      </c>
      <c r="O363">
        <v>2</v>
      </c>
      <c r="P363" t="s">
        <v>77</v>
      </c>
      <c r="Q363" t="s">
        <v>78</v>
      </c>
      <c r="R363" t="s">
        <v>79</v>
      </c>
      <c r="S363" t="s">
        <v>56</v>
      </c>
      <c r="T363" t="s">
        <v>46</v>
      </c>
      <c r="U363" t="s">
        <v>219</v>
      </c>
      <c r="V363">
        <v>661.5</v>
      </c>
      <c r="W363">
        <v>2.2970339759704816E-2</v>
      </c>
      <c r="X363" t="s">
        <v>220</v>
      </c>
    </row>
    <row r="364" spans="1:24" x14ac:dyDescent="0.25">
      <c r="A364" t="s">
        <v>145</v>
      </c>
      <c r="B364" s="1">
        <v>41889</v>
      </c>
      <c r="C364">
        <v>2014</v>
      </c>
      <c r="D364" t="s">
        <v>232</v>
      </c>
      <c r="E364" t="s">
        <v>62</v>
      </c>
      <c r="F364" t="s">
        <v>11</v>
      </c>
      <c r="G364" t="s">
        <v>206</v>
      </c>
      <c r="H364" t="s">
        <v>205</v>
      </c>
      <c r="I364">
        <v>26500</v>
      </c>
      <c r="J364">
        <v>2202</v>
      </c>
      <c r="K364">
        <v>28702</v>
      </c>
      <c r="L364" t="s">
        <v>142</v>
      </c>
      <c r="M364" t="s">
        <v>146</v>
      </c>
      <c r="N364" t="s">
        <v>147</v>
      </c>
      <c r="O364">
        <v>4</v>
      </c>
      <c r="P364" t="s">
        <v>77</v>
      </c>
      <c r="Q364" t="s">
        <v>78</v>
      </c>
      <c r="R364" t="s">
        <v>79</v>
      </c>
      <c r="S364" t="s">
        <v>63</v>
      </c>
      <c r="T364" t="s">
        <v>43</v>
      </c>
      <c r="U364" t="s">
        <v>219</v>
      </c>
      <c r="V364">
        <v>795</v>
      </c>
      <c r="W364">
        <v>0.78490995372874195</v>
      </c>
      <c r="X364" t="s">
        <v>222</v>
      </c>
    </row>
    <row r="365" spans="1:24" x14ac:dyDescent="0.25">
      <c r="A365" t="s">
        <v>126</v>
      </c>
      <c r="B365" s="1">
        <v>41889</v>
      </c>
      <c r="C365">
        <v>2014</v>
      </c>
      <c r="D365" t="s">
        <v>232</v>
      </c>
      <c r="E365" t="s">
        <v>58</v>
      </c>
      <c r="F365" t="s">
        <v>8</v>
      </c>
      <c r="G365" t="s">
        <v>200</v>
      </c>
      <c r="H365" t="s">
        <v>205</v>
      </c>
      <c r="I365">
        <v>33400</v>
      </c>
      <c r="J365">
        <v>1407</v>
      </c>
      <c r="K365">
        <v>34807</v>
      </c>
      <c r="L365" t="s">
        <v>127</v>
      </c>
      <c r="M365" t="s">
        <v>128</v>
      </c>
      <c r="N365" t="s">
        <v>129</v>
      </c>
      <c r="O365">
        <v>4</v>
      </c>
      <c r="P365" t="s">
        <v>77</v>
      </c>
      <c r="Q365" t="s">
        <v>78</v>
      </c>
      <c r="R365" t="s">
        <v>79</v>
      </c>
      <c r="S365" t="s">
        <v>59</v>
      </c>
      <c r="T365" t="s">
        <v>42</v>
      </c>
      <c r="U365" t="s">
        <v>219</v>
      </c>
      <c r="V365">
        <v>1002</v>
      </c>
      <c r="W365">
        <v>0.18079373528286524</v>
      </c>
      <c r="X365" t="s">
        <v>220</v>
      </c>
    </row>
    <row r="366" spans="1:24" x14ac:dyDescent="0.25">
      <c r="A366" t="s">
        <v>103</v>
      </c>
      <c r="B366" s="1">
        <v>41890</v>
      </c>
      <c r="C366">
        <v>2014</v>
      </c>
      <c r="D366" t="s">
        <v>232</v>
      </c>
      <c r="E366" t="s">
        <v>54</v>
      </c>
      <c r="F366" t="s">
        <v>31</v>
      </c>
      <c r="G366" t="s">
        <v>210</v>
      </c>
      <c r="H366" t="s">
        <v>211</v>
      </c>
      <c r="I366">
        <v>32050</v>
      </c>
      <c r="J366">
        <v>2566</v>
      </c>
      <c r="K366">
        <v>34616</v>
      </c>
      <c r="L366" t="s">
        <v>97</v>
      </c>
      <c r="M366" t="s">
        <v>104</v>
      </c>
      <c r="N366" t="s">
        <v>105</v>
      </c>
      <c r="O366">
        <v>2</v>
      </c>
      <c r="P366" t="s">
        <v>91</v>
      </c>
      <c r="Q366" t="s">
        <v>78</v>
      </c>
      <c r="R366" t="s">
        <v>79</v>
      </c>
      <c r="S366" t="s">
        <v>54</v>
      </c>
      <c r="T366" t="s">
        <v>45</v>
      </c>
      <c r="U366" t="s">
        <v>219</v>
      </c>
      <c r="V366">
        <v>961.5</v>
      </c>
      <c r="W366">
        <v>0.93899104648222731</v>
      </c>
      <c r="X366" t="s">
        <v>222</v>
      </c>
    </row>
    <row r="367" spans="1:24" x14ac:dyDescent="0.25">
      <c r="A367" t="s">
        <v>154</v>
      </c>
      <c r="B367" s="1">
        <v>41890</v>
      </c>
      <c r="C367">
        <v>2014</v>
      </c>
      <c r="D367" t="s">
        <v>232</v>
      </c>
      <c r="E367" t="s">
        <v>62</v>
      </c>
      <c r="F367" t="s">
        <v>14</v>
      </c>
      <c r="G367" t="s">
        <v>210</v>
      </c>
      <c r="H367" t="s">
        <v>205</v>
      </c>
      <c r="I367">
        <v>55650</v>
      </c>
      <c r="J367">
        <v>3832</v>
      </c>
      <c r="K367">
        <v>59482</v>
      </c>
      <c r="L367" t="s">
        <v>142</v>
      </c>
      <c r="M367" t="s">
        <v>155</v>
      </c>
      <c r="N367" t="s">
        <v>156</v>
      </c>
      <c r="O367">
        <v>4</v>
      </c>
      <c r="P367" t="s">
        <v>91</v>
      </c>
      <c r="Q367" t="s">
        <v>78</v>
      </c>
      <c r="R367" t="s">
        <v>79</v>
      </c>
      <c r="S367" t="s">
        <v>63</v>
      </c>
      <c r="T367" t="s">
        <v>43</v>
      </c>
      <c r="U367" t="s">
        <v>223</v>
      </c>
      <c r="V367">
        <v>2782.5</v>
      </c>
      <c r="W367">
        <v>0.27967388708129243</v>
      </c>
      <c r="X367" t="s">
        <v>220</v>
      </c>
    </row>
    <row r="368" spans="1:24" x14ac:dyDescent="0.25">
      <c r="A368" t="s">
        <v>136</v>
      </c>
      <c r="B368" s="1">
        <v>42637</v>
      </c>
      <c r="C368">
        <v>2016</v>
      </c>
      <c r="D368" t="s">
        <v>232</v>
      </c>
      <c r="E368" t="s">
        <v>62</v>
      </c>
      <c r="F368" t="s">
        <v>14</v>
      </c>
      <c r="G368" t="s">
        <v>209</v>
      </c>
      <c r="H368" t="s">
        <v>201</v>
      </c>
      <c r="I368">
        <v>94950</v>
      </c>
      <c r="J368">
        <v>3024</v>
      </c>
      <c r="K368">
        <v>97974</v>
      </c>
      <c r="L368" t="s">
        <v>127</v>
      </c>
      <c r="M368" t="s">
        <v>137</v>
      </c>
      <c r="N368" t="s">
        <v>138</v>
      </c>
      <c r="O368">
        <v>4</v>
      </c>
      <c r="P368" t="s">
        <v>77</v>
      </c>
      <c r="Q368" t="s">
        <v>78</v>
      </c>
      <c r="R368" t="s">
        <v>79</v>
      </c>
      <c r="S368" t="s">
        <v>63</v>
      </c>
      <c r="T368" t="s">
        <v>43</v>
      </c>
      <c r="U368" t="s">
        <v>225</v>
      </c>
      <c r="V368">
        <v>5697</v>
      </c>
      <c r="W368">
        <v>0.205271211548369</v>
      </c>
      <c r="X368" t="s">
        <v>220</v>
      </c>
    </row>
    <row r="369" spans="1:24" x14ac:dyDescent="0.25">
      <c r="A369" t="s">
        <v>151</v>
      </c>
      <c r="B369" s="1">
        <v>41891</v>
      </c>
      <c r="C369">
        <v>2014</v>
      </c>
      <c r="D369" t="s">
        <v>232</v>
      </c>
      <c r="E369" t="s">
        <v>57</v>
      </c>
      <c r="F369" t="s">
        <v>16</v>
      </c>
      <c r="G369" t="s">
        <v>210</v>
      </c>
      <c r="H369" t="s">
        <v>201</v>
      </c>
      <c r="I369">
        <v>31250</v>
      </c>
      <c r="J369">
        <v>1753</v>
      </c>
      <c r="K369">
        <v>33003</v>
      </c>
      <c r="L369" t="s">
        <v>142</v>
      </c>
      <c r="M369" t="s">
        <v>152</v>
      </c>
      <c r="N369" t="s">
        <v>153</v>
      </c>
      <c r="O369">
        <v>3</v>
      </c>
      <c r="P369" t="s">
        <v>91</v>
      </c>
      <c r="Q369" t="s">
        <v>78</v>
      </c>
      <c r="R369" t="s">
        <v>79</v>
      </c>
      <c r="S369" t="s">
        <v>57</v>
      </c>
      <c r="T369" t="s">
        <v>44</v>
      </c>
      <c r="U369" t="s">
        <v>219</v>
      </c>
      <c r="V369">
        <v>937.5</v>
      </c>
      <c r="W369">
        <v>0.54919663516301509</v>
      </c>
      <c r="X369" t="s">
        <v>222</v>
      </c>
    </row>
    <row r="370" spans="1:24" x14ac:dyDescent="0.25">
      <c r="A370" t="s">
        <v>133</v>
      </c>
      <c r="B370" s="1">
        <v>41892</v>
      </c>
      <c r="C370">
        <v>2014</v>
      </c>
      <c r="D370" t="s">
        <v>232</v>
      </c>
      <c r="E370" t="s">
        <v>50</v>
      </c>
      <c r="F370" t="s">
        <v>9</v>
      </c>
      <c r="G370" t="s">
        <v>206</v>
      </c>
      <c r="H370" t="s">
        <v>211</v>
      </c>
      <c r="I370">
        <v>57550</v>
      </c>
      <c r="J370">
        <v>1497</v>
      </c>
      <c r="K370">
        <v>59047</v>
      </c>
      <c r="L370" t="s">
        <v>127</v>
      </c>
      <c r="M370" t="s">
        <v>134</v>
      </c>
      <c r="N370" t="s">
        <v>135</v>
      </c>
      <c r="O370">
        <v>4</v>
      </c>
      <c r="P370" t="s">
        <v>77</v>
      </c>
      <c r="Q370" t="s">
        <v>86</v>
      </c>
      <c r="R370" t="s">
        <v>79</v>
      </c>
      <c r="S370" t="s">
        <v>51</v>
      </c>
      <c r="T370" t="s">
        <v>43</v>
      </c>
      <c r="U370" t="s">
        <v>223</v>
      </c>
      <c r="V370">
        <v>2877.5</v>
      </c>
      <c r="W370">
        <v>0.18269407664551124</v>
      </c>
      <c r="X370" t="s">
        <v>220</v>
      </c>
    </row>
    <row r="371" spans="1:24" x14ac:dyDescent="0.25">
      <c r="A371" t="s">
        <v>73</v>
      </c>
      <c r="B371" s="1">
        <v>41893</v>
      </c>
      <c r="C371">
        <v>2014</v>
      </c>
      <c r="D371" t="s">
        <v>232</v>
      </c>
      <c r="E371" t="s">
        <v>57</v>
      </c>
      <c r="F371" t="s">
        <v>16</v>
      </c>
      <c r="G371" t="s">
        <v>200</v>
      </c>
      <c r="H371" t="s">
        <v>211</v>
      </c>
      <c r="I371">
        <v>24450</v>
      </c>
      <c r="J371">
        <v>3061</v>
      </c>
      <c r="K371">
        <v>27511</v>
      </c>
      <c r="L371" t="s">
        <v>74</v>
      </c>
      <c r="M371" t="s">
        <v>75</v>
      </c>
      <c r="N371" t="s">
        <v>76</v>
      </c>
      <c r="O371">
        <v>4</v>
      </c>
      <c r="P371" t="s">
        <v>77</v>
      </c>
      <c r="Q371" t="s">
        <v>78</v>
      </c>
      <c r="R371" t="s">
        <v>79</v>
      </c>
      <c r="S371" t="s">
        <v>57</v>
      </c>
      <c r="T371" t="s">
        <v>44</v>
      </c>
      <c r="U371" t="s">
        <v>219</v>
      </c>
      <c r="V371">
        <v>733.5</v>
      </c>
      <c r="W371">
        <v>0.83248425965778727</v>
      </c>
      <c r="X371" t="s">
        <v>222</v>
      </c>
    </row>
    <row r="372" spans="1:24" x14ac:dyDescent="0.25">
      <c r="A372" t="s">
        <v>106</v>
      </c>
      <c r="B372" s="1">
        <v>41894</v>
      </c>
      <c r="C372">
        <v>2014</v>
      </c>
      <c r="D372" t="s">
        <v>232</v>
      </c>
      <c r="E372" t="s">
        <v>50</v>
      </c>
      <c r="F372" t="s">
        <v>10</v>
      </c>
      <c r="G372" t="s">
        <v>210</v>
      </c>
      <c r="H372" t="s">
        <v>203</v>
      </c>
      <c r="I372">
        <v>33350</v>
      </c>
      <c r="J372">
        <v>1294</v>
      </c>
      <c r="K372">
        <v>34644</v>
      </c>
      <c r="L372" t="s">
        <v>97</v>
      </c>
      <c r="M372" t="s">
        <v>107</v>
      </c>
      <c r="N372" t="s">
        <v>108</v>
      </c>
      <c r="O372">
        <v>4</v>
      </c>
      <c r="P372" t="s">
        <v>77</v>
      </c>
      <c r="Q372" t="s">
        <v>78</v>
      </c>
      <c r="R372" t="s">
        <v>79</v>
      </c>
      <c r="S372" t="s">
        <v>51</v>
      </c>
      <c r="T372" t="s">
        <v>43</v>
      </c>
      <c r="U372" t="s">
        <v>219</v>
      </c>
      <c r="V372">
        <v>1000.5</v>
      </c>
      <c r="W372">
        <v>0.98082035685927627</v>
      </c>
      <c r="X372" t="s">
        <v>222</v>
      </c>
    </row>
    <row r="373" spans="1:24" x14ac:dyDescent="0.25">
      <c r="A373" t="s">
        <v>148</v>
      </c>
      <c r="B373" s="1">
        <v>41894</v>
      </c>
      <c r="C373">
        <v>2014</v>
      </c>
      <c r="D373" t="s">
        <v>232</v>
      </c>
      <c r="E373" t="s">
        <v>60</v>
      </c>
      <c r="F373" t="s">
        <v>22</v>
      </c>
      <c r="G373" t="s">
        <v>200</v>
      </c>
      <c r="H373" t="s">
        <v>201</v>
      </c>
      <c r="I373">
        <v>29200</v>
      </c>
      <c r="J373">
        <v>2577</v>
      </c>
      <c r="K373">
        <v>31777</v>
      </c>
      <c r="L373" t="s">
        <v>142</v>
      </c>
      <c r="M373" t="s">
        <v>149</v>
      </c>
      <c r="N373" t="s">
        <v>150</v>
      </c>
      <c r="O373">
        <v>4</v>
      </c>
      <c r="P373" t="s">
        <v>77</v>
      </c>
      <c r="Q373" t="s">
        <v>78</v>
      </c>
      <c r="R373" t="s">
        <v>79</v>
      </c>
      <c r="S373" t="s">
        <v>61</v>
      </c>
      <c r="T373" t="s">
        <v>44</v>
      </c>
      <c r="U373" t="s">
        <v>219</v>
      </c>
      <c r="V373">
        <v>876</v>
      </c>
      <c r="W373">
        <v>0.18520069829430463</v>
      </c>
      <c r="X373" t="s">
        <v>220</v>
      </c>
    </row>
    <row r="374" spans="1:24" x14ac:dyDescent="0.25">
      <c r="A374" t="s">
        <v>114</v>
      </c>
      <c r="B374" s="1">
        <v>41895</v>
      </c>
      <c r="C374">
        <v>2014</v>
      </c>
      <c r="D374" t="s">
        <v>232</v>
      </c>
      <c r="E374" t="s">
        <v>54</v>
      </c>
      <c r="F374" t="s">
        <v>28</v>
      </c>
      <c r="G374" t="s">
        <v>206</v>
      </c>
      <c r="H374" t="s">
        <v>201</v>
      </c>
      <c r="I374">
        <v>48000</v>
      </c>
      <c r="J374">
        <v>2693</v>
      </c>
      <c r="K374">
        <v>50693</v>
      </c>
      <c r="L374" t="s">
        <v>97</v>
      </c>
      <c r="M374" t="s">
        <v>115</v>
      </c>
      <c r="N374" t="s">
        <v>116</v>
      </c>
      <c r="O374">
        <v>4</v>
      </c>
      <c r="P374" t="s">
        <v>77</v>
      </c>
      <c r="Q374" t="s">
        <v>78</v>
      </c>
      <c r="R374" t="s">
        <v>79</v>
      </c>
      <c r="S374" t="s">
        <v>54</v>
      </c>
      <c r="T374" t="s">
        <v>45</v>
      </c>
      <c r="U374" t="s">
        <v>221</v>
      </c>
      <c r="V374">
        <v>1920</v>
      </c>
      <c r="W374">
        <v>0.94418355773397888</v>
      </c>
      <c r="X374" t="s">
        <v>222</v>
      </c>
    </row>
    <row r="375" spans="1:24" x14ac:dyDescent="0.25">
      <c r="A375" t="s">
        <v>179</v>
      </c>
      <c r="B375" s="1">
        <v>42635</v>
      </c>
      <c r="C375">
        <v>2016</v>
      </c>
      <c r="D375" t="s">
        <v>232</v>
      </c>
      <c r="E375" t="s">
        <v>60</v>
      </c>
      <c r="F375" t="s">
        <v>6</v>
      </c>
      <c r="G375" t="s">
        <v>210</v>
      </c>
      <c r="H375" t="s">
        <v>201</v>
      </c>
      <c r="I375">
        <v>56200</v>
      </c>
      <c r="J375">
        <v>2002</v>
      </c>
      <c r="K375">
        <v>58202</v>
      </c>
      <c r="L375" t="s">
        <v>164</v>
      </c>
      <c r="M375" t="s">
        <v>180</v>
      </c>
      <c r="N375" t="s">
        <v>181</v>
      </c>
      <c r="O375">
        <v>4</v>
      </c>
      <c r="P375" t="s">
        <v>77</v>
      </c>
      <c r="Q375" t="s">
        <v>78</v>
      </c>
      <c r="R375" t="s">
        <v>79</v>
      </c>
      <c r="S375" t="s">
        <v>61</v>
      </c>
      <c r="T375" t="s">
        <v>42</v>
      </c>
      <c r="U375" t="s">
        <v>223</v>
      </c>
      <c r="V375">
        <v>2810</v>
      </c>
      <c r="W375">
        <v>0.92476692186890497</v>
      </c>
      <c r="X375" t="s">
        <v>222</v>
      </c>
    </row>
    <row r="376" spans="1:24" x14ac:dyDescent="0.25">
      <c r="A376" t="s">
        <v>100</v>
      </c>
      <c r="B376" s="1">
        <v>41896</v>
      </c>
      <c r="C376">
        <v>2014</v>
      </c>
      <c r="D376" t="s">
        <v>232</v>
      </c>
      <c r="E376" t="s">
        <v>52</v>
      </c>
      <c r="F376" t="s">
        <v>41</v>
      </c>
      <c r="G376" t="s">
        <v>209</v>
      </c>
      <c r="H376" t="s">
        <v>202</v>
      </c>
      <c r="I376">
        <v>28100</v>
      </c>
      <c r="J376">
        <v>2058</v>
      </c>
      <c r="K376">
        <v>30158</v>
      </c>
      <c r="L376" t="s">
        <v>97</v>
      </c>
      <c r="M376" t="s">
        <v>101</v>
      </c>
      <c r="N376" t="s">
        <v>102</v>
      </c>
      <c r="O376">
        <v>4</v>
      </c>
      <c r="P376" t="s">
        <v>77</v>
      </c>
      <c r="Q376" t="s">
        <v>78</v>
      </c>
      <c r="R376" t="s">
        <v>79</v>
      </c>
      <c r="S376" t="s">
        <v>53</v>
      </c>
      <c r="T376" t="s">
        <v>46</v>
      </c>
      <c r="U376" t="s">
        <v>219</v>
      </c>
      <c r="V376">
        <v>843</v>
      </c>
      <c r="W376">
        <v>0.77814928990702581</v>
      </c>
      <c r="X376" t="s">
        <v>222</v>
      </c>
    </row>
    <row r="377" spans="1:24" x14ac:dyDescent="0.25">
      <c r="A377" t="s">
        <v>145</v>
      </c>
      <c r="B377" s="1">
        <v>42634</v>
      </c>
      <c r="C377">
        <v>2016</v>
      </c>
      <c r="D377" t="s">
        <v>232</v>
      </c>
      <c r="E377" t="s">
        <v>54</v>
      </c>
      <c r="F377" t="s">
        <v>29</v>
      </c>
      <c r="G377" t="s">
        <v>208</v>
      </c>
      <c r="H377" t="s">
        <v>205</v>
      </c>
      <c r="I377">
        <v>33000</v>
      </c>
      <c r="J377">
        <v>3725</v>
      </c>
      <c r="K377">
        <v>36725</v>
      </c>
      <c r="L377" t="s">
        <v>142</v>
      </c>
      <c r="M377" t="s">
        <v>146</v>
      </c>
      <c r="N377" t="s">
        <v>147</v>
      </c>
      <c r="O377">
        <v>4</v>
      </c>
      <c r="P377" t="s">
        <v>77</v>
      </c>
      <c r="Q377" t="s">
        <v>78</v>
      </c>
      <c r="R377" t="s">
        <v>79</v>
      </c>
      <c r="S377" t="s">
        <v>54</v>
      </c>
      <c r="T377" t="s">
        <v>45</v>
      </c>
      <c r="U377" t="s">
        <v>219</v>
      </c>
      <c r="V377">
        <v>990</v>
      </c>
      <c r="W377">
        <v>0.45078576004634879</v>
      </c>
      <c r="X377" t="s">
        <v>220</v>
      </c>
    </row>
    <row r="378" spans="1:24" x14ac:dyDescent="0.25">
      <c r="A378" t="s">
        <v>167</v>
      </c>
      <c r="B378" s="1">
        <v>42633</v>
      </c>
      <c r="C378">
        <v>2016</v>
      </c>
      <c r="D378" t="s">
        <v>232</v>
      </c>
      <c r="E378" t="s">
        <v>62</v>
      </c>
      <c r="F378" t="s">
        <v>14</v>
      </c>
      <c r="G378" t="s">
        <v>210</v>
      </c>
      <c r="H378" t="s">
        <v>203</v>
      </c>
      <c r="I378">
        <v>34850</v>
      </c>
      <c r="J378">
        <v>3757</v>
      </c>
      <c r="K378">
        <v>38607</v>
      </c>
      <c r="L378" t="s">
        <v>164</v>
      </c>
      <c r="M378" t="s">
        <v>168</v>
      </c>
      <c r="N378" t="s">
        <v>169</v>
      </c>
      <c r="O378">
        <v>4</v>
      </c>
      <c r="P378" t="s">
        <v>77</v>
      </c>
      <c r="Q378" t="s">
        <v>78</v>
      </c>
      <c r="R378" t="s">
        <v>79</v>
      </c>
      <c r="S378" t="s">
        <v>63</v>
      </c>
      <c r="T378" t="s">
        <v>43</v>
      </c>
      <c r="U378" t="s">
        <v>221</v>
      </c>
      <c r="V378">
        <v>1394</v>
      </c>
      <c r="W378">
        <v>0.46186283578251619</v>
      </c>
      <c r="X378" t="s">
        <v>220</v>
      </c>
    </row>
    <row r="379" spans="1:24" x14ac:dyDescent="0.25">
      <c r="A379" t="s">
        <v>148</v>
      </c>
      <c r="B379" s="1">
        <v>42633</v>
      </c>
      <c r="C379">
        <v>2016</v>
      </c>
      <c r="D379" t="s">
        <v>232</v>
      </c>
      <c r="E379" t="s">
        <v>57</v>
      </c>
      <c r="F379" t="s">
        <v>24</v>
      </c>
      <c r="G379" t="s">
        <v>200</v>
      </c>
      <c r="H379" t="s">
        <v>201</v>
      </c>
      <c r="I379">
        <v>36800</v>
      </c>
      <c r="J379">
        <v>4610</v>
      </c>
      <c r="K379">
        <v>41410</v>
      </c>
      <c r="L379" t="s">
        <v>142</v>
      </c>
      <c r="M379" t="s">
        <v>149</v>
      </c>
      <c r="N379" t="s">
        <v>150</v>
      </c>
      <c r="O379">
        <v>4</v>
      </c>
      <c r="P379" t="s">
        <v>77</v>
      </c>
      <c r="Q379" t="s">
        <v>78</v>
      </c>
      <c r="R379" t="s">
        <v>79</v>
      </c>
      <c r="S379" t="s">
        <v>57</v>
      </c>
      <c r="T379" t="s">
        <v>44</v>
      </c>
      <c r="U379" t="s">
        <v>221</v>
      </c>
      <c r="V379">
        <v>1472</v>
      </c>
      <c r="W379">
        <v>0.86477949557117162</v>
      </c>
      <c r="X379" t="s">
        <v>222</v>
      </c>
    </row>
    <row r="380" spans="1:24" x14ac:dyDescent="0.25">
      <c r="A380" t="s">
        <v>112</v>
      </c>
      <c r="B380" s="1">
        <v>41898</v>
      </c>
      <c r="C380">
        <v>2014</v>
      </c>
      <c r="D380" t="s">
        <v>232</v>
      </c>
      <c r="E380" t="s">
        <v>57</v>
      </c>
      <c r="F380" t="s">
        <v>23</v>
      </c>
      <c r="G380" t="s">
        <v>206</v>
      </c>
      <c r="H380" t="s">
        <v>203</v>
      </c>
      <c r="I380">
        <v>41650</v>
      </c>
      <c r="J380">
        <v>3244</v>
      </c>
      <c r="K380">
        <v>44894</v>
      </c>
      <c r="L380" t="s">
        <v>97</v>
      </c>
      <c r="M380" t="s">
        <v>104</v>
      </c>
      <c r="N380" t="s">
        <v>113</v>
      </c>
      <c r="O380">
        <v>3</v>
      </c>
      <c r="P380" t="s">
        <v>91</v>
      </c>
      <c r="Q380" t="s">
        <v>78</v>
      </c>
      <c r="R380" t="s">
        <v>79</v>
      </c>
      <c r="S380" t="s">
        <v>57</v>
      </c>
      <c r="T380" t="s">
        <v>44</v>
      </c>
      <c r="U380" t="s">
        <v>221</v>
      </c>
      <c r="V380">
        <v>1666</v>
      </c>
      <c r="W380">
        <v>0.61556670564020366</v>
      </c>
      <c r="X380" t="s">
        <v>222</v>
      </c>
    </row>
    <row r="381" spans="1:24" x14ac:dyDescent="0.25">
      <c r="A381" t="s">
        <v>112</v>
      </c>
      <c r="B381" s="1">
        <v>41899</v>
      </c>
      <c r="C381">
        <v>2014</v>
      </c>
      <c r="D381" t="s">
        <v>232</v>
      </c>
      <c r="E381" t="s">
        <v>58</v>
      </c>
      <c r="F381" t="s">
        <v>5</v>
      </c>
      <c r="G381" t="s">
        <v>200</v>
      </c>
      <c r="H381" t="s">
        <v>203</v>
      </c>
      <c r="I381">
        <v>41700</v>
      </c>
      <c r="J381">
        <v>4344</v>
      </c>
      <c r="K381">
        <v>46044</v>
      </c>
      <c r="L381" t="s">
        <v>97</v>
      </c>
      <c r="M381" t="s">
        <v>104</v>
      </c>
      <c r="N381" t="s">
        <v>113</v>
      </c>
      <c r="O381">
        <v>3</v>
      </c>
      <c r="P381" t="s">
        <v>91</v>
      </c>
      <c r="Q381" t="s">
        <v>78</v>
      </c>
      <c r="R381" t="s">
        <v>79</v>
      </c>
      <c r="S381" t="s">
        <v>59</v>
      </c>
      <c r="T381" t="s">
        <v>42</v>
      </c>
      <c r="U381" t="s">
        <v>221</v>
      </c>
      <c r="V381">
        <v>1668</v>
      </c>
      <c r="W381">
        <v>0.46261276931623591</v>
      </c>
      <c r="X381" t="s">
        <v>220</v>
      </c>
    </row>
    <row r="382" spans="1:24" x14ac:dyDescent="0.25">
      <c r="A382" t="s">
        <v>157</v>
      </c>
      <c r="B382" s="1">
        <v>42633</v>
      </c>
      <c r="C382">
        <v>2016</v>
      </c>
      <c r="D382" t="s">
        <v>232</v>
      </c>
      <c r="E382" t="s">
        <v>54</v>
      </c>
      <c r="F382" t="s">
        <v>11</v>
      </c>
      <c r="G382" t="s">
        <v>200</v>
      </c>
      <c r="H382" t="s">
        <v>201</v>
      </c>
      <c r="I382">
        <v>72750</v>
      </c>
      <c r="J382">
        <v>2462</v>
      </c>
      <c r="K382">
        <v>75212</v>
      </c>
      <c r="L382" t="s">
        <v>142</v>
      </c>
      <c r="M382" t="s">
        <v>158</v>
      </c>
      <c r="N382" t="s">
        <v>159</v>
      </c>
      <c r="O382">
        <v>4</v>
      </c>
      <c r="P382" t="s">
        <v>77</v>
      </c>
      <c r="Q382" t="s">
        <v>86</v>
      </c>
      <c r="R382" t="s">
        <v>79</v>
      </c>
      <c r="S382" t="s">
        <v>54</v>
      </c>
      <c r="T382" t="s">
        <v>43</v>
      </c>
      <c r="U382" t="s">
        <v>223</v>
      </c>
      <c r="V382">
        <v>3637.5</v>
      </c>
      <c r="W382">
        <v>0.11886456614307341</v>
      </c>
      <c r="X382" t="s">
        <v>220</v>
      </c>
    </row>
    <row r="383" spans="1:24" x14ac:dyDescent="0.25">
      <c r="A383" t="s">
        <v>151</v>
      </c>
      <c r="B383" s="1">
        <v>41900</v>
      </c>
      <c r="C383">
        <v>2014</v>
      </c>
      <c r="D383" t="s">
        <v>232</v>
      </c>
      <c r="E383" t="s">
        <v>50</v>
      </c>
      <c r="F383" t="s">
        <v>9</v>
      </c>
      <c r="G383" t="s">
        <v>200</v>
      </c>
      <c r="H383" t="s">
        <v>201</v>
      </c>
      <c r="I383">
        <v>30900</v>
      </c>
      <c r="J383">
        <v>4314</v>
      </c>
      <c r="K383">
        <v>35214</v>
      </c>
      <c r="L383" t="s">
        <v>142</v>
      </c>
      <c r="M383" t="s">
        <v>152</v>
      </c>
      <c r="N383" t="s">
        <v>153</v>
      </c>
      <c r="O383">
        <v>3</v>
      </c>
      <c r="P383" t="s">
        <v>91</v>
      </c>
      <c r="Q383" t="s">
        <v>78</v>
      </c>
      <c r="R383" t="s">
        <v>79</v>
      </c>
      <c r="S383" t="s">
        <v>51</v>
      </c>
      <c r="T383" t="s">
        <v>43</v>
      </c>
      <c r="U383" t="s">
        <v>219</v>
      </c>
      <c r="V383">
        <v>927</v>
      </c>
      <c r="W383">
        <v>0.98712874436151643</v>
      </c>
      <c r="X383" t="s">
        <v>222</v>
      </c>
    </row>
    <row r="384" spans="1:24" x14ac:dyDescent="0.25">
      <c r="A384" t="s">
        <v>112</v>
      </c>
      <c r="B384" s="1">
        <v>42631</v>
      </c>
      <c r="C384">
        <v>2016</v>
      </c>
      <c r="D384" t="s">
        <v>232</v>
      </c>
      <c r="E384" t="s">
        <v>62</v>
      </c>
      <c r="F384" t="s">
        <v>12</v>
      </c>
      <c r="G384" t="s">
        <v>209</v>
      </c>
      <c r="H384" t="s">
        <v>203</v>
      </c>
      <c r="I384">
        <v>51650</v>
      </c>
      <c r="J384">
        <v>4445</v>
      </c>
      <c r="K384">
        <v>56095</v>
      </c>
      <c r="L384" t="s">
        <v>97</v>
      </c>
      <c r="M384" t="s">
        <v>104</v>
      </c>
      <c r="N384" t="s">
        <v>113</v>
      </c>
      <c r="O384">
        <v>3</v>
      </c>
      <c r="P384" t="s">
        <v>91</v>
      </c>
      <c r="Q384" t="s">
        <v>78</v>
      </c>
      <c r="R384" t="s">
        <v>79</v>
      </c>
      <c r="S384" t="s">
        <v>63</v>
      </c>
      <c r="T384" t="s">
        <v>43</v>
      </c>
      <c r="U384" t="s">
        <v>221</v>
      </c>
      <c r="V384">
        <v>2066</v>
      </c>
      <c r="W384">
        <v>0.97743689454041272</v>
      </c>
      <c r="X384" t="s">
        <v>222</v>
      </c>
    </row>
    <row r="385" spans="1:24" x14ac:dyDescent="0.25">
      <c r="A385" t="s">
        <v>163</v>
      </c>
      <c r="B385" s="1">
        <v>41904</v>
      </c>
      <c r="C385">
        <v>2014</v>
      </c>
      <c r="D385" t="s">
        <v>232</v>
      </c>
      <c r="E385" t="s">
        <v>60</v>
      </c>
      <c r="F385" t="s">
        <v>35</v>
      </c>
      <c r="G385" t="s">
        <v>200</v>
      </c>
      <c r="H385" t="s">
        <v>203</v>
      </c>
      <c r="I385">
        <v>22650</v>
      </c>
      <c r="J385">
        <v>4880</v>
      </c>
      <c r="K385">
        <v>27530</v>
      </c>
      <c r="L385" t="s">
        <v>164</v>
      </c>
      <c r="M385" t="s">
        <v>165</v>
      </c>
      <c r="N385" t="s">
        <v>166</v>
      </c>
      <c r="O385">
        <v>2</v>
      </c>
      <c r="P385" t="s">
        <v>77</v>
      </c>
      <c r="Q385" t="s">
        <v>78</v>
      </c>
      <c r="R385" t="s">
        <v>79</v>
      </c>
      <c r="S385" t="s">
        <v>61</v>
      </c>
      <c r="T385" t="s">
        <v>46</v>
      </c>
      <c r="U385" t="s">
        <v>219</v>
      </c>
      <c r="V385">
        <v>679.5</v>
      </c>
      <c r="W385">
        <v>0.77457194112919825</v>
      </c>
      <c r="X385" t="s">
        <v>222</v>
      </c>
    </row>
    <row r="386" spans="1:24" x14ac:dyDescent="0.25">
      <c r="A386" t="s">
        <v>133</v>
      </c>
      <c r="B386" s="1">
        <v>42630</v>
      </c>
      <c r="C386">
        <v>2016</v>
      </c>
      <c r="D386" t="s">
        <v>232</v>
      </c>
      <c r="E386" t="s">
        <v>58</v>
      </c>
      <c r="F386" t="s">
        <v>2</v>
      </c>
      <c r="G386" t="s">
        <v>200</v>
      </c>
      <c r="H386" t="s">
        <v>201</v>
      </c>
      <c r="I386">
        <v>72300</v>
      </c>
      <c r="J386">
        <v>4455</v>
      </c>
      <c r="K386">
        <v>76755</v>
      </c>
      <c r="L386" t="s">
        <v>127</v>
      </c>
      <c r="M386" t="s">
        <v>134</v>
      </c>
      <c r="N386" t="s">
        <v>135</v>
      </c>
      <c r="O386">
        <v>4</v>
      </c>
      <c r="P386" t="s">
        <v>77</v>
      </c>
      <c r="Q386" t="s">
        <v>86</v>
      </c>
      <c r="R386" t="s">
        <v>79</v>
      </c>
      <c r="S386" t="s">
        <v>59</v>
      </c>
      <c r="T386" t="s">
        <v>42</v>
      </c>
      <c r="U386" t="s">
        <v>223</v>
      </c>
      <c r="V386">
        <v>3615</v>
      </c>
      <c r="W386">
        <v>0.17311434548958873</v>
      </c>
      <c r="X386" t="s">
        <v>220</v>
      </c>
    </row>
    <row r="387" spans="1:24" x14ac:dyDescent="0.25">
      <c r="A387" t="s">
        <v>151</v>
      </c>
      <c r="B387" s="1">
        <v>41904</v>
      </c>
      <c r="C387">
        <v>2014</v>
      </c>
      <c r="D387" t="s">
        <v>232</v>
      </c>
      <c r="E387" t="s">
        <v>57</v>
      </c>
      <c r="F387" t="s">
        <v>19</v>
      </c>
      <c r="G387" t="s">
        <v>206</v>
      </c>
      <c r="H387" t="s">
        <v>203</v>
      </c>
      <c r="I387">
        <v>31100</v>
      </c>
      <c r="J387">
        <v>3910</v>
      </c>
      <c r="K387">
        <v>35010</v>
      </c>
      <c r="L387" t="s">
        <v>142</v>
      </c>
      <c r="M387" t="s">
        <v>152</v>
      </c>
      <c r="N387" t="s">
        <v>153</v>
      </c>
      <c r="O387">
        <v>3</v>
      </c>
      <c r="P387" t="s">
        <v>91</v>
      </c>
      <c r="Q387" t="s">
        <v>78</v>
      </c>
      <c r="R387" t="s">
        <v>79</v>
      </c>
      <c r="S387" t="s">
        <v>57</v>
      </c>
      <c r="T387" t="s">
        <v>44</v>
      </c>
      <c r="U387" t="s">
        <v>219</v>
      </c>
      <c r="V387">
        <v>933</v>
      </c>
      <c r="W387">
        <v>0.78724163295107041</v>
      </c>
      <c r="X387" t="s">
        <v>222</v>
      </c>
    </row>
    <row r="388" spans="1:24" x14ac:dyDescent="0.25">
      <c r="A388" t="s">
        <v>173</v>
      </c>
      <c r="B388" s="1">
        <v>42629</v>
      </c>
      <c r="C388">
        <v>2016</v>
      </c>
      <c r="D388" t="s">
        <v>232</v>
      </c>
      <c r="E388" t="s">
        <v>57</v>
      </c>
      <c r="F388" t="s">
        <v>18</v>
      </c>
      <c r="G388" t="s">
        <v>200</v>
      </c>
      <c r="H388" t="s">
        <v>205</v>
      </c>
      <c r="I388">
        <v>36100</v>
      </c>
      <c r="J388">
        <v>2979</v>
      </c>
      <c r="K388">
        <v>39079</v>
      </c>
      <c r="L388" t="s">
        <v>164</v>
      </c>
      <c r="M388" t="s">
        <v>174</v>
      </c>
      <c r="N388" t="s">
        <v>175</v>
      </c>
      <c r="O388">
        <v>2</v>
      </c>
      <c r="P388" t="s">
        <v>91</v>
      </c>
      <c r="Q388" t="s">
        <v>78</v>
      </c>
      <c r="R388" t="s">
        <v>79</v>
      </c>
      <c r="S388" t="s">
        <v>57</v>
      </c>
      <c r="T388" t="s">
        <v>44</v>
      </c>
      <c r="U388" t="s">
        <v>221</v>
      </c>
      <c r="V388">
        <v>1444</v>
      </c>
      <c r="W388">
        <v>0.32032766114935635</v>
      </c>
      <c r="X388" t="s">
        <v>220</v>
      </c>
    </row>
    <row r="389" spans="1:24" x14ac:dyDescent="0.25">
      <c r="A389" t="s">
        <v>170</v>
      </c>
      <c r="B389" s="1">
        <v>41908</v>
      </c>
      <c r="C389">
        <v>2014</v>
      </c>
      <c r="D389" t="s">
        <v>232</v>
      </c>
      <c r="E389" t="s">
        <v>50</v>
      </c>
      <c r="F389" t="s">
        <v>10</v>
      </c>
      <c r="G389" t="s">
        <v>207</v>
      </c>
      <c r="H389" t="s">
        <v>202</v>
      </c>
      <c r="I389">
        <v>27850</v>
      </c>
      <c r="J389">
        <v>4521</v>
      </c>
      <c r="K389">
        <v>32371</v>
      </c>
      <c r="L389" t="s">
        <v>164</v>
      </c>
      <c r="M389" t="s">
        <v>171</v>
      </c>
      <c r="N389" t="s">
        <v>172</v>
      </c>
      <c r="O389">
        <v>4</v>
      </c>
      <c r="P389" t="s">
        <v>77</v>
      </c>
      <c r="Q389" t="s">
        <v>78</v>
      </c>
      <c r="R389" t="s">
        <v>79</v>
      </c>
      <c r="S389" t="s">
        <v>51</v>
      </c>
      <c r="T389" t="s">
        <v>43</v>
      </c>
      <c r="U389" t="s">
        <v>219</v>
      </c>
      <c r="V389">
        <v>835.5</v>
      </c>
      <c r="W389">
        <v>0.46249943760340073</v>
      </c>
      <c r="X389" t="s">
        <v>220</v>
      </c>
    </row>
    <row r="390" spans="1:24" x14ac:dyDescent="0.25">
      <c r="A390" t="s">
        <v>176</v>
      </c>
      <c r="B390" s="1">
        <v>42628</v>
      </c>
      <c r="C390">
        <v>2016</v>
      </c>
      <c r="D390" t="s">
        <v>232</v>
      </c>
      <c r="E390" t="s">
        <v>52</v>
      </c>
      <c r="F390" t="s">
        <v>34</v>
      </c>
      <c r="G390" t="s">
        <v>209</v>
      </c>
      <c r="H390" t="s">
        <v>201</v>
      </c>
      <c r="I390">
        <v>43900</v>
      </c>
      <c r="J390">
        <v>4126</v>
      </c>
      <c r="K390">
        <v>48026</v>
      </c>
      <c r="L390" t="s">
        <v>164</v>
      </c>
      <c r="M390" t="s">
        <v>177</v>
      </c>
      <c r="N390" t="s">
        <v>178</v>
      </c>
      <c r="O390">
        <v>4</v>
      </c>
      <c r="P390" t="s">
        <v>77</v>
      </c>
      <c r="Q390" t="s">
        <v>78</v>
      </c>
      <c r="R390" t="s">
        <v>79</v>
      </c>
      <c r="S390" t="s">
        <v>53</v>
      </c>
      <c r="T390" t="s">
        <v>46</v>
      </c>
      <c r="U390" t="s">
        <v>221</v>
      </c>
      <c r="V390">
        <v>1756</v>
      </c>
      <c r="W390">
        <v>0.871828171364883</v>
      </c>
      <c r="X390" t="s">
        <v>222</v>
      </c>
    </row>
    <row r="391" spans="1:24" x14ac:dyDescent="0.25">
      <c r="A391" t="s">
        <v>145</v>
      </c>
      <c r="B391" s="1">
        <v>42628</v>
      </c>
      <c r="C391">
        <v>2016</v>
      </c>
      <c r="D391" t="s">
        <v>232</v>
      </c>
      <c r="E391" t="s">
        <v>50</v>
      </c>
      <c r="F391" t="s">
        <v>13</v>
      </c>
      <c r="G391" t="s">
        <v>210</v>
      </c>
      <c r="H391" t="s">
        <v>201</v>
      </c>
      <c r="I391">
        <v>32850</v>
      </c>
      <c r="J391">
        <v>1772</v>
      </c>
      <c r="K391">
        <v>34622</v>
      </c>
      <c r="L391" t="s">
        <v>142</v>
      </c>
      <c r="M391" t="s">
        <v>146</v>
      </c>
      <c r="N391" t="s">
        <v>147</v>
      </c>
      <c r="O391">
        <v>4</v>
      </c>
      <c r="P391" t="s">
        <v>77</v>
      </c>
      <c r="Q391" t="s">
        <v>78</v>
      </c>
      <c r="R391" t="s">
        <v>79</v>
      </c>
      <c r="S391" t="s">
        <v>51</v>
      </c>
      <c r="T391" t="s">
        <v>43</v>
      </c>
      <c r="U391" t="s">
        <v>219</v>
      </c>
      <c r="V391">
        <v>985.5</v>
      </c>
      <c r="W391">
        <v>0.56148153476486051</v>
      </c>
      <c r="X391" t="s">
        <v>222</v>
      </c>
    </row>
    <row r="392" spans="1:24" x14ac:dyDescent="0.25">
      <c r="A392" t="s">
        <v>112</v>
      </c>
      <c r="B392" s="1">
        <v>41909</v>
      </c>
      <c r="C392">
        <v>2014</v>
      </c>
      <c r="D392" t="s">
        <v>232</v>
      </c>
      <c r="E392" t="s">
        <v>60</v>
      </c>
      <c r="F392" t="s">
        <v>4</v>
      </c>
      <c r="G392" t="s">
        <v>200</v>
      </c>
      <c r="H392" t="s">
        <v>203</v>
      </c>
      <c r="I392">
        <v>41400</v>
      </c>
      <c r="J392">
        <v>2302</v>
      </c>
      <c r="K392">
        <v>43702</v>
      </c>
      <c r="L392" t="s">
        <v>97</v>
      </c>
      <c r="M392" t="s">
        <v>104</v>
      </c>
      <c r="N392" t="s">
        <v>113</v>
      </c>
      <c r="O392">
        <v>3</v>
      </c>
      <c r="P392" t="s">
        <v>91</v>
      </c>
      <c r="Q392" t="s">
        <v>78</v>
      </c>
      <c r="R392" t="s">
        <v>79</v>
      </c>
      <c r="S392" t="s">
        <v>61</v>
      </c>
      <c r="T392" t="s">
        <v>42</v>
      </c>
      <c r="U392" t="s">
        <v>221</v>
      </c>
      <c r="V392">
        <v>1656</v>
      </c>
      <c r="W392">
        <v>0.99416678631406596</v>
      </c>
      <c r="X392" t="s">
        <v>222</v>
      </c>
    </row>
    <row r="393" spans="1:24" x14ac:dyDescent="0.25">
      <c r="A393" t="s">
        <v>141</v>
      </c>
      <c r="B393" s="1">
        <v>41909</v>
      </c>
      <c r="C393">
        <v>2014</v>
      </c>
      <c r="D393" t="s">
        <v>232</v>
      </c>
      <c r="E393" t="s">
        <v>54</v>
      </c>
      <c r="F393" t="s">
        <v>11</v>
      </c>
      <c r="G393" t="s">
        <v>210</v>
      </c>
      <c r="H393" t="s">
        <v>202</v>
      </c>
      <c r="I393">
        <v>24250</v>
      </c>
      <c r="J393">
        <v>1220</v>
      </c>
      <c r="K393">
        <v>25470</v>
      </c>
      <c r="L393" t="s">
        <v>142</v>
      </c>
      <c r="M393" t="s">
        <v>143</v>
      </c>
      <c r="N393" t="s">
        <v>144</v>
      </c>
      <c r="O393">
        <v>4</v>
      </c>
      <c r="P393" t="s">
        <v>77</v>
      </c>
      <c r="Q393" t="s">
        <v>78</v>
      </c>
      <c r="R393" t="s">
        <v>79</v>
      </c>
      <c r="S393" t="s">
        <v>54</v>
      </c>
      <c r="T393" t="s">
        <v>43</v>
      </c>
      <c r="U393" t="s">
        <v>219</v>
      </c>
      <c r="V393">
        <v>727.5</v>
      </c>
      <c r="W393">
        <v>0.51651006309153047</v>
      </c>
      <c r="X393" t="s">
        <v>222</v>
      </c>
    </row>
    <row r="394" spans="1:24" x14ac:dyDescent="0.25">
      <c r="A394" t="s">
        <v>80</v>
      </c>
      <c r="B394" s="1">
        <v>41909</v>
      </c>
      <c r="C394">
        <v>2014</v>
      </c>
      <c r="D394" t="s">
        <v>232</v>
      </c>
      <c r="E394" t="s">
        <v>60</v>
      </c>
      <c r="F394" t="s">
        <v>6</v>
      </c>
      <c r="G394" t="s">
        <v>207</v>
      </c>
      <c r="H394" t="s">
        <v>201</v>
      </c>
      <c r="I394">
        <v>32950</v>
      </c>
      <c r="J394">
        <v>3558</v>
      </c>
      <c r="K394">
        <v>36508</v>
      </c>
      <c r="L394" t="s">
        <v>74</v>
      </c>
      <c r="M394" t="s">
        <v>81</v>
      </c>
      <c r="N394" t="s">
        <v>82</v>
      </c>
      <c r="O394">
        <v>4</v>
      </c>
      <c r="P394" t="s">
        <v>77</v>
      </c>
      <c r="Q394" t="s">
        <v>78</v>
      </c>
      <c r="R394" t="s">
        <v>79</v>
      </c>
      <c r="S394" t="s">
        <v>61</v>
      </c>
      <c r="T394" t="s">
        <v>42</v>
      </c>
      <c r="U394" t="s">
        <v>219</v>
      </c>
      <c r="V394">
        <v>988.5</v>
      </c>
      <c r="W394">
        <v>0.22035818417573264</v>
      </c>
      <c r="X394" t="s">
        <v>220</v>
      </c>
    </row>
    <row r="395" spans="1:24" x14ac:dyDescent="0.25">
      <c r="A395" t="s">
        <v>109</v>
      </c>
      <c r="B395" s="1">
        <v>41910</v>
      </c>
      <c r="C395">
        <v>2014</v>
      </c>
      <c r="D395" t="s">
        <v>232</v>
      </c>
      <c r="E395" t="s">
        <v>52</v>
      </c>
      <c r="F395" t="s">
        <v>41</v>
      </c>
      <c r="G395" t="s">
        <v>207</v>
      </c>
      <c r="H395" t="s">
        <v>201</v>
      </c>
      <c r="I395">
        <v>40950</v>
      </c>
      <c r="J395">
        <v>1896</v>
      </c>
      <c r="K395">
        <v>42846</v>
      </c>
      <c r="L395" t="s">
        <v>97</v>
      </c>
      <c r="M395" t="s">
        <v>110</v>
      </c>
      <c r="N395" t="s">
        <v>111</v>
      </c>
      <c r="O395">
        <v>4</v>
      </c>
      <c r="P395" t="s">
        <v>91</v>
      </c>
      <c r="Q395" t="s">
        <v>78</v>
      </c>
      <c r="R395" t="s">
        <v>79</v>
      </c>
      <c r="S395" t="s">
        <v>53</v>
      </c>
      <c r="T395" t="s">
        <v>46</v>
      </c>
      <c r="U395" t="s">
        <v>221</v>
      </c>
      <c r="V395">
        <v>1638</v>
      </c>
      <c r="W395">
        <v>0.61466868622911564</v>
      </c>
      <c r="X395" t="s">
        <v>222</v>
      </c>
    </row>
    <row r="396" spans="1:24" x14ac:dyDescent="0.25">
      <c r="A396" t="s">
        <v>112</v>
      </c>
      <c r="B396" s="1">
        <v>41910</v>
      </c>
      <c r="C396">
        <v>2014</v>
      </c>
      <c r="D396" t="s">
        <v>232</v>
      </c>
      <c r="E396" t="s">
        <v>62</v>
      </c>
      <c r="F396" t="s">
        <v>11</v>
      </c>
      <c r="G396" t="s">
        <v>209</v>
      </c>
      <c r="H396" t="s">
        <v>203</v>
      </c>
      <c r="I396">
        <v>41650</v>
      </c>
      <c r="J396">
        <v>1043</v>
      </c>
      <c r="K396">
        <v>42693</v>
      </c>
      <c r="L396" t="s">
        <v>97</v>
      </c>
      <c r="M396" t="s">
        <v>104</v>
      </c>
      <c r="N396" t="s">
        <v>113</v>
      </c>
      <c r="O396">
        <v>3</v>
      </c>
      <c r="P396" t="s">
        <v>91</v>
      </c>
      <c r="Q396" t="s">
        <v>78</v>
      </c>
      <c r="R396" t="s">
        <v>79</v>
      </c>
      <c r="S396" t="s">
        <v>63</v>
      </c>
      <c r="T396" t="s">
        <v>43</v>
      </c>
      <c r="U396" t="s">
        <v>221</v>
      </c>
      <c r="V396">
        <v>1666</v>
      </c>
      <c r="W396">
        <v>0.2743711267944291</v>
      </c>
      <c r="X396" t="s">
        <v>220</v>
      </c>
    </row>
    <row r="397" spans="1:24" x14ac:dyDescent="0.25">
      <c r="A397" t="s">
        <v>157</v>
      </c>
      <c r="B397" s="1">
        <v>41910</v>
      </c>
      <c r="C397">
        <v>2014</v>
      </c>
      <c r="D397" t="s">
        <v>232</v>
      </c>
      <c r="E397" t="s">
        <v>54</v>
      </c>
      <c r="F397" t="s">
        <v>31</v>
      </c>
      <c r="G397" t="s">
        <v>206</v>
      </c>
      <c r="H397" t="s">
        <v>201</v>
      </c>
      <c r="I397">
        <v>58500</v>
      </c>
      <c r="J397">
        <v>4507</v>
      </c>
      <c r="K397">
        <v>63007</v>
      </c>
      <c r="L397" t="s">
        <v>142</v>
      </c>
      <c r="M397" t="s">
        <v>158</v>
      </c>
      <c r="N397" t="s">
        <v>159</v>
      </c>
      <c r="O397">
        <v>4</v>
      </c>
      <c r="P397" t="s">
        <v>77</v>
      </c>
      <c r="Q397" t="s">
        <v>86</v>
      </c>
      <c r="R397" t="s">
        <v>79</v>
      </c>
      <c r="S397" t="s">
        <v>54</v>
      </c>
      <c r="T397" t="s">
        <v>45</v>
      </c>
      <c r="U397" t="s">
        <v>223</v>
      </c>
      <c r="V397">
        <v>2925</v>
      </c>
      <c r="W397">
        <v>0.30604583970552585</v>
      </c>
      <c r="X397" t="s">
        <v>220</v>
      </c>
    </row>
    <row r="398" spans="1:24" x14ac:dyDescent="0.25">
      <c r="A398" t="s">
        <v>173</v>
      </c>
      <c r="B398" s="1">
        <v>41911</v>
      </c>
      <c r="C398">
        <v>2014</v>
      </c>
      <c r="D398" t="s">
        <v>232</v>
      </c>
      <c r="E398" t="s">
        <v>54</v>
      </c>
      <c r="F398" t="s">
        <v>33</v>
      </c>
      <c r="G398" t="s">
        <v>206</v>
      </c>
      <c r="H398" t="s">
        <v>202</v>
      </c>
      <c r="I398">
        <v>28900</v>
      </c>
      <c r="J398">
        <v>3047</v>
      </c>
      <c r="K398">
        <v>31947</v>
      </c>
      <c r="L398" t="s">
        <v>164</v>
      </c>
      <c r="M398" t="s">
        <v>174</v>
      </c>
      <c r="N398" t="s">
        <v>175</v>
      </c>
      <c r="O398">
        <v>2</v>
      </c>
      <c r="P398" t="s">
        <v>91</v>
      </c>
      <c r="Q398" t="s">
        <v>78</v>
      </c>
      <c r="R398" t="s">
        <v>79</v>
      </c>
      <c r="S398" t="s">
        <v>54</v>
      </c>
      <c r="T398" t="s">
        <v>45</v>
      </c>
      <c r="U398" t="s">
        <v>219</v>
      </c>
      <c r="V398">
        <v>867</v>
      </c>
      <c r="W398">
        <v>0.70002941121348616</v>
      </c>
      <c r="X398" t="s">
        <v>222</v>
      </c>
    </row>
    <row r="399" spans="1:24" x14ac:dyDescent="0.25">
      <c r="A399" t="s">
        <v>130</v>
      </c>
      <c r="B399" s="1">
        <v>41911</v>
      </c>
      <c r="C399">
        <v>2014</v>
      </c>
      <c r="D399" t="s">
        <v>232</v>
      </c>
      <c r="E399" t="s">
        <v>55</v>
      </c>
      <c r="F399" t="s">
        <v>40</v>
      </c>
      <c r="G399" t="s">
        <v>209</v>
      </c>
      <c r="H399" t="s">
        <v>203</v>
      </c>
      <c r="I399">
        <v>54150</v>
      </c>
      <c r="J399">
        <v>3672</v>
      </c>
      <c r="K399">
        <v>57822</v>
      </c>
      <c r="L399" t="s">
        <v>127</v>
      </c>
      <c r="M399" t="s">
        <v>131</v>
      </c>
      <c r="N399" t="s">
        <v>132</v>
      </c>
      <c r="O399">
        <v>4</v>
      </c>
      <c r="P399" t="s">
        <v>77</v>
      </c>
      <c r="Q399" t="s">
        <v>86</v>
      </c>
      <c r="R399" t="s">
        <v>79</v>
      </c>
      <c r="S399" t="s">
        <v>56</v>
      </c>
      <c r="T399" t="s">
        <v>46</v>
      </c>
      <c r="U399" t="s">
        <v>223</v>
      </c>
      <c r="V399">
        <v>2707.5</v>
      </c>
      <c r="W399">
        <v>0.7498776441206586</v>
      </c>
      <c r="X399" t="s">
        <v>222</v>
      </c>
    </row>
    <row r="400" spans="1:24" x14ac:dyDescent="0.25">
      <c r="A400" t="s">
        <v>117</v>
      </c>
      <c r="B400" s="1">
        <v>41911</v>
      </c>
      <c r="C400">
        <v>2014</v>
      </c>
      <c r="D400" t="s">
        <v>232</v>
      </c>
      <c r="E400" t="s">
        <v>57</v>
      </c>
      <c r="F400" t="s">
        <v>27</v>
      </c>
      <c r="G400" t="s">
        <v>206</v>
      </c>
      <c r="H400" t="s">
        <v>211</v>
      </c>
      <c r="I400">
        <v>52200</v>
      </c>
      <c r="J400">
        <v>1517</v>
      </c>
      <c r="K400">
        <v>53717</v>
      </c>
      <c r="L400" t="s">
        <v>97</v>
      </c>
      <c r="M400" t="s">
        <v>118</v>
      </c>
      <c r="N400" t="s">
        <v>119</v>
      </c>
      <c r="O400">
        <v>4</v>
      </c>
      <c r="P400" t="s">
        <v>77</v>
      </c>
      <c r="Q400" t="s">
        <v>86</v>
      </c>
      <c r="R400" t="s">
        <v>79</v>
      </c>
      <c r="S400" t="s">
        <v>57</v>
      </c>
      <c r="T400" t="s">
        <v>44</v>
      </c>
      <c r="U400" t="s">
        <v>221</v>
      </c>
      <c r="V400">
        <v>2088</v>
      </c>
      <c r="W400">
        <v>0.90549608362163236</v>
      </c>
      <c r="X400" t="s">
        <v>222</v>
      </c>
    </row>
    <row r="401" spans="1:24" x14ac:dyDescent="0.25">
      <c r="A401" t="s">
        <v>157</v>
      </c>
      <c r="B401" s="1">
        <v>42627</v>
      </c>
      <c r="C401">
        <v>2016</v>
      </c>
      <c r="D401" t="s">
        <v>232</v>
      </c>
      <c r="E401" t="s">
        <v>62</v>
      </c>
      <c r="F401" t="s">
        <v>12</v>
      </c>
      <c r="G401" t="s">
        <v>200</v>
      </c>
      <c r="H401" t="s">
        <v>201</v>
      </c>
      <c r="I401">
        <v>73050</v>
      </c>
      <c r="J401">
        <v>3052</v>
      </c>
      <c r="K401">
        <v>76102</v>
      </c>
      <c r="L401" t="s">
        <v>142</v>
      </c>
      <c r="M401" t="s">
        <v>158</v>
      </c>
      <c r="N401" t="s">
        <v>159</v>
      </c>
      <c r="O401">
        <v>4</v>
      </c>
      <c r="P401" t="s">
        <v>77</v>
      </c>
      <c r="Q401" t="s">
        <v>86</v>
      </c>
      <c r="R401" t="s">
        <v>79</v>
      </c>
      <c r="S401" t="s">
        <v>63</v>
      </c>
      <c r="T401" t="s">
        <v>43</v>
      </c>
      <c r="U401" t="s">
        <v>223</v>
      </c>
      <c r="V401">
        <v>3652.5</v>
      </c>
      <c r="W401">
        <v>0.36499548534163995</v>
      </c>
      <c r="X401" t="s">
        <v>220</v>
      </c>
    </row>
    <row r="402" spans="1:24" x14ac:dyDescent="0.25">
      <c r="A402" t="s">
        <v>173</v>
      </c>
      <c r="B402" s="1">
        <v>41913</v>
      </c>
      <c r="C402">
        <v>2014</v>
      </c>
      <c r="D402" t="s">
        <v>233</v>
      </c>
      <c r="E402" t="s">
        <v>62</v>
      </c>
      <c r="F402" t="s">
        <v>14</v>
      </c>
      <c r="G402" t="s">
        <v>200</v>
      </c>
      <c r="H402" t="s">
        <v>211</v>
      </c>
      <c r="I402">
        <v>28550</v>
      </c>
      <c r="J402">
        <v>1003</v>
      </c>
      <c r="K402">
        <v>29553</v>
      </c>
      <c r="L402" t="s">
        <v>164</v>
      </c>
      <c r="M402" t="s">
        <v>174</v>
      </c>
      <c r="N402" t="s">
        <v>175</v>
      </c>
      <c r="O402">
        <v>2</v>
      </c>
      <c r="P402" t="s">
        <v>91</v>
      </c>
      <c r="Q402" t="s">
        <v>78</v>
      </c>
      <c r="R402" t="s">
        <v>79</v>
      </c>
      <c r="S402" t="s">
        <v>63</v>
      </c>
      <c r="T402" t="s">
        <v>43</v>
      </c>
      <c r="U402" t="s">
        <v>219</v>
      </c>
      <c r="V402">
        <v>856.5</v>
      </c>
      <c r="W402">
        <v>0.74579139367946956</v>
      </c>
      <c r="X402" t="s">
        <v>222</v>
      </c>
    </row>
    <row r="403" spans="1:24" x14ac:dyDescent="0.25">
      <c r="A403" t="s">
        <v>145</v>
      </c>
      <c r="B403" s="1">
        <v>41913</v>
      </c>
      <c r="C403">
        <v>2014</v>
      </c>
      <c r="D403" t="s">
        <v>233</v>
      </c>
      <c r="E403" t="s">
        <v>57</v>
      </c>
      <c r="F403" t="s">
        <v>16</v>
      </c>
      <c r="G403" t="s">
        <v>204</v>
      </c>
      <c r="H403" t="s">
        <v>201</v>
      </c>
      <c r="I403">
        <v>25950</v>
      </c>
      <c r="J403">
        <v>1656</v>
      </c>
      <c r="K403">
        <v>27606</v>
      </c>
      <c r="L403" t="s">
        <v>142</v>
      </c>
      <c r="M403" t="s">
        <v>146</v>
      </c>
      <c r="N403" t="s">
        <v>147</v>
      </c>
      <c r="O403">
        <v>4</v>
      </c>
      <c r="P403" t="s">
        <v>77</v>
      </c>
      <c r="Q403" t="s">
        <v>78</v>
      </c>
      <c r="R403" t="s">
        <v>79</v>
      </c>
      <c r="S403" t="s">
        <v>57</v>
      </c>
      <c r="T403" t="s">
        <v>44</v>
      </c>
      <c r="U403" t="s">
        <v>219</v>
      </c>
      <c r="V403">
        <v>778.5</v>
      </c>
      <c r="W403">
        <v>0.98802637447976804</v>
      </c>
      <c r="X403" t="s">
        <v>222</v>
      </c>
    </row>
    <row r="404" spans="1:24" x14ac:dyDescent="0.25">
      <c r="A404" t="s">
        <v>179</v>
      </c>
      <c r="B404" s="1">
        <v>41915</v>
      </c>
      <c r="C404">
        <v>2014</v>
      </c>
      <c r="D404" t="s">
        <v>233</v>
      </c>
      <c r="E404" t="s">
        <v>54</v>
      </c>
      <c r="F404" t="s">
        <v>30</v>
      </c>
      <c r="G404" t="s">
        <v>209</v>
      </c>
      <c r="H404" t="s">
        <v>205</v>
      </c>
      <c r="I404">
        <v>44750</v>
      </c>
      <c r="J404">
        <v>2289</v>
      </c>
      <c r="K404">
        <v>47039</v>
      </c>
      <c r="L404" t="s">
        <v>164</v>
      </c>
      <c r="M404" t="s">
        <v>180</v>
      </c>
      <c r="N404" t="s">
        <v>181</v>
      </c>
      <c r="O404">
        <v>4</v>
      </c>
      <c r="P404" t="s">
        <v>77</v>
      </c>
      <c r="Q404" t="s">
        <v>78</v>
      </c>
      <c r="R404" t="s">
        <v>79</v>
      </c>
      <c r="S404" t="s">
        <v>54</v>
      </c>
      <c r="T404" t="s">
        <v>45</v>
      </c>
      <c r="U404" t="s">
        <v>221</v>
      </c>
      <c r="V404">
        <v>1790</v>
      </c>
      <c r="W404">
        <v>0.40970995342811101</v>
      </c>
      <c r="X404" t="s">
        <v>220</v>
      </c>
    </row>
    <row r="405" spans="1:24" x14ac:dyDescent="0.25">
      <c r="A405" t="s">
        <v>154</v>
      </c>
      <c r="B405" s="1">
        <v>41915</v>
      </c>
      <c r="C405">
        <v>2014</v>
      </c>
      <c r="D405" t="s">
        <v>233</v>
      </c>
      <c r="E405" t="s">
        <v>55</v>
      </c>
      <c r="F405" t="s">
        <v>39</v>
      </c>
      <c r="G405" t="s">
        <v>209</v>
      </c>
      <c r="H405" t="s">
        <v>203</v>
      </c>
      <c r="I405">
        <v>55800</v>
      </c>
      <c r="J405">
        <v>4446</v>
      </c>
      <c r="K405">
        <v>60246</v>
      </c>
      <c r="L405" t="s">
        <v>142</v>
      </c>
      <c r="M405" t="s">
        <v>155</v>
      </c>
      <c r="N405" t="s">
        <v>156</v>
      </c>
      <c r="O405">
        <v>4</v>
      </c>
      <c r="P405" t="s">
        <v>91</v>
      </c>
      <c r="Q405" t="s">
        <v>78</v>
      </c>
      <c r="R405" t="s">
        <v>79</v>
      </c>
      <c r="S405" t="s">
        <v>56</v>
      </c>
      <c r="T405" t="s">
        <v>46</v>
      </c>
      <c r="U405" t="s">
        <v>223</v>
      </c>
      <c r="V405">
        <v>2790</v>
      </c>
      <c r="W405">
        <v>0.48879841039366945</v>
      </c>
      <c r="X405" t="s">
        <v>220</v>
      </c>
    </row>
    <row r="406" spans="1:24" x14ac:dyDescent="0.25">
      <c r="A406" t="s">
        <v>157</v>
      </c>
      <c r="B406" s="1">
        <v>41917</v>
      </c>
      <c r="C406">
        <v>2014</v>
      </c>
      <c r="D406" t="s">
        <v>233</v>
      </c>
      <c r="E406" t="s">
        <v>64</v>
      </c>
      <c r="F406" t="s">
        <v>26</v>
      </c>
      <c r="G406" t="s">
        <v>204</v>
      </c>
      <c r="H406" t="s">
        <v>202</v>
      </c>
      <c r="I406">
        <v>58450</v>
      </c>
      <c r="J406">
        <v>4832</v>
      </c>
      <c r="K406">
        <v>63282</v>
      </c>
      <c r="L406" t="s">
        <v>142</v>
      </c>
      <c r="M406" t="s">
        <v>158</v>
      </c>
      <c r="N406" t="s">
        <v>159</v>
      </c>
      <c r="O406">
        <v>4</v>
      </c>
      <c r="P406" t="s">
        <v>77</v>
      </c>
      <c r="Q406" t="s">
        <v>86</v>
      </c>
      <c r="R406" t="s">
        <v>79</v>
      </c>
      <c r="S406" t="s">
        <v>57</v>
      </c>
      <c r="T406" t="s">
        <v>44</v>
      </c>
      <c r="U406" t="s">
        <v>223</v>
      </c>
      <c r="V406">
        <v>2922.5</v>
      </c>
      <c r="W406">
        <v>1.1455364530652466E-2</v>
      </c>
      <c r="X406" t="s">
        <v>220</v>
      </c>
    </row>
    <row r="407" spans="1:24" x14ac:dyDescent="0.25">
      <c r="A407" t="s">
        <v>157</v>
      </c>
      <c r="B407" s="1">
        <v>41918</v>
      </c>
      <c r="C407">
        <v>2014</v>
      </c>
      <c r="D407" t="s">
        <v>233</v>
      </c>
      <c r="E407" t="s">
        <v>60</v>
      </c>
      <c r="F407" t="s">
        <v>35</v>
      </c>
      <c r="G407" t="s">
        <v>210</v>
      </c>
      <c r="H407" t="s">
        <v>201</v>
      </c>
      <c r="I407">
        <v>58300</v>
      </c>
      <c r="J407">
        <v>3971</v>
      </c>
      <c r="K407">
        <v>62271</v>
      </c>
      <c r="L407" t="s">
        <v>142</v>
      </c>
      <c r="M407" t="s">
        <v>158</v>
      </c>
      <c r="N407" t="s">
        <v>159</v>
      </c>
      <c r="O407">
        <v>4</v>
      </c>
      <c r="P407" t="s">
        <v>77</v>
      </c>
      <c r="Q407" t="s">
        <v>86</v>
      </c>
      <c r="R407" t="s">
        <v>79</v>
      </c>
      <c r="S407" t="s">
        <v>61</v>
      </c>
      <c r="T407" t="s">
        <v>46</v>
      </c>
      <c r="U407" t="s">
        <v>223</v>
      </c>
      <c r="V407">
        <v>2915</v>
      </c>
      <c r="W407">
        <v>0.39562511183117754</v>
      </c>
      <c r="X407" t="s">
        <v>220</v>
      </c>
    </row>
    <row r="408" spans="1:24" x14ac:dyDescent="0.25">
      <c r="A408" t="s">
        <v>176</v>
      </c>
      <c r="B408" s="1">
        <v>41920</v>
      </c>
      <c r="C408">
        <v>2014</v>
      </c>
      <c r="D408" t="s">
        <v>233</v>
      </c>
      <c r="E408" t="s">
        <v>55</v>
      </c>
      <c r="F408" t="s">
        <v>39</v>
      </c>
      <c r="G408" t="s">
        <v>210</v>
      </c>
      <c r="H408" t="s">
        <v>211</v>
      </c>
      <c r="I408">
        <v>35300</v>
      </c>
      <c r="J408">
        <v>4586</v>
      </c>
      <c r="K408">
        <v>39886</v>
      </c>
      <c r="L408" t="s">
        <v>164</v>
      </c>
      <c r="M408" t="s">
        <v>177</v>
      </c>
      <c r="N408" t="s">
        <v>178</v>
      </c>
      <c r="O408">
        <v>4</v>
      </c>
      <c r="P408" t="s">
        <v>77</v>
      </c>
      <c r="Q408" t="s">
        <v>78</v>
      </c>
      <c r="R408" t="s">
        <v>79</v>
      </c>
      <c r="S408" t="s">
        <v>56</v>
      </c>
      <c r="T408" t="s">
        <v>46</v>
      </c>
      <c r="U408" t="s">
        <v>221</v>
      </c>
      <c r="V408">
        <v>1412</v>
      </c>
      <c r="W408">
        <v>1.1421691165967701E-2</v>
      </c>
      <c r="X408" t="s">
        <v>220</v>
      </c>
    </row>
    <row r="409" spans="1:24" x14ac:dyDescent="0.25">
      <c r="A409" t="s">
        <v>109</v>
      </c>
      <c r="B409" s="1">
        <v>42627</v>
      </c>
      <c r="C409">
        <v>2016</v>
      </c>
      <c r="D409" t="s">
        <v>232</v>
      </c>
      <c r="E409" t="s">
        <v>57</v>
      </c>
      <c r="F409" t="s">
        <v>24</v>
      </c>
      <c r="G409" t="s">
        <v>200</v>
      </c>
      <c r="H409" t="s">
        <v>203</v>
      </c>
      <c r="I409">
        <v>50800</v>
      </c>
      <c r="J409">
        <v>4126</v>
      </c>
      <c r="K409">
        <v>54926</v>
      </c>
      <c r="L409" t="s">
        <v>97</v>
      </c>
      <c r="M409" t="s">
        <v>110</v>
      </c>
      <c r="N409" t="s">
        <v>111</v>
      </c>
      <c r="O409">
        <v>4</v>
      </c>
      <c r="P409" t="s">
        <v>91</v>
      </c>
      <c r="Q409" t="s">
        <v>78</v>
      </c>
      <c r="R409" t="s">
        <v>79</v>
      </c>
      <c r="S409" t="s">
        <v>57</v>
      </c>
      <c r="T409" t="s">
        <v>44</v>
      </c>
      <c r="U409" t="s">
        <v>221</v>
      </c>
      <c r="V409">
        <v>2032</v>
      </c>
      <c r="W409">
        <v>9.0483410326057764E-2</v>
      </c>
      <c r="X409" t="s">
        <v>220</v>
      </c>
    </row>
    <row r="410" spans="1:24" x14ac:dyDescent="0.25">
      <c r="A410" t="s">
        <v>114</v>
      </c>
      <c r="B410" s="1">
        <v>41920</v>
      </c>
      <c r="C410">
        <v>2014</v>
      </c>
      <c r="D410" t="s">
        <v>233</v>
      </c>
      <c r="E410" t="s">
        <v>57</v>
      </c>
      <c r="F410" t="s">
        <v>22</v>
      </c>
      <c r="G410" t="s">
        <v>210</v>
      </c>
      <c r="H410" t="s">
        <v>202</v>
      </c>
      <c r="I410">
        <v>47700</v>
      </c>
      <c r="J410">
        <v>4769</v>
      </c>
      <c r="K410">
        <v>52469</v>
      </c>
      <c r="L410" t="s">
        <v>97</v>
      </c>
      <c r="M410" t="s">
        <v>115</v>
      </c>
      <c r="N410" t="s">
        <v>116</v>
      </c>
      <c r="O410">
        <v>4</v>
      </c>
      <c r="P410" t="s">
        <v>77</v>
      </c>
      <c r="Q410" t="s">
        <v>78</v>
      </c>
      <c r="R410" t="s">
        <v>79</v>
      </c>
      <c r="S410" t="s">
        <v>57</v>
      </c>
      <c r="T410" t="s">
        <v>44</v>
      </c>
      <c r="U410" t="s">
        <v>221</v>
      </c>
      <c r="V410">
        <v>1908</v>
      </c>
      <c r="W410">
        <v>0.7501705012983505</v>
      </c>
      <c r="X410" t="s">
        <v>222</v>
      </c>
    </row>
    <row r="411" spans="1:24" x14ac:dyDescent="0.25">
      <c r="A411" t="s">
        <v>179</v>
      </c>
      <c r="B411" s="1">
        <v>42626</v>
      </c>
      <c r="C411">
        <v>2016</v>
      </c>
      <c r="D411" t="s">
        <v>232</v>
      </c>
      <c r="E411" t="s">
        <v>54</v>
      </c>
      <c r="F411" t="s">
        <v>11</v>
      </c>
      <c r="G411" t="s">
        <v>200</v>
      </c>
      <c r="H411" t="s">
        <v>203</v>
      </c>
      <c r="I411">
        <v>56000</v>
      </c>
      <c r="J411">
        <v>2533</v>
      </c>
      <c r="K411">
        <v>58533</v>
      </c>
      <c r="L411" t="s">
        <v>164</v>
      </c>
      <c r="M411" t="s">
        <v>180</v>
      </c>
      <c r="N411" t="s">
        <v>181</v>
      </c>
      <c r="O411">
        <v>4</v>
      </c>
      <c r="P411" t="s">
        <v>77</v>
      </c>
      <c r="Q411" t="s">
        <v>78</v>
      </c>
      <c r="R411" t="s">
        <v>79</v>
      </c>
      <c r="S411" t="s">
        <v>54</v>
      </c>
      <c r="T411" t="s">
        <v>43</v>
      </c>
      <c r="U411" t="s">
        <v>223</v>
      </c>
      <c r="V411">
        <v>2800</v>
      </c>
      <c r="W411">
        <v>8.0286427438392496E-3</v>
      </c>
      <c r="X411" t="s">
        <v>220</v>
      </c>
    </row>
    <row r="412" spans="1:24" x14ac:dyDescent="0.25">
      <c r="A412" t="s">
        <v>148</v>
      </c>
      <c r="B412" s="1">
        <v>42623</v>
      </c>
      <c r="C412">
        <v>2016</v>
      </c>
      <c r="D412" t="s">
        <v>232</v>
      </c>
      <c r="E412" t="s">
        <v>55</v>
      </c>
      <c r="F412" t="s">
        <v>37</v>
      </c>
      <c r="G412" t="s">
        <v>200</v>
      </c>
      <c r="H412" t="s">
        <v>211</v>
      </c>
      <c r="I412">
        <v>36900</v>
      </c>
      <c r="J412">
        <v>4145</v>
      </c>
      <c r="K412">
        <v>41045</v>
      </c>
      <c r="L412" t="s">
        <v>142</v>
      </c>
      <c r="M412" t="s">
        <v>149</v>
      </c>
      <c r="N412" t="s">
        <v>150</v>
      </c>
      <c r="O412">
        <v>4</v>
      </c>
      <c r="P412" t="s">
        <v>77</v>
      </c>
      <c r="Q412" t="s">
        <v>78</v>
      </c>
      <c r="R412" t="s">
        <v>79</v>
      </c>
      <c r="S412" t="s">
        <v>56</v>
      </c>
      <c r="T412" t="s">
        <v>46</v>
      </c>
      <c r="U412" t="s">
        <v>221</v>
      </c>
      <c r="V412">
        <v>1476</v>
      </c>
      <c r="W412">
        <v>0.14864751191281131</v>
      </c>
      <c r="X412" t="s">
        <v>220</v>
      </c>
    </row>
    <row r="413" spans="1:24" x14ac:dyDescent="0.25">
      <c r="A413" t="s">
        <v>179</v>
      </c>
      <c r="B413" s="1">
        <v>41925</v>
      </c>
      <c r="C413">
        <v>2014</v>
      </c>
      <c r="D413" t="s">
        <v>233</v>
      </c>
      <c r="E413" t="s">
        <v>55</v>
      </c>
      <c r="F413" t="s">
        <v>39</v>
      </c>
      <c r="G413" t="s">
        <v>200</v>
      </c>
      <c r="H413" t="s">
        <v>211</v>
      </c>
      <c r="I413">
        <v>44500</v>
      </c>
      <c r="J413">
        <v>1674</v>
      </c>
      <c r="K413">
        <v>46174</v>
      </c>
      <c r="L413" t="s">
        <v>164</v>
      </c>
      <c r="M413" t="s">
        <v>180</v>
      </c>
      <c r="N413" t="s">
        <v>181</v>
      </c>
      <c r="O413">
        <v>4</v>
      </c>
      <c r="P413" t="s">
        <v>77</v>
      </c>
      <c r="Q413" t="s">
        <v>78</v>
      </c>
      <c r="R413" t="s">
        <v>79</v>
      </c>
      <c r="S413" t="s">
        <v>56</v>
      </c>
      <c r="T413" t="s">
        <v>46</v>
      </c>
      <c r="U413" t="s">
        <v>221</v>
      </c>
      <c r="V413">
        <v>1780</v>
      </c>
      <c r="W413">
        <v>0.7159782870281387</v>
      </c>
      <c r="X413" t="s">
        <v>222</v>
      </c>
    </row>
    <row r="414" spans="1:24" x14ac:dyDescent="0.25">
      <c r="A414" t="s">
        <v>100</v>
      </c>
      <c r="B414" s="1">
        <v>41925</v>
      </c>
      <c r="C414">
        <v>2014</v>
      </c>
      <c r="D414" t="s">
        <v>233</v>
      </c>
      <c r="E414" t="s">
        <v>54</v>
      </c>
      <c r="F414" t="s">
        <v>30</v>
      </c>
      <c r="G414" t="s">
        <v>200</v>
      </c>
      <c r="H414" t="s">
        <v>203</v>
      </c>
      <c r="I414">
        <v>28050</v>
      </c>
      <c r="J414">
        <v>2257</v>
      </c>
      <c r="K414">
        <v>30307</v>
      </c>
      <c r="L414" t="s">
        <v>97</v>
      </c>
      <c r="M414" t="s">
        <v>101</v>
      </c>
      <c r="N414" t="s">
        <v>102</v>
      </c>
      <c r="O414">
        <v>4</v>
      </c>
      <c r="P414" t="s">
        <v>77</v>
      </c>
      <c r="Q414" t="s">
        <v>78</v>
      </c>
      <c r="R414" t="s">
        <v>79</v>
      </c>
      <c r="S414" t="s">
        <v>54</v>
      </c>
      <c r="T414" t="s">
        <v>45</v>
      </c>
      <c r="U414" t="s">
        <v>219</v>
      </c>
      <c r="V414">
        <v>841.5</v>
      </c>
      <c r="W414">
        <v>0.79623532891098192</v>
      </c>
      <c r="X414" t="s">
        <v>222</v>
      </c>
    </row>
    <row r="415" spans="1:24" x14ac:dyDescent="0.25">
      <c r="A415" t="s">
        <v>167</v>
      </c>
      <c r="B415" s="1">
        <v>41925</v>
      </c>
      <c r="C415">
        <v>2014</v>
      </c>
      <c r="D415" t="s">
        <v>233</v>
      </c>
      <c r="E415" t="s">
        <v>60</v>
      </c>
      <c r="F415" t="s">
        <v>6</v>
      </c>
      <c r="G415" t="s">
        <v>210</v>
      </c>
      <c r="H415" t="s">
        <v>203</v>
      </c>
      <c r="I415">
        <v>27800</v>
      </c>
      <c r="J415">
        <v>1347</v>
      </c>
      <c r="K415">
        <v>29147</v>
      </c>
      <c r="L415" t="s">
        <v>164</v>
      </c>
      <c r="M415" t="s">
        <v>168</v>
      </c>
      <c r="N415" t="s">
        <v>169</v>
      </c>
      <c r="O415">
        <v>4</v>
      </c>
      <c r="P415" t="s">
        <v>77</v>
      </c>
      <c r="Q415" t="s">
        <v>78</v>
      </c>
      <c r="R415" t="s">
        <v>79</v>
      </c>
      <c r="S415" t="s">
        <v>61</v>
      </c>
      <c r="T415" t="s">
        <v>42</v>
      </c>
      <c r="U415" t="s">
        <v>219</v>
      </c>
      <c r="V415">
        <v>834</v>
      </c>
      <c r="W415">
        <v>0.84166794309470239</v>
      </c>
      <c r="X415" t="s">
        <v>222</v>
      </c>
    </row>
    <row r="416" spans="1:24" x14ac:dyDescent="0.25">
      <c r="A416" t="s">
        <v>133</v>
      </c>
      <c r="B416" s="1">
        <v>42622</v>
      </c>
      <c r="C416">
        <v>2016</v>
      </c>
      <c r="D416" t="s">
        <v>232</v>
      </c>
      <c r="E416" t="s">
        <v>54</v>
      </c>
      <c r="F416" t="s">
        <v>32</v>
      </c>
      <c r="G416" t="s">
        <v>209</v>
      </c>
      <c r="H416" t="s">
        <v>203</v>
      </c>
      <c r="I416">
        <v>71700</v>
      </c>
      <c r="J416">
        <v>3921</v>
      </c>
      <c r="K416">
        <v>75621</v>
      </c>
      <c r="L416" t="s">
        <v>127</v>
      </c>
      <c r="M416" t="s">
        <v>134</v>
      </c>
      <c r="N416" t="s">
        <v>135</v>
      </c>
      <c r="O416">
        <v>4</v>
      </c>
      <c r="P416" t="s">
        <v>77</v>
      </c>
      <c r="Q416" t="s">
        <v>86</v>
      </c>
      <c r="R416" t="s">
        <v>79</v>
      </c>
      <c r="S416" t="s">
        <v>54</v>
      </c>
      <c r="T416" t="s">
        <v>45</v>
      </c>
      <c r="U416" t="s">
        <v>223</v>
      </c>
      <c r="V416">
        <v>3585</v>
      </c>
      <c r="W416">
        <v>0.47826721075841561</v>
      </c>
      <c r="X416" t="s">
        <v>220</v>
      </c>
    </row>
    <row r="417" spans="1:24" x14ac:dyDescent="0.25">
      <c r="A417" t="s">
        <v>179</v>
      </c>
      <c r="B417" s="1">
        <v>41928</v>
      </c>
      <c r="C417">
        <v>2014</v>
      </c>
      <c r="D417" t="s">
        <v>233</v>
      </c>
      <c r="E417" t="s">
        <v>64</v>
      </c>
      <c r="F417" t="s">
        <v>26</v>
      </c>
      <c r="G417" t="s">
        <v>206</v>
      </c>
      <c r="H417" t="s">
        <v>203</v>
      </c>
      <c r="I417">
        <v>44850</v>
      </c>
      <c r="J417">
        <v>1893</v>
      </c>
      <c r="K417">
        <v>46743</v>
      </c>
      <c r="L417" t="s">
        <v>164</v>
      </c>
      <c r="M417" t="s">
        <v>180</v>
      </c>
      <c r="N417" t="s">
        <v>181</v>
      </c>
      <c r="O417">
        <v>4</v>
      </c>
      <c r="P417" t="s">
        <v>77</v>
      </c>
      <c r="Q417" t="s">
        <v>78</v>
      </c>
      <c r="R417" t="s">
        <v>79</v>
      </c>
      <c r="S417" t="s">
        <v>57</v>
      </c>
      <c r="T417" t="s">
        <v>44</v>
      </c>
      <c r="U417" t="s">
        <v>221</v>
      </c>
      <c r="V417">
        <v>1794</v>
      </c>
      <c r="W417">
        <v>0.48045588959029684</v>
      </c>
      <c r="X417" t="s">
        <v>220</v>
      </c>
    </row>
    <row r="418" spans="1:24" x14ac:dyDescent="0.25">
      <c r="A418" t="s">
        <v>103</v>
      </c>
      <c r="B418" s="1">
        <v>41931</v>
      </c>
      <c r="C418">
        <v>2014</v>
      </c>
      <c r="D418" t="s">
        <v>233</v>
      </c>
      <c r="E418" t="s">
        <v>50</v>
      </c>
      <c r="F418" t="s">
        <v>10</v>
      </c>
      <c r="G418" t="s">
        <v>209</v>
      </c>
      <c r="H418" t="s">
        <v>203</v>
      </c>
      <c r="I418">
        <v>32050</v>
      </c>
      <c r="J418">
        <v>1596</v>
      </c>
      <c r="K418">
        <v>33646</v>
      </c>
      <c r="L418" t="s">
        <v>97</v>
      </c>
      <c r="M418" t="s">
        <v>104</v>
      </c>
      <c r="N418" t="s">
        <v>105</v>
      </c>
      <c r="O418">
        <v>2</v>
      </c>
      <c r="P418" t="s">
        <v>91</v>
      </c>
      <c r="Q418" t="s">
        <v>78</v>
      </c>
      <c r="R418" t="s">
        <v>79</v>
      </c>
      <c r="S418" t="s">
        <v>51</v>
      </c>
      <c r="T418" t="s">
        <v>43</v>
      </c>
      <c r="U418" t="s">
        <v>219</v>
      </c>
      <c r="V418">
        <v>961.5</v>
      </c>
      <c r="W418">
        <v>7.8725676088931815E-2</v>
      </c>
      <c r="X418" t="s">
        <v>220</v>
      </c>
    </row>
    <row r="419" spans="1:24" x14ac:dyDescent="0.25">
      <c r="A419" t="s">
        <v>114</v>
      </c>
      <c r="B419" s="1">
        <v>41932</v>
      </c>
      <c r="C419">
        <v>2014</v>
      </c>
      <c r="D419" t="s">
        <v>233</v>
      </c>
      <c r="E419" t="s">
        <v>50</v>
      </c>
      <c r="F419" t="s">
        <v>10</v>
      </c>
      <c r="G419" t="s">
        <v>210</v>
      </c>
      <c r="H419" t="s">
        <v>203</v>
      </c>
      <c r="I419">
        <v>48050</v>
      </c>
      <c r="J419">
        <v>1964</v>
      </c>
      <c r="K419">
        <v>50014</v>
      </c>
      <c r="L419" t="s">
        <v>97</v>
      </c>
      <c r="M419" t="s">
        <v>115</v>
      </c>
      <c r="N419" t="s">
        <v>116</v>
      </c>
      <c r="O419">
        <v>4</v>
      </c>
      <c r="P419" t="s">
        <v>77</v>
      </c>
      <c r="Q419" t="s">
        <v>78</v>
      </c>
      <c r="R419" t="s">
        <v>79</v>
      </c>
      <c r="S419" t="s">
        <v>51</v>
      </c>
      <c r="T419" t="s">
        <v>43</v>
      </c>
      <c r="U419" t="s">
        <v>221</v>
      </c>
      <c r="V419">
        <v>1922</v>
      </c>
      <c r="W419">
        <v>3.8845318387656154E-2</v>
      </c>
      <c r="X419" t="s">
        <v>220</v>
      </c>
    </row>
    <row r="420" spans="1:24" x14ac:dyDescent="0.25">
      <c r="A420" t="s">
        <v>182</v>
      </c>
      <c r="B420" s="1">
        <v>41933</v>
      </c>
      <c r="C420">
        <v>2014</v>
      </c>
      <c r="D420" t="s">
        <v>233</v>
      </c>
      <c r="E420" t="s">
        <v>52</v>
      </c>
      <c r="F420" t="s">
        <v>41</v>
      </c>
      <c r="G420" t="s">
        <v>200</v>
      </c>
      <c r="H420" t="s">
        <v>203</v>
      </c>
      <c r="I420">
        <v>51700</v>
      </c>
      <c r="J420">
        <v>4732</v>
      </c>
      <c r="K420">
        <v>56432</v>
      </c>
      <c r="L420" t="s">
        <v>164</v>
      </c>
      <c r="M420" t="s">
        <v>183</v>
      </c>
      <c r="N420" t="s">
        <v>184</v>
      </c>
      <c r="O420">
        <v>4</v>
      </c>
      <c r="P420" t="s">
        <v>77</v>
      </c>
      <c r="Q420" t="s">
        <v>78</v>
      </c>
      <c r="R420" t="s">
        <v>79</v>
      </c>
      <c r="S420" t="s">
        <v>53</v>
      </c>
      <c r="T420" t="s">
        <v>46</v>
      </c>
      <c r="U420" t="s">
        <v>223</v>
      </c>
      <c r="V420">
        <v>2585</v>
      </c>
      <c r="W420">
        <v>7.7609317413349314E-3</v>
      </c>
      <c r="X420" t="s">
        <v>220</v>
      </c>
    </row>
    <row r="421" spans="1:24" x14ac:dyDescent="0.25">
      <c r="A421" t="s">
        <v>173</v>
      </c>
      <c r="B421" s="1">
        <v>41933</v>
      </c>
      <c r="C421">
        <v>2014</v>
      </c>
      <c r="D421" t="s">
        <v>233</v>
      </c>
      <c r="E421" t="s">
        <v>57</v>
      </c>
      <c r="F421" t="s">
        <v>21</v>
      </c>
      <c r="G421" t="s">
        <v>208</v>
      </c>
      <c r="H421" t="s">
        <v>201</v>
      </c>
      <c r="I421">
        <v>29100</v>
      </c>
      <c r="J421">
        <v>3870</v>
      </c>
      <c r="K421">
        <v>32970</v>
      </c>
      <c r="L421" t="s">
        <v>164</v>
      </c>
      <c r="M421" t="s">
        <v>174</v>
      </c>
      <c r="N421" t="s">
        <v>175</v>
      </c>
      <c r="O421">
        <v>2</v>
      </c>
      <c r="P421" t="s">
        <v>91</v>
      </c>
      <c r="Q421" t="s">
        <v>78</v>
      </c>
      <c r="R421" t="s">
        <v>79</v>
      </c>
      <c r="S421" t="s">
        <v>57</v>
      </c>
      <c r="T421" t="s">
        <v>44</v>
      </c>
      <c r="U421" t="s">
        <v>219</v>
      </c>
      <c r="V421">
        <v>873</v>
      </c>
      <c r="W421">
        <v>0.82736693780280968</v>
      </c>
      <c r="X421" t="s">
        <v>222</v>
      </c>
    </row>
    <row r="422" spans="1:24" x14ac:dyDescent="0.25">
      <c r="A422" t="s">
        <v>112</v>
      </c>
      <c r="B422" s="1">
        <v>42622</v>
      </c>
      <c r="C422">
        <v>2016</v>
      </c>
      <c r="D422" t="s">
        <v>232</v>
      </c>
      <c r="E422" t="s">
        <v>52</v>
      </c>
      <c r="F422" t="s">
        <v>41</v>
      </c>
      <c r="G422" t="s">
        <v>200</v>
      </c>
      <c r="H422" t="s">
        <v>203</v>
      </c>
      <c r="I422">
        <v>52300</v>
      </c>
      <c r="J422">
        <v>4993</v>
      </c>
      <c r="K422">
        <v>57293</v>
      </c>
      <c r="L422" t="s">
        <v>97</v>
      </c>
      <c r="M422" t="s">
        <v>104</v>
      </c>
      <c r="N422" t="s">
        <v>113</v>
      </c>
      <c r="O422">
        <v>3</v>
      </c>
      <c r="P422" t="s">
        <v>91</v>
      </c>
      <c r="Q422" t="s">
        <v>78</v>
      </c>
      <c r="R422" t="s">
        <v>79</v>
      </c>
      <c r="S422" t="s">
        <v>53</v>
      </c>
      <c r="T422" t="s">
        <v>46</v>
      </c>
      <c r="U422" t="s">
        <v>223</v>
      </c>
      <c r="V422">
        <v>2615</v>
      </c>
      <c r="W422">
        <v>0.15015251848388114</v>
      </c>
      <c r="X422" t="s">
        <v>220</v>
      </c>
    </row>
    <row r="423" spans="1:24" x14ac:dyDescent="0.25">
      <c r="A423" t="s">
        <v>145</v>
      </c>
      <c r="B423" s="1">
        <v>42621</v>
      </c>
      <c r="C423">
        <v>2016</v>
      </c>
      <c r="D423" t="s">
        <v>232</v>
      </c>
      <c r="E423" t="s">
        <v>52</v>
      </c>
      <c r="F423" t="s">
        <v>34</v>
      </c>
      <c r="G423" t="s">
        <v>207</v>
      </c>
      <c r="H423" t="s">
        <v>211</v>
      </c>
      <c r="I423">
        <v>32800</v>
      </c>
      <c r="J423">
        <v>1099</v>
      </c>
      <c r="K423">
        <v>33899</v>
      </c>
      <c r="L423" t="s">
        <v>142</v>
      </c>
      <c r="M423" t="s">
        <v>146</v>
      </c>
      <c r="N423" t="s">
        <v>147</v>
      </c>
      <c r="O423">
        <v>4</v>
      </c>
      <c r="P423" t="s">
        <v>77</v>
      </c>
      <c r="Q423" t="s">
        <v>78</v>
      </c>
      <c r="R423" t="s">
        <v>79</v>
      </c>
      <c r="S423" t="s">
        <v>53</v>
      </c>
      <c r="T423" t="s">
        <v>46</v>
      </c>
      <c r="U423" t="s">
        <v>219</v>
      </c>
      <c r="V423">
        <v>984</v>
      </c>
      <c r="W423">
        <v>0.85443475370036193</v>
      </c>
      <c r="X423" t="s">
        <v>222</v>
      </c>
    </row>
    <row r="424" spans="1:24" x14ac:dyDescent="0.25">
      <c r="A424" t="s">
        <v>114</v>
      </c>
      <c r="B424" s="1">
        <v>42620</v>
      </c>
      <c r="C424">
        <v>2016</v>
      </c>
      <c r="D424" t="s">
        <v>232</v>
      </c>
      <c r="E424" t="s">
        <v>55</v>
      </c>
      <c r="F424" t="s">
        <v>38</v>
      </c>
      <c r="G424" t="s">
        <v>209</v>
      </c>
      <c r="H424" t="s">
        <v>203</v>
      </c>
      <c r="I424">
        <v>59600</v>
      </c>
      <c r="J424">
        <v>2138</v>
      </c>
      <c r="K424">
        <v>61738</v>
      </c>
      <c r="L424" t="s">
        <v>97</v>
      </c>
      <c r="M424" t="s">
        <v>115</v>
      </c>
      <c r="N424" t="s">
        <v>116</v>
      </c>
      <c r="O424">
        <v>4</v>
      </c>
      <c r="P424" t="s">
        <v>77</v>
      </c>
      <c r="Q424" t="s">
        <v>78</v>
      </c>
      <c r="R424" t="s">
        <v>79</v>
      </c>
      <c r="S424" t="s">
        <v>56</v>
      </c>
      <c r="T424" t="s">
        <v>46</v>
      </c>
      <c r="U424" t="s">
        <v>223</v>
      </c>
      <c r="V424">
        <v>2980</v>
      </c>
      <c r="W424">
        <v>0.83585155049145765</v>
      </c>
      <c r="X424" t="s">
        <v>222</v>
      </c>
    </row>
    <row r="425" spans="1:24" x14ac:dyDescent="0.25">
      <c r="A425" t="s">
        <v>96</v>
      </c>
      <c r="B425" s="1">
        <v>42620</v>
      </c>
      <c r="C425">
        <v>2016</v>
      </c>
      <c r="D425" t="s">
        <v>232</v>
      </c>
      <c r="E425" t="s">
        <v>50</v>
      </c>
      <c r="F425" t="s">
        <v>9</v>
      </c>
      <c r="G425" t="s">
        <v>200</v>
      </c>
      <c r="H425" t="s">
        <v>203</v>
      </c>
      <c r="I425">
        <v>26750</v>
      </c>
      <c r="J425">
        <v>4353</v>
      </c>
      <c r="K425">
        <v>31103</v>
      </c>
      <c r="L425" t="s">
        <v>97</v>
      </c>
      <c r="M425" t="s">
        <v>98</v>
      </c>
      <c r="N425" t="s">
        <v>99</v>
      </c>
      <c r="O425">
        <v>2</v>
      </c>
      <c r="P425" t="s">
        <v>77</v>
      </c>
      <c r="Q425" t="s">
        <v>78</v>
      </c>
      <c r="R425" t="s">
        <v>79</v>
      </c>
      <c r="S425" t="s">
        <v>51</v>
      </c>
      <c r="T425" t="s">
        <v>43</v>
      </c>
      <c r="U425" t="s">
        <v>219</v>
      </c>
      <c r="V425">
        <v>802.5</v>
      </c>
      <c r="W425">
        <v>0.71508857780838786</v>
      </c>
      <c r="X425" t="s">
        <v>222</v>
      </c>
    </row>
    <row r="426" spans="1:24" x14ac:dyDescent="0.25">
      <c r="A426" t="s">
        <v>176</v>
      </c>
      <c r="B426" s="1">
        <v>41936</v>
      </c>
      <c r="C426">
        <v>2014</v>
      </c>
      <c r="D426" t="s">
        <v>233</v>
      </c>
      <c r="E426" t="s">
        <v>52</v>
      </c>
      <c r="F426" t="s">
        <v>35</v>
      </c>
      <c r="G426" t="s">
        <v>200</v>
      </c>
      <c r="H426" t="s">
        <v>201</v>
      </c>
      <c r="I426">
        <v>34850</v>
      </c>
      <c r="J426">
        <v>4106</v>
      </c>
      <c r="K426">
        <v>38956</v>
      </c>
      <c r="L426" t="s">
        <v>164</v>
      </c>
      <c r="M426" t="s">
        <v>177</v>
      </c>
      <c r="N426" t="s">
        <v>178</v>
      </c>
      <c r="O426">
        <v>4</v>
      </c>
      <c r="P426" t="s">
        <v>77</v>
      </c>
      <c r="Q426" t="s">
        <v>78</v>
      </c>
      <c r="R426" t="s">
        <v>79</v>
      </c>
      <c r="S426" t="s">
        <v>53</v>
      </c>
      <c r="T426" t="s">
        <v>46</v>
      </c>
      <c r="U426" t="s">
        <v>221</v>
      </c>
      <c r="V426">
        <v>1394</v>
      </c>
      <c r="W426">
        <v>0.19760555550344547</v>
      </c>
      <c r="X426" t="s">
        <v>220</v>
      </c>
    </row>
    <row r="427" spans="1:24" x14ac:dyDescent="0.25">
      <c r="A427" t="s">
        <v>73</v>
      </c>
      <c r="B427" s="1">
        <v>42620</v>
      </c>
      <c r="C427">
        <v>2016</v>
      </c>
      <c r="D427" t="s">
        <v>232</v>
      </c>
      <c r="E427" t="s">
        <v>58</v>
      </c>
      <c r="F427" t="s">
        <v>2</v>
      </c>
      <c r="G427" t="s">
        <v>206</v>
      </c>
      <c r="H427" t="s">
        <v>203</v>
      </c>
      <c r="I427">
        <v>30750</v>
      </c>
      <c r="J427">
        <v>3350</v>
      </c>
      <c r="K427">
        <v>34100</v>
      </c>
      <c r="L427" t="s">
        <v>74</v>
      </c>
      <c r="M427" t="s">
        <v>75</v>
      </c>
      <c r="N427" t="s">
        <v>76</v>
      </c>
      <c r="O427">
        <v>4</v>
      </c>
      <c r="P427" t="s">
        <v>77</v>
      </c>
      <c r="Q427" t="s">
        <v>78</v>
      </c>
      <c r="R427" t="s">
        <v>79</v>
      </c>
      <c r="S427" t="s">
        <v>59</v>
      </c>
      <c r="T427" t="s">
        <v>42</v>
      </c>
      <c r="U427" t="s">
        <v>219</v>
      </c>
      <c r="V427">
        <v>922.5</v>
      </c>
      <c r="W427">
        <v>0.51257498912167498</v>
      </c>
      <c r="X427" t="s">
        <v>222</v>
      </c>
    </row>
    <row r="428" spans="1:24" x14ac:dyDescent="0.25">
      <c r="A428" t="s">
        <v>103</v>
      </c>
      <c r="B428" s="1">
        <v>41937</v>
      </c>
      <c r="C428">
        <v>2014</v>
      </c>
      <c r="D428" t="s">
        <v>233</v>
      </c>
      <c r="E428" t="s">
        <v>52</v>
      </c>
      <c r="F428" t="s">
        <v>41</v>
      </c>
      <c r="G428" t="s">
        <v>204</v>
      </c>
      <c r="H428" t="s">
        <v>205</v>
      </c>
      <c r="I428">
        <v>31750</v>
      </c>
      <c r="J428">
        <v>1364</v>
      </c>
      <c r="K428">
        <v>33114</v>
      </c>
      <c r="L428" t="s">
        <v>97</v>
      </c>
      <c r="M428" t="s">
        <v>104</v>
      </c>
      <c r="N428" t="s">
        <v>105</v>
      </c>
      <c r="O428">
        <v>2</v>
      </c>
      <c r="P428" t="s">
        <v>91</v>
      </c>
      <c r="Q428" t="s">
        <v>78</v>
      </c>
      <c r="R428" t="s">
        <v>79</v>
      </c>
      <c r="S428" t="s">
        <v>53</v>
      </c>
      <c r="T428" t="s">
        <v>46</v>
      </c>
      <c r="U428" t="s">
        <v>219</v>
      </c>
      <c r="V428">
        <v>952.5</v>
      </c>
      <c r="W428">
        <v>0.90566954058859006</v>
      </c>
      <c r="X428" t="s">
        <v>222</v>
      </c>
    </row>
    <row r="429" spans="1:24" x14ac:dyDescent="0.25">
      <c r="A429" t="s">
        <v>112</v>
      </c>
      <c r="B429" s="1">
        <v>42619</v>
      </c>
      <c r="C429">
        <v>2016</v>
      </c>
      <c r="D429" t="s">
        <v>232</v>
      </c>
      <c r="E429" t="s">
        <v>55</v>
      </c>
      <c r="F429" t="s">
        <v>38</v>
      </c>
      <c r="G429" t="s">
        <v>210</v>
      </c>
      <c r="H429" t="s">
        <v>201</v>
      </c>
      <c r="I429">
        <v>52100</v>
      </c>
      <c r="J429">
        <v>2672</v>
      </c>
      <c r="K429">
        <v>54772</v>
      </c>
      <c r="L429" t="s">
        <v>97</v>
      </c>
      <c r="M429" t="s">
        <v>104</v>
      </c>
      <c r="N429" t="s">
        <v>113</v>
      </c>
      <c r="O429">
        <v>3</v>
      </c>
      <c r="P429" t="s">
        <v>91</v>
      </c>
      <c r="Q429" t="s">
        <v>78</v>
      </c>
      <c r="R429" t="s">
        <v>79</v>
      </c>
      <c r="S429" t="s">
        <v>56</v>
      </c>
      <c r="T429" t="s">
        <v>46</v>
      </c>
      <c r="U429" t="s">
        <v>221</v>
      </c>
      <c r="V429">
        <v>2084</v>
      </c>
      <c r="W429">
        <v>0.53650902935141187</v>
      </c>
      <c r="X429" t="s">
        <v>222</v>
      </c>
    </row>
    <row r="430" spans="1:24" x14ac:dyDescent="0.25">
      <c r="A430" t="s">
        <v>151</v>
      </c>
      <c r="B430" s="1">
        <v>41938</v>
      </c>
      <c r="C430">
        <v>2014</v>
      </c>
      <c r="D430" t="s">
        <v>233</v>
      </c>
      <c r="E430" t="s">
        <v>55</v>
      </c>
      <c r="F430" t="s">
        <v>36</v>
      </c>
      <c r="G430" t="s">
        <v>210</v>
      </c>
      <c r="H430" t="s">
        <v>201</v>
      </c>
      <c r="I430">
        <v>31150</v>
      </c>
      <c r="J430">
        <v>3341</v>
      </c>
      <c r="K430">
        <v>34491</v>
      </c>
      <c r="L430" t="s">
        <v>142</v>
      </c>
      <c r="M430" t="s">
        <v>152</v>
      </c>
      <c r="N430" t="s">
        <v>153</v>
      </c>
      <c r="O430">
        <v>3</v>
      </c>
      <c r="P430" t="s">
        <v>91</v>
      </c>
      <c r="Q430" t="s">
        <v>78</v>
      </c>
      <c r="R430" t="s">
        <v>79</v>
      </c>
      <c r="S430" t="s">
        <v>56</v>
      </c>
      <c r="T430" t="s">
        <v>46</v>
      </c>
      <c r="U430" t="s">
        <v>219</v>
      </c>
      <c r="V430">
        <v>934.5</v>
      </c>
      <c r="W430">
        <v>0.73214190580516214</v>
      </c>
      <c r="X430" t="s">
        <v>222</v>
      </c>
    </row>
    <row r="431" spans="1:24" x14ac:dyDescent="0.25">
      <c r="A431" t="s">
        <v>133</v>
      </c>
      <c r="B431" s="1">
        <v>41938</v>
      </c>
      <c r="C431">
        <v>2014</v>
      </c>
      <c r="D431" t="s">
        <v>233</v>
      </c>
      <c r="E431" t="s">
        <v>62</v>
      </c>
      <c r="F431" t="s">
        <v>14</v>
      </c>
      <c r="G431" t="s">
        <v>204</v>
      </c>
      <c r="H431" t="s">
        <v>211</v>
      </c>
      <c r="I431">
        <v>58000</v>
      </c>
      <c r="J431">
        <v>4036</v>
      </c>
      <c r="K431">
        <v>62036</v>
      </c>
      <c r="L431" t="s">
        <v>127</v>
      </c>
      <c r="M431" t="s">
        <v>134</v>
      </c>
      <c r="N431" t="s">
        <v>135</v>
      </c>
      <c r="O431">
        <v>4</v>
      </c>
      <c r="P431" t="s">
        <v>77</v>
      </c>
      <c r="Q431" t="s">
        <v>86</v>
      </c>
      <c r="R431" t="s">
        <v>79</v>
      </c>
      <c r="S431" t="s">
        <v>63</v>
      </c>
      <c r="T431" t="s">
        <v>43</v>
      </c>
      <c r="U431" t="s">
        <v>223</v>
      </c>
      <c r="V431">
        <v>2900</v>
      </c>
      <c r="W431">
        <v>0.91029559909845492</v>
      </c>
      <c r="X431" t="s">
        <v>222</v>
      </c>
    </row>
    <row r="432" spans="1:24" x14ac:dyDescent="0.25">
      <c r="A432" t="s">
        <v>136</v>
      </c>
      <c r="B432" s="1">
        <v>41940</v>
      </c>
      <c r="C432">
        <v>2014</v>
      </c>
      <c r="D432" t="s">
        <v>233</v>
      </c>
      <c r="E432" t="s">
        <v>57</v>
      </c>
      <c r="F432" t="s">
        <v>23</v>
      </c>
      <c r="G432" t="s">
        <v>208</v>
      </c>
      <c r="H432" t="s">
        <v>203</v>
      </c>
      <c r="I432">
        <v>75700</v>
      </c>
      <c r="J432">
        <v>2029</v>
      </c>
      <c r="K432">
        <v>77729</v>
      </c>
      <c r="L432" t="s">
        <v>127</v>
      </c>
      <c r="M432" t="s">
        <v>137</v>
      </c>
      <c r="N432" t="s">
        <v>138</v>
      </c>
      <c r="O432">
        <v>4</v>
      </c>
      <c r="P432" t="s">
        <v>77</v>
      </c>
      <c r="Q432" t="s">
        <v>78</v>
      </c>
      <c r="R432" t="s">
        <v>79</v>
      </c>
      <c r="S432" t="s">
        <v>57</v>
      </c>
      <c r="T432" t="s">
        <v>44</v>
      </c>
      <c r="U432" t="s">
        <v>225</v>
      </c>
      <c r="V432">
        <v>4542</v>
      </c>
      <c r="W432">
        <v>0.99898286443156326</v>
      </c>
      <c r="X432" t="s">
        <v>222</v>
      </c>
    </row>
    <row r="433" spans="1:24" x14ac:dyDescent="0.25">
      <c r="A433" t="s">
        <v>133</v>
      </c>
      <c r="B433" s="1">
        <v>41941</v>
      </c>
      <c r="C433">
        <v>2014</v>
      </c>
      <c r="D433" t="s">
        <v>233</v>
      </c>
      <c r="E433" t="s">
        <v>57</v>
      </c>
      <c r="F433" t="s">
        <v>21</v>
      </c>
      <c r="G433" t="s">
        <v>206</v>
      </c>
      <c r="H433" t="s">
        <v>211</v>
      </c>
      <c r="I433">
        <v>57300</v>
      </c>
      <c r="J433">
        <v>4784</v>
      </c>
      <c r="K433">
        <v>62084</v>
      </c>
      <c r="L433" t="s">
        <v>127</v>
      </c>
      <c r="M433" t="s">
        <v>134</v>
      </c>
      <c r="N433" t="s">
        <v>135</v>
      </c>
      <c r="O433">
        <v>4</v>
      </c>
      <c r="P433" t="s">
        <v>77</v>
      </c>
      <c r="Q433" t="s">
        <v>86</v>
      </c>
      <c r="R433" t="s">
        <v>79</v>
      </c>
      <c r="S433" t="s">
        <v>57</v>
      </c>
      <c r="T433" t="s">
        <v>44</v>
      </c>
      <c r="U433" t="s">
        <v>223</v>
      </c>
      <c r="V433">
        <v>2865</v>
      </c>
      <c r="W433">
        <v>0.51659268956472759</v>
      </c>
      <c r="X433" t="s">
        <v>222</v>
      </c>
    </row>
    <row r="434" spans="1:24" x14ac:dyDescent="0.25">
      <c r="A434" t="s">
        <v>136</v>
      </c>
      <c r="B434" s="1">
        <v>41944</v>
      </c>
      <c r="C434">
        <v>2014</v>
      </c>
      <c r="D434" t="s">
        <v>234</v>
      </c>
      <c r="E434" t="s">
        <v>62</v>
      </c>
      <c r="F434" t="s">
        <v>14</v>
      </c>
      <c r="G434" t="s">
        <v>207</v>
      </c>
      <c r="H434" t="s">
        <v>211</v>
      </c>
      <c r="I434">
        <v>76250</v>
      </c>
      <c r="J434">
        <v>2544</v>
      </c>
      <c r="K434">
        <v>78794</v>
      </c>
      <c r="L434" t="s">
        <v>127</v>
      </c>
      <c r="M434" t="s">
        <v>137</v>
      </c>
      <c r="N434" t="s">
        <v>138</v>
      </c>
      <c r="O434">
        <v>4</v>
      </c>
      <c r="P434" t="s">
        <v>77</v>
      </c>
      <c r="Q434" t="s">
        <v>78</v>
      </c>
      <c r="R434" t="s">
        <v>79</v>
      </c>
      <c r="S434" t="s">
        <v>63</v>
      </c>
      <c r="T434" t="s">
        <v>43</v>
      </c>
      <c r="U434" t="s">
        <v>225</v>
      </c>
      <c r="V434">
        <v>4575</v>
      </c>
      <c r="W434">
        <v>0.7858516870931963</v>
      </c>
      <c r="X434" t="s">
        <v>222</v>
      </c>
    </row>
    <row r="435" spans="1:24" x14ac:dyDescent="0.25">
      <c r="A435" t="s">
        <v>167</v>
      </c>
      <c r="B435" s="1">
        <v>41946</v>
      </c>
      <c r="C435">
        <v>2014</v>
      </c>
      <c r="D435" t="s">
        <v>234</v>
      </c>
      <c r="E435" t="s">
        <v>55</v>
      </c>
      <c r="F435" t="s">
        <v>37</v>
      </c>
      <c r="G435" t="s">
        <v>200</v>
      </c>
      <c r="H435" t="s">
        <v>205</v>
      </c>
      <c r="I435">
        <v>28100</v>
      </c>
      <c r="J435">
        <v>3423</v>
      </c>
      <c r="K435">
        <v>31523</v>
      </c>
      <c r="L435" t="s">
        <v>164</v>
      </c>
      <c r="M435" t="s">
        <v>168</v>
      </c>
      <c r="N435" t="s">
        <v>169</v>
      </c>
      <c r="O435">
        <v>4</v>
      </c>
      <c r="P435" t="s">
        <v>77</v>
      </c>
      <c r="Q435" t="s">
        <v>78</v>
      </c>
      <c r="R435" t="s">
        <v>79</v>
      </c>
      <c r="S435" t="s">
        <v>56</v>
      </c>
      <c r="T435" t="s">
        <v>46</v>
      </c>
      <c r="U435" t="s">
        <v>219</v>
      </c>
      <c r="V435">
        <v>843</v>
      </c>
      <c r="W435">
        <v>0.26599787933099917</v>
      </c>
      <c r="X435" t="s">
        <v>220</v>
      </c>
    </row>
    <row r="436" spans="1:24" x14ac:dyDescent="0.25">
      <c r="A436" t="s">
        <v>109</v>
      </c>
      <c r="B436" s="1">
        <v>41946</v>
      </c>
      <c r="C436">
        <v>2014</v>
      </c>
      <c r="D436" t="s">
        <v>234</v>
      </c>
      <c r="E436" t="s">
        <v>54</v>
      </c>
      <c r="F436" t="s">
        <v>28</v>
      </c>
      <c r="G436" t="s">
        <v>200</v>
      </c>
      <c r="H436" t="s">
        <v>201</v>
      </c>
      <c r="I436">
        <v>40450</v>
      </c>
      <c r="J436">
        <v>2760</v>
      </c>
      <c r="K436">
        <v>43210</v>
      </c>
      <c r="L436" t="s">
        <v>97</v>
      </c>
      <c r="M436" t="s">
        <v>110</v>
      </c>
      <c r="N436" t="s">
        <v>111</v>
      </c>
      <c r="O436">
        <v>4</v>
      </c>
      <c r="P436" t="s">
        <v>91</v>
      </c>
      <c r="Q436" t="s">
        <v>78</v>
      </c>
      <c r="R436" t="s">
        <v>79</v>
      </c>
      <c r="S436" t="s">
        <v>54</v>
      </c>
      <c r="T436" t="s">
        <v>45</v>
      </c>
      <c r="U436" t="s">
        <v>221</v>
      </c>
      <c r="V436">
        <v>1618</v>
      </c>
      <c r="W436">
        <v>0.29746127840944625</v>
      </c>
      <c r="X436" t="s">
        <v>220</v>
      </c>
    </row>
    <row r="437" spans="1:24" x14ac:dyDescent="0.25">
      <c r="A437" t="s">
        <v>141</v>
      </c>
      <c r="B437" s="1">
        <v>41947</v>
      </c>
      <c r="C437">
        <v>2014</v>
      </c>
      <c r="D437" t="s">
        <v>234</v>
      </c>
      <c r="E437" t="s">
        <v>52</v>
      </c>
      <c r="F437" t="s">
        <v>47</v>
      </c>
      <c r="G437" t="s">
        <v>207</v>
      </c>
      <c r="H437" t="s">
        <v>205</v>
      </c>
      <c r="I437">
        <v>23850</v>
      </c>
      <c r="J437">
        <v>4212</v>
      </c>
      <c r="K437">
        <v>28062</v>
      </c>
      <c r="L437" t="s">
        <v>142</v>
      </c>
      <c r="M437" t="s">
        <v>143</v>
      </c>
      <c r="N437" t="s">
        <v>144</v>
      </c>
      <c r="O437">
        <v>4</v>
      </c>
      <c r="P437" t="s">
        <v>77</v>
      </c>
      <c r="Q437" t="s">
        <v>78</v>
      </c>
      <c r="R437" t="s">
        <v>79</v>
      </c>
      <c r="S437" t="s">
        <v>53</v>
      </c>
      <c r="T437" t="s">
        <v>46</v>
      </c>
      <c r="U437" t="s">
        <v>219</v>
      </c>
      <c r="V437">
        <v>715.5</v>
      </c>
      <c r="W437">
        <v>3.1154654468947395E-2</v>
      </c>
      <c r="X437" t="s">
        <v>220</v>
      </c>
    </row>
    <row r="438" spans="1:24" x14ac:dyDescent="0.25">
      <c r="A438" t="s">
        <v>179</v>
      </c>
      <c r="B438" s="1">
        <v>42618</v>
      </c>
      <c r="C438">
        <v>2016</v>
      </c>
      <c r="D438" t="s">
        <v>232</v>
      </c>
      <c r="E438" t="s">
        <v>57</v>
      </c>
      <c r="F438" t="s">
        <v>19</v>
      </c>
      <c r="G438" t="s">
        <v>200</v>
      </c>
      <c r="H438" t="s">
        <v>211</v>
      </c>
      <c r="I438">
        <v>56250</v>
      </c>
      <c r="J438">
        <v>1339</v>
      </c>
      <c r="K438">
        <v>57589</v>
      </c>
      <c r="L438" t="s">
        <v>164</v>
      </c>
      <c r="M438" t="s">
        <v>180</v>
      </c>
      <c r="N438" t="s">
        <v>181</v>
      </c>
      <c r="O438">
        <v>4</v>
      </c>
      <c r="P438" t="s">
        <v>77</v>
      </c>
      <c r="Q438" t="s">
        <v>78</v>
      </c>
      <c r="R438" t="s">
        <v>79</v>
      </c>
      <c r="S438" t="s">
        <v>57</v>
      </c>
      <c r="T438" t="s">
        <v>44</v>
      </c>
      <c r="U438" t="s">
        <v>223</v>
      </c>
      <c r="V438">
        <v>2812.5</v>
      </c>
      <c r="W438">
        <v>0.15275840980594904</v>
      </c>
      <c r="X438" t="s">
        <v>220</v>
      </c>
    </row>
    <row r="439" spans="1:24" x14ac:dyDescent="0.25">
      <c r="A439" t="s">
        <v>176</v>
      </c>
      <c r="B439" s="1">
        <v>41948</v>
      </c>
      <c r="C439">
        <v>2014</v>
      </c>
      <c r="D439" t="s">
        <v>234</v>
      </c>
      <c r="E439" t="s">
        <v>54</v>
      </c>
      <c r="F439" t="s">
        <v>31</v>
      </c>
      <c r="G439" t="s">
        <v>200</v>
      </c>
      <c r="H439" t="s">
        <v>201</v>
      </c>
      <c r="I439">
        <v>34850</v>
      </c>
      <c r="J439">
        <v>2483</v>
      </c>
      <c r="K439">
        <v>37333</v>
      </c>
      <c r="L439" t="s">
        <v>164</v>
      </c>
      <c r="M439" t="s">
        <v>177</v>
      </c>
      <c r="N439" t="s">
        <v>178</v>
      </c>
      <c r="O439">
        <v>4</v>
      </c>
      <c r="P439" t="s">
        <v>77</v>
      </c>
      <c r="Q439" t="s">
        <v>78</v>
      </c>
      <c r="R439" t="s">
        <v>79</v>
      </c>
      <c r="S439" t="s">
        <v>54</v>
      </c>
      <c r="T439" t="s">
        <v>45</v>
      </c>
      <c r="U439" t="s">
        <v>221</v>
      </c>
      <c r="V439">
        <v>1394</v>
      </c>
      <c r="W439">
        <v>0.58579501397246259</v>
      </c>
      <c r="X439" t="s">
        <v>222</v>
      </c>
    </row>
    <row r="440" spans="1:24" x14ac:dyDescent="0.25">
      <c r="A440" t="s">
        <v>136</v>
      </c>
      <c r="B440" s="1">
        <v>42617</v>
      </c>
      <c r="C440">
        <v>2016</v>
      </c>
      <c r="D440" t="s">
        <v>232</v>
      </c>
      <c r="E440" t="s">
        <v>54</v>
      </c>
      <c r="F440" t="s">
        <v>32</v>
      </c>
      <c r="G440" t="s">
        <v>200</v>
      </c>
      <c r="H440" t="s">
        <v>203</v>
      </c>
      <c r="I440">
        <v>95250</v>
      </c>
      <c r="J440">
        <v>2382</v>
      </c>
      <c r="K440">
        <v>97632</v>
      </c>
      <c r="L440" t="s">
        <v>127</v>
      </c>
      <c r="M440" t="s">
        <v>137</v>
      </c>
      <c r="N440" t="s">
        <v>138</v>
      </c>
      <c r="O440">
        <v>4</v>
      </c>
      <c r="P440" t="s">
        <v>77</v>
      </c>
      <c r="Q440" t="s">
        <v>78</v>
      </c>
      <c r="R440" t="s">
        <v>79</v>
      </c>
      <c r="S440" t="s">
        <v>54</v>
      </c>
      <c r="T440" t="s">
        <v>45</v>
      </c>
      <c r="U440" t="s">
        <v>225</v>
      </c>
      <c r="V440">
        <v>5715</v>
      </c>
      <c r="W440">
        <v>0.23099040576768592</v>
      </c>
      <c r="X440" t="s">
        <v>220</v>
      </c>
    </row>
    <row r="441" spans="1:24" x14ac:dyDescent="0.25">
      <c r="A441" t="s">
        <v>179</v>
      </c>
      <c r="B441" s="1">
        <v>41950</v>
      </c>
      <c r="C441">
        <v>2014</v>
      </c>
      <c r="D441" t="s">
        <v>234</v>
      </c>
      <c r="E441" t="s">
        <v>60</v>
      </c>
      <c r="F441" t="s">
        <v>6</v>
      </c>
      <c r="G441" t="s">
        <v>210</v>
      </c>
      <c r="H441" t="s">
        <v>201</v>
      </c>
      <c r="I441">
        <v>44500</v>
      </c>
      <c r="J441">
        <v>1607</v>
      </c>
      <c r="K441">
        <v>46107</v>
      </c>
      <c r="L441" t="s">
        <v>164</v>
      </c>
      <c r="M441" t="s">
        <v>180</v>
      </c>
      <c r="N441" t="s">
        <v>181</v>
      </c>
      <c r="O441">
        <v>4</v>
      </c>
      <c r="P441" t="s">
        <v>77</v>
      </c>
      <c r="Q441" t="s">
        <v>78</v>
      </c>
      <c r="R441" t="s">
        <v>79</v>
      </c>
      <c r="S441" t="s">
        <v>61</v>
      </c>
      <c r="T441" t="s">
        <v>42</v>
      </c>
      <c r="U441" t="s">
        <v>221</v>
      </c>
      <c r="V441">
        <v>1780</v>
      </c>
      <c r="W441">
        <v>0.94188387177040978</v>
      </c>
      <c r="X441" t="s">
        <v>222</v>
      </c>
    </row>
    <row r="442" spans="1:24" x14ac:dyDescent="0.25">
      <c r="A442" t="s">
        <v>96</v>
      </c>
      <c r="B442" s="1">
        <v>42616</v>
      </c>
      <c r="C442">
        <v>2016</v>
      </c>
      <c r="D442" t="s">
        <v>232</v>
      </c>
      <c r="E442" t="s">
        <v>57</v>
      </c>
      <c r="F442" t="s">
        <v>21</v>
      </c>
      <c r="G442" t="s">
        <v>200</v>
      </c>
      <c r="H442" t="s">
        <v>205</v>
      </c>
      <c r="I442">
        <v>26950</v>
      </c>
      <c r="J442">
        <v>2729</v>
      </c>
      <c r="K442">
        <v>29679</v>
      </c>
      <c r="L442" t="s">
        <v>97</v>
      </c>
      <c r="M442" t="s">
        <v>98</v>
      </c>
      <c r="N442" t="s">
        <v>99</v>
      </c>
      <c r="O442">
        <v>2</v>
      </c>
      <c r="P442" t="s">
        <v>77</v>
      </c>
      <c r="Q442" t="s">
        <v>78</v>
      </c>
      <c r="R442" t="s">
        <v>79</v>
      </c>
      <c r="S442" t="s">
        <v>57</v>
      </c>
      <c r="T442" t="s">
        <v>44</v>
      </c>
      <c r="U442" t="s">
        <v>219</v>
      </c>
      <c r="V442">
        <v>808.5</v>
      </c>
      <c r="W442">
        <v>0.1116643753422724</v>
      </c>
      <c r="X442" t="s">
        <v>220</v>
      </c>
    </row>
    <row r="443" spans="1:24" x14ac:dyDescent="0.25">
      <c r="A443" t="s">
        <v>103</v>
      </c>
      <c r="B443" s="1">
        <v>42616</v>
      </c>
      <c r="C443">
        <v>2016</v>
      </c>
      <c r="D443" t="s">
        <v>232</v>
      </c>
      <c r="E443" t="s">
        <v>50</v>
      </c>
      <c r="F443" t="s">
        <v>13</v>
      </c>
      <c r="G443" t="s">
        <v>210</v>
      </c>
      <c r="H443" t="s">
        <v>203</v>
      </c>
      <c r="I443">
        <v>40050</v>
      </c>
      <c r="J443">
        <v>4865</v>
      </c>
      <c r="K443">
        <v>44915</v>
      </c>
      <c r="L443" t="s">
        <v>97</v>
      </c>
      <c r="M443" t="s">
        <v>104</v>
      </c>
      <c r="N443" t="s">
        <v>105</v>
      </c>
      <c r="O443">
        <v>2</v>
      </c>
      <c r="P443" t="s">
        <v>91</v>
      </c>
      <c r="Q443" t="s">
        <v>78</v>
      </c>
      <c r="R443" t="s">
        <v>79</v>
      </c>
      <c r="S443" t="s">
        <v>51</v>
      </c>
      <c r="T443" t="s">
        <v>43</v>
      </c>
      <c r="U443" t="s">
        <v>221</v>
      </c>
      <c r="V443">
        <v>1602</v>
      </c>
      <c r="W443">
        <v>0.1191175529356662</v>
      </c>
      <c r="X443" t="s">
        <v>220</v>
      </c>
    </row>
    <row r="444" spans="1:24" x14ac:dyDescent="0.25">
      <c r="A444" t="s">
        <v>114</v>
      </c>
      <c r="B444" s="1">
        <v>42616</v>
      </c>
      <c r="C444">
        <v>2016</v>
      </c>
      <c r="D444" t="s">
        <v>232</v>
      </c>
      <c r="E444" t="s">
        <v>57</v>
      </c>
      <c r="F444" t="s">
        <v>19</v>
      </c>
      <c r="G444" t="s">
        <v>200</v>
      </c>
      <c r="H444" t="s">
        <v>211</v>
      </c>
      <c r="I444">
        <v>59650</v>
      </c>
      <c r="J444">
        <v>2932</v>
      </c>
      <c r="K444">
        <v>62582</v>
      </c>
      <c r="L444" t="s">
        <v>97</v>
      </c>
      <c r="M444" t="s">
        <v>115</v>
      </c>
      <c r="N444" t="s">
        <v>116</v>
      </c>
      <c r="O444">
        <v>4</v>
      </c>
      <c r="P444" t="s">
        <v>77</v>
      </c>
      <c r="Q444" t="s">
        <v>78</v>
      </c>
      <c r="R444" t="s">
        <v>79</v>
      </c>
      <c r="S444" t="s">
        <v>57</v>
      </c>
      <c r="T444" t="s">
        <v>44</v>
      </c>
      <c r="U444" t="s">
        <v>223</v>
      </c>
      <c r="V444">
        <v>2982.5</v>
      </c>
      <c r="W444">
        <v>0.48335175099007399</v>
      </c>
      <c r="X444" t="s">
        <v>220</v>
      </c>
    </row>
    <row r="445" spans="1:24" x14ac:dyDescent="0.25">
      <c r="A445" t="s">
        <v>117</v>
      </c>
      <c r="B445" s="1">
        <v>42616</v>
      </c>
      <c r="C445">
        <v>2016</v>
      </c>
      <c r="D445" t="s">
        <v>232</v>
      </c>
      <c r="E445" t="s">
        <v>54</v>
      </c>
      <c r="F445" t="s">
        <v>28</v>
      </c>
      <c r="G445" t="s">
        <v>200</v>
      </c>
      <c r="H445" t="s">
        <v>205</v>
      </c>
      <c r="I445">
        <v>65000</v>
      </c>
      <c r="J445">
        <v>4871</v>
      </c>
      <c r="K445">
        <v>69871</v>
      </c>
      <c r="L445" t="s">
        <v>97</v>
      </c>
      <c r="M445" t="s">
        <v>118</v>
      </c>
      <c r="N445" t="s">
        <v>119</v>
      </c>
      <c r="O445">
        <v>4</v>
      </c>
      <c r="P445" t="s">
        <v>77</v>
      </c>
      <c r="Q445" t="s">
        <v>86</v>
      </c>
      <c r="R445" t="s">
        <v>79</v>
      </c>
      <c r="S445" t="s">
        <v>54</v>
      </c>
      <c r="T445" t="s">
        <v>45</v>
      </c>
      <c r="U445" t="s">
        <v>223</v>
      </c>
      <c r="V445">
        <v>3250</v>
      </c>
      <c r="W445">
        <v>0.77732549131723372</v>
      </c>
      <c r="X445" t="s">
        <v>222</v>
      </c>
    </row>
    <row r="446" spans="1:24" x14ac:dyDescent="0.25">
      <c r="A446" t="s">
        <v>106</v>
      </c>
      <c r="B446" s="1">
        <v>41951</v>
      </c>
      <c r="C446">
        <v>2014</v>
      </c>
      <c r="D446" t="s">
        <v>234</v>
      </c>
      <c r="E446" t="s">
        <v>54</v>
      </c>
      <c r="F446" t="s">
        <v>30</v>
      </c>
      <c r="G446" t="s">
        <v>210</v>
      </c>
      <c r="H446" t="s">
        <v>203</v>
      </c>
      <c r="I446">
        <v>33450</v>
      </c>
      <c r="J446">
        <v>3795</v>
      </c>
      <c r="K446">
        <v>37245</v>
      </c>
      <c r="L446" t="s">
        <v>97</v>
      </c>
      <c r="M446" t="s">
        <v>107</v>
      </c>
      <c r="N446" t="s">
        <v>108</v>
      </c>
      <c r="O446">
        <v>4</v>
      </c>
      <c r="P446" t="s">
        <v>77</v>
      </c>
      <c r="Q446" t="s">
        <v>78</v>
      </c>
      <c r="R446" t="s">
        <v>79</v>
      </c>
      <c r="S446" t="s">
        <v>54</v>
      </c>
      <c r="T446" t="s">
        <v>45</v>
      </c>
      <c r="U446" t="s">
        <v>221</v>
      </c>
      <c r="V446">
        <v>1338</v>
      </c>
      <c r="W446">
        <v>0.53386665626143415</v>
      </c>
      <c r="X446" t="s">
        <v>222</v>
      </c>
    </row>
    <row r="447" spans="1:24" x14ac:dyDescent="0.25">
      <c r="A447" t="s">
        <v>154</v>
      </c>
      <c r="B447" s="1">
        <v>41951</v>
      </c>
      <c r="C447">
        <v>2014</v>
      </c>
      <c r="D447" t="s">
        <v>234</v>
      </c>
      <c r="E447" t="s">
        <v>54</v>
      </c>
      <c r="F447" t="s">
        <v>31</v>
      </c>
      <c r="G447" t="s">
        <v>200</v>
      </c>
      <c r="H447" t="s">
        <v>203</v>
      </c>
      <c r="I447">
        <v>56250</v>
      </c>
      <c r="J447">
        <v>1480</v>
      </c>
      <c r="K447">
        <v>57730</v>
      </c>
      <c r="L447" t="s">
        <v>142</v>
      </c>
      <c r="M447" t="s">
        <v>155</v>
      </c>
      <c r="N447" t="s">
        <v>156</v>
      </c>
      <c r="O447">
        <v>4</v>
      </c>
      <c r="P447" t="s">
        <v>91</v>
      </c>
      <c r="Q447" t="s">
        <v>78</v>
      </c>
      <c r="R447" t="s">
        <v>79</v>
      </c>
      <c r="S447" t="s">
        <v>54</v>
      </c>
      <c r="T447" t="s">
        <v>45</v>
      </c>
      <c r="U447" t="s">
        <v>223</v>
      </c>
      <c r="V447">
        <v>2812.5</v>
      </c>
      <c r="W447">
        <v>0.84951776538487422</v>
      </c>
      <c r="X447" t="s">
        <v>222</v>
      </c>
    </row>
    <row r="448" spans="1:24" x14ac:dyDescent="0.25">
      <c r="A448" t="s">
        <v>151</v>
      </c>
      <c r="B448" s="1">
        <v>41951</v>
      </c>
      <c r="C448">
        <v>2014</v>
      </c>
      <c r="D448" t="s">
        <v>234</v>
      </c>
      <c r="E448" t="s">
        <v>54</v>
      </c>
      <c r="F448" t="s">
        <v>29</v>
      </c>
      <c r="G448" t="s">
        <v>210</v>
      </c>
      <c r="H448" t="s">
        <v>211</v>
      </c>
      <c r="I448">
        <v>31300</v>
      </c>
      <c r="J448">
        <v>4984</v>
      </c>
      <c r="K448">
        <v>36284</v>
      </c>
      <c r="L448" t="s">
        <v>142</v>
      </c>
      <c r="M448" t="s">
        <v>152</v>
      </c>
      <c r="N448" t="s">
        <v>153</v>
      </c>
      <c r="O448">
        <v>3</v>
      </c>
      <c r="P448" t="s">
        <v>91</v>
      </c>
      <c r="Q448" t="s">
        <v>78</v>
      </c>
      <c r="R448" t="s">
        <v>79</v>
      </c>
      <c r="S448" t="s">
        <v>54</v>
      </c>
      <c r="T448" t="s">
        <v>45</v>
      </c>
      <c r="U448" t="s">
        <v>219</v>
      </c>
      <c r="V448">
        <v>939</v>
      </c>
      <c r="W448">
        <v>0.51966942731275667</v>
      </c>
      <c r="X448" t="s">
        <v>222</v>
      </c>
    </row>
    <row r="449" spans="1:24" x14ac:dyDescent="0.25">
      <c r="A449" t="s">
        <v>103</v>
      </c>
      <c r="B449" s="1">
        <v>41954</v>
      </c>
      <c r="C449">
        <v>2014</v>
      </c>
      <c r="D449" t="s">
        <v>234</v>
      </c>
      <c r="E449" t="s">
        <v>57</v>
      </c>
      <c r="F449" t="s">
        <v>18</v>
      </c>
      <c r="G449" t="s">
        <v>200</v>
      </c>
      <c r="H449" t="s">
        <v>202</v>
      </c>
      <c r="I449">
        <v>31900</v>
      </c>
      <c r="J449">
        <v>4731</v>
      </c>
      <c r="K449">
        <v>36631</v>
      </c>
      <c r="L449" t="s">
        <v>97</v>
      </c>
      <c r="M449" t="s">
        <v>104</v>
      </c>
      <c r="N449" t="s">
        <v>105</v>
      </c>
      <c r="O449">
        <v>2</v>
      </c>
      <c r="P449" t="s">
        <v>91</v>
      </c>
      <c r="Q449" t="s">
        <v>78</v>
      </c>
      <c r="R449" t="s">
        <v>79</v>
      </c>
      <c r="S449" t="s">
        <v>57</v>
      </c>
      <c r="T449" t="s">
        <v>44</v>
      </c>
      <c r="U449" t="s">
        <v>219</v>
      </c>
      <c r="V449">
        <v>957</v>
      </c>
      <c r="W449">
        <v>0.31867009928388063</v>
      </c>
      <c r="X449" t="s">
        <v>220</v>
      </c>
    </row>
    <row r="450" spans="1:24" x14ac:dyDescent="0.25">
      <c r="A450" t="s">
        <v>154</v>
      </c>
      <c r="B450" s="1">
        <v>42615</v>
      </c>
      <c r="C450">
        <v>2016</v>
      </c>
      <c r="D450" t="s">
        <v>232</v>
      </c>
      <c r="E450" t="s">
        <v>57</v>
      </c>
      <c r="F450" t="s">
        <v>17</v>
      </c>
      <c r="G450" t="s">
        <v>208</v>
      </c>
      <c r="H450" t="s">
        <v>201</v>
      </c>
      <c r="I450">
        <v>69700</v>
      </c>
      <c r="J450">
        <v>3451</v>
      </c>
      <c r="K450">
        <v>73151</v>
      </c>
      <c r="L450" t="s">
        <v>142</v>
      </c>
      <c r="M450" t="s">
        <v>155</v>
      </c>
      <c r="N450" t="s">
        <v>156</v>
      </c>
      <c r="O450">
        <v>4</v>
      </c>
      <c r="P450" t="s">
        <v>91</v>
      </c>
      <c r="Q450" t="s">
        <v>78</v>
      </c>
      <c r="R450" t="s">
        <v>79</v>
      </c>
      <c r="S450" t="s">
        <v>57</v>
      </c>
      <c r="T450" t="s">
        <v>44</v>
      </c>
      <c r="U450" t="s">
        <v>223</v>
      </c>
      <c r="V450">
        <v>3485</v>
      </c>
      <c r="W450">
        <v>0.53372564890129759</v>
      </c>
      <c r="X450" t="s">
        <v>222</v>
      </c>
    </row>
    <row r="451" spans="1:24" x14ac:dyDescent="0.25">
      <c r="A451" t="s">
        <v>114</v>
      </c>
      <c r="B451" s="1">
        <v>41955</v>
      </c>
      <c r="C451">
        <v>2014</v>
      </c>
      <c r="D451" t="s">
        <v>234</v>
      </c>
      <c r="E451" t="s">
        <v>57</v>
      </c>
      <c r="F451" t="s">
        <v>23</v>
      </c>
      <c r="G451" t="s">
        <v>210</v>
      </c>
      <c r="H451" t="s">
        <v>201</v>
      </c>
      <c r="I451">
        <v>48200</v>
      </c>
      <c r="J451">
        <v>4629</v>
      </c>
      <c r="K451">
        <v>52829</v>
      </c>
      <c r="L451" t="s">
        <v>97</v>
      </c>
      <c r="M451" t="s">
        <v>115</v>
      </c>
      <c r="N451" t="s">
        <v>116</v>
      </c>
      <c r="O451">
        <v>4</v>
      </c>
      <c r="P451" t="s">
        <v>77</v>
      </c>
      <c r="Q451" t="s">
        <v>78</v>
      </c>
      <c r="R451" t="s">
        <v>79</v>
      </c>
      <c r="S451" t="s">
        <v>57</v>
      </c>
      <c r="T451" t="s">
        <v>44</v>
      </c>
      <c r="U451" t="s">
        <v>221</v>
      </c>
      <c r="V451">
        <v>1928</v>
      </c>
      <c r="W451">
        <v>0.76144008699871601</v>
      </c>
      <c r="X451" t="s">
        <v>222</v>
      </c>
    </row>
    <row r="452" spans="1:24" x14ac:dyDescent="0.25">
      <c r="A452" t="s">
        <v>179</v>
      </c>
      <c r="B452" s="1">
        <v>42615</v>
      </c>
      <c r="C452">
        <v>2016</v>
      </c>
      <c r="D452" t="s">
        <v>232</v>
      </c>
      <c r="E452" t="s">
        <v>57</v>
      </c>
      <c r="F452" t="s">
        <v>19</v>
      </c>
      <c r="G452" t="s">
        <v>200</v>
      </c>
      <c r="H452" t="s">
        <v>205</v>
      </c>
      <c r="I452">
        <v>56100</v>
      </c>
      <c r="J452">
        <v>1809</v>
      </c>
      <c r="K452">
        <v>57909</v>
      </c>
      <c r="L452" t="s">
        <v>164</v>
      </c>
      <c r="M452" t="s">
        <v>180</v>
      </c>
      <c r="N452" t="s">
        <v>181</v>
      </c>
      <c r="O452">
        <v>4</v>
      </c>
      <c r="P452" t="s">
        <v>77</v>
      </c>
      <c r="Q452" t="s">
        <v>78</v>
      </c>
      <c r="R452" t="s">
        <v>79</v>
      </c>
      <c r="S452" t="s">
        <v>57</v>
      </c>
      <c r="T452" t="s">
        <v>44</v>
      </c>
      <c r="U452" t="s">
        <v>223</v>
      </c>
      <c r="V452">
        <v>2805</v>
      </c>
      <c r="W452">
        <v>0.68111775893770055</v>
      </c>
      <c r="X452" t="s">
        <v>222</v>
      </c>
    </row>
    <row r="453" spans="1:24" x14ac:dyDescent="0.25">
      <c r="A453" t="s">
        <v>126</v>
      </c>
      <c r="B453" s="1">
        <v>41955</v>
      </c>
      <c r="C453">
        <v>2014</v>
      </c>
      <c r="D453" t="s">
        <v>234</v>
      </c>
      <c r="E453" t="s">
        <v>57</v>
      </c>
      <c r="F453" t="s">
        <v>18</v>
      </c>
      <c r="G453" t="s">
        <v>209</v>
      </c>
      <c r="H453" t="s">
        <v>203</v>
      </c>
      <c r="I453">
        <v>33800</v>
      </c>
      <c r="J453">
        <v>2858</v>
      </c>
      <c r="K453">
        <v>36658</v>
      </c>
      <c r="L453" t="s">
        <v>127</v>
      </c>
      <c r="M453" t="s">
        <v>128</v>
      </c>
      <c r="N453" t="s">
        <v>129</v>
      </c>
      <c r="O453">
        <v>4</v>
      </c>
      <c r="P453" t="s">
        <v>77</v>
      </c>
      <c r="Q453" t="s">
        <v>78</v>
      </c>
      <c r="R453" t="s">
        <v>79</v>
      </c>
      <c r="S453" t="s">
        <v>57</v>
      </c>
      <c r="T453" t="s">
        <v>44</v>
      </c>
      <c r="U453" t="s">
        <v>219</v>
      </c>
      <c r="V453">
        <v>1014</v>
      </c>
      <c r="W453">
        <v>0.35925032308290261</v>
      </c>
      <c r="X453" t="s">
        <v>220</v>
      </c>
    </row>
    <row r="454" spans="1:24" x14ac:dyDescent="0.25">
      <c r="A454" t="s">
        <v>141</v>
      </c>
      <c r="B454" s="1">
        <v>41956</v>
      </c>
      <c r="C454">
        <v>2014</v>
      </c>
      <c r="D454" t="s">
        <v>234</v>
      </c>
      <c r="E454" t="s">
        <v>52</v>
      </c>
      <c r="F454" t="s">
        <v>41</v>
      </c>
      <c r="G454" t="s">
        <v>204</v>
      </c>
      <c r="H454" t="s">
        <v>203</v>
      </c>
      <c r="I454">
        <v>23700</v>
      </c>
      <c r="J454">
        <v>4160</v>
      </c>
      <c r="K454">
        <v>27860</v>
      </c>
      <c r="L454" t="s">
        <v>142</v>
      </c>
      <c r="M454" t="s">
        <v>143</v>
      </c>
      <c r="N454" t="s">
        <v>144</v>
      </c>
      <c r="O454">
        <v>4</v>
      </c>
      <c r="P454" t="s">
        <v>77</v>
      </c>
      <c r="Q454" t="s">
        <v>78</v>
      </c>
      <c r="R454" t="s">
        <v>79</v>
      </c>
      <c r="S454" t="s">
        <v>53</v>
      </c>
      <c r="T454" t="s">
        <v>46</v>
      </c>
      <c r="U454" t="s">
        <v>219</v>
      </c>
      <c r="V454">
        <v>711</v>
      </c>
      <c r="W454">
        <v>9.5020943831196497E-2</v>
      </c>
      <c r="X454" t="s">
        <v>220</v>
      </c>
    </row>
    <row r="455" spans="1:24" x14ac:dyDescent="0.25">
      <c r="A455" t="s">
        <v>112</v>
      </c>
      <c r="B455" s="1">
        <v>41957</v>
      </c>
      <c r="C455">
        <v>2014</v>
      </c>
      <c r="D455" t="s">
        <v>234</v>
      </c>
      <c r="E455" t="s">
        <v>57</v>
      </c>
      <c r="F455" t="s">
        <v>19</v>
      </c>
      <c r="G455" t="s">
        <v>206</v>
      </c>
      <c r="H455" t="s">
        <v>201</v>
      </c>
      <c r="I455">
        <v>41800</v>
      </c>
      <c r="J455">
        <v>4001</v>
      </c>
      <c r="K455">
        <v>45801</v>
      </c>
      <c r="L455" t="s">
        <v>97</v>
      </c>
      <c r="M455" t="s">
        <v>104</v>
      </c>
      <c r="N455" t="s">
        <v>113</v>
      </c>
      <c r="O455">
        <v>3</v>
      </c>
      <c r="P455" t="s">
        <v>91</v>
      </c>
      <c r="Q455" t="s">
        <v>78</v>
      </c>
      <c r="R455" t="s">
        <v>79</v>
      </c>
      <c r="S455" t="s">
        <v>57</v>
      </c>
      <c r="T455" t="s">
        <v>44</v>
      </c>
      <c r="U455" t="s">
        <v>221</v>
      </c>
      <c r="V455">
        <v>1672</v>
      </c>
      <c r="W455">
        <v>0.38939378568408722</v>
      </c>
      <c r="X455" t="s">
        <v>220</v>
      </c>
    </row>
    <row r="456" spans="1:24" x14ac:dyDescent="0.25">
      <c r="A456" t="s">
        <v>145</v>
      </c>
      <c r="B456" s="1">
        <v>42615</v>
      </c>
      <c r="C456">
        <v>2016</v>
      </c>
      <c r="D456" t="s">
        <v>232</v>
      </c>
      <c r="E456" t="s">
        <v>64</v>
      </c>
      <c r="F456" t="s">
        <v>26</v>
      </c>
      <c r="G456" t="s">
        <v>209</v>
      </c>
      <c r="H456" t="s">
        <v>203</v>
      </c>
      <c r="I456">
        <v>32950</v>
      </c>
      <c r="J456">
        <v>4855</v>
      </c>
      <c r="K456">
        <v>37805</v>
      </c>
      <c r="L456" t="s">
        <v>142</v>
      </c>
      <c r="M456" t="s">
        <v>146</v>
      </c>
      <c r="N456" t="s">
        <v>147</v>
      </c>
      <c r="O456">
        <v>4</v>
      </c>
      <c r="P456" t="s">
        <v>77</v>
      </c>
      <c r="Q456" t="s">
        <v>78</v>
      </c>
      <c r="R456" t="s">
        <v>79</v>
      </c>
      <c r="S456" t="s">
        <v>57</v>
      </c>
      <c r="T456" t="s">
        <v>44</v>
      </c>
      <c r="U456" t="s">
        <v>221</v>
      </c>
      <c r="V456">
        <v>1318</v>
      </c>
      <c r="W456">
        <v>0.91566389469227938</v>
      </c>
      <c r="X456" t="s">
        <v>222</v>
      </c>
    </row>
    <row r="457" spans="1:24" x14ac:dyDescent="0.25">
      <c r="A457" t="s">
        <v>117</v>
      </c>
      <c r="B457" s="1">
        <v>41958</v>
      </c>
      <c r="C457">
        <v>2014</v>
      </c>
      <c r="D457" t="s">
        <v>234</v>
      </c>
      <c r="E457" t="s">
        <v>64</v>
      </c>
      <c r="F457" t="s">
        <v>25</v>
      </c>
      <c r="G457" t="s">
        <v>209</v>
      </c>
      <c r="H457" t="s">
        <v>201</v>
      </c>
      <c r="I457">
        <v>51600</v>
      </c>
      <c r="J457">
        <v>2048</v>
      </c>
      <c r="K457">
        <v>53648</v>
      </c>
      <c r="L457" t="s">
        <v>97</v>
      </c>
      <c r="M457" t="s">
        <v>118</v>
      </c>
      <c r="N457" t="s">
        <v>119</v>
      </c>
      <c r="O457">
        <v>4</v>
      </c>
      <c r="P457" t="s">
        <v>77</v>
      </c>
      <c r="Q457" t="s">
        <v>86</v>
      </c>
      <c r="R457" t="s">
        <v>79</v>
      </c>
      <c r="S457" t="s">
        <v>57</v>
      </c>
      <c r="T457" t="s">
        <v>44</v>
      </c>
      <c r="U457" t="s">
        <v>221</v>
      </c>
      <c r="V457">
        <v>2064</v>
      </c>
      <c r="W457">
        <v>0.9114808067267206</v>
      </c>
      <c r="X457" t="s">
        <v>222</v>
      </c>
    </row>
    <row r="458" spans="1:24" x14ac:dyDescent="0.25">
      <c r="A458" t="s">
        <v>145</v>
      </c>
      <c r="B458" s="1">
        <v>41958</v>
      </c>
      <c r="C458">
        <v>2014</v>
      </c>
      <c r="D458" t="s">
        <v>234</v>
      </c>
      <c r="E458" t="s">
        <v>54</v>
      </c>
      <c r="F458" t="s">
        <v>33</v>
      </c>
      <c r="G458" t="s">
        <v>207</v>
      </c>
      <c r="H458" t="s">
        <v>205</v>
      </c>
      <c r="I458">
        <v>26450</v>
      </c>
      <c r="J458">
        <v>4584</v>
      </c>
      <c r="K458">
        <v>31034</v>
      </c>
      <c r="L458" t="s">
        <v>142</v>
      </c>
      <c r="M458" t="s">
        <v>146</v>
      </c>
      <c r="N458" t="s">
        <v>147</v>
      </c>
      <c r="O458">
        <v>4</v>
      </c>
      <c r="P458" t="s">
        <v>77</v>
      </c>
      <c r="Q458" t="s">
        <v>78</v>
      </c>
      <c r="R458" t="s">
        <v>79</v>
      </c>
      <c r="S458" t="s">
        <v>54</v>
      </c>
      <c r="T458" t="s">
        <v>45</v>
      </c>
      <c r="U458" t="s">
        <v>219</v>
      </c>
      <c r="V458">
        <v>793.5</v>
      </c>
      <c r="W458">
        <v>0.32316726228369735</v>
      </c>
      <c r="X458" t="s">
        <v>220</v>
      </c>
    </row>
    <row r="459" spans="1:24" x14ac:dyDescent="0.25">
      <c r="A459" t="s">
        <v>157</v>
      </c>
      <c r="B459" s="1">
        <v>41959</v>
      </c>
      <c r="C459">
        <v>2014</v>
      </c>
      <c r="D459" t="s">
        <v>234</v>
      </c>
      <c r="E459" t="s">
        <v>54</v>
      </c>
      <c r="F459" t="s">
        <v>33</v>
      </c>
      <c r="G459" t="s">
        <v>209</v>
      </c>
      <c r="H459" t="s">
        <v>203</v>
      </c>
      <c r="I459">
        <v>58200</v>
      </c>
      <c r="J459">
        <v>3225</v>
      </c>
      <c r="K459">
        <v>61425</v>
      </c>
      <c r="L459" t="s">
        <v>142</v>
      </c>
      <c r="M459" t="s">
        <v>158</v>
      </c>
      <c r="N459" t="s">
        <v>159</v>
      </c>
      <c r="O459">
        <v>4</v>
      </c>
      <c r="P459" t="s">
        <v>77</v>
      </c>
      <c r="Q459" t="s">
        <v>86</v>
      </c>
      <c r="R459" t="s">
        <v>79</v>
      </c>
      <c r="S459" t="s">
        <v>54</v>
      </c>
      <c r="T459" t="s">
        <v>45</v>
      </c>
      <c r="U459" t="s">
        <v>223</v>
      </c>
      <c r="V459">
        <v>2910</v>
      </c>
      <c r="W459">
        <v>3.3398819637204903E-2</v>
      </c>
      <c r="X459" t="s">
        <v>220</v>
      </c>
    </row>
    <row r="460" spans="1:24" x14ac:dyDescent="0.25">
      <c r="A460" t="s">
        <v>145</v>
      </c>
      <c r="B460" s="1">
        <v>42614</v>
      </c>
      <c r="C460">
        <v>2016</v>
      </c>
      <c r="D460" t="s">
        <v>232</v>
      </c>
      <c r="E460" t="s">
        <v>55</v>
      </c>
      <c r="F460" t="s">
        <v>37</v>
      </c>
      <c r="G460" t="s">
        <v>204</v>
      </c>
      <c r="H460" t="s">
        <v>201</v>
      </c>
      <c r="I460">
        <v>33100</v>
      </c>
      <c r="J460">
        <v>1255</v>
      </c>
      <c r="K460">
        <v>34355</v>
      </c>
      <c r="L460" t="s">
        <v>142</v>
      </c>
      <c r="M460" t="s">
        <v>146</v>
      </c>
      <c r="N460" t="s">
        <v>147</v>
      </c>
      <c r="O460">
        <v>4</v>
      </c>
      <c r="P460" t="s">
        <v>77</v>
      </c>
      <c r="Q460" t="s">
        <v>78</v>
      </c>
      <c r="R460" t="s">
        <v>79</v>
      </c>
      <c r="S460" t="s">
        <v>56</v>
      </c>
      <c r="T460" t="s">
        <v>46</v>
      </c>
      <c r="U460" t="s">
        <v>219</v>
      </c>
      <c r="V460">
        <v>993</v>
      </c>
      <c r="W460">
        <v>0.55313877973386028</v>
      </c>
      <c r="X460" t="s">
        <v>222</v>
      </c>
    </row>
    <row r="461" spans="1:24" x14ac:dyDescent="0.25">
      <c r="A461" t="s">
        <v>130</v>
      </c>
      <c r="B461" s="1">
        <v>41960</v>
      </c>
      <c r="C461">
        <v>2014</v>
      </c>
      <c r="D461" t="s">
        <v>234</v>
      </c>
      <c r="E461" t="s">
        <v>60</v>
      </c>
      <c r="F461" t="s">
        <v>7</v>
      </c>
      <c r="G461" t="s">
        <v>200</v>
      </c>
      <c r="H461" t="s">
        <v>202</v>
      </c>
      <c r="I461">
        <v>54800</v>
      </c>
      <c r="J461">
        <v>1498</v>
      </c>
      <c r="K461">
        <v>56298</v>
      </c>
      <c r="L461" t="s">
        <v>127</v>
      </c>
      <c r="M461" t="s">
        <v>131</v>
      </c>
      <c r="N461" t="s">
        <v>132</v>
      </c>
      <c r="O461">
        <v>4</v>
      </c>
      <c r="P461" t="s">
        <v>77</v>
      </c>
      <c r="Q461" t="s">
        <v>86</v>
      </c>
      <c r="R461" t="s">
        <v>79</v>
      </c>
      <c r="S461" t="s">
        <v>61</v>
      </c>
      <c r="T461" t="s">
        <v>42</v>
      </c>
      <c r="U461" t="s">
        <v>221</v>
      </c>
      <c r="V461">
        <v>2192</v>
      </c>
      <c r="W461">
        <v>0.95917295802346103</v>
      </c>
      <c r="X461" t="s">
        <v>222</v>
      </c>
    </row>
    <row r="462" spans="1:24" x14ac:dyDescent="0.25">
      <c r="A462" t="s">
        <v>114</v>
      </c>
      <c r="B462" s="1">
        <v>42614</v>
      </c>
      <c r="C462">
        <v>2016</v>
      </c>
      <c r="D462" t="s">
        <v>232</v>
      </c>
      <c r="E462" t="s">
        <v>54</v>
      </c>
      <c r="F462" t="s">
        <v>29</v>
      </c>
      <c r="G462" t="s">
        <v>209</v>
      </c>
      <c r="H462" t="s">
        <v>201</v>
      </c>
      <c r="I462">
        <v>60400</v>
      </c>
      <c r="J462">
        <v>3255</v>
      </c>
      <c r="K462">
        <v>63655</v>
      </c>
      <c r="L462" t="s">
        <v>97</v>
      </c>
      <c r="M462" t="s">
        <v>115</v>
      </c>
      <c r="N462" t="s">
        <v>116</v>
      </c>
      <c r="O462">
        <v>4</v>
      </c>
      <c r="P462" t="s">
        <v>77</v>
      </c>
      <c r="Q462" t="s">
        <v>78</v>
      </c>
      <c r="R462" t="s">
        <v>79</v>
      </c>
      <c r="S462" t="s">
        <v>54</v>
      </c>
      <c r="T462" t="s">
        <v>45</v>
      </c>
      <c r="U462" t="s">
        <v>223</v>
      </c>
      <c r="V462">
        <v>3020</v>
      </c>
      <c r="W462">
        <v>0.42961611432471131</v>
      </c>
      <c r="X462" t="s">
        <v>220</v>
      </c>
    </row>
    <row r="463" spans="1:24" x14ac:dyDescent="0.25">
      <c r="A463" t="s">
        <v>80</v>
      </c>
      <c r="B463" s="1">
        <v>41961</v>
      </c>
      <c r="C463">
        <v>2014</v>
      </c>
      <c r="D463" t="s">
        <v>234</v>
      </c>
      <c r="E463" t="s">
        <v>54</v>
      </c>
      <c r="F463" t="s">
        <v>29</v>
      </c>
      <c r="G463" t="s">
        <v>200</v>
      </c>
      <c r="H463" t="s">
        <v>202</v>
      </c>
      <c r="I463">
        <v>32900</v>
      </c>
      <c r="J463">
        <v>2224</v>
      </c>
      <c r="K463">
        <v>35124</v>
      </c>
      <c r="L463" t="s">
        <v>74</v>
      </c>
      <c r="M463" t="s">
        <v>81</v>
      </c>
      <c r="N463" t="s">
        <v>82</v>
      </c>
      <c r="O463">
        <v>4</v>
      </c>
      <c r="P463" t="s">
        <v>77</v>
      </c>
      <c r="Q463" t="s">
        <v>78</v>
      </c>
      <c r="R463" t="s">
        <v>79</v>
      </c>
      <c r="S463" t="s">
        <v>54</v>
      </c>
      <c r="T463" t="s">
        <v>45</v>
      </c>
      <c r="U463" t="s">
        <v>219</v>
      </c>
      <c r="V463">
        <v>987</v>
      </c>
      <c r="W463">
        <v>1.9015348525259341E-2</v>
      </c>
      <c r="X463" t="s">
        <v>220</v>
      </c>
    </row>
    <row r="464" spans="1:24" x14ac:dyDescent="0.25">
      <c r="A464" t="s">
        <v>176</v>
      </c>
      <c r="B464" s="1">
        <v>41961</v>
      </c>
      <c r="C464">
        <v>2014</v>
      </c>
      <c r="D464" t="s">
        <v>234</v>
      </c>
      <c r="E464" t="s">
        <v>62</v>
      </c>
      <c r="F464" t="s">
        <v>14</v>
      </c>
      <c r="G464" t="s">
        <v>200</v>
      </c>
      <c r="H464" t="s">
        <v>205</v>
      </c>
      <c r="I464">
        <v>34900</v>
      </c>
      <c r="J464">
        <v>1761</v>
      </c>
      <c r="K464">
        <v>36661</v>
      </c>
      <c r="L464" t="s">
        <v>164</v>
      </c>
      <c r="M464" t="s">
        <v>177</v>
      </c>
      <c r="N464" t="s">
        <v>178</v>
      </c>
      <c r="O464">
        <v>4</v>
      </c>
      <c r="P464" t="s">
        <v>77</v>
      </c>
      <c r="Q464" t="s">
        <v>78</v>
      </c>
      <c r="R464" t="s">
        <v>79</v>
      </c>
      <c r="S464" t="s">
        <v>63</v>
      </c>
      <c r="T464" t="s">
        <v>43</v>
      </c>
      <c r="U464" t="s">
        <v>219</v>
      </c>
      <c r="V464">
        <v>1047</v>
      </c>
      <c r="W464">
        <v>0.57320391180608599</v>
      </c>
      <c r="X464" t="s">
        <v>222</v>
      </c>
    </row>
    <row r="465" spans="1:24" x14ac:dyDescent="0.25">
      <c r="A465" t="s">
        <v>130</v>
      </c>
      <c r="B465" s="1">
        <v>41961</v>
      </c>
      <c r="C465">
        <v>2014</v>
      </c>
      <c r="D465" t="s">
        <v>234</v>
      </c>
      <c r="E465" t="s">
        <v>54</v>
      </c>
      <c r="F465" t="s">
        <v>30</v>
      </c>
      <c r="G465" t="s">
        <v>210</v>
      </c>
      <c r="H465" t="s">
        <v>201</v>
      </c>
      <c r="I465">
        <v>54050</v>
      </c>
      <c r="J465">
        <v>2354</v>
      </c>
      <c r="K465">
        <v>56404</v>
      </c>
      <c r="L465" t="s">
        <v>127</v>
      </c>
      <c r="M465" t="s">
        <v>131</v>
      </c>
      <c r="N465" t="s">
        <v>132</v>
      </c>
      <c r="O465">
        <v>4</v>
      </c>
      <c r="P465" t="s">
        <v>77</v>
      </c>
      <c r="Q465" t="s">
        <v>86</v>
      </c>
      <c r="R465" t="s">
        <v>79</v>
      </c>
      <c r="S465" t="s">
        <v>54</v>
      </c>
      <c r="T465" t="s">
        <v>45</v>
      </c>
      <c r="U465" t="s">
        <v>223</v>
      </c>
      <c r="V465">
        <v>2702.5</v>
      </c>
      <c r="W465">
        <v>4.3048287296224522E-2</v>
      </c>
      <c r="X465" t="s">
        <v>220</v>
      </c>
    </row>
    <row r="466" spans="1:24" x14ac:dyDescent="0.25">
      <c r="A466" t="s">
        <v>114</v>
      </c>
      <c r="B466" s="1">
        <v>42614</v>
      </c>
      <c r="C466">
        <v>2016</v>
      </c>
      <c r="D466" t="s">
        <v>232</v>
      </c>
      <c r="E466" t="s">
        <v>54</v>
      </c>
      <c r="F466" t="s">
        <v>29</v>
      </c>
      <c r="G466" t="s">
        <v>200</v>
      </c>
      <c r="H466" t="s">
        <v>203</v>
      </c>
      <c r="I466">
        <v>59800</v>
      </c>
      <c r="J466">
        <v>1818</v>
      </c>
      <c r="K466">
        <v>61618</v>
      </c>
      <c r="L466" t="s">
        <v>97</v>
      </c>
      <c r="M466" t="s">
        <v>115</v>
      </c>
      <c r="N466" t="s">
        <v>116</v>
      </c>
      <c r="O466">
        <v>4</v>
      </c>
      <c r="P466" t="s">
        <v>77</v>
      </c>
      <c r="Q466" t="s">
        <v>78</v>
      </c>
      <c r="R466" t="s">
        <v>79</v>
      </c>
      <c r="S466" t="s">
        <v>54</v>
      </c>
      <c r="T466" t="s">
        <v>45</v>
      </c>
      <c r="U466" t="s">
        <v>223</v>
      </c>
      <c r="V466">
        <v>2990</v>
      </c>
      <c r="W466">
        <v>5.9061171514476263E-2</v>
      </c>
      <c r="X466" t="s">
        <v>220</v>
      </c>
    </row>
    <row r="467" spans="1:24" x14ac:dyDescent="0.25">
      <c r="A467" t="s">
        <v>112</v>
      </c>
      <c r="B467" s="1">
        <v>41963</v>
      </c>
      <c r="C467">
        <v>2014</v>
      </c>
      <c r="D467" t="s">
        <v>234</v>
      </c>
      <c r="E467" t="s">
        <v>58</v>
      </c>
      <c r="F467" t="s">
        <v>8</v>
      </c>
      <c r="G467" t="s">
        <v>200</v>
      </c>
      <c r="H467" t="s">
        <v>201</v>
      </c>
      <c r="I467">
        <v>41800</v>
      </c>
      <c r="J467">
        <v>1400</v>
      </c>
      <c r="K467">
        <v>43200</v>
      </c>
      <c r="L467" t="s">
        <v>97</v>
      </c>
      <c r="M467" t="s">
        <v>104</v>
      </c>
      <c r="N467" t="s">
        <v>113</v>
      </c>
      <c r="O467">
        <v>3</v>
      </c>
      <c r="P467" t="s">
        <v>91</v>
      </c>
      <c r="Q467" t="s">
        <v>78</v>
      </c>
      <c r="R467" t="s">
        <v>79</v>
      </c>
      <c r="S467" t="s">
        <v>59</v>
      </c>
      <c r="T467" t="s">
        <v>42</v>
      </c>
      <c r="U467" t="s">
        <v>221</v>
      </c>
      <c r="V467">
        <v>1672</v>
      </c>
      <c r="W467">
        <v>0.64208134712748288</v>
      </c>
      <c r="X467" t="s">
        <v>222</v>
      </c>
    </row>
    <row r="468" spans="1:24" x14ac:dyDescent="0.25">
      <c r="A468" t="s">
        <v>112</v>
      </c>
      <c r="B468" s="1">
        <v>41965</v>
      </c>
      <c r="C468">
        <v>2014</v>
      </c>
      <c r="D468" t="s">
        <v>234</v>
      </c>
      <c r="E468" t="s">
        <v>50</v>
      </c>
      <c r="F468" t="s">
        <v>10</v>
      </c>
      <c r="G468" t="s">
        <v>209</v>
      </c>
      <c r="H468" t="s">
        <v>203</v>
      </c>
      <c r="I468">
        <v>41550</v>
      </c>
      <c r="J468">
        <v>3168</v>
      </c>
      <c r="K468">
        <v>44718</v>
      </c>
      <c r="L468" t="s">
        <v>97</v>
      </c>
      <c r="M468" t="s">
        <v>104</v>
      </c>
      <c r="N468" t="s">
        <v>113</v>
      </c>
      <c r="O468">
        <v>3</v>
      </c>
      <c r="P468" t="s">
        <v>91</v>
      </c>
      <c r="Q468" t="s">
        <v>78</v>
      </c>
      <c r="R468" t="s">
        <v>79</v>
      </c>
      <c r="S468" t="s">
        <v>51</v>
      </c>
      <c r="T468" t="s">
        <v>43</v>
      </c>
      <c r="U468" t="s">
        <v>221</v>
      </c>
      <c r="V468">
        <v>1662</v>
      </c>
      <c r="W468">
        <v>0.50190793699673741</v>
      </c>
      <c r="X468" t="s">
        <v>222</v>
      </c>
    </row>
    <row r="469" spans="1:24" x14ac:dyDescent="0.25">
      <c r="A469" t="s">
        <v>117</v>
      </c>
      <c r="B469" s="1">
        <v>41967</v>
      </c>
      <c r="C469">
        <v>2014</v>
      </c>
      <c r="D469" t="s">
        <v>234</v>
      </c>
      <c r="E469" t="s">
        <v>54</v>
      </c>
      <c r="F469" t="s">
        <v>23</v>
      </c>
      <c r="G469" t="s">
        <v>200</v>
      </c>
      <c r="H469" t="s">
        <v>205</v>
      </c>
      <c r="I469">
        <v>51550</v>
      </c>
      <c r="J469">
        <v>3612</v>
      </c>
      <c r="K469">
        <v>55162</v>
      </c>
      <c r="L469" t="s">
        <v>97</v>
      </c>
      <c r="M469" t="s">
        <v>118</v>
      </c>
      <c r="N469" t="s">
        <v>119</v>
      </c>
      <c r="O469">
        <v>4</v>
      </c>
      <c r="P469" t="s">
        <v>77</v>
      </c>
      <c r="Q469" t="s">
        <v>86</v>
      </c>
      <c r="R469" t="s">
        <v>79</v>
      </c>
      <c r="S469" t="s">
        <v>54</v>
      </c>
      <c r="T469" t="s">
        <v>44</v>
      </c>
      <c r="U469" t="s">
        <v>221</v>
      </c>
      <c r="V469">
        <v>2062</v>
      </c>
      <c r="W469">
        <v>0.63598817197419155</v>
      </c>
      <c r="X469" t="s">
        <v>222</v>
      </c>
    </row>
    <row r="470" spans="1:24" x14ac:dyDescent="0.25">
      <c r="A470" t="s">
        <v>154</v>
      </c>
      <c r="B470" s="1">
        <v>41968</v>
      </c>
      <c r="C470">
        <v>2014</v>
      </c>
      <c r="D470" t="s">
        <v>234</v>
      </c>
      <c r="E470" t="s">
        <v>57</v>
      </c>
      <c r="F470" t="s">
        <v>22</v>
      </c>
      <c r="G470" t="s">
        <v>209</v>
      </c>
      <c r="H470" t="s">
        <v>203</v>
      </c>
      <c r="I470">
        <v>56150</v>
      </c>
      <c r="J470">
        <v>3036</v>
      </c>
      <c r="K470">
        <v>59186</v>
      </c>
      <c r="L470" t="s">
        <v>142</v>
      </c>
      <c r="M470" t="s">
        <v>155</v>
      </c>
      <c r="N470" t="s">
        <v>156</v>
      </c>
      <c r="O470">
        <v>4</v>
      </c>
      <c r="P470" t="s">
        <v>91</v>
      </c>
      <c r="Q470" t="s">
        <v>78</v>
      </c>
      <c r="R470" t="s">
        <v>79</v>
      </c>
      <c r="S470" t="s">
        <v>57</v>
      </c>
      <c r="T470" t="s">
        <v>44</v>
      </c>
      <c r="U470" t="s">
        <v>223</v>
      </c>
      <c r="V470">
        <v>2807.5</v>
      </c>
      <c r="W470">
        <v>0.37076809507364783</v>
      </c>
      <c r="X470" t="s">
        <v>220</v>
      </c>
    </row>
    <row r="471" spans="1:24" x14ac:dyDescent="0.25">
      <c r="A471" t="s">
        <v>80</v>
      </c>
      <c r="B471" s="1">
        <v>41968</v>
      </c>
      <c r="C471">
        <v>2014</v>
      </c>
      <c r="D471" t="s">
        <v>234</v>
      </c>
      <c r="E471" t="s">
        <v>55</v>
      </c>
      <c r="F471" t="s">
        <v>37</v>
      </c>
      <c r="G471" t="s">
        <v>200</v>
      </c>
      <c r="H471" t="s">
        <v>203</v>
      </c>
      <c r="I471">
        <v>32700</v>
      </c>
      <c r="J471">
        <v>1778</v>
      </c>
      <c r="K471">
        <v>34478</v>
      </c>
      <c r="L471" t="s">
        <v>74</v>
      </c>
      <c r="M471" t="s">
        <v>81</v>
      </c>
      <c r="N471" t="s">
        <v>82</v>
      </c>
      <c r="O471">
        <v>4</v>
      </c>
      <c r="P471" t="s">
        <v>77</v>
      </c>
      <c r="Q471" t="s">
        <v>78</v>
      </c>
      <c r="R471" t="s">
        <v>79</v>
      </c>
      <c r="S471" t="s">
        <v>56</v>
      </c>
      <c r="T471" t="s">
        <v>46</v>
      </c>
      <c r="U471" t="s">
        <v>219</v>
      </c>
      <c r="V471">
        <v>981</v>
      </c>
      <c r="W471">
        <v>0.37854732357829218</v>
      </c>
      <c r="X471" t="s">
        <v>220</v>
      </c>
    </row>
    <row r="472" spans="1:24" x14ac:dyDescent="0.25">
      <c r="A472" t="s">
        <v>80</v>
      </c>
      <c r="B472" s="1">
        <v>42614</v>
      </c>
      <c r="C472">
        <v>2016</v>
      </c>
      <c r="D472" t="s">
        <v>232</v>
      </c>
      <c r="E472" t="s">
        <v>52</v>
      </c>
      <c r="F472" t="s">
        <v>47</v>
      </c>
      <c r="G472" t="s">
        <v>200</v>
      </c>
      <c r="H472" t="s">
        <v>203</v>
      </c>
      <c r="I472">
        <v>40850</v>
      </c>
      <c r="J472">
        <v>2280</v>
      </c>
      <c r="K472">
        <v>43130</v>
      </c>
      <c r="L472" t="s">
        <v>74</v>
      </c>
      <c r="M472" t="s">
        <v>81</v>
      </c>
      <c r="N472" t="s">
        <v>82</v>
      </c>
      <c r="O472">
        <v>4</v>
      </c>
      <c r="P472" t="s">
        <v>77</v>
      </c>
      <c r="Q472" t="s">
        <v>78</v>
      </c>
      <c r="R472" t="s">
        <v>79</v>
      </c>
      <c r="S472" t="s">
        <v>53</v>
      </c>
      <c r="T472" t="s">
        <v>46</v>
      </c>
      <c r="U472" t="s">
        <v>221</v>
      </c>
      <c r="V472">
        <v>1634</v>
      </c>
      <c r="W472">
        <v>0.42328824774515267</v>
      </c>
      <c r="X472" t="s">
        <v>220</v>
      </c>
    </row>
    <row r="473" spans="1:24" x14ac:dyDescent="0.25">
      <c r="A473" t="s">
        <v>148</v>
      </c>
      <c r="B473" s="1">
        <v>41970</v>
      </c>
      <c r="C473">
        <v>2014</v>
      </c>
      <c r="D473" t="s">
        <v>234</v>
      </c>
      <c r="E473" t="s">
        <v>58</v>
      </c>
      <c r="F473" t="s">
        <v>8</v>
      </c>
      <c r="G473" t="s">
        <v>207</v>
      </c>
      <c r="H473" t="s">
        <v>202</v>
      </c>
      <c r="I473">
        <v>29550</v>
      </c>
      <c r="J473">
        <v>4644</v>
      </c>
      <c r="K473">
        <v>34194</v>
      </c>
      <c r="L473" t="s">
        <v>142</v>
      </c>
      <c r="M473" t="s">
        <v>149</v>
      </c>
      <c r="N473" t="s">
        <v>150</v>
      </c>
      <c r="O473">
        <v>4</v>
      </c>
      <c r="P473" t="s">
        <v>77</v>
      </c>
      <c r="Q473" t="s">
        <v>78</v>
      </c>
      <c r="R473" t="s">
        <v>79</v>
      </c>
      <c r="S473" t="s">
        <v>59</v>
      </c>
      <c r="T473" t="s">
        <v>42</v>
      </c>
      <c r="U473" t="s">
        <v>219</v>
      </c>
      <c r="V473">
        <v>886.5</v>
      </c>
      <c r="W473">
        <v>0.58312026671279238</v>
      </c>
      <c r="X473" t="s">
        <v>222</v>
      </c>
    </row>
    <row r="474" spans="1:24" x14ac:dyDescent="0.25">
      <c r="A474" t="s">
        <v>80</v>
      </c>
      <c r="B474" s="1">
        <v>41970</v>
      </c>
      <c r="C474">
        <v>2014</v>
      </c>
      <c r="D474" t="s">
        <v>234</v>
      </c>
      <c r="E474" t="s">
        <v>54</v>
      </c>
      <c r="F474" t="s">
        <v>31</v>
      </c>
      <c r="G474" t="s">
        <v>209</v>
      </c>
      <c r="H474" t="s">
        <v>205</v>
      </c>
      <c r="I474">
        <v>33000</v>
      </c>
      <c r="J474">
        <v>3039</v>
      </c>
      <c r="K474">
        <v>36039</v>
      </c>
      <c r="L474" t="s">
        <v>74</v>
      </c>
      <c r="M474" t="s">
        <v>81</v>
      </c>
      <c r="N474" t="s">
        <v>82</v>
      </c>
      <c r="O474">
        <v>4</v>
      </c>
      <c r="P474" t="s">
        <v>77</v>
      </c>
      <c r="Q474" t="s">
        <v>78</v>
      </c>
      <c r="R474" t="s">
        <v>79</v>
      </c>
      <c r="S474" t="s">
        <v>54</v>
      </c>
      <c r="T474" t="s">
        <v>45</v>
      </c>
      <c r="U474" t="s">
        <v>219</v>
      </c>
      <c r="V474">
        <v>990</v>
      </c>
      <c r="W474">
        <v>0.94100527974823733</v>
      </c>
      <c r="X474" t="s">
        <v>222</v>
      </c>
    </row>
    <row r="475" spans="1:24" x14ac:dyDescent="0.25">
      <c r="A475" t="s">
        <v>167</v>
      </c>
      <c r="B475" s="1">
        <v>41972</v>
      </c>
      <c r="C475">
        <v>2014</v>
      </c>
      <c r="D475" t="s">
        <v>234</v>
      </c>
      <c r="E475" t="s">
        <v>52</v>
      </c>
      <c r="F475" t="s">
        <v>34</v>
      </c>
      <c r="G475" t="s">
        <v>204</v>
      </c>
      <c r="H475" t="s">
        <v>203</v>
      </c>
      <c r="I475">
        <v>27800</v>
      </c>
      <c r="J475">
        <v>2407</v>
      </c>
      <c r="K475">
        <v>30207</v>
      </c>
      <c r="L475" t="s">
        <v>164</v>
      </c>
      <c r="M475" t="s">
        <v>168</v>
      </c>
      <c r="N475" t="s">
        <v>169</v>
      </c>
      <c r="O475">
        <v>4</v>
      </c>
      <c r="P475" t="s">
        <v>77</v>
      </c>
      <c r="Q475" t="s">
        <v>78</v>
      </c>
      <c r="R475" t="s">
        <v>79</v>
      </c>
      <c r="S475" t="s">
        <v>53</v>
      </c>
      <c r="T475" t="s">
        <v>46</v>
      </c>
      <c r="U475" t="s">
        <v>219</v>
      </c>
      <c r="V475">
        <v>834</v>
      </c>
      <c r="W475">
        <v>0.53384015734020629</v>
      </c>
      <c r="X475" t="s">
        <v>222</v>
      </c>
    </row>
    <row r="476" spans="1:24" x14ac:dyDescent="0.25">
      <c r="A476" t="s">
        <v>80</v>
      </c>
      <c r="B476" s="1">
        <v>41973</v>
      </c>
      <c r="C476">
        <v>2014</v>
      </c>
      <c r="D476" t="s">
        <v>234</v>
      </c>
      <c r="E476" t="s">
        <v>60</v>
      </c>
      <c r="F476" t="s">
        <v>35</v>
      </c>
      <c r="G476" t="s">
        <v>206</v>
      </c>
      <c r="H476" t="s">
        <v>203</v>
      </c>
      <c r="I476">
        <v>33100</v>
      </c>
      <c r="J476">
        <v>1105</v>
      </c>
      <c r="K476">
        <v>34205</v>
      </c>
      <c r="L476" t="s">
        <v>74</v>
      </c>
      <c r="M476" t="s">
        <v>81</v>
      </c>
      <c r="N476" t="s">
        <v>82</v>
      </c>
      <c r="O476">
        <v>4</v>
      </c>
      <c r="P476" t="s">
        <v>77</v>
      </c>
      <c r="Q476" t="s">
        <v>78</v>
      </c>
      <c r="R476" t="s">
        <v>79</v>
      </c>
      <c r="S476" t="s">
        <v>61</v>
      </c>
      <c r="T476" t="s">
        <v>46</v>
      </c>
      <c r="U476" t="s">
        <v>219</v>
      </c>
      <c r="V476">
        <v>993</v>
      </c>
      <c r="W476">
        <v>0.43530331479166789</v>
      </c>
      <c r="X476" t="s">
        <v>220</v>
      </c>
    </row>
    <row r="477" spans="1:24" x14ac:dyDescent="0.25">
      <c r="A477" t="s">
        <v>114</v>
      </c>
      <c r="B477" s="1">
        <v>41973</v>
      </c>
      <c r="C477">
        <v>2014</v>
      </c>
      <c r="D477" t="s">
        <v>234</v>
      </c>
      <c r="E477" t="s">
        <v>57</v>
      </c>
      <c r="F477" t="s">
        <v>19</v>
      </c>
      <c r="G477" t="s">
        <v>200</v>
      </c>
      <c r="H477" t="s">
        <v>205</v>
      </c>
      <c r="I477">
        <v>48100</v>
      </c>
      <c r="J477">
        <v>1221</v>
      </c>
      <c r="K477">
        <v>49321</v>
      </c>
      <c r="L477" t="s">
        <v>97</v>
      </c>
      <c r="M477" t="s">
        <v>115</v>
      </c>
      <c r="N477" t="s">
        <v>116</v>
      </c>
      <c r="O477">
        <v>4</v>
      </c>
      <c r="P477" t="s">
        <v>77</v>
      </c>
      <c r="Q477" t="s">
        <v>78</v>
      </c>
      <c r="R477" t="s">
        <v>79</v>
      </c>
      <c r="S477" t="s">
        <v>57</v>
      </c>
      <c r="T477" t="s">
        <v>44</v>
      </c>
      <c r="U477" t="s">
        <v>221</v>
      </c>
      <c r="V477">
        <v>1924</v>
      </c>
      <c r="W477">
        <v>0.60368050011046259</v>
      </c>
      <c r="X477" t="s">
        <v>222</v>
      </c>
    </row>
    <row r="478" spans="1:24" x14ac:dyDescent="0.25">
      <c r="A478" t="s">
        <v>96</v>
      </c>
      <c r="B478" s="1">
        <v>42613</v>
      </c>
      <c r="C478">
        <v>2016</v>
      </c>
      <c r="D478" t="s">
        <v>231</v>
      </c>
      <c r="E478" t="s">
        <v>55</v>
      </c>
      <c r="F478" t="s">
        <v>38</v>
      </c>
      <c r="G478" t="s">
        <v>200</v>
      </c>
      <c r="H478" t="s">
        <v>205</v>
      </c>
      <c r="I478">
        <v>26750</v>
      </c>
      <c r="J478">
        <v>1646</v>
      </c>
      <c r="K478">
        <v>28396</v>
      </c>
      <c r="L478" t="s">
        <v>97</v>
      </c>
      <c r="M478" t="s">
        <v>98</v>
      </c>
      <c r="N478" t="s">
        <v>99</v>
      </c>
      <c r="O478">
        <v>2</v>
      </c>
      <c r="P478" t="s">
        <v>77</v>
      </c>
      <c r="Q478" t="s">
        <v>78</v>
      </c>
      <c r="R478" t="s">
        <v>79</v>
      </c>
      <c r="S478" t="s">
        <v>56</v>
      </c>
      <c r="T478" t="s">
        <v>46</v>
      </c>
      <c r="U478" t="s">
        <v>219</v>
      </c>
      <c r="V478">
        <v>802.5</v>
      </c>
      <c r="W478">
        <v>0.55984226873137166</v>
      </c>
      <c r="X478" t="s">
        <v>222</v>
      </c>
    </row>
    <row r="479" spans="1:24" x14ac:dyDescent="0.25">
      <c r="A479" t="s">
        <v>130</v>
      </c>
      <c r="B479" s="1">
        <v>42611</v>
      </c>
      <c r="C479">
        <v>2016</v>
      </c>
      <c r="D479" t="s">
        <v>231</v>
      </c>
      <c r="E479" t="s">
        <v>54</v>
      </c>
      <c r="F479" t="s">
        <v>23</v>
      </c>
      <c r="G479" t="s">
        <v>200</v>
      </c>
      <c r="H479" t="s">
        <v>205</v>
      </c>
      <c r="I479">
        <v>67950</v>
      </c>
      <c r="J479">
        <v>4841</v>
      </c>
      <c r="K479">
        <v>72791</v>
      </c>
      <c r="L479" t="s">
        <v>127</v>
      </c>
      <c r="M479" t="s">
        <v>131</v>
      </c>
      <c r="N479" t="s">
        <v>132</v>
      </c>
      <c r="O479">
        <v>4</v>
      </c>
      <c r="P479" t="s">
        <v>77</v>
      </c>
      <c r="Q479" t="s">
        <v>86</v>
      </c>
      <c r="R479" t="s">
        <v>79</v>
      </c>
      <c r="S479" t="s">
        <v>54</v>
      </c>
      <c r="T479" t="s">
        <v>44</v>
      </c>
      <c r="U479" t="s">
        <v>223</v>
      </c>
      <c r="V479">
        <v>3397.5</v>
      </c>
      <c r="W479">
        <v>6.6312784825597326E-2</v>
      </c>
      <c r="X479" t="s">
        <v>220</v>
      </c>
    </row>
    <row r="480" spans="1:24" x14ac:dyDescent="0.25">
      <c r="A480" t="s">
        <v>103</v>
      </c>
      <c r="B480" s="1">
        <v>41975</v>
      </c>
      <c r="C480">
        <v>2014</v>
      </c>
      <c r="D480" t="s">
        <v>235</v>
      </c>
      <c r="E480" t="s">
        <v>60</v>
      </c>
      <c r="F480" t="s">
        <v>3</v>
      </c>
      <c r="G480" t="s">
        <v>200</v>
      </c>
      <c r="H480" t="s">
        <v>211</v>
      </c>
      <c r="I480">
        <v>32100</v>
      </c>
      <c r="J480">
        <v>2933</v>
      </c>
      <c r="K480">
        <v>35033</v>
      </c>
      <c r="L480" t="s">
        <v>97</v>
      </c>
      <c r="M480" t="s">
        <v>104</v>
      </c>
      <c r="N480" t="s">
        <v>105</v>
      </c>
      <c r="O480">
        <v>2</v>
      </c>
      <c r="P480" t="s">
        <v>91</v>
      </c>
      <c r="Q480" t="s">
        <v>78</v>
      </c>
      <c r="R480" t="s">
        <v>79</v>
      </c>
      <c r="S480" t="s">
        <v>61</v>
      </c>
      <c r="T480" t="s">
        <v>42</v>
      </c>
      <c r="U480" t="s">
        <v>219</v>
      </c>
      <c r="V480">
        <v>963</v>
      </c>
      <c r="W480">
        <v>0.25707420439323142</v>
      </c>
      <c r="X480" t="s">
        <v>220</v>
      </c>
    </row>
    <row r="481" spans="1:24" x14ac:dyDescent="0.25">
      <c r="A481" t="s">
        <v>96</v>
      </c>
      <c r="B481" s="1">
        <v>41975</v>
      </c>
      <c r="C481">
        <v>2014</v>
      </c>
      <c r="D481" t="s">
        <v>235</v>
      </c>
      <c r="E481" t="s">
        <v>60</v>
      </c>
      <c r="F481" t="s">
        <v>7</v>
      </c>
      <c r="G481" t="s">
        <v>210</v>
      </c>
      <c r="H481" t="s">
        <v>201</v>
      </c>
      <c r="I481">
        <v>21750</v>
      </c>
      <c r="J481">
        <v>1846</v>
      </c>
      <c r="K481">
        <v>23596</v>
      </c>
      <c r="L481" t="s">
        <v>97</v>
      </c>
      <c r="M481" t="s">
        <v>98</v>
      </c>
      <c r="N481" t="s">
        <v>99</v>
      </c>
      <c r="O481">
        <v>2</v>
      </c>
      <c r="P481" t="s">
        <v>77</v>
      </c>
      <c r="Q481" t="s">
        <v>78</v>
      </c>
      <c r="R481" t="s">
        <v>79</v>
      </c>
      <c r="S481" t="s">
        <v>61</v>
      </c>
      <c r="T481" t="s">
        <v>42</v>
      </c>
      <c r="U481" t="s">
        <v>219</v>
      </c>
      <c r="V481">
        <v>652.5</v>
      </c>
      <c r="W481">
        <v>0.30946763805554606</v>
      </c>
      <c r="X481" t="s">
        <v>220</v>
      </c>
    </row>
    <row r="482" spans="1:24" x14ac:dyDescent="0.25">
      <c r="A482" t="s">
        <v>154</v>
      </c>
      <c r="B482" s="1">
        <v>42610</v>
      </c>
      <c r="C482">
        <v>2016</v>
      </c>
      <c r="D482" t="s">
        <v>231</v>
      </c>
      <c r="E482" t="s">
        <v>54</v>
      </c>
      <c r="F482" t="s">
        <v>29</v>
      </c>
      <c r="G482" t="s">
        <v>200</v>
      </c>
      <c r="H482" t="s">
        <v>203</v>
      </c>
      <c r="I482">
        <v>70150</v>
      </c>
      <c r="J482">
        <v>1184</v>
      </c>
      <c r="K482">
        <v>71334</v>
      </c>
      <c r="L482" t="s">
        <v>142</v>
      </c>
      <c r="M482" t="s">
        <v>155</v>
      </c>
      <c r="N482" t="s">
        <v>156</v>
      </c>
      <c r="O482">
        <v>4</v>
      </c>
      <c r="P482" t="s">
        <v>91</v>
      </c>
      <c r="Q482" t="s">
        <v>78</v>
      </c>
      <c r="R482" t="s">
        <v>79</v>
      </c>
      <c r="S482" t="s">
        <v>54</v>
      </c>
      <c r="T482" t="s">
        <v>45</v>
      </c>
      <c r="U482" t="s">
        <v>223</v>
      </c>
      <c r="V482">
        <v>3507.5</v>
      </c>
      <c r="W482">
        <v>0.75276758277451972</v>
      </c>
      <c r="X482" t="s">
        <v>222</v>
      </c>
    </row>
    <row r="483" spans="1:24" x14ac:dyDescent="0.25">
      <c r="A483" t="s">
        <v>176</v>
      </c>
      <c r="B483" s="1">
        <v>42609</v>
      </c>
      <c r="C483">
        <v>2016</v>
      </c>
      <c r="D483" t="s">
        <v>231</v>
      </c>
      <c r="E483" t="s">
        <v>62</v>
      </c>
      <c r="F483" t="s">
        <v>15</v>
      </c>
      <c r="G483" t="s">
        <v>200</v>
      </c>
      <c r="H483" t="s">
        <v>203</v>
      </c>
      <c r="I483">
        <v>44400</v>
      </c>
      <c r="J483">
        <v>2398</v>
      </c>
      <c r="K483">
        <v>46798</v>
      </c>
      <c r="L483" t="s">
        <v>164</v>
      </c>
      <c r="M483" t="s">
        <v>177</v>
      </c>
      <c r="N483" t="s">
        <v>178</v>
      </c>
      <c r="O483">
        <v>4</v>
      </c>
      <c r="P483" t="s">
        <v>77</v>
      </c>
      <c r="Q483" t="s">
        <v>78</v>
      </c>
      <c r="R483" t="s">
        <v>79</v>
      </c>
      <c r="S483" t="s">
        <v>63</v>
      </c>
      <c r="T483" t="s">
        <v>43</v>
      </c>
      <c r="U483" t="s">
        <v>221</v>
      </c>
      <c r="V483">
        <v>1776</v>
      </c>
      <c r="W483">
        <v>0.63481454301384022</v>
      </c>
      <c r="X483" t="s">
        <v>222</v>
      </c>
    </row>
    <row r="484" spans="1:24" x14ac:dyDescent="0.25">
      <c r="A484" t="s">
        <v>133</v>
      </c>
      <c r="B484" s="1">
        <v>41979</v>
      </c>
      <c r="C484">
        <v>2014</v>
      </c>
      <c r="D484" t="s">
        <v>235</v>
      </c>
      <c r="E484" t="s">
        <v>57</v>
      </c>
      <c r="F484" t="s">
        <v>24</v>
      </c>
      <c r="G484" t="s">
        <v>209</v>
      </c>
      <c r="H484" t="s">
        <v>203</v>
      </c>
      <c r="I484">
        <v>57650</v>
      </c>
      <c r="J484">
        <v>2199</v>
      </c>
      <c r="K484">
        <v>59849</v>
      </c>
      <c r="L484" t="s">
        <v>127</v>
      </c>
      <c r="M484" t="s">
        <v>134</v>
      </c>
      <c r="N484" t="s">
        <v>135</v>
      </c>
      <c r="O484">
        <v>4</v>
      </c>
      <c r="P484" t="s">
        <v>77</v>
      </c>
      <c r="Q484" t="s">
        <v>86</v>
      </c>
      <c r="R484" t="s">
        <v>79</v>
      </c>
      <c r="S484" t="s">
        <v>57</v>
      </c>
      <c r="T484" t="s">
        <v>44</v>
      </c>
      <c r="U484" t="s">
        <v>223</v>
      </c>
      <c r="V484">
        <v>2882.5</v>
      </c>
      <c r="W484">
        <v>0.66950362486276016</v>
      </c>
      <c r="X484" t="s">
        <v>222</v>
      </c>
    </row>
    <row r="485" spans="1:24" x14ac:dyDescent="0.25">
      <c r="A485" t="s">
        <v>106</v>
      </c>
      <c r="B485" s="1">
        <v>41979</v>
      </c>
      <c r="C485">
        <v>2014</v>
      </c>
      <c r="D485" t="s">
        <v>235</v>
      </c>
      <c r="E485" t="s">
        <v>58</v>
      </c>
      <c r="F485" t="s">
        <v>2</v>
      </c>
      <c r="G485" t="s">
        <v>210</v>
      </c>
      <c r="H485" t="s">
        <v>201</v>
      </c>
      <c r="I485">
        <v>33400</v>
      </c>
      <c r="J485">
        <v>3623</v>
      </c>
      <c r="K485">
        <v>37023</v>
      </c>
      <c r="L485" t="s">
        <v>97</v>
      </c>
      <c r="M485" t="s">
        <v>107</v>
      </c>
      <c r="N485" t="s">
        <v>108</v>
      </c>
      <c r="O485">
        <v>4</v>
      </c>
      <c r="P485" t="s">
        <v>77</v>
      </c>
      <c r="Q485" t="s">
        <v>78</v>
      </c>
      <c r="R485" t="s">
        <v>79</v>
      </c>
      <c r="S485" t="s">
        <v>59</v>
      </c>
      <c r="T485" t="s">
        <v>42</v>
      </c>
      <c r="U485" t="s">
        <v>221</v>
      </c>
      <c r="V485">
        <v>1336</v>
      </c>
      <c r="W485">
        <v>5.5401510119159475E-2</v>
      </c>
      <c r="X485" t="s">
        <v>220</v>
      </c>
    </row>
    <row r="486" spans="1:24" x14ac:dyDescent="0.25">
      <c r="A486" t="s">
        <v>130</v>
      </c>
      <c r="B486" s="1">
        <v>42608</v>
      </c>
      <c r="C486">
        <v>2016</v>
      </c>
      <c r="D486" t="s">
        <v>231</v>
      </c>
      <c r="E486" t="s">
        <v>57</v>
      </c>
      <c r="F486" t="s">
        <v>21</v>
      </c>
      <c r="G486" t="s">
        <v>210</v>
      </c>
      <c r="H486" t="s">
        <v>201</v>
      </c>
      <c r="I486">
        <v>67700</v>
      </c>
      <c r="J486">
        <v>1010</v>
      </c>
      <c r="K486">
        <v>68710</v>
      </c>
      <c r="L486" t="s">
        <v>127</v>
      </c>
      <c r="M486" t="s">
        <v>131</v>
      </c>
      <c r="N486" t="s">
        <v>132</v>
      </c>
      <c r="O486">
        <v>4</v>
      </c>
      <c r="P486" t="s">
        <v>77</v>
      </c>
      <c r="Q486" t="s">
        <v>86</v>
      </c>
      <c r="R486" t="s">
        <v>79</v>
      </c>
      <c r="S486" t="s">
        <v>57</v>
      </c>
      <c r="T486" t="s">
        <v>44</v>
      </c>
      <c r="U486" t="s">
        <v>223</v>
      </c>
      <c r="V486">
        <v>3385</v>
      </c>
      <c r="W486">
        <v>0.79699285970860756</v>
      </c>
      <c r="X486" t="s">
        <v>222</v>
      </c>
    </row>
    <row r="487" spans="1:24" x14ac:dyDescent="0.25">
      <c r="A487" t="s">
        <v>176</v>
      </c>
      <c r="B487" s="1">
        <v>42607</v>
      </c>
      <c r="C487">
        <v>2016</v>
      </c>
      <c r="D487" t="s">
        <v>231</v>
      </c>
      <c r="E487" t="s">
        <v>54</v>
      </c>
      <c r="F487" t="s">
        <v>28</v>
      </c>
      <c r="G487" t="s">
        <v>209</v>
      </c>
      <c r="H487" t="s">
        <v>211</v>
      </c>
      <c r="I487">
        <v>43750</v>
      </c>
      <c r="J487">
        <v>1532</v>
      </c>
      <c r="K487">
        <v>45282</v>
      </c>
      <c r="L487" t="s">
        <v>164</v>
      </c>
      <c r="M487" t="s">
        <v>177</v>
      </c>
      <c r="N487" t="s">
        <v>178</v>
      </c>
      <c r="O487">
        <v>4</v>
      </c>
      <c r="P487" t="s">
        <v>77</v>
      </c>
      <c r="Q487" t="s">
        <v>78</v>
      </c>
      <c r="R487" t="s">
        <v>79</v>
      </c>
      <c r="S487" t="s">
        <v>54</v>
      </c>
      <c r="T487" t="s">
        <v>45</v>
      </c>
      <c r="U487" t="s">
        <v>221</v>
      </c>
      <c r="V487">
        <v>1750</v>
      </c>
      <c r="W487">
        <v>0.26339993219049646</v>
      </c>
      <c r="X487" t="s">
        <v>220</v>
      </c>
    </row>
    <row r="488" spans="1:24" x14ac:dyDescent="0.25">
      <c r="A488" t="s">
        <v>136</v>
      </c>
      <c r="B488" s="1">
        <v>41984</v>
      </c>
      <c r="C488">
        <v>2014</v>
      </c>
      <c r="D488" t="s">
        <v>235</v>
      </c>
      <c r="E488" t="s">
        <v>60</v>
      </c>
      <c r="F488" t="s">
        <v>7</v>
      </c>
      <c r="G488" t="s">
        <v>209</v>
      </c>
      <c r="H488" t="s">
        <v>203</v>
      </c>
      <c r="I488">
        <v>76100</v>
      </c>
      <c r="J488">
        <v>3140</v>
      </c>
      <c r="K488">
        <v>79240</v>
      </c>
      <c r="L488" t="s">
        <v>127</v>
      </c>
      <c r="M488" t="s">
        <v>137</v>
      </c>
      <c r="N488" t="s">
        <v>138</v>
      </c>
      <c r="O488">
        <v>4</v>
      </c>
      <c r="P488" t="s">
        <v>77</v>
      </c>
      <c r="Q488" t="s">
        <v>78</v>
      </c>
      <c r="R488" t="s">
        <v>79</v>
      </c>
      <c r="S488" t="s">
        <v>61</v>
      </c>
      <c r="T488" t="s">
        <v>42</v>
      </c>
      <c r="U488" t="s">
        <v>225</v>
      </c>
      <c r="V488">
        <v>4566</v>
      </c>
      <c r="W488">
        <v>0.30488203573268002</v>
      </c>
      <c r="X488" t="s">
        <v>220</v>
      </c>
    </row>
    <row r="489" spans="1:24" x14ac:dyDescent="0.25">
      <c r="A489" t="s">
        <v>170</v>
      </c>
      <c r="B489" s="1">
        <v>41984</v>
      </c>
      <c r="C489">
        <v>2014</v>
      </c>
      <c r="D489" t="s">
        <v>235</v>
      </c>
      <c r="E489" t="s">
        <v>58</v>
      </c>
      <c r="F489" t="s">
        <v>5</v>
      </c>
      <c r="G489" t="s">
        <v>210</v>
      </c>
      <c r="H489" t="s">
        <v>201</v>
      </c>
      <c r="I489">
        <v>27900</v>
      </c>
      <c r="J489">
        <v>2151</v>
      </c>
      <c r="K489">
        <v>30051</v>
      </c>
      <c r="L489" t="s">
        <v>164</v>
      </c>
      <c r="M489" t="s">
        <v>171</v>
      </c>
      <c r="N489" t="s">
        <v>172</v>
      </c>
      <c r="O489">
        <v>4</v>
      </c>
      <c r="P489" t="s">
        <v>77</v>
      </c>
      <c r="Q489" t="s">
        <v>78</v>
      </c>
      <c r="R489" t="s">
        <v>79</v>
      </c>
      <c r="S489" t="s">
        <v>59</v>
      </c>
      <c r="T489" t="s">
        <v>42</v>
      </c>
      <c r="U489" t="s">
        <v>219</v>
      </c>
      <c r="V489">
        <v>837</v>
      </c>
      <c r="W489">
        <v>0.1300654207030616</v>
      </c>
      <c r="X489" t="s">
        <v>220</v>
      </c>
    </row>
    <row r="490" spans="1:24" x14ac:dyDescent="0.25">
      <c r="A490" t="s">
        <v>182</v>
      </c>
      <c r="B490" s="1">
        <v>41984</v>
      </c>
      <c r="C490">
        <v>2014</v>
      </c>
      <c r="D490" t="s">
        <v>235</v>
      </c>
      <c r="E490" t="s">
        <v>54</v>
      </c>
      <c r="F490" t="s">
        <v>11</v>
      </c>
      <c r="G490" t="s">
        <v>206</v>
      </c>
      <c r="H490" t="s">
        <v>203</v>
      </c>
      <c r="I490">
        <v>52150</v>
      </c>
      <c r="J490">
        <v>4306</v>
      </c>
      <c r="K490">
        <v>56456</v>
      </c>
      <c r="L490" t="s">
        <v>164</v>
      </c>
      <c r="M490" t="s">
        <v>183</v>
      </c>
      <c r="N490" t="s">
        <v>184</v>
      </c>
      <c r="O490">
        <v>4</v>
      </c>
      <c r="P490" t="s">
        <v>77</v>
      </c>
      <c r="Q490" t="s">
        <v>78</v>
      </c>
      <c r="R490" t="s">
        <v>79</v>
      </c>
      <c r="S490" t="s">
        <v>54</v>
      </c>
      <c r="T490" t="s">
        <v>43</v>
      </c>
      <c r="U490" t="s">
        <v>223</v>
      </c>
      <c r="V490">
        <v>2607.5</v>
      </c>
      <c r="W490">
        <v>0.54988719548559151</v>
      </c>
      <c r="X490" t="s">
        <v>222</v>
      </c>
    </row>
    <row r="491" spans="1:24" x14ac:dyDescent="0.25">
      <c r="A491" t="s">
        <v>100</v>
      </c>
      <c r="B491" s="1">
        <v>41985</v>
      </c>
      <c r="C491">
        <v>2014</v>
      </c>
      <c r="D491" t="s">
        <v>235</v>
      </c>
      <c r="E491" t="s">
        <v>57</v>
      </c>
      <c r="F491" t="s">
        <v>22</v>
      </c>
      <c r="G491" t="s">
        <v>200</v>
      </c>
      <c r="H491" t="s">
        <v>201</v>
      </c>
      <c r="I491">
        <v>27950</v>
      </c>
      <c r="J491">
        <v>4005</v>
      </c>
      <c r="K491">
        <v>31955</v>
      </c>
      <c r="L491" t="s">
        <v>97</v>
      </c>
      <c r="M491" t="s">
        <v>101</v>
      </c>
      <c r="N491" t="s">
        <v>102</v>
      </c>
      <c r="O491">
        <v>4</v>
      </c>
      <c r="P491" t="s">
        <v>77</v>
      </c>
      <c r="Q491" t="s">
        <v>78</v>
      </c>
      <c r="R491" t="s">
        <v>79</v>
      </c>
      <c r="S491" t="s">
        <v>57</v>
      </c>
      <c r="T491" t="s">
        <v>44</v>
      </c>
      <c r="U491" t="s">
        <v>219</v>
      </c>
      <c r="V491">
        <v>838.5</v>
      </c>
      <c r="W491">
        <v>0.5885593162796271</v>
      </c>
      <c r="X491" t="s">
        <v>222</v>
      </c>
    </row>
    <row r="492" spans="1:24" x14ac:dyDescent="0.25">
      <c r="A492" t="s">
        <v>103</v>
      </c>
      <c r="B492" s="1">
        <v>41985</v>
      </c>
      <c r="C492">
        <v>2014</v>
      </c>
      <c r="D492" t="s">
        <v>235</v>
      </c>
      <c r="E492" t="s">
        <v>60</v>
      </c>
      <c r="F492" t="s">
        <v>22</v>
      </c>
      <c r="G492" t="s">
        <v>208</v>
      </c>
      <c r="H492" t="s">
        <v>203</v>
      </c>
      <c r="I492">
        <v>31700</v>
      </c>
      <c r="J492">
        <v>4760</v>
      </c>
      <c r="K492">
        <v>36460</v>
      </c>
      <c r="L492" t="s">
        <v>97</v>
      </c>
      <c r="M492" t="s">
        <v>104</v>
      </c>
      <c r="N492" t="s">
        <v>105</v>
      </c>
      <c r="O492">
        <v>2</v>
      </c>
      <c r="P492" t="s">
        <v>91</v>
      </c>
      <c r="Q492" t="s">
        <v>78</v>
      </c>
      <c r="R492" t="s">
        <v>79</v>
      </c>
      <c r="S492" t="s">
        <v>61</v>
      </c>
      <c r="T492" t="s">
        <v>44</v>
      </c>
      <c r="U492" t="s">
        <v>219</v>
      </c>
      <c r="V492">
        <v>951</v>
      </c>
      <c r="W492">
        <v>1.3666226069287503E-2</v>
      </c>
      <c r="X492" t="s">
        <v>220</v>
      </c>
    </row>
    <row r="493" spans="1:24" x14ac:dyDescent="0.25">
      <c r="A493" t="s">
        <v>179</v>
      </c>
      <c r="B493" s="1">
        <v>41985</v>
      </c>
      <c r="C493">
        <v>2014</v>
      </c>
      <c r="D493" t="s">
        <v>235</v>
      </c>
      <c r="E493" t="s">
        <v>52</v>
      </c>
      <c r="F493" t="s">
        <v>41</v>
      </c>
      <c r="G493" t="s">
        <v>210</v>
      </c>
      <c r="H493" t="s">
        <v>211</v>
      </c>
      <c r="I493">
        <v>44500</v>
      </c>
      <c r="J493">
        <v>4546</v>
      </c>
      <c r="K493">
        <v>49046</v>
      </c>
      <c r="L493" t="s">
        <v>164</v>
      </c>
      <c r="M493" t="s">
        <v>180</v>
      </c>
      <c r="N493" t="s">
        <v>181</v>
      </c>
      <c r="O493">
        <v>4</v>
      </c>
      <c r="P493" t="s">
        <v>77</v>
      </c>
      <c r="Q493" t="s">
        <v>78</v>
      </c>
      <c r="R493" t="s">
        <v>79</v>
      </c>
      <c r="S493" t="s">
        <v>53</v>
      </c>
      <c r="T493" t="s">
        <v>46</v>
      </c>
      <c r="U493" t="s">
        <v>221</v>
      </c>
      <c r="V493">
        <v>1780</v>
      </c>
      <c r="W493">
        <v>0.98122298204396985</v>
      </c>
      <c r="X493" t="s">
        <v>222</v>
      </c>
    </row>
    <row r="494" spans="1:24" x14ac:dyDescent="0.25">
      <c r="A494" t="s">
        <v>136</v>
      </c>
      <c r="B494" s="1">
        <v>41986</v>
      </c>
      <c r="C494">
        <v>2014</v>
      </c>
      <c r="D494" t="s">
        <v>235</v>
      </c>
      <c r="E494" t="s">
        <v>64</v>
      </c>
      <c r="F494" t="s">
        <v>20</v>
      </c>
      <c r="G494" t="s">
        <v>209</v>
      </c>
      <c r="H494" t="s">
        <v>203</v>
      </c>
      <c r="I494">
        <v>75750</v>
      </c>
      <c r="J494">
        <v>2223</v>
      </c>
      <c r="K494">
        <v>77973</v>
      </c>
      <c r="L494" t="s">
        <v>127</v>
      </c>
      <c r="M494" t="s">
        <v>137</v>
      </c>
      <c r="N494" t="s">
        <v>138</v>
      </c>
      <c r="O494">
        <v>4</v>
      </c>
      <c r="P494" t="s">
        <v>77</v>
      </c>
      <c r="Q494" t="s">
        <v>78</v>
      </c>
      <c r="R494" t="s">
        <v>79</v>
      </c>
      <c r="S494" t="s">
        <v>57</v>
      </c>
      <c r="T494" t="s">
        <v>44</v>
      </c>
      <c r="U494" t="s">
        <v>225</v>
      </c>
      <c r="V494">
        <v>4545</v>
      </c>
      <c r="W494">
        <v>0.34264918013599199</v>
      </c>
      <c r="X494" t="s">
        <v>220</v>
      </c>
    </row>
    <row r="495" spans="1:24" x14ac:dyDescent="0.25">
      <c r="A495" t="s">
        <v>148</v>
      </c>
      <c r="B495" s="1">
        <v>41986</v>
      </c>
      <c r="C495">
        <v>2014</v>
      </c>
      <c r="D495" t="s">
        <v>235</v>
      </c>
      <c r="E495" t="s">
        <v>62</v>
      </c>
      <c r="F495" t="s">
        <v>15</v>
      </c>
      <c r="G495" t="s">
        <v>208</v>
      </c>
      <c r="H495" t="s">
        <v>201</v>
      </c>
      <c r="I495">
        <v>29500</v>
      </c>
      <c r="J495">
        <v>2431</v>
      </c>
      <c r="K495">
        <v>31931</v>
      </c>
      <c r="L495" t="s">
        <v>142</v>
      </c>
      <c r="M495" t="s">
        <v>149</v>
      </c>
      <c r="N495" t="s">
        <v>150</v>
      </c>
      <c r="O495">
        <v>4</v>
      </c>
      <c r="P495" t="s">
        <v>77</v>
      </c>
      <c r="Q495" t="s">
        <v>78</v>
      </c>
      <c r="R495" t="s">
        <v>79</v>
      </c>
      <c r="S495" t="s">
        <v>63</v>
      </c>
      <c r="T495" t="s">
        <v>43</v>
      </c>
      <c r="U495" t="s">
        <v>219</v>
      </c>
      <c r="V495">
        <v>885</v>
      </c>
      <c r="W495">
        <v>0.99219089978942221</v>
      </c>
      <c r="X495" t="s">
        <v>222</v>
      </c>
    </row>
    <row r="496" spans="1:24" x14ac:dyDescent="0.25">
      <c r="A496" t="s">
        <v>145</v>
      </c>
      <c r="B496" s="1">
        <v>41986</v>
      </c>
      <c r="C496">
        <v>2014</v>
      </c>
      <c r="D496" t="s">
        <v>235</v>
      </c>
      <c r="E496" t="s">
        <v>50</v>
      </c>
      <c r="F496" t="s">
        <v>10</v>
      </c>
      <c r="G496" t="s">
        <v>210</v>
      </c>
      <c r="H496" t="s">
        <v>201</v>
      </c>
      <c r="I496">
        <v>26550</v>
      </c>
      <c r="J496">
        <v>4101</v>
      </c>
      <c r="K496">
        <v>30651</v>
      </c>
      <c r="L496" t="s">
        <v>142</v>
      </c>
      <c r="M496" t="s">
        <v>146</v>
      </c>
      <c r="N496" t="s">
        <v>147</v>
      </c>
      <c r="O496">
        <v>4</v>
      </c>
      <c r="P496" t="s">
        <v>77</v>
      </c>
      <c r="Q496" t="s">
        <v>78</v>
      </c>
      <c r="R496" t="s">
        <v>79</v>
      </c>
      <c r="S496" t="s">
        <v>51</v>
      </c>
      <c r="T496" t="s">
        <v>43</v>
      </c>
      <c r="U496" t="s">
        <v>219</v>
      </c>
      <c r="V496">
        <v>796.5</v>
      </c>
      <c r="W496">
        <v>0.35985391650342097</v>
      </c>
      <c r="X496" t="s">
        <v>220</v>
      </c>
    </row>
    <row r="497" spans="1:24" x14ac:dyDescent="0.25">
      <c r="A497" t="s">
        <v>167</v>
      </c>
      <c r="B497" s="1">
        <v>41987</v>
      </c>
      <c r="C497">
        <v>2014</v>
      </c>
      <c r="D497" t="s">
        <v>235</v>
      </c>
      <c r="E497" t="s">
        <v>52</v>
      </c>
      <c r="F497" t="s">
        <v>34</v>
      </c>
      <c r="G497" t="s">
        <v>200</v>
      </c>
      <c r="H497" t="s">
        <v>203</v>
      </c>
      <c r="I497">
        <v>28100</v>
      </c>
      <c r="J497">
        <v>3700</v>
      </c>
      <c r="K497">
        <v>31800</v>
      </c>
      <c r="L497" t="s">
        <v>164</v>
      </c>
      <c r="M497" t="s">
        <v>168</v>
      </c>
      <c r="N497" t="s">
        <v>169</v>
      </c>
      <c r="O497">
        <v>4</v>
      </c>
      <c r="P497" t="s">
        <v>77</v>
      </c>
      <c r="Q497" t="s">
        <v>78</v>
      </c>
      <c r="R497" t="s">
        <v>79</v>
      </c>
      <c r="S497" t="s">
        <v>53</v>
      </c>
      <c r="T497" t="s">
        <v>46</v>
      </c>
      <c r="U497" t="s">
        <v>219</v>
      </c>
      <c r="V497">
        <v>843</v>
      </c>
      <c r="W497">
        <v>0.27172736836212097</v>
      </c>
      <c r="X497" t="s">
        <v>220</v>
      </c>
    </row>
    <row r="498" spans="1:24" x14ac:dyDescent="0.25">
      <c r="A498" t="s">
        <v>141</v>
      </c>
      <c r="B498" s="1">
        <v>41987</v>
      </c>
      <c r="C498">
        <v>2014</v>
      </c>
      <c r="D498" t="s">
        <v>235</v>
      </c>
      <c r="E498" t="s">
        <v>60</v>
      </c>
      <c r="F498" t="s">
        <v>22</v>
      </c>
      <c r="G498" t="s">
        <v>206</v>
      </c>
      <c r="H498" t="s">
        <v>203</v>
      </c>
      <c r="I498">
        <v>23850</v>
      </c>
      <c r="J498">
        <v>2835</v>
      </c>
      <c r="K498">
        <v>26685</v>
      </c>
      <c r="L498" t="s">
        <v>142</v>
      </c>
      <c r="M498" t="s">
        <v>143</v>
      </c>
      <c r="N498" t="s">
        <v>144</v>
      </c>
      <c r="O498">
        <v>4</v>
      </c>
      <c r="P498" t="s">
        <v>77</v>
      </c>
      <c r="Q498" t="s">
        <v>78</v>
      </c>
      <c r="R498" t="s">
        <v>79</v>
      </c>
      <c r="S498" t="s">
        <v>61</v>
      </c>
      <c r="T498" t="s">
        <v>44</v>
      </c>
      <c r="U498" t="s">
        <v>219</v>
      </c>
      <c r="V498">
        <v>715.5</v>
      </c>
      <c r="W498">
        <v>0.11016806359876323</v>
      </c>
      <c r="X498" t="s">
        <v>220</v>
      </c>
    </row>
    <row r="499" spans="1:24" x14ac:dyDescent="0.25">
      <c r="A499" t="s">
        <v>136</v>
      </c>
      <c r="B499" s="1">
        <v>41988</v>
      </c>
      <c r="C499">
        <v>2014</v>
      </c>
      <c r="D499" t="s">
        <v>235</v>
      </c>
      <c r="E499" t="s">
        <v>64</v>
      </c>
      <c r="F499" t="s">
        <v>26</v>
      </c>
      <c r="G499" t="s">
        <v>209</v>
      </c>
      <c r="H499" t="s">
        <v>203</v>
      </c>
      <c r="I499">
        <v>75850</v>
      </c>
      <c r="J499">
        <v>4616</v>
      </c>
      <c r="K499">
        <v>80466</v>
      </c>
      <c r="L499" t="s">
        <v>127</v>
      </c>
      <c r="M499" t="s">
        <v>137</v>
      </c>
      <c r="N499" t="s">
        <v>138</v>
      </c>
      <c r="O499">
        <v>4</v>
      </c>
      <c r="P499" t="s">
        <v>77</v>
      </c>
      <c r="Q499" t="s">
        <v>78</v>
      </c>
      <c r="R499" t="s">
        <v>79</v>
      </c>
      <c r="S499" t="s">
        <v>57</v>
      </c>
      <c r="T499" t="s">
        <v>44</v>
      </c>
      <c r="U499" t="s">
        <v>225</v>
      </c>
      <c r="V499">
        <v>4551</v>
      </c>
      <c r="W499">
        <v>0.57076190531754956</v>
      </c>
      <c r="X499" t="s">
        <v>222</v>
      </c>
    </row>
    <row r="500" spans="1:24" x14ac:dyDescent="0.25">
      <c r="A500" t="s">
        <v>136</v>
      </c>
      <c r="B500" s="1">
        <v>41988</v>
      </c>
      <c r="C500">
        <v>2014</v>
      </c>
      <c r="D500" t="s">
        <v>235</v>
      </c>
      <c r="E500" t="s">
        <v>58</v>
      </c>
      <c r="F500" t="s">
        <v>8</v>
      </c>
      <c r="G500" t="s">
        <v>207</v>
      </c>
      <c r="H500" t="s">
        <v>203</v>
      </c>
      <c r="I500">
        <v>75600</v>
      </c>
      <c r="J500">
        <v>1765</v>
      </c>
      <c r="K500">
        <v>77365</v>
      </c>
      <c r="L500" t="s">
        <v>127</v>
      </c>
      <c r="M500" t="s">
        <v>137</v>
      </c>
      <c r="N500" t="s">
        <v>138</v>
      </c>
      <c r="O500">
        <v>4</v>
      </c>
      <c r="P500" t="s">
        <v>77</v>
      </c>
      <c r="Q500" t="s">
        <v>78</v>
      </c>
      <c r="R500" t="s">
        <v>79</v>
      </c>
      <c r="S500" t="s">
        <v>59</v>
      </c>
      <c r="T500" t="s">
        <v>42</v>
      </c>
      <c r="U500" t="s">
        <v>225</v>
      </c>
      <c r="V500">
        <v>4536</v>
      </c>
      <c r="W500">
        <v>9.0365849477409319E-2</v>
      </c>
      <c r="X500" t="s">
        <v>220</v>
      </c>
    </row>
    <row r="501" spans="1:24" x14ac:dyDescent="0.25">
      <c r="A501" t="s">
        <v>80</v>
      </c>
      <c r="B501" s="1">
        <v>41989</v>
      </c>
      <c r="C501">
        <v>2014</v>
      </c>
      <c r="D501" t="s">
        <v>235</v>
      </c>
      <c r="E501" t="s">
        <v>52</v>
      </c>
      <c r="F501" t="s">
        <v>35</v>
      </c>
      <c r="G501" t="s">
        <v>206</v>
      </c>
      <c r="H501" t="s">
        <v>201</v>
      </c>
      <c r="I501">
        <v>32650</v>
      </c>
      <c r="J501">
        <v>2045</v>
      </c>
      <c r="K501">
        <v>34695</v>
      </c>
      <c r="L501" t="s">
        <v>74</v>
      </c>
      <c r="M501" t="s">
        <v>81</v>
      </c>
      <c r="N501" t="s">
        <v>82</v>
      </c>
      <c r="O501">
        <v>4</v>
      </c>
      <c r="P501" t="s">
        <v>77</v>
      </c>
      <c r="Q501" t="s">
        <v>78</v>
      </c>
      <c r="R501" t="s">
        <v>79</v>
      </c>
      <c r="S501" t="s">
        <v>53</v>
      </c>
      <c r="T501" t="s">
        <v>46</v>
      </c>
      <c r="U501" t="s">
        <v>219</v>
      </c>
      <c r="V501">
        <v>979.5</v>
      </c>
      <c r="W501">
        <v>0.59278189139104531</v>
      </c>
      <c r="X501" t="s">
        <v>222</v>
      </c>
    </row>
    <row r="502" spans="1:24" x14ac:dyDescent="0.25">
      <c r="A502" t="s">
        <v>163</v>
      </c>
      <c r="B502" s="1">
        <v>41989</v>
      </c>
      <c r="C502">
        <v>2014</v>
      </c>
      <c r="D502" t="s">
        <v>235</v>
      </c>
      <c r="E502" t="s">
        <v>50</v>
      </c>
      <c r="F502" t="s">
        <v>13</v>
      </c>
      <c r="G502" t="s">
        <v>200</v>
      </c>
      <c r="H502" t="s">
        <v>211</v>
      </c>
      <c r="I502">
        <v>22200</v>
      </c>
      <c r="J502">
        <v>2504</v>
      </c>
      <c r="K502">
        <v>24704</v>
      </c>
      <c r="L502" t="s">
        <v>164</v>
      </c>
      <c r="M502" t="s">
        <v>165</v>
      </c>
      <c r="N502" t="s">
        <v>166</v>
      </c>
      <c r="O502">
        <v>2</v>
      </c>
      <c r="P502" t="s">
        <v>77</v>
      </c>
      <c r="Q502" t="s">
        <v>78</v>
      </c>
      <c r="R502" t="s">
        <v>79</v>
      </c>
      <c r="S502" t="s">
        <v>51</v>
      </c>
      <c r="T502" t="s">
        <v>43</v>
      </c>
      <c r="U502" t="s">
        <v>219</v>
      </c>
      <c r="V502">
        <v>666</v>
      </c>
      <c r="W502">
        <v>0.21603257172556248</v>
      </c>
      <c r="X502" t="s">
        <v>220</v>
      </c>
    </row>
    <row r="503" spans="1:24" x14ac:dyDescent="0.25">
      <c r="A503" t="s">
        <v>154</v>
      </c>
      <c r="B503" s="1">
        <v>41993</v>
      </c>
      <c r="C503">
        <v>2014</v>
      </c>
      <c r="D503" t="s">
        <v>235</v>
      </c>
      <c r="E503" t="s">
        <v>60</v>
      </c>
      <c r="F503" t="s">
        <v>35</v>
      </c>
      <c r="G503" t="s">
        <v>207</v>
      </c>
      <c r="H503" t="s">
        <v>201</v>
      </c>
      <c r="I503">
        <v>55950</v>
      </c>
      <c r="J503">
        <v>4716</v>
      </c>
      <c r="K503">
        <v>60666</v>
      </c>
      <c r="L503" t="s">
        <v>142</v>
      </c>
      <c r="M503" t="s">
        <v>155</v>
      </c>
      <c r="N503" t="s">
        <v>156</v>
      </c>
      <c r="O503">
        <v>4</v>
      </c>
      <c r="P503" t="s">
        <v>91</v>
      </c>
      <c r="Q503" t="s">
        <v>78</v>
      </c>
      <c r="R503" t="s">
        <v>79</v>
      </c>
      <c r="S503" t="s">
        <v>61</v>
      </c>
      <c r="T503" t="s">
        <v>46</v>
      </c>
      <c r="U503" t="s">
        <v>223</v>
      </c>
      <c r="V503">
        <v>2797.5</v>
      </c>
      <c r="W503">
        <v>0.36809326306362322</v>
      </c>
      <c r="X503" t="s">
        <v>220</v>
      </c>
    </row>
    <row r="504" spans="1:24" x14ac:dyDescent="0.25">
      <c r="A504" t="s">
        <v>182</v>
      </c>
      <c r="B504" s="1">
        <v>42607</v>
      </c>
      <c r="C504">
        <v>2016</v>
      </c>
      <c r="D504" t="s">
        <v>231</v>
      </c>
      <c r="E504" t="s">
        <v>57</v>
      </c>
      <c r="F504" t="s">
        <v>19</v>
      </c>
      <c r="G504" t="s">
        <v>209</v>
      </c>
      <c r="H504" t="s">
        <v>203</v>
      </c>
      <c r="I504">
        <v>65150</v>
      </c>
      <c r="J504">
        <v>2009</v>
      </c>
      <c r="K504">
        <v>67159</v>
      </c>
      <c r="L504" t="s">
        <v>164</v>
      </c>
      <c r="M504" t="s">
        <v>183</v>
      </c>
      <c r="N504" t="s">
        <v>184</v>
      </c>
      <c r="O504">
        <v>4</v>
      </c>
      <c r="P504" t="s">
        <v>77</v>
      </c>
      <c r="Q504" t="s">
        <v>78</v>
      </c>
      <c r="R504" t="s">
        <v>79</v>
      </c>
      <c r="S504" t="s">
        <v>57</v>
      </c>
      <c r="T504" t="s">
        <v>44</v>
      </c>
      <c r="U504" t="s">
        <v>223</v>
      </c>
      <c r="V504">
        <v>3257.5</v>
      </c>
      <c r="W504">
        <v>0.91787493131955844</v>
      </c>
      <c r="X504" t="s">
        <v>222</v>
      </c>
    </row>
    <row r="505" spans="1:24" x14ac:dyDescent="0.25">
      <c r="A505" t="s">
        <v>136</v>
      </c>
      <c r="B505" s="1">
        <v>41995</v>
      </c>
      <c r="C505">
        <v>2014</v>
      </c>
      <c r="D505" t="s">
        <v>235</v>
      </c>
      <c r="E505" t="s">
        <v>57</v>
      </c>
      <c r="F505" t="s">
        <v>19</v>
      </c>
      <c r="G505" t="s">
        <v>206</v>
      </c>
      <c r="H505" t="s">
        <v>201</v>
      </c>
      <c r="I505">
        <v>75950</v>
      </c>
      <c r="J505">
        <v>4529</v>
      </c>
      <c r="K505">
        <v>80479</v>
      </c>
      <c r="L505" t="s">
        <v>127</v>
      </c>
      <c r="M505" t="s">
        <v>137</v>
      </c>
      <c r="N505" t="s">
        <v>138</v>
      </c>
      <c r="O505">
        <v>4</v>
      </c>
      <c r="P505" t="s">
        <v>77</v>
      </c>
      <c r="Q505" t="s">
        <v>78</v>
      </c>
      <c r="R505" t="s">
        <v>79</v>
      </c>
      <c r="S505" t="s">
        <v>57</v>
      </c>
      <c r="T505" t="s">
        <v>44</v>
      </c>
      <c r="U505" t="s">
        <v>225</v>
      </c>
      <c r="V505">
        <v>4557</v>
      </c>
      <c r="W505">
        <v>0.49768743407804866</v>
      </c>
      <c r="X505" t="s">
        <v>220</v>
      </c>
    </row>
    <row r="506" spans="1:24" x14ac:dyDescent="0.25">
      <c r="A506" t="s">
        <v>133</v>
      </c>
      <c r="B506" s="1">
        <v>41996</v>
      </c>
      <c r="C506">
        <v>2014</v>
      </c>
      <c r="D506" t="s">
        <v>235</v>
      </c>
      <c r="E506" t="s">
        <v>50</v>
      </c>
      <c r="F506" t="s">
        <v>13</v>
      </c>
      <c r="G506" t="s">
        <v>206</v>
      </c>
      <c r="H506" t="s">
        <v>211</v>
      </c>
      <c r="I506">
        <v>57500</v>
      </c>
      <c r="J506">
        <v>1725</v>
      </c>
      <c r="K506">
        <v>59225</v>
      </c>
      <c r="L506" t="s">
        <v>127</v>
      </c>
      <c r="M506" t="s">
        <v>134</v>
      </c>
      <c r="N506" t="s">
        <v>135</v>
      </c>
      <c r="O506">
        <v>4</v>
      </c>
      <c r="P506" t="s">
        <v>77</v>
      </c>
      <c r="Q506" t="s">
        <v>86</v>
      </c>
      <c r="R506" t="s">
        <v>79</v>
      </c>
      <c r="S506" t="s">
        <v>51</v>
      </c>
      <c r="T506" t="s">
        <v>43</v>
      </c>
      <c r="U506" t="s">
        <v>223</v>
      </c>
      <c r="V506">
        <v>2875</v>
      </c>
      <c r="W506">
        <v>0.67833589887168999</v>
      </c>
      <c r="X506" t="s">
        <v>222</v>
      </c>
    </row>
    <row r="507" spans="1:24" x14ac:dyDescent="0.25">
      <c r="A507" t="s">
        <v>117</v>
      </c>
      <c r="B507" s="1">
        <v>41996</v>
      </c>
      <c r="C507">
        <v>2014</v>
      </c>
      <c r="D507" t="s">
        <v>235</v>
      </c>
      <c r="E507" t="s">
        <v>60</v>
      </c>
      <c r="F507" t="s">
        <v>7</v>
      </c>
      <c r="G507" t="s">
        <v>209</v>
      </c>
      <c r="H507" t="s">
        <v>205</v>
      </c>
      <c r="I507">
        <v>52350</v>
      </c>
      <c r="J507">
        <v>1738</v>
      </c>
      <c r="K507">
        <v>54088</v>
      </c>
      <c r="L507" t="s">
        <v>97</v>
      </c>
      <c r="M507" t="s">
        <v>118</v>
      </c>
      <c r="N507" t="s">
        <v>119</v>
      </c>
      <c r="O507">
        <v>4</v>
      </c>
      <c r="P507" t="s">
        <v>77</v>
      </c>
      <c r="Q507" t="s">
        <v>86</v>
      </c>
      <c r="R507" t="s">
        <v>79</v>
      </c>
      <c r="S507" t="s">
        <v>61</v>
      </c>
      <c r="T507" t="s">
        <v>42</v>
      </c>
      <c r="U507" t="s">
        <v>221</v>
      </c>
      <c r="V507">
        <v>2094</v>
      </c>
      <c r="W507">
        <v>0.65912966274615825</v>
      </c>
      <c r="X507" t="s">
        <v>222</v>
      </c>
    </row>
    <row r="508" spans="1:24" x14ac:dyDescent="0.25">
      <c r="A508" t="s">
        <v>154</v>
      </c>
      <c r="B508" s="1">
        <v>41996</v>
      </c>
      <c r="C508">
        <v>2014</v>
      </c>
      <c r="D508" t="s">
        <v>235</v>
      </c>
      <c r="E508" t="s">
        <v>58</v>
      </c>
      <c r="F508" t="s">
        <v>5</v>
      </c>
      <c r="G508" t="s">
        <v>207</v>
      </c>
      <c r="H508" t="s">
        <v>211</v>
      </c>
      <c r="I508">
        <v>56300</v>
      </c>
      <c r="J508">
        <v>4615</v>
      </c>
      <c r="K508">
        <v>60915</v>
      </c>
      <c r="L508" t="s">
        <v>142</v>
      </c>
      <c r="M508" t="s">
        <v>155</v>
      </c>
      <c r="N508" t="s">
        <v>156</v>
      </c>
      <c r="O508">
        <v>4</v>
      </c>
      <c r="P508" t="s">
        <v>91</v>
      </c>
      <c r="Q508" t="s">
        <v>78</v>
      </c>
      <c r="R508" t="s">
        <v>79</v>
      </c>
      <c r="S508" t="s">
        <v>59</v>
      </c>
      <c r="T508" t="s">
        <v>42</v>
      </c>
      <c r="U508" t="s">
        <v>223</v>
      </c>
      <c r="V508">
        <v>2815</v>
      </c>
      <c r="W508">
        <v>0.92226154865802334</v>
      </c>
      <c r="X508" t="s">
        <v>222</v>
      </c>
    </row>
    <row r="509" spans="1:24" x14ac:dyDescent="0.25">
      <c r="A509" t="s">
        <v>130</v>
      </c>
      <c r="B509" s="1">
        <v>41997</v>
      </c>
      <c r="C509">
        <v>2014</v>
      </c>
      <c r="D509" t="s">
        <v>235</v>
      </c>
      <c r="E509" t="s">
        <v>52</v>
      </c>
      <c r="F509" t="s">
        <v>34</v>
      </c>
      <c r="G509" t="s">
        <v>200</v>
      </c>
      <c r="H509" t="s">
        <v>203</v>
      </c>
      <c r="I509">
        <v>54550</v>
      </c>
      <c r="J509">
        <v>4034</v>
      </c>
      <c r="K509">
        <v>58584</v>
      </c>
      <c r="L509" t="s">
        <v>127</v>
      </c>
      <c r="M509" t="s">
        <v>131</v>
      </c>
      <c r="N509" t="s">
        <v>132</v>
      </c>
      <c r="O509">
        <v>4</v>
      </c>
      <c r="P509" t="s">
        <v>77</v>
      </c>
      <c r="Q509" t="s">
        <v>86</v>
      </c>
      <c r="R509" t="s">
        <v>79</v>
      </c>
      <c r="S509" t="s">
        <v>53</v>
      </c>
      <c r="T509" t="s">
        <v>46</v>
      </c>
      <c r="U509" t="s">
        <v>223</v>
      </c>
      <c r="V509">
        <v>2727.5</v>
      </c>
      <c r="W509">
        <v>0.8602078011539801</v>
      </c>
      <c r="X509" t="s">
        <v>222</v>
      </c>
    </row>
    <row r="510" spans="1:24" x14ac:dyDescent="0.25">
      <c r="A510" t="s">
        <v>130</v>
      </c>
      <c r="B510" s="1">
        <v>42606</v>
      </c>
      <c r="C510">
        <v>2016</v>
      </c>
      <c r="D510" t="s">
        <v>231</v>
      </c>
      <c r="E510" t="s">
        <v>57</v>
      </c>
      <c r="F510" t="s">
        <v>16</v>
      </c>
      <c r="G510" t="s">
        <v>210</v>
      </c>
      <c r="H510" t="s">
        <v>205</v>
      </c>
      <c r="I510">
        <v>67900</v>
      </c>
      <c r="J510">
        <v>3883</v>
      </c>
      <c r="K510">
        <v>71783</v>
      </c>
      <c r="L510" t="s">
        <v>127</v>
      </c>
      <c r="M510" t="s">
        <v>131</v>
      </c>
      <c r="N510" t="s">
        <v>132</v>
      </c>
      <c r="O510">
        <v>4</v>
      </c>
      <c r="P510" t="s">
        <v>77</v>
      </c>
      <c r="Q510" t="s">
        <v>86</v>
      </c>
      <c r="R510" t="s">
        <v>79</v>
      </c>
      <c r="S510" t="s">
        <v>57</v>
      </c>
      <c r="T510" t="s">
        <v>44</v>
      </c>
      <c r="U510" t="s">
        <v>223</v>
      </c>
      <c r="V510">
        <v>3395</v>
      </c>
      <c r="W510">
        <v>0.55352108951356316</v>
      </c>
      <c r="X510" t="s">
        <v>222</v>
      </c>
    </row>
    <row r="511" spans="1:24" x14ac:dyDescent="0.25">
      <c r="A511" t="s">
        <v>114</v>
      </c>
      <c r="B511" s="1">
        <v>41997</v>
      </c>
      <c r="C511">
        <v>2014</v>
      </c>
      <c r="D511" t="s">
        <v>235</v>
      </c>
      <c r="E511" t="s">
        <v>52</v>
      </c>
      <c r="F511" t="s">
        <v>34</v>
      </c>
      <c r="G511" t="s">
        <v>207</v>
      </c>
      <c r="H511" t="s">
        <v>203</v>
      </c>
      <c r="I511">
        <v>47950</v>
      </c>
      <c r="J511">
        <v>1351</v>
      </c>
      <c r="K511">
        <v>49301</v>
      </c>
      <c r="L511" t="s">
        <v>97</v>
      </c>
      <c r="M511" t="s">
        <v>115</v>
      </c>
      <c r="N511" t="s">
        <v>116</v>
      </c>
      <c r="O511">
        <v>4</v>
      </c>
      <c r="P511" t="s">
        <v>77</v>
      </c>
      <c r="Q511" t="s">
        <v>78</v>
      </c>
      <c r="R511" t="s">
        <v>79</v>
      </c>
      <c r="S511" t="s">
        <v>53</v>
      </c>
      <c r="T511" t="s">
        <v>46</v>
      </c>
      <c r="U511" t="s">
        <v>221</v>
      </c>
      <c r="V511">
        <v>1918</v>
      </c>
      <c r="W511">
        <v>0.43472912182785994</v>
      </c>
      <c r="X511" t="s">
        <v>220</v>
      </c>
    </row>
    <row r="512" spans="1:24" x14ac:dyDescent="0.25">
      <c r="A512" t="s">
        <v>173</v>
      </c>
      <c r="B512" s="1">
        <v>41997</v>
      </c>
      <c r="C512">
        <v>2014</v>
      </c>
      <c r="D512" t="s">
        <v>235</v>
      </c>
      <c r="E512" t="s">
        <v>52</v>
      </c>
      <c r="F512" t="s">
        <v>41</v>
      </c>
      <c r="G512" t="s">
        <v>200</v>
      </c>
      <c r="H512" t="s">
        <v>201</v>
      </c>
      <c r="I512">
        <v>28750</v>
      </c>
      <c r="J512">
        <v>1809</v>
      </c>
      <c r="K512">
        <v>30559</v>
      </c>
      <c r="L512" t="s">
        <v>164</v>
      </c>
      <c r="M512" t="s">
        <v>174</v>
      </c>
      <c r="N512" t="s">
        <v>175</v>
      </c>
      <c r="O512">
        <v>2</v>
      </c>
      <c r="P512" t="s">
        <v>91</v>
      </c>
      <c r="Q512" t="s">
        <v>78</v>
      </c>
      <c r="R512" t="s">
        <v>79</v>
      </c>
      <c r="S512" t="s">
        <v>53</v>
      </c>
      <c r="T512" t="s">
        <v>46</v>
      </c>
      <c r="U512" t="s">
        <v>219</v>
      </c>
      <c r="V512">
        <v>862.5</v>
      </c>
      <c r="W512">
        <v>0.82308929545017395</v>
      </c>
      <c r="X512" t="s">
        <v>222</v>
      </c>
    </row>
    <row r="513" spans="1:24" x14ac:dyDescent="0.25">
      <c r="A513" t="s">
        <v>96</v>
      </c>
      <c r="B513" s="1">
        <v>42604</v>
      </c>
      <c r="C513">
        <v>2016</v>
      </c>
      <c r="D513" t="s">
        <v>231</v>
      </c>
      <c r="E513" t="s">
        <v>54</v>
      </c>
      <c r="F513" t="s">
        <v>31</v>
      </c>
      <c r="G513" t="s">
        <v>207</v>
      </c>
      <c r="H513" t="s">
        <v>205</v>
      </c>
      <c r="I513">
        <v>26850</v>
      </c>
      <c r="J513">
        <v>4538</v>
      </c>
      <c r="K513">
        <v>31388</v>
      </c>
      <c r="L513" t="s">
        <v>97</v>
      </c>
      <c r="M513" t="s">
        <v>98</v>
      </c>
      <c r="N513" t="s">
        <v>99</v>
      </c>
      <c r="O513">
        <v>2</v>
      </c>
      <c r="P513" t="s">
        <v>77</v>
      </c>
      <c r="Q513" t="s">
        <v>78</v>
      </c>
      <c r="R513" t="s">
        <v>79</v>
      </c>
      <c r="S513" t="s">
        <v>54</v>
      </c>
      <c r="T513" t="s">
        <v>45</v>
      </c>
      <c r="U513" t="s">
        <v>219</v>
      </c>
      <c r="V513">
        <v>805.5</v>
      </c>
      <c r="W513">
        <v>0.71063726428460205</v>
      </c>
      <c r="X513" t="s">
        <v>222</v>
      </c>
    </row>
    <row r="514" spans="1:24" x14ac:dyDescent="0.25">
      <c r="A514" t="s">
        <v>173</v>
      </c>
      <c r="B514" s="1">
        <v>42603</v>
      </c>
      <c r="C514">
        <v>2016</v>
      </c>
      <c r="D514" t="s">
        <v>231</v>
      </c>
      <c r="E514" t="s">
        <v>57</v>
      </c>
      <c r="F514" t="s">
        <v>27</v>
      </c>
      <c r="G514" t="s">
        <v>200</v>
      </c>
      <c r="H514" t="s">
        <v>203</v>
      </c>
      <c r="I514">
        <v>35900</v>
      </c>
      <c r="J514">
        <v>1760</v>
      </c>
      <c r="K514">
        <v>37660</v>
      </c>
      <c r="L514" t="s">
        <v>164</v>
      </c>
      <c r="M514" t="s">
        <v>174</v>
      </c>
      <c r="N514" t="s">
        <v>175</v>
      </c>
      <c r="O514">
        <v>2</v>
      </c>
      <c r="P514" t="s">
        <v>91</v>
      </c>
      <c r="Q514" t="s">
        <v>78</v>
      </c>
      <c r="R514" t="s">
        <v>79</v>
      </c>
      <c r="S514" t="s">
        <v>57</v>
      </c>
      <c r="T514" t="s">
        <v>44</v>
      </c>
      <c r="U514" t="s">
        <v>221</v>
      </c>
      <c r="V514">
        <v>1436</v>
      </c>
      <c r="W514">
        <v>0.17621732092286335</v>
      </c>
      <c r="X514" t="s">
        <v>220</v>
      </c>
    </row>
    <row r="515" spans="1:24" x14ac:dyDescent="0.25">
      <c r="A515" t="s">
        <v>167</v>
      </c>
      <c r="B515" s="1">
        <v>41998</v>
      </c>
      <c r="C515">
        <v>2014</v>
      </c>
      <c r="D515" t="s">
        <v>235</v>
      </c>
      <c r="E515" t="s">
        <v>54</v>
      </c>
      <c r="F515" t="s">
        <v>32</v>
      </c>
      <c r="G515" t="s">
        <v>210</v>
      </c>
      <c r="H515" t="s">
        <v>201</v>
      </c>
      <c r="I515">
        <v>28050</v>
      </c>
      <c r="J515">
        <v>4265</v>
      </c>
      <c r="K515">
        <v>32315</v>
      </c>
      <c r="L515" t="s">
        <v>164</v>
      </c>
      <c r="M515" t="s">
        <v>168</v>
      </c>
      <c r="N515" t="s">
        <v>169</v>
      </c>
      <c r="O515">
        <v>4</v>
      </c>
      <c r="P515" t="s">
        <v>77</v>
      </c>
      <c r="Q515" t="s">
        <v>78</v>
      </c>
      <c r="R515" t="s">
        <v>79</v>
      </c>
      <c r="S515" t="s">
        <v>54</v>
      </c>
      <c r="T515" t="s">
        <v>45</v>
      </c>
      <c r="U515" t="s">
        <v>219</v>
      </c>
      <c r="V515">
        <v>841.5</v>
      </c>
      <c r="W515">
        <v>0.8958192043452613</v>
      </c>
      <c r="X515" t="s">
        <v>222</v>
      </c>
    </row>
    <row r="516" spans="1:24" x14ac:dyDescent="0.25">
      <c r="A516" t="s">
        <v>148</v>
      </c>
      <c r="B516" s="1">
        <v>42603</v>
      </c>
      <c r="C516">
        <v>2016</v>
      </c>
      <c r="D516" t="s">
        <v>231</v>
      </c>
      <c r="E516" t="s">
        <v>58</v>
      </c>
      <c r="F516" t="s">
        <v>8</v>
      </c>
      <c r="G516" t="s">
        <v>200</v>
      </c>
      <c r="H516" t="s">
        <v>205</v>
      </c>
      <c r="I516">
        <v>36900</v>
      </c>
      <c r="J516">
        <v>1754</v>
      </c>
      <c r="K516">
        <v>38654</v>
      </c>
      <c r="L516" t="s">
        <v>142</v>
      </c>
      <c r="M516" t="s">
        <v>149</v>
      </c>
      <c r="N516" t="s">
        <v>150</v>
      </c>
      <c r="O516">
        <v>4</v>
      </c>
      <c r="P516" t="s">
        <v>77</v>
      </c>
      <c r="Q516" t="s">
        <v>78</v>
      </c>
      <c r="R516" t="s">
        <v>79</v>
      </c>
      <c r="S516" t="s">
        <v>59</v>
      </c>
      <c r="T516" t="s">
        <v>42</v>
      </c>
      <c r="U516" t="s">
        <v>221</v>
      </c>
      <c r="V516">
        <v>1476</v>
      </c>
      <c r="W516">
        <v>0.63279608713127489</v>
      </c>
      <c r="X516" t="s">
        <v>222</v>
      </c>
    </row>
    <row r="517" spans="1:24" x14ac:dyDescent="0.25">
      <c r="A517" t="s">
        <v>80</v>
      </c>
      <c r="B517" s="1">
        <v>42000</v>
      </c>
      <c r="C517">
        <v>2014</v>
      </c>
      <c r="D517" t="s">
        <v>235</v>
      </c>
      <c r="E517" t="s">
        <v>54</v>
      </c>
      <c r="F517" t="s">
        <v>32</v>
      </c>
      <c r="G517" t="s">
        <v>200</v>
      </c>
      <c r="H517" t="s">
        <v>203</v>
      </c>
      <c r="I517">
        <v>33100</v>
      </c>
      <c r="J517">
        <v>1897</v>
      </c>
      <c r="K517">
        <v>34997</v>
      </c>
      <c r="L517" t="s">
        <v>74</v>
      </c>
      <c r="M517" t="s">
        <v>81</v>
      </c>
      <c r="N517" t="s">
        <v>82</v>
      </c>
      <c r="O517">
        <v>4</v>
      </c>
      <c r="P517" t="s">
        <v>77</v>
      </c>
      <c r="Q517" t="s">
        <v>78</v>
      </c>
      <c r="R517" t="s">
        <v>79</v>
      </c>
      <c r="S517" t="s">
        <v>54</v>
      </c>
      <c r="T517" t="s">
        <v>45</v>
      </c>
      <c r="U517" t="s">
        <v>219</v>
      </c>
      <c r="V517">
        <v>993</v>
      </c>
      <c r="W517">
        <v>0.74006759456361992</v>
      </c>
      <c r="X517" t="s">
        <v>222</v>
      </c>
    </row>
    <row r="518" spans="1:24" x14ac:dyDescent="0.25">
      <c r="A518" t="s">
        <v>96</v>
      </c>
      <c r="B518" s="1">
        <v>42603</v>
      </c>
      <c r="C518">
        <v>2016</v>
      </c>
      <c r="D518" t="s">
        <v>231</v>
      </c>
      <c r="E518" t="s">
        <v>58</v>
      </c>
      <c r="F518" t="s">
        <v>8</v>
      </c>
      <c r="G518" t="s">
        <v>209</v>
      </c>
      <c r="H518" t="s">
        <v>211</v>
      </c>
      <c r="I518">
        <v>27100</v>
      </c>
      <c r="J518">
        <v>3130</v>
      </c>
      <c r="K518">
        <v>30230</v>
      </c>
      <c r="L518" t="s">
        <v>97</v>
      </c>
      <c r="M518" t="s">
        <v>98</v>
      </c>
      <c r="N518" t="s">
        <v>99</v>
      </c>
      <c r="O518">
        <v>2</v>
      </c>
      <c r="P518" t="s">
        <v>77</v>
      </c>
      <c r="Q518" t="s">
        <v>78</v>
      </c>
      <c r="R518" t="s">
        <v>79</v>
      </c>
      <c r="S518" t="s">
        <v>59</v>
      </c>
      <c r="T518" t="s">
        <v>42</v>
      </c>
      <c r="U518" t="s">
        <v>219</v>
      </c>
      <c r="V518">
        <v>813</v>
      </c>
      <c r="W518">
        <v>0.6166135289783653</v>
      </c>
      <c r="X518" t="s">
        <v>222</v>
      </c>
    </row>
    <row r="519" spans="1:24" x14ac:dyDescent="0.25">
      <c r="A519" t="s">
        <v>136</v>
      </c>
      <c r="B519" s="1">
        <v>42000</v>
      </c>
      <c r="C519">
        <v>2014</v>
      </c>
      <c r="D519" t="s">
        <v>235</v>
      </c>
      <c r="E519" t="s">
        <v>60</v>
      </c>
      <c r="F519" t="s">
        <v>3</v>
      </c>
      <c r="G519" t="s">
        <v>200</v>
      </c>
      <c r="H519" t="s">
        <v>203</v>
      </c>
      <c r="I519">
        <v>75750</v>
      </c>
      <c r="J519">
        <v>2072</v>
      </c>
      <c r="K519">
        <v>77822</v>
      </c>
      <c r="L519" t="s">
        <v>127</v>
      </c>
      <c r="M519" t="s">
        <v>137</v>
      </c>
      <c r="N519" t="s">
        <v>138</v>
      </c>
      <c r="O519">
        <v>4</v>
      </c>
      <c r="P519" t="s">
        <v>77</v>
      </c>
      <c r="Q519" t="s">
        <v>78</v>
      </c>
      <c r="R519" t="s">
        <v>79</v>
      </c>
      <c r="S519" t="s">
        <v>61</v>
      </c>
      <c r="T519" t="s">
        <v>42</v>
      </c>
      <c r="U519" t="s">
        <v>225</v>
      </c>
      <c r="V519">
        <v>4545</v>
      </c>
      <c r="W519">
        <v>9.369952375707194E-2</v>
      </c>
      <c r="X519" t="s">
        <v>220</v>
      </c>
    </row>
    <row r="520" spans="1:24" x14ac:dyDescent="0.25">
      <c r="A520" t="s">
        <v>109</v>
      </c>
      <c r="B520" s="1">
        <v>42603</v>
      </c>
      <c r="C520">
        <v>2016</v>
      </c>
      <c r="D520" t="s">
        <v>231</v>
      </c>
      <c r="E520" t="s">
        <v>64</v>
      </c>
      <c r="F520" t="s">
        <v>20</v>
      </c>
      <c r="G520" t="s">
        <v>200</v>
      </c>
      <c r="H520" t="s">
        <v>203</v>
      </c>
      <c r="I520">
        <v>50850</v>
      </c>
      <c r="J520">
        <v>4685</v>
      </c>
      <c r="K520">
        <v>55535</v>
      </c>
      <c r="L520" t="s">
        <v>97</v>
      </c>
      <c r="M520" t="s">
        <v>110</v>
      </c>
      <c r="N520" t="s">
        <v>111</v>
      </c>
      <c r="O520">
        <v>4</v>
      </c>
      <c r="P520" t="s">
        <v>91</v>
      </c>
      <c r="Q520" t="s">
        <v>78</v>
      </c>
      <c r="R520" t="s">
        <v>79</v>
      </c>
      <c r="S520" t="s">
        <v>57</v>
      </c>
      <c r="T520" t="s">
        <v>44</v>
      </c>
      <c r="U520" t="s">
        <v>221</v>
      </c>
      <c r="V520">
        <v>2034</v>
      </c>
      <c r="W520">
        <v>0.4662138761329529</v>
      </c>
      <c r="X520" t="s">
        <v>220</v>
      </c>
    </row>
    <row r="521" spans="1:24" x14ac:dyDescent="0.25">
      <c r="A521" t="s">
        <v>173</v>
      </c>
      <c r="B521" s="1">
        <v>42601</v>
      </c>
      <c r="C521">
        <v>2016</v>
      </c>
      <c r="D521" t="s">
        <v>231</v>
      </c>
      <c r="E521" t="s">
        <v>62</v>
      </c>
      <c r="F521" t="s">
        <v>11</v>
      </c>
      <c r="G521" t="s">
        <v>210</v>
      </c>
      <c r="H521" t="s">
        <v>203</v>
      </c>
      <c r="I521">
        <v>35950</v>
      </c>
      <c r="J521">
        <v>4692</v>
      </c>
      <c r="K521">
        <v>40642</v>
      </c>
      <c r="L521" t="s">
        <v>164</v>
      </c>
      <c r="M521" t="s">
        <v>174</v>
      </c>
      <c r="N521" t="s">
        <v>175</v>
      </c>
      <c r="O521">
        <v>2</v>
      </c>
      <c r="P521" t="s">
        <v>91</v>
      </c>
      <c r="Q521" t="s">
        <v>78</v>
      </c>
      <c r="R521" t="s">
        <v>79</v>
      </c>
      <c r="S521" t="s">
        <v>63</v>
      </c>
      <c r="T521" t="s">
        <v>43</v>
      </c>
      <c r="U521" t="s">
        <v>221</v>
      </c>
      <c r="V521">
        <v>1438</v>
      </c>
      <c r="W521">
        <v>0.41390352482623582</v>
      </c>
      <c r="X521" t="s">
        <v>220</v>
      </c>
    </row>
    <row r="522" spans="1:24" x14ac:dyDescent="0.25">
      <c r="A522" t="s">
        <v>179</v>
      </c>
      <c r="B522" s="1">
        <v>42001</v>
      </c>
      <c r="C522">
        <v>2014</v>
      </c>
      <c r="D522" t="s">
        <v>235</v>
      </c>
      <c r="E522" t="s">
        <v>54</v>
      </c>
      <c r="F522" t="s">
        <v>23</v>
      </c>
      <c r="G522" t="s">
        <v>209</v>
      </c>
      <c r="H522" t="s">
        <v>205</v>
      </c>
      <c r="I522">
        <v>44500</v>
      </c>
      <c r="J522">
        <v>2240</v>
      </c>
      <c r="K522">
        <v>46740</v>
      </c>
      <c r="L522" t="s">
        <v>164</v>
      </c>
      <c r="M522" t="s">
        <v>180</v>
      </c>
      <c r="N522" t="s">
        <v>181</v>
      </c>
      <c r="O522">
        <v>4</v>
      </c>
      <c r="P522" t="s">
        <v>77</v>
      </c>
      <c r="Q522" t="s">
        <v>78</v>
      </c>
      <c r="R522" t="s">
        <v>79</v>
      </c>
      <c r="S522" t="s">
        <v>54</v>
      </c>
      <c r="T522" t="s">
        <v>44</v>
      </c>
      <c r="U522" t="s">
        <v>221</v>
      </c>
      <c r="V522">
        <v>1780</v>
      </c>
      <c r="W522">
        <v>0.57697478429273463</v>
      </c>
      <c r="X522" t="s">
        <v>222</v>
      </c>
    </row>
    <row r="523" spans="1:24" x14ac:dyDescent="0.25">
      <c r="A523" t="s">
        <v>173</v>
      </c>
      <c r="B523" s="1">
        <v>42002</v>
      </c>
      <c r="C523">
        <v>2014</v>
      </c>
      <c r="D523" t="s">
        <v>235</v>
      </c>
      <c r="E523" t="s">
        <v>54</v>
      </c>
      <c r="F523" t="s">
        <v>23</v>
      </c>
      <c r="G523" t="s">
        <v>210</v>
      </c>
      <c r="H523" t="s">
        <v>201</v>
      </c>
      <c r="I523">
        <v>28600</v>
      </c>
      <c r="J523">
        <v>3014</v>
      </c>
      <c r="K523">
        <v>31614</v>
      </c>
      <c r="L523" t="s">
        <v>164</v>
      </c>
      <c r="M523" t="s">
        <v>174</v>
      </c>
      <c r="N523" t="s">
        <v>175</v>
      </c>
      <c r="O523">
        <v>2</v>
      </c>
      <c r="P523" t="s">
        <v>91</v>
      </c>
      <c r="Q523" t="s">
        <v>78</v>
      </c>
      <c r="R523" t="s">
        <v>79</v>
      </c>
      <c r="S523" t="s">
        <v>54</v>
      </c>
      <c r="T523" t="s">
        <v>44</v>
      </c>
      <c r="U523" t="s">
        <v>219</v>
      </c>
      <c r="V523">
        <v>858</v>
      </c>
      <c r="W523">
        <v>0.76887611428689029</v>
      </c>
      <c r="X523" t="s">
        <v>222</v>
      </c>
    </row>
    <row r="524" spans="1:24" x14ac:dyDescent="0.25">
      <c r="A524" t="s">
        <v>145</v>
      </c>
      <c r="B524" s="1">
        <v>42002</v>
      </c>
      <c r="C524">
        <v>2014</v>
      </c>
      <c r="D524" t="s">
        <v>235</v>
      </c>
      <c r="E524" t="s">
        <v>57</v>
      </c>
      <c r="F524" t="s">
        <v>27</v>
      </c>
      <c r="G524" t="s">
        <v>210</v>
      </c>
      <c r="H524" t="s">
        <v>203</v>
      </c>
      <c r="I524">
        <v>26550</v>
      </c>
      <c r="J524">
        <v>3437</v>
      </c>
      <c r="K524">
        <v>29987</v>
      </c>
      <c r="L524" t="s">
        <v>142</v>
      </c>
      <c r="M524" t="s">
        <v>146</v>
      </c>
      <c r="N524" t="s">
        <v>147</v>
      </c>
      <c r="O524">
        <v>4</v>
      </c>
      <c r="P524" t="s">
        <v>77</v>
      </c>
      <c r="Q524" t="s">
        <v>78</v>
      </c>
      <c r="R524" t="s">
        <v>79</v>
      </c>
      <c r="S524" t="s">
        <v>57</v>
      </c>
      <c r="T524" t="s">
        <v>44</v>
      </c>
      <c r="U524" t="s">
        <v>219</v>
      </c>
      <c r="V524">
        <v>796.5</v>
      </c>
      <c r="W524">
        <v>0.29847548543404578</v>
      </c>
      <c r="X524" t="s">
        <v>220</v>
      </c>
    </row>
    <row r="525" spans="1:24" x14ac:dyDescent="0.25">
      <c r="A525" t="s">
        <v>103</v>
      </c>
      <c r="B525" s="1">
        <v>42002</v>
      </c>
      <c r="C525">
        <v>2014</v>
      </c>
      <c r="D525" t="s">
        <v>235</v>
      </c>
      <c r="E525" t="s">
        <v>55</v>
      </c>
      <c r="F525" t="s">
        <v>38</v>
      </c>
      <c r="G525" t="s">
        <v>207</v>
      </c>
      <c r="H525" t="s">
        <v>202</v>
      </c>
      <c r="I525">
        <v>32050</v>
      </c>
      <c r="J525">
        <v>2826</v>
      </c>
      <c r="K525">
        <v>34876</v>
      </c>
      <c r="L525" t="s">
        <v>97</v>
      </c>
      <c r="M525" t="s">
        <v>104</v>
      </c>
      <c r="N525" t="s">
        <v>105</v>
      </c>
      <c r="O525">
        <v>2</v>
      </c>
      <c r="P525" t="s">
        <v>91</v>
      </c>
      <c r="Q525" t="s">
        <v>78</v>
      </c>
      <c r="R525" t="s">
        <v>79</v>
      </c>
      <c r="S525" t="s">
        <v>56</v>
      </c>
      <c r="T525" t="s">
        <v>46</v>
      </c>
      <c r="U525" t="s">
        <v>219</v>
      </c>
      <c r="V525">
        <v>961.5</v>
      </c>
      <c r="W525">
        <v>0.40188093455595941</v>
      </c>
      <c r="X525" t="s">
        <v>220</v>
      </c>
    </row>
    <row r="526" spans="1:24" x14ac:dyDescent="0.25">
      <c r="A526" t="s">
        <v>80</v>
      </c>
      <c r="B526" s="1">
        <v>42002</v>
      </c>
      <c r="C526">
        <v>2014</v>
      </c>
      <c r="D526" t="s">
        <v>235</v>
      </c>
      <c r="E526" t="s">
        <v>64</v>
      </c>
      <c r="F526" t="s">
        <v>25</v>
      </c>
      <c r="G526" t="s">
        <v>210</v>
      </c>
      <c r="H526" t="s">
        <v>201</v>
      </c>
      <c r="I526">
        <v>32600</v>
      </c>
      <c r="J526">
        <v>1544</v>
      </c>
      <c r="K526">
        <v>34144</v>
      </c>
      <c r="L526" t="s">
        <v>74</v>
      </c>
      <c r="M526" t="s">
        <v>81</v>
      </c>
      <c r="N526" t="s">
        <v>82</v>
      </c>
      <c r="O526">
        <v>4</v>
      </c>
      <c r="P526" t="s">
        <v>77</v>
      </c>
      <c r="Q526" t="s">
        <v>78</v>
      </c>
      <c r="R526" t="s">
        <v>79</v>
      </c>
      <c r="S526" t="s">
        <v>57</v>
      </c>
      <c r="T526" t="s">
        <v>44</v>
      </c>
      <c r="U526" t="s">
        <v>219</v>
      </c>
      <c r="V526">
        <v>978</v>
      </c>
      <c r="W526">
        <v>0.79073744676575874</v>
      </c>
      <c r="X526" t="s">
        <v>222</v>
      </c>
    </row>
    <row r="527" spans="1:24" x14ac:dyDescent="0.25">
      <c r="A527" t="s">
        <v>130</v>
      </c>
      <c r="B527" s="1">
        <v>42003</v>
      </c>
      <c r="C527">
        <v>2014</v>
      </c>
      <c r="D527" t="s">
        <v>235</v>
      </c>
      <c r="E527" t="s">
        <v>60</v>
      </c>
      <c r="F527" t="s">
        <v>4</v>
      </c>
      <c r="G527" t="s">
        <v>200</v>
      </c>
      <c r="H527" t="s">
        <v>203</v>
      </c>
      <c r="I527">
        <v>54300</v>
      </c>
      <c r="J527">
        <v>4271</v>
      </c>
      <c r="K527">
        <v>58571</v>
      </c>
      <c r="L527" t="s">
        <v>127</v>
      </c>
      <c r="M527" t="s">
        <v>131</v>
      </c>
      <c r="N527" t="s">
        <v>132</v>
      </c>
      <c r="O527">
        <v>4</v>
      </c>
      <c r="P527" t="s">
        <v>77</v>
      </c>
      <c r="Q527" t="s">
        <v>86</v>
      </c>
      <c r="R527" t="s">
        <v>79</v>
      </c>
      <c r="S527" t="s">
        <v>61</v>
      </c>
      <c r="T527" t="s">
        <v>42</v>
      </c>
      <c r="U527" t="s">
        <v>223</v>
      </c>
      <c r="V527">
        <v>2715</v>
      </c>
      <c r="W527">
        <v>9.5339894339134867E-2</v>
      </c>
      <c r="X527" t="s">
        <v>220</v>
      </c>
    </row>
    <row r="528" spans="1:24" x14ac:dyDescent="0.25">
      <c r="A528" t="s">
        <v>109</v>
      </c>
      <c r="B528" s="1">
        <v>42004</v>
      </c>
      <c r="C528">
        <v>2014</v>
      </c>
      <c r="D528" t="s">
        <v>235</v>
      </c>
      <c r="E528" t="s">
        <v>57</v>
      </c>
      <c r="F528" t="s">
        <v>21</v>
      </c>
      <c r="G528" t="s">
        <v>209</v>
      </c>
      <c r="H528" t="s">
        <v>201</v>
      </c>
      <c r="I528">
        <v>41000</v>
      </c>
      <c r="J528">
        <v>3344</v>
      </c>
      <c r="K528">
        <v>44344</v>
      </c>
      <c r="L528" t="s">
        <v>97</v>
      </c>
      <c r="M528" t="s">
        <v>110</v>
      </c>
      <c r="N528" t="s">
        <v>111</v>
      </c>
      <c r="O528">
        <v>4</v>
      </c>
      <c r="P528" t="s">
        <v>91</v>
      </c>
      <c r="Q528" t="s">
        <v>78</v>
      </c>
      <c r="R528" t="s">
        <v>79</v>
      </c>
      <c r="S528" t="s">
        <v>57</v>
      </c>
      <c r="T528" t="s">
        <v>44</v>
      </c>
      <c r="U528" t="s">
        <v>221</v>
      </c>
      <c r="V528">
        <v>1640</v>
      </c>
      <c r="W528">
        <v>0.73343152680128421</v>
      </c>
      <c r="X528" t="s">
        <v>222</v>
      </c>
    </row>
    <row r="529" spans="1:24" x14ac:dyDescent="0.25">
      <c r="A529" t="s">
        <v>163</v>
      </c>
      <c r="B529" s="1">
        <v>42601</v>
      </c>
      <c r="C529">
        <v>2016</v>
      </c>
      <c r="D529" t="s">
        <v>231</v>
      </c>
      <c r="E529" t="s">
        <v>60</v>
      </c>
      <c r="F529" t="s">
        <v>7</v>
      </c>
      <c r="G529" t="s">
        <v>207</v>
      </c>
      <c r="H529" t="s">
        <v>201</v>
      </c>
      <c r="I529">
        <v>28350</v>
      </c>
      <c r="J529">
        <v>2732</v>
      </c>
      <c r="K529">
        <v>31082</v>
      </c>
      <c r="L529" t="s">
        <v>164</v>
      </c>
      <c r="M529" t="s">
        <v>165</v>
      </c>
      <c r="N529" t="s">
        <v>166</v>
      </c>
      <c r="O529">
        <v>2</v>
      </c>
      <c r="P529" t="s">
        <v>77</v>
      </c>
      <c r="Q529" t="s">
        <v>78</v>
      </c>
      <c r="R529" t="s">
        <v>79</v>
      </c>
      <c r="S529" t="s">
        <v>61</v>
      </c>
      <c r="T529" t="s">
        <v>42</v>
      </c>
      <c r="U529" t="s">
        <v>219</v>
      </c>
      <c r="V529">
        <v>850.5</v>
      </c>
      <c r="W529">
        <v>0.86539743275632963</v>
      </c>
      <c r="X529" t="s">
        <v>222</v>
      </c>
    </row>
    <row r="530" spans="1:24" x14ac:dyDescent="0.25">
      <c r="A530" t="s">
        <v>112</v>
      </c>
      <c r="B530" s="1">
        <v>42600</v>
      </c>
      <c r="C530">
        <v>2016</v>
      </c>
      <c r="D530" t="s">
        <v>231</v>
      </c>
      <c r="E530" t="s">
        <v>57</v>
      </c>
      <c r="F530" t="s">
        <v>27</v>
      </c>
      <c r="G530" t="s">
        <v>200</v>
      </c>
      <c r="H530" t="s">
        <v>203</v>
      </c>
      <c r="I530">
        <v>52100</v>
      </c>
      <c r="J530">
        <v>1430</v>
      </c>
      <c r="K530">
        <v>53530</v>
      </c>
      <c r="L530" t="s">
        <v>97</v>
      </c>
      <c r="M530" t="s">
        <v>104</v>
      </c>
      <c r="N530" t="s">
        <v>113</v>
      </c>
      <c r="O530">
        <v>3</v>
      </c>
      <c r="P530" t="s">
        <v>91</v>
      </c>
      <c r="Q530" t="s">
        <v>78</v>
      </c>
      <c r="R530" t="s">
        <v>79</v>
      </c>
      <c r="S530" t="s">
        <v>57</v>
      </c>
      <c r="T530" t="s">
        <v>44</v>
      </c>
      <c r="U530" t="s">
        <v>221</v>
      </c>
      <c r="V530">
        <v>2084</v>
      </c>
      <c r="W530">
        <v>0.17004634261599105</v>
      </c>
      <c r="X530" t="s">
        <v>220</v>
      </c>
    </row>
    <row r="531" spans="1:24" x14ac:dyDescent="0.25">
      <c r="A531" t="s">
        <v>106</v>
      </c>
      <c r="B531" s="1">
        <v>42007</v>
      </c>
      <c r="C531">
        <v>2015</v>
      </c>
      <c r="D531" t="s">
        <v>218</v>
      </c>
      <c r="E531" t="s">
        <v>62</v>
      </c>
      <c r="F531" t="s">
        <v>11</v>
      </c>
      <c r="G531" t="s">
        <v>209</v>
      </c>
      <c r="H531" t="s">
        <v>202</v>
      </c>
      <c r="I531">
        <v>37450</v>
      </c>
      <c r="J531">
        <v>4501</v>
      </c>
      <c r="K531">
        <v>41951</v>
      </c>
      <c r="L531" t="s">
        <v>97</v>
      </c>
      <c r="M531" t="s">
        <v>107</v>
      </c>
      <c r="N531" t="s">
        <v>108</v>
      </c>
      <c r="O531">
        <v>4</v>
      </c>
      <c r="P531" t="s">
        <v>77</v>
      </c>
      <c r="Q531" t="s">
        <v>78</v>
      </c>
      <c r="R531" t="s">
        <v>79</v>
      </c>
      <c r="S531" t="s">
        <v>63</v>
      </c>
      <c r="T531" t="s">
        <v>43</v>
      </c>
      <c r="U531" t="s">
        <v>221</v>
      </c>
      <c r="V531">
        <v>1498</v>
      </c>
      <c r="W531">
        <v>0.24671420652731985</v>
      </c>
      <c r="X531" t="s">
        <v>220</v>
      </c>
    </row>
    <row r="532" spans="1:24" x14ac:dyDescent="0.25">
      <c r="A532" t="s">
        <v>103</v>
      </c>
      <c r="B532" s="1">
        <v>42007</v>
      </c>
      <c r="C532">
        <v>2015</v>
      </c>
      <c r="D532" t="s">
        <v>218</v>
      </c>
      <c r="E532" t="s">
        <v>54</v>
      </c>
      <c r="F532" t="s">
        <v>31</v>
      </c>
      <c r="G532" t="s">
        <v>206</v>
      </c>
      <c r="H532" t="s">
        <v>211</v>
      </c>
      <c r="I532">
        <v>35600</v>
      </c>
      <c r="J532">
        <v>4243</v>
      </c>
      <c r="K532">
        <v>39843</v>
      </c>
      <c r="L532" t="s">
        <v>97</v>
      </c>
      <c r="M532" t="s">
        <v>104</v>
      </c>
      <c r="N532" t="s">
        <v>105</v>
      </c>
      <c r="O532">
        <v>2</v>
      </c>
      <c r="P532" t="s">
        <v>91</v>
      </c>
      <c r="Q532" t="s">
        <v>78</v>
      </c>
      <c r="R532" t="s">
        <v>79</v>
      </c>
      <c r="S532" t="s">
        <v>54</v>
      </c>
      <c r="T532" t="s">
        <v>45</v>
      </c>
      <c r="U532" t="s">
        <v>221</v>
      </c>
      <c r="V532">
        <v>1424</v>
      </c>
      <c r="W532">
        <v>0.21850628835079552</v>
      </c>
      <c r="X532" t="s">
        <v>220</v>
      </c>
    </row>
    <row r="533" spans="1:24" x14ac:dyDescent="0.25">
      <c r="A533" t="s">
        <v>170</v>
      </c>
      <c r="B533" s="1">
        <v>42007</v>
      </c>
      <c r="C533">
        <v>2015</v>
      </c>
      <c r="D533" t="s">
        <v>218</v>
      </c>
      <c r="E533" t="s">
        <v>60</v>
      </c>
      <c r="F533" t="s">
        <v>7</v>
      </c>
      <c r="G533" t="s">
        <v>210</v>
      </c>
      <c r="H533" t="s">
        <v>203</v>
      </c>
      <c r="I533">
        <v>31850</v>
      </c>
      <c r="J533">
        <v>3634</v>
      </c>
      <c r="K533">
        <v>35484</v>
      </c>
      <c r="L533" t="s">
        <v>164</v>
      </c>
      <c r="M533" t="s">
        <v>171</v>
      </c>
      <c r="N533" t="s">
        <v>172</v>
      </c>
      <c r="O533">
        <v>4</v>
      </c>
      <c r="P533" t="s">
        <v>77</v>
      </c>
      <c r="Q533" t="s">
        <v>78</v>
      </c>
      <c r="R533" t="s">
        <v>79</v>
      </c>
      <c r="S533" t="s">
        <v>61</v>
      </c>
      <c r="T533" t="s">
        <v>42</v>
      </c>
      <c r="U533" t="s">
        <v>219</v>
      </c>
      <c r="V533">
        <v>955.5</v>
      </c>
      <c r="W533">
        <v>0.80577904163197567</v>
      </c>
      <c r="X533" t="s">
        <v>222</v>
      </c>
    </row>
    <row r="534" spans="1:24" x14ac:dyDescent="0.25">
      <c r="A534" t="s">
        <v>106</v>
      </c>
      <c r="B534" s="1">
        <v>42008</v>
      </c>
      <c r="C534">
        <v>2015</v>
      </c>
      <c r="D534" t="s">
        <v>218</v>
      </c>
      <c r="E534" t="s">
        <v>62</v>
      </c>
      <c r="F534" t="s">
        <v>11</v>
      </c>
      <c r="G534" t="s">
        <v>210</v>
      </c>
      <c r="H534" t="s">
        <v>203</v>
      </c>
      <c r="I534">
        <v>38100</v>
      </c>
      <c r="J534">
        <v>3462</v>
      </c>
      <c r="K534">
        <v>41562</v>
      </c>
      <c r="L534" t="s">
        <v>97</v>
      </c>
      <c r="M534" t="s">
        <v>107</v>
      </c>
      <c r="N534" t="s">
        <v>108</v>
      </c>
      <c r="O534">
        <v>4</v>
      </c>
      <c r="P534" t="s">
        <v>77</v>
      </c>
      <c r="Q534" t="s">
        <v>78</v>
      </c>
      <c r="R534" t="s">
        <v>79</v>
      </c>
      <c r="S534" t="s">
        <v>63</v>
      </c>
      <c r="T534" t="s">
        <v>43</v>
      </c>
      <c r="U534" t="s">
        <v>221</v>
      </c>
      <c r="V534">
        <v>1524</v>
      </c>
      <c r="W534">
        <v>0.38016509422108768</v>
      </c>
      <c r="X534" t="s">
        <v>220</v>
      </c>
    </row>
    <row r="535" spans="1:24" x14ac:dyDescent="0.25">
      <c r="A535" t="s">
        <v>73</v>
      </c>
      <c r="B535" s="1">
        <v>42011</v>
      </c>
      <c r="C535">
        <v>2015</v>
      </c>
      <c r="D535" t="s">
        <v>218</v>
      </c>
      <c r="E535" t="s">
        <v>52</v>
      </c>
      <c r="F535" t="s">
        <v>41</v>
      </c>
      <c r="G535" t="s">
        <v>209</v>
      </c>
      <c r="H535" t="s">
        <v>201</v>
      </c>
      <c r="I535">
        <v>27900</v>
      </c>
      <c r="J535">
        <v>2027</v>
      </c>
      <c r="K535">
        <v>29927</v>
      </c>
      <c r="L535" t="s">
        <v>74</v>
      </c>
      <c r="M535" t="s">
        <v>75</v>
      </c>
      <c r="N535" t="s">
        <v>76</v>
      </c>
      <c r="O535">
        <v>4</v>
      </c>
      <c r="P535" t="s">
        <v>77</v>
      </c>
      <c r="Q535" t="s">
        <v>78</v>
      </c>
      <c r="R535" t="s">
        <v>79</v>
      </c>
      <c r="S535" t="s">
        <v>53</v>
      </c>
      <c r="T535" t="s">
        <v>46</v>
      </c>
      <c r="U535" t="s">
        <v>219</v>
      </c>
      <c r="V535">
        <v>837</v>
      </c>
      <c r="W535">
        <v>0.91471262318767266</v>
      </c>
      <c r="X535" t="s">
        <v>222</v>
      </c>
    </row>
    <row r="536" spans="1:24" x14ac:dyDescent="0.25">
      <c r="A536" t="s">
        <v>133</v>
      </c>
      <c r="B536" s="1">
        <v>42011</v>
      </c>
      <c r="C536">
        <v>2015</v>
      </c>
      <c r="D536" t="s">
        <v>218</v>
      </c>
      <c r="E536" t="s">
        <v>58</v>
      </c>
      <c r="F536" t="s">
        <v>5</v>
      </c>
      <c r="G536" t="s">
        <v>209</v>
      </c>
      <c r="H536" t="s">
        <v>201</v>
      </c>
      <c r="I536">
        <v>65050</v>
      </c>
      <c r="J536">
        <v>2227</v>
      </c>
      <c r="K536">
        <v>67277</v>
      </c>
      <c r="L536" t="s">
        <v>127</v>
      </c>
      <c r="M536" t="s">
        <v>134</v>
      </c>
      <c r="N536" t="s">
        <v>135</v>
      </c>
      <c r="O536">
        <v>4</v>
      </c>
      <c r="P536" t="s">
        <v>77</v>
      </c>
      <c r="Q536" t="s">
        <v>86</v>
      </c>
      <c r="R536" t="s">
        <v>79</v>
      </c>
      <c r="S536" t="s">
        <v>59</v>
      </c>
      <c r="T536" t="s">
        <v>42</v>
      </c>
      <c r="U536" t="s">
        <v>223</v>
      </c>
      <c r="V536">
        <v>3252.5</v>
      </c>
      <c r="W536">
        <v>9.3326334885007856E-2</v>
      </c>
      <c r="X536" t="s">
        <v>220</v>
      </c>
    </row>
    <row r="537" spans="1:24" x14ac:dyDescent="0.25">
      <c r="A537" t="s">
        <v>182</v>
      </c>
      <c r="B537" s="1">
        <v>42012</v>
      </c>
      <c r="C537">
        <v>2015</v>
      </c>
      <c r="D537" t="s">
        <v>218</v>
      </c>
      <c r="E537" t="s">
        <v>57</v>
      </c>
      <c r="F537" t="s">
        <v>22</v>
      </c>
      <c r="G537" t="s">
        <v>209</v>
      </c>
      <c r="H537" t="s">
        <v>205</v>
      </c>
      <c r="I537">
        <v>58250</v>
      </c>
      <c r="J537">
        <v>4841</v>
      </c>
      <c r="K537">
        <v>63091</v>
      </c>
      <c r="L537" t="s">
        <v>164</v>
      </c>
      <c r="M537" t="s">
        <v>183</v>
      </c>
      <c r="N537" t="s">
        <v>184</v>
      </c>
      <c r="O537">
        <v>4</v>
      </c>
      <c r="P537" t="s">
        <v>77</v>
      </c>
      <c r="Q537" t="s">
        <v>78</v>
      </c>
      <c r="R537" t="s">
        <v>79</v>
      </c>
      <c r="S537" t="s">
        <v>57</v>
      </c>
      <c r="T537" t="s">
        <v>44</v>
      </c>
      <c r="U537" t="s">
        <v>223</v>
      </c>
      <c r="V537">
        <v>2912.5</v>
      </c>
      <c r="W537">
        <v>0.29971799501204771</v>
      </c>
      <c r="X537" t="s">
        <v>220</v>
      </c>
    </row>
    <row r="538" spans="1:24" x14ac:dyDescent="0.25">
      <c r="A538" t="s">
        <v>126</v>
      </c>
      <c r="B538" s="1">
        <v>42597</v>
      </c>
      <c r="C538">
        <v>2016</v>
      </c>
      <c r="D538" t="s">
        <v>231</v>
      </c>
      <c r="E538" t="s">
        <v>62</v>
      </c>
      <c r="F538" t="s">
        <v>14</v>
      </c>
      <c r="G538" t="s">
        <v>200</v>
      </c>
      <c r="H538" t="s">
        <v>203</v>
      </c>
      <c r="I538">
        <v>41850</v>
      </c>
      <c r="J538">
        <v>3147</v>
      </c>
      <c r="K538">
        <v>44997</v>
      </c>
      <c r="L538" t="s">
        <v>127</v>
      </c>
      <c r="M538" t="s">
        <v>128</v>
      </c>
      <c r="N538" t="s">
        <v>129</v>
      </c>
      <c r="O538">
        <v>4</v>
      </c>
      <c r="P538" t="s">
        <v>77</v>
      </c>
      <c r="Q538" t="s">
        <v>78</v>
      </c>
      <c r="R538" t="s">
        <v>79</v>
      </c>
      <c r="S538" t="s">
        <v>63</v>
      </c>
      <c r="T538" t="s">
        <v>43</v>
      </c>
      <c r="U538" t="s">
        <v>221</v>
      </c>
      <c r="V538">
        <v>1674</v>
      </c>
      <c r="W538">
        <v>0.678727582878772</v>
      </c>
      <c r="X538" t="s">
        <v>222</v>
      </c>
    </row>
    <row r="539" spans="1:24" x14ac:dyDescent="0.25">
      <c r="A539" t="s">
        <v>170</v>
      </c>
      <c r="B539" s="1">
        <v>42013</v>
      </c>
      <c r="C539">
        <v>2015</v>
      </c>
      <c r="D539" t="s">
        <v>218</v>
      </c>
      <c r="E539" t="s">
        <v>54</v>
      </c>
      <c r="F539" t="s">
        <v>32</v>
      </c>
      <c r="G539" t="s">
        <v>200</v>
      </c>
      <c r="H539" t="s">
        <v>203</v>
      </c>
      <c r="I539">
        <v>31400</v>
      </c>
      <c r="J539">
        <v>1404</v>
      </c>
      <c r="K539">
        <v>32804</v>
      </c>
      <c r="L539" t="s">
        <v>164</v>
      </c>
      <c r="M539" t="s">
        <v>171</v>
      </c>
      <c r="N539" t="s">
        <v>172</v>
      </c>
      <c r="O539">
        <v>4</v>
      </c>
      <c r="P539" t="s">
        <v>77</v>
      </c>
      <c r="Q539" t="s">
        <v>78</v>
      </c>
      <c r="R539" t="s">
        <v>79</v>
      </c>
      <c r="S539" t="s">
        <v>54</v>
      </c>
      <c r="T539" t="s">
        <v>45</v>
      </c>
      <c r="U539" t="s">
        <v>219</v>
      </c>
      <c r="V539">
        <v>942</v>
      </c>
      <c r="W539">
        <v>0.73741431708327232</v>
      </c>
      <c r="X539" t="s">
        <v>222</v>
      </c>
    </row>
    <row r="540" spans="1:24" x14ac:dyDescent="0.25">
      <c r="A540" t="s">
        <v>106</v>
      </c>
      <c r="B540" s="1">
        <v>42017</v>
      </c>
      <c r="C540">
        <v>2015</v>
      </c>
      <c r="D540" t="s">
        <v>218</v>
      </c>
      <c r="E540" t="s">
        <v>57</v>
      </c>
      <c r="F540" t="s">
        <v>22</v>
      </c>
      <c r="G540" t="s">
        <v>200</v>
      </c>
      <c r="H540" t="s">
        <v>203</v>
      </c>
      <c r="I540">
        <v>37750</v>
      </c>
      <c r="J540">
        <v>4424</v>
      </c>
      <c r="K540">
        <v>42174</v>
      </c>
      <c r="L540" t="s">
        <v>97</v>
      </c>
      <c r="M540" t="s">
        <v>107</v>
      </c>
      <c r="N540" t="s">
        <v>108</v>
      </c>
      <c r="O540">
        <v>4</v>
      </c>
      <c r="P540" t="s">
        <v>77</v>
      </c>
      <c r="Q540" t="s">
        <v>78</v>
      </c>
      <c r="R540" t="s">
        <v>79</v>
      </c>
      <c r="S540" t="s">
        <v>57</v>
      </c>
      <c r="T540" t="s">
        <v>44</v>
      </c>
      <c r="U540" t="s">
        <v>221</v>
      </c>
      <c r="V540">
        <v>1510</v>
      </c>
      <c r="W540">
        <v>0.12547115521760246</v>
      </c>
      <c r="X540" t="s">
        <v>220</v>
      </c>
    </row>
    <row r="541" spans="1:24" x14ac:dyDescent="0.25">
      <c r="A541" t="s">
        <v>148</v>
      </c>
      <c r="B541" s="1">
        <v>42017</v>
      </c>
      <c r="C541">
        <v>2015</v>
      </c>
      <c r="D541" t="s">
        <v>218</v>
      </c>
      <c r="E541" t="s">
        <v>57</v>
      </c>
      <c r="F541" t="s">
        <v>24</v>
      </c>
      <c r="G541" t="s">
        <v>200</v>
      </c>
      <c r="H541" t="s">
        <v>201</v>
      </c>
      <c r="I541">
        <v>33650</v>
      </c>
      <c r="J541">
        <v>3117</v>
      </c>
      <c r="K541">
        <v>36767</v>
      </c>
      <c r="L541" t="s">
        <v>142</v>
      </c>
      <c r="M541" t="s">
        <v>149</v>
      </c>
      <c r="N541" t="s">
        <v>150</v>
      </c>
      <c r="O541">
        <v>4</v>
      </c>
      <c r="P541" t="s">
        <v>77</v>
      </c>
      <c r="Q541" t="s">
        <v>78</v>
      </c>
      <c r="R541" t="s">
        <v>79</v>
      </c>
      <c r="S541" t="s">
        <v>57</v>
      </c>
      <c r="T541" t="s">
        <v>44</v>
      </c>
      <c r="U541" t="s">
        <v>219</v>
      </c>
      <c r="V541">
        <v>1009.5</v>
      </c>
      <c r="W541">
        <v>0.57707996227642522</v>
      </c>
      <c r="X541" t="s">
        <v>222</v>
      </c>
    </row>
    <row r="542" spans="1:24" x14ac:dyDescent="0.25">
      <c r="A542" t="s">
        <v>112</v>
      </c>
      <c r="B542" s="1">
        <v>42018</v>
      </c>
      <c r="C542">
        <v>2015</v>
      </c>
      <c r="D542" t="s">
        <v>218</v>
      </c>
      <c r="E542" t="s">
        <v>55</v>
      </c>
      <c r="F542" t="s">
        <v>38</v>
      </c>
      <c r="G542" t="s">
        <v>209</v>
      </c>
      <c r="H542" t="s">
        <v>203</v>
      </c>
      <c r="I542">
        <v>46650</v>
      </c>
      <c r="J542">
        <v>4221</v>
      </c>
      <c r="K542">
        <v>50871</v>
      </c>
      <c r="L542" t="s">
        <v>97</v>
      </c>
      <c r="M542" t="s">
        <v>104</v>
      </c>
      <c r="N542" t="s">
        <v>113</v>
      </c>
      <c r="O542">
        <v>3</v>
      </c>
      <c r="P542" t="s">
        <v>91</v>
      </c>
      <c r="Q542" t="s">
        <v>78</v>
      </c>
      <c r="R542" t="s">
        <v>79</v>
      </c>
      <c r="S542" t="s">
        <v>56</v>
      </c>
      <c r="T542" t="s">
        <v>46</v>
      </c>
      <c r="U542" t="s">
        <v>221</v>
      </c>
      <c r="V542">
        <v>1866</v>
      </c>
      <c r="W542">
        <v>5.5554815128238323E-2</v>
      </c>
      <c r="X542" t="s">
        <v>220</v>
      </c>
    </row>
    <row r="543" spans="1:24" x14ac:dyDescent="0.25">
      <c r="A543" t="s">
        <v>130</v>
      </c>
      <c r="B543" s="1">
        <v>42596</v>
      </c>
      <c r="C543">
        <v>2016</v>
      </c>
      <c r="D543" t="s">
        <v>231</v>
      </c>
      <c r="E543" t="s">
        <v>55</v>
      </c>
      <c r="F543" t="s">
        <v>36</v>
      </c>
      <c r="G543" t="s">
        <v>200</v>
      </c>
      <c r="H543" t="s">
        <v>211</v>
      </c>
      <c r="I543">
        <v>67700</v>
      </c>
      <c r="J543">
        <v>2219</v>
      </c>
      <c r="K543">
        <v>69919</v>
      </c>
      <c r="L543" t="s">
        <v>127</v>
      </c>
      <c r="M543" t="s">
        <v>131</v>
      </c>
      <c r="N543" t="s">
        <v>132</v>
      </c>
      <c r="O543">
        <v>4</v>
      </c>
      <c r="P543" t="s">
        <v>77</v>
      </c>
      <c r="Q543" t="s">
        <v>86</v>
      </c>
      <c r="R543" t="s">
        <v>79</v>
      </c>
      <c r="S543" t="s">
        <v>56</v>
      </c>
      <c r="T543" t="s">
        <v>46</v>
      </c>
      <c r="U543" t="s">
        <v>223</v>
      </c>
      <c r="V543">
        <v>3385</v>
      </c>
      <c r="W543">
        <v>0.27076581552194701</v>
      </c>
      <c r="X543" t="s">
        <v>220</v>
      </c>
    </row>
    <row r="544" spans="1:24" x14ac:dyDescent="0.25">
      <c r="A544" t="s">
        <v>145</v>
      </c>
      <c r="B544" s="1">
        <v>42019</v>
      </c>
      <c r="C544">
        <v>2015</v>
      </c>
      <c r="D544" t="s">
        <v>218</v>
      </c>
      <c r="E544" t="s">
        <v>54</v>
      </c>
      <c r="F544" t="s">
        <v>33</v>
      </c>
      <c r="G544" t="s">
        <v>200</v>
      </c>
      <c r="H544" t="s">
        <v>203</v>
      </c>
      <c r="I544">
        <v>30000</v>
      </c>
      <c r="J544">
        <v>2699</v>
      </c>
      <c r="K544">
        <v>32699</v>
      </c>
      <c r="L544" t="s">
        <v>142</v>
      </c>
      <c r="M544" t="s">
        <v>146</v>
      </c>
      <c r="N544" t="s">
        <v>147</v>
      </c>
      <c r="O544">
        <v>4</v>
      </c>
      <c r="P544" t="s">
        <v>77</v>
      </c>
      <c r="Q544" t="s">
        <v>78</v>
      </c>
      <c r="R544" t="s">
        <v>79</v>
      </c>
      <c r="S544" t="s">
        <v>54</v>
      </c>
      <c r="T544" t="s">
        <v>45</v>
      </c>
      <c r="U544" t="s">
        <v>219</v>
      </c>
      <c r="V544">
        <v>900</v>
      </c>
      <c r="W544">
        <v>0.72062954293593273</v>
      </c>
      <c r="X544" t="s">
        <v>222</v>
      </c>
    </row>
    <row r="545" spans="1:24" x14ac:dyDescent="0.25">
      <c r="A545" t="s">
        <v>117</v>
      </c>
      <c r="B545" s="1">
        <v>42596</v>
      </c>
      <c r="C545">
        <v>2016</v>
      </c>
      <c r="D545" t="s">
        <v>231</v>
      </c>
      <c r="E545" t="s">
        <v>54</v>
      </c>
      <c r="F545" t="s">
        <v>33</v>
      </c>
      <c r="G545" t="s">
        <v>200</v>
      </c>
      <c r="H545" t="s">
        <v>203</v>
      </c>
      <c r="I545">
        <v>64750</v>
      </c>
      <c r="J545">
        <v>1500</v>
      </c>
      <c r="K545">
        <v>66250</v>
      </c>
      <c r="L545" t="s">
        <v>97</v>
      </c>
      <c r="M545" t="s">
        <v>118</v>
      </c>
      <c r="N545" t="s">
        <v>119</v>
      </c>
      <c r="O545">
        <v>4</v>
      </c>
      <c r="P545" t="s">
        <v>77</v>
      </c>
      <c r="Q545" t="s">
        <v>86</v>
      </c>
      <c r="R545" t="s">
        <v>79</v>
      </c>
      <c r="S545" t="s">
        <v>54</v>
      </c>
      <c r="T545" t="s">
        <v>45</v>
      </c>
      <c r="U545" t="s">
        <v>223</v>
      </c>
      <c r="V545">
        <v>3237.5</v>
      </c>
      <c r="W545">
        <v>0.73973886330599847</v>
      </c>
      <c r="X545" t="s">
        <v>222</v>
      </c>
    </row>
    <row r="546" spans="1:24" x14ac:dyDescent="0.25">
      <c r="A546" t="s">
        <v>154</v>
      </c>
      <c r="B546" s="1">
        <v>42022</v>
      </c>
      <c r="C546">
        <v>2015</v>
      </c>
      <c r="D546" t="s">
        <v>218</v>
      </c>
      <c r="E546" t="s">
        <v>57</v>
      </c>
      <c r="F546" t="s">
        <v>27</v>
      </c>
      <c r="G546" t="s">
        <v>209</v>
      </c>
      <c r="H546" t="s">
        <v>201</v>
      </c>
      <c r="I546">
        <v>62900</v>
      </c>
      <c r="J546">
        <v>1144</v>
      </c>
      <c r="K546">
        <v>64044</v>
      </c>
      <c r="L546" t="s">
        <v>142</v>
      </c>
      <c r="M546" t="s">
        <v>155</v>
      </c>
      <c r="N546" t="s">
        <v>156</v>
      </c>
      <c r="O546">
        <v>4</v>
      </c>
      <c r="P546" t="s">
        <v>91</v>
      </c>
      <c r="Q546" t="s">
        <v>78</v>
      </c>
      <c r="R546" t="s">
        <v>79</v>
      </c>
      <c r="S546" t="s">
        <v>57</v>
      </c>
      <c r="T546" t="s">
        <v>44</v>
      </c>
      <c r="U546" t="s">
        <v>223</v>
      </c>
      <c r="V546">
        <v>3145</v>
      </c>
      <c r="W546">
        <v>0.95919928604699634</v>
      </c>
      <c r="X546" t="s">
        <v>222</v>
      </c>
    </row>
    <row r="547" spans="1:24" x14ac:dyDescent="0.25">
      <c r="A547" t="s">
        <v>163</v>
      </c>
      <c r="B547" s="1">
        <v>42595</v>
      </c>
      <c r="C547">
        <v>2016</v>
      </c>
      <c r="D547" t="s">
        <v>231</v>
      </c>
      <c r="E547" t="s">
        <v>58</v>
      </c>
      <c r="F547" t="s">
        <v>8</v>
      </c>
      <c r="G547" t="s">
        <v>200</v>
      </c>
      <c r="H547" t="s">
        <v>201</v>
      </c>
      <c r="I547">
        <v>28250</v>
      </c>
      <c r="J547">
        <v>2108</v>
      </c>
      <c r="K547">
        <v>30358</v>
      </c>
      <c r="L547" t="s">
        <v>164</v>
      </c>
      <c r="M547" t="s">
        <v>165</v>
      </c>
      <c r="N547" t="s">
        <v>166</v>
      </c>
      <c r="O547">
        <v>2</v>
      </c>
      <c r="P547" t="s">
        <v>77</v>
      </c>
      <c r="Q547" t="s">
        <v>78</v>
      </c>
      <c r="R547" t="s">
        <v>79</v>
      </c>
      <c r="S547" t="s">
        <v>59</v>
      </c>
      <c r="T547" t="s">
        <v>42</v>
      </c>
      <c r="U547" t="s">
        <v>219</v>
      </c>
      <c r="V547">
        <v>847.5</v>
      </c>
      <c r="W547">
        <v>0.75684186898024841</v>
      </c>
      <c r="X547" t="s">
        <v>222</v>
      </c>
    </row>
    <row r="548" spans="1:24" x14ac:dyDescent="0.25">
      <c r="A548" t="s">
        <v>167</v>
      </c>
      <c r="B548" s="1">
        <v>42023</v>
      </c>
      <c r="C548">
        <v>2015</v>
      </c>
      <c r="D548" t="s">
        <v>218</v>
      </c>
      <c r="E548" t="s">
        <v>57</v>
      </c>
      <c r="F548" t="s">
        <v>19</v>
      </c>
      <c r="G548" t="s">
        <v>209</v>
      </c>
      <c r="H548" t="s">
        <v>201</v>
      </c>
      <c r="I548">
        <v>31400</v>
      </c>
      <c r="J548">
        <v>3143</v>
      </c>
      <c r="K548">
        <v>34543</v>
      </c>
      <c r="L548" t="s">
        <v>164</v>
      </c>
      <c r="M548" t="s">
        <v>168</v>
      </c>
      <c r="N548" t="s">
        <v>169</v>
      </c>
      <c r="O548">
        <v>4</v>
      </c>
      <c r="P548" t="s">
        <v>77</v>
      </c>
      <c r="Q548" t="s">
        <v>78</v>
      </c>
      <c r="R548" t="s">
        <v>79</v>
      </c>
      <c r="S548" t="s">
        <v>57</v>
      </c>
      <c r="T548" t="s">
        <v>44</v>
      </c>
      <c r="U548" t="s">
        <v>219</v>
      </c>
      <c r="V548">
        <v>942</v>
      </c>
      <c r="W548">
        <v>0.1089922525496186</v>
      </c>
      <c r="X548" t="s">
        <v>220</v>
      </c>
    </row>
    <row r="549" spans="1:24" x14ac:dyDescent="0.25">
      <c r="A549" t="s">
        <v>112</v>
      </c>
      <c r="B549" s="1">
        <v>42595</v>
      </c>
      <c r="C549">
        <v>2016</v>
      </c>
      <c r="D549" t="s">
        <v>231</v>
      </c>
      <c r="E549" t="s">
        <v>57</v>
      </c>
      <c r="F549" t="s">
        <v>18</v>
      </c>
      <c r="G549" t="s">
        <v>200</v>
      </c>
      <c r="H549" t="s">
        <v>202</v>
      </c>
      <c r="I549">
        <v>52050</v>
      </c>
      <c r="J549">
        <v>1046</v>
      </c>
      <c r="K549">
        <v>53096</v>
      </c>
      <c r="L549" t="s">
        <v>97</v>
      </c>
      <c r="M549" t="s">
        <v>104</v>
      </c>
      <c r="N549" t="s">
        <v>113</v>
      </c>
      <c r="O549">
        <v>3</v>
      </c>
      <c r="P549" t="s">
        <v>91</v>
      </c>
      <c r="Q549" t="s">
        <v>78</v>
      </c>
      <c r="R549" t="s">
        <v>79</v>
      </c>
      <c r="S549" t="s">
        <v>57</v>
      </c>
      <c r="T549" t="s">
        <v>44</v>
      </c>
      <c r="U549" t="s">
        <v>221</v>
      </c>
      <c r="V549">
        <v>2082</v>
      </c>
      <c r="W549">
        <v>0.13055733364567038</v>
      </c>
      <c r="X549" t="s">
        <v>220</v>
      </c>
    </row>
    <row r="550" spans="1:24" x14ac:dyDescent="0.25">
      <c r="A550" t="s">
        <v>96</v>
      </c>
      <c r="B550" s="1">
        <v>42023</v>
      </c>
      <c r="C550">
        <v>2015</v>
      </c>
      <c r="D550" t="s">
        <v>218</v>
      </c>
      <c r="E550" t="s">
        <v>57</v>
      </c>
      <c r="F550" t="s">
        <v>18</v>
      </c>
      <c r="G550" t="s">
        <v>210</v>
      </c>
      <c r="H550" t="s">
        <v>203</v>
      </c>
      <c r="I550">
        <v>24300</v>
      </c>
      <c r="J550">
        <v>2010</v>
      </c>
      <c r="K550">
        <v>26310</v>
      </c>
      <c r="L550" t="s">
        <v>97</v>
      </c>
      <c r="M550" t="s">
        <v>98</v>
      </c>
      <c r="N550" t="s">
        <v>99</v>
      </c>
      <c r="O550">
        <v>2</v>
      </c>
      <c r="P550" t="s">
        <v>77</v>
      </c>
      <c r="Q550" t="s">
        <v>78</v>
      </c>
      <c r="R550" t="s">
        <v>79</v>
      </c>
      <c r="S550" t="s">
        <v>57</v>
      </c>
      <c r="T550" t="s">
        <v>44</v>
      </c>
      <c r="U550" t="s">
        <v>219</v>
      </c>
      <c r="V550">
        <v>729</v>
      </c>
      <c r="W550">
        <v>0.10103708184372498</v>
      </c>
      <c r="X550" t="s">
        <v>220</v>
      </c>
    </row>
    <row r="551" spans="1:24" x14ac:dyDescent="0.25">
      <c r="A551" t="s">
        <v>179</v>
      </c>
      <c r="B551" s="1">
        <v>42024</v>
      </c>
      <c r="C551">
        <v>2015</v>
      </c>
      <c r="D551" t="s">
        <v>218</v>
      </c>
      <c r="E551" t="s">
        <v>54</v>
      </c>
      <c r="F551" t="s">
        <v>29</v>
      </c>
      <c r="G551" t="s">
        <v>210</v>
      </c>
      <c r="H551" t="s">
        <v>201</v>
      </c>
      <c r="I551">
        <v>50300</v>
      </c>
      <c r="J551">
        <v>3906</v>
      </c>
      <c r="K551">
        <v>54206</v>
      </c>
      <c r="L551" t="s">
        <v>164</v>
      </c>
      <c r="M551" t="s">
        <v>180</v>
      </c>
      <c r="N551" t="s">
        <v>181</v>
      </c>
      <c r="O551">
        <v>4</v>
      </c>
      <c r="P551" t="s">
        <v>77</v>
      </c>
      <c r="Q551" t="s">
        <v>78</v>
      </c>
      <c r="R551" t="s">
        <v>79</v>
      </c>
      <c r="S551" t="s">
        <v>54</v>
      </c>
      <c r="T551" t="s">
        <v>45</v>
      </c>
      <c r="U551" t="s">
        <v>221</v>
      </c>
      <c r="V551">
        <v>2012</v>
      </c>
      <c r="W551">
        <v>0.72356176782565274</v>
      </c>
      <c r="X551" t="s">
        <v>222</v>
      </c>
    </row>
    <row r="552" spans="1:24" x14ac:dyDescent="0.25">
      <c r="A552" t="s">
        <v>73</v>
      </c>
      <c r="B552" s="1">
        <v>42024</v>
      </c>
      <c r="C552">
        <v>2015</v>
      </c>
      <c r="D552" t="s">
        <v>218</v>
      </c>
      <c r="E552" t="s">
        <v>57</v>
      </c>
      <c r="F552" t="s">
        <v>21</v>
      </c>
      <c r="G552" t="s">
        <v>209</v>
      </c>
      <c r="H552" t="s">
        <v>201</v>
      </c>
      <c r="I552">
        <v>27500</v>
      </c>
      <c r="J552">
        <v>4678</v>
      </c>
      <c r="K552">
        <v>32178</v>
      </c>
      <c r="L552" t="s">
        <v>74</v>
      </c>
      <c r="M552" t="s">
        <v>75</v>
      </c>
      <c r="N552" t="s">
        <v>76</v>
      </c>
      <c r="O552">
        <v>4</v>
      </c>
      <c r="P552" t="s">
        <v>77</v>
      </c>
      <c r="Q552" t="s">
        <v>78</v>
      </c>
      <c r="R552" t="s">
        <v>79</v>
      </c>
      <c r="S552" t="s">
        <v>57</v>
      </c>
      <c r="T552" t="s">
        <v>44</v>
      </c>
      <c r="U552" t="s">
        <v>219</v>
      </c>
      <c r="V552">
        <v>825</v>
      </c>
      <c r="W552">
        <v>6.9804447269907435E-2</v>
      </c>
      <c r="X552" t="s">
        <v>220</v>
      </c>
    </row>
    <row r="553" spans="1:24" x14ac:dyDescent="0.25">
      <c r="A553" t="s">
        <v>157</v>
      </c>
      <c r="B553" s="1">
        <v>42589</v>
      </c>
      <c r="C553">
        <v>2016</v>
      </c>
      <c r="D553" t="s">
        <v>231</v>
      </c>
      <c r="E553" t="s">
        <v>57</v>
      </c>
      <c r="F553" t="s">
        <v>24</v>
      </c>
      <c r="G553" t="s">
        <v>206</v>
      </c>
      <c r="H553" t="s">
        <v>205</v>
      </c>
      <c r="I553">
        <v>73000</v>
      </c>
      <c r="J553">
        <v>4863</v>
      </c>
      <c r="K553">
        <v>77863</v>
      </c>
      <c r="L553" t="s">
        <v>142</v>
      </c>
      <c r="M553" t="s">
        <v>158</v>
      </c>
      <c r="N553" t="s">
        <v>159</v>
      </c>
      <c r="O553">
        <v>4</v>
      </c>
      <c r="P553" t="s">
        <v>77</v>
      </c>
      <c r="Q553" t="s">
        <v>86</v>
      </c>
      <c r="R553" t="s">
        <v>79</v>
      </c>
      <c r="S553" t="s">
        <v>57</v>
      </c>
      <c r="T553" t="s">
        <v>44</v>
      </c>
      <c r="U553" t="s">
        <v>225</v>
      </c>
      <c r="V553">
        <v>4380</v>
      </c>
      <c r="W553">
        <v>0.1079745512027175</v>
      </c>
      <c r="X553" t="s">
        <v>220</v>
      </c>
    </row>
    <row r="554" spans="1:24" x14ac:dyDescent="0.25">
      <c r="A554" t="s">
        <v>130</v>
      </c>
      <c r="B554" s="1">
        <v>42026</v>
      </c>
      <c r="C554">
        <v>2015</v>
      </c>
      <c r="D554" t="s">
        <v>218</v>
      </c>
      <c r="E554" t="s">
        <v>57</v>
      </c>
      <c r="F554" t="s">
        <v>16</v>
      </c>
      <c r="G554" t="s">
        <v>200</v>
      </c>
      <c r="H554" t="s">
        <v>201</v>
      </c>
      <c r="I554">
        <v>61550</v>
      </c>
      <c r="J554">
        <v>2471</v>
      </c>
      <c r="K554">
        <v>64021</v>
      </c>
      <c r="L554" t="s">
        <v>127</v>
      </c>
      <c r="M554" t="s">
        <v>131</v>
      </c>
      <c r="N554" t="s">
        <v>132</v>
      </c>
      <c r="O554">
        <v>4</v>
      </c>
      <c r="P554" t="s">
        <v>77</v>
      </c>
      <c r="Q554" t="s">
        <v>86</v>
      </c>
      <c r="R554" t="s">
        <v>79</v>
      </c>
      <c r="S554" t="s">
        <v>57</v>
      </c>
      <c r="T554" t="s">
        <v>44</v>
      </c>
      <c r="U554" t="s">
        <v>223</v>
      </c>
      <c r="V554">
        <v>3077.5</v>
      </c>
      <c r="W554">
        <v>0.35980388352638293</v>
      </c>
      <c r="X554" t="s">
        <v>220</v>
      </c>
    </row>
    <row r="555" spans="1:24" x14ac:dyDescent="0.25">
      <c r="A555" t="s">
        <v>148</v>
      </c>
      <c r="B555" s="1">
        <v>42026</v>
      </c>
      <c r="C555">
        <v>2015</v>
      </c>
      <c r="D555" t="s">
        <v>218</v>
      </c>
      <c r="E555" t="s">
        <v>55</v>
      </c>
      <c r="F555" t="s">
        <v>40</v>
      </c>
      <c r="G555" t="s">
        <v>210</v>
      </c>
      <c r="H555" t="s">
        <v>211</v>
      </c>
      <c r="I555">
        <v>33650</v>
      </c>
      <c r="J555">
        <v>3501</v>
      </c>
      <c r="K555">
        <v>37151</v>
      </c>
      <c r="L555" t="s">
        <v>142</v>
      </c>
      <c r="M555" t="s">
        <v>149</v>
      </c>
      <c r="N555" t="s">
        <v>150</v>
      </c>
      <c r="O555">
        <v>4</v>
      </c>
      <c r="P555" t="s">
        <v>77</v>
      </c>
      <c r="Q555" t="s">
        <v>78</v>
      </c>
      <c r="R555" t="s">
        <v>79</v>
      </c>
      <c r="S555" t="s">
        <v>56</v>
      </c>
      <c r="T555" t="s">
        <v>46</v>
      </c>
      <c r="U555" t="s">
        <v>221</v>
      </c>
      <c r="V555">
        <v>1346</v>
      </c>
      <c r="W555">
        <v>0.86560132860466898</v>
      </c>
      <c r="X555" t="s">
        <v>222</v>
      </c>
    </row>
    <row r="556" spans="1:24" x14ac:dyDescent="0.25">
      <c r="A556" t="s">
        <v>100</v>
      </c>
      <c r="B556" s="1">
        <v>42026</v>
      </c>
      <c r="C556">
        <v>2015</v>
      </c>
      <c r="D556" t="s">
        <v>218</v>
      </c>
      <c r="E556" t="s">
        <v>54</v>
      </c>
      <c r="F556" t="s">
        <v>33</v>
      </c>
      <c r="G556" t="s">
        <v>209</v>
      </c>
      <c r="H556" t="s">
        <v>201</v>
      </c>
      <c r="I556">
        <v>31750</v>
      </c>
      <c r="J556">
        <v>4967</v>
      </c>
      <c r="K556">
        <v>36717</v>
      </c>
      <c r="L556" t="s">
        <v>97</v>
      </c>
      <c r="M556" t="s">
        <v>101</v>
      </c>
      <c r="N556" t="s">
        <v>102</v>
      </c>
      <c r="O556">
        <v>4</v>
      </c>
      <c r="P556" t="s">
        <v>77</v>
      </c>
      <c r="Q556" t="s">
        <v>78</v>
      </c>
      <c r="R556" t="s">
        <v>79</v>
      </c>
      <c r="S556" t="s">
        <v>54</v>
      </c>
      <c r="T556" t="s">
        <v>45</v>
      </c>
      <c r="U556" t="s">
        <v>219</v>
      </c>
      <c r="V556">
        <v>952.5</v>
      </c>
      <c r="W556">
        <v>0.59921609824486821</v>
      </c>
      <c r="X556" t="s">
        <v>222</v>
      </c>
    </row>
    <row r="557" spans="1:24" x14ac:dyDescent="0.25">
      <c r="A557" t="s">
        <v>176</v>
      </c>
      <c r="B557" s="1">
        <v>42026</v>
      </c>
      <c r="C557">
        <v>2015</v>
      </c>
      <c r="D557" t="s">
        <v>218</v>
      </c>
      <c r="E557" t="s">
        <v>62</v>
      </c>
      <c r="F557" t="s">
        <v>15</v>
      </c>
      <c r="G557" t="s">
        <v>200</v>
      </c>
      <c r="H557" t="s">
        <v>203</v>
      </c>
      <c r="I557">
        <v>39600</v>
      </c>
      <c r="J557">
        <v>4048</v>
      </c>
      <c r="K557">
        <v>43648</v>
      </c>
      <c r="L557" t="s">
        <v>164</v>
      </c>
      <c r="M557" t="s">
        <v>177</v>
      </c>
      <c r="N557" t="s">
        <v>178</v>
      </c>
      <c r="O557">
        <v>4</v>
      </c>
      <c r="P557" t="s">
        <v>77</v>
      </c>
      <c r="Q557" t="s">
        <v>78</v>
      </c>
      <c r="R557" t="s">
        <v>79</v>
      </c>
      <c r="S557" t="s">
        <v>63</v>
      </c>
      <c r="T557" t="s">
        <v>43</v>
      </c>
      <c r="U557" t="s">
        <v>221</v>
      </c>
      <c r="V557">
        <v>1584</v>
      </c>
      <c r="W557">
        <v>0.25150499085500139</v>
      </c>
      <c r="X557" t="s">
        <v>220</v>
      </c>
    </row>
    <row r="558" spans="1:24" x14ac:dyDescent="0.25">
      <c r="A558" t="s">
        <v>114</v>
      </c>
      <c r="B558" s="1">
        <v>42027</v>
      </c>
      <c r="C558">
        <v>2015</v>
      </c>
      <c r="D558" t="s">
        <v>218</v>
      </c>
      <c r="E558" t="s">
        <v>57</v>
      </c>
      <c r="F558" t="s">
        <v>18</v>
      </c>
      <c r="G558" t="s">
        <v>206</v>
      </c>
      <c r="H558" t="s">
        <v>203</v>
      </c>
      <c r="I558">
        <v>54100</v>
      </c>
      <c r="J558">
        <v>2980</v>
      </c>
      <c r="K558">
        <v>57080</v>
      </c>
      <c r="L558" t="s">
        <v>97</v>
      </c>
      <c r="M558" t="s">
        <v>115</v>
      </c>
      <c r="N558" t="s">
        <v>116</v>
      </c>
      <c r="O558">
        <v>4</v>
      </c>
      <c r="P558" t="s">
        <v>77</v>
      </c>
      <c r="Q558" t="s">
        <v>78</v>
      </c>
      <c r="R558" t="s">
        <v>79</v>
      </c>
      <c r="S558" t="s">
        <v>57</v>
      </c>
      <c r="T558" t="s">
        <v>44</v>
      </c>
      <c r="U558" t="s">
        <v>223</v>
      </c>
      <c r="V558">
        <v>2705</v>
      </c>
      <c r="W558">
        <v>0.6266051934224578</v>
      </c>
      <c r="X558" t="s">
        <v>222</v>
      </c>
    </row>
    <row r="559" spans="1:24" x14ac:dyDescent="0.25">
      <c r="A559" t="s">
        <v>130</v>
      </c>
      <c r="B559" s="1">
        <v>42028</v>
      </c>
      <c r="C559">
        <v>2015</v>
      </c>
      <c r="D559" t="s">
        <v>218</v>
      </c>
      <c r="E559" t="s">
        <v>55</v>
      </c>
      <c r="F559" t="s">
        <v>40</v>
      </c>
      <c r="G559" t="s">
        <v>207</v>
      </c>
      <c r="H559" t="s">
        <v>211</v>
      </c>
      <c r="I559">
        <v>61350</v>
      </c>
      <c r="J559">
        <v>4249</v>
      </c>
      <c r="K559">
        <v>65599</v>
      </c>
      <c r="L559" t="s">
        <v>127</v>
      </c>
      <c r="M559" t="s">
        <v>131</v>
      </c>
      <c r="N559" t="s">
        <v>132</v>
      </c>
      <c r="O559">
        <v>4</v>
      </c>
      <c r="P559" t="s">
        <v>77</v>
      </c>
      <c r="Q559" t="s">
        <v>86</v>
      </c>
      <c r="R559" t="s">
        <v>79</v>
      </c>
      <c r="S559" t="s">
        <v>56</v>
      </c>
      <c r="T559" t="s">
        <v>46</v>
      </c>
      <c r="U559" t="s">
        <v>223</v>
      </c>
      <c r="V559">
        <v>3067.5</v>
      </c>
      <c r="W559">
        <v>0.2619047995013673</v>
      </c>
      <c r="X559" t="s">
        <v>220</v>
      </c>
    </row>
    <row r="560" spans="1:24" x14ac:dyDescent="0.25">
      <c r="A560" t="s">
        <v>103</v>
      </c>
      <c r="B560" s="1">
        <v>42028</v>
      </c>
      <c r="C560">
        <v>2015</v>
      </c>
      <c r="D560" t="s">
        <v>218</v>
      </c>
      <c r="E560" t="s">
        <v>57</v>
      </c>
      <c r="F560" t="s">
        <v>18</v>
      </c>
      <c r="G560" t="s">
        <v>200</v>
      </c>
      <c r="H560" t="s">
        <v>205</v>
      </c>
      <c r="I560">
        <v>36000</v>
      </c>
      <c r="J560">
        <v>4505</v>
      </c>
      <c r="K560">
        <v>40505</v>
      </c>
      <c r="L560" t="s">
        <v>97</v>
      </c>
      <c r="M560" t="s">
        <v>104</v>
      </c>
      <c r="N560" t="s">
        <v>105</v>
      </c>
      <c r="O560">
        <v>2</v>
      </c>
      <c r="P560" t="s">
        <v>91</v>
      </c>
      <c r="Q560" t="s">
        <v>78</v>
      </c>
      <c r="R560" t="s">
        <v>79</v>
      </c>
      <c r="S560" t="s">
        <v>57</v>
      </c>
      <c r="T560" t="s">
        <v>44</v>
      </c>
      <c r="U560" t="s">
        <v>221</v>
      </c>
      <c r="V560">
        <v>1440</v>
      </c>
      <c r="W560">
        <v>6.6759652023557409E-2</v>
      </c>
      <c r="X560" t="s">
        <v>220</v>
      </c>
    </row>
    <row r="561" spans="1:24" x14ac:dyDescent="0.25">
      <c r="A561" t="s">
        <v>182</v>
      </c>
      <c r="B561" s="1">
        <v>42587</v>
      </c>
      <c r="C561">
        <v>2016</v>
      </c>
      <c r="D561" t="s">
        <v>231</v>
      </c>
      <c r="E561" t="s">
        <v>54</v>
      </c>
      <c r="F561" t="s">
        <v>23</v>
      </c>
      <c r="G561" t="s">
        <v>200</v>
      </c>
      <c r="H561" t="s">
        <v>201</v>
      </c>
      <c r="I561">
        <v>65350</v>
      </c>
      <c r="J561">
        <v>2716</v>
      </c>
      <c r="K561">
        <v>68066</v>
      </c>
      <c r="L561" t="s">
        <v>164</v>
      </c>
      <c r="M561" t="s">
        <v>183</v>
      </c>
      <c r="N561" t="s">
        <v>184</v>
      </c>
      <c r="O561">
        <v>4</v>
      </c>
      <c r="P561" t="s">
        <v>77</v>
      </c>
      <c r="Q561" t="s">
        <v>78</v>
      </c>
      <c r="R561" t="s">
        <v>79</v>
      </c>
      <c r="S561" t="s">
        <v>54</v>
      </c>
      <c r="T561" t="s">
        <v>44</v>
      </c>
      <c r="U561" t="s">
        <v>223</v>
      </c>
      <c r="V561">
        <v>3267.5</v>
      </c>
      <c r="W561">
        <v>0.75374345795891406</v>
      </c>
      <c r="X561" t="s">
        <v>222</v>
      </c>
    </row>
    <row r="562" spans="1:24" x14ac:dyDescent="0.25">
      <c r="A562" t="s">
        <v>136</v>
      </c>
      <c r="B562" s="1">
        <v>42029</v>
      </c>
      <c r="C562">
        <v>2015</v>
      </c>
      <c r="D562" t="s">
        <v>218</v>
      </c>
      <c r="E562" t="s">
        <v>57</v>
      </c>
      <c r="F562" t="s">
        <v>23</v>
      </c>
      <c r="G562" t="s">
        <v>207</v>
      </c>
      <c r="H562" t="s">
        <v>205</v>
      </c>
      <c r="I562">
        <v>85600</v>
      </c>
      <c r="J562">
        <v>3693</v>
      </c>
      <c r="K562">
        <v>89293</v>
      </c>
      <c r="L562" t="s">
        <v>127</v>
      </c>
      <c r="M562" t="s">
        <v>137</v>
      </c>
      <c r="N562" t="s">
        <v>138</v>
      </c>
      <c r="O562">
        <v>4</v>
      </c>
      <c r="P562" t="s">
        <v>77</v>
      </c>
      <c r="Q562" t="s">
        <v>78</v>
      </c>
      <c r="R562" t="s">
        <v>79</v>
      </c>
      <c r="S562" t="s">
        <v>57</v>
      </c>
      <c r="T562" t="s">
        <v>44</v>
      </c>
      <c r="U562" t="s">
        <v>225</v>
      </c>
      <c r="V562">
        <v>5136</v>
      </c>
      <c r="W562">
        <v>0.34914913650096818</v>
      </c>
      <c r="X562" t="s">
        <v>220</v>
      </c>
    </row>
    <row r="563" spans="1:24" x14ac:dyDescent="0.25">
      <c r="A563" t="s">
        <v>141</v>
      </c>
      <c r="B563" s="1">
        <v>42587</v>
      </c>
      <c r="C563">
        <v>2016</v>
      </c>
      <c r="D563" t="s">
        <v>231</v>
      </c>
      <c r="E563" t="s">
        <v>60</v>
      </c>
      <c r="F563" t="s">
        <v>6</v>
      </c>
      <c r="G563" t="s">
        <v>206</v>
      </c>
      <c r="H563" t="s">
        <v>203</v>
      </c>
      <c r="I563">
        <v>30000</v>
      </c>
      <c r="J563">
        <v>1929</v>
      </c>
      <c r="K563">
        <v>31929</v>
      </c>
      <c r="L563" t="s">
        <v>142</v>
      </c>
      <c r="M563" t="s">
        <v>143</v>
      </c>
      <c r="N563" t="s">
        <v>144</v>
      </c>
      <c r="O563">
        <v>4</v>
      </c>
      <c r="P563" t="s">
        <v>77</v>
      </c>
      <c r="Q563" t="s">
        <v>78</v>
      </c>
      <c r="R563" t="s">
        <v>79</v>
      </c>
      <c r="S563" t="s">
        <v>61</v>
      </c>
      <c r="T563" t="s">
        <v>42</v>
      </c>
      <c r="U563" t="s">
        <v>219</v>
      </c>
      <c r="V563">
        <v>900</v>
      </c>
      <c r="W563">
        <v>0.73857296199471367</v>
      </c>
      <c r="X563" t="s">
        <v>222</v>
      </c>
    </row>
    <row r="564" spans="1:24" x14ac:dyDescent="0.25">
      <c r="A564" t="s">
        <v>157</v>
      </c>
      <c r="B564" s="1">
        <v>42586</v>
      </c>
      <c r="C564">
        <v>2016</v>
      </c>
      <c r="D564" t="s">
        <v>231</v>
      </c>
      <c r="E564" t="s">
        <v>50</v>
      </c>
      <c r="F564" t="s">
        <v>13</v>
      </c>
      <c r="G564" t="s">
        <v>200</v>
      </c>
      <c r="H564" t="s">
        <v>211</v>
      </c>
      <c r="I564">
        <v>72950</v>
      </c>
      <c r="J564">
        <v>3769</v>
      </c>
      <c r="K564">
        <v>76719</v>
      </c>
      <c r="L564" t="s">
        <v>142</v>
      </c>
      <c r="M564" t="s">
        <v>158</v>
      </c>
      <c r="N564" t="s">
        <v>159</v>
      </c>
      <c r="O564">
        <v>4</v>
      </c>
      <c r="P564" t="s">
        <v>77</v>
      </c>
      <c r="Q564" t="s">
        <v>86</v>
      </c>
      <c r="R564" t="s">
        <v>79</v>
      </c>
      <c r="S564" t="s">
        <v>51</v>
      </c>
      <c r="T564" t="s">
        <v>43</v>
      </c>
      <c r="U564" t="s">
        <v>223</v>
      </c>
      <c r="V564">
        <v>3647.5</v>
      </c>
      <c r="W564">
        <v>0.60558376768863931</v>
      </c>
      <c r="X564" t="s">
        <v>222</v>
      </c>
    </row>
    <row r="565" spans="1:24" x14ac:dyDescent="0.25">
      <c r="A565" t="s">
        <v>126</v>
      </c>
      <c r="B565" s="1">
        <v>42030</v>
      </c>
      <c r="C565">
        <v>2015</v>
      </c>
      <c r="D565" t="s">
        <v>218</v>
      </c>
      <c r="E565" t="s">
        <v>52</v>
      </c>
      <c r="F565" t="s">
        <v>35</v>
      </c>
      <c r="G565" t="s">
        <v>200</v>
      </c>
      <c r="H565" t="s">
        <v>203</v>
      </c>
      <c r="I565">
        <v>37650</v>
      </c>
      <c r="J565">
        <v>1587</v>
      </c>
      <c r="K565">
        <v>39237</v>
      </c>
      <c r="L565" t="s">
        <v>127</v>
      </c>
      <c r="M565" t="s">
        <v>128</v>
      </c>
      <c r="N565" t="s">
        <v>129</v>
      </c>
      <c r="O565">
        <v>4</v>
      </c>
      <c r="P565" t="s">
        <v>77</v>
      </c>
      <c r="Q565" t="s">
        <v>78</v>
      </c>
      <c r="R565" t="s">
        <v>79</v>
      </c>
      <c r="S565" t="s">
        <v>53</v>
      </c>
      <c r="T565" t="s">
        <v>46</v>
      </c>
      <c r="U565" t="s">
        <v>221</v>
      </c>
      <c r="V565">
        <v>1506</v>
      </c>
      <c r="W565">
        <v>4.8083143331149193E-2</v>
      </c>
      <c r="X565" t="s">
        <v>220</v>
      </c>
    </row>
    <row r="566" spans="1:24" x14ac:dyDescent="0.25">
      <c r="A566" t="s">
        <v>133</v>
      </c>
      <c r="B566" s="1">
        <v>42585</v>
      </c>
      <c r="C566">
        <v>2016</v>
      </c>
      <c r="D566" t="s">
        <v>231</v>
      </c>
      <c r="E566" t="s">
        <v>62</v>
      </c>
      <c r="F566" t="s">
        <v>15</v>
      </c>
      <c r="G566" t="s">
        <v>210</v>
      </c>
      <c r="H566" t="s">
        <v>205</v>
      </c>
      <c r="I566">
        <v>72050</v>
      </c>
      <c r="J566">
        <v>4490</v>
      </c>
      <c r="K566">
        <v>76540</v>
      </c>
      <c r="L566" t="s">
        <v>127</v>
      </c>
      <c r="M566" t="s">
        <v>134</v>
      </c>
      <c r="N566" t="s">
        <v>135</v>
      </c>
      <c r="O566">
        <v>4</v>
      </c>
      <c r="P566" t="s">
        <v>77</v>
      </c>
      <c r="Q566" t="s">
        <v>86</v>
      </c>
      <c r="R566" t="s">
        <v>79</v>
      </c>
      <c r="S566" t="s">
        <v>63</v>
      </c>
      <c r="T566" t="s">
        <v>43</v>
      </c>
      <c r="U566" t="s">
        <v>223</v>
      </c>
      <c r="V566">
        <v>3602.5</v>
      </c>
      <c r="W566">
        <v>0.45286618939268691</v>
      </c>
      <c r="X566" t="s">
        <v>220</v>
      </c>
    </row>
    <row r="567" spans="1:24" x14ac:dyDescent="0.25">
      <c r="A567" t="s">
        <v>100</v>
      </c>
      <c r="B567" s="1">
        <v>42584</v>
      </c>
      <c r="C567">
        <v>2016</v>
      </c>
      <c r="D567" t="s">
        <v>231</v>
      </c>
      <c r="E567" t="s">
        <v>58</v>
      </c>
      <c r="F567" t="s">
        <v>5</v>
      </c>
      <c r="G567" t="s">
        <v>200</v>
      </c>
      <c r="H567" t="s">
        <v>203</v>
      </c>
      <c r="I567">
        <v>34950</v>
      </c>
      <c r="J567">
        <v>3201</v>
      </c>
      <c r="K567">
        <v>38151</v>
      </c>
      <c r="L567" t="s">
        <v>97</v>
      </c>
      <c r="M567" t="s">
        <v>101</v>
      </c>
      <c r="N567" t="s">
        <v>102</v>
      </c>
      <c r="O567">
        <v>4</v>
      </c>
      <c r="P567" t="s">
        <v>77</v>
      </c>
      <c r="Q567" t="s">
        <v>78</v>
      </c>
      <c r="R567" t="s">
        <v>79</v>
      </c>
      <c r="S567" t="s">
        <v>59</v>
      </c>
      <c r="T567" t="s">
        <v>42</v>
      </c>
      <c r="U567" t="s">
        <v>221</v>
      </c>
      <c r="V567">
        <v>1398</v>
      </c>
      <c r="W567">
        <v>4.8531030327328958E-2</v>
      </c>
      <c r="X567" t="s">
        <v>220</v>
      </c>
    </row>
    <row r="568" spans="1:24" x14ac:dyDescent="0.25">
      <c r="A568" t="s">
        <v>145</v>
      </c>
      <c r="B568" s="1">
        <v>42033</v>
      </c>
      <c r="C568">
        <v>2015</v>
      </c>
      <c r="D568" t="s">
        <v>218</v>
      </c>
      <c r="E568" t="s">
        <v>57</v>
      </c>
      <c r="F568" t="s">
        <v>21</v>
      </c>
      <c r="G568" t="s">
        <v>209</v>
      </c>
      <c r="H568" t="s">
        <v>211</v>
      </c>
      <c r="I568">
        <v>29500</v>
      </c>
      <c r="J568">
        <v>2292</v>
      </c>
      <c r="K568">
        <v>31792</v>
      </c>
      <c r="L568" t="s">
        <v>142</v>
      </c>
      <c r="M568" t="s">
        <v>146</v>
      </c>
      <c r="N568" t="s">
        <v>147</v>
      </c>
      <c r="O568">
        <v>4</v>
      </c>
      <c r="P568" t="s">
        <v>77</v>
      </c>
      <c r="Q568" t="s">
        <v>78</v>
      </c>
      <c r="R568" t="s">
        <v>79</v>
      </c>
      <c r="S568" t="s">
        <v>57</v>
      </c>
      <c r="T568" t="s">
        <v>44</v>
      </c>
      <c r="U568" t="s">
        <v>219</v>
      </c>
      <c r="V568">
        <v>885</v>
      </c>
      <c r="W568">
        <v>0.58712896266352799</v>
      </c>
      <c r="X568" t="s">
        <v>222</v>
      </c>
    </row>
    <row r="569" spans="1:24" x14ac:dyDescent="0.25">
      <c r="A569" t="s">
        <v>80</v>
      </c>
      <c r="B569" s="1">
        <v>42033</v>
      </c>
      <c r="C569">
        <v>2015</v>
      </c>
      <c r="D569" t="s">
        <v>218</v>
      </c>
      <c r="E569" t="s">
        <v>57</v>
      </c>
      <c r="F569" t="s">
        <v>21</v>
      </c>
      <c r="G569" t="s">
        <v>200</v>
      </c>
      <c r="H569" t="s">
        <v>205</v>
      </c>
      <c r="I569">
        <v>36950</v>
      </c>
      <c r="J569">
        <v>2324</v>
      </c>
      <c r="K569">
        <v>39274</v>
      </c>
      <c r="L569" t="s">
        <v>74</v>
      </c>
      <c r="M569" t="s">
        <v>81</v>
      </c>
      <c r="N569" t="s">
        <v>82</v>
      </c>
      <c r="O569">
        <v>4</v>
      </c>
      <c r="P569" t="s">
        <v>77</v>
      </c>
      <c r="Q569" t="s">
        <v>78</v>
      </c>
      <c r="R569" t="s">
        <v>79</v>
      </c>
      <c r="S569" t="s">
        <v>57</v>
      </c>
      <c r="T569" t="s">
        <v>44</v>
      </c>
      <c r="U569" t="s">
        <v>221</v>
      </c>
      <c r="V569">
        <v>1478</v>
      </c>
      <c r="W569">
        <v>0.52345657978367832</v>
      </c>
      <c r="X569" t="s">
        <v>222</v>
      </c>
    </row>
    <row r="570" spans="1:24" x14ac:dyDescent="0.25">
      <c r="A570" t="s">
        <v>136</v>
      </c>
      <c r="B570" s="1">
        <v>42582</v>
      </c>
      <c r="C570">
        <v>2016</v>
      </c>
      <c r="D570" t="s">
        <v>230</v>
      </c>
      <c r="E570" t="s">
        <v>54</v>
      </c>
      <c r="F570" t="s">
        <v>29</v>
      </c>
      <c r="G570" t="s">
        <v>209</v>
      </c>
      <c r="H570" t="s">
        <v>203</v>
      </c>
      <c r="I570">
        <v>95200</v>
      </c>
      <c r="J570">
        <v>3079</v>
      </c>
      <c r="K570">
        <v>98279</v>
      </c>
      <c r="L570" t="s">
        <v>127</v>
      </c>
      <c r="M570" t="s">
        <v>137</v>
      </c>
      <c r="N570" t="s">
        <v>138</v>
      </c>
      <c r="O570">
        <v>4</v>
      </c>
      <c r="P570" t="s">
        <v>77</v>
      </c>
      <c r="Q570" t="s">
        <v>78</v>
      </c>
      <c r="R570" t="s">
        <v>79</v>
      </c>
      <c r="S570" t="s">
        <v>54</v>
      </c>
      <c r="T570" t="s">
        <v>45</v>
      </c>
      <c r="U570" t="s">
        <v>225</v>
      </c>
      <c r="V570">
        <v>5712</v>
      </c>
      <c r="W570">
        <v>0.48062690183549511</v>
      </c>
      <c r="X570" t="s">
        <v>220</v>
      </c>
    </row>
    <row r="571" spans="1:24" x14ac:dyDescent="0.25">
      <c r="A571" t="s">
        <v>133</v>
      </c>
      <c r="B571" s="1">
        <v>42034</v>
      </c>
      <c r="C571">
        <v>2015</v>
      </c>
      <c r="D571" t="s">
        <v>218</v>
      </c>
      <c r="E571" t="s">
        <v>55</v>
      </c>
      <c r="F571" t="s">
        <v>40</v>
      </c>
      <c r="G571" t="s">
        <v>200</v>
      </c>
      <c r="H571" t="s">
        <v>205</v>
      </c>
      <c r="I571">
        <v>64600</v>
      </c>
      <c r="J571">
        <v>4975</v>
      </c>
      <c r="K571">
        <v>69575</v>
      </c>
      <c r="L571" t="s">
        <v>127</v>
      </c>
      <c r="M571" t="s">
        <v>134</v>
      </c>
      <c r="N571" t="s">
        <v>135</v>
      </c>
      <c r="O571">
        <v>4</v>
      </c>
      <c r="P571" t="s">
        <v>77</v>
      </c>
      <c r="Q571" t="s">
        <v>86</v>
      </c>
      <c r="R571" t="s">
        <v>79</v>
      </c>
      <c r="S571" t="s">
        <v>56</v>
      </c>
      <c r="T571" t="s">
        <v>46</v>
      </c>
      <c r="U571" t="s">
        <v>223</v>
      </c>
      <c r="V571">
        <v>3230</v>
      </c>
      <c r="W571">
        <v>0.58960650749020582</v>
      </c>
      <c r="X571" t="s">
        <v>222</v>
      </c>
    </row>
    <row r="572" spans="1:24" x14ac:dyDescent="0.25">
      <c r="A572" t="s">
        <v>126</v>
      </c>
      <c r="B572" s="1">
        <v>42035</v>
      </c>
      <c r="C572">
        <v>2015</v>
      </c>
      <c r="D572" t="s">
        <v>218</v>
      </c>
      <c r="E572" t="s">
        <v>55</v>
      </c>
      <c r="F572" t="s">
        <v>36</v>
      </c>
      <c r="G572" t="s">
        <v>208</v>
      </c>
      <c r="H572" t="s">
        <v>211</v>
      </c>
      <c r="I572">
        <v>38150</v>
      </c>
      <c r="J572">
        <v>2323</v>
      </c>
      <c r="K572">
        <v>40473</v>
      </c>
      <c r="L572" t="s">
        <v>127</v>
      </c>
      <c r="M572" t="s">
        <v>128</v>
      </c>
      <c r="N572" t="s">
        <v>129</v>
      </c>
      <c r="O572">
        <v>4</v>
      </c>
      <c r="P572" t="s">
        <v>77</v>
      </c>
      <c r="Q572" t="s">
        <v>78</v>
      </c>
      <c r="R572" t="s">
        <v>79</v>
      </c>
      <c r="S572" t="s">
        <v>56</v>
      </c>
      <c r="T572" t="s">
        <v>46</v>
      </c>
      <c r="U572" t="s">
        <v>221</v>
      </c>
      <c r="V572">
        <v>1526</v>
      </c>
      <c r="W572">
        <v>0.75014125637251006</v>
      </c>
      <c r="X572" t="s">
        <v>222</v>
      </c>
    </row>
    <row r="573" spans="1:24" x14ac:dyDescent="0.25">
      <c r="A573" t="s">
        <v>154</v>
      </c>
      <c r="B573" s="1">
        <v>42576</v>
      </c>
      <c r="C573">
        <v>2016</v>
      </c>
      <c r="D573" t="s">
        <v>230</v>
      </c>
      <c r="E573" t="s">
        <v>54</v>
      </c>
      <c r="F573" t="s">
        <v>31</v>
      </c>
      <c r="G573" t="s">
        <v>206</v>
      </c>
      <c r="H573" t="s">
        <v>211</v>
      </c>
      <c r="I573">
        <v>70050</v>
      </c>
      <c r="J573">
        <v>4309</v>
      </c>
      <c r="K573">
        <v>74359</v>
      </c>
      <c r="L573" t="s">
        <v>142</v>
      </c>
      <c r="M573" t="s">
        <v>155</v>
      </c>
      <c r="N573" t="s">
        <v>156</v>
      </c>
      <c r="O573">
        <v>4</v>
      </c>
      <c r="P573" t="s">
        <v>91</v>
      </c>
      <c r="Q573" t="s">
        <v>78</v>
      </c>
      <c r="R573" t="s">
        <v>79</v>
      </c>
      <c r="S573" t="s">
        <v>54</v>
      </c>
      <c r="T573" t="s">
        <v>45</v>
      </c>
      <c r="U573" t="s">
        <v>223</v>
      </c>
      <c r="V573">
        <v>3502.5</v>
      </c>
      <c r="W573">
        <v>0.34455445657696315</v>
      </c>
      <c r="X573" t="s">
        <v>220</v>
      </c>
    </row>
    <row r="574" spans="1:24" x14ac:dyDescent="0.25">
      <c r="A574" t="s">
        <v>96</v>
      </c>
      <c r="B574" s="1">
        <v>42036</v>
      </c>
      <c r="C574">
        <v>2015</v>
      </c>
      <c r="D574" t="s">
        <v>224</v>
      </c>
      <c r="E574" t="s">
        <v>64</v>
      </c>
      <c r="F574" t="s">
        <v>26</v>
      </c>
      <c r="G574" t="s">
        <v>209</v>
      </c>
      <c r="H574" t="s">
        <v>201</v>
      </c>
      <c r="I574">
        <v>24450</v>
      </c>
      <c r="J574">
        <v>1199</v>
      </c>
      <c r="K574">
        <v>25649</v>
      </c>
      <c r="L574" t="s">
        <v>97</v>
      </c>
      <c r="M574" t="s">
        <v>98</v>
      </c>
      <c r="N574" t="s">
        <v>99</v>
      </c>
      <c r="O574">
        <v>2</v>
      </c>
      <c r="P574" t="s">
        <v>77</v>
      </c>
      <c r="Q574" t="s">
        <v>78</v>
      </c>
      <c r="R574" t="s">
        <v>79</v>
      </c>
      <c r="S574" t="s">
        <v>57</v>
      </c>
      <c r="T574" t="s">
        <v>44</v>
      </c>
      <c r="U574" t="s">
        <v>219</v>
      </c>
      <c r="V574">
        <v>733.5</v>
      </c>
      <c r="W574">
        <v>0.17977840415191762</v>
      </c>
      <c r="X574" t="s">
        <v>220</v>
      </c>
    </row>
    <row r="575" spans="1:24" x14ac:dyDescent="0.25">
      <c r="A575" t="s">
        <v>126</v>
      </c>
      <c r="B575" s="1">
        <v>42576</v>
      </c>
      <c r="C575">
        <v>2016</v>
      </c>
      <c r="D575" t="s">
        <v>230</v>
      </c>
      <c r="E575" t="s">
        <v>57</v>
      </c>
      <c r="F575" t="s">
        <v>24</v>
      </c>
      <c r="G575" t="s">
        <v>209</v>
      </c>
      <c r="H575" t="s">
        <v>211</v>
      </c>
      <c r="I575">
        <v>42100</v>
      </c>
      <c r="J575">
        <v>1879</v>
      </c>
      <c r="K575">
        <v>43979</v>
      </c>
      <c r="L575" t="s">
        <v>127</v>
      </c>
      <c r="M575" t="s">
        <v>128</v>
      </c>
      <c r="N575" t="s">
        <v>129</v>
      </c>
      <c r="O575">
        <v>4</v>
      </c>
      <c r="P575" t="s">
        <v>77</v>
      </c>
      <c r="Q575" t="s">
        <v>78</v>
      </c>
      <c r="R575" t="s">
        <v>79</v>
      </c>
      <c r="S575" t="s">
        <v>57</v>
      </c>
      <c r="T575" t="s">
        <v>44</v>
      </c>
      <c r="U575" t="s">
        <v>221</v>
      </c>
      <c r="V575">
        <v>1684</v>
      </c>
      <c r="W575">
        <v>0.14666751872127295</v>
      </c>
      <c r="X575" t="s">
        <v>220</v>
      </c>
    </row>
    <row r="576" spans="1:24" x14ac:dyDescent="0.25">
      <c r="A576" t="s">
        <v>73</v>
      </c>
      <c r="B576" s="1">
        <v>42575</v>
      </c>
      <c r="C576">
        <v>2016</v>
      </c>
      <c r="D576" t="s">
        <v>230</v>
      </c>
      <c r="E576" t="s">
        <v>57</v>
      </c>
      <c r="F576" t="s">
        <v>23</v>
      </c>
      <c r="G576" t="s">
        <v>200</v>
      </c>
      <c r="H576" t="s">
        <v>205</v>
      </c>
      <c r="I576">
        <v>31100</v>
      </c>
      <c r="J576">
        <v>3242</v>
      </c>
      <c r="K576">
        <v>34342</v>
      </c>
      <c r="L576" t="s">
        <v>74</v>
      </c>
      <c r="M576" t="s">
        <v>75</v>
      </c>
      <c r="N576" t="s">
        <v>76</v>
      </c>
      <c r="O576">
        <v>4</v>
      </c>
      <c r="P576" t="s">
        <v>77</v>
      </c>
      <c r="Q576" t="s">
        <v>78</v>
      </c>
      <c r="R576" t="s">
        <v>79</v>
      </c>
      <c r="S576" t="s">
        <v>57</v>
      </c>
      <c r="T576" t="s">
        <v>44</v>
      </c>
      <c r="U576" t="s">
        <v>219</v>
      </c>
      <c r="V576">
        <v>933</v>
      </c>
      <c r="W576">
        <v>0.56314770857018781</v>
      </c>
      <c r="X576" t="s">
        <v>222</v>
      </c>
    </row>
    <row r="577" spans="1:24" x14ac:dyDescent="0.25">
      <c r="A577" t="s">
        <v>133</v>
      </c>
      <c r="B577" s="1">
        <v>42037</v>
      </c>
      <c r="C577">
        <v>2015</v>
      </c>
      <c r="D577" t="s">
        <v>224</v>
      </c>
      <c r="E577" t="s">
        <v>52</v>
      </c>
      <c r="F577" t="s">
        <v>41</v>
      </c>
      <c r="G577" t="s">
        <v>210</v>
      </c>
      <c r="H577" t="s">
        <v>201</v>
      </c>
      <c r="I577">
        <v>64700</v>
      </c>
      <c r="J577">
        <v>2057</v>
      </c>
      <c r="K577">
        <v>66757</v>
      </c>
      <c r="L577" t="s">
        <v>127</v>
      </c>
      <c r="M577" t="s">
        <v>134</v>
      </c>
      <c r="N577" t="s">
        <v>135</v>
      </c>
      <c r="O577">
        <v>4</v>
      </c>
      <c r="P577" t="s">
        <v>77</v>
      </c>
      <c r="Q577" t="s">
        <v>86</v>
      </c>
      <c r="R577" t="s">
        <v>79</v>
      </c>
      <c r="S577" t="s">
        <v>53</v>
      </c>
      <c r="T577" t="s">
        <v>46</v>
      </c>
      <c r="U577" t="s">
        <v>223</v>
      </c>
      <c r="V577">
        <v>3235</v>
      </c>
      <c r="W577">
        <v>0.83240238662455346</v>
      </c>
      <c r="X577" t="s">
        <v>222</v>
      </c>
    </row>
    <row r="578" spans="1:24" x14ac:dyDescent="0.25">
      <c r="A578" t="s">
        <v>103</v>
      </c>
      <c r="B578" s="1">
        <v>42572</v>
      </c>
      <c r="C578">
        <v>2016</v>
      </c>
      <c r="D578" t="s">
        <v>230</v>
      </c>
      <c r="E578" t="s">
        <v>55</v>
      </c>
      <c r="F578" t="s">
        <v>40</v>
      </c>
      <c r="G578" t="s">
        <v>206</v>
      </c>
      <c r="H578" t="s">
        <v>203</v>
      </c>
      <c r="I578">
        <v>40250</v>
      </c>
      <c r="J578">
        <v>1840</v>
      </c>
      <c r="K578">
        <v>42090</v>
      </c>
      <c r="L578" t="s">
        <v>97</v>
      </c>
      <c r="M578" t="s">
        <v>104</v>
      </c>
      <c r="N578" t="s">
        <v>105</v>
      </c>
      <c r="O578">
        <v>2</v>
      </c>
      <c r="P578" t="s">
        <v>91</v>
      </c>
      <c r="Q578" t="s">
        <v>78</v>
      </c>
      <c r="R578" t="s">
        <v>79</v>
      </c>
      <c r="S578" t="s">
        <v>56</v>
      </c>
      <c r="T578" t="s">
        <v>46</v>
      </c>
      <c r="U578" t="s">
        <v>221</v>
      </c>
      <c r="V578">
        <v>1610</v>
      </c>
      <c r="W578">
        <v>0.53735591077122646</v>
      </c>
      <c r="X578" t="s">
        <v>222</v>
      </c>
    </row>
    <row r="579" spans="1:24" x14ac:dyDescent="0.25">
      <c r="A579" t="s">
        <v>100</v>
      </c>
      <c r="B579" s="1">
        <v>42037</v>
      </c>
      <c r="C579">
        <v>2015</v>
      </c>
      <c r="D579" t="s">
        <v>224</v>
      </c>
      <c r="E579" t="s">
        <v>58</v>
      </c>
      <c r="F579" t="s">
        <v>5</v>
      </c>
      <c r="G579" t="s">
        <v>200</v>
      </c>
      <c r="H579" t="s">
        <v>211</v>
      </c>
      <c r="I579">
        <v>31400</v>
      </c>
      <c r="J579">
        <v>4741</v>
      </c>
      <c r="K579">
        <v>36141</v>
      </c>
      <c r="L579" t="s">
        <v>97</v>
      </c>
      <c r="M579" t="s">
        <v>101</v>
      </c>
      <c r="N579" t="s">
        <v>102</v>
      </c>
      <c r="O579">
        <v>4</v>
      </c>
      <c r="P579" t="s">
        <v>77</v>
      </c>
      <c r="Q579" t="s">
        <v>78</v>
      </c>
      <c r="R579" t="s">
        <v>79</v>
      </c>
      <c r="S579" t="s">
        <v>59</v>
      </c>
      <c r="T579" t="s">
        <v>42</v>
      </c>
      <c r="U579" t="s">
        <v>219</v>
      </c>
      <c r="V579">
        <v>942</v>
      </c>
      <c r="W579">
        <v>0.42284881995192208</v>
      </c>
      <c r="X579" t="s">
        <v>220</v>
      </c>
    </row>
    <row r="580" spans="1:24" x14ac:dyDescent="0.25">
      <c r="A580" t="s">
        <v>80</v>
      </c>
      <c r="B580" s="1">
        <v>42038</v>
      </c>
      <c r="C580">
        <v>2015</v>
      </c>
      <c r="D580" t="s">
        <v>224</v>
      </c>
      <c r="E580" t="s">
        <v>64</v>
      </c>
      <c r="F580" t="s">
        <v>25</v>
      </c>
      <c r="G580" t="s">
        <v>209</v>
      </c>
      <c r="H580" t="s">
        <v>202</v>
      </c>
      <c r="I580">
        <v>36900</v>
      </c>
      <c r="J580">
        <v>3270</v>
      </c>
      <c r="K580">
        <v>40170</v>
      </c>
      <c r="L580" t="s">
        <v>74</v>
      </c>
      <c r="M580" t="s">
        <v>81</v>
      </c>
      <c r="N580" t="s">
        <v>82</v>
      </c>
      <c r="O580">
        <v>4</v>
      </c>
      <c r="P580" t="s">
        <v>77</v>
      </c>
      <c r="Q580" t="s">
        <v>78</v>
      </c>
      <c r="R580" t="s">
        <v>79</v>
      </c>
      <c r="S580" t="s">
        <v>57</v>
      </c>
      <c r="T580" t="s">
        <v>44</v>
      </c>
      <c r="U580" t="s">
        <v>221</v>
      </c>
      <c r="V580">
        <v>1476</v>
      </c>
      <c r="W580">
        <v>0.39270186861637135</v>
      </c>
      <c r="X580" t="s">
        <v>220</v>
      </c>
    </row>
    <row r="581" spans="1:24" x14ac:dyDescent="0.25">
      <c r="A581" t="s">
        <v>96</v>
      </c>
      <c r="B581" s="1">
        <v>42040</v>
      </c>
      <c r="C581">
        <v>2015</v>
      </c>
      <c r="D581" t="s">
        <v>224</v>
      </c>
      <c r="E581" t="s">
        <v>57</v>
      </c>
      <c r="F581" t="s">
        <v>24</v>
      </c>
      <c r="G581" t="s">
        <v>200</v>
      </c>
      <c r="H581" t="s">
        <v>203</v>
      </c>
      <c r="I581">
        <v>24250</v>
      </c>
      <c r="J581">
        <v>2151</v>
      </c>
      <c r="K581">
        <v>26401</v>
      </c>
      <c r="L581" t="s">
        <v>97</v>
      </c>
      <c r="M581" t="s">
        <v>98</v>
      </c>
      <c r="N581" t="s">
        <v>99</v>
      </c>
      <c r="O581">
        <v>2</v>
      </c>
      <c r="P581" t="s">
        <v>77</v>
      </c>
      <c r="Q581" t="s">
        <v>78</v>
      </c>
      <c r="R581" t="s">
        <v>79</v>
      </c>
      <c r="S581" t="s">
        <v>57</v>
      </c>
      <c r="T581" t="s">
        <v>44</v>
      </c>
      <c r="U581" t="s">
        <v>219</v>
      </c>
      <c r="V581">
        <v>727.5</v>
      </c>
      <c r="W581">
        <v>0.39316489984894398</v>
      </c>
      <c r="X581" t="s">
        <v>220</v>
      </c>
    </row>
    <row r="582" spans="1:24" x14ac:dyDescent="0.25">
      <c r="A582" t="s">
        <v>163</v>
      </c>
      <c r="B582" s="1">
        <v>42040</v>
      </c>
      <c r="C582">
        <v>2015</v>
      </c>
      <c r="D582" t="s">
        <v>224</v>
      </c>
      <c r="E582" t="s">
        <v>54</v>
      </c>
      <c r="F582" t="s">
        <v>28</v>
      </c>
      <c r="G582" t="s">
        <v>200</v>
      </c>
      <c r="H582" t="s">
        <v>211</v>
      </c>
      <c r="I582">
        <v>25250</v>
      </c>
      <c r="J582">
        <v>2241</v>
      </c>
      <c r="K582">
        <v>27491</v>
      </c>
      <c r="L582" t="s">
        <v>164</v>
      </c>
      <c r="M582" t="s">
        <v>165</v>
      </c>
      <c r="N582" t="s">
        <v>166</v>
      </c>
      <c r="O582">
        <v>2</v>
      </c>
      <c r="P582" t="s">
        <v>77</v>
      </c>
      <c r="Q582" t="s">
        <v>78</v>
      </c>
      <c r="R582" t="s">
        <v>79</v>
      </c>
      <c r="S582" t="s">
        <v>54</v>
      </c>
      <c r="T582" t="s">
        <v>45</v>
      </c>
      <c r="U582" t="s">
        <v>219</v>
      </c>
      <c r="V582">
        <v>757.5</v>
      </c>
      <c r="W582">
        <v>2.4947595328533835E-2</v>
      </c>
      <c r="X582" t="s">
        <v>220</v>
      </c>
    </row>
    <row r="583" spans="1:24" x14ac:dyDescent="0.25">
      <c r="A583" t="s">
        <v>114</v>
      </c>
      <c r="B583" s="1">
        <v>42041</v>
      </c>
      <c r="C583">
        <v>2015</v>
      </c>
      <c r="D583" t="s">
        <v>224</v>
      </c>
      <c r="E583" t="s">
        <v>62</v>
      </c>
      <c r="F583" t="s">
        <v>14</v>
      </c>
      <c r="G583" t="s">
        <v>210</v>
      </c>
      <c r="H583" t="s">
        <v>203</v>
      </c>
      <c r="I583">
        <v>54150</v>
      </c>
      <c r="J583">
        <v>2301</v>
      </c>
      <c r="K583">
        <v>56451</v>
      </c>
      <c r="L583" t="s">
        <v>97</v>
      </c>
      <c r="M583" t="s">
        <v>115</v>
      </c>
      <c r="N583" t="s">
        <v>116</v>
      </c>
      <c r="O583">
        <v>4</v>
      </c>
      <c r="P583" t="s">
        <v>77</v>
      </c>
      <c r="Q583" t="s">
        <v>78</v>
      </c>
      <c r="R583" t="s">
        <v>79</v>
      </c>
      <c r="S583" t="s">
        <v>63</v>
      </c>
      <c r="T583" t="s">
        <v>43</v>
      </c>
      <c r="U583" t="s">
        <v>223</v>
      </c>
      <c r="V583">
        <v>2707.5</v>
      </c>
      <c r="W583">
        <v>0.25853049674002943</v>
      </c>
      <c r="X583" t="s">
        <v>220</v>
      </c>
    </row>
    <row r="584" spans="1:24" x14ac:dyDescent="0.25">
      <c r="A584" t="s">
        <v>141</v>
      </c>
      <c r="B584" s="1">
        <v>42042</v>
      </c>
      <c r="C584">
        <v>2015</v>
      </c>
      <c r="D584" t="s">
        <v>224</v>
      </c>
      <c r="E584" t="s">
        <v>62</v>
      </c>
      <c r="F584" t="s">
        <v>12</v>
      </c>
      <c r="G584" t="s">
        <v>210</v>
      </c>
      <c r="H584" t="s">
        <v>211</v>
      </c>
      <c r="I584">
        <v>27250</v>
      </c>
      <c r="J584">
        <v>1997</v>
      </c>
      <c r="K584">
        <v>29247</v>
      </c>
      <c r="L584" t="s">
        <v>142</v>
      </c>
      <c r="M584" t="s">
        <v>143</v>
      </c>
      <c r="N584" t="s">
        <v>144</v>
      </c>
      <c r="O584">
        <v>4</v>
      </c>
      <c r="P584" t="s">
        <v>77</v>
      </c>
      <c r="Q584" t="s">
        <v>78</v>
      </c>
      <c r="R584" t="s">
        <v>79</v>
      </c>
      <c r="S584" t="s">
        <v>63</v>
      </c>
      <c r="T584" t="s">
        <v>43</v>
      </c>
      <c r="U584" t="s">
        <v>219</v>
      </c>
      <c r="V584">
        <v>817.5</v>
      </c>
      <c r="W584">
        <v>0.95887491244770351</v>
      </c>
      <c r="X584" t="s">
        <v>222</v>
      </c>
    </row>
    <row r="585" spans="1:24" x14ac:dyDescent="0.25">
      <c r="A585" t="s">
        <v>114</v>
      </c>
      <c r="B585" s="1">
        <v>42572</v>
      </c>
      <c r="C585">
        <v>2016</v>
      </c>
      <c r="D585" t="s">
        <v>230</v>
      </c>
      <c r="E585" t="s">
        <v>58</v>
      </c>
      <c r="F585" t="s">
        <v>8</v>
      </c>
      <c r="G585" t="s">
        <v>209</v>
      </c>
      <c r="H585" t="s">
        <v>203</v>
      </c>
      <c r="I585">
        <v>60150</v>
      </c>
      <c r="J585">
        <v>3918</v>
      </c>
      <c r="K585">
        <v>64068</v>
      </c>
      <c r="L585" t="s">
        <v>97</v>
      </c>
      <c r="M585" t="s">
        <v>115</v>
      </c>
      <c r="N585" t="s">
        <v>116</v>
      </c>
      <c r="O585">
        <v>4</v>
      </c>
      <c r="P585" t="s">
        <v>77</v>
      </c>
      <c r="Q585" t="s">
        <v>78</v>
      </c>
      <c r="R585" t="s">
        <v>79</v>
      </c>
      <c r="S585" t="s">
        <v>59</v>
      </c>
      <c r="T585" t="s">
        <v>42</v>
      </c>
      <c r="U585" t="s">
        <v>223</v>
      </c>
      <c r="V585">
        <v>3007.5</v>
      </c>
      <c r="W585">
        <v>0.81026880015165959</v>
      </c>
      <c r="X585" t="s">
        <v>222</v>
      </c>
    </row>
    <row r="586" spans="1:24" x14ac:dyDescent="0.25">
      <c r="A586" t="s">
        <v>148</v>
      </c>
      <c r="B586" s="1">
        <v>42572</v>
      </c>
      <c r="C586">
        <v>2016</v>
      </c>
      <c r="D586" t="s">
        <v>230</v>
      </c>
      <c r="E586" t="s">
        <v>55</v>
      </c>
      <c r="F586" t="s">
        <v>38</v>
      </c>
      <c r="G586" t="s">
        <v>208</v>
      </c>
      <c r="H586" t="s">
        <v>205</v>
      </c>
      <c r="I586">
        <v>37300</v>
      </c>
      <c r="J586">
        <v>1966</v>
      </c>
      <c r="K586">
        <v>39266</v>
      </c>
      <c r="L586" t="s">
        <v>142</v>
      </c>
      <c r="M586" t="s">
        <v>149</v>
      </c>
      <c r="N586" t="s">
        <v>150</v>
      </c>
      <c r="O586">
        <v>4</v>
      </c>
      <c r="P586" t="s">
        <v>77</v>
      </c>
      <c r="Q586" t="s">
        <v>78</v>
      </c>
      <c r="R586" t="s">
        <v>79</v>
      </c>
      <c r="S586" t="s">
        <v>56</v>
      </c>
      <c r="T586" t="s">
        <v>46</v>
      </c>
      <c r="U586" t="s">
        <v>221</v>
      </c>
      <c r="V586">
        <v>1492</v>
      </c>
      <c r="W586">
        <v>0.54806917745064443</v>
      </c>
      <c r="X586" t="s">
        <v>222</v>
      </c>
    </row>
    <row r="587" spans="1:24" x14ac:dyDescent="0.25">
      <c r="A587" t="s">
        <v>167</v>
      </c>
      <c r="B587" s="1">
        <v>42571</v>
      </c>
      <c r="C587">
        <v>2016</v>
      </c>
      <c r="D587" t="s">
        <v>230</v>
      </c>
      <c r="E587" t="s">
        <v>57</v>
      </c>
      <c r="F587" t="s">
        <v>27</v>
      </c>
      <c r="G587" t="s">
        <v>206</v>
      </c>
      <c r="H587" t="s">
        <v>203</v>
      </c>
      <c r="I587">
        <v>34650</v>
      </c>
      <c r="J587">
        <v>2298</v>
      </c>
      <c r="K587">
        <v>36948</v>
      </c>
      <c r="L587" t="s">
        <v>164</v>
      </c>
      <c r="M587" t="s">
        <v>168</v>
      </c>
      <c r="N587" t="s">
        <v>169</v>
      </c>
      <c r="O587">
        <v>4</v>
      </c>
      <c r="P587" t="s">
        <v>77</v>
      </c>
      <c r="Q587" t="s">
        <v>78</v>
      </c>
      <c r="R587" t="s">
        <v>79</v>
      </c>
      <c r="S587" t="s">
        <v>57</v>
      </c>
      <c r="T587" t="s">
        <v>44</v>
      </c>
      <c r="U587" t="s">
        <v>219</v>
      </c>
      <c r="V587">
        <v>1039.5</v>
      </c>
      <c r="W587">
        <v>0.57557086393962187</v>
      </c>
      <c r="X587" t="s">
        <v>222</v>
      </c>
    </row>
    <row r="588" spans="1:24" x14ac:dyDescent="0.25">
      <c r="A588" t="s">
        <v>176</v>
      </c>
      <c r="B588" s="1">
        <v>42571</v>
      </c>
      <c r="C588">
        <v>2016</v>
      </c>
      <c r="D588" t="s">
        <v>230</v>
      </c>
      <c r="E588" t="s">
        <v>55</v>
      </c>
      <c r="F588" t="s">
        <v>37</v>
      </c>
      <c r="G588" t="s">
        <v>200</v>
      </c>
      <c r="H588" t="s">
        <v>211</v>
      </c>
      <c r="I588">
        <v>43500</v>
      </c>
      <c r="J588">
        <v>3132</v>
      </c>
      <c r="K588">
        <v>46632</v>
      </c>
      <c r="L588" t="s">
        <v>164</v>
      </c>
      <c r="M588" t="s">
        <v>177</v>
      </c>
      <c r="N588" t="s">
        <v>178</v>
      </c>
      <c r="O588">
        <v>4</v>
      </c>
      <c r="P588" t="s">
        <v>77</v>
      </c>
      <c r="Q588" t="s">
        <v>78</v>
      </c>
      <c r="R588" t="s">
        <v>79</v>
      </c>
      <c r="S588" t="s">
        <v>56</v>
      </c>
      <c r="T588" t="s">
        <v>46</v>
      </c>
      <c r="U588" t="s">
        <v>221</v>
      </c>
      <c r="V588">
        <v>1740</v>
      </c>
      <c r="W588">
        <v>0.64213455312053425</v>
      </c>
      <c r="X588" t="s">
        <v>222</v>
      </c>
    </row>
    <row r="589" spans="1:24" x14ac:dyDescent="0.25">
      <c r="A589" t="s">
        <v>126</v>
      </c>
      <c r="B589" s="1">
        <v>42044</v>
      </c>
      <c r="C589">
        <v>2015</v>
      </c>
      <c r="D589" t="s">
        <v>224</v>
      </c>
      <c r="E589" t="s">
        <v>62</v>
      </c>
      <c r="F589" t="s">
        <v>15</v>
      </c>
      <c r="G589" t="s">
        <v>209</v>
      </c>
      <c r="H589" t="s">
        <v>201</v>
      </c>
      <c r="I589">
        <v>37900</v>
      </c>
      <c r="J589">
        <v>3444</v>
      </c>
      <c r="K589">
        <v>41344</v>
      </c>
      <c r="L589" t="s">
        <v>127</v>
      </c>
      <c r="M589" t="s">
        <v>128</v>
      </c>
      <c r="N589" t="s">
        <v>129</v>
      </c>
      <c r="O589">
        <v>4</v>
      </c>
      <c r="P589" t="s">
        <v>77</v>
      </c>
      <c r="Q589" t="s">
        <v>78</v>
      </c>
      <c r="R589" t="s">
        <v>79</v>
      </c>
      <c r="S589" t="s">
        <v>63</v>
      </c>
      <c r="T589" t="s">
        <v>43</v>
      </c>
      <c r="U589" t="s">
        <v>221</v>
      </c>
      <c r="V589">
        <v>1516</v>
      </c>
      <c r="W589">
        <v>0.98289127227984896</v>
      </c>
      <c r="X589" t="s">
        <v>222</v>
      </c>
    </row>
    <row r="590" spans="1:24" x14ac:dyDescent="0.25">
      <c r="A590" t="s">
        <v>182</v>
      </c>
      <c r="B590" s="1">
        <v>42570</v>
      </c>
      <c r="C590">
        <v>2016</v>
      </c>
      <c r="D590" t="s">
        <v>230</v>
      </c>
      <c r="E590" t="s">
        <v>60</v>
      </c>
      <c r="F590" t="s">
        <v>7</v>
      </c>
      <c r="G590" t="s">
        <v>210</v>
      </c>
      <c r="H590" t="s">
        <v>203</v>
      </c>
      <c r="I590">
        <v>65150</v>
      </c>
      <c r="J590">
        <v>4397</v>
      </c>
      <c r="K590">
        <v>69547</v>
      </c>
      <c r="L590" t="s">
        <v>164</v>
      </c>
      <c r="M590" t="s">
        <v>183</v>
      </c>
      <c r="N590" t="s">
        <v>184</v>
      </c>
      <c r="O590">
        <v>4</v>
      </c>
      <c r="P590" t="s">
        <v>77</v>
      </c>
      <c r="Q590" t="s">
        <v>78</v>
      </c>
      <c r="R590" t="s">
        <v>79</v>
      </c>
      <c r="S590" t="s">
        <v>61</v>
      </c>
      <c r="T590" t="s">
        <v>42</v>
      </c>
      <c r="U590" t="s">
        <v>223</v>
      </c>
      <c r="V590">
        <v>3257.5</v>
      </c>
      <c r="W590">
        <v>8.4181670604358272E-2</v>
      </c>
      <c r="X590" t="s">
        <v>220</v>
      </c>
    </row>
    <row r="591" spans="1:24" x14ac:dyDescent="0.25">
      <c r="A591" t="s">
        <v>73</v>
      </c>
      <c r="B591" s="1">
        <v>42045</v>
      </c>
      <c r="C591">
        <v>2015</v>
      </c>
      <c r="D591" t="s">
        <v>224</v>
      </c>
      <c r="E591" t="s">
        <v>52</v>
      </c>
      <c r="F591" t="s">
        <v>35</v>
      </c>
      <c r="G591" t="s">
        <v>209</v>
      </c>
      <c r="H591" t="s">
        <v>205</v>
      </c>
      <c r="I591">
        <v>28100</v>
      </c>
      <c r="J591">
        <v>2849</v>
      </c>
      <c r="K591">
        <v>30949</v>
      </c>
      <c r="L591" t="s">
        <v>74</v>
      </c>
      <c r="M591" t="s">
        <v>75</v>
      </c>
      <c r="N591" t="s">
        <v>76</v>
      </c>
      <c r="O591">
        <v>4</v>
      </c>
      <c r="P591" t="s">
        <v>77</v>
      </c>
      <c r="Q591" t="s">
        <v>78</v>
      </c>
      <c r="R591" t="s">
        <v>79</v>
      </c>
      <c r="S591" t="s">
        <v>53</v>
      </c>
      <c r="T591" t="s">
        <v>46</v>
      </c>
      <c r="U591" t="s">
        <v>219</v>
      </c>
      <c r="V591">
        <v>843</v>
      </c>
      <c r="W591">
        <v>0.2575228732347129</v>
      </c>
      <c r="X591" t="s">
        <v>220</v>
      </c>
    </row>
    <row r="592" spans="1:24" x14ac:dyDescent="0.25">
      <c r="A592" t="s">
        <v>133</v>
      </c>
      <c r="B592" s="1">
        <v>42047</v>
      </c>
      <c r="C592">
        <v>2015</v>
      </c>
      <c r="D592" t="s">
        <v>224</v>
      </c>
      <c r="E592" t="s">
        <v>54</v>
      </c>
      <c r="F592" t="s">
        <v>33</v>
      </c>
      <c r="G592" t="s">
        <v>206</v>
      </c>
      <c r="H592" t="s">
        <v>211</v>
      </c>
      <c r="I592">
        <v>64900</v>
      </c>
      <c r="J592">
        <v>4213</v>
      </c>
      <c r="K592">
        <v>69113</v>
      </c>
      <c r="L592" t="s">
        <v>127</v>
      </c>
      <c r="M592" t="s">
        <v>134</v>
      </c>
      <c r="N592" t="s">
        <v>135</v>
      </c>
      <c r="O592">
        <v>4</v>
      </c>
      <c r="P592" t="s">
        <v>77</v>
      </c>
      <c r="Q592" t="s">
        <v>86</v>
      </c>
      <c r="R592" t="s">
        <v>79</v>
      </c>
      <c r="S592" t="s">
        <v>54</v>
      </c>
      <c r="T592" t="s">
        <v>45</v>
      </c>
      <c r="U592" t="s">
        <v>223</v>
      </c>
      <c r="V592">
        <v>3245</v>
      </c>
      <c r="W592">
        <v>0.60116087254190853</v>
      </c>
      <c r="X592" t="s">
        <v>222</v>
      </c>
    </row>
    <row r="593" spans="1:24" x14ac:dyDescent="0.25">
      <c r="A593" t="s">
        <v>167</v>
      </c>
      <c r="B593" s="1">
        <v>42570</v>
      </c>
      <c r="C593">
        <v>2016</v>
      </c>
      <c r="D593" t="s">
        <v>230</v>
      </c>
      <c r="E593" t="s">
        <v>57</v>
      </c>
      <c r="F593" t="s">
        <v>23</v>
      </c>
      <c r="G593" t="s">
        <v>200</v>
      </c>
      <c r="H593" t="s">
        <v>203</v>
      </c>
      <c r="I593">
        <v>34800</v>
      </c>
      <c r="J593">
        <v>4804</v>
      </c>
      <c r="K593">
        <v>39604</v>
      </c>
      <c r="L593" t="s">
        <v>164</v>
      </c>
      <c r="M593" t="s">
        <v>168</v>
      </c>
      <c r="N593" t="s">
        <v>169</v>
      </c>
      <c r="O593">
        <v>4</v>
      </c>
      <c r="P593" t="s">
        <v>77</v>
      </c>
      <c r="Q593" t="s">
        <v>78</v>
      </c>
      <c r="R593" t="s">
        <v>79</v>
      </c>
      <c r="S593" t="s">
        <v>57</v>
      </c>
      <c r="T593" t="s">
        <v>44</v>
      </c>
      <c r="U593" t="s">
        <v>221</v>
      </c>
      <c r="V593">
        <v>1392</v>
      </c>
      <c r="W593">
        <v>0.35667776845240862</v>
      </c>
      <c r="X593" t="s">
        <v>220</v>
      </c>
    </row>
    <row r="594" spans="1:24" x14ac:dyDescent="0.25">
      <c r="A594" t="s">
        <v>157</v>
      </c>
      <c r="B594" s="1">
        <v>42570</v>
      </c>
      <c r="C594">
        <v>2016</v>
      </c>
      <c r="D594" t="s">
        <v>230</v>
      </c>
      <c r="E594" t="s">
        <v>57</v>
      </c>
      <c r="F594" t="s">
        <v>24</v>
      </c>
      <c r="G594" t="s">
        <v>209</v>
      </c>
      <c r="H594" t="s">
        <v>205</v>
      </c>
      <c r="I594">
        <v>73100</v>
      </c>
      <c r="J594">
        <v>3287</v>
      </c>
      <c r="K594">
        <v>76387</v>
      </c>
      <c r="L594" t="s">
        <v>142</v>
      </c>
      <c r="M594" t="s">
        <v>158</v>
      </c>
      <c r="N594" t="s">
        <v>159</v>
      </c>
      <c r="O594">
        <v>4</v>
      </c>
      <c r="P594" t="s">
        <v>77</v>
      </c>
      <c r="Q594" t="s">
        <v>86</v>
      </c>
      <c r="R594" t="s">
        <v>79</v>
      </c>
      <c r="S594" t="s">
        <v>57</v>
      </c>
      <c r="T594" t="s">
        <v>44</v>
      </c>
      <c r="U594" t="s">
        <v>223</v>
      </c>
      <c r="V594">
        <v>3655</v>
      </c>
      <c r="W594">
        <v>0.53872626160212156</v>
      </c>
      <c r="X594" t="s">
        <v>222</v>
      </c>
    </row>
    <row r="595" spans="1:24" x14ac:dyDescent="0.25">
      <c r="A595" t="s">
        <v>126</v>
      </c>
      <c r="B595" s="1">
        <v>42052</v>
      </c>
      <c r="C595">
        <v>2015</v>
      </c>
      <c r="D595" t="s">
        <v>224</v>
      </c>
      <c r="E595" t="s">
        <v>54</v>
      </c>
      <c r="F595" t="s">
        <v>11</v>
      </c>
      <c r="G595" t="s">
        <v>209</v>
      </c>
      <c r="H595" t="s">
        <v>203</v>
      </c>
      <c r="I595">
        <v>37950</v>
      </c>
      <c r="J595">
        <v>2909</v>
      </c>
      <c r="K595">
        <v>40859</v>
      </c>
      <c r="L595" t="s">
        <v>127</v>
      </c>
      <c r="M595" t="s">
        <v>128</v>
      </c>
      <c r="N595" t="s">
        <v>129</v>
      </c>
      <c r="O595">
        <v>4</v>
      </c>
      <c r="P595" t="s">
        <v>77</v>
      </c>
      <c r="Q595" t="s">
        <v>78</v>
      </c>
      <c r="R595" t="s">
        <v>79</v>
      </c>
      <c r="S595" t="s">
        <v>54</v>
      </c>
      <c r="T595" t="s">
        <v>43</v>
      </c>
      <c r="U595" t="s">
        <v>221</v>
      </c>
      <c r="V595">
        <v>1518</v>
      </c>
      <c r="W595">
        <v>0.17714913756453857</v>
      </c>
      <c r="X595" t="s">
        <v>220</v>
      </c>
    </row>
    <row r="596" spans="1:24" x14ac:dyDescent="0.25">
      <c r="A596" t="s">
        <v>96</v>
      </c>
      <c r="B596" s="1">
        <v>42054</v>
      </c>
      <c r="C596">
        <v>2015</v>
      </c>
      <c r="D596" t="s">
        <v>224</v>
      </c>
      <c r="E596" t="s">
        <v>64</v>
      </c>
      <c r="F596" t="s">
        <v>26</v>
      </c>
      <c r="G596" t="s">
        <v>206</v>
      </c>
      <c r="H596" t="s">
        <v>201</v>
      </c>
      <c r="I596">
        <v>24500</v>
      </c>
      <c r="J596">
        <v>1579</v>
      </c>
      <c r="K596">
        <v>26079</v>
      </c>
      <c r="L596" t="s">
        <v>97</v>
      </c>
      <c r="M596" t="s">
        <v>98</v>
      </c>
      <c r="N596" t="s">
        <v>99</v>
      </c>
      <c r="O596">
        <v>2</v>
      </c>
      <c r="P596" t="s">
        <v>77</v>
      </c>
      <c r="Q596" t="s">
        <v>78</v>
      </c>
      <c r="R596" t="s">
        <v>79</v>
      </c>
      <c r="S596" t="s">
        <v>57</v>
      </c>
      <c r="T596" t="s">
        <v>44</v>
      </c>
      <c r="U596" t="s">
        <v>219</v>
      </c>
      <c r="V596">
        <v>735</v>
      </c>
      <c r="W596">
        <v>0.85311066305875338</v>
      </c>
      <c r="X596" t="s">
        <v>222</v>
      </c>
    </row>
    <row r="597" spans="1:24" x14ac:dyDescent="0.25">
      <c r="A597" t="s">
        <v>136</v>
      </c>
      <c r="B597" s="1">
        <v>42567</v>
      </c>
      <c r="C597">
        <v>2016</v>
      </c>
      <c r="D597" t="s">
        <v>230</v>
      </c>
      <c r="E597" t="s">
        <v>54</v>
      </c>
      <c r="F597" t="s">
        <v>31</v>
      </c>
      <c r="G597" t="s">
        <v>209</v>
      </c>
      <c r="H597" t="s">
        <v>203</v>
      </c>
      <c r="I597">
        <v>94750</v>
      </c>
      <c r="J597">
        <v>4816</v>
      </c>
      <c r="K597">
        <v>99566</v>
      </c>
      <c r="L597" t="s">
        <v>127</v>
      </c>
      <c r="M597" t="s">
        <v>137</v>
      </c>
      <c r="N597" t="s">
        <v>138</v>
      </c>
      <c r="O597">
        <v>4</v>
      </c>
      <c r="P597" t="s">
        <v>77</v>
      </c>
      <c r="Q597" t="s">
        <v>78</v>
      </c>
      <c r="R597" t="s">
        <v>79</v>
      </c>
      <c r="S597" t="s">
        <v>54</v>
      </c>
      <c r="T597" t="s">
        <v>45</v>
      </c>
      <c r="U597" t="s">
        <v>225</v>
      </c>
      <c r="V597">
        <v>5685</v>
      </c>
      <c r="W597">
        <v>0.89864055621374428</v>
      </c>
      <c r="X597" t="s">
        <v>222</v>
      </c>
    </row>
    <row r="598" spans="1:24" x14ac:dyDescent="0.25">
      <c r="A598" t="s">
        <v>114</v>
      </c>
      <c r="B598" s="1">
        <v>42055</v>
      </c>
      <c r="C598">
        <v>2015</v>
      </c>
      <c r="D598" t="s">
        <v>224</v>
      </c>
      <c r="E598" t="s">
        <v>60</v>
      </c>
      <c r="F598" t="s">
        <v>22</v>
      </c>
      <c r="G598" t="s">
        <v>210</v>
      </c>
      <c r="H598" t="s">
        <v>203</v>
      </c>
      <c r="I598">
        <v>54000</v>
      </c>
      <c r="J598">
        <v>4420</v>
      </c>
      <c r="K598">
        <v>58420</v>
      </c>
      <c r="L598" t="s">
        <v>97</v>
      </c>
      <c r="M598" t="s">
        <v>115</v>
      </c>
      <c r="N598" t="s">
        <v>116</v>
      </c>
      <c r="O598">
        <v>4</v>
      </c>
      <c r="P598" t="s">
        <v>77</v>
      </c>
      <c r="Q598" t="s">
        <v>78</v>
      </c>
      <c r="R598" t="s">
        <v>79</v>
      </c>
      <c r="S598" t="s">
        <v>61</v>
      </c>
      <c r="T598" t="s">
        <v>44</v>
      </c>
      <c r="U598" t="s">
        <v>223</v>
      </c>
      <c r="V598">
        <v>2700</v>
      </c>
      <c r="W598">
        <v>0.42770562480562629</v>
      </c>
      <c r="X598" t="s">
        <v>220</v>
      </c>
    </row>
    <row r="599" spans="1:24" x14ac:dyDescent="0.25">
      <c r="A599" t="s">
        <v>112</v>
      </c>
      <c r="B599" s="1">
        <v>42055</v>
      </c>
      <c r="C599">
        <v>2015</v>
      </c>
      <c r="D599" t="s">
        <v>224</v>
      </c>
      <c r="E599" t="s">
        <v>54</v>
      </c>
      <c r="F599" t="s">
        <v>33</v>
      </c>
      <c r="G599" t="s">
        <v>210</v>
      </c>
      <c r="H599" t="s">
        <v>203</v>
      </c>
      <c r="I599">
        <v>46600</v>
      </c>
      <c r="J599">
        <v>3041</v>
      </c>
      <c r="K599">
        <v>49641</v>
      </c>
      <c r="L599" t="s">
        <v>97</v>
      </c>
      <c r="M599" t="s">
        <v>104</v>
      </c>
      <c r="N599" t="s">
        <v>113</v>
      </c>
      <c r="O599">
        <v>3</v>
      </c>
      <c r="P599" t="s">
        <v>91</v>
      </c>
      <c r="Q599" t="s">
        <v>78</v>
      </c>
      <c r="R599" t="s">
        <v>79</v>
      </c>
      <c r="S599" t="s">
        <v>54</v>
      </c>
      <c r="T599" t="s">
        <v>45</v>
      </c>
      <c r="U599" t="s">
        <v>221</v>
      </c>
      <c r="V599">
        <v>1864</v>
      </c>
      <c r="W599">
        <v>0.12670399161367862</v>
      </c>
      <c r="X599" t="s">
        <v>220</v>
      </c>
    </row>
    <row r="600" spans="1:24" x14ac:dyDescent="0.25">
      <c r="A600" t="s">
        <v>145</v>
      </c>
      <c r="B600" s="1">
        <v>42055</v>
      </c>
      <c r="C600">
        <v>2015</v>
      </c>
      <c r="D600" t="s">
        <v>224</v>
      </c>
      <c r="E600" t="s">
        <v>62</v>
      </c>
      <c r="F600" t="s">
        <v>14</v>
      </c>
      <c r="G600" t="s">
        <v>200</v>
      </c>
      <c r="H600" t="s">
        <v>201</v>
      </c>
      <c r="I600">
        <v>29600</v>
      </c>
      <c r="J600">
        <v>1076</v>
      </c>
      <c r="K600">
        <v>30676</v>
      </c>
      <c r="L600" t="s">
        <v>142</v>
      </c>
      <c r="M600" t="s">
        <v>146</v>
      </c>
      <c r="N600" t="s">
        <v>147</v>
      </c>
      <c r="O600">
        <v>4</v>
      </c>
      <c r="P600" t="s">
        <v>77</v>
      </c>
      <c r="Q600" t="s">
        <v>78</v>
      </c>
      <c r="R600" t="s">
        <v>79</v>
      </c>
      <c r="S600" t="s">
        <v>63</v>
      </c>
      <c r="T600" t="s">
        <v>43</v>
      </c>
      <c r="U600" t="s">
        <v>219</v>
      </c>
      <c r="V600">
        <v>888</v>
      </c>
      <c r="W600">
        <v>0.37764994026052295</v>
      </c>
      <c r="X600" t="s">
        <v>220</v>
      </c>
    </row>
    <row r="601" spans="1:24" x14ac:dyDescent="0.25">
      <c r="A601" t="s">
        <v>157</v>
      </c>
      <c r="B601" s="1">
        <v>42056</v>
      </c>
      <c r="C601">
        <v>2015</v>
      </c>
      <c r="D601" t="s">
        <v>224</v>
      </c>
      <c r="E601" t="s">
        <v>57</v>
      </c>
      <c r="F601" t="s">
        <v>21</v>
      </c>
      <c r="G601" t="s">
        <v>206</v>
      </c>
      <c r="H601" t="s">
        <v>201</v>
      </c>
      <c r="I601">
        <v>65300</v>
      </c>
      <c r="J601">
        <v>4934</v>
      </c>
      <c r="K601">
        <v>70234</v>
      </c>
      <c r="L601" t="s">
        <v>142</v>
      </c>
      <c r="M601" t="s">
        <v>158</v>
      </c>
      <c r="N601" t="s">
        <v>159</v>
      </c>
      <c r="O601">
        <v>4</v>
      </c>
      <c r="P601" t="s">
        <v>77</v>
      </c>
      <c r="Q601" t="s">
        <v>86</v>
      </c>
      <c r="R601" t="s">
        <v>79</v>
      </c>
      <c r="S601" t="s">
        <v>57</v>
      </c>
      <c r="T601" t="s">
        <v>44</v>
      </c>
      <c r="U601" t="s">
        <v>223</v>
      </c>
      <c r="V601">
        <v>3265</v>
      </c>
      <c r="W601">
        <v>0.36620690271547385</v>
      </c>
      <c r="X601" t="s">
        <v>220</v>
      </c>
    </row>
    <row r="602" spans="1:24" x14ac:dyDescent="0.25">
      <c r="A602" t="s">
        <v>96</v>
      </c>
      <c r="B602" s="1">
        <v>42567</v>
      </c>
      <c r="C602">
        <v>2016</v>
      </c>
      <c r="D602" t="s">
        <v>230</v>
      </c>
      <c r="E602" t="s">
        <v>64</v>
      </c>
      <c r="F602" t="s">
        <v>25</v>
      </c>
      <c r="G602" t="s">
        <v>210</v>
      </c>
      <c r="H602" t="s">
        <v>211</v>
      </c>
      <c r="I602">
        <v>27000</v>
      </c>
      <c r="J602">
        <v>2493</v>
      </c>
      <c r="K602">
        <v>29493</v>
      </c>
      <c r="L602" t="s">
        <v>97</v>
      </c>
      <c r="M602" t="s">
        <v>98</v>
      </c>
      <c r="N602" t="s">
        <v>99</v>
      </c>
      <c r="O602">
        <v>2</v>
      </c>
      <c r="P602" t="s">
        <v>77</v>
      </c>
      <c r="Q602" t="s">
        <v>78</v>
      </c>
      <c r="R602" t="s">
        <v>79</v>
      </c>
      <c r="S602" t="s">
        <v>57</v>
      </c>
      <c r="T602" t="s">
        <v>44</v>
      </c>
      <c r="U602" t="s">
        <v>219</v>
      </c>
      <c r="V602">
        <v>810</v>
      </c>
      <c r="W602">
        <v>0.70952758738283417</v>
      </c>
      <c r="X602" t="s">
        <v>222</v>
      </c>
    </row>
    <row r="603" spans="1:24" x14ac:dyDescent="0.25">
      <c r="A603" t="s">
        <v>148</v>
      </c>
      <c r="B603" s="1">
        <v>42057</v>
      </c>
      <c r="C603">
        <v>2015</v>
      </c>
      <c r="D603" t="s">
        <v>224</v>
      </c>
      <c r="E603" t="s">
        <v>50</v>
      </c>
      <c r="F603" t="s">
        <v>10</v>
      </c>
      <c r="G603" t="s">
        <v>200</v>
      </c>
      <c r="H603" t="s">
        <v>203</v>
      </c>
      <c r="I603">
        <v>33200</v>
      </c>
      <c r="J603">
        <v>3533</v>
      </c>
      <c r="K603">
        <v>36733</v>
      </c>
      <c r="L603" t="s">
        <v>142</v>
      </c>
      <c r="M603" t="s">
        <v>149</v>
      </c>
      <c r="N603" t="s">
        <v>150</v>
      </c>
      <c r="O603">
        <v>4</v>
      </c>
      <c r="P603" t="s">
        <v>77</v>
      </c>
      <c r="Q603" t="s">
        <v>78</v>
      </c>
      <c r="R603" t="s">
        <v>79</v>
      </c>
      <c r="S603" t="s">
        <v>51</v>
      </c>
      <c r="T603" t="s">
        <v>43</v>
      </c>
      <c r="U603" t="s">
        <v>219</v>
      </c>
      <c r="V603">
        <v>996</v>
      </c>
      <c r="W603">
        <v>0.8355504958124601</v>
      </c>
      <c r="X603" t="s">
        <v>222</v>
      </c>
    </row>
    <row r="604" spans="1:24" x14ac:dyDescent="0.25">
      <c r="A604" t="s">
        <v>112</v>
      </c>
      <c r="B604" s="1">
        <v>42057</v>
      </c>
      <c r="C604">
        <v>2015</v>
      </c>
      <c r="D604" t="s">
        <v>224</v>
      </c>
      <c r="E604" t="s">
        <v>57</v>
      </c>
      <c r="F604" t="s">
        <v>17</v>
      </c>
      <c r="G604" t="s">
        <v>209</v>
      </c>
      <c r="H604" t="s">
        <v>203</v>
      </c>
      <c r="I604">
        <v>46600</v>
      </c>
      <c r="J604">
        <v>1601</v>
      </c>
      <c r="K604">
        <v>48201</v>
      </c>
      <c r="L604" t="s">
        <v>97</v>
      </c>
      <c r="M604" t="s">
        <v>104</v>
      </c>
      <c r="N604" t="s">
        <v>113</v>
      </c>
      <c r="O604">
        <v>3</v>
      </c>
      <c r="P604" t="s">
        <v>91</v>
      </c>
      <c r="Q604" t="s">
        <v>78</v>
      </c>
      <c r="R604" t="s">
        <v>79</v>
      </c>
      <c r="S604" t="s">
        <v>57</v>
      </c>
      <c r="T604" t="s">
        <v>44</v>
      </c>
      <c r="U604" t="s">
        <v>221</v>
      </c>
      <c r="V604">
        <v>1864</v>
      </c>
      <c r="W604">
        <v>0.53008271219678349</v>
      </c>
      <c r="X604" t="s">
        <v>222</v>
      </c>
    </row>
    <row r="605" spans="1:24" x14ac:dyDescent="0.25">
      <c r="A605" t="s">
        <v>157</v>
      </c>
      <c r="B605" s="1">
        <v>42057</v>
      </c>
      <c r="C605">
        <v>2015</v>
      </c>
      <c r="D605" t="s">
        <v>224</v>
      </c>
      <c r="E605" t="s">
        <v>57</v>
      </c>
      <c r="F605" t="s">
        <v>19</v>
      </c>
      <c r="G605" t="s">
        <v>207</v>
      </c>
      <c r="H605" t="s">
        <v>203</v>
      </c>
      <c r="I605">
        <v>65450</v>
      </c>
      <c r="J605">
        <v>2950</v>
      </c>
      <c r="K605">
        <v>68400</v>
      </c>
      <c r="L605" t="s">
        <v>142</v>
      </c>
      <c r="M605" t="s">
        <v>158</v>
      </c>
      <c r="N605" t="s">
        <v>159</v>
      </c>
      <c r="O605">
        <v>4</v>
      </c>
      <c r="P605" t="s">
        <v>77</v>
      </c>
      <c r="Q605" t="s">
        <v>86</v>
      </c>
      <c r="R605" t="s">
        <v>79</v>
      </c>
      <c r="S605" t="s">
        <v>57</v>
      </c>
      <c r="T605" t="s">
        <v>44</v>
      </c>
      <c r="U605" t="s">
        <v>223</v>
      </c>
      <c r="V605">
        <v>3272.5</v>
      </c>
      <c r="W605">
        <v>0.19104057512760189</v>
      </c>
      <c r="X605" t="s">
        <v>220</v>
      </c>
    </row>
    <row r="606" spans="1:24" x14ac:dyDescent="0.25">
      <c r="A606" t="s">
        <v>157</v>
      </c>
      <c r="B606" s="1">
        <v>42057</v>
      </c>
      <c r="C606">
        <v>2015</v>
      </c>
      <c r="D606" t="s">
        <v>224</v>
      </c>
      <c r="E606" t="s">
        <v>57</v>
      </c>
      <c r="F606" t="s">
        <v>24</v>
      </c>
      <c r="G606" t="s">
        <v>210</v>
      </c>
      <c r="H606" t="s">
        <v>205</v>
      </c>
      <c r="I606">
        <v>65750</v>
      </c>
      <c r="J606">
        <v>3216</v>
      </c>
      <c r="K606">
        <v>68966</v>
      </c>
      <c r="L606" t="s">
        <v>142</v>
      </c>
      <c r="M606" t="s">
        <v>158</v>
      </c>
      <c r="N606" t="s">
        <v>159</v>
      </c>
      <c r="O606">
        <v>4</v>
      </c>
      <c r="P606" t="s">
        <v>77</v>
      </c>
      <c r="Q606" t="s">
        <v>86</v>
      </c>
      <c r="R606" t="s">
        <v>79</v>
      </c>
      <c r="S606" t="s">
        <v>57</v>
      </c>
      <c r="T606" t="s">
        <v>44</v>
      </c>
      <c r="U606" t="s">
        <v>223</v>
      </c>
      <c r="V606">
        <v>3287.5</v>
      </c>
      <c r="W606">
        <v>0.29228840921646376</v>
      </c>
      <c r="X606" t="s">
        <v>220</v>
      </c>
    </row>
    <row r="607" spans="1:24" x14ac:dyDescent="0.25">
      <c r="A607" t="s">
        <v>100</v>
      </c>
      <c r="B607" s="1">
        <v>42058</v>
      </c>
      <c r="C607">
        <v>2015</v>
      </c>
      <c r="D607" t="s">
        <v>224</v>
      </c>
      <c r="E607" t="s">
        <v>50</v>
      </c>
      <c r="F607" t="s">
        <v>13</v>
      </c>
      <c r="G607" t="s">
        <v>206</v>
      </c>
      <c r="H607" t="s">
        <v>203</v>
      </c>
      <c r="I607">
        <v>31400</v>
      </c>
      <c r="J607">
        <v>1417</v>
      </c>
      <c r="K607">
        <v>32817</v>
      </c>
      <c r="L607" t="s">
        <v>97</v>
      </c>
      <c r="M607" t="s">
        <v>101</v>
      </c>
      <c r="N607" t="s">
        <v>102</v>
      </c>
      <c r="O607">
        <v>4</v>
      </c>
      <c r="P607" t="s">
        <v>77</v>
      </c>
      <c r="Q607" t="s">
        <v>78</v>
      </c>
      <c r="R607" t="s">
        <v>79</v>
      </c>
      <c r="S607" t="s">
        <v>51</v>
      </c>
      <c r="T607" t="s">
        <v>43</v>
      </c>
      <c r="U607" t="s">
        <v>219</v>
      </c>
      <c r="V607">
        <v>942</v>
      </c>
      <c r="W607">
        <v>0.23676175588591106</v>
      </c>
      <c r="X607" t="s">
        <v>220</v>
      </c>
    </row>
    <row r="608" spans="1:24" x14ac:dyDescent="0.25">
      <c r="A608" t="s">
        <v>117</v>
      </c>
      <c r="B608" s="1">
        <v>42566</v>
      </c>
      <c r="C608">
        <v>2016</v>
      </c>
      <c r="D608" t="s">
        <v>230</v>
      </c>
      <c r="E608" t="s">
        <v>58</v>
      </c>
      <c r="F608" t="s">
        <v>2</v>
      </c>
      <c r="G608" t="s">
        <v>208</v>
      </c>
      <c r="H608" t="s">
        <v>211</v>
      </c>
      <c r="I608">
        <v>64950</v>
      </c>
      <c r="J608">
        <v>2641</v>
      </c>
      <c r="K608">
        <v>67591</v>
      </c>
      <c r="L608" t="s">
        <v>97</v>
      </c>
      <c r="M608" t="s">
        <v>118</v>
      </c>
      <c r="N608" t="s">
        <v>119</v>
      </c>
      <c r="O608">
        <v>4</v>
      </c>
      <c r="P608" t="s">
        <v>77</v>
      </c>
      <c r="Q608" t="s">
        <v>86</v>
      </c>
      <c r="R608" t="s">
        <v>79</v>
      </c>
      <c r="S608" t="s">
        <v>59</v>
      </c>
      <c r="T608" t="s">
        <v>42</v>
      </c>
      <c r="U608" t="s">
        <v>223</v>
      </c>
      <c r="V608">
        <v>3247.5</v>
      </c>
      <c r="W608">
        <v>6.6871189543451739E-2</v>
      </c>
      <c r="X608" t="s">
        <v>220</v>
      </c>
    </row>
    <row r="609" spans="1:24" x14ac:dyDescent="0.25">
      <c r="A609" t="s">
        <v>133</v>
      </c>
      <c r="B609" s="1">
        <v>42058</v>
      </c>
      <c r="C609">
        <v>2015</v>
      </c>
      <c r="D609" t="s">
        <v>224</v>
      </c>
      <c r="E609" t="s">
        <v>58</v>
      </c>
      <c r="F609" t="s">
        <v>2</v>
      </c>
      <c r="G609" t="s">
        <v>206</v>
      </c>
      <c r="H609" t="s">
        <v>211</v>
      </c>
      <c r="I609">
        <v>64950</v>
      </c>
      <c r="J609">
        <v>4385</v>
      </c>
      <c r="K609">
        <v>69335</v>
      </c>
      <c r="L609" t="s">
        <v>127</v>
      </c>
      <c r="M609" t="s">
        <v>134</v>
      </c>
      <c r="N609" t="s">
        <v>135</v>
      </c>
      <c r="O609">
        <v>4</v>
      </c>
      <c r="P609" t="s">
        <v>77</v>
      </c>
      <c r="Q609" t="s">
        <v>86</v>
      </c>
      <c r="R609" t="s">
        <v>79</v>
      </c>
      <c r="S609" t="s">
        <v>59</v>
      </c>
      <c r="T609" t="s">
        <v>42</v>
      </c>
      <c r="U609" t="s">
        <v>223</v>
      </c>
      <c r="V609">
        <v>3247.5</v>
      </c>
      <c r="W609">
        <v>0.3322914025430993</v>
      </c>
      <c r="X609" t="s">
        <v>220</v>
      </c>
    </row>
    <row r="610" spans="1:24" x14ac:dyDescent="0.25">
      <c r="A610" t="s">
        <v>80</v>
      </c>
      <c r="B610" s="1">
        <v>42059</v>
      </c>
      <c r="C610">
        <v>2015</v>
      </c>
      <c r="D610" t="s">
        <v>224</v>
      </c>
      <c r="E610" t="s">
        <v>57</v>
      </c>
      <c r="F610" t="s">
        <v>17</v>
      </c>
      <c r="G610" t="s">
        <v>210</v>
      </c>
      <c r="H610" t="s">
        <v>205</v>
      </c>
      <c r="I610">
        <v>36400</v>
      </c>
      <c r="J610">
        <v>4086</v>
      </c>
      <c r="K610">
        <v>40486</v>
      </c>
      <c r="L610" t="s">
        <v>74</v>
      </c>
      <c r="M610" t="s">
        <v>81</v>
      </c>
      <c r="N610" t="s">
        <v>82</v>
      </c>
      <c r="O610">
        <v>4</v>
      </c>
      <c r="P610" t="s">
        <v>77</v>
      </c>
      <c r="Q610" t="s">
        <v>78</v>
      </c>
      <c r="R610" t="s">
        <v>79</v>
      </c>
      <c r="S610" t="s">
        <v>57</v>
      </c>
      <c r="T610" t="s">
        <v>44</v>
      </c>
      <c r="U610" t="s">
        <v>221</v>
      </c>
      <c r="V610">
        <v>1456</v>
      </c>
      <c r="W610">
        <v>0.30248774322796973</v>
      </c>
      <c r="X610" t="s">
        <v>220</v>
      </c>
    </row>
    <row r="611" spans="1:24" x14ac:dyDescent="0.25">
      <c r="A611" t="s">
        <v>136</v>
      </c>
      <c r="B611" s="1">
        <v>42564</v>
      </c>
      <c r="C611">
        <v>2016</v>
      </c>
      <c r="D611" t="s">
        <v>230</v>
      </c>
      <c r="E611" t="s">
        <v>58</v>
      </c>
      <c r="F611" t="s">
        <v>5</v>
      </c>
      <c r="G611" t="s">
        <v>206</v>
      </c>
      <c r="H611" t="s">
        <v>211</v>
      </c>
      <c r="I611">
        <v>95200</v>
      </c>
      <c r="J611">
        <v>3356</v>
      </c>
      <c r="K611">
        <v>98556</v>
      </c>
      <c r="L611" t="s">
        <v>127</v>
      </c>
      <c r="M611" t="s">
        <v>137</v>
      </c>
      <c r="N611" t="s">
        <v>138</v>
      </c>
      <c r="O611">
        <v>4</v>
      </c>
      <c r="P611" t="s">
        <v>77</v>
      </c>
      <c r="Q611" t="s">
        <v>78</v>
      </c>
      <c r="R611" t="s">
        <v>79</v>
      </c>
      <c r="S611" t="s">
        <v>59</v>
      </c>
      <c r="T611" t="s">
        <v>42</v>
      </c>
      <c r="U611" t="s">
        <v>225</v>
      </c>
      <c r="V611">
        <v>5712</v>
      </c>
      <c r="W611">
        <v>0.29394726934560911</v>
      </c>
      <c r="X611" t="s">
        <v>220</v>
      </c>
    </row>
    <row r="612" spans="1:24" x14ac:dyDescent="0.25">
      <c r="A612" t="s">
        <v>182</v>
      </c>
      <c r="B612" s="1">
        <v>42061</v>
      </c>
      <c r="C612">
        <v>2015</v>
      </c>
      <c r="D612" t="s">
        <v>224</v>
      </c>
      <c r="E612" t="s">
        <v>52</v>
      </c>
      <c r="F612" t="s">
        <v>41</v>
      </c>
      <c r="G612" t="s">
        <v>200</v>
      </c>
      <c r="H612" t="s">
        <v>211</v>
      </c>
      <c r="I612">
        <v>58550</v>
      </c>
      <c r="J612">
        <v>1389</v>
      </c>
      <c r="K612">
        <v>59939</v>
      </c>
      <c r="L612" t="s">
        <v>164</v>
      </c>
      <c r="M612" t="s">
        <v>183</v>
      </c>
      <c r="N612" t="s">
        <v>184</v>
      </c>
      <c r="O612">
        <v>4</v>
      </c>
      <c r="P612" t="s">
        <v>77</v>
      </c>
      <c r="Q612" t="s">
        <v>78</v>
      </c>
      <c r="R612" t="s">
        <v>79</v>
      </c>
      <c r="S612" t="s">
        <v>53</v>
      </c>
      <c r="T612" t="s">
        <v>46</v>
      </c>
      <c r="U612" t="s">
        <v>223</v>
      </c>
      <c r="V612">
        <v>2927.5</v>
      </c>
      <c r="W612">
        <v>0.22796846052071473</v>
      </c>
      <c r="X612" t="s">
        <v>220</v>
      </c>
    </row>
    <row r="613" spans="1:24" x14ac:dyDescent="0.25">
      <c r="A613" t="s">
        <v>117</v>
      </c>
      <c r="B613" s="1">
        <v>42062</v>
      </c>
      <c r="C613">
        <v>2015</v>
      </c>
      <c r="D613" t="s">
        <v>224</v>
      </c>
      <c r="E613" t="s">
        <v>60</v>
      </c>
      <c r="F613" t="s">
        <v>22</v>
      </c>
      <c r="G613" t="s">
        <v>207</v>
      </c>
      <c r="H613" t="s">
        <v>205</v>
      </c>
      <c r="I613">
        <v>58500</v>
      </c>
      <c r="J613">
        <v>4353</v>
      </c>
      <c r="K613">
        <v>62853</v>
      </c>
      <c r="L613" t="s">
        <v>97</v>
      </c>
      <c r="M613" t="s">
        <v>118</v>
      </c>
      <c r="N613" t="s">
        <v>119</v>
      </c>
      <c r="O613">
        <v>4</v>
      </c>
      <c r="P613" t="s">
        <v>77</v>
      </c>
      <c r="Q613" t="s">
        <v>86</v>
      </c>
      <c r="R613" t="s">
        <v>79</v>
      </c>
      <c r="S613" t="s">
        <v>61</v>
      </c>
      <c r="T613" t="s">
        <v>44</v>
      </c>
      <c r="U613" t="s">
        <v>223</v>
      </c>
      <c r="V613">
        <v>2925</v>
      </c>
      <c r="W613">
        <v>6.7599771110154583E-2</v>
      </c>
      <c r="X613" t="s">
        <v>220</v>
      </c>
    </row>
    <row r="614" spans="1:24" x14ac:dyDescent="0.25">
      <c r="A614" t="s">
        <v>170</v>
      </c>
      <c r="B614" s="1">
        <v>42064</v>
      </c>
      <c r="C614">
        <v>2015</v>
      </c>
      <c r="D614" t="s">
        <v>226</v>
      </c>
      <c r="E614" t="s">
        <v>57</v>
      </c>
      <c r="F614" t="s">
        <v>16</v>
      </c>
      <c r="G614" t="s">
        <v>210</v>
      </c>
      <c r="H614" t="s">
        <v>205</v>
      </c>
      <c r="I614">
        <v>31450</v>
      </c>
      <c r="J614">
        <v>4826</v>
      </c>
      <c r="K614">
        <v>36276</v>
      </c>
      <c r="L614" t="s">
        <v>164</v>
      </c>
      <c r="M614" t="s">
        <v>171</v>
      </c>
      <c r="N614" t="s">
        <v>172</v>
      </c>
      <c r="O614">
        <v>4</v>
      </c>
      <c r="P614" t="s">
        <v>77</v>
      </c>
      <c r="Q614" t="s">
        <v>78</v>
      </c>
      <c r="R614" t="s">
        <v>79</v>
      </c>
      <c r="S614" t="s">
        <v>57</v>
      </c>
      <c r="T614" t="s">
        <v>44</v>
      </c>
      <c r="U614" t="s">
        <v>219</v>
      </c>
      <c r="V614">
        <v>943.5</v>
      </c>
      <c r="W614">
        <v>0.50457761273932533</v>
      </c>
      <c r="X614" t="s">
        <v>222</v>
      </c>
    </row>
    <row r="615" spans="1:24" x14ac:dyDescent="0.25">
      <c r="A615" t="s">
        <v>170</v>
      </c>
      <c r="B615" s="1">
        <v>42564</v>
      </c>
      <c r="C615">
        <v>2016</v>
      </c>
      <c r="D615" t="s">
        <v>230</v>
      </c>
      <c r="E615" t="s">
        <v>55</v>
      </c>
      <c r="F615" t="s">
        <v>38</v>
      </c>
      <c r="G615" t="s">
        <v>210</v>
      </c>
      <c r="H615" t="s">
        <v>203</v>
      </c>
      <c r="I615">
        <v>35050</v>
      </c>
      <c r="J615">
        <v>1120</v>
      </c>
      <c r="K615">
        <v>36170</v>
      </c>
      <c r="L615" t="s">
        <v>164</v>
      </c>
      <c r="M615" t="s">
        <v>171</v>
      </c>
      <c r="N615" t="s">
        <v>172</v>
      </c>
      <c r="O615">
        <v>4</v>
      </c>
      <c r="P615" t="s">
        <v>77</v>
      </c>
      <c r="Q615" t="s">
        <v>78</v>
      </c>
      <c r="R615" t="s">
        <v>79</v>
      </c>
      <c r="S615" t="s">
        <v>56</v>
      </c>
      <c r="T615" t="s">
        <v>46</v>
      </c>
      <c r="U615" t="s">
        <v>219</v>
      </c>
      <c r="V615">
        <v>1051.5</v>
      </c>
      <c r="W615">
        <v>0.35896482102524713</v>
      </c>
      <c r="X615" t="s">
        <v>220</v>
      </c>
    </row>
    <row r="616" spans="1:24" x14ac:dyDescent="0.25">
      <c r="A616" t="s">
        <v>114</v>
      </c>
      <c r="B616" s="1">
        <v>42066</v>
      </c>
      <c r="C616">
        <v>2015</v>
      </c>
      <c r="D616" t="s">
        <v>226</v>
      </c>
      <c r="E616" t="s">
        <v>62</v>
      </c>
      <c r="F616" t="s">
        <v>15</v>
      </c>
      <c r="G616" t="s">
        <v>200</v>
      </c>
      <c r="H616" t="s">
        <v>201</v>
      </c>
      <c r="I616">
        <v>54300</v>
      </c>
      <c r="J616">
        <v>1273</v>
      </c>
      <c r="K616">
        <v>55573</v>
      </c>
      <c r="L616" t="s">
        <v>97</v>
      </c>
      <c r="M616" t="s">
        <v>115</v>
      </c>
      <c r="N616" t="s">
        <v>116</v>
      </c>
      <c r="O616">
        <v>4</v>
      </c>
      <c r="P616" t="s">
        <v>77</v>
      </c>
      <c r="Q616" t="s">
        <v>78</v>
      </c>
      <c r="R616" t="s">
        <v>79</v>
      </c>
      <c r="S616" t="s">
        <v>63</v>
      </c>
      <c r="T616" t="s">
        <v>43</v>
      </c>
      <c r="U616" t="s">
        <v>221</v>
      </c>
      <c r="V616">
        <v>2172</v>
      </c>
      <c r="W616">
        <v>0.79499622331699182</v>
      </c>
      <c r="X616" t="s">
        <v>222</v>
      </c>
    </row>
    <row r="617" spans="1:24" x14ac:dyDescent="0.25">
      <c r="A617" t="s">
        <v>112</v>
      </c>
      <c r="B617" s="1">
        <v>42066</v>
      </c>
      <c r="C617">
        <v>2015</v>
      </c>
      <c r="D617" t="s">
        <v>226</v>
      </c>
      <c r="E617" t="s">
        <v>54</v>
      </c>
      <c r="F617" t="s">
        <v>30</v>
      </c>
      <c r="G617" t="s">
        <v>207</v>
      </c>
      <c r="H617" t="s">
        <v>202</v>
      </c>
      <c r="I617">
        <v>46500</v>
      </c>
      <c r="J617">
        <v>2958</v>
      </c>
      <c r="K617">
        <v>49458</v>
      </c>
      <c r="L617" t="s">
        <v>97</v>
      </c>
      <c r="M617" t="s">
        <v>104</v>
      </c>
      <c r="N617" t="s">
        <v>113</v>
      </c>
      <c r="O617">
        <v>3</v>
      </c>
      <c r="P617" t="s">
        <v>91</v>
      </c>
      <c r="Q617" t="s">
        <v>78</v>
      </c>
      <c r="R617" t="s">
        <v>79</v>
      </c>
      <c r="S617" t="s">
        <v>54</v>
      </c>
      <c r="T617" t="s">
        <v>45</v>
      </c>
      <c r="U617" t="s">
        <v>221</v>
      </c>
      <c r="V617">
        <v>1860</v>
      </c>
      <c r="W617">
        <v>0.38395529304815235</v>
      </c>
      <c r="X617" t="s">
        <v>220</v>
      </c>
    </row>
    <row r="618" spans="1:24" x14ac:dyDescent="0.25">
      <c r="A618" t="s">
        <v>154</v>
      </c>
      <c r="B618" s="1">
        <v>42067</v>
      </c>
      <c r="C618">
        <v>2015</v>
      </c>
      <c r="D618" t="s">
        <v>226</v>
      </c>
      <c r="E618" t="s">
        <v>58</v>
      </c>
      <c r="F618" t="s">
        <v>8</v>
      </c>
      <c r="G618" t="s">
        <v>208</v>
      </c>
      <c r="H618" t="s">
        <v>211</v>
      </c>
      <c r="I618">
        <v>62900</v>
      </c>
      <c r="J618">
        <v>4512</v>
      </c>
      <c r="K618">
        <v>67412</v>
      </c>
      <c r="L618" t="s">
        <v>142</v>
      </c>
      <c r="M618" t="s">
        <v>155</v>
      </c>
      <c r="N618" t="s">
        <v>156</v>
      </c>
      <c r="O618">
        <v>4</v>
      </c>
      <c r="P618" t="s">
        <v>91</v>
      </c>
      <c r="Q618" t="s">
        <v>78</v>
      </c>
      <c r="R618" t="s">
        <v>79</v>
      </c>
      <c r="S618" t="s">
        <v>59</v>
      </c>
      <c r="T618" t="s">
        <v>42</v>
      </c>
      <c r="U618" t="s">
        <v>223</v>
      </c>
      <c r="V618">
        <v>3145</v>
      </c>
      <c r="W618">
        <v>0.76555054996421124</v>
      </c>
      <c r="X618" t="s">
        <v>222</v>
      </c>
    </row>
    <row r="619" spans="1:24" x14ac:dyDescent="0.25">
      <c r="A619" t="s">
        <v>170</v>
      </c>
      <c r="B619" s="1">
        <v>42067</v>
      </c>
      <c r="C619">
        <v>2015</v>
      </c>
      <c r="D619" t="s">
        <v>226</v>
      </c>
      <c r="E619" t="s">
        <v>58</v>
      </c>
      <c r="F619" t="s">
        <v>5</v>
      </c>
      <c r="G619" t="s">
        <v>208</v>
      </c>
      <c r="H619" t="s">
        <v>201</v>
      </c>
      <c r="I619">
        <v>31400</v>
      </c>
      <c r="J619">
        <v>1721</v>
      </c>
      <c r="K619">
        <v>33121</v>
      </c>
      <c r="L619" t="s">
        <v>164</v>
      </c>
      <c r="M619" t="s">
        <v>171</v>
      </c>
      <c r="N619" t="s">
        <v>172</v>
      </c>
      <c r="O619">
        <v>4</v>
      </c>
      <c r="P619" t="s">
        <v>77</v>
      </c>
      <c r="Q619" t="s">
        <v>78</v>
      </c>
      <c r="R619" t="s">
        <v>79</v>
      </c>
      <c r="S619" t="s">
        <v>59</v>
      </c>
      <c r="T619" t="s">
        <v>42</v>
      </c>
      <c r="U619" t="s">
        <v>219</v>
      </c>
      <c r="V619">
        <v>942</v>
      </c>
      <c r="W619">
        <v>0.90676775523776554</v>
      </c>
      <c r="X619" t="s">
        <v>222</v>
      </c>
    </row>
    <row r="620" spans="1:24" x14ac:dyDescent="0.25">
      <c r="A620" t="s">
        <v>182</v>
      </c>
      <c r="B620" s="1">
        <v>42068</v>
      </c>
      <c r="C620">
        <v>2015</v>
      </c>
      <c r="D620" t="s">
        <v>226</v>
      </c>
      <c r="E620" t="s">
        <v>62</v>
      </c>
      <c r="F620" t="s">
        <v>12</v>
      </c>
      <c r="G620" t="s">
        <v>200</v>
      </c>
      <c r="H620" t="s">
        <v>202</v>
      </c>
      <c r="I620">
        <v>58700</v>
      </c>
      <c r="J620">
        <v>2727</v>
      </c>
      <c r="K620">
        <v>61427</v>
      </c>
      <c r="L620" t="s">
        <v>164</v>
      </c>
      <c r="M620" t="s">
        <v>183</v>
      </c>
      <c r="N620" t="s">
        <v>184</v>
      </c>
      <c r="O620">
        <v>4</v>
      </c>
      <c r="P620" t="s">
        <v>77</v>
      </c>
      <c r="Q620" t="s">
        <v>78</v>
      </c>
      <c r="R620" t="s">
        <v>79</v>
      </c>
      <c r="S620" t="s">
        <v>63</v>
      </c>
      <c r="T620" t="s">
        <v>43</v>
      </c>
      <c r="U620" t="s">
        <v>223</v>
      </c>
      <c r="V620">
        <v>2935</v>
      </c>
      <c r="W620">
        <v>0.99321044981163487</v>
      </c>
      <c r="X620" t="s">
        <v>222</v>
      </c>
    </row>
    <row r="621" spans="1:24" x14ac:dyDescent="0.25">
      <c r="A621" t="s">
        <v>103</v>
      </c>
      <c r="B621" s="1">
        <v>42068</v>
      </c>
      <c r="C621">
        <v>2015</v>
      </c>
      <c r="D621" t="s">
        <v>226</v>
      </c>
      <c r="E621" t="s">
        <v>54</v>
      </c>
      <c r="F621" t="s">
        <v>28</v>
      </c>
      <c r="G621" t="s">
        <v>206</v>
      </c>
      <c r="H621" t="s">
        <v>201</v>
      </c>
      <c r="I621">
        <v>36100</v>
      </c>
      <c r="J621">
        <v>2500</v>
      </c>
      <c r="K621">
        <v>38600</v>
      </c>
      <c r="L621" t="s">
        <v>97</v>
      </c>
      <c r="M621" t="s">
        <v>104</v>
      </c>
      <c r="N621" t="s">
        <v>105</v>
      </c>
      <c r="O621">
        <v>2</v>
      </c>
      <c r="P621" t="s">
        <v>91</v>
      </c>
      <c r="Q621" t="s">
        <v>78</v>
      </c>
      <c r="R621" t="s">
        <v>79</v>
      </c>
      <c r="S621" t="s">
        <v>54</v>
      </c>
      <c r="T621" t="s">
        <v>45</v>
      </c>
      <c r="U621" t="s">
        <v>221</v>
      </c>
      <c r="V621">
        <v>1444</v>
      </c>
      <c r="W621">
        <v>0.78067950195664515</v>
      </c>
      <c r="X621" t="s">
        <v>222</v>
      </c>
    </row>
    <row r="622" spans="1:24" x14ac:dyDescent="0.25">
      <c r="A622" t="s">
        <v>148</v>
      </c>
      <c r="B622" s="1">
        <v>42563</v>
      </c>
      <c r="C622">
        <v>2016</v>
      </c>
      <c r="D622" t="s">
        <v>230</v>
      </c>
      <c r="E622" t="s">
        <v>54</v>
      </c>
      <c r="F622" t="s">
        <v>31</v>
      </c>
      <c r="G622" t="s">
        <v>207</v>
      </c>
      <c r="H622" t="s">
        <v>211</v>
      </c>
      <c r="I622">
        <v>36750</v>
      </c>
      <c r="J622">
        <v>4830</v>
      </c>
      <c r="K622">
        <v>41580</v>
      </c>
      <c r="L622" t="s">
        <v>142</v>
      </c>
      <c r="M622" t="s">
        <v>149</v>
      </c>
      <c r="N622" t="s">
        <v>150</v>
      </c>
      <c r="O622">
        <v>4</v>
      </c>
      <c r="P622" t="s">
        <v>77</v>
      </c>
      <c r="Q622" t="s">
        <v>78</v>
      </c>
      <c r="R622" t="s">
        <v>79</v>
      </c>
      <c r="S622" t="s">
        <v>54</v>
      </c>
      <c r="T622" t="s">
        <v>45</v>
      </c>
      <c r="U622" t="s">
        <v>221</v>
      </c>
      <c r="V622">
        <v>1470</v>
      </c>
      <c r="W622">
        <v>0.28119381204303068</v>
      </c>
      <c r="X622" t="s">
        <v>220</v>
      </c>
    </row>
    <row r="623" spans="1:24" x14ac:dyDescent="0.25">
      <c r="A623" t="s">
        <v>141</v>
      </c>
      <c r="B623" s="1">
        <v>42071</v>
      </c>
      <c r="C623">
        <v>2015</v>
      </c>
      <c r="D623" t="s">
        <v>226</v>
      </c>
      <c r="E623" t="s">
        <v>55</v>
      </c>
      <c r="F623" t="s">
        <v>38</v>
      </c>
      <c r="G623" t="s">
        <v>200</v>
      </c>
      <c r="H623" t="s">
        <v>201</v>
      </c>
      <c r="I623">
        <v>26700</v>
      </c>
      <c r="J623">
        <v>4057</v>
      </c>
      <c r="K623">
        <v>30757</v>
      </c>
      <c r="L623" t="s">
        <v>142</v>
      </c>
      <c r="M623" t="s">
        <v>143</v>
      </c>
      <c r="N623" t="s">
        <v>144</v>
      </c>
      <c r="O623">
        <v>4</v>
      </c>
      <c r="P623" t="s">
        <v>77</v>
      </c>
      <c r="Q623" t="s">
        <v>78</v>
      </c>
      <c r="R623" t="s">
        <v>79</v>
      </c>
      <c r="S623" t="s">
        <v>56</v>
      </c>
      <c r="T623" t="s">
        <v>46</v>
      </c>
      <c r="U623" t="s">
        <v>219</v>
      </c>
      <c r="V623">
        <v>801</v>
      </c>
      <c r="W623">
        <v>0.73277761076240688</v>
      </c>
      <c r="X623" t="s">
        <v>222</v>
      </c>
    </row>
    <row r="624" spans="1:24" x14ac:dyDescent="0.25">
      <c r="A624" t="s">
        <v>151</v>
      </c>
      <c r="B624" s="1">
        <v>42071</v>
      </c>
      <c r="C624">
        <v>2015</v>
      </c>
      <c r="D624" t="s">
        <v>226</v>
      </c>
      <c r="E624" t="s">
        <v>62</v>
      </c>
      <c r="F624" t="s">
        <v>14</v>
      </c>
      <c r="G624" t="s">
        <v>200</v>
      </c>
      <c r="H624" t="s">
        <v>201</v>
      </c>
      <c r="I624">
        <v>34800</v>
      </c>
      <c r="J624">
        <v>4756</v>
      </c>
      <c r="K624">
        <v>39556</v>
      </c>
      <c r="L624" t="s">
        <v>142</v>
      </c>
      <c r="M624" t="s">
        <v>152</v>
      </c>
      <c r="N624" t="s">
        <v>153</v>
      </c>
      <c r="O624">
        <v>3</v>
      </c>
      <c r="P624" t="s">
        <v>91</v>
      </c>
      <c r="Q624" t="s">
        <v>78</v>
      </c>
      <c r="R624" t="s">
        <v>79</v>
      </c>
      <c r="S624" t="s">
        <v>63</v>
      </c>
      <c r="T624" t="s">
        <v>43</v>
      </c>
      <c r="U624" t="s">
        <v>221</v>
      </c>
      <c r="V624">
        <v>1392</v>
      </c>
      <c r="W624">
        <v>0.95659602012326761</v>
      </c>
      <c r="X624" t="s">
        <v>222</v>
      </c>
    </row>
    <row r="625" spans="1:24" x14ac:dyDescent="0.25">
      <c r="A625" t="s">
        <v>103</v>
      </c>
      <c r="B625" s="1">
        <v>42072</v>
      </c>
      <c r="C625">
        <v>2015</v>
      </c>
      <c r="D625" t="s">
        <v>226</v>
      </c>
      <c r="E625" t="s">
        <v>54</v>
      </c>
      <c r="F625" t="s">
        <v>29</v>
      </c>
      <c r="G625" t="s">
        <v>200</v>
      </c>
      <c r="H625" t="s">
        <v>202</v>
      </c>
      <c r="I625">
        <v>36000</v>
      </c>
      <c r="J625">
        <v>1610</v>
      </c>
      <c r="K625">
        <v>37610</v>
      </c>
      <c r="L625" t="s">
        <v>97</v>
      </c>
      <c r="M625" t="s">
        <v>104</v>
      </c>
      <c r="N625" t="s">
        <v>105</v>
      </c>
      <c r="O625">
        <v>2</v>
      </c>
      <c r="P625" t="s">
        <v>91</v>
      </c>
      <c r="Q625" t="s">
        <v>78</v>
      </c>
      <c r="R625" t="s">
        <v>79</v>
      </c>
      <c r="S625" t="s">
        <v>54</v>
      </c>
      <c r="T625" t="s">
        <v>45</v>
      </c>
      <c r="U625" t="s">
        <v>221</v>
      </c>
      <c r="V625">
        <v>1440</v>
      </c>
      <c r="W625">
        <v>0.8078101029655943</v>
      </c>
      <c r="X625" t="s">
        <v>222</v>
      </c>
    </row>
    <row r="626" spans="1:24" x14ac:dyDescent="0.25">
      <c r="A626" t="s">
        <v>117</v>
      </c>
      <c r="B626" s="1">
        <v>42072</v>
      </c>
      <c r="C626">
        <v>2015</v>
      </c>
      <c r="D626" t="s">
        <v>226</v>
      </c>
      <c r="E626" t="s">
        <v>62</v>
      </c>
      <c r="F626" t="s">
        <v>12</v>
      </c>
      <c r="G626" t="s">
        <v>200</v>
      </c>
      <c r="H626" t="s">
        <v>203</v>
      </c>
      <c r="I626">
        <v>58500</v>
      </c>
      <c r="J626">
        <v>3035</v>
      </c>
      <c r="K626">
        <v>61535</v>
      </c>
      <c r="L626" t="s">
        <v>97</v>
      </c>
      <c r="M626" t="s">
        <v>118</v>
      </c>
      <c r="N626" t="s">
        <v>119</v>
      </c>
      <c r="O626">
        <v>4</v>
      </c>
      <c r="P626" t="s">
        <v>77</v>
      </c>
      <c r="Q626" t="s">
        <v>86</v>
      </c>
      <c r="R626" t="s">
        <v>79</v>
      </c>
      <c r="S626" t="s">
        <v>63</v>
      </c>
      <c r="T626" t="s">
        <v>43</v>
      </c>
      <c r="U626" t="s">
        <v>223</v>
      </c>
      <c r="V626">
        <v>2925</v>
      </c>
      <c r="W626">
        <v>0.67193653931465769</v>
      </c>
      <c r="X626" t="s">
        <v>222</v>
      </c>
    </row>
    <row r="627" spans="1:24" x14ac:dyDescent="0.25">
      <c r="A627" t="s">
        <v>182</v>
      </c>
      <c r="B627" s="1">
        <v>42561</v>
      </c>
      <c r="C627">
        <v>2016</v>
      </c>
      <c r="D627" t="s">
        <v>230</v>
      </c>
      <c r="E627" t="s">
        <v>54</v>
      </c>
      <c r="F627" t="s">
        <v>28</v>
      </c>
      <c r="G627" t="s">
        <v>209</v>
      </c>
      <c r="H627" t="s">
        <v>211</v>
      </c>
      <c r="I627">
        <v>65200</v>
      </c>
      <c r="J627">
        <v>1918</v>
      </c>
      <c r="K627">
        <v>67118</v>
      </c>
      <c r="L627" t="s">
        <v>164</v>
      </c>
      <c r="M627" t="s">
        <v>183</v>
      </c>
      <c r="N627" t="s">
        <v>184</v>
      </c>
      <c r="O627">
        <v>4</v>
      </c>
      <c r="P627" t="s">
        <v>77</v>
      </c>
      <c r="Q627" t="s">
        <v>78</v>
      </c>
      <c r="R627" t="s">
        <v>79</v>
      </c>
      <c r="S627" t="s">
        <v>54</v>
      </c>
      <c r="T627" t="s">
        <v>45</v>
      </c>
      <c r="U627" t="s">
        <v>223</v>
      </c>
      <c r="V627">
        <v>3260</v>
      </c>
      <c r="W627">
        <v>0.92194589177237163</v>
      </c>
      <c r="X627" t="s">
        <v>222</v>
      </c>
    </row>
    <row r="628" spans="1:24" x14ac:dyDescent="0.25">
      <c r="A628" t="s">
        <v>157</v>
      </c>
      <c r="B628" s="1">
        <v>42561</v>
      </c>
      <c r="C628">
        <v>2016</v>
      </c>
      <c r="D628" t="s">
        <v>230</v>
      </c>
      <c r="E628" t="s">
        <v>64</v>
      </c>
      <c r="F628" t="s">
        <v>25</v>
      </c>
      <c r="G628" t="s">
        <v>206</v>
      </c>
      <c r="H628" t="s">
        <v>201</v>
      </c>
      <c r="I628">
        <v>73000</v>
      </c>
      <c r="J628">
        <v>3224</v>
      </c>
      <c r="K628">
        <v>76224</v>
      </c>
      <c r="L628" t="s">
        <v>142</v>
      </c>
      <c r="M628" t="s">
        <v>158</v>
      </c>
      <c r="N628" t="s">
        <v>159</v>
      </c>
      <c r="O628">
        <v>4</v>
      </c>
      <c r="P628" t="s">
        <v>77</v>
      </c>
      <c r="Q628" t="s">
        <v>86</v>
      </c>
      <c r="R628" t="s">
        <v>79</v>
      </c>
      <c r="S628" t="s">
        <v>57</v>
      </c>
      <c r="T628" t="s">
        <v>44</v>
      </c>
      <c r="U628" t="s">
        <v>223</v>
      </c>
      <c r="V628">
        <v>3650</v>
      </c>
      <c r="W628">
        <v>0.19092912282372318</v>
      </c>
      <c r="X628" t="s">
        <v>220</v>
      </c>
    </row>
    <row r="629" spans="1:24" x14ac:dyDescent="0.25">
      <c r="A629" t="s">
        <v>170</v>
      </c>
      <c r="B629" s="1">
        <v>42077</v>
      </c>
      <c r="C629">
        <v>2015</v>
      </c>
      <c r="D629" t="s">
        <v>226</v>
      </c>
      <c r="E629" t="s">
        <v>52</v>
      </c>
      <c r="F629" t="s">
        <v>47</v>
      </c>
      <c r="G629" t="s">
        <v>200</v>
      </c>
      <c r="H629" t="s">
        <v>201</v>
      </c>
      <c r="I629">
        <v>31850</v>
      </c>
      <c r="J629">
        <v>3737</v>
      </c>
      <c r="K629">
        <v>35587</v>
      </c>
      <c r="L629" t="s">
        <v>164</v>
      </c>
      <c r="M629" t="s">
        <v>171</v>
      </c>
      <c r="N629" t="s">
        <v>172</v>
      </c>
      <c r="O629">
        <v>4</v>
      </c>
      <c r="P629" t="s">
        <v>77</v>
      </c>
      <c r="Q629" t="s">
        <v>78</v>
      </c>
      <c r="R629" t="s">
        <v>79</v>
      </c>
      <c r="S629" t="s">
        <v>53</v>
      </c>
      <c r="T629" t="s">
        <v>46</v>
      </c>
      <c r="U629" t="s">
        <v>219</v>
      </c>
      <c r="V629">
        <v>955.5</v>
      </c>
      <c r="W629">
        <v>0.86800612084009043</v>
      </c>
      <c r="X629" t="s">
        <v>222</v>
      </c>
    </row>
    <row r="630" spans="1:24" x14ac:dyDescent="0.25">
      <c r="A630" t="s">
        <v>141</v>
      </c>
      <c r="B630" s="1">
        <v>42077</v>
      </c>
      <c r="C630">
        <v>2015</v>
      </c>
      <c r="D630" t="s">
        <v>226</v>
      </c>
      <c r="E630" t="s">
        <v>57</v>
      </c>
      <c r="F630" t="s">
        <v>23</v>
      </c>
      <c r="G630" t="s">
        <v>206</v>
      </c>
      <c r="H630" t="s">
        <v>211</v>
      </c>
      <c r="I630">
        <v>27050</v>
      </c>
      <c r="J630">
        <v>4628</v>
      </c>
      <c r="K630">
        <v>31678</v>
      </c>
      <c r="L630" t="s">
        <v>142</v>
      </c>
      <c r="M630" t="s">
        <v>143</v>
      </c>
      <c r="N630" t="s">
        <v>144</v>
      </c>
      <c r="O630">
        <v>4</v>
      </c>
      <c r="P630" t="s">
        <v>77</v>
      </c>
      <c r="Q630" t="s">
        <v>78</v>
      </c>
      <c r="R630" t="s">
        <v>79</v>
      </c>
      <c r="S630" t="s">
        <v>57</v>
      </c>
      <c r="T630" t="s">
        <v>44</v>
      </c>
      <c r="U630" t="s">
        <v>219</v>
      </c>
      <c r="V630">
        <v>811.5</v>
      </c>
      <c r="W630">
        <v>0.75918807310945735</v>
      </c>
      <c r="X630" t="s">
        <v>222</v>
      </c>
    </row>
    <row r="631" spans="1:24" x14ac:dyDescent="0.25">
      <c r="A631" t="s">
        <v>179</v>
      </c>
      <c r="B631" s="1">
        <v>42077</v>
      </c>
      <c r="C631">
        <v>2015</v>
      </c>
      <c r="D631" t="s">
        <v>226</v>
      </c>
      <c r="E631" t="s">
        <v>54</v>
      </c>
      <c r="F631" t="s">
        <v>11</v>
      </c>
      <c r="G631" t="s">
        <v>210</v>
      </c>
      <c r="H631" t="s">
        <v>211</v>
      </c>
      <c r="I631">
        <v>50300</v>
      </c>
      <c r="J631">
        <v>4901</v>
      </c>
      <c r="K631">
        <v>55201</v>
      </c>
      <c r="L631" t="s">
        <v>164</v>
      </c>
      <c r="M631" t="s">
        <v>180</v>
      </c>
      <c r="N631" t="s">
        <v>181</v>
      </c>
      <c r="O631">
        <v>4</v>
      </c>
      <c r="P631" t="s">
        <v>77</v>
      </c>
      <c r="Q631" t="s">
        <v>78</v>
      </c>
      <c r="R631" t="s">
        <v>79</v>
      </c>
      <c r="S631" t="s">
        <v>54</v>
      </c>
      <c r="T631" t="s">
        <v>43</v>
      </c>
      <c r="U631" t="s">
        <v>221</v>
      </c>
      <c r="V631">
        <v>2012</v>
      </c>
      <c r="W631">
        <v>0.98593211732149688</v>
      </c>
      <c r="X631" t="s">
        <v>222</v>
      </c>
    </row>
    <row r="632" spans="1:24" x14ac:dyDescent="0.25">
      <c r="A632" t="s">
        <v>100</v>
      </c>
      <c r="B632" s="1">
        <v>42078</v>
      </c>
      <c r="C632">
        <v>2015</v>
      </c>
      <c r="D632" t="s">
        <v>226</v>
      </c>
      <c r="E632" t="s">
        <v>64</v>
      </c>
      <c r="F632" t="s">
        <v>26</v>
      </c>
      <c r="G632" t="s">
        <v>206</v>
      </c>
      <c r="H632" t="s">
        <v>201</v>
      </c>
      <c r="I632">
        <v>31750</v>
      </c>
      <c r="J632">
        <v>1686</v>
      </c>
      <c r="K632">
        <v>33436</v>
      </c>
      <c r="L632" t="s">
        <v>97</v>
      </c>
      <c r="M632" t="s">
        <v>101</v>
      </c>
      <c r="N632" t="s">
        <v>102</v>
      </c>
      <c r="O632">
        <v>4</v>
      </c>
      <c r="P632" t="s">
        <v>77</v>
      </c>
      <c r="Q632" t="s">
        <v>78</v>
      </c>
      <c r="R632" t="s">
        <v>79</v>
      </c>
      <c r="S632" t="s">
        <v>57</v>
      </c>
      <c r="T632" t="s">
        <v>44</v>
      </c>
      <c r="U632" t="s">
        <v>219</v>
      </c>
      <c r="V632">
        <v>952.5</v>
      </c>
      <c r="W632">
        <v>0.24188396718440763</v>
      </c>
      <c r="X632" t="s">
        <v>220</v>
      </c>
    </row>
    <row r="633" spans="1:24" x14ac:dyDescent="0.25">
      <c r="A633" t="s">
        <v>173</v>
      </c>
      <c r="B633" s="1">
        <v>42557</v>
      </c>
      <c r="C633">
        <v>2016</v>
      </c>
      <c r="D633" t="s">
        <v>230</v>
      </c>
      <c r="E633" t="s">
        <v>52</v>
      </c>
      <c r="F633" t="s">
        <v>35</v>
      </c>
      <c r="G633" t="s">
        <v>200</v>
      </c>
      <c r="H633" t="s">
        <v>211</v>
      </c>
      <c r="I633">
        <v>36400</v>
      </c>
      <c r="J633">
        <v>3695</v>
      </c>
      <c r="K633">
        <v>40095</v>
      </c>
      <c r="L633" t="s">
        <v>164</v>
      </c>
      <c r="M633" t="s">
        <v>174</v>
      </c>
      <c r="N633" t="s">
        <v>175</v>
      </c>
      <c r="O633">
        <v>2</v>
      </c>
      <c r="P633" t="s">
        <v>91</v>
      </c>
      <c r="Q633" t="s">
        <v>78</v>
      </c>
      <c r="R633" t="s">
        <v>79</v>
      </c>
      <c r="S633" t="s">
        <v>53</v>
      </c>
      <c r="T633" t="s">
        <v>46</v>
      </c>
      <c r="U633" t="s">
        <v>221</v>
      </c>
      <c r="V633">
        <v>1456</v>
      </c>
      <c r="W633">
        <v>0.45495894293066064</v>
      </c>
      <c r="X633" t="s">
        <v>220</v>
      </c>
    </row>
    <row r="634" spans="1:24" x14ac:dyDescent="0.25">
      <c r="A634" t="s">
        <v>114</v>
      </c>
      <c r="B634" s="1">
        <v>42078</v>
      </c>
      <c r="C634">
        <v>2015</v>
      </c>
      <c r="D634" t="s">
        <v>226</v>
      </c>
      <c r="E634" t="s">
        <v>54</v>
      </c>
      <c r="F634" t="s">
        <v>31</v>
      </c>
      <c r="G634" t="s">
        <v>200</v>
      </c>
      <c r="H634" t="s">
        <v>211</v>
      </c>
      <c r="I634">
        <v>53750</v>
      </c>
      <c r="J634">
        <v>3245</v>
      </c>
      <c r="K634">
        <v>56995</v>
      </c>
      <c r="L634" t="s">
        <v>97</v>
      </c>
      <c r="M634" t="s">
        <v>115</v>
      </c>
      <c r="N634" t="s">
        <v>116</v>
      </c>
      <c r="O634">
        <v>4</v>
      </c>
      <c r="P634" t="s">
        <v>77</v>
      </c>
      <c r="Q634" t="s">
        <v>78</v>
      </c>
      <c r="R634" t="s">
        <v>79</v>
      </c>
      <c r="S634" t="s">
        <v>54</v>
      </c>
      <c r="T634" t="s">
        <v>45</v>
      </c>
      <c r="U634" t="s">
        <v>223</v>
      </c>
      <c r="V634">
        <v>2687.5</v>
      </c>
      <c r="W634">
        <v>0.13752491219785293</v>
      </c>
      <c r="X634" t="s">
        <v>220</v>
      </c>
    </row>
    <row r="635" spans="1:24" x14ac:dyDescent="0.25">
      <c r="A635" t="s">
        <v>130</v>
      </c>
      <c r="B635" s="1">
        <v>42078</v>
      </c>
      <c r="C635">
        <v>2015</v>
      </c>
      <c r="D635" t="s">
        <v>226</v>
      </c>
      <c r="E635" t="s">
        <v>54</v>
      </c>
      <c r="F635" t="s">
        <v>28</v>
      </c>
      <c r="G635" t="s">
        <v>209</v>
      </c>
      <c r="H635" t="s">
        <v>211</v>
      </c>
      <c r="I635">
        <v>61350</v>
      </c>
      <c r="J635">
        <v>3412</v>
      </c>
      <c r="K635">
        <v>64762</v>
      </c>
      <c r="L635" t="s">
        <v>127</v>
      </c>
      <c r="M635" t="s">
        <v>131</v>
      </c>
      <c r="N635" t="s">
        <v>132</v>
      </c>
      <c r="O635">
        <v>4</v>
      </c>
      <c r="P635" t="s">
        <v>77</v>
      </c>
      <c r="Q635" t="s">
        <v>86</v>
      </c>
      <c r="R635" t="s">
        <v>79</v>
      </c>
      <c r="S635" t="s">
        <v>54</v>
      </c>
      <c r="T635" t="s">
        <v>45</v>
      </c>
      <c r="U635" t="s">
        <v>223</v>
      </c>
      <c r="V635">
        <v>3067.5</v>
      </c>
      <c r="W635">
        <v>0.92238095073140269</v>
      </c>
      <c r="X635" t="s">
        <v>222</v>
      </c>
    </row>
    <row r="636" spans="1:24" x14ac:dyDescent="0.25">
      <c r="A636" t="s">
        <v>151</v>
      </c>
      <c r="B636" s="1">
        <v>42079</v>
      </c>
      <c r="C636">
        <v>2015</v>
      </c>
      <c r="D636" t="s">
        <v>226</v>
      </c>
      <c r="E636" t="s">
        <v>50</v>
      </c>
      <c r="F636" t="s">
        <v>9</v>
      </c>
      <c r="G636" t="s">
        <v>200</v>
      </c>
      <c r="H636" t="s">
        <v>203</v>
      </c>
      <c r="I636">
        <v>35050</v>
      </c>
      <c r="J636">
        <v>4895</v>
      </c>
      <c r="K636">
        <v>39945</v>
      </c>
      <c r="L636" t="s">
        <v>142</v>
      </c>
      <c r="M636" t="s">
        <v>152</v>
      </c>
      <c r="N636" t="s">
        <v>153</v>
      </c>
      <c r="O636">
        <v>3</v>
      </c>
      <c r="P636" t="s">
        <v>91</v>
      </c>
      <c r="Q636" t="s">
        <v>78</v>
      </c>
      <c r="R636" t="s">
        <v>79</v>
      </c>
      <c r="S636" t="s">
        <v>51</v>
      </c>
      <c r="T636" t="s">
        <v>43</v>
      </c>
      <c r="U636" t="s">
        <v>221</v>
      </c>
      <c r="V636">
        <v>1402</v>
      </c>
      <c r="W636">
        <v>0.78587372684193479</v>
      </c>
      <c r="X636" t="s">
        <v>222</v>
      </c>
    </row>
    <row r="637" spans="1:24" x14ac:dyDescent="0.25">
      <c r="A637" t="s">
        <v>157</v>
      </c>
      <c r="B637" s="1">
        <v>42079</v>
      </c>
      <c r="C637">
        <v>2015</v>
      </c>
      <c r="D637" t="s">
        <v>226</v>
      </c>
      <c r="E637" t="s">
        <v>54</v>
      </c>
      <c r="F637" t="s">
        <v>31</v>
      </c>
      <c r="G637" t="s">
        <v>210</v>
      </c>
      <c r="H637" t="s">
        <v>202</v>
      </c>
      <c r="I637">
        <v>65550</v>
      </c>
      <c r="J637">
        <v>3487</v>
      </c>
      <c r="K637">
        <v>69037</v>
      </c>
      <c r="L637" t="s">
        <v>142</v>
      </c>
      <c r="M637" t="s">
        <v>158</v>
      </c>
      <c r="N637" t="s">
        <v>159</v>
      </c>
      <c r="O637">
        <v>4</v>
      </c>
      <c r="P637" t="s">
        <v>77</v>
      </c>
      <c r="Q637" t="s">
        <v>86</v>
      </c>
      <c r="R637" t="s">
        <v>79</v>
      </c>
      <c r="S637" t="s">
        <v>54</v>
      </c>
      <c r="T637" t="s">
        <v>45</v>
      </c>
      <c r="U637" t="s">
        <v>223</v>
      </c>
      <c r="V637">
        <v>3277.5</v>
      </c>
      <c r="W637">
        <v>6.7566293323210579E-3</v>
      </c>
      <c r="X637" t="s">
        <v>220</v>
      </c>
    </row>
    <row r="638" spans="1:24" x14ac:dyDescent="0.25">
      <c r="A638" t="s">
        <v>182</v>
      </c>
      <c r="B638" s="1">
        <v>42079</v>
      </c>
      <c r="C638">
        <v>2015</v>
      </c>
      <c r="D638" t="s">
        <v>226</v>
      </c>
      <c r="E638" t="s">
        <v>60</v>
      </c>
      <c r="F638" t="s">
        <v>35</v>
      </c>
      <c r="G638" t="s">
        <v>200</v>
      </c>
      <c r="H638" t="s">
        <v>205</v>
      </c>
      <c r="I638">
        <v>58500</v>
      </c>
      <c r="J638">
        <v>2972</v>
      </c>
      <c r="K638">
        <v>61472</v>
      </c>
      <c r="L638" t="s">
        <v>164</v>
      </c>
      <c r="M638" t="s">
        <v>183</v>
      </c>
      <c r="N638" t="s">
        <v>184</v>
      </c>
      <c r="O638">
        <v>4</v>
      </c>
      <c r="P638" t="s">
        <v>77</v>
      </c>
      <c r="Q638" t="s">
        <v>78</v>
      </c>
      <c r="R638" t="s">
        <v>79</v>
      </c>
      <c r="S638" t="s">
        <v>61</v>
      </c>
      <c r="T638" t="s">
        <v>46</v>
      </c>
      <c r="U638" t="s">
        <v>223</v>
      </c>
      <c r="V638">
        <v>2925</v>
      </c>
      <c r="W638">
        <v>0.59163778489066188</v>
      </c>
      <c r="X638" t="s">
        <v>222</v>
      </c>
    </row>
    <row r="639" spans="1:24" x14ac:dyDescent="0.25">
      <c r="A639" t="s">
        <v>73</v>
      </c>
      <c r="B639" s="1">
        <v>42079</v>
      </c>
      <c r="C639">
        <v>2015</v>
      </c>
      <c r="D639" t="s">
        <v>226</v>
      </c>
      <c r="E639" t="s">
        <v>57</v>
      </c>
      <c r="F639" t="s">
        <v>18</v>
      </c>
      <c r="G639" t="s">
        <v>200</v>
      </c>
      <c r="H639" t="s">
        <v>203</v>
      </c>
      <c r="I639">
        <v>27850</v>
      </c>
      <c r="J639">
        <v>2585</v>
      </c>
      <c r="K639">
        <v>30435</v>
      </c>
      <c r="L639" t="s">
        <v>74</v>
      </c>
      <c r="M639" t="s">
        <v>75</v>
      </c>
      <c r="N639" t="s">
        <v>76</v>
      </c>
      <c r="O639">
        <v>4</v>
      </c>
      <c r="P639" t="s">
        <v>77</v>
      </c>
      <c r="Q639" t="s">
        <v>78</v>
      </c>
      <c r="R639" t="s">
        <v>79</v>
      </c>
      <c r="S639" t="s">
        <v>57</v>
      </c>
      <c r="T639" t="s">
        <v>44</v>
      </c>
      <c r="U639" t="s">
        <v>219</v>
      </c>
      <c r="V639">
        <v>835.5</v>
      </c>
      <c r="W639">
        <v>0.38353168144055255</v>
      </c>
      <c r="X639" t="s">
        <v>220</v>
      </c>
    </row>
    <row r="640" spans="1:24" x14ac:dyDescent="0.25">
      <c r="A640" t="s">
        <v>100</v>
      </c>
      <c r="B640" s="1">
        <v>42080</v>
      </c>
      <c r="C640">
        <v>2015</v>
      </c>
      <c r="D640" t="s">
        <v>226</v>
      </c>
      <c r="E640" t="s">
        <v>57</v>
      </c>
      <c r="F640" t="s">
        <v>23</v>
      </c>
      <c r="G640" t="s">
        <v>207</v>
      </c>
      <c r="H640" t="s">
        <v>211</v>
      </c>
      <c r="I640">
        <v>31650</v>
      </c>
      <c r="J640">
        <v>2347</v>
      </c>
      <c r="K640">
        <v>33997</v>
      </c>
      <c r="L640" t="s">
        <v>97</v>
      </c>
      <c r="M640" t="s">
        <v>101</v>
      </c>
      <c r="N640" t="s">
        <v>102</v>
      </c>
      <c r="O640">
        <v>4</v>
      </c>
      <c r="P640" t="s">
        <v>77</v>
      </c>
      <c r="Q640" t="s">
        <v>78</v>
      </c>
      <c r="R640" t="s">
        <v>79</v>
      </c>
      <c r="S640" t="s">
        <v>57</v>
      </c>
      <c r="T640" t="s">
        <v>44</v>
      </c>
      <c r="U640" t="s">
        <v>219</v>
      </c>
      <c r="V640">
        <v>949.5</v>
      </c>
      <c r="W640">
        <v>0.92280257582795</v>
      </c>
      <c r="X640" t="s">
        <v>222</v>
      </c>
    </row>
    <row r="641" spans="1:24" x14ac:dyDescent="0.25">
      <c r="A641" t="s">
        <v>167</v>
      </c>
      <c r="B641" s="1">
        <v>42080</v>
      </c>
      <c r="C641">
        <v>2015</v>
      </c>
      <c r="D641" t="s">
        <v>226</v>
      </c>
      <c r="E641" t="s">
        <v>54</v>
      </c>
      <c r="F641" t="s">
        <v>29</v>
      </c>
      <c r="G641" t="s">
        <v>208</v>
      </c>
      <c r="H641" t="s">
        <v>202</v>
      </c>
      <c r="I641">
        <v>31600</v>
      </c>
      <c r="J641">
        <v>4112</v>
      </c>
      <c r="K641">
        <v>35712</v>
      </c>
      <c r="L641" t="s">
        <v>164</v>
      </c>
      <c r="M641" t="s">
        <v>168</v>
      </c>
      <c r="N641" t="s">
        <v>169</v>
      </c>
      <c r="O641">
        <v>4</v>
      </c>
      <c r="P641" t="s">
        <v>77</v>
      </c>
      <c r="Q641" t="s">
        <v>78</v>
      </c>
      <c r="R641" t="s">
        <v>79</v>
      </c>
      <c r="S641" t="s">
        <v>54</v>
      </c>
      <c r="T641" t="s">
        <v>45</v>
      </c>
      <c r="U641" t="s">
        <v>219</v>
      </c>
      <c r="V641">
        <v>948</v>
      </c>
      <c r="W641">
        <v>0.63693057682222243</v>
      </c>
      <c r="X641" t="s">
        <v>222</v>
      </c>
    </row>
    <row r="642" spans="1:24" x14ac:dyDescent="0.25">
      <c r="A642" t="s">
        <v>145</v>
      </c>
      <c r="B642" s="1">
        <v>42081</v>
      </c>
      <c r="C642">
        <v>2015</v>
      </c>
      <c r="D642" t="s">
        <v>226</v>
      </c>
      <c r="E642" t="s">
        <v>58</v>
      </c>
      <c r="F642" t="s">
        <v>2</v>
      </c>
      <c r="G642" t="s">
        <v>207</v>
      </c>
      <c r="H642" t="s">
        <v>202</v>
      </c>
      <c r="I642">
        <v>29800</v>
      </c>
      <c r="J642">
        <v>1117</v>
      </c>
      <c r="K642">
        <v>30917</v>
      </c>
      <c r="L642" t="s">
        <v>142</v>
      </c>
      <c r="M642" t="s">
        <v>146</v>
      </c>
      <c r="N642" t="s">
        <v>147</v>
      </c>
      <c r="O642">
        <v>4</v>
      </c>
      <c r="P642" t="s">
        <v>77</v>
      </c>
      <c r="Q642" t="s">
        <v>78</v>
      </c>
      <c r="R642" t="s">
        <v>79</v>
      </c>
      <c r="S642" t="s">
        <v>59</v>
      </c>
      <c r="T642" t="s">
        <v>42</v>
      </c>
      <c r="U642" t="s">
        <v>219</v>
      </c>
      <c r="V642">
        <v>894</v>
      </c>
      <c r="W642">
        <v>0.85241913788598922</v>
      </c>
      <c r="X642" t="s">
        <v>222</v>
      </c>
    </row>
    <row r="643" spans="1:24" x14ac:dyDescent="0.25">
      <c r="A643" t="s">
        <v>182</v>
      </c>
      <c r="B643" s="1">
        <v>42083</v>
      </c>
      <c r="C643">
        <v>2015</v>
      </c>
      <c r="D643" t="s">
        <v>226</v>
      </c>
      <c r="E643" t="s">
        <v>55</v>
      </c>
      <c r="F643" t="s">
        <v>39</v>
      </c>
      <c r="G643" t="s">
        <v>209</v>
      </c>
      <c r="H643" t="s">
        <v>202</v>
      </c>
      <c r="I643">
        <v>58700</v>
      </c>
      <c r="J643">
        <v>2430</v>
      </c>
      <c r="K643">
        <v>61130</v>
      </c>
      <c r="L643" t="s">
        <v>164</v>
      </c>
      <c r="M643" t="s">
        <v>183</v>
      </c>
      <c r="N643" t="s">
        <v>184</v>
      </c>
      <c r="O643">
        <v>4</v>
      </c>
      <c r="P643" t="s">
        <v>77</v>
      </c>
      <c r="Q643" t="s">
        <v>78</v>
      </c>
      <c r="R643" t="s">
        <v>79</v>
      </c>
      <c r="S643" t="s">
        <v>56</v>
      </c>
      <c r="T643" t="s">
        <v>46</v>
      </c>
      <c r="U643" t="s">
        <v>223</v>
      </c>
      <c r="V643">
        <v>2935</v>
      </c>
      <c r="W643">
        <v>0.71840608665645411</v>
      </c>
      <c r="X643" t="s">
        <v>222</v>
      </c>
    </row>
    <row r="644" spans="1:24" x14ac:dyDescent="0.25">
      <c r="A644" t="s">
        <v>117</v>
      </c>
      <c r="B644" s="1">
        <v>42555</v>
      </c>
      <c r="C644">
        <v>2016</v>
      </c>
      <c r="D644" t="s">
        <v>230</v>
      </c>
      <c r="E644" t="s">
        <v>54</v>
      </c>
      <c r="F644" t="s">
        <v>30</v>
      </c>
      <c r="G644" t="s">
        <v>210</v>
      </c>
      <c r="H644" t="s">
        <v>203</v>
      </c>
      <c r="I644">
        <v>64700</v>
      </c>
      <c r="J644">
        <v>4545</v>
      </c>
      <c r="K644">
        <v>69245</v>
      </c>
      <c r="L644" t="s">
        <v>97</v>
      </c>
      <c r="M644" t="s">
        <v>118</v>
      </c>
      <c r="N644" t="s">
        <v>119</v>
      </c>
      <c r="O644">
        <v>4</v>
      </c>
      <c r="P644" t="s">
        <v>77</v>
      </c>
      <c r="Q644" t="s">
        <v>86</v>
      </c>
      <c r="R644" t="s">
        <v>79</v>
      </c>
      <c r="S644" t="s">
        <v>54</v>
      </c>
      <c r="T644" t="s">
        <v>45</v>
      </c>
      <c r="U644" t="s">
        <v>223</v>
      </c>
      <c r="V644">
        <v>3235</v>
      </c>
      <c r="W644">
        <v>0.81632001270368693</v>
      </c>
      <c r="X644" t="s">
        <v>222</v>
      </c>
    </row>
    <row r="645" spans="1:24" x14ac:dyDescent="0.25">
      <c r="A645" t="s">
        <v>170</v>
      </c>
      <c r="B645" s="1">
        <v>42555</v>
      </c>
      <c r="C645">
        <v>2016</v>
      </c>
      <c r="D645" t="s">
        <v>230</v>
      </c>
      <c r="E645" t="s">
        <v>57</v>
      </c>
      <c r="F645" t="s">
        <v>21</v>
      </c>
      <c r="G645" t="s">
        <v>200</v>
      </c>
      <c r="H645" t="s">
        <v>211</v>
      </c>
      <c r="I645">
        <v>34550</v>
      </c>
      <c r="J645">
        <v>4453</v>
      </c>
      <c r="K645">
        <v>39003</v>
      </c>
      <c r="L645" t="s">
        <v>164</v>
      </c>
      <c r="M645" t="s">
        <v>171</v>
      </c>
      <c r="N645" t="s">
        <v>172</v>
      </c>
      <c r="O645">
        <v>4</v>
      </c>
      <c r="P645" t="s">
        <v>77</v>
      </c>
      <c r="Q645" t="s">
        <v>78</v>
      </c>
      <c r="R645" t="s">
        <v>79</v>
      </c>
      <c r="S645" t="s">
        <v>57</v>
      </c>
      <c r="T645" t="s">
        <v>44</v>
      </c>
      <c r="U645" t="s">
        <v>221</v>
      </c>
      <c r="V645">
        <v>1382</v>
      </c>
      <c r="W645">
        <v>9.6476702530159011E-2</v>
      </c>
      <c r="X645" t="s">
        <v>220</v>
      </c>
    </row>
    <row r="646" spans="1:24" x14ac:dyDescent="0.25">
      <c r="A646" t="s">
        <v>145</v>
      </c>
      <c r="B646" s="1">
        <v>42084</v>
      </c>
      <c r="C646">
        <v>2015</v>
      </c>
      <c r="D646" t="s">
        <v>226</v>
      </c>
      <c r="E646" t="s">
        <v>60</v>
      </c>
      <c r="F646" t="s">
        <v>3</v>
      </c>
      <c r="G646" t="s">
        <v>210</v>
      </c>
      <c r="H646" t="s">
        <v>203</v>
      </c>
      <c r="I646">
        <v>29550</v>
      </c>
      <c r="J646">
        <v>1773</v>
      </c>
      <c r="K646">
        <v>31323</v>
      </c>
      <c r="L646" t="s">
        <v>142</v>
      </c>
      <c r="M646" t="s">
        <v>146</v>
      </c>
      <c r="N646" t="s">
        <v>147</v>
      </c>
      <c r="O646">
        <v>4</v>
      </c>
      <c r="P646" t="s">
        <v>77</v>
      </c>
      <c r="Q646" t="s">
        <v>78</v>
      </c>
      <c r="R646" t="s">
        <v>79</v>
      </c>
      <c r="S646" t="s">
        <v>61</v>
      </c>
      <c r="T646" t="s">
        <v>42</v>
      </c>
      <c r="U646" t="s">
        <v>219</v>
      </c>
      <c r="V646">
        <v>886.5</v>
      </c>
      <c r="W646">
        <v>0.54179823284121142</v>
      </c>
      <c r="X646" t="s">
        <v>222</v>
      </c>
    </row>
    <row r="647" spans="1:24" x14ac:dyDescent="0.25">
      <c r="A647" t="s">
        <v>170</v>
      </c>
      <c r="B647" s="1">
        <v>42086</v>
      </c>
      <c r="C647">
        <v>2015</v>
      </c>
      <c r="D647" t="s">
        <v>226</v>
      </c>
      <c r="E647" t="s">
        <v>58</v>
      </c>
      <c r="F647" t="s">
        <v>8</v>
      </c>
      <c r="G647" t="s">
        <v>208</v>
      </c>
      <c r="H647" t="s">
        <v>205</v>
      </c>
      <c r="I647">
        <v>31600</v>
      </c>
      <c r="J647">
        <v>2226</v>
      </c>
      <c r="K647">
        <v>33826</v>
      </c>
      <c r="L647" t="s">
        <v>164</v>
      </c>
      <c r="M647" t="s">
        <v>171</v>
      </c>
      <c r="N647" t="s">
        <v>172</v>
      </c>
      <c r="O647">
        <v>4</v>
      </c>
      <c r="P647" t="s">
        <v>77</v>
      </c>
      <c r="Q647" t="s">
        <v>78</v>
      </c>
      <c r="R647" t="s">
        <v>79</v>
      </c>
      <c r="S647" t="s">
        <v>59</v>
      </c>
      <c r="T647" t="s">
        <v>42</v>
      </c>
      <c r="U647" t="s">
        <v>219</v>
      </c>
      <c r="V647">
        <v>948</v>
      </c>
      <c r="W647">
        <v>0.49210209562075424</v>
      </c>
      <c r="X647" t="s">
        <v>220</v>
      </c>
    </row>
    <row r="648" spans="1:24" x14ac:dyDescent="0.25">
      <c r="A648" t="s">
        <v>151</v>
      </c>
      <c r="B648" s="1">
        <v>42086</v>
      </c>
      <c r="C648">
        <v>2015</v>
      </c>
      <c r="D648" t="s">
        <v>226</v>
      </c>
      <c r="E648" t="s">
        <v>58</v>
      </c>
      <c r="F648" t="s">
        <v>5</v>
      </c>
      <c r="G648" t="s">
        <v>206</v>
      </c>
      <c r="H648" t="s">
        <v>203</v>
      </c>
      <c r="I648">
        <v>34950</v>
      </c>
      <c r="J648">
        <v>4831</v>
      </c>
      <c r="K648">
        <v>39781</v>
      </c>
      <c r="L648" t="s">
        <v>142</v>
      </c>
      <c r="M648" t="s">
        <v>152</v>
      </c>
      <c r="N648" t="s">
        <v>153</v>
      </c>
      <c r="O648">
        <v>3</v>
      </c>
      <c r="P648" t="s">
        <v>91</v>
      </c>
      <c r="Q648" t="s">
        <v>78</v>
      </c>
      <c r="R648" t="s">
        <v>79</v>
      </c>
      <c r="S648" t="s">
        <v>59</v>
      </c>
      <c r="T648" t="s">
        <v>42</v>
      </c>
      <c r="U648" t="s">
        <v>221</v>
      </c>
      <c r="V648">
        <v>1398</v>
      </c>
      <c r="W648">
        <v>2.2890542644490742E-2</v>
      </c>
      <c r="X648" t="s">
        <v>220</v>
      </c>
    </row>
    <row r="649" spans="1:24" x14ac:dyDescent="0.25">
      <c r="A649" t="s">
        <v>109</v>
      </c>
      <c r="B649" s="1">
        <v>42555</v>
      </c>
      <c r="C649">
        <v>2016</v>
      </c>
      <c r="D649" t="s">
        <v>230</v>
      </c>
      <c r="E649" t="s">
        <v>58</v>
      </c>
      <c r="F649" t="s">
        <v>2</v>
      </c>
      <c r="G649" t="s">
        <v>209</v>
      </c>
      <c r="H649" t="s">
        <v>211</v>
      </c>
      <c r="I649">
        <v>51150</v>
      </c>
      <c r="J649">
        <v>3783</v>
      </c>
      <c r="K649">
        <v>54933</v>
      </c>
      <c r="L649" t="s">
        <v>97</v>
      </c>
      <c r="M649" t="s">
        <v>110</v>
      </c>
      <c r="N649" t="s">
        <v>111</v>
      </c>
      <c r="O649">
        <v>4</v>
      </c>
      <c r="P649" t="s">
        <v>91</v>
      </c>
      <c r="Q649" t="s">
        <v>78</v>
      </c>
      <c r="R649" t="s">
        <v>79</v>
      </c>
      <c r="S649" t="s">
        <v>59</v>
      </c>
      <c r="T649" t="s">
        <v>42</v>
      </c>
      <c r="U649" t="s">
        <v>221</v>
      </c>
      <c r="V649">
        <v>2046</v>
      </c>
      <c r="W649">
        <v>0.23993157047775182</v>
      </c>
      <c r="X649" t="s">
        <v>220</v>
      </c>
    </row>
    <row r="650" spans="1:24" x14ac:dyDescent="0.25">
      <c r="A650" t="s">
        <v>145</v>
      </c>
      <c r="B650" s="1">
        <v>42087</v>
      </c>
      <c r="C650">
        <v>2015</v>
      </c>
      <c r="D650" t="s">
        <v>226</v>
      </c>
      <c r="E650" t="s">
        <v>57</v>
      </c>
      <c r="F650" t="s">
        <v>16</v>
      </c>
      <c r="G650" t="s">
        <v>200</v>
      </c>
      <c r="H650" t="s">
        <v>203</v>
      </c>
      <c r="I650">
        <v>29500</v>
      </c>
      <c r="J650">
        <v>1548</v>
      </c>
      <c r="K650">
        <v>31048</v>
      </c>
      <c r="L650" t="s">
        <v>142</v>
      </c>
      <c r="M650" t="s">
        <v>146</v>
      </c>
      <c r="N650" t="s">
        <v>147</v>
      </c>
      <c r="O650">
        <v>4</v>
      </c>
      <c r="P650" t="s">
        <v>77</v>
      </c>
      <c r="Q650" t="s">
        <v>78</v>
      </c>
      <c r="R650" t="s">
        <v>79</v>
      </c>
      <c r="S650" t="s">
        <v>57</v>
      </c>
      <c r="T650" t="s">
        <v>44</v>
      </c>
      <c r="U650" t="s">
        <v>219</v>
      </c>
      <c r="V650">
        <v>885</v>
      </c>
      <c r="W650">
        <v>0.20896707345217796</v>
      </c>
      <c r="X650" t="s">
        <v>220</v>
      </c>
    </row>
    <row r="651" spans="1:24" x14ac:dyDescent="0.25">
      <c r="A651" t="s">
        <v>136</v>
      </c>
      <c r="B651" s="1">
        <v>42088</v>
      </c>
      <c r="C651">
        <v>2015</v>
      </c>
      <c r="D651" t="s">
        <v>226</v>
      </c>
      <c r="E651" t="s">
        <v>60</v>
      </c>
      <c r="F651" t="s">
        <v>7</v>
      </c>
      <c r="G651" t="s">
        <v>209</v>
      </c>
      <c r="H651" t="s">
        <v>211</v>
      </c>
      <c r="I651">
        <v>85300</v>
      </c>
      <c r="J651">
        <v>4190</v>
      </c>
      <c r="K651">
        <v>89490</v>
      </c>
      <c r="L651" t="s">
        <v>127</v>
      </c>
      <c r="M651" t="s">
        <v>137</v>
      </c>
      <c r="N651" t="s">
        <v>138</v>
      </c>
      <c r="O651">
        <v>4</v>
      </c>
      <c r="P651" t="s">
        <v>77</v>
      </c>
      <c r="Q651" t="s">
        <v>78</v>
      </c>
      <c r="R651" t="s">
        <v>79</v>
      </c>
      <c r="S651" t="s">
        <v>61</v>
      </c>
      <c r="T651" t="s">
        <v>42</v>
      </c>
      <c r="U651" t="s">
        <v>225</v>
      </c>
      <c r="V651">
        <v>5118</v>
      </c>
      <c r="W651">
        <v>0.80821700990582679</v>
      </c>
      <c r="X651" t="s">
        <v>222</v>
      </c>
    </row>
    <row r="652" spans="1:24" x14ac:dyDescent="0.25">
      <c r="A652" t="s">
        <v>133</v>
      </c>
      <c r="B652" s="1">
        <v>42091</v>
      </c>
      <c r="C652">
        <v>2015</v>
      </c>
      <c r="D652" t="s">
        <v>226</v>
      </c>
      <c r="E652" t="s">
        <v>54</v>
      </c>
      <c r="F652" t="s">
        <v>28</v>
      </c>
      <c r="G652" t="s">
        <v>200</v>
      </c>
      <c r="H652" t="s">
        <v>201</v>
      </c>
      <c r="I652">
        <v>65000</v>
      </c>
      <c r="J652">
        <v>2750</v>
      </c>
      <c r="K652">
        <v>67750</v>
      </c>
      <c r="L652" t="s">
        <v>127</v>
      </c>
      <c r="M652" t="s">
        <v>134</v>
      </c>
      <c r="N652" t="s">
        <v>135</v>
      </c>
      <c r="O652">
        <v>4</v>
      </c>
      <c r="P652" t="s">
        <v>77</v>
      </c>
      <c r="Q652" t="s">
        <v>86</v>
      </c>
      <c r="R652" t="s">
        <v>79</v>
      </c>
      <c r="S652" t="s">
        <v>54</v>
      </c>
      <c r="T652" t="s">
        <v>45</v>
      </c>
      <c r="U652" t="s">
        <v>223</v>
      </c>
      <c r="V652">
        <v>3250</v>
      </c>
      <c r="W652">
        <v>0.74523047904727535</v>
      </c>
      <c r="X652" t="s">
        <v>222</v>
      </c>
    </row>
    <row r="653" spans="1:24" x14ac:dyDescent="0.25">
      <c r="A653" t="s">
        <v>133</v>
      </c>
      <c r="B653" s="1">
        <v>42091</v>
      </c>
      <c r="C653">
        <v>2015</v>
      </c>
      <c r="D653" t="s">
        <v>226</v>
      </c>
      <c r="E653" t="s">
        <v>54</v>
      </c>
      <c r="F653" t="s">
        <v>31</v>
      </c>
      <c r="G653" t="s">
        <v>210</v>
      </c>
      <c r="H653" t="s">
        <v>201</v>
      </c>
      <c r="I653">
        <v>65100</v>
      </c>
      <c r="J653">
        <v>2050</v>
      </c>
      <c r="K653">
        <v>67150</v>
      </c>
      <c r="L653" t="s">
        <v>127</v>
      </c>
      <c r="M653" t="s">
        <v>134</v>
      </c>
      <c r="N653" t="s">
        <v>135</v>
      </c>
      <c r="O653">
        <v>4</v>
      </c>
      <c r="P653" t="s">
        <v>77</v>
      </c>
      <c r="Q653" t="s">
        <v>86</v>
      </c>
      <c r="R653" t="s">
        <v>79</v>
      </c>
      <c r="S653" t="s">
        <v>54</v>
      </c>
      <c r="T653" t="s">
        <v>45</v>
      </c>
      <c r="U653" t="s">
        <v>223</v>
      </c>
      <c r="V653">
        <v>3255</v>
      </c>
      <c r="W653">
        <v>0.11912513203878194</v>
      </c>
      <c r="X653" t="s">
        <v>220</v>
      </c>
    </row>
    <row r="654" spans="1:24" x14ac:dyDescent="0.25">
      <c r="A654" t="s">
        <v>112</v>
      </c>
      <c r="B654" s="1">
        <v>42552</v>
      </c>
      <c r="C654">
        <v>2016</v>
      </c>
      <c r="D654" t="s">
        <v>230</v>
      </c>
      <c r="E654" t="s">
        <v>54</v>
      </c>
      <c r="F654" t="s">
        <v>23</v>
      </c>
      <c r="G654" t="s">
        <v>206</v>
      </c>
      <c r="H654" t="s">
        <v>205</v>
      </c>
      <c r="I654">
        <v>51650</v>
      </c>
      <c r="J654">
        <v>4533</v>
      </c>
      <c r="K654">
        <v>56183</v>
      </c>
      <c r="L654" t="s">
        <v>97</v>
      </c>
      <c r="M654" t="s">
        <v>104</v>
      </c>
      <c r="N654" t="s">
        <v>113</v>
      </c>
      <c r="O654">
        <v>3</v>
      </c>
      <c r="P654" t="s">
        <v>91</v>
      </c>
      <c r="Q654" t="s">
        <v>78</v>
      </c>
      <c r="R654" t="s">
        <v>79</v>
      </c>
      <c r="S654" t="s">
        <v>54</v>
      </c>
      <c r="T654" t="s">
        <v>44</v>
      </c>
      <c r="U654" t="s">
        <v>221</v>
      </c>
      <c r="V654">
        <v>2066</v>
      </c>
      <c r="W654">
        <v>0.64081386087500203</v>
      </c>
      <c r="X654" t="s">
        <v>222</v>
      </c>
    </row>
    <row r="655" spans="1:24" x14ac:dyDescent="0.25">
      <c r="A655" t="s">
        <v>136</v>
      </c>
      <c r="B655" s="1">
        <v>42094</v>
      </c>
      <c r="C655">
        <v>2015</v>
      </c>
      <c r="D655" t="s">
        <v>226</v>
      </c>
      <c r="E655" t="s">
        <v>64</v>
      </c>
      <c r="F655" t="s">
        <v>25</v>
      </c>
      <c r="G655" t="s">
        <v>210</v>
      </c>
      <c r="H655" t="s">
        <v>211</v>
      </c>
      <c r="I655">
        <v>85500</v>
      </c>
      <c r="J655">
        <v>3802</v>
      </c>
      <c r="K655">
        <v>89302</v>
      </c>
      <c r="L655" t="s">
        <v>127</v>
      </c>
      <c r="M655" t="s">
        <v>137</v>
      </c>
      <c r="N655" t="s">
        <v>138</v>
      </c>
      <c r="O655">
        <v>4</v>
      </c>
      <c r="P655" t="s">
        <v>77</v>
      </c>
      <c r="Q655" t="s">
        <v>78</v>
      </c>
      <c r="R655" t="s">
        <v>79</v>
      </c>
      <c r="S655" t="s">
        <v>57</v>
      </c>
      <c r="T655" t="s">
        <v>44</v>
      </c>
      <c r="U655" t="s">
        <v>225</v>
      </c>
      <c r="V655">
        <v>5130</v>
      </c>
      <c r="W655">
        <v>0.44612636344792617</v>
      </c>
      <c r="X655" t="s">
        <v>220</v>
      </c>
    </row>
    <row r="656" spans="1:24" x14ac:dyDescent="0.25">
      <c r="A656" t="s">
        <v>100</v>
      </c>
      <c r="B656" s="1">
        <v>42094</v>
      </c>
      <c r="C656">
        <v>2015</v>
      </c>
      <c r="D656" t="s">
        <v>226</v>
      </c>
      <c r="E656" t="s">
        <v>64</v>
      </c>
      <c r="F656" t="s">
        <v>20</v>
      </c>
      <c r="G656" t="s">
        <v>200</v>
      </c>
      <c r="H656" t="s">
        <v>203</v>
      </c>
      <c r="I656">
        <v>31150</v>
      </c>
      <c r="J656">
        <v>3642</v>
      </c>
      <c r="K656">
        <v>34792</v>
      </c>
      <c r="L656" t="s">
        <v>97</v>
      </c>
      <c r="M656" t="s">
        <v>101</v>
      </c>
      <c r="N656" t="s">
        <v>102</v>
      </c>
      <c r="O656">
        <v>4</v>
      </c>
      <c r="P656" t="s">
        <v>77</v>
      </c>
      <c r="Q656" t="s">
        <v>78</v>
      </c>
      <c r="R656" t="s">
        <v>79</v>
      </c>
      <c r="S656" t="s">
        <v>57</v>
      </c>
      <c r="T656" t="s">
        <v>44</v>
      </c>
      <c r="U656" t="s">
        <v>219</v>
      </c>
      <c r="V656">
        <v>934.5</v>
      </c>
      <c r="W656">
        <v>0.26639717364050314</v>
      </c>
      <c r="X656" t="s">
        <v>220</v>
      </c>
    </row>
    <row r="657" spans="1:24" x14ac:dyDescent="0.25">
      <c r="A657" t="s">
        <v>106</v>
      </c>
      <c r="B657" s="1">
        <v>42552</v>
      </c>
      <c r="C657">
        <v>2016</v>
      </c>
      <c r="D657" t="s">
        <v>230</v>
      </c>
      <c r="E657" t="s">
        <v>52</v>
      </c>
      <c r="F657" t="s">
        <v>35</v>
      </c>
      <c r="G657" t="s">
        <v>200</v>
      </c>
      <c r="H657" t="s">
        <v>201</v>
      </c>
      <c r="I657">
        <v>42300</v>
      </c>
      <c r="J657">
        <v>2697</v>
      </c>
      <c r="K657">
        <v>44997</v>
      </c>
      <c r="L657" t="s">
        <v>97</v>
      </c>
      <c r="M657" t="s">
        <v>107</v>
      </c>
      <c r="N657" t="s">
        <v>108</v>
      </c>
      <c r="O657">
        <v>4</v>
      </c>
      <c r="P657" t="s">
        <v>77</v>
      </c>
      <c r="Q657" t="s">
        <v>78</v>
      </c>
      <c r="R657" t="s">
        <v>79</v>
      </c>
      <c r="S657" t="s">
        <v>53</v>
      </c>
      <c r="T657" t="s">
        <v>46</v>
      </c>
      <c r="U657" t="s">
        <v>221</v>
      </c>
      <c r="V657">
        <v>1692</v>
      </c>
      <c r="W657">
        <v>0.92483119802774449</v>
      </c>
      <c r="X657" t="s">
        <v>222</v>
      </c>
    </row>
    <row r="658" spans="1:24" x14ac:dyDescent="0.25">
      <c r="A658" t="s">
        <v>154</v>
      </c>
      <c r="B658" s="1">
        <v>42094</v>
      </c>
      <c r="C658">
        <v>2015</v>
      </c>
      <c r="D658" t="s">
        <v>226</v>
      </c>
      <c r="E658" t="s">
        <v>57</v>
      </c>
      <c r="F658" t="s">
        <v>27</v>
      </c>
      <c r="G658" t="s">
        <v>206</v>
      </c>
      <c r="H658" t="s">
        <v>201</v>
      </c>
      <c r="I658">
        <v>62900</v>
      </c>
      <c r="J658">
        <v>3244</v>
      </c>
      <c r="K658">
        <v>66144</v>
      </c>
      <c r="L658" t="s">
        <v>142</v>
      </c>
      <c r="M658" t="s">
        <v>155</v>
      </c>
      <c r="N658" t="s">
        <v>156</v>
      </c>
      <c r="O658">
        <v>4</v>
      </c>
      <c r="P658" t="s">
        <v>91</v>
      </c>
      <c r="Q658" t="s">
        <v>78</v>
      </c>
      <c r="R658" t="s">
        <v>79</v>
      </c>
      <c r="S658" t="s">
        <v>57</v>
      </c>
      <c r="T658" t="s">
        <v>44</v>
      </c>
      <c r="U658" t="s">
        <v>223</v>
      </c>
      <c r="V658">
        <v>3145</v>
      </c>
      <c r="W658">
        <v>0.82772472772175665</v>
      </c>
      <c r="X658" t="s">
        <v>222</v>
      </c>
    </row>
    <row r="659" spans="1:24" x14ac:dyDescent="0.25">
      <c r="A659" t="s">
        <v>80</v>
      </c>
      <c r="B659" s="1">
        <v>42551</v>
      </c>
      <c r="C659">
        <v>2016</v>
      </c>
      <c r="D659" t="s">
        <v>229</v>
      </c>
      <c r="E659" t="s">
        <v>54</v>
      </c>
      <c r="F659" t="s">
        <v>11</v>
      </c>
      <c r="G659" t="s">
        <v>210</v>
      </c>
      <c r="H659" t="s">
        <v>201</v>
      </c>
      <c r="I659">
        <v>41100</v>
      </c>
      <c r="J659">
        <v>2181</v>
      </c>
      <c r="K659">
        <v>43281</v>
      </c>
      <c r="L659" t="s">
        <v>74</v>
      </c>
      <c r="M659" t="s">
        <v>81</v>
      </c>
      <c r="N659" t="s">
        <v>82</v>
      </c>
      <c r="O659">
        <v>4</v>
      </c>
      <c r="P659" t="s">
        <v>77</v>
      </c>
      <c r="Q659" t="s">
        <v>78</v>
      </c>
      <c r="R659" t="s">
        <v>79</v>
      </c>
      <c r="S659" t="s">
        <v>54</v>
      </c>
      <c r="T659" t="s">
        <v>43</v>
      </c>
      <c r="U659" t="s">
        <v>221</v>
      </c>
      <c r="V659">
        <v>1644</v>
      </c>
      <c r="W659">
        <v>0.89442789968775027</v>
      </c>
      <c r="X659" t="s">
        <v>222</v>
      </c>
    </row>
    <row r="660" spans="1:24" x14ac:dyDescent="0.25">
      <c r="A660" t="s">
        <v>109</v>
      </c>
      <c r="B660" s="1">
        <v>42095</v>
      </c>
      <c r="C660">
        <v>2015</v>
      </c>
      <c r="D660" t="s">
        <v>227</v>
      </c>
      <c r="E660" t="s">
        <v>57</v>
      </c>
      <c r="F660" t="s">
        <v>23</v>
      </c>
      <c r="G660" t="s">
        <v>209</v>
      </c>
      <c r="H660" t="s">
        <v>211</v>
      </c>
      <c r="I660">
        <v>46100</v>
      </c>
      <c r="J660">
        <v>4515</v>
      </c>
      <c r="K660">
        <v>50615</v>
      </c>
      <c r="L660" t="s">
        <v>97</v>
      </c>
      <c r="M660" t="s">
        <v>110</v>
      </c>
      <c r="N660" t="s">
        <v>111</v>
      </c>
      <c r="O660">
        <v>4</v>
      </c>
      <c r="P660" t="s">
        <v>91</v>
      </c>
      <c r="Q660" t="s">
        <v>78</v>
      </c>
      <c r="R660" t="s">
        <v>79</v>
      </c>
      <c r="S660" t="s">
        <v>57</v>
      </c>
      <c r="T660" t="s">
        <v>44</v>
      </c>
      <c r="U660" t="s">
        <v>221</v>
      </c>
      <c r="V660">
        <v>1844</v>
      </c>
      <c r="W660">
        <v>0.20727877840738687</v>
      </c>
      <c r="X660" t="s">
        <v>220</v>
      </c>
    </row>
    <row r="661" spans="1:24" x14ac:dyDescent="0.25">
      <c r="A661" t="s">
        <v>114</v>
      </c>
      <c r="B661" s="1">
        <v>42097</v>
      </c>
      <c r="C661">
        <v>2015</v>
      </c>
      <c r="D661" t="s">
        <v>227</v>
      </c>
      <c r="E661" t="s">
        <v>54</v>
      </c>
      <c r="F661" t="s">
        <v>32</v>
      </c>
      <c r="G661" t="s">
        <v>200</v>
      </c>
      <c r="H661" t="s">
        <v>211</v>
      </c>
      <c r="I661">
        <v>53800</v>
      </c>
      <c r="J661">
        <v>2765</v>
      </c>
      <c r="K661">
        <v>56565</v>
      </c>
      <c r="L661" t="s">
        <v>97</v>
      </c>
      <c r="M661" t="s">
        <v>115</v>
      </c>
      <c r="N661" t="s">
        <v>116</v>
      </c>
      <c r="O661">
        <v>4</v>
      </c>
      <c r="P661" t="s">
        <v>77</v>
      </c>
      <c r="Q661" t="s">
        <v>78</v>
      </c>
      <c r="R661" t="s">
        <v>79</v>
      </c>
      <c r="S661" t="s">
        <v>54</v>
      </c>
      <c r="T661" t="s">
        <v>45</v>
      </c>
      <c r="U661" t="s">
        <v>223</v>
      </c>
      <c r="V661">
        <v>2690</v>
      </c>
      <c r="W661">
        <v>0.39274767385457998</v>
      </c>
      <c r="X661" t="s">
        <v>220</v>
      </c>
    </row>
    <row r="662" spans="1:24" x14ac:dyDescent="0.25">
      <c r="A662" t="s">
        <v>167</v>
      </c>
      <c r="B662" s="1">
        <v>42549</v>
      </c>
      <c r="C662">
        <v>2016</v>
      </c>
      <c r="D662" t="s">
        <v>229</v>
      </c>
      <c r="E662" t="s">
        <v>58</v>
      </c>
      <c r="F662" t="s">
        <v>2</v>
      </c>
      <c r="G662" t="s">
        <v>210</v>
      </c>
      <c r="H662" t="s">
        <v>203</v>
      </c>
      <c r="I662">
        <v>34900</v>
      </c>
      <c r="J662">
        <v>3708</v>
      </c>
      <c r="K662">
        <v>38608</v>
      </c>
      <c r="L662" t="s">
        <v>164</v>
      </c>
      <c r="M662" t="s">
        <v>168</v>
      </c>
      <c r="N662" t="s">
        <v>169</v>
      </c>
      <c r="O662">
        <v>4</v>
      </c>
      <c r="P662" t="s">
        <v>77</v>
      </c>
      <c r="Q662" t="s">
        <v>78</v>
      </c>
      <c r="R662" t="s">
        <v>79</v>
      </c>
      <c r="S662" t="s">
        <v>59</v>
      </c>
      <c r="T662" t="s">
        <v>42</v>
      </c>
      <c r="U662" t="s">
        <v>221</v>
      </c>
      <c r="V662">
        <v>1396</v>
      </c>
      <c r="W662">
        <v>0.43724235307296849</v>
      </c>
      <c r="X662" t="s">
        <v>220</v>
      </c>
    </row>
    <row r="663" spans="1:24" x14ac:dyDescent="0.25">
      <c r="A663" t="s">
        <v>112</v>
      </c>
      <c r="B663" s="1">
        <v>42548</v>
      </c>
      <c r="C663">
        <v>2016</v>
      </c>
      <c r="D663" t="s">
        <v>229</v>
      </c>
      <c r="E663" t="s">
        <v>57</v>
      </c>
      <c r="F663" t="s">
        <v>17</v>
      </c>
      <c r="G663" t="s">
        <v>200</v>
      </c>
      <c r="H663" t="s">
        <v>205</v>
      </c>
      <c r="I663">
        <v>51850</v>
      </c>
      <c r="J663">
        <v>2635</v>
      </c>
      <c r="K663">
        <v>54485</v>
      </c>
      <c r="L663" t="s">
        <v>97</v>
      </c>
      <c r="M663" t="s">
        <v>104</v>
      </c>
      <c r="N663" t="s">
        <v>113</v>
      </c>
      <c r="O663">
        <v>3</v>
      </c>
      <c r="P663" t="s">
        <v>91</v>
      </c>
      <c r="Q663" t="s">
        <v>78</v>
      </c>
      <c r="R663" t="s">
        <v>79</v>
      </c>
      <c r="S663" t="s">
        <v>57</v>
      </c>
      <c r="T663" t="s">
        <v>44</v>
      </c>
      <c r="U663" t="s">
        <v>221</v>
      </c>
      <c r="V663">
        <v>2074</v>
      </c>
      <c r="W663">
        <v>0.66982849485698548</v>
      </c>
      <c r="X663" t="s">
        <v>222</v>
      </c>
    </row>
    <row r="664" spans="1:24" x14ac:dyDescent="0.25">
      <c r="A664" t="s">
        <v>179</v>
      </c>
      <c r="B664" s="1">
        <v>42101</v>
      </c>
      <c r="C664">
        <v>2015</v>
      </c>
      <c r="D664" t="s">
        <v>227</v>
      </c>
      <c r="E664" t="s">
        <v>58</v>
      </c>
      <c r="F664" t="s">
        <v>8</v>
      </c>
      <c r="G664" t="s">
        <v>209</v>
      </c>
      <c r="H664" t="s">
        <v>205</v>
      </c>
      <c r="I664">
        <v>50350</v>
      </c>
      <c r="J664">
        <v>3319</v>
      </c>
      <c r="K664">
        <v>53669</v>
      </c>
      <c r="L664" t="s">
        <v>164</v>
      </c>
      <c r="M664" t="s">
        <v>180</v>
      </c>
      <c r="N664" t="s">
        <v>181</v>
      </c>
      <c r="O664">
        <v>4</v>
      </c>
      <c r="P664" t="s">
        <v>77</v>
      </c>
      <c r="Q664" t="s">
        <v>78</v>
      </c>
      <c r="R664" t="s">
        <v>79</v>
      </c>
      <c r="S664" t="s">
        <v>59</v>
      </c>
      <c r="T664" t="s">
        <v>42</v>
      </c>
      <c r="U664" t="s">
        <v>221</v>
      </c>
      <c r="V664">
        <v>2014</v>
      </c>
      <c r="W664">
        <v>0.90817164346024937</v>
      </c>
      <c r="X664" t="s">
        <v>222</v>
      </c>
    </row>
    <row r="665" spans="1:24" x14ac:dyDescent="0.25">
      <c r="A665" t="s">
        <v>117</v>
      </c>
      <c r="B665" s="1">
        <v>42102</v>
      </c>
      <c r="C665">
        <v>2015</v>
      </c>
      <c r="D665" t="s">
        <v>227</v>
      </c>
      <c r="E665" t="s">
        <v>60</v>
      </c>
      <c r="F665" t="s">
        <v>4</v>
      </c>
      <c r="G665" t="s">
        <v>207</v>
      </c>
      <c r="H665" t="s">
        <v>201</v>
      </c>
      <c r="I665">
        <v>58050</v>
      </c>
      <c r="J665">
        <v>1660</v>
      </c>
      <c r="K665">
        <v>59710</v>
      </c>
      <c r="L665" t="s">
        <v>97</v>
      </c>
      <c r="M665" t="s">
        <v>118</v>
      </c>
      <c r="N665" t="s">
        <v>119</v>
      </c>
      <c r="O665">
        <v>4</v>
      </c>
      <c r="P665" t="s">
        <v>77</v>
      </c>
      <c r="Q665" t="s">
        <v>86</v>
      </c>
      <c r="R665" t="s">
        <v>79</v>
      </c>
      <c r="S665" t="s">
        <v>61</v>
      </c>
      <c r="T665" t="s">
        <v>42</v>
      </c>
      <c r="U665" t="s">
        <v>223</v>
      </c>
      <c r="V665">
        <v>2902.5</v>
      </c>
      <c r="W665">
        <v>0.67290728104901842</v>
      </c>
      <c r="X665" t="s">
        <v>222</v>
      </c>
    </row>
    <row r="666" spans="1:24" x14ac:dyDescent="0.25">
      <c r="A666" t="s">
        <v>148</v>
      </c>
      <c r="B666" s="1">
        <v>42547</v>
      </c>
      <c r="C666">
        <v>2016</v>
      </c>
      <c r="D666" t="s">
        <v>229</v>
      </c>
      <c r="E666" t="s">
        <v>50</v>
      </c>
      <c r="F666" t="s">
        <v>13</v>
      </c>
      <c r="G666" t="s">
        <v>206</v>
      </c>
      <c r="H666" t="s">
        <v>201</v>
      </c>
      <c r="I666">
        <v>36750</v>
      </c>
      <c r="J666">
        <v>3366</v>
      </c>
      <c r="K666">
        <v>40116</v>
      </c>
      <c r="L666" t="s">
        <v>142</v>
      </c>
      <c r="M666" t="s">
        <v>149</v>
      </c>
      <c r="N666" t="s">
        <v>150</v>
      </c>
      <c r="O666">
        <v>4</v>
      </c>
      <c r="P666" t="s">
        <v>77</v>
      </c>
      <c r="Q666" t="s">
        <v>78</v>
      </c>
      <c r="R666" t="s">
        <v>79</v>
      </c>
      <c r="S666" t="s">
        <v>51</v>
      </c>
      <c r="T666" t="s">
        <v>43</v>
      </c>
      <c r="U666" t="s">
        <v>221</v>
      </c>
      <c r="V666">
        <v>1470</v>
      </c>
      <c r="W666">
        <v>0.22253671485117485</v>
      </c>
      <c r="X666" t="s">
        <v>220</v>
      </c>
    </row>
    <row r="667" spans="1:24" x14ac:dyDescent="0.25">
      <c r="A667" t="s">
        <v>126</v>
      </c>
      <c r="B667" s="1">
        <v>42546</v>
      </c>
      <c r="C667">
        <v>2016</v>
      </c>
      <c r="D667" t="s">
        <v>229</v>
      </c>
      <c r="E667" t="s">
        <v>62</v>
      </c>
      <c r="F667" t="s">
        <v>11</v>
      </c>
      <c r="G667" t="s">
        <v>209</v>
      </c>
      <c r="H667" t="s">
        <v>203</v>
      </c>
      <c r="I667">
        <v>42250</v>
      </c>
      <c r="J667">
        <v>1440</v>
      </c>
      <c r="K667">
        <v>43690</v>
      </c>
      <c r="L667" t="s">
        <v>127</v>
      </c>
      <c r="M667" t="s">
        <v>128</v>
      </c>
      <c r="N667" t="s">
        <v>129</v>
      </c>
      <c r="O667">
        <v>4</v>
      </c>
      <c r="P667" t="s">
        <v>77</v>
      </c>
      <c r="Q667" t="s">
        <v>78</v>
      </c>
      <c r="R667" t="s">
        <v>79</v>
      </c>
      <c r="S667" t="s">
        <v>63</v>
      </c>
      <c r="T667" t="s">
        <v>43</v>
      </c>
      <c r="U667" t="s">
        <v>221</v>
      </c>
      <c r="V667">
        <v>1690</v>
      </c>
      <c r="W667">
        <v>0.41671717884797471</v>
      </c>
      <c r="X667" t="s">
        <v>220</v>
      </c>
    </row>
    <row r="668" spans="1:24" x14ac:dyDescent="0.25">
      <c r="A668" t="s">
        <v>157</v>
      </c>
      <c r="B668" s="1">
        <v>42104</v>
      </c>
      <c r="C668">
        <v>2015</v>
      </c>
      <c r="D668" t="s">
        <v>227</v>
      </c>
      <c r="E668" t="s">
        <v>58</v>
      </c>
      <c r="F668" t="s">
        <v>5</v>
      </c>
      <c r="G668" t="s">
        <v>209</v>
      </c>
      <c r="H668" t="s">
        <v>203</v>
      </c>
      <c r="I668">
        <v>65200</v>
      </c>
      <c r="J668">
        <v>1127</v>
      </c>
      <c r="K668">
        <v>66327</v>
      </c>
      <c r="L668" t="s">
        <v>142</v>
      </c>
      <c r="M668" t="s">
        <v>158</v>
      </c>
      <c r="N668" t="s">
        <v>159</v>
      </c>
      <c r="O668">
        <v>4</v>
      </c>
      <c r="P668" t="s">
        <v>77</v>
      </c>
      <c r="Q668" t="s">
        <v>86</v>
      </c>
      <c r="R668" t="s">
        <v>79</v>
      </c>
      <c r="S668" t="s">
        <v>59</v>
      </c>
      <c r="T668" t="s">
        <v>42</v>
      </c>
      <c r="U668" t="s">
        <v>223</v>
      </c>
      <c r="V668">
        <v>3260</v>
      </c>
      <c r="W668">
        <v>0.30553101669323213</v>
      </c>
      <c r="X668" t="s">
        <v>220</v>
      </c>
    </row>
    <row r="669" spans="1:24" x14ac:dyDescent="0.25">
      <c r="A669" t="s">
        <v>103</v>
      </c>
      <c r="B669" s="1">
        <v>42104</v>
      </c>
      <c r="C669">
        <v>2015</v>
      </c>
      <c r="D669" t="s">
        <v>227</v>
      </c>
      <c r="E669" t="s">
        <v>58</v>
      </c>
      <c r="F669" t="s">
        <v>5</v>
      </c>
      <c r="G669" t="s">
        <v>200</v>
      </c>
      <c r="H669" t="s">
        <v>201</v>
      </c>
      <c r="I669">
        <v>35650</v>
      </c>
      <c r="J669">
        <v>2007</v>
      </c>
      <c r="K669">
        <v>37657</v>
      </c>
      <c r="L669" t="s">
        <v>97</v>
      </c>
      <c r="M669" t="s">
        <v>104</v>
      </c>
      <c r="N669" t="s">
        <v>105</v>
      </c>
      <c r="O669">
        <v>2</v>
      </c>
      <c r="P669" t="s">
        <v>91</v>
      </c>
      <c r="Q669" t="s">
        <v>78</v>
      </c>
      <c r="R669" t="s">
        <v>79</v>
      </c>
      <c r="S669" t="s">
        <v>59</v>
      </c>
      <c r="T669" t="s">
        <v>42</v>
      </c>
      <c r="U669" t="s">
        <v>221</v>
      </c>
      <c r="V669">
        <v>1426</v>
      </c>
      <c r="W669">
        <v>0.77186025202826614</v>
      </c>
      <c r="X669" t="s">
        <v>222</v>
      </c>
    </row>
    <row r="670" spans="1:24" x14ac:dyDescent="0.25">
      <c r="A670" t="s">
        <v>117</v>
      </c>
      <c r="B670" s="1">
        <v>42105</v>
      </c>
      <c r="C670">
        <v>2015</v>
      </c>
      <c r="D670" t="s">
        <v>227</v>
      </c>
      <c r="E670" t="s">
        <v>64</v>
      </c>
      <c r="F670" t="s">
        <v>26</v>
      </c>
      <c r="G670" t="s">
        <v>200</v>
      </c>
      <c r="H670" t="s">
        <v>201</v>
      </c>
      <c r="I670">
        <v>58550</v>
      </c>
      <c r="J670">
        <v>3059</v>
      </c>
      <c r="K670">
        <v>61609</v>
      </c>
      <c r="L670" t="s">
        <v>97</v>
      </c>
      <c r="M670" t="s">
        <v>118</v>
      </c>
      <c r="N670" t="s">
        <v>119</v>
      </c>
      <c r="O670">
        <v>4</v>
      </c>
      <c r="P670" t="s">
        <v>77</v>
      </c>
      <c r="Q670" t="s">
        <v>86</v>
      </c>
      <c r="R670" t="s">
        <v>79</v>
      </c>
      <c r="S670" t="s">
        <v>57</v>
      </c>
      <c r="T670" t="s">
        <v>44</v>
      </c>
      <c r="U670" t="s">
        <v>223</v>
      </c>
      <c r="V670">
        <v>2927.5</v>
      </c>
      <c r="W670">
        <v>0.77361810755618765</v>
      </c>
      <c r="X670" t="s">
        <v>222</v>
      </c>
    </row>
    <row r="671" spans="1:24" x14ac:dyDescent="0.25">
      <c r="A671" t="s">
        <v>148</v>
      </c>
      <c r="B671" s="1">
        <v>42106</v>
      </c>
      <c r="C671">
        <v>2015</v>
      </c>
      <c r="D671" t="s">
        <v>227</v>
      </c>
      <c r="E671" t="s">
        <v>55</v>
      </c>
      <c r="F671" t="s">
        <v>40</v>
      </c>
      <c r="G671" t="s">
        <v>200</v>
      </c>
      <c r="H671" t="s">
        <v>201</v>
      </c>
      <c r="I671">
        <v>33500</v>
      </c>
      <c r="J671">
        <v>4806</v>
      </c>
      <c r="K671">
        <v>38306</v>
      </c>
      <c r="L671" t="s">
        <v>142</v>
      </c>
      <c r="M671" t="s">
        <v>149</v>
      </c>
      <c r="N671" t="s">
        <v>150</v>
      </c>
      <c r="O671">
        <v>4</v>
      </c>
      <c r="P671" t="s">
        <v>77</v>
      </c>
      <c r="Q671" t="s">
        <v>78</v>
      </c>
      <c r="R671" t="s">
        <v>79</v>
      </c>
      <c r="S671" t="s">
        <v>56</v>
      </c>
      <c r="T671" t="s">
        <v>46</v>
      </c>
      <c r="U671" t="s">
        <v>221</v>
      </c>
      <c r="V671">
        <v>1340</v>
      </c>
      <c r="W671">
        <v>0.53501761962427652</v>
      </c>
      <c r="X671" t="s">
        <v>222</v>
      </c>
    </row>
    <row r="672" spans="1:24" x14ac:dyDescent="0.25">
      <c r="A672" t="s">
        <v>109</v>
      </c>
      <c r="B672" s="1">
        <v>42106</v>
      </c>
      <c r="C672">
        <v>2015</v>
      </c>
      <c r="D672" t="s">
        <v>227</v>
      </c>
      <c r="E672" t="s">
        <v>57</v>
      </c>
      <c r="F672" t="s">
        <v>23</v>
      </c>
      <c r="G672" t="s">
        <v>208</v>
      </c>
      <c r="H672" t="s">
        <v>201</v>
      </c>
      <c r="I672">
        <v>46050</v>
      </c>
      <c r="J672">
        <v>1604</v>
      </c>
      <c r="K672">
        <v>47654</v>
      </c>
      <c r="L672" t="s">
        <v>97</v>
      </c>
      <c r="M672" t="s">
        <v>110</v>
      </c>
      <c r="N672" t="s">
        <v>111</v>
      </c>
      <c r="O672">
        <v>4</v>
      </c>
      <c r="P672" t="s">
        <v>91</v>
      </c>
      <c r="Q672" t="s">
        <v>78</v>
      </c>
      <c r="R672" t="s">
        <v>79</v>
      </c>
      <c r="S672" t="s">
        <v>57</v>
      </c>
      <c r="T672" t="s">
        <v>44</v>
      </c>
      <c r="U672" t="s">
        <v>221</v>
      </c>
      <c r="V672">
        <v>1842</v>
      </c>
      <c r="W672">
        <v>0.13081047736611706</v>
      </c>
      <c r="X672" t="s">
        <v>220</v>
      </c>
    </row>
    <row r="673" spans="1:24" x14ac:dyDescent="0.25">
      <c r="A673" t="s">
        <v>117</v>
      </c>
      <c r="B673" s="1">
        <v>42106</v>
      </c>
      <c r="C673">
        <v>2015</v>
      </c>
      <c r="D673" t="s">
        <v>227</v>
      </c>
      <c r="E673" t="s">
        <v>54</v>
      </c>
      <c r="F673" t="s">
        <v>32</v>
      </c>
      <c r="G673" t="s">
        <v>200</v>
      </c>
      <c r="H673" t="s">
        <v>203</v>
      </c>
      <c r="I673">
        <v>58600</v>
      </c>
      <c r="J673">
        <v>3636</v>
      </c>
      <c r="K673">
        <v>62236</v>
      </c>
      <c r="L673" t="s">
        <v>97</v>
      </c>
      <c r="M673" t="s">
        <v>118</v>
      </c>
      <c r="N673" t="s">
        <v>119</v>
      </c>
      <c r="O673">
        <v>4</v>
      </c>
      <c r="P673" t="s">
        <v>77</v>
      </c>
      <c r="Q673" t="s">
        <v>86</v>
      </c>
      <c r="R673" t="s">
        <v>79</v>
      </c>
      <c r="S673" t="s">
        <v>54</v>
      </c>
      <c r="T673" t="s">
        <v>45</v>
      </c>
      <c r="U673" t="s">
        <v>223</v>
      </c>
      <c r="V673">
        <v>2930</v>
      </c>
      <c r="W673">
        <v>0.51390351518704724</v>
      </c>
      <c r="X673" t="s">
        <v>222</v>
      </c>
    </row>
    <row r="674" spans="1:24" x14ac:dyDescent="0.25">
      <c r="A674" t="s">
        <v>182</v>
      </c>
      <c r="B674" s="1">
        <v>42546</v>
      </c>
      <c r="C674">
        <v>2016</v>
      </c>
      <c r="D674" t="s">
        <v>229</v>
      </c>
      <c r="E674" t="s">
        <v>60</v>
      </c>
      <c r="F674" t="s">
        <v>22</v>
      </c>
      <c r="G674" t="s">
        <v>200</v>
      </c>
      <c r="H674" t="s">
        <v>211</v>
      </c>
      <c r="I674">
        <v>64900</v>
      </c>
      <c r="J674">
        <v>4910</v>
      </c>
      <c r="K674">
        <v>69810</v>
      </c>
      <c r="L674" t="s">
        <v>164</v>
      </c>
      <c r="M674" t="s">
        <v>183</v>
      </c>
      <c r="N674" t="s">
        <v>184</v>
      </c>
      <c r="O674">
        <v>4</v>
      </c>
      <c r="P674" t="s">
        <v>77</v>
      </c>
      <c r="Q674" t="s">
        <v>78</v>
      </c>
      <c r="R674" t="s">
        <v>79</v>
      </c>
      <c r="S674" t="s">
        <v>61</v>
      </c>
      <c r="T674" t="s">
        <v>44</v>
      </c>
      <c r="U674" t="s">
        <v>223</v>
      </c>
      <c r="V674">
        <v>3245</v>
      </c>
      <c r="W674">
        <v>0.37131176766534885</v>
      </c>
      <c r="X674" t="s">
        <v>220</v>
      </c>
    </row>
    <row r="675" spans="1:24" x14ac:dyDescent="0.25">
      <c r="A675" t="s">
        <v>170</v>
      </c>
      <c r="B675" s="1">
        <v>42107</v>
      </c>
      <c r="C675">
        <v>2015</v>
      </c>
      <c r="D675" t="s">
        <v>227</v>
      </c>
      <c r="E675" t="s">
        <v>50</v>
      </c>
      <c r="F675" t="s">
        <v>13</v>
      </c>
      <c r="G675" t="s">
        <v>200</v>
      </c>
      <c r="H675" t="s">
        <v>201</v>
      </c>
      <c r="I675">
        <v>31350</v>
      </c>
      <c r="J675">
        <v>3918</v>
      </c>
      <c r="K675">
        <v>35268</v>
      </c>
      <c r="L675" t="s">
        <v>164</v>
      </c>
      <c r="M675" t="s">
        <v>171</v>
      </c>
      <c r="N675" t="s">
        <v>172</v>
      </c>
      <c r="O675">
        <v>4</v>
      </c>
      <c r="P675" t="s">
        <v>77</v>
      </c>
      <c r="Q675" t="s">
        <v>78</v>
      </c>
      <c r="R675" t="s">
        <v>79</v>
      </c>
      <c r="S675" t="s">
        <v>51</v>
      </c>
      <c r="T675" t="s">
        <v>43</v>
      </c>
      <c r="U675" t="s">
        <v>219</v>
      </c>
      <c r="V675">
        <v>940.5</v>
      </c>
      <c r="W675">
        <v>0.36911723221145443</v>
      </c>
      <c r="X675" t="s">
        <v>220</v>
      </c>
    </row>
    <row r="676" spans="1:24" x14ac:dyDescent="0.25">
      <c r="A676" t="s">
        <v>133</v>
      </c>
      <c r="B676" s="1">
        <v>42108</v>
      </c>
      <c r="C676">
        <v>2015</v>
      </c>
      <c r="D676" t="s">
        <v>227</v>
      </c>
      <c r="E676" t="s">
        <v>55</v>
      </c>
      <c r="F676" t="s">
        <v>37</v>
      </c>
      <c r="G676" t="s">
        <v>210</v>
      </c>
      <c r="H676" t="s">
        <v>203</v>
      </c>
      <c r="I676">
        <v>64550</v>
      </c>
      <c r="J676">
        <v>3117</v>
      </c>
      <c r="K676">
        <v>67667</v>
      </c>
      <c r="L676" t="s">
        <v>127</v>
      </c>
      <c r="M676" t="s">
        <v>134</v>
      </c>
      <c r="N676" t="s">
        <v>135</v>
      </c>
      <c r="O676">
        <v>4</v>
      </c>
      <c r="P676" t="s">
        <v>77</v>
      </c>
      <c r="Q676" t="s">
        <v>86</v>
      </c>
      <c r="R676" t="s">
        <v>79</v>
      </c>
      <c r="S676" t="s">
        <v>56</v>
      </c>
      <c r="T676" t="s">
        <v>46</v>
      </c>
      <c r="U676" t="s">
        <v>223</v>
      </c>
      <c r="V676">
        <v>3227.5</v>
      </c>
      <c r="W676">
        <v>0.54782806455522215</v>
      </c>
      <c r="X676" t="s">
        <v>222</v>
      </c>
    </row>
    <row r="677" spans="1:24" x14ac:dyDescent="0.25">
      <c r="A677" t="s">
        <v>176</v>
      </c>
      <c r="B677" s="1">
        <v>42545</v>
      </c>
      <c r="C677">
        <v>2016</v>
      </c>
      <c r="D677" t="s">
        <v>229</v>
      </c>
      <c r="E677" t="s">
        <v>55</v>
      </c>
      <c r="F677" t="s">
        <v>38</v>
      </c>
      <c r="G677" t="s">
        <v>209</v>
      </c>
      <c r="H677" t="s">
        <v>203</v>
      </c>
      <c r="I677">
        <v>43950</v>
      </c>
      <c r="J677">
        <v>4183</v>
      </c>
      <c r="K677">
        <v>48133</v>
      </c>
      <c r="L677" t="s">
        <v>164</v>
      </c>
      <c r="M677" t="s">
        <v>177</v>
      </c>
      <c r="N677" t="s">
        <v>178</v>
      </c>
      <c r="O677">
        <v>4</v>
      </c>
      <c r="P677" t="s">
        <v>77</v>
      </c>
      <c r="Q677" t="s">
        <v>78</v>
      </c>
      <c r="R677" t="s">
        <v>79</v>
      </c>
      <c r="S677" t="s">
        <v>56</v>
      </c>
      <c r="T677" t="s">
        <v>46</v>
      </c>
      <c r="U677" t="s">
        <v>221</v>
      </c>
      <c r="V677">
        <v>1758</v>
      </c>
      <c r="W677">
        <v>2.2901801868761798E-2</v>
      </c>
      <c r="X677" t="s">
        <v>220</v>
      </c>
    </row>
    <row r="678" spans="1:24" x14ac:dyDescent="0.25">
      <c r="A678" t="s">
        <v>136</v>
      </c>
      <c r="B678" s="1">
        <v>42108</v>
      </c>
      <c r="C678">
        <v>2015</v>
      </c>
      <c r="D678" t="s">
        <v>227</v>
      </c>
      <c r="E678" t="s">
        <v>54</v>
      </c>
      <c r="F678" t="s">
        <v>33</v>
      </c>
      <c r="G678" t="s">
        <v>210</v>
      </c>
      <c r="H678" t="s">
        <v>203</v>
      </c>
      <c r="I678">
        <v>85450</v>
      </c>
      <c r="J678">
        <v>4640</v>
      </c>
      <c r="K678">
        <v>90090</v>
      </c>
      <c r="L678" t="s">
        <v>127</v>
      </c>
      <c r="M678" t="s">
        <v>137</v>
      </c>
      <c r="N678" t="s">
        <v>138</v>
      </c>
      <c r="O678">
        <v>4</v>
      </c>
      <c r="P678" t="s">
        <v>77</v>
      </c>
      <c r="Q678" t="s">
        <v>78</v>
      </c>
      <c r="R678" t="s">
        <v>79</v>
      </c>
      <c r="S678" t="s">
        <v>54</v>
      </c>
      <c r="T678" t="s">
        <v>45</v>
      </c>
      <c r="U678" t="s">
        <v>225</v>
      </c>
      <c r="V678">
        <v>5127</v>
      </c>
      <c r="W678">
        <v>9.8538650711317843E-2</v>
      </c>
      <c r="X678" t="s">
        <v>220</v>
      </c>
    </row>
    <row r="679" spans="1:24" x14ac:dyDescent="0.25">
      <c r="A679" t="s">
        <v>112</v>
      </c>
      <c r="B679" s="1">
        <v>42109</v>
      </c>
      <c r="C679">
        <v>2015</v>
      </c>
      <c r="D679" t="s">
        <v>227</v>
      </c>
      <c r="E679" t="s">
        <v>54</v>
      </c>
      <c r="F679" t="s">
        <v>28</v>
      </c>
      <c r="G679" t="s">
        <v>200</v>
      </c>
      <c r="H679" t="s">
        <v>201</v>
      </c>
      <c r="I679">
        <v>47000</v>
      </c>
      <c r="J679">
        <v>1729</v>
      </c>
      <c r="K679">
        <v>48729</v>
      </c>
      <c r="L679" t="s">
        <v>97</v>
      </c>
      <c r="M679" t="s">
        <v>104</v>
      </c>
      <c r="N679" t="s">
        <v>113</v>
      </c>
      <c r="O679">
        <v>3</v>
      </c>
      <c r="P679" t="s">
        <v>91</v>
      </c>
      <c r="Q679" t="s">
        <v>78</v>
      </c>
      <c r="R679" t="s">
        <v>79</v>
      </c>
      <c r="S679" t="s">
        <v>54</v>
      </c>
      <c r="T679" t="s">
        <v>45</v>
      </c>
      <c r="U679" t="s">
        <v>221</v>
      </c>
      <c r="V679">
        <v>1880</v>
      </c>
      <c r="W679">
        <v>0.52364028688689712</v>
      </c>
      <c r="X679" t="s">
        <v>222</v>
      </c>
    </row>
    <row r="680" spans="1:24" x14ac:dyDescent="0.25">
      <c r="A680" t="s">
        <v>133</v>
      </c>
      <c r="B680" s="1">
        <v>42545</v>
      </c>
      <c r="C680">
        <v>2016</v>
      </c>
      <c r="D680" t="s">
        <v>229</v>
      </c>
      <c r="E680" t="s">
        <v>55</v>
      </c>
      <c r="F680" t="s">
        <v>38</v>
      </c>
      <c r="G680" t="s">
        <v>200</v>
      </c>
      <c r="H680" t="s">
        <v>205</v>
      </c>
      <c r="I680">
        <v>71900</v>
      </c>
      <c r="J680">
        <v>4717</v>
      </c>
      <c r="K680">
        <v>76617</v>
      </c>
      <c r="L680" t="s">
        <v>127</v>
      </c>
      <c r="M680" t="s">
        <v>134</v>
      </c>
      <c r="N680" t="s">
        <v>135</v>
      </c>
      <c r="O680">
        <v>4</v>
      </c>
      <c r="P680" t="s">
        <v>77</v>
      </c>
      <c r="Q680" t="s">
        <v>86</v>
      </c>
      <c r="R680" t="s">
        <v>79</v>
      </c>
      <c r="S680" t="s">
        <v>56</v>
      </c>
      <c r="T680" t="s">
        <v>46</v>
      </c>
      <c r="U680" t="s">
        <v>223</v>
      </c>
      <c r="V680">
        <v>3595</v>
      </c>
      <c r="W680">
        <v>0.82099729954311496</v>
      </c>
      <c r="X680" t="s">
        <v>222</v>
      </c>
    </row>
    <row r="681" spans="1:24" x14ac:dyDescent="0.25">
      <c r="A681" t="s">
        <v>130</v>
      </c>
      <c r="B681" s="1">
        <v>42544</v>
      </c>
      <c r="C681">
        <v>2016</v>
      </c>
      <c r="D681" t="s">
        <v>229</v>
      </c>
      <c r="E681" t="s">
        <v>64</v>
      </c>
      <c r="F681" t="s">
        <v>25</v>
      </c>
      <c r="G681" t="s">
        <v>210</v>
      </c>
      <c r="H681" t="s">
        <v>201</v>
      </c>
      <c r="I681">
        <v>68000</v>
      </c>
      <c r="J681">
        <v>3323</v>
      </c>
      <c r="K681">
        <v>71323</v>
      </c>
      <c r="L681" t="s">
        <v>127</v>
      </c>
      <c r="M681" t="s">
        <v>131</v>
      </c>
      <c r="N681" t="s">
        <v>132</v>
      </c>
      <c r="O681">
        <v>4</v>
      </c>
      <c r="P681" t="s">
        <v>77</v>
      </c>
      <c r="Q681" t="s">
        <v>86</v>
      </c>
      <c r="R681" t="s">
        <v>79</v>
      </c>
      <c r="S681" t="s">
        <v>57</v>
      </c>
      <c r="T681" t="s">
        <v>44</v>
      </c>
      <c r="U681" t="s">
        <v>223</v>
      </c>
      <c r="V681">
        <v>3400</v>
      </c>
      <c r="W681">
        <v>0.9275081138720308</v>
      </c>
      <c r="X681" t="s">
        <v>222</v>
      </c>
    </row>
    <row r="682" spans="1:24" x14ac:dyDescent="0.25">
      <c r="A682" t="s">
        <v>126</v>
      </c>
      <c r="B682" s="1">
        <v>42543</v>
      </c>
      <c r="C682">
        <v>2016</v>
      </c>
      <c r="D682" t="s">
        <v>229</v>
      </c>
      <c r="E682" t="s">
        <v>62</v>
      </c>
      <c r="F682" t="s">
        <v>12</v>
      </c>
      <c r="G682" t="s">
        <v>207</v>
      </c>
      <c r="H682" t="s">
        <v>203</v>
      </c>
      <c r="I682">
        <v>41900</v>
      </c>
      <c r="J682">
        <v>2815</v>
      </c>
      <c r="K682">
        <v>44715</v>
      </c>
      <c r="L682" t="s">
        <v>127</v>
      </c>
      <c r="M682" t="s">
        <v>128</v>
      </c>
      <c r="N682" t="s">
        <v>129</v>
      </c>
      <c r="O682">
        <v>4</v>
      </c>
      <c r="P682" t="s">
        <v>77</v>
      </c>
      <c r="Q682" t="s">
        <v>78</v>
      </c>
      <c r="R682" t="s">
        <v>79</v>
      </c>
      <c r="S682" t="s">
        <v>63</v>
      </c>
      <c r="T682" t="s">
        <v>43</v>
      </c>
      <c r="U682" t="s">
        <v>221</v>
      </c>
      <c r="V682">
        <v>1676</v>
      </c>
      <c r="W682">
        <v>0.79489459832892506</v>
      </c>
      <c r="X682" t="s">
        <v>222</v>
      </c>
    </row>
    <row r="683" spans="1:24" x14ac:dyDescent="0.25">
      <c r="A683" t="s">
        <v>167</v>
      </c>
      <c r="B683" s="1">
        <v>42111</v>
      </c>
      <c r="C683">
        <v>2015</v>
      </c>
      <c r="D683" t="s">
        <v>227</v>
      </c>
      <c r="E683" t="s">
        <v>52</v>
      </c>
      <c r="F683" t="s">
        <v>34</v>
      </c>
      <c r="G683" t="s">
        <v>200</v>
      </c>
      <c r="H683" t="s">
        <v>203</v>
      </c>
      <c r="I683">
        <v>31750</v>
      </c>
      <c r="J683">
        <v>1563</v>
      </c>
      <c r="K683">
        <v>33313</v>
      </c>
      <c r="L683" t="s">
        <v>164</v>
      </c>
      <c r="M683" t="s">
        <v>168</v>
      </c>
      <c r="N683" t="s">
        <v>169</v>
      </c>
      <c r="O683">
        <v>4</v>
      </c>
      <c r="P683" t="s">
        <v>77</v>
      </c>
      <c r="Q683" t="s">
        <v>78</v>
      </c>
      <c r="R683" t="s">
        <v>79</v>
      </c>
      <c r="S683" t="s">
        <v>53</v>
      </c>
      <c r="T683" t="s">
        <v>46</v>
      </c>
      <c r="U683" t="s">
        <v>219</v>
      </c>
      <c r="V683">
        <v>952.5</v>
      </c>
      <c r="W683">
        <v>1.3058551127583976E-2</v>
      </c>
      <c r="X683" t="s">
        <v>220</v>
      </c>
    </row>
    <row r="684" spans="1:24" x14ac:dyDescent="0.25">
      <c r="A684" t="s">
        <v>163</v>
      </c>
      <c r="B684" s="1">
        <v>42543</v>
      </c>
      <c r="C684">
        <v>2016</v>
      </c>
      <c r="D684" t="s">
        <v>229</v>
      </c>
      <c r="E684" t="s">
        <v>60</v>
      </c>
      <c r="F684" t="s">
        <v>22</v>
      </c>
      <c r="G684" t="s">
        <v>200</v>
      </c>
      <c r="H684" t="s">
        <v>201</v>
      </c>
      <c r="I684">
        <v>28050</v>
      </c>
      <c r="J684">
        <v>1814</v>
      </c>
      <c r="K684">
        <v>29864</v>
      </c>
      <c r="L684" t="s">
        <v>164</v>
      </c>
      <c r="M684" t="s">
        <v>165</v>
      </c>
      <c r="N684" t="s">
        <v>166</v>
      </c>
      <c r="O684">
        <v>2</v>
      </c>
      <c r="P684" t="s">
        <v>77</v>
      </c>
      <c r="Q684" t="s">
        <v>78</v>
      </c>
      <c r="R684" t="s">
        <v>79</v>
      </c>
      <c r="S684" t="s">
        <v>61</v>
      </c>
      <c r="T684" t="s">
        <v>44</v>
      </c>
      <c r="U684" t="s">
        <v>219</v>
      </c>
      <c r="V684">
        <v>841.5</v>
      </c>
      <c r="W684">
        <v>0.47220654015997732</v>
      </c>
      <c r="X684" t="s">
        <v>220</v>
      </c>
    </row>
    <row r="685" spans="1:24" x14ac:dyDescent="0.25">
      <c r="A685" t="s">
        <v>117</v>
      </c>
      <c r="B685" s="1">
        <v>42541</v>
      </c>
      <c r="C685">
        <v>2016</v>
      </c>
      <c r="D685" t="s">
        <v>229</v>
      </c>
      <c r="E685" t="s">
        <v>57</v>
      </c>
      <c r="F685" t="s">
        <v>27</v>
      </c>
      <c r="G685" t="s">
        <v>206</v>
      </c>
      <c r="H685" t="s">
        <v>201</v>
      </c>
      <c r="I685">
        <v>64550</v>
      </c>
      <c r="J685">
        <v>4725</v>
      </c>
      <c r="K685">
        <v>69275</v>
      </c>
      <c r="L685" t="s">
        <v>97</v>
      </c>
      <c r="M685" t="s">
        <v>118</v>
      </c>
      <c r="N685" t="s">
        <v>119</v>
      </c>
      <c r="O685">
        <v>4</v>
      </c>
      <c r="P685" t="s">
        <v>77</v>
      </c>
      <c r="Q685" t="s">
        <v>86</v>
      </c>
      <c r="R685" t="s">
        <v>79</v>
      </c>
      <c r="S685" t="s">
        <v>57</v>
      </c>
      <c r="T685" t="s">
        <v>44</v>
      </c>
      <c r="U685" t="s">
        <v>223</v>
      </c>
      <c r="V685">
        <v>3227.5</v>
      </c>
      <c r="W685">
        <v>0.86767440702192222</v>
      </c>
      <c r="X685" t="s">
        <v>222</v>
      </c>
    </row>
    <row r="686" spans="1:24" x14ac:dyDescent="0.25">
      <c r="A686" t="s">
        <v>126</v>
      </c>
      <c r="B686" s="1">
        <v>42540</v>
      </c>
      <c r="C686">
        <v>2016</v>
      </c>
      <c r="D686" t="s">
        <v>229</v>
      </c>
      <c r="E686" t="s">
        <v>57</v>
      </c>
      <c r="F686" t="s">
        <v>21</v>
      </c>
      <c r="G686" t="s">
        <v>209</v>
      </c>
      <c r="H686" t="s">
        <v>211</v>
      </c>
      <c r="I686">
        <v>41850</v>
      </c>
      <c r="J686">
        <v>4830</v>
      </c>
      <c r="K686">
        <v>46680</v>
      </c>
      <c r="L686" t="s">
        <v>127</v>
      </c>
      <c r="M686" t="s">
        <v>128</v>
      </c>
      <c r="N686" t="s">
        <v>129</v>
      </c>
      <c r="O686">
        <v>4</v>
      </c>
      <c r="P686" t="s">
        <v>77</v>
      </c>
      <c r="Q686" t="s">
        <v>78</v>
      </c>
      <c r="R686" t="s">
        <v>79</v>
      </c>
      <c r="S686" t="s">
        <v>57</v>
      </c>
      <c r="T686" t="s">
        <v>44</v>
      </c>
      <c r="U686" t="s">
        <v>221</v>
      </c>
      <c r="V686">
        <v>1674</v>
      </c>
      <c r="W686">
        <v>0.6312335471768088</v>
      </c>
      <c r="X686" t="s">
        <v>222</v>
      </c>
    </row>
    <row r="687" spans="1:24" x14ac:dyDescent="0.25">
      <c r="A687" t="s">
        <v>157</v>
      </c>
      <c r="B687" s="1">
        <v>42114</v>
      </c>
      <c r="C687">
        <v>2015</v>
      </c>
      <c r="D687" t="s">
        <v>227</v>
      </c>
      <c r="E687" t="s">
        <v>62</v>
      </c>
      <c r="F687" t="s">
        <v>11</v>
      </c>
      <c r="G687" t="s">
        <v>210</v>
      </c>
      <c r="H687" t="s">
        <v>201</v>
      </c>
      <c r="I687">
        <v>65950</v>
      </c>
      <c r="J687">
        <v>4626</v>
      </c>
      <c r="K687">
        <v>70576</v>
      </c>
      <c r="L687" t="s">
        <v>142</v>
      </c>
      <c r="M687" t="s">
        <v>158</v>
      </c>
      <c r="N687" t="s">
        <v>159</v>
      </c>
      <c r="O687">
        <v>4</v>
      </c>
      <c r="P687" t="s">
        <v>77</v>
      </c>
      <c r="Q687" t="s">
        <v>86</v>
      </c>
      <c r="R687" t="s">
        <v>79</v>
      </c>
      <c r="S687" t="s">
        <v>63</v>
      </c>
      <c r="T687" t="s">
        <v>43</v>
      </c>
      <c r="U687" t="s">
        <v>223</v>
      </c>
      <c r="V687">
        <v>3297.5</v>
      </c>
      <c r="W687">
        <v>0.27071486006989837</v>
      </c>
      <c r="X687" t="s">
        <v>220</v>
      </c>
    </row>
    <row r="688" spans="1:24" x14ac:dyDescent="0.25">
      <c r="A688" t="s">
        <v>136</v>
      </c>
      <c r="B688" s="1">
        <v>42540</v>
      </c>
      <c r="C688">
        <v>2016</v>
      </c>
      <c r="D688" t="s">
        <v>229</v>
      </c>
      <c r="E688" t="s">
        <v>52</v>
      </c>
      <c r="F688" t="s">
        <v>34</v>
      </c>
      <c r="G688" t="s">
        <v>209</v>
      </c>
      <c r="H688" t="s">
        <v>203</v>
      </c>
      <c r="I688">
        <v>95400</v>
      </c>
      <c r="J688">
        <v>4364</v>
      </c>
      <c r="K688">
        <v>99764</v>
      </c>
      <c r="L688" t="s">
        <v>127</v>
      </c>
      <c r="M688" t="s">
        <v>137</v>
      </c>
      <c r="N688" t="s">
        <v>138</v>
      </c>
      <c r="O688">
        <v>4</v>
      </c>
      <c r="P688" t="s">
        <v>77</v>
      </c>
      <c r="Q688" t="s">
        <v>78</v>
      </c>
      <c r="R688" t="s">
        <v>79</v>
      </c>
      <c r="S688" t="s">
        <v>53</v>
      </c>
      <c r="T688" t="s">
        <v>46</v>
      </c>
      <c r="U688" t="s">
        <v>225</v>
      </c>
      <c r="V688">
        <v>5724</v>
      </c>
      <c r="W688">
        <v>0.78734157224527634</v>
      </c>
      <c r="X688" t="s">
        <v>222</v>
      </c>
    </row>
    <row r="689" spans="1:24" x14ac:dyDescent="0.25">
      <c r="A689" t="s">
        <v>106</v>
      </c>
      <c r="B689" s="1">
        <v>42116</v>
      </c>
      <c r="C689">
        <v>2015</v>
      </c>
      <c r="D689" t="s">
        <v>227</v>
      </c>
      <c r="E689" t="s">
        <v>60</v>
      </c>
      <c r="F689" t="s">
        <v>3</v>
      </c>
      <c r="G689" t="s">
        <v>206</v>
      </c>
      <c r="H689" t="s">
        <v>203</v>
      </c>
      <c r="I689">
        <v>37550</v>
      </c>
      <c r="J689">
        <v>2521</v>
      </c>
      <c r="K689">
        <v>40071</v>
      </c>
      <c r="L689" t="s">
        <v>97</v>
      </c>
      <c r="M689" t="s">
        <v>107</v>
      </c>
      <c r="N689" t="s">
        <v>108</v>
      </c>
      <c r="O689">
        <v>4</v>
      </c>
      <c r="P689" t="s">
        <v>77</v>
      </c>
      <c r="Q689" t="s">
        <v>78</v>
      </c>
      <c r="R689" t="s">
        <v>79</v>
      </c>
      <c r="S689" t="s">
        <v>61</v>
      </c>
      <c r="T689" t="s">
        <v>42</v>
      </c>
      <c r="U689" t="s">
        <v>221</v>
      </c>
      <c r="V689">
        <v>1502</v>
      </c>
      <c r="W689">
        <v>0.54875002128479533</v>
      </c>
      <c r="X689" t="s">
        <v>222</v>
      </c>
    </row>
    <row r="690" spans="1:24" x14ac:dyDescent="0.25">
      <c r="A690" t="s">
        <v>182</v>
      </c>
      <c r="B690" s="1">
        <v>42116</v>
      </c>
      <c r="C690">
        <v>2015</v>
      </c>
      <c r="D690" t="s">
        <v>227</v>
      </c>
      <c r="E690" t="s">
        <v>54</v>
      </c>
      <c r="F690" t="s">
        <v>23</v>
      </c>
      <c r="G690" t="s">
        <v>210</v>
      </c>
      <c r="H690" t="s">
        <v>211</v>
      </c>
      <c r="I690">
        <v>58400</v>
      </c>
      <c r="J690">
        <v>3893</v>
      </c>
      <c r="K690">
        <v>62293</v>
      </c>
      <c r="L690" t="s">
        <v>164</v>
      </c>
      <c r="M690" t="s">
        <v>183</v>
      </c>
      <c r="N690" t="s">
        <v>184</v>
      </c>
      <c r="O690">
        <v>4</v>
      </c>
      <c r="P690" t="s">
        <v>77</v>
      </c>
      <c r="Q690" t="s">
        <v>78</v>
      </c>
      <c r="R690" t="s">
        <v>79</v>
      </c>
      <c r="S690" t="s">
        <v>54</v>
      </c>
      <c r="T690" t="s">
        <v>44</v>
      </c>
      <c r="U690" t="s">
        <v>223</v>
      </c>
      <c r="V690">
        <v>2920</v>
      </c>
      <c r="W690">
        <v>0.14641155449040771</v>
      </c>
      <c r="X690" t="s">
        <v>220</v>
      </c>
    </row>
    <row r="691" spans="1:24" x14ac:dyDescent="0.25">
      <c r="A691" t="s">
        <v>114</v>
      </c>
      <c r="B691" s="1">
        <v>42117</v>
      </c>
      <c r="C691">
        <v>2015</v>
      </c>
      <c r="D691" t="s">
        <v>227</v>
      </c>
      <c r="E691" t="s">
        <v>64</v>
      </c>
      <c r="F691" t="s">
        <v>20</v>
      </c>
      <c r="G691" t="s">
        <v>200</v>
      </c>
      <c r="H691" t="s">
        <v>203</v>
      </c>
      <c r="I691">
        <v>54100</v>
      </c>
      <c r="J691">
        <v>1793</v>
      </c>
      <c r="K691">
        <v>55893</v>
      </c>
      <c r="L691" t="s">
        <v>97</v>
      </c>
      <c r="M691" t="s">
        <v>115</v>
      </c>
      <c r="N691" t="s">
        <v>116</v>
      </c>
      <c r="O691">
        <v>4</v>
      </c>
      <c r="P691" t="s">
        <v>77</v>
      </c>
      <c r="Q691" t="s">
        <v>78</v>
      </c>
      <c r="R691" t="s">
        <v>79</v>
      </c>
      <c r="S691" t="s">
        <v>57</v>
      </c>
      <c r="T691" t="s">
        <v>44</v>
      </c>
      <c r="U691" t="s">
        <v>221</v>
      </c>
      <c r="V691">
        <v>2164</v>
      </c>
      <c r="W691">
        <v>0.15465355345730369</v>
      </c>
      <c r="X691" t="s">
        <v>220</v>
      </c>
    </row>
    <row r="692" spans="1:24" x14ac:dyDescent="0.25">
      <c r="A692" t="s">
        <v>163</v>
      </c>
      <c r="B692" s="1">
        <v>42117</v>
      </c>
      <c r="C692">
        <v>2015</v>
      </c>
      <c r="D692" t="s">
        <v>227</v>
      </c>
      <c r="E692" t="s">
        <v>57</v>
      </c>
      <c r="F692" t="s">
        <v>18</v>
      </c>
      <c r="G692" t="s">
        <v>209</v>
      </c>
      <c r="H692" t="s">
        <v>203</v>
      </c>
      <c r="I692">
        <v>25250</v>
      </c>
      <c r="J692">
        <v>3835</v>
      </c>
      <c r="K692">
        <v>29085</v>
      </c>
      <c r="L692" t="s">
        <v>164</v>
      </c>
      <c r="M692" t="s">
        <v>165</v>
      </c>
      <c r="N692" t="s">
        <v>166</v>
      </c>
      <c r="O692">
        <v>2</v>
      </c>
      <c r="P692" t="s">
        <v>77</v>
      </c>
      <c r="Q692" t="s">
        <v>78</v>
      </c>
      <c r="R692" t="s">
        <v>79</v>
      </c>
      <c r="S692" t="s">
        <v>57</v>
      </c>
      <c r="T692" t="s">
        <v>44</v>
      </c>
      <c r="U692" t="s">
        <v>219</v>
      </c>
      <c r="V692">
        <v>757.5</v>
      </c>
      <c r="W692">
        <v>0.40759676620717938</v>
      </c>
      <c r="X692" t="s">
        <v>220</v>
      </c>
    </row>
    <row r="693" spans="1:24" x14ac:dyDescent="0.25">
      <c r="A693" t="s">
        <v>133</v>
      </c>
      <c r="B693" s="1">
        <v>42536</v>
      </c>
      <c r="C693">
        <v>2016</v>
      </c>
      <c r="D693" t="s">
        <v>229</v>
      </c>
      <c r="E693" t="s">
        <v>50</v>
      </c>
      <c r="F693" t="s">
        <v>13</v>
      </c>
      <c r="G693" t="s">
        <v>206</v>
      </c>
      <c r="H693" t="s">
        <v>203</v>
      </c>
      <c r="I693">
        <v>72000</v>
      </c>
      <c r="J693">
        <v>4133</v>
      </c>
      <c r="K693">
        <v>76133</v>
      </c>
      <c r="L693" t="s">
        <v>127</v>
      </c>
      <c r="M693" t="s">
        <v>134</v>
      </c>
      <c r="N693" t="s">
        <v>135</v>
      </c>
      <c r="O693">
        <v>4</v>
      </c>
      <c r="P693" t="s">
        <v>77</v>
      </c>
      <c r="Q693" t="s">
        <v>86</v>
      </c>
      <c r="R693" t="s">
        <v>79</v>
      </c>
      <c r="S693" t="s">
        <v>51</v>
      </c>
      <c r="T693" t="s">
        <v>43</v>
      </c>
      <c r="U693" t="s">
        <v>223</v>
      </c>
      <c r="V693">
        <v>3600</v>
      </c>
      <c r="W693">
        <v>0.36790625395621462</v>
      </c>
      <c r="X693" t="s">
        <v>220</v>
      </c>
    </row>
    <row r="694" spans="1:24" x14ac:dyDescent="0.25">
      <c r="A694" t="s">
        <v>117</v>
      </c>
      <c r="B694" s="1">
        <v>42119</v>
      </c>
      <c r="C694">
        <v>2015</v>
      </c>
      <c r="D694" t="s">
        <v>227</v>
      </c>
      <c r="E694" t="s">
        <v>62</v>
      </c>
      <c r="F694" t="s">
        <v>15</v>
      </c>
      <c r="G694" t="s">
        <v>200</v>
      </c>
      <c r="H694" t="s">
        <v>201</v>
      </c>
      <c r="I694">
        <v>58450</v>
      </c>
      <c r="J694">
        <v>3123</v>
      </c>
      <c r="K694">
        <v>61573</v>
      </c>
      <c r="L694" t="s">
        <v>97</v>
      </c>
      <c r="M694" t="s">
        <v>118</v>
      </c>
      <c r="N694" t="s">
        <v>119</v>
      </c>
      <c r="O694">
        <v>4</v>
      </c>
      <c r="P694" t="s">
        <v>77</v>
      </c>
      <c r="Q694" t="s">
        <v>86</v>
      </c>
      <c r="R694" t="s">
        <v>79</v>
      </c>
      <c r="S694" t="s">
        <v>63</v>
      </c>
      <c r="T694" t="s">
        <v>43</v>
      </c>
      <c r="U694" t="s">
        <v>223</v>
      </c>
      <c r="V694">
        <v>2922.5</v>
      </c>
      <c r="W694">
        <v>0.49913805141073558</v>
      </c>
      <c r="X694" t="s">
        <v>220</v>
      </c>
    </row>
    <row r="695" spans="1:24" x14ac:dyDescent="0.25">
      <c r="A695" t="s">
        <v>130</v>
      </c>
      <c r="B695" s="1">
        <v>42119</v>
      </c>
      <c r="C695">
        <v>2015</v>
      </c>
      <c r="D695" t="s">
        <v>227</v>
      </c>
      <c r="E695" t="s">
        <v>60</v>
      </c>
      <c r="F695" t="s">
        <v>3</v>
      </c>
      <c r="G695" t="s">
        <v>209</v>
      </c>
      <c r="H695" t="s">
        <v>203</v>
      </c>
      <c r="I695">
        <v>61350</v>
      </c>
      <c r="J695">
        <v>4932</v>
      </c>
      <c r="K695">
        <v>66282</v>
      </c>
      <c r="L695" t="s">
        <v>127</v>
      </c>
      <c r="M695" t="s">
        <v>131</v>
      </c>
      <c r="N695" t="s">
        <v>132</v>
      </c>
      <c r="O695">
        <v>4</v>
      </c>
      <c r="P695" t="s">
        <v>77</v>
      </c>
      <c r="Q695" t="s">
        <v>86</v>
      </c>
      <c r="R695" t="s">
        <v>79</v>
      </c>
      <c r="S695" t="s">
        <v>61</v>
      </c>
      <c r="T695" t="s">
        <v>42</v>
      </c>
      <c r="U695" t="s">
        <v>223</v>
      </c>
      <c r="V695">
        <v>3067.5</v>
      </c>
      <c r="W695">
        <v>0.56027645969776274</v>
      </c>
      <c r="X695" t="s">
        <v>222</v>
      </c>
    </row>
    <row r="696" spans="1:24" x14ac:dyDescent="0.25">
      <c r="A696" t="s">
        <v>148</v>
      </c>
      <c r="B696" s="1">
        <v>42122</v>
      </c>
      <c r="C696">
        <v>2015</v>
      </c>
      <c r="D696" t="s">
        <v>227</v>
      </c>
      <c r="E696" t="s">
        <v>50</v>
      </c>
      <c r="F696" t="s">
        <v>10</v>
      </c>
      <c r="G696" t="s">
        <v>200</v>
      </c>
      <c r="H696" t="s">
        <v>211</v>
      </c>
      <c r="I696">
        <v>33250</v>
      </c>
      <c r="J696">
        <v>3743</v>
      </c>
      <c r="K696">
        <v>36993</v>
      </c>
      <c r="L696" t="s">
        <v>142</v>
      </c>
      <c r="M696" t="s">
        <v>149</v>
      </c>
      <c r="N696" t="s">
        <v>150</v>
      </c>
      <c r="O696">
        <v>4</v>
      </c>
      <c r="P696" t="s">
        <v>77</v>
      </c>
      <c r="Q696" t="s">
        <v>78</v>
      </c>
      <c r="R696" t="s">
        <v>79</v>
      </c>
      <c r="S696" t="s">
        <v>51</v>
      </c>
      <c r="T696" t="s">
        <v>43</v>
      </c>
      <c r="U696" t="s">
        <v>219</v>
      </c>
      <c r="V696">
        <v>997.5</v>
      </c>
      <c r="W696">
        <v>0.60180462133223411</v>
      </c>
      <c r="X696" t="s">
        <v>222</v>
      </c>
    </row>
    <row r="697" spans="1:24" x14ac:dyDescent="0.25">
      <c r="A697" t="s">
        <v>126</v>
      </c>
      <c r="B697" s="1">
        <v>42122</v>
      </c>
      <c r="C697">
        <v>2015</v>
      </c>
      <c r="D697" t="s">
        <v>227</v>
      </c>
      <c r="E697" t="s">
        <v>54</v>
      </c>
      <c r="F697" t="s">
        <v>29</v>
      </c>
      <c r="G697" t="s">
        <v>209</v>
      </c>
      <c r="H697" t="s">
        <v>201</v>
      </c>
      <c r="I697">
        <v>37750</v>
      </c>
      <c r="J697">
        <v>1065</v>
      </c>
      <c r="K697">
        <v>38815</v>
      </c>
      <c r="L697" t="s">
        <v>127</v>
      </c>
      <c r="M697" t="s">
        <v>128</v>
      </c>
      <c r="N697" t="s">
        <v>129</v>
      </c>
      <c r="O697">
        <v>4</v>
      </c>
      <c r="P697" t="s">
        <v>77</v>
      </c>
      <c r="Q697" t="s">
        <v>78</v>
      </c>
      <c r="R697" t="s">
        <v>79</v>
      </c>
      <c r="S697" t="s">
        <v>54</v>
      </c>
      <c r="T697" t="s">
        <v>45</v>
      </c>
      <c r="U697" t="s">
        <v>221</v>
      </c>
      <c r="V697">
        <v>1510</v>
      </c>
      <c r="W697">
        <v>0.48453347640323147</v>
      </c>
      <c r="X697" t="s">
        <v>220</v>
      </c>
    </row>
    <row r="698" spans="1:24" x14ac:dyDescent="0.25">
      <c r="A698" t="s">
        <v>145</v>
      </c>
      <c r="B698" s="1">
        <v>42535</v>
      </c>
      <c r="C698">
        <v>2016</v>
      </c>
      <c r="D698" t="s">
        <v>229</v>
      </c>
      <c r="E698" t="s">
        <v>57</v>
      </c>
      <c r="F698" t="s">
        <v>19</v>
      </c>
      <c r="G698" t="s">
        <v>200</v>
      </c>
      <c r="H698" t="s">
        <v>203</v>
      </c>
      <c r="I698">
        <v>32900</v>
      </c>
      <c r="J698">
        <v>3601</v>
      </c>
      <c r="K698">
        <v>36501</v>
      </c>
      <c r="L698" t="s">
        <v>142</v>
      </c>
      <c r="M698" t="s">
        <v>146</v>
      </c>
      <c r="N698" t="s">
        <v>147</v>
      </c>
      <c r="O698">
        <v>4</v>
      </c>
      <c r="P698" t="s">
        <v>77</v>
      </c>
      <c r="Q698" t="s">
        <v>78</v>
      </c>
      <c r="R698" t="s">
        <v>79</v>
      </c>
      <c r="S698" t="s">
        <v>57</v>
      </c>
      <c r="T698" t="s">
        <v>44</v>
      </c>
      <c r="U698" t="s">
        <v>219</v>
      </c>
      <c r="V698">
        <v>987</v>
      </c>
      <c r="W698">
        <v>0.87285682506526674</v>
      </c>
      <c r="X698" t="s">
        <v>222</v>
      </c>
    </row>
    <row r="699" spans="1:24" x14ac:dyDescent="0.25">
      <c r="A699" t="s">
        <v>141</v>
      </c>
      <c r="B699" s="1">
        <v>42534</v>
      </c>
      <c r="C699">
        <v>2016</v>
      </c>
      <c r="D699" t="s">
        <v>229</v>
      </c>
      <c r="E699" t="s">
        <v>58</v>
      </c>
      <c r="F699" t="s">
        <v>8</v>
      </c>
      <c r="G699" t="s">
        <v>200</v>
      </c>
      <c r="H699" t="s">
        <v>203</v>
      </c>
      <c r="I699">
        <v>30050</v>
      </c>
      <c r="J699">
        <v>1152</v>
      </c>
      <c r="K699">
        <v>31202</v>
      </c>
      <c r="L699" t="s">
        <v>142</v>
      </c>
      <c r="M699" t="s">
        <v>143</v>
      </c>
      <c r="N699" t="s">
        <v>144</v>
      </c>
      <c r="O699">
        <v>4</v>
      </c>
      <c r="P699" t="s">
        <v>77</v>
      </c>
      <c r="Q699" t="s">
        <v>78</v>
      </c>
      <c r="R699" t="s">
        <v>79</v>
      </c>
      <c r="S699" t="s">
        <v>59</v>
      </c>
      <c r="T699" t="s">
        <v>42</v>
      </c>
      <c r="U699" t="s">
        <v>219</v>
      </c>
      <c r="V699">
        <v>901.5</v>
      </c>
      <c r="W699">
        <v>4.3254283276970631E-2</v>
      </c>
      <c r="X699" t="s">
        <v>220</v>
      </c>
    </row>
    <row r="700" spans="1:24" x14ac:dyDescent="0.25">
      <c r="A700" t="s">
        <v>109</v>
      </c>
      <c r="B700" s="1">
        <v>42534</v>
      </c>
      <c r="C700">
        <v>2016</v>
      </c>
      <c r="D700" t="s">
        <v>229</v>
      </c>
      <c r="E700" t="s">
        <v>60</v>
      </c>
      <c r="F700" t="s">
        <v>6</v>
      </c>
      <c r="G700" t="s">
        <v>210</v>
      </c>
      <c r="H700" t="s">
        <v>205</v>
      </c>
      <c r="I700">
        <v>50700</v>
      </c>
      <c r="J700">
        <v>1225</v>
      </c>
      <c r="K700">
        <v>51925</v>
      </c>
      <c r="L700" t="s">
        <v>97</v>
      </c>
      <c r="M700" t="s">
        <v>110</v>
      </c>
      <c r="N700" t="s">
        <v>111</v>
      </c>
      <c r="O700">
        <v>4</v>
      </c>
      <c r="P700" t="s">
        <v>91</v>
      </c>
      <c r="Q700" t="s">
        <v>78</v>
      </c>
      <c r="R700" t="s">
        <v>79</v>
      </c>
      <c r="S700" t="s">
        <v>61</v>
      </c>
      <c r="T700" t="s">
        <v>42</v>
      </c>
      <c r="U700" t="s">
        <v>221</v>
      </c>
      <c r="V700">
        <v>2028</v>
      </c>
      <c r="W700">
        <v>0.29770118011985958</v>
      </c>
      <c r="X700" t="s">
        <v>220</v>
      </c>
    </row>
    <row r="701" spans="1:24" x14ac:dyDescent="0.25">
      <c r="A701" t="s">
        <v>112</v>
      </c>
      <c r="B701" s="1">
        <v>42125</v>
      </c>
      <c r="C701">
        <v>2015</v>
      </c>
      <c r="D701" t="s">
        <v>228</v>
      </c>
      <c r="E701" t="s">
        <v>57</v>
      </c>
      <c r="F701" t="s">
        <v>16</v>
      </c>
      <c r="G701" t="s">
        <v>209</v>
      </c>
      <c r="H701" t="s">
        <v>211</v>
      </c>
      <c r="I701">
        <v>47000</v>
      </c>
      <c r="J701">
        <v>4384</v>
      </c>
      <c r="K701">
        <v>51384</v>
      </c>
      <c r="L701" t="s">
        <v>97</v>
      </c>
      <c r="M701" t="s">
        <v>104</v>
      </c>
      <c r="N701" t="s">
        <v>113</v>
      </c>
      <c r="O701">
        <v>3</v>
      </c>
      <c r="P701" t="s">
        <v>91</v>
      </c>
      <c r="Q701" t="s">
        <v>78</v>
      </c>
      <c r="R701" t="s">
        <v>79</v>
      </c>
      <c r="S701" t="s">
        <v>57</v>
      </c>
      <c r="T701" t="s">
        <v>44</v>
      </c>
      <c r="U701" t="s">
        <v>221</v>
      </c>
      <c r="V701">
        <v>1880</v>
      </c>
      <c r="W701">
        <v>0.24541945953174468</v>
      </c>
      <c r="X701" t="s">
        <v>220</v>
      </c>
    </row>
    <row r="702" spans="1:24" x14ac:dyDescent="0.25">
      <c r="A702" t="s">
        <v>136</v>
      </c>
      <c r="B702" s="1">
        <v>42531</v>
      </c>
      <c r="C702">
        <v>2016</v>
      </c>
      <c r="D702" t="s">
        <v>229</v>
      </c>
      <c r="E702" t="s">
        <v>57</v>
      </c>
      <c r="F702" t="s">
        <v>22</v>
      </c>
      <c r="G702" t="s">
        <v>207</v>
      </c>
      <c r="H702" t="s">
        <v>203</v>
      </c>
      <c r="I702">
        <v>94550</v>
      </c>
      <c r="J702">
        <v>2548</v>
      </c>
      <c r="K702">
        <v>97098</v>
      </c>
      <c r="L702" t="s">
        <v>127</v>
      </c>
      <c r="M702" t="s">
        <v>137</v>
      </c>
      <c r="N702" t="s">
        <v>138</v>
      </c>
      <c r="O702">
        <v>4</v>
      </c>
      <c r="P702" t="s">
        <v>77</v>
      </c>
      <c r="Q702" t="s">
        <v>78</v>
      </c>
      <c r="R702" t="s">
        <v>79</v>
      </c>
      <c r="S702" t="s">
        <v>57</v>
      </c>
      <c r="T702" t="s">
        <v>44</v>
      </c>
      <c r="U702" t="s">
        <v>225</v>
      </c>
      <c r="V702">
        <v>5673</v>
      </c>
      <c r="W702">
        <v>0.4947049233572115</v>
      </c>
      <c r="X702" t="s">
        <v>220</v>
      </c>
    </row>
    <row r="703" spans="1:24" x14ac:dyDescent="0.25">
      <c r="A703" t="s">
        <v>145</v>
      </c>
      <c r="B703" s="1">
        <v>42126</v>
      </c>
      <c r="C703">
        <v>2015</v>
      </c>
      <c r="D703" t="s">
        <v>228</v>
      </c>
      <c r="E703" t="s">
        <v>64</v>
      </c>
      <c r="F703" t="s">
        <v>20</v>
      </c>
      <c r="G703" t="s">
        <v>206</v>
      </c>
      <c r="H703" t="s">
        <v>211</v>
      </c>
      <c r="I703">
        <v>29550</v>
      </c>
      <c r="J703">
        <v>1259</v>
      </c>
      <c r="K703">
        <v>30809</v>
      </c>
      <c r="L703" t="s">
        <v>142</v>
      </c>
      <c r="M703" t="s">
        <v>146</v>
      </c>
      <c r="N703" t="s">
        <v>147</v>
      </c>
      <c r="O703">
        <v>4</v>
      </c>
      <c r="P703" t="s">
        <v>77</v>
      </c>
      <c r="Q703" t="s">
        <v>78</v>
      </c>
      <c r="R703" t="s">
        <v>79</v>
      </c>
      <c r="S703" t="s">
        <v>57</v>
      </c>
      <c r="T703" t="s">
        <v>44</v>
      </c>
      <c r="U703" t="s">
        <v>219</v>
      </c>
      <c r="V703">
        <v>886.5</v>
      </c>
      <c r="W703">
        <v>7.912114080000722E-2</v>
      </c>
      <c r="X703" t="s">
        <v>220</v>
      </c>
    </row>
    <row r="704" spans="1:24" x14ac:dyDescent="0.25">
      <c r="A704" t="s">
        <v>179</v>
      </c>
      <c r="B704" s="1">
        <v>42531</v>
      </c>
      <c r="C704">
        <v>2016</v>
      </c>
      <c r="D704" t="s">
        <v>229</v>
      </c>
      <c r="E704" t="s">
        <v>54</v>
      </c>
      <c r="F704" t="s">
        <v>23</v>
      </c>
      <c r="G704" t="s">
        <v>210</v>
      </c>
      <c r="H704" t="s">
        <v>201</v>
      </c>
      <c r="I704">
        <v>55750</v>
      </c>
      <c r="J704">
        <v>2957</v>
      </c>
      <c r="K704">
        <v>58707</v>
      </c>
      <c r="L704" t="s">
        <v>164</v>
      </c>
      <c r="M704" t="s">
        <v>180</v>
      </c>
      <c r="N704" t="s">
        <v>181</v>
      </c>
      <c r="O704">
        <v>4</v>
      </c>
      <c r="P704" t="s">
        <v>77</v>
      </c>
      <c r="Q704" t="s">
        <v>78</v>
      </c>
      <c r="R704" t="s">
        <v>79</v>
      </c>
      <c r="S704" t="s">
        <v>54</v>
      </c>
      <c r="T704" t="s">
        <v>44</v>
      </c>
      <c r="U704" t="s">
        <v>223</v>
      </c>
      <c r="V704">
        <v>2787.5</v>
      </c>
      <c r="W704">
        <v>0.89198688738606258</v>
      </c>
      <c r="X704" t="s">
        <v>222</v>
      </c>
    </row>
    <row r="705" spans="1:24" x14ac:dyDescent="0.25">
      <c r="A705" t="s">
        <v>145</v>
      </c>
      <c r="B705" s="1">
        <v>42128</v>
      </c>
      <c r="C705">
        <v>2015</v>
      </c>
      <c r="D705" t="s">
        <v>228</v>
      </c>
      <c r="E705" t="s">
        <v>52</v>
      </c>
      <c r="F705" t="s">
        <v>35</v>
      </c>
      <c r="G705" t="s">
        <v>209</v>
      </c>
      <c r="H705" t="s">
        <v>203</v>
      </c>
      <c r="I705">
        <v>29400</v>
      </c>
      <c r="J705">
        <v>4796</v>
      </c>
      <c r="K705">
        <v>34196</v>
      </c>
      <c r="L705" t="s">
        <v>142</v>
      </c>
      <c r="M705" t="s">
        <v>146</v>
      </c>
      <c r="N705" t="s">
        <v>147</v>
      </c>
      <c r="O705">
        <v>4</v>
      </c>
      <c r="P705" t="s">
        <v>77</v>
      </c>
      <c r="Q705" t="s">
        <v>78</v>
      </c>
      <c r="R705" t="s">
        <v>79</v>
      </c>
      <c r="S705" t="s">
        <v>53</v>
      </c>
      <c r="T705" t="s">
        <v>46</v>
      </c>
      <c r="U705" t="s">
        <v>219</v>
      </c>
      <c r="V705">
        <v>882</v>
      </c>
      <c r="W705">
        <v>0.84550119091081488</v>
      </c>
      <c r="X705" t="s">
        <v>222</v>
      </c>
    </row>
    <row r="706" spans="1:24" x14ac:dyDescent="0.25">
      <c r="A706" t="s">
        <v>173</v>
      </c>
      <c r="B706" s="1">
        <v>42128</v>
      </c>
      <c r="C706">
        <v>2015</v>
      </c>
      <c r="D706" t="s">
        <v>228</v>
      </c>
      <c r="E706" t="s">
        <v>57</v>
      </c>
      <c r="F706" t="s">
        <v>17</v>
      </c>
      <c r="G706" t="s">
        <v>209</v>
      </c>
      <c r="H706" t="s">
        <v>201</v>
      </c>
      <c r="I706">
        <v>32200</v>
      </c>
      <c r="J706">
        <v>4920</v>
      </c>
      <c r="K706">
        <v>37120</v>
      </c>
      <c r="L706" t="s">
        <v>164</v>
      </c>
      <c r="M706" t="s">
        <v>174</v>
      </c>
      <c r="N706" t="s">
        <v>175</v>
      </c>
      <c r="O706">
        <v>2</v>
      </c>
      <c r="P706" t="s">
        <v>91</v>
      </c>
      <c r="Q706" t="s">
        <v>78</v>
      </c>
      <c r="R706" t="s">
        <v>79</v>
      </c>
      <c r="S706" t="s">
        <v>57</v>
      </c>
      <c r="T706" t="s">
        <v>44</v>
      </c>
      <c r="U706" t="s">
        <v>221</v>
      </c>
      <c r="V706">
        <v>1288</v>
      </c>
      <c r="W706">
        <v>0.84306938892373318</v>
      </c>
      <c r="X706" t="s">
        <v>222</v>
      </c>
    </row>
    <row r="707" spans="1:24" x14ac:dyDescent="0.25">
      <c r="A707" t="s">
        <v>109</v>
      </c>
      <c r="B707" s="1">
        <v>42527</v>
      </c>
      <c r="C707">
        <v>2016</v>
      </c>
      <c r="D707" t="s">
        <v>229</v>
      </c>
      <c r="E707" t="s">
        <v>54</v>
      </c>
      <c r="F707" t="s">
        <v>11</v>
      </c>
      <c r="G707" t="s">
        <v>200</v>
      </c>
      <c r="H707" t="s">
        <v>203</v>
      </c>
      <c r="I707">
        <v>50700</v>
      </c>
      <c r="J707">
        <v>1819</v>
      </c>
      <c r="K707">
        <v>52519</v>
      </c>
      <c r="L707" t="s">
        <v>97</v>
      </c>
      <c r="M707" t="s">
        <v>110</v>
      </c>
      <c r="N707" t="s">
        <v>111</v>
      </c>
      <c r="O707">
        <v>4</v>
      </c>
      <c r="P707" t="s">
        <v>91</v>
      </c>
      <c r="Q707" t="s">
        <v>78</v>
      </c>
      <c r="R707" t="s">
        <v>79</v>
      </c>
      <c r="S707" t="s">
        <v>54</v>
      </c>
      <c r="T707" t="s">
        <v>43</v>
      </c>
      <c r="U707" t="s">
        <v>221</v>
      </c>
      <c r="V707">
        <v>2028</v>
      </c>
      <c r="W707">
        <v>0.37196681852078384</v>
      </c>
      <c r="X707" t="s">
        <v>220</v>
      </c>
    </row>
    <row r="708" spans="1:24" x14ac:dyDescent="0.25">
      <c r="A708" t="s">
        <v>106</v>
      </c>
      <c r="B708" s="1">
        <v>42526</v>
      </c>
      <c r="C708">
        <v>2016</v>
      </c>
      <c r="D708" t="s">
        <v>229</v>
      </c>
      <c r="E708" t="s">
        <v>54</v>
      </c>
      <c r="F708" t="s">
        <v>31</v>
      </c>
      <c r="G708" t="s">
        <v>209</v>
      </c>
      <c r="H708" t="s">
        <v>201</v>
      </c>
      <c r="I708">
        <v>41950</v>
      </c>
      <c r="J708">
        <v>4835</v>
      </c>
      <c r="K708">
        <v>46785</v>
      </c>
      <c r="L708" t="s">
        <v>97</v>
      </c>
      <c r="M708" t="s">
        <v>107</v>
      </c>
      <c r="N708" t="s">
        <v>108</v>
      </c>
      <c r="O708">
        <v>4</v>
      </c>
      <c r="P708" t="s">
        <v>77</v>
      </c>
      <c r="Q708" t="s">
        <v>78</v>
      </c>
      <c r="R708" t="s">
        <v>79</v>
      </c>
      <c r="S708" t="s">
        <v>54</v>
      </c>
      <c r="T708" t="s">
        <v>45</v>
      </c>
      <c r="U708" t="s">
        <v>221</v>
      </c>
      <c r="V708">
        <v>1678</v>
      </c>
      <c r="W708">
        <v>0.45564610718546722</v>
      </c>
      <c r="X708" t="s">
        <v>220</v>
      </c>
    </row>
    <row r="709" spans="1:24" x14ac:dyDescent="0.25">
      <c r="A709" t="s">
        <v>173</v>
      </c>
      <c r="B709" s="1">
        <v>42130</v>
      </c>
      <c r="C709">
        <v>2015</v>
      </c>
      <c r="D709" t="s">
        <v>228</v>
      </c>
      <c r="E709" t="s">
        <v>62</v>
      </c>
      <c r="F709" t="s">
        <v>14</v>
      </c>
      <c r="G709" t="s">
        <v>209</v>
      </c>
      <c r="H709" t="s">
        <v>201</v>
      </c>
      <c r="I709">
        <v>32300</v>
      </c>
      <c r="J709">
        <v>4990</v>
      </c>
      <c r="K709">
        <v>37290</v>
      </c>
      <c r="L709" t="s">
        <v>164</v>
      </c>
      <c r="M709" t="s">
        <v>174</v>
      </c>
      <c r="N709" t="s">
        <v>175</v>
      </c>
      <c r="O709">
        <v>2</v>
      </c>
      <c r="P709" t="s">
        <v>91</v>
      </c>
      <c r="Q709" t="s">
        <v>78</v>
      </c>
      <c r="R709" t="s">
        <v>79</v>
      </c>
      <c r="S709" t="s">
        <v>63</v>
      </c>
      <c r="T709" t="s">
        <v>43</v>
      </c>
      <c r="U709" t="s">
        <v>221</v>
      </c>
      <c r="V709">
        <v>1292</v>
      </c>
      <c r="W709">
        <v>0.55299695001588989</v>
      </c>
      <c r="X709" t="s">
        <v>222</v>
      </c>
    </row>
    <row r="710" spans="1:24" x14ac:dyDescent="0.25">
      <c r="A710" t="s">
        <v>163</v>
      </c>
      <c r="B710" s="1">
        <v>42131</v>
      </c>
      <c r="C710">
        <v>2015</v>
      </c>
      <c r="D710" t="s">
        <v>228</v>
      </c>
      <c r="E710" t="s">
        <v>62</v>
      </c>
      <c r="F710" t="s">
        <v>11</v>
      </c>
      <c r="G710" t="s">
        <v>209</v>
      </c>
      <c r="H710" t="s">
        <v>211</v>
      </c>
      <c r="I710">
        <v>25350</v>
      </c>
      <c r="J710">
        <v>3858</v>
      </c>
      <c r="K710">
        <v>29208</v>
      </c>
      <c r="L710" t="s">
        <v>164</v>
      </c>
      <c r="M710" t="s">
        <v>165</v>
      </c>
      <c r="N710" t="s">
        <v>166</v>
      </c>
      <c r="O710">
        <v>2</v>
      </c>
      <c r="P710" t="s">
        <v>77</v>
      </c>
      <c r="Q710" t="s">
        <v>78</v>
      </c>
      <c r="R710" t="s">
        <v>79</v>
      </c>
      <c r="S710" t="s">
        <v>63</v>
      </c>
      <c r="T710" t="s">
        <v>43</v>
      </c>
      <c r="U710" t="s">
        <v>219</v>
      </c>
      <c r="V710">
        <v>760.5</v>
      </c>
      <c r="W710">
        <v>0.96952512858879059</v>
      </c>
      <c r="X710" t="s">
        <v>222</v>
      </c>
    </row>
    <row r="711" spans="1:24" x14ac:dyDescent="0.25">
      <c r="A711" t="s">
        <v>148</v>
      </c>
      <c r="B711" s="1">
        <v>42132</v>
      </c>
      <c r="C711">
        <v>2015</v>
      </c>
      <c r="D711" t="s">
        <v>228</v>
      </c>
      <c r="E711" t="s">
        <v>62</v>
      </c>
      <c r="F711" t="s">
        <v>15</v>
      </c>
      <c r="G711" t="s">
        <v>207</v>
      </c>
      <c r="H711" t="s">
        <v>203</v>
      </c>
      <c r="I711">
        <v>33150</v>
      </c>
      <c r="J711">
        <v>2308</v>
      </c>
      <c r="K711">
        <v>35458</v>
      </c>
      <c r="L711" t="s">
        <v>142</v>
      </c>
      <c r="M711" t="s">
        <v>149</v>
      </c>
      <c r="N711" t="s">
        <v>150</v>
      </c>
      <c r="O711">
        <v>4</v>
      </c>
      <c r="P711" t="s">
        <v>77</v>
      </c>
      <c r="Q711" t="s">
        <v>78</v>
      </c>
      <c r="R711" t="s">
        <v>79</v>
      </c>
      <c r="S711" t="s">
        <v>63</v>
      </c>
      <c r="T711" t="s">
        <v>43</v>
      </c>
      <c r="U711" t="s">
        <v>219</v>
      </c>
      <c r="V711">
        <v>994.5</v>
      </c>
      <c r="W711">
        <v>8.6760796181280533E-2</v>
      </c>
      <c r="X711" t="s">
        <v>220</v>
      </c>
    </row>
    <row r="712" spans="1:24" x14ac:dyDescent="0.25">
      <c r="A712" t="s">
        <v>154</v>
      </c>
      <c r="B712" s="1">
        <v>42524</v>
      </c>
      <c r="C712">
        <v>2016</v>
      </c>
      <c r="D712" t="s">
        <v>229</v>
      </c>
      <c r="E712" t="s">
        <v>54</v>
      </c>
      <c r="F712" t="s">
        <v>11</v>
      </c>
      <c r="G712" t="s">
        <v>200</v>
      </c>
      <c r="H712" t="s">
        <v>211</v>
      </c>
      <c r="I712">
        <v>70100</v>
      </c>
      <c r="J712">
        <v>4177</v>
      </c>
      <c r="K712">
        <v>74277</v>
      </c>
      <c r="L712" t="s">
        <v>142</v>
      </c>
      <c r="M712" t="s">
        <v>155</v>
      </c>
      <c r="N712" t="s">
        <v>156</v>
      </c>
      <c r="O712">
        <v>4</v>
      </c>
      <c r="P712" t="s">
        <v>91</v>
      </c>
      <c r="Q712" t="s">
        <v>78</v>
      </c>
      <c r="R712" t="s">
        <v>79</v>
      </c>
      <c r="S712" t="s">
        <v>54</v>
      </c>
      <c r="T712" t="s">
        <v>43</v>
      </c>
      <c r="U712" t="s">
        <v>223</v>
      </c>
      <c r="V712">
        <v>3505</v>
      </c>
      <c r="W712">
        <v>0.3821879920466747</v>
      </c>
      <c r="X712" t="s">
        <v>220</v>
      </c>
    </row>
    <row r="713" spans="1:24" x14ac:dyDescent="0.25">
      <c r="A713" t="s">
        <v>114</v>
      </c>
      <c r="B713" s="1">
        <v>42520</v>
      </c>
      <c r="C713">
        <v>2016</v>
      </c>
      <c r="D713" t="s">
        <v>228</v>
      </c>
      <c r="E713" t="s">
        <v>55</v>
      </c>
      <c r="F713" t="s">
        <v>39</v>
      </c>
      <c r="G713" t="s">
        <v>200</v>
      </c>
      <c r="H713" t="s">
        <v>203</v>
      </c>
      <c r="I713">
        <v>59950</v>
      </c>
      <c r="J713">
        <v>3877</v>
      </c>
      <c r="K713">
        <v>63827</v>
      </c>
      <c r="L713" t="s">
        <v>97</v>
      </c>
      <c r="M713" t="s">
        <v>115</v>
      </c>
      <c r="N713" t="s">
        <v>116</v>
      </c>
      <c r="O713">
        <v>4</v>
      </c>
      <c r="P713" t="s">
        <v>77</v>
      </c>
      <c r="Q713" t="s">
        <v>78</v>
      </c>
      <c r="R713" t="s">
        <v>79</v>
      </c>
      <c r="S713" t="s">
        <v>56</v>
      </c>
      <c r="T713" t="s">
        <v>46</v>
      </c>
      <c r="U713" t="s">
        <v>223</v>
      </c>
      <c r="V713">
        <v>2997.5</v>
      </c>
      <c r="W713">
        <v>5.7585996136807836E-2</v>
      </c>
      <c r="X713" t="s">
        <v>220</v>
      </c>
    </row>
    <row r="714" spans="1:24" x14ac:dyDescent="0.25">
      <c r="A714" t="s">
        <v>130</v>
      </c>
      <c r="B714" s="1">
        <v>42135</v>
      </c>
      <c r="C714">
        <v>2015</v>
      </c>
      <c r="D714" t="s">
        <v>228</v>
      </c>
      <c r="E714" t="s">
        <v>62</v>
      </c>
      <c r="F714" t="s">
        <v>14</v>
      </c>
      <c r="G714" t="s">
        <v>206</v>
      </c>
      <c r="H714" t="s">
        <v>202</v>
      </c>
      <c r="I714">
        <v>61150</v>
      </c>
      <c r="J714">
        <v>4543</v>
      </c>
      <c r="K714">
        <v>65693</v>
      </c>
      <c r="L714" t="s">
        <v>127</v>
      </c>
      <c r="M714" t="s">
        <v>131</v>
      </c>
      <c r="N714" t="s">
        <v>132</v>
      </c>
      <c r="O714">
        <v>4</v>
      </c>
      <c r="P714" t="s">
        <v>77</v>
      </c>
      <c r="Q714" t="s">
        <v>86</v>
      </c>
      <c r="R714" t="s">
        <v>79</v>
      </c>
      <c r="S714" t="s">
        <v>63</v>
      </c>
      <c r="T714" t="s">
        <v>43</v>
      </c>
      <c r="U714" t="s">
        <v>223</v>
      </c>
      <c r="V714">
        <v>3057.5</v>
      </c>
      <c r="W714">
        <v>8.0482345111892714E-2</v>
      </c>
      <c r="X714" t="s">
        <v>220</v>
      </c>
    </row>
    <row r="715" spans="1:24" x14ac:dyDescent="0.25">
      <c r="A715" t="s">
        <v>176</v>
      </c>
      <c r="B715" s="1">
        <v>42135</v>
      </c>
      <c r="C715">
        <v>2015</v>
      </c>
      <c r="D715" t="s">
        <v>228</v>
      </c>
      <c r="E715" t="s">
        <v>57</v>
      </c>
      <c r="F715" t="s">
        <v>16</v>
      </c>
      <c r="G715" t="s">
        <v>207</v>
      </c>
      <c r="H715" t="s">
        <v>203</v>
      </c>
      <c r="I715">
        <v>39650</v>
      </c>
      <c r="J715">
        <v>3554</v>
      </c>
      <c r="K715">
        <v>43204</v>
      </c>
      <c r="L715" t="s">
        <v>164</v>
      </c>
      <c r="M715" t="s">
        <v>177</v>
      </c>
      <c r="N715" t="s">
        <v>178</v>
      </c>
      <c r="O715">
        <v>4</v>
      </c>
      <c r="P715" t="s">
        <v>77</v>
      </c>
      <c r="Q715" t="s">
        <v>78</v>
      </c>
      <c r="R715" t="s">
        <v>79</v>
      </c>
      <c r="S715" t="s">
        <v>57</v>
      </c>
      <c r="T715" t="s">
        <v>44</v>
      </c>
      <c r="U715" t="s">
        <v>221</v>
      </c>
      <c r="V715">
        <v>1586</v>
      </c>
      <c r="W715">
        <v>0.70791569804210019</v>
      </c>
      <c r="X715" t="s">
        <v>222</v>
      </c>
    </row>
    <row r="716" spans="1:24" x14ac:dyDescent="0.25">
      <c r="A716" t="s">
        <v>73</v>
      </c>
      <c r="B716" s="1">
        <v>42518</v>
      </c>
      <c r="C716">
        <v>2016</v>
      </c>
      <c r="D716" t="s">
        <v>228</v>
      </c>
      <c r="E716" t="s">
        <v>57</v>
      </c>
      <c r="F716" t="s">
        <v>23</v>
      </c>
      <c r="G716" t="s">
        <v>210</v>
      </c>
      <c r="H716" t="s">
        <v>201</v>
      </c>
      <c r="I716">
        <v>30850</v>
      </c>
      <c r="J716">
        <v>2750</v>
      </c>
      <c r="K716">
        <v>33600</v>
      </c>
      <c r="L716" t="s">
        <v>74</v>
      </c>
      <c r="M716" t="s">
        <v>75</v>
      </c>
      <c r="N716" t="s">
        <v>76</v>
      </c>
      <c r="O716">
        <v>4</v>
      </c>
      <c r="P716" t="s">
        <v>77</v>
      </c>
      <c r="Q716" t="s">
        <v>78</v>
      </c>
      <c r="R716" t="s">
        <v>79</v>
      </c>
      <c r="S716" t="s">
        <v>57</v>
      </c>
      <c r="T716" t="s">
        <v>44</v>
      </c>
      <c r="U716" t="s">
        <v>219</v>
      </c>
      <c r="V716">
        <v>925.5</v>
      </c>
      <c r="W716">
        <v>0.77810703580179574</v>
      </c>
      <c r="X716" t="s">
        <v>222</v>
      </c>
    </row>
    <row r="717" spans="1:24" x14ac:dyDescent="0.25">
      <c r="A717" t="s">
        <v>114</v>
      </c>
      <c r="B717" s="1">
        <v>42135</v>
      </c>
      <c r="C717">
        <v>2015</v>
      </c>
      <c r="D717" t="s">
        <v>228</v>
      </c>
      <c r="E717" t="s">
        <v>57</v>
      </c>
      <c r="F717" t="s">
        <v>24</v>
      </c>
      <c r="G717" t="s">
        <v>200</v>
      </c>
      <c r="H717" t="s">
        <v>211</v>
      </c>
      <c r="I717">
        <v>53900</v>
      </c>
      <c r="J717">
        <v>1418</v>
      </c>
      <c r="K717">
        <v>55318</v>
      </c>
      <c r="L717" t="s">
        <v>97</v>
      </c>
      <c r="M717" t="s">
        <v>115</v>
      </c>
      <c r="N717" t="s">
        <v>116</v>
      </c>
      <c r="O717">
        <v>4</v>
      </c>
      <c r="P717" t="s">
        <v>77</v>
      </c>
      <c r="Q717" t="s">
        <v>78</v>
      </c>
      <c r="R717" t="s">
        <v>79</v>
      </c>
      <c r="S717" t="s">
        <v>57</v>
      </c>
      <c r="T717" t="s">
        <v>44</v>
      </c>
      <c r="U717" t="s">
        <v>221</v>
      </c>
      <c r="V717">
        <v>2156</v>
      </c>
      <c r="W717">
        <v>0.2415052592947638</v>
      </c>
      <c r="X717" t="s">
        <v>220</v>
      </c>
    </row>
    <row r="718" spans="1:24" x14ac:dyDescent="0.25">
      <c r="A718" t="s">
        <v>133</v>
      </c>
      <c r="B718" s="1">
        <v>42136</v>
      </c>
      <c r="C718">
        <v>2015</v>
      </c>
      <c r="D718" t="s">
        <v>228</v>
      </c>
      <c r="E718" t="s">
        <v>55</v>
      </c>
      <c r="F718" t="s">
        <v>36</v>
      </c>
      <c r="G718" t="s">
        <v>210</v>
      </c>
      <c r="H718" t="s">
        <v>205</v>
      </c>
      <c r="I718">
        <v>64800</v>
      </c>
      <c r="J718">
        <v>1691</v>
      </c>
      <c r="K718">
        <v>66491</v>
      </c>
      <c r="L718" t="s">
        <v>127</v>
      </c>
      <c r="M718" t="s">
        <v>134</v>
      </c>
      <c r="N718" t="s">
        <v>135</v>
      </c>
      <c r="O718">
        <v>4</v>
      </c>
      <c r="P718" t="s">
        <v>77</v>
      </c>
      <c r="Q718" t="s">
        <v>86</v>
      </c>
      <c r="R718" t="s">
        <v>79</v>
      </c>
      <c r="S718" t="s">
        <v>56</v>
      </c>
      <c r="T718" t="s">
        <v>46</v>
      </c>
      <c r="U718" t="s">
        <v>223</v>
      </c>
      <c r="V718">
        <v>3240</v>
      </c>
      <c r="W718">
        <v>0.9763497402781387</v>
      </c>
      <c r="X718" t="s">
        <v>222</v>
      </c>
    </row>
    <row r="719" spans="1:24" x14ac:dyDescent="0.25">
      <c r="A719" t="s">
        <v>163</v>
      </c>
      <c r="B719" s="1">
        <v>42137</v>
      </c>
      <c r="C719">
        <v>2015</v>
      </c>
      <c r="D719" t="s">
        <v>228</v>
      </c>
      <c r="E719" t="s">
        <v>54</v>
      </c>
      <c r="F719" t="s">
        <v>28</v>
      </c>
      <c r="G719" t="s">
        <v>210</v>
      </c>
      <c r="H719" t="s">
        <v>205</v>
      </c>
      <c r="I719">
        <v>25300</v>
      </c>
      <c r="J719">
        <v>4326</v>
      </c>
      <c r="K719">
        <v>29626</v>
      </c>
      <c r="L719" t="s">
        <v>164</v>
      </c>
      <c r="M719" t="s">
        <v>165</v>
      </c>
      <c r="N719" t="s">
        <v>166</v>
      </c>
      <c r="O719">
        <v>2</v>
      </c>
      <c r="P719" t="s">
        <v>77</v>
      </c>
      <c r="Q719" t="s">
        <v>78</v>
      </c>
      <c r="R719" t="s">
        <v>79</v>
      </c>
      <c r="S719" t="s">
        <v>54</v>
      </c>
      <c r="T719" t="s">
        <v>45</v>
      </c>
      <c r="U719" t="s">
        <v>219</v>
      </c>
      <c r="V719">
        <v>759</v>
      </c>
      <c r="W719">
        <v>0.8184161217968986</v>
      </c>
      <c r="X719" t="s">
        <v>222</v>
      </c>
    </row>
    <row r="720" spans="1:24" x14ac:dyDescent="0.25">
      <c r="A720" t="s">
        <v>106</v>
      </c>
      <c r="B720" s="1">
        <v>42137</v>
      </c>
      <c r="C720">
        <v>2015</v>
      </c>
      <c r="D720" t="s">
        <v>228</v>
      </c>
      <c r="E720" t="s">
        <v>57</v>
      </c>
      <c r="F720" t="s">
        <v>18</v>
      </c>
      <c r="G720" t="s">
        <v>206</v>
      </c>
      <c r="H720" t="s">
        <v>203</v>
      </c>
      <c r="I720">
        <v>37550</v>
      </c>
      <c r="J720">
        <v>1273</v>
      </c>
      <c r="K720">
        <v>38823</v>
      </c>
      <c r="L720" t="s">
        <v>97</v>
      </c>
      <c r="M720" t="s">
        <v>107</v>
      </c>
      <c r="N720" t="s">
        <v>108</v>
      </c>
      <c r="O720">
        <v>4</v>
      </c>
      <c r="P720" t="s">
        <v>77</v>
      </c>
      <c r="Q720" t="s">
        <v>78</v>
      </c>
      <c r="R720" t="s">
        <v>79</v>
      </c>
      <c r="S720" t="s">
        <v>57</v>
      </c>
      <c r="T720" t="s">
        <v>44</v>
      </c>
      <c r="U720" t="s">
        <v>221</v>
      </c>
      <c r="V720">
        <v>1502</v>
      </c>
      <c r="W720">
        <v>0.55833623118621123</v>
      </c>
      <c r="X720" t="s">
        <v>222</v>
      </c>
    </row>
    <row r="721" spans="1:24" x14ac:dyDescent="0.25">
      <c r="A721" t="s">
        <v>73</v>
      </c>
      <c r="B721" s="1">
        <v>42137</v>
      </c>
      <c r="C721">
        <v>2015</v>
      </c>
      <c r="D721" t="s">
        <v>228</v>
      </c>
      <c r="E721" t="s">
        <v>55</v>
      </c>
      <c r="F721" t="s">
        <v>39</v>
      </c>
      <c r="G721" t="s">
        <v>206</v>
      </c>
      <c r="H721" t="s">
        <v>205</v>
      </c>
      <c r="I721">
        <v>28050</v>
      </c>
      <c r="J721">
        <v>2828</v>
      </c>
      <c r="K721">
        <v>30878</v>
      </c>
      <c r="L721" t="s">
        <v>74</v>
      </c>
      <c r="M721" t="s">
        <v>75</v>
      </c>
      <c r="N721" t="s">
        <v>76</v>
      </c>
      <c r="O721">
        <v>4</v>
      </c>
      <c r="P721" t="s">
        <v>77</v>
      </c>
      <c r="Q721" t="s">
        <v>78</v>
      </c>
      <c r="R721" t="s">
        <v>79</v>
      </c>
      <c r="S721" t="s">
        <v>56</v>
      </c>
      <c r="T721" t="s">
        <v>46</v>
      </c>
      <c r="U721" t="s">
        <v>219</v>
      </c>
      <c r="V721">
        <v>841.5</v>
      </c>
      <c r="W721">
        <v>0.9432847653251536</v>
      </c>
      <c r="X721" t="s">
        <v>222</v>
      </c>
    </row>
    <row r="722" spans="1:24" x14ac:dyDescent="0.25">
      <c r="A722" t="s">
        <v>126</v>
      </c>
      <c r="B722" s="1">
        <v>42138</v>
      </c>
      <c r="C722">
        <v>2015</v>
      </c>
      <c r="D722" t="s">
        <v>228</v>
      </c>
      <c r="E722" t="s">
        <v>57</v>
      </c>
      <c r="F722" t="s">
        <v>16</v>
      </c>
      <c r="G722" t="s">
        <v>209</v>
      </c>
      <c r="H722" t="s">
        <v>202</v>
      </c>
      <c r="I722">
        <v>37450</v>
      </c>
      <c r="J722">
        <v>2937</v>
      </c>
      <c r="K722">
        <v>40387</v>
      </c>
      <c r="L722" t="s">
        <v>127</v>
      </c>
      <c r="M722" t="s">
        <v>128</v>
      </c>
      <c r="N722" t="s">
        <v>129</v>
      </c>
      <c r="O722">
        <v>4</v>
      </c>
      <c r="P722" t="s">
        <v>77</v>
      </c>
      <c r="Q722" t="s">
        <v>78</v>
      </c>
      <c r="R722" t="s">
        <v>79</v>
      </c>
      <c r="S722" t="s">
        <v>57</v>
      </c>
      <c r="T722" t="s">
        <v>44</v>
      </c>
      <c r="U722" t="s">
        <v>221</v>
      </c>
      <c r="V722">
        <v>1498</v>
      </c>
      <c r="W722">
        <v>1.3949017046927017E-2</v>
      </c>
      <c r="X722" t="s">
        <v>220</v>
      </c>
    </row>
    <row r="723" spans="1:24" x14ac:dyDescent="0.25">
      <c r="A723" t="s">
        <v>133</v>
      </c>
      <c r="B723" s="1">
        <v>42138</v>
      </c>
      <c r="C723">
        <v>2015</v>
      </c>
      <c r="D723" t="s">
        <v>228</v>
      </c>
      <c r="E723" t="s">
        <v>54</v>
      </c>
      <c r="F723" t="s">
        <v>23</v>
      </c>
      <c r="G723" t="s">
        <v>206</v>
      </c>
      <c r="H723" t="s">
        <v>203</v>
      </c>
      <c r="I723">
        <v>65200</v>
      </c>
      <c r="J723">
        <v>2907</v>
      </c>
      <c r="K723">
        <v>68107</v>
      </c>
      <c r="L723" t="s">
        <v>127</v>
      </c>
      <c r="M723" t="s">
        <v>134</v>
      </c>
      <c r="N723" t="s">
        <v>135</v>
      </c>
      <c r="O723">
        <v>4</v>
      </c>
      <c r="P723" t="s">
        <v>77</v>
      </c>
      <c r="Q723" t="s">
        <v>86</v>
      </c>
      <c r="R723" t="s">
        <v>79</v>
      </c>
      <c r="S723" t="s">
        <v>54</v>
      </c>
      <c r="T723" t="s">
        <v>44</v>
      </c>
      <c r="U723" t="s">
        <v>223</v>
      </c>
      <c r="V723">
        <v>3260</v>
      </c>
      <c r="W723">
        <v>0.54314269243885893</v>
      </c>
      <c r="X723" t="s">
        <v>222</v>
      </c>
    </row>
    <row r="724" spans="1:24" x14ac:dyDescent="0.25">
      <c r="A724" t="s">
        <v>114</v>
      </c>
      <c r="B724" s="1">
        <v>42139</v>
      </c>
      <c r="C724">
        <v>2015</v>
      </c>
      <c r="D724" t="s">
        <v>228</v>
      </c>
      <c r="E724" t="s">
        <v>64</v>
      </c>
      <c r="F724" t="s">
        <v>20</v>
      </c>
      <c r="G724" t="s">
        <v>209</v>
      </c>
      <c r="H724" t="s">
        <v>203</v>
      </c>
      <c r="I724">
        <v>54200</v>
      </c>
      <c r="J724">
        <v>4061</v>
      </c>
      <c r="K724">
        <v>58261</v>
      </c>
      <c r="L724" t="s">
        <v>97</v>
      </c>
      <c r="M724" t="s">
        <v>115</v>
      </c>
      <c r="N724" t="s">
        <v>116</v>
      </c>
      <c r="O724">
        <v>4</v>
      </c>
      <c r="P724" t="s">
        <v>77</v>
      </c>
      <c r="Q724" t="s">
        <v>78</v>
      </c>
      <c r="R724" t="s">
        <v>79</v>
      </c>
      <c r="S724" t="s">
        <v>57</v>
      </c>
      <c r="T724" t="s">
        <v>44</v>
      </c>
      <c r="U724" t="s">
        <v>223</v>
      </c>
      <c r="V724">
        <v>2710</v>
      </c>
      <c r="W724">
        <v>0.83744626996919802</v>
      </c>
      <c r="X724" t="s">
        <v>222</v>
      </c>
    </row>
    <row r="725" spans="1:24" x14ac:dyDescent="0.25">
      <c r="A725" t="s">
        <v>96</v>
      </c>
      <c r="B725" s="1">
        <v>42140</v>
      </c>
      <c r="C725">
        <v>2015</v>
      </c>
      <c r="D725" t="s">
        <v>228</v>
      </c>
      <c r="E725" t="s">
        <v>57</v>
      </c>
      <c r="F725" t="s">
        <v>27</v>
      </c>
      <c r="G725" t="s">
        <v>206</v>
      </c>
      <c r="H725" t="s">
        <v>201</v>
      </c>
      <c r="I725">
        <v>24350</v>
      </c>
      <c r="J725">
        <v>3265</v>
      </c>
      <c r="K725">
        <v>27615</v>
      </c>
      <c r="L725" t="s">
        <v>97</v>
      </c>
      <c r="M725" t="s">
        <v>98</v>
      </c>
      <c r="N725" t="s">
        <v>99</v>
      </c>
      <c r="O725">
        <v>2</v>
      </c>
      <c r="P725" t="s">
        <v>77</v>
      </c>
      <c r="Q725" t="s">
        <v>78</v>
      </c>
      <c r="R725" t="s">
        <v>79</v>
      </c>
      <c r="S725" t="s">
        <v>57</v>
      </c>
      <c r="T725" t="s">
        <v>44</v>
      </c>
      <c r="U725" t="s">
        <v>219</v>
      </c>
      <c r="V725">
        <v>730.5</v>
      </c>
      <c r="W725">
        <v>0.26873085846599698</v>
      </c>
      <c r="X725" t="s">
        <v>220</v>
      </c>
    </row>
    <row r="726" spans="1:24" x14ac:dyDescent="0.25">
      <c r="A726" t="s">
        <v>148</v>
      </c>
      <c r="B726" s="1">
        <v>42140</v>
      </c>
      <c r="C726">
        <v>2015</v>
      </c>
      <c r="D726" t="s">
        <v>228</v>
      </c>
      <c r="E726" t="s">
        <v>62</v>
      </c>
      <c r="F726" t="s">
        <v>14</v>
      </c>
      <c r="G726" t="s">
        <v>207</v>
      </c>
      <c r="H726" t="s">
        <v>203</v>
      </c>
      <c r="I726">
        <v>33250</v>
      </c>
      <c r="J726">
        <v>2456</v>
      </c>
      <c r="K726">
        <v>35706</v>
      </c>
      <c r="L726" t="s">
        <v>142</v>
      </c>
      <c r="M726" t="s">
        <v>149</v>
      </c>
      <c r="N726" t="s">
        <v>150</v>
      </c>
      <c r="O726">
        <v>4</v>
      </c>
      <c r="P726" t="s">
        <v>77</v>
      </c>
      <c r="Q726" t="s">
        <v>78</v>
      </c>
      <c r="R726" t="s">
        <v>79</v>
      </c>
      <c r="S726" t="s">
        <v>63</v>
      </c>
      <c r="T726" t="s">
        <v>43</v>
      </c>
      <c r="U726" t="s">
        <v>219</v>
      </c>
      <c r="V726">
        <v>997.5</v>
      </c>
      <c r="W726">
        <v>0.81544727357823743</v>
      </c>
      <c r="X726" t="s">
        <v>222</v>
      </c>
    </row>
    <row r="727" spans="1:24" x14ac:dyDescent="0.25">
      <c r="A727" t="s">
        <v>141</v>
      </c>
      <c r="B727" s="1">
        <v>42518</v>
      </c>
      <c r="C727">
        <v>2016</v>
      </c>
      <c r="D727" t="s">
        <v>228</v>
      </c>
      <c r="E727" t="s">
        <v>58</v>
      </c>
      <c r="F727" t="s">
        <v>8</v>
      </c>
      <c r="G727" t="s">
        <v>209</v>
      </c>
      <c r="H727" t="s">
        <v>211</v>
      </c>
      <c r="I727">
        <v>30100</v>
      </c>
      <c r="J727">
        <v>2605</v>
      </c>
      <c r="K727">
        <v>32705</v>
      </c>
      <c r="L727" t="s">
        <v>142</v>
      </c>
      <c r="M727" t="s">
        <v>143</v>
      </c>
      <c r="N727" t="s">
        <v>144</v>
      </c>
      <c r="O727">
        <v>4</v>
      </c>
      <c r="P727" t="s">
        <v>77</v>
      </c>
      <c r="Q727" t="s">
        <v>78</v>
      </c>
      <c r="R727" t="s">
        <v>79</v>
      </c>
      <c r="S727" t="s">
        <v>59</v>
      </c>
      <c r="T727" t="s">
        <v>42</v>
      </c>
      <c r="U727" t="s">
        <v>219</v>
      </c>
      <c r="V727">
        <v>903</v>
      </c>
      <c r="W727">
        <v>0.38359907799567983</v>
      </c>
      <c r="X727" t="s">
        <v>220</v>
      </c>
    </row>
    <row r="728" spans="1:24" x14ac:dyDescent="0.25">
      <c r="A728" t="s">
        <v>173</v>
      </c>
      <c r="B728" s="1">
        <v>42143</v>
      </c>
      <c r="C728">
        <v>2015</v>
      </c>
      <c r="D728" t="s">
        <v>228</v>
      </c>
      <c r="E728" t="s">
        <v>54</v>
      </c>
      <c r="F728" t="s">
        <v>30</v>
      </c>
      <c r="G728" t="s">
        <v>207</v>
      </c>
      <c r="H728" t="s">
        <v>203</v>
      </c>
      <c r="I728">
        <v>32150</v>
      </c>
      <c r="J728">
        <v>2887</v>
      </c>
      <c r="K728">
        <v>35037</v>
      </c>
      <c r="L728" t="s">
        <v>164</v>
      </c>
      <c r="M728" t="s">
        <v>174</v>
      </c>
      <c r="N728" t="s">
        <v>175</v>
      </c>
      <c r="O728">
        <v>2</v>
      </c>
      <c r="P728" t="s">
        <v>91</v>
      </c>
      <c r="Q728" t="s">
        <v>78</v>
      </c>
      <c r="R728" t="s">
        <v>79</v>
      </c>
      <c r="S728" t="s">
        <v>54</v>
      </c>
      <c r="T728" t="s">
        <v>45</v>
      </c>
      <c r="U728" t="s">
        <v>219</v>
      </c>
      <c r="V728">
        <v>964.5</v>
      </c>
      <c r="W728">
        <v>0.91695828359432441</v>
      </c>
      <c r="X728" t="s">
        <v>222</v>
      </c>
    </row>
    <row r="729" spans="1:24" x14ac:dyDescent="0.25">
      <c r="A729" t="s">
        <v>151</v>
      </c>
      <c r="B729" s="1">
        <v>42517</v>
      </c>
      <c r="C729">
        <v>2016</v>
      </c>
      <c r="D729" t="s">
        <v>228</v>
      </c>
      <c r="E729" t="s">
        <v>54</v>
      </c>
      <c r="F729" t="s">
        <v>11</v>
      </c>
      <c r="G729" t="s">
        <v>206</v>
      </c>
      <c r="H729" t="s">
        <v>211</v>
      </c>
      <c r="I729">
        <v>38750</v>
      </c>
      <c r="J729">
        <v>2645</v>
      </c>
      <c r="K729">
        <v>41395</v>
      </c>
      <c r="L729" t="s">
        <v>142</v>
      </c>
      <c r="M729" t="s">
        <v>152</v>
      </c>
      <c r="N729" t="s">
        <v>153</v>
      </c>
      <c r="O729">
        <v>3</v>
      </c>
      <c r="P729" t="s">
        <v>91</v>
      </c>
      <c r="Q729" t="s">
        <v>78</v>
      </c>
      <c r="R729" t="s">
        <v>79</v>
      </c>
      <c r="S729" t="s">
        <v>54</v>
      </c>
      <c r="T729" t="s">
        <v>43</v>
      </c>
      <c r="U729" t="s">
        <v>221</v>
      </c>
      <c r="V729">
        <v>1550</v>
      </c>
      <c r="W729">
        <v>0.76338284637936527</v>
      </c>
      <c r="X729" t="s">
        <v>222</v>
      </c>
    </row>
    <row r="730" spans="1:24" x14ac:dyDescent="0.25">
      <c r="A730" t="s">
        <v>173</v>
      </c>
      <c r="B730" s="1">
        <v>42517</v>
      </c>
      <c r="C730">
        <v>2016</v>
      </c>
      <c r="D730" t="s">
        <v>228</v>
      </c>
      <c r="E730" t="s">
        <v>64</v>
      </c>
      <c r="F730" t="s">
        <v>26</v>
      </c>
      <c r="G730" t="s">
        <v>210</v>
      </c>
      <c r="H730" t="s">
        <v>205</v>
      </c>
      <c r="I730">
        <v>36000</v>
      </c>
      <c r="J730">
        <v>1713</v>
      </c>
      <c r="K730">
        <v>37713</v>
      </c>
      <c r="L730" t="s">
        <v>164</v>
      </c>
      <c r="M730" t="s">
        <v>174</v>
      </c>
      <c r="N730" t="s">
        <v>175</v>
      </c>
      <c r="O730">
        <v>2</v>
      </c>
      <c r="P730" t="s">
        <v>91</v>
      </c>
      <c r="Q730" t="s">
        <v>78</v>
      </c>
      <c r="R730" t="s">
        <v>79</v>
      </c>
      <c r="S730" t="s">
        <v>57</v>
      </c>
      <c r="T730" t="s">
        <v>44</v>
      </c>
      <c r="U730" t="s">
        <v>221</v>
      </c>
      <c r="V730">
        <v>1440</v>
      </c>
      <c r="W730">
        <v>0.86475895944273051</v>
      </c>
      <c r="X730" t="s">
        <v>222</v>
      </c>
    </row>
    <row r="731" spans="1:24" x14ac:dyDescent="0.25">
      <c r="A731" t="s">
        <v>163</v>
      </c>
      <c r="B731" s="1">
        <v>42145</v>
      </c>
      <c r="C731">
        <v>2015</v>
      </c>
      <c r="D731" t="s">
        <v>228</v>
      </c>
      <c r="E731" t="s">
        <v>54</v>
      </c>
      <c r="F731" t="s">
        <v>33</v>
      </c>
      <c r="G731" t="s">
        <v>200</v>
      </c>
      <c r="H731" t="s">
        <v>202</v>
      </c>
      <c r="I731">
        <v>25550</v>
      </c>
      <c r="J731">
        <v>4918</v>
      </c>
      <c r="K731">
        <v>30468</v>
      </c>
      <c r="L731" t="s">
        <v>164</v>
      </c>
      <c r="M731" t="s">
        <v>165</v>
      </c>
      <c r="N731" t="s">
        <v>166</v>
      </c>
      <c r="O731">
        <v>2</v>
      </c>
      <c r="P731" t="s">
        <v>77</v>
      </c>
      <c r="Q731" t="s">
        <v>78</v>
      </c>
      <c r="R731" t="s">
        <v>79</v>
      </c>
      <c r="S731" t="s">
        <v>54</v>
      </c>
      <c r="T731" t="s">
        <v>45</v>
      </c>
      <c r="U731" t="s">
        <v>219</v>
      </c>
      <c r="V731">
        <v>766.5</v>
      </c>
      <c r="W731">
        <v>0.69591041593621972</v>
      </c>
      <c r="X731" t="s">
        <v>222</v>
      </c>
    </row>
    <row r="732" spans="1:24" x14ac:dyDescent="0.25">
      <c r="A732" t="s">
        <v>154</v>
      </c>
      <c r="B732" s="1">
        <v>42146</v>
      </c>
      <c r="C732">
        <v>2015</v>
      </c>
      <c r="D732" t="s">
        <v>228</v>
      </c>
      <c r="E732" t="s">
        <v>50</v>
      </c>
      <c r="F732" t="s">
        <v>9</v>
      </c>
      <c r="G732" t="s">
        <v>209</v>
      </c>
      <c r="H732" t="s">
        <v>201</v>
      </c>
      <c r="I732">
        <v>62800</v>
      </c>
      <c r="J732">
        <v>2530</v>
      </c>
      <c r="K732">
        <v>65330</v>
      </c>
      <c r="L732" t="s">
        <v>142</v>
      </c>
      <c r="M732" t="s">
        <v>155</v>
      </c>
      <c r="N732" t="s">
        <v>156</v>
      </c>
      <c r="O732">
        <v>4</v>
      </c>
      <c r="P732" t="s">
        <v>91</v>
      </c>
      <c r="Q732" t="s">
        <v>78</v>
      </c>
      <c r="R732" t="s">
        <v>79</v>
      </c>
      <c r="S732" t="s">
        <v>51</v>
      </c>
      <c r="T732" t="s">
        <v>43</v>
      </c>
      <c r="U732" t="s">
        <v>223</v>
      </c>
      <c r="V732">
        <v>3140</v>
      </c>
      <c r="W732">
        <v>9.6992807042315984E-2</v>
      </c>
      <c r="X732" t="s">
        <v>220</v>
      </c>
    </row>
    <row r="733" spans="1:24" x14ac:dyDescent="0.25">
      <c r="A733" t="s">
        <v>100</v>
      </c>
      <c r="B733" s="1">
        <v>42147</v>
      </c>
      <c r="C733">
        <v>2015</v>
      </c>
      <c r="D733" t="s">
        <v>228</v>
      </c>
      <c r="E733" t="s">
        <v>54</v>
      </c>
      <c r="F733" t="s">
        <v>30</v>
      </c>
      <c r="G733" t="s">
        <v>200</v>
      </c>
      <c r="H733" t="s">
        <v>203</v>
      </c>
      <c r="I733">
        <v>31150</v>
      </c>
      <c r="J733">
        <v>4700</v>
      </c>
      <c r="K733">
        <v>35850</v>
      </c>
      <c r="L733" t="s">
        <v>97</v>
      </c>
      <c r="M733" t="s">
        <v>101</v>
      </c>
      <c r="N733" t="s">
        <v>102</v>
      </c>
      <c r="O733">
        <v>4</v>
      </c>
      <c r="P733" t="s">
        <v>77</v>
      </c>
      <c r="Q733" t="s">
        <v>78</v>
      </c>
      <c r="R733" t="s">
        <v>79</v>
      </c>
      <c r="S733" t="s">
        <v>54</v>
      </c>
      <c r="T733" t="s">
        <v>45</v>
      </c>
      <c r="U733" t="s">
        <v>219</v>
      </c>
      <c r="V733">
        <v>934.5</v>
      </c>
      <c r="W733">
        <v>0.89825207176536881</v>
      </c>
      <c r="X733" t="s">
        <v>222</v>
      </c>
    </row>
    <row r="734" spans="1:24" x14ac:dyDescent="0.25">
      <c r="A734" t="s">
        <v>106</v>
      </c>
      <c r="B734" s="1">
        <v>42513</v>
      </c>
      <c r="C734">
        <v>2016</v>
      </c>
      <c r="D734" t="s">
        <v>228</v>
      </c>
      <c r="E734" t="s">
        <v>55</v>
      </c>
      <c r="F734" t="s">
        <v>37</v>
      </c>
      <c r="G734" t="s">
        <v>210</v>
      </c>
      <c r="H734" t="s">
        <v>205</v>
      </c>
      <c r="I734">
        <v>41800</v>
      </c>
      <c r="J734">
        <v>2722</v>
      </c>
      <c r="K734">
        <v>44522</v>
      </c>
      <c r="L734" t="s">
        <v>97</v>
      </c>
      <c r="M734" t="s">
        <v>107</v>
      </c>
      <c r="N734" t="s">
        <v>108</v>
      </c>
      <c r="O734">
        <v>4</v>
      </c>
      <c r="P734" t="s">
        <v>77</v>
      </c>
      <c r="Q734" t="s">
        <v>78</v>
      </c>
      <c r="R734" t="s">
        <v>79</v>
      </c>
      <c r="S734" t="s">
        <v>56</v>
      </c>
      <c r="T734" t="s">
        <v>46</v>
      </c>
      <c r="U734" t="s">
        <v>221</v>
      </c>
      <c r="V734">
        <v>1672</v>
      </c>
      <c r="W734">
        <v>5.0152984005470289E-2</v>
      </c>
      <c r="X734" t="s">
        <v>220</v>
      </c>
    </row>
    <row r="735" spans="1:24" x14ac:dyDescent="0.25">
      <c r="A735" t="s">
        <v>151</v>
      </c>
      <c r="B735" s="1">
        <v>42147</v>
      </c>
      <c r="C735">
        <v>2015</v>
      </c>
      <c r="D735" t="s">
        <v>228</v>
      </c>
      <c r="E735" t="s">
        <v>52</v>
      </c>
      <c r="F735" t="s">
        <v>47</v>
      </c>
      <c r="G735" t="s">
        <v>209</v>
      </c>
      <c r="H735" t="s">
        <v>201</v>
      </c>
      <c r="I735">
        <v>35000</v>
      </c>
      <c r="J735">
        <v>2307</v>
      </c>
      <c r="K735">
        <v>37307</v>
      </c>
      <c r="L735" t="s">
        <v>142</v>
      </c>
      <c r="M735" t="s">
        <v>152</v>
      </c>
      <c r="N735" t="s">
        <v>153</v>
      </c>
      <c r="O735">
        <v>3</v>
      </c>
      <c r="P735" t="s">
        <v>91</v>
      </c>
      <c r="Q735" t="s">
        <v>78</v>
      </c>
      <c r="R735" t="s">
        <v>79</v>
      </c>
      <c r="S735" t="s">
        <v>53</v>
      </c>
      <c r="T735" t="s">
        <v>46</v>
      </c>
      <c r="U735" t="s">
        <v>221</v>
      </c>
      <c r="V735">
        <v>1400</v>
      </c>
      <c r="W735">
        <v>8.6876765865309527E-2</v>
      </c>
      <c r="X735" t="s">
        <v>220</v>
      </c>
    </row>
    <row r="736" spans="1:24" x14ac:dyDescent="0.25">
      <c r="A736" t="s">
        <v>179</v>
      </c>
      <c r="B736" s="1">
        <v>42147</v>
      </c>
      <c r="C736">
        <v>2015</v>
      </c>
      <c r="D736" t="s">
        <v>228</v>
      </c>
      <c r="E736" t="s">
        <v>57</v>
      </c>
      <c r="F736" t="s">
        <v>19</v>
      </c>
      <c r="G736" t="s">
        <v>210</v>
      </c>
      <c r="H736" t="s">
        <v>201</v>
      </c>
      <c r="I736">
        <v>50450</v>
      </c>
      <c r="J736">
        <v>4343</v>
      </c>
      <c r="K736">
        <v>54793</v>
      </c>
      <c r="L736" t="s">
        <v>164</v>
      </c>
      <c r="M736" t="s">
        <v>180</v>
      </c>
      <c r="N736" t="s">
        <v>181</v>
      </c>
      <c r="O736">
        <v>4</v>
      </c>
      <c r="P736" t="s">
        <v>77</v>
      </c>
      <c r="Q736" t="s">
        <v>78</v>
      </c>
      <c r="R736" t="s">
        <v>79</v>
      </c>
      <c r="S736" t="s">
        <v>57</v>
      </c>
      <c r="T736" t="s">
        <v>44</v>
      </c>
      <c r="U736" t="s">
        <v>221</v>
      </c>
      <c r="V736">
        <v>2018</v>
      </c>
      <c r="W736">
        <v>0.15997662495820625</v>
      </c>
      <c r="X736" t="s">
        <v>220</v>
      </c>
    </row>
    <row r="737" spans="1:24" x14ac:dyDescent="0.25">
      <c r="A737" t="s">
        <v>170</v>
      </c>
      <c r="B737" s="1">
        <v>42148</v>
      </c>
      <c r="C737">
        <v>2015</v>
      </c>
      <c r="D737" t="s">
        <v>228</v>
      </c>
      <c r="E737" t="s">
        <v>57</v>
      </c>
      <c r="F737" t="s">
        <v>21</v>
      </c>
      <c r="G737" t="s">
        <v>209</v>
      </c>
      <c r="H737" t="s">
        <v>201</v>
      </c>
      <c r="I737">
        <v>31700</v>
      </c>
      <c r="J737">
        <v>4411</v>
      </c>
      <c r="K737">
        <v>36111</v>
      </c>
      <c r="L737" t="s">
        <v>164</v>
      </c>
      <c r="M737" t="s">
        <v>171</v>
      </c>
      <c r="N737" t="s">
        <v>172</v>
      </c>
      <c r="O737">
        <v>4</v>
      </c>
      <c r="P737" t="s">
        <v>77</v>
      </c>
      <c r="Q737" t="s">
        <v>78</v>
      </c>
      <c r="R737" t="s">
        <v>79</v>
      </c>
      <c r="S737" t="s">
        <v>57</v>
      </c>
      <c r="T737" t="s">
        <v>44</v>
      </c>
      <c r="U737" t="s">
        <v>219</v>
      </c>
      <c r="V737">
        <v>951</v>
      </c>
      <c r="W737">
        <v>0.80254302909716169</v>
      </c>
      <c r="X737" t="s">
        <v>222</v>
      </c>
    </row>
    <row r="738" spans="1:24" x14ac:dyDescent="0.25">
      <c r="A738" t="s">
        <v>136</v>
      </c>
      <c r="B738" s="1">
        <v>42513</v>
      </c>
      <c r="C738">
        <v>2016</v>
      </c>
      <c r="D738" t="s">
        <v>228</v>
      </c>
      <c r="E738" t="s">
        <v>54</v>
      </c>
      <c r="F738" t="s">
        <v>11</v>
      </c>
      <c r="G738" t="s">
        <v>208</v>
      </c>
      <c r="H738" t="s">
        <v>205</v>
      </c>
      <c r="I738">
        <v>94950</v>
      </c>
      <c r="J738">
        <v>4578</v>
      </c>
      <c r="K738">
        <v>99528</v>
      </c>
      <c r="L738" t="s">
        <v>127</v>
      </c>
      <c r="M738" t="s">
        <v>137</v>
      </c>
      <c r="N738" t="s">
        <v>138</v>
      </c>
      <c r="O738">
        <v>4</v>
      </c>
      <c r="P738" t="s">
        <v>77</v>
      </c>
      <c r="Q738" t="s">
        <v>78</v>
      </c>
      <c r="R738" t="s">
        <v>79</v>
      </c>
      <c r="S738" t="s">
        <v>54</v>
      </c>
      <c r="T738" t="s">
        <v>43</v>
      </c>
      <c r="U738" t="s">
        <v>225</v>
      </c>
      <c r="V738">
        <v>5697</v>
      </c>
      <c r="W738">
        <v>8.870992022040762E-2</v>
      </c>
      <c r="X738" t="s">
        <v>220</v>
      </c>
    </row>
    <row r="739" spans="1:24" x14ac:dyDescent="0.25">
      <c r="A739" t="s">
        <v>73</v>
      </c>
      <c r="B739" s="1">
        <v>42149</v>
      </c>
      <c r="C739">
        <v>2015</v>
      </c>
      <c r="D739" t="s">
        <v>228</v>
      </c>
      <c r="E739" t="s">
        <v>60</v>
      </c>
      <c r="F739" t="s">
        <v>7</v>
      </c>
      <c r="G739" t="s">
        <v>210</v>
      </c>
      <c r="H739" t="s">
        <v>205</v>
      </c>
      <c r="I739">
        <v>27850</v>
      </c>
      <c r="J739">
        <v>4969</v>
      </c>
      <c r="K739">
        <v>32819</v>
      </c>
      <c r="L739" t="s">
        <v>74</v>
      </c>
      <c r="M739" t="s">
        <v>75</v>
      </c>
      <c r="N739" t="s">
        <v>76</v>
      </c>
      <c r="O739">
        <v>4</v>
      </c>
      <c r="P739" t="s">
        <v>77</v>
      </c>
      <c r="Q739" t="s">
        <v>78</v>
      </c>
      <c r="R739" t="s">
        <v>79</v>
      </c>
      <c r="S739" t="s">
        <v>61</v>
      </c>
      <c r="T739" t="s">
        <v>42</v>
      </c>
      <c r="U739" t="s">
        <v>219</v>
      </c>
      <c r="V739">
        <v>835.5</v>
      </c>
      <c r="W739">
        <v>0.25950544386147772</v>
      </c>
      <c r="X739" t="s">
        <v>220</v>
      </c>
    </row>
    <row r="740" spans="1:24" x14ac:dyDescent="0.25">
      <c r="A740" t="s">
        <v>80</v>
      </c>
      <c r="B740" s="1">
        <v>42149</v>
      </c>
      <c r="C740">
        <v>2015</v>
      </c>
      <c r="D740" t="s">
        <v>228</v>
      </c>
      <c r="E740" t="s">
        <v>52</v>
      </c>
      <c r="F740" t="s">
        <v>34</v>
      </c>
      <c r="G740" t="s">
        <v>200</v>
      </c>
      <c r="H740" t="s">
        <v>205</v>
      </c>
      <c r="I740">
        <v>37050</v>
      </c>
      <c r="J740">
        <v>3851</v>
      </c>
      <c r="K740">
        <v>40901</v>
      </c>
      <c r="L740" t="s">
        <v>74</v>
      </c>
      <c r="M740" t="s">
        <v>81</v>
      </c>
      <c r="N740" t="s">
        <v>82</v>
      </c>
      <c r="O740">
        <v>4</v>
      </c>
      <c r="P740" t="s">
        <v>77</v>
      </c>
      <c r="Q740" t="s">
        <v>78</v>
      </c>
      <c r="R740" t="s">
        <v>79</v>
      </c>
      <c r="S740" t="s">
        <v>53</v>
      </c>
      <c r="T740" t="s">
        <v>46</v>
      </c>
      <c r="U740" t="s">
        <v>221</v>
      </c>
      <c r="V740">
        <v>1482</v>
      </c>
      <c r="W740">
        <v>0.1699429136560964</v>
      </c>
      <c r="X740" t="s">
        <v>220</v>
      </c>
    </row>
    <row r="741" spans="1:24" x14ac:dyDescent="0.25">
      <c r="A741" t="s">
        <v>182</v>
      </c>
      <c r="B741" s="1">
        <v>42149</v>
      </c>
      <c r="C741">
        <v>2015</v>
      </c>
      <c r="D741" t="s">
        <v>228</v>
      </c>
      <c r="E741" t="s">
        <v>60</v>
      </c>
      <c r="F741" t="s">
        <v>22</v>
      </c>
      <c r="G741" t="s">
        <v>209</v>
      </c>
      <c r="H741" t="s">
        <v>201</v>
      </c>
      <c r="I741">
        <v>58800</v>
      </c>
      <c r="J741">
        <v>3149</v>
      </c>
      <c r="K741">
        <v>61949</v>
      </c>
      <c r="L741" t="s">
        <v>164</v>
      </c>
      <c r="M741" t="s">
        <v>183</v>
      </c>
      <c r="N741" t="s">
        <v>184</v>
      </c>
      <c r="O741">
        <v>4</v>
      </c>
      <c r="P741" t="s">
        <v>77</v>
      </c>
      <c r="Q741" t="s">
        <v>78</v>
      </c>
      <c r="R741" t="s">
        <v>79</v>
      </c>
      <c r="S741" t="s">
        <v>61</v>
      </c>
      <c r="T741" t="s">
        <v>44</v>
      </c>
      <c r="U741" t="s">
        <v>223</v>
      </c>
      <c r="V741">
        <v>2940</v>
      </c>
      <c r="W741">
        <v>0.20227169767127917</v>
      </c>
      <c r="X741" t="s">
        <v>220</v>
      </c>
    </row>
    <row r="742" spans="1:24" x14ac:dyDescent="0.25">
      <c r="A742" t="s">
        <v>163</v>
      </c>
      <c r="B742" s="1">
        <v>42150</v>
      </c>
      <c r="C742">
        <v>2015</v>
      </c>
      <c r="D742" t="s">
        <v>228</v>
      </c>
      <c r="E742" t="s">
        <v>50</v>
      </c>
      <c r="F742" t="s">
        <v>13</v>
      </c>
      <c r="G742" t="s">
        <v>200</v>
      </c>
      <c r="H742" t="s">
        <v>201</v>
      </c>
      <c r="I742">
        <v>25450</v>
      </c>
      <c r="J742">
        <v>3548</v>
      </c>
      <c r="K742">
        <v>28998</v>
      </c>
      <c r="L742" t="s">
        <v>164</v>
      </c>
      <c r="M742" t="s">
        <v>165</v>
      </c>
      <c r="N742" t="s">
        <v>166</v>
      </c>
      <c r="O742">
        <v>2</v>
      </c>
      <c r="P742" t="s">
        <v>77</v>
      </c>
      <c r="Q742" t="s">
        <v>78</v>
      </c>
      <c r="R742" t="s">
        <v>79</v>
      </c>
      <c r="S742" t="s">
        <v>51</v>
      </c>
      <c r="T742" t="s">
        <v>43</v>
      </c>
      <c r="U742" t="s">
        <v>219</v>
      </c>
      <c r="V742">
        <v>763.5</v>
      </c>
      <c r="W742">
        <v>0.73595370619369382</v>
      </c>
      <c r="X742" t="s">
        <v>222</v>
      </c>
    </row>
    <row r="743" spans="1:24" x14ac:dyDescent="0.25">
      <c r="A743" t="s">
        <v>148</v>
      </c>
      <c r="B743" s="1">
        <v>42512</v>
      </c>
      <c r="C743">
        <v>2016</v>
      </c>
      <c r="D743" t="s">
        <v>228</v>
      </c>
      <c r="E743" t="s">
        <v>64</v>
      </c>
      <c r="F743" t="s">
        <v>25</v>
      </c>
      <c r="G743" t="s">
        <v>210</v>
      </c>
      <c r="H743" t="s">
        <v>201</v>
      </c>
      <c r="I743">
        <v>36850</v>
      </c>
      <c r="J743">
        <v>1986</v>
      </c>
      <c r="K743">
        <v>38836</v>
      </c>
      <c r="L743" t="s">
        <v>142</v>
      </c>
      <c r="M743" t="s">
        <v>149</v>
      </c>
      <c r="N743" t="s">
        <v>150</v>
      </c>
      <c r="O743">
        <v>4</v>
      </c>
      <c r="P743" t="s">
        <v>77</v>
      </c>
      <c r="Q743" t="s">
        <v>78</v>
      </c>
      <c r="R743" t="s">
        <v>79</v>
      </c>
      <c r="S743" t="s">
        <v>57</v>
      </c>
      <c r="T743" t="s">
        <v>44</v>
      </c>
      <c r="U743" t="s">
        <v>221</v>
      </c>
      <c r="V743">
        <v>1474</v>
      </c>
      <c r="W743">
        <v>0.83273961294104326</v>
      </c>
      <c r="X743" t="s">
        <v>222</v>
      </c>
    </row>
    <row r="744" spans="1:24" x14ac:dyDescent="0.25">
      <c r="A744" t="s">
        <v>100</v>
      </c>
      <c r="B744" s="1">
        <v>42154</v>
      </c>
      <c r="C744">
        <v>2015</v>
      </c>
      <c r="D744" t="s">
        <v>228</v>
      </c>
      <c r="E744" t="s">
        <v>54</v>
      </c>
      <c r="F744" t="s">
        <v>29</v>
      </c>
      <c r="G744" t="s">
        <v>209</v>
      </c>
      <c r="H744" t="s">
        <v>201</v>
      </c>
      <c r="I744">
        <v>31800</v>
      </c>
      <c r="J744">
        <v>2024</v>
      </c>
      <c r="K744">
        <v>33824</v>
      </c>
      <c r="L744" t="s">
        <v>97</v>
      </c>
      <c r="M744" t="s">
        <v>101</v>
      </c>
      <c r="N744" t="s">
        <v>102</v>
      </c>
      <c r="O744">
        <v>4</v>
      </c>
      <c r="P744" t="s">
        <v>77</v>
      </c>
      <c r="Q744" t="s">
        <v>78</v>
      </c>
      <c r="R744" t="s">
        <v>79</v>
      </c>
      <c r="S744" t="s">
        <v>54</v>
      </c>
      <c r="T744" t="s">
        <v>45</v>
      </c>
      <c r="U744" t="s">
        <v>219</v>
      </c>
      <c r="V744">
        <v>954</v>
      </c>
      <c r="W744">
        <v>0.60735786501660849</v>
      </c>
      <c r="X744" t="s">
        <v>222</v>
      </c>
    </row>
    <row r="745" spans="1:24" x14ac:dyDescent="0.25">
      <c r="A745" t="s">
        <v>126</v>
      </c>
      <c r="B745" s="1">
        <v>42155</v>
      </c>
      <c r="C745">
        <v>2015</v>
      </c>
      <c r="D745" t="s">
        <v>228</v>
      </c>
      <c r="E745" t="s">
        <v>55</v>
      </c>
      <c r="F745" t="s">
        <v>38</v>
      </c>
      <c r="G745" t="s">
        <v>209</v>
      </c>
      <c r="H745" t="s">
        <v>211</v>
      </c>
      <c r="I745">
        <v>37750</v>
      </c>
      <c r="J745">
        <v>3058</v>
      </c>
      <c r="K745">
        <v>40808</v>
      </c>
      <c r="L745" t="s">
        <v>127</v>
      </c>
      <c r="M745" t="s">
        <v>128</v>
      </c>
      <c r="N745" t="s">
        <v>129</v>
      </c>
      <c r="O745">
        <v>4</v>
      </c>
      <c r="P745" t="s">
        <v>77</v>
      </c>
      <c r="Q745" t="s">
        <v>78</v>
      </c>
      <c r="R745" t="s">
        <v>79</v>
      </c>
      <c r="S745" t="s">
        <v>56</v>
      </c>
      <c r="T745" t="s">
        <v>46</v>
      </c>
      <c r="U745" t="s">
        <v>221</v>
      </c>
      <c r="V745">
        <v>1510</v>
      </c>
      <c r="W745">
        <v>0.86712948832061587</v>
      </c>
      <c r="X745" t="s">
        <v>222</v>
      </c>
    </row>
    <row r="746" spans="1:24" x14ac:dyDescent="0.25">
      <c r="A746" t="s">
        <v>133</v>
      </c>
      <c r="B746" s="1">
        <v>42512</v>
      </c>
      <c r="C746">
        <v>2016</v>
      </c>
      <c r="D746" t="s">
        <v>228</v>
      </c>
      <c r="E746" t="s">
        <v>55</v>
      </c>
      <c r="F746" t="s">
        <v>39</v>
      </c>
      <c r="G746" t="s">
        <v>204</v>
      </c>
      <c r="H746" t="s">
        <v>211</v>
      </c>
      <c r="I746">
        <v>72200</v>
      </c>
      <c r="J746">
        <v>3702</v>
      </c>
      <c r="K746">
        <v>75902</v>
      </c>
      <c r="L746" t="s">
        <v>127</v>
      </c>
      <c r="M746" t="s">
        <v>134</v>
      </c>
      <c r="N746" t="s">
        <v>135</v>
      </c>
      <c r="O746">
        <v>4</v>
      </c>
      <c r="P746" t="s">
        <v>77</v>
      </c>
      <c r="Q746" t="s">
        <v>86</v>
      </c>
      <c r="R746" t="s">
        <v>79</v>
      </c>
      <c r="S746" t="s">
        <v>56</v>
      </c>
      <c r="T746" t="s">
        <v>46</v>
      </c>
      <c r="U746" t="s">
        <v>223</v>
      </c>
      <c r="V746">
        <v>3610</v>
      </c>
      <c r="W746">
        <v>0.73038994880876962</v>
      </c>
      <c r="X746" t="s">
        <v>222</v>
      </c>
    </row>
    <row r="747" spans="1:24" x14ac:dyDescent="0.25">
      <c r="A747" t="s">
        <v>176</v>
      </c>
      <c r="B747" s="1">
        <v>42512</v>
      </c>
      <c r="C747">
        <v>2016</v>
      </c>
      <c r="D747" t="s">
        <v>228</v>
      </c>
      <c r="E747" t="s">
        <v>55</v>
      </c>
      <c r="F747" t="s">
        <v>38</v>
      </c>
      <c r="G747" t="s">
        <v>204</v>
      </c>
      <c r="H747" t="s">
        <v>203</v>
      </c>
      <c r="I747">
        <v>44050</v>
      </c>
      <c r="J747">
        <v>4399</v>
      </c>
      <c r="K747">
        <v>48449</v>
      </c>
      <c r="L747" t="s">
        <v>164</v>
      </c>
      <c r="M747" t="s">
        <v>177</v>
      </c>
      <c r="N747" t="s">
        <v>178</v>
      </c>
      <c r="O747">
        <v>4</v>
      </c>
      <c r="P747" t="s">
        <v>77</v>
      </c>
      <c r="Q747" t="s">
        <v>78</v>
      </c>
      <c r="R747" t="s">
        <v>79</v>
      </c>
      <c r="S747" t="s">
        <v>56</v>
      </c>
      <c r="T747" t="s">
        <v>46</v>
      </c>
      <c r="U747" t="s">
        <v>221</v>
      </c>
      <c r="V747">
        <v>1762</v>
      </c>
      <c r="W747">
        <v>0.4115968697758377</v>
      </c>
      <c r="X747" t="s">
        <v>220</v>
      </c>
    </row>
    <row r="748" spans="1:24" x14ac:dyDescent="0.25">
      <c r="A748" t="s">
        <v>167</v>
      </c>
      <c r="B748" s="1">
        <v>42158</v>
      </c>
      <c r="C748">
        <v>2015</v>
      </c>
      <c r="D748" t="s">
        <v>229</v>
      </c>
      <c r="E748" t="s">
        <v>55</v>
      </c>
      <c r="F748" t="s">
        <v>37</v>
      </c>
      <c r="G748" t="s">
        <v>207</v>
      </c>
      <c r="H748" t="s">
        <v>201</v>
      </c>
      <c r="I748">
        <v>31250</v>
      </c>
      <c r="J748">
        <v>3983</v>
      </c>
      <c r="K748">
        <v>35233</v>
      </c>
      <c r="L748" t="s">
        <v>164</v>
      </c>
      <c r="M748" t="s">
        <v>168</v>
      </c>
      <c r="N748" t="s">
        <v>169</v>
      </c>
      <c r="O748">
        <v>4</v>
      </c>
      <c r="P748" t="s">
        <v>77</v>
      </c>
      <c r="Q748" t="s">
        <v>78</v>
      </c>
      <c r="R748" t="s">
        <v>79</v>
      </c>
      <c r="S748" t="s">
        <v>56</v>
      </c>
      <c r="T748" t="s">
        <v>46</v>
      </c>
      <c r="U748" t="s">
        <v>219</v>
      </c>
      <c r="V748">
        <v>937.5</v>
      </c>
      <c r="W748">
        <v>0.74580858449722109</v>
      </c>
      <c r="X748" t="s">
        <v>222</v>
      </c>
    </row>
    <row r="749" spans="1:24" x14ac:dyDescent="0.25">
      <c r="A749" t="s">
        <v>151</v>
      </c>
      <c r="B749" s="1">
        <v>42159</v>
      </c>
      <c r="C749">
        <v>2015</v>
      </c>
      <c r="D749" t="s">
        <v>229</v>
      </c>
      <c r="E749" t="s">
        <v>57</v>
      </c>
      <c r="F749" t="s">
        <v>22</v>
      </c>
      <c r="G749" t="s">
        <v>209</v>
      </c>
      <c r="H749" t="s">
        <v>202</v>
      </c>
      <c r="I749">
        <v>35150</v>
      </c>
      <c r="J749">
        <v>2145</v>
      </c>
      <c r="K749">
        <v>37295</v>
      </c>
      <c r="L749" t="s">
        <v>142</v>
      </c>
      <c r="M749" t="s">
        <v>152</v>
      </c>
      <c r="N749" t="s">
        <v>153</v>
      </c>
      <c r="O749">
        <v>3</v>
      </c>
      <c r="P749" t="s">
        <v>91</v>
      </c>
      <c r="Q749" t="s">
        <v>78</v>
      </c>
      <c r="R749" t="s">
        <v>79</v>
      </c>
      <c r="S749" t="s">
        <v>57</v>
      </c>
      <c r="T749" t="s">
        <v>44</v>
      </c>
      <c r="U749" t="s">
        <v>221</v>
      </c>
      <c r="V749">
        <v>1406</v>
      </c>
      <c r="W749">
        <v>0.32013258213183499</v>
      </c>
      <c r="X749" t="s">
        <v>220</v>
      </c>
    </row>
    <row r="750" spans="1:24" x14ac:dyDescent="0.25">
      <c r="A750" t="s">
        <v>182</v>
      </c>
      <c r="B750" s="1">
        <v>42159</v>
      </c>
      <c r="C750">
        <v>2015</v>
      </c>
      <c r="D750" t="s">
        <v>229</v>
      </c>
      <c r="E750" t="s">
        <v>50</v>
      </c>
      <c r="F750" t="s">
        <v>9</v>
      </c>
      <c r="G750" t="s">
        <v>200</v>
      </c>
      <c r="H750" t="s">
        <v>201</v>
      </c>
      <c r="I750">
        <v>58800</v>
      </c>
      <c r="J750">
        <v>2524</v>
      </c>
      <c r="K750">
        <v>61324</v>
      </c>
      <c r="L750" t="s">
        <v>164</v>
      </c>
      <c r="M750" t="s">
        <v>183</v>
      </c>
      <c r="N750" t="s">
        <v>184</v>
      </c>
      <c r="O750">
        <v>4</v>
      </c>
      <c r="P750" t="s">
        <v>77</v>
      </c>
      <c r="Q750" t="s">
        <v>78</v>
      </c>
      <c r="R750" t="s">
        <v>79</v>
      </c>
      <c r="S750" t="s">
        <v>51</v>
      </c>
      <c r="T750" t="s">
        <v>43</v>
      </c>
      <c r="U750" t="s">
        <v>223</v>
      </c>
      <c r="V750">
        <v>2940</v>
      </c>
      <c r="W750">
        <v>0.13763739733846736</v>
      </c>
      <c r="X750" t="s">
        <v>220</v>
      </c>
    </row>
    <row r="751" spans="1:24" x14ac:dyDescent="0.25">
      <c r="A751" t="s">
        <v>106</v>
      </c>
      <c r="B751" s="1">
        <v>42160</v>
      </c>
      <c r="C751">
        <v>2015</v>
      </c>
      <c r="D751" t="s">
        <v>229</v>
      </c>
      <c r="E751" t="s">
        <v>50</v>
      </c>
      <c r="F751" t="s">
        <v>9</v>
      </c>
      <c r="G751" t="s">
        <v>208</v>
      </c>
      <c r="H751" t="s">
        <v>211</v>
      </c>
      <c r="I751">
        <v>38000</v>
      </c>
      <c r="J751">
        <v>1401</v>
      </c>
      <c r="K751">
        <v>39401</v>
      </c>
      <c r="L751" t="s">
        <v>97</v>
      </c>
      <c r="M751" t="s">
        <v>107</v>
      </c>
      <c r="N751" t="s">
        <v>108</v>
      </c>
      <c r="O751">
        <v>4</v>
      </c>
      <c r="P751" t="s">
        <v>77</v>
      </c>
      <c r="Q751" t="s">
        <v>78</v>
      </c>
      <c r="R751" t="s">
        <v>79</v>
      </c>
      <c r="S751" t="s">
        <v>51</v>
      </c>
      <c r="T751" t="s">
        <v>43</v>
      </c>
      <c r="U751" t="s">
        <v>221</v>
      </c>
      <c r="V751">
        <v>1520</v>
      </c>
      <c r="W751">
        <v>0.26872326306473615</v>
      </c>
      <c r="X751" t="s">
        <v>220</v>
      </c>
    </row>
    <row r="752" spans="1:24" x14ac:dyDescent="0.25">
      <c r="A752" t="s">
        <v>100</v>
      </c>
      <c r="B752" s="1">
        <v>42161</v>
      </c>
      <c r="C752">
        <v>2015</v>
      </c>
      <c r="D752" t="s">
        <v>229</v>
      </c>
      <c r="E752" t="s">
        <v>55</v>
      </c>
      <c r="F752" t="s">
        <v>39</v>
      </c>
      <c r="G752" t="s">
        <v>207</v>
      </c>
      <c r="H752" t="s">
        <v>201</v>
      </c>
      <c r="I752">
        <v>31250</v>
      </c>
      <c r="J752">
        <v>1765</v>
      </c>
      <c r="K752">
        <v>33015</v>
      </c>
      <c r="L752" t="s">
        <v>97</v>
      </c>
      <c r="M752" t="s">
        <v>101</v>
      </c>
      <c r="N752" t="s">
        <v>102</v>
      </c>
      <c r="O752">
        <v>4</v>
      </c>
      <c r="P752" t="s">
        <v>77</v>
      </c>
      <c r="Q752" t="s">
        <v>78</v>
      </c>
      <c r="R752" t="s">
        <v>79</v>
      </c>
      <c r="S752" t="s">
        <v>56</v>
      </c>
      <c r="T752" t="s">
        <v>46</v>
      </c>
      <c r="U752" t="s">
        <v>219</v>
      </c>
      <c r="V752">
        <v>937.5</v>
      </c>
      <c r="W752">
        <v>0.90301551851584372</v>
      </c>
      <c r="X752" t="s">
        <v>222</v>
      </c>
    </row>
    <row r="753" spans="1:24" x14ac:dyDescent="0.25">
      <c r="A753" t="s">
        <v>114</v>
      </c>
      <c r="B753" s="1">
        <v>42162</v>
      </c>
      <c r="C753">
        <v>2015</v>
      </c>
      <c r="D753" t="s">
        <v>229</v>
      </c>
      <c r="E753" t="s">
        <v>55</v>
      </c>
      <c r="F753" t="s">
        <v>37</v>
      </c>
      <c r="G753" t="s">
        <v>206</v>
      </c>
      <c r="H753" t="s">
        <v>203</v>
      </c>
      <c r="I753">
        <v>53750</v>
      </c>
      <c r="J753">
        <v>1690</v>
      </c>
      <c r="K753">
        <v>55440</v>
      </c>
      <c r="L753" t="s">
        <v>97</v>
      </c>
      <c r="M753" t="s">
        <v>115</v>
      </c>
      <c r="N753" t="s">
        <v>116</v>
      </c>
      <c r="O753">
        <v>4</v>
      </c>
      <c r="P753" t="s">
        <v>77</v>
      </c>
      <c r="Q753" t="s">
        <v>78</v>
      </c>
      <c r="R753" t="s">
        <v>79</v>
      </c>
      <c r="S753" t="s">
        <v>56</v>
      </c>
      <c r="T753" t="s">
        <v>46</v>
      </c>
      <c r="U753" t="s">
        <v>221</v>
      </c>
      <c r="V753">
        <v>2150</v>
      </c>
      <c r="W753">
        <v>3.90478754597939E-2</v>
      </c>
      <c r="X753" t="s">
        <v>220</v>
      </c>
    </row>
    <row r="754" spans="1:24" x14ac:dyDescent="0.25">
      <c r="A754" t="s">
        <v>151</v>
      </c>
      <c r="B754" s="1">
        <v>42163</v>
      </c>
      <c r="C754">
        <v>2015</v>
      </c>
      <c r="D754" t="s">
        <v>229</v>
      </c>
      <c r="E754" t="s">
        <v>54</v>
      </c>
      <c r="F754" t="s">
        <v>31</v>
      </c>
      <c r="G754" t="s">
        <v>209</v>
      </c>
      <c r="H754" t="s">
        <v>202</v>
      </c>
      <c r="I754">
        <v>34800</v>
      </c>
      <c r="J754">
        <v>2578</v>
      </c>
      <c r="K754">
        <v>37378</v>
      </c>
      <c r="L754" t="s">
        <v>142</v>
      </c>
      <c r="M754" t="s">
        <v>152</v>
      </c>
      <c r="N754" t="s">
        <v>153</v>
      </c>
      <c r="O754">
        <v>3</v>
      </c>
      <c r="P754" t="s">
        <v>91</v>
      </c>
      <c r="Q754" t="s">
        <v>78</v>
      </c>
      <c r="R754" t="s">
        <v>79</v>
      </c>
      <c r="S754" t="s">
        <v>54</v>
      </c>
      <c r="T754" t="s">
        <v>45</v>
      </c>
      <c r="U754" t="s">
        <v>221</v>
      </c>
      <c r="V754">
        <v>1392</v>
      </c>
      <c r="W754">
        <v>0.21605299143868173</v>
      </c>
      <c r="X754" t="s">
        <v>220</v>
      </c>
    </row>
    <row r="755" spans="1:24" x14ac:dyDescent="0.25">
      <c r="A755" t="s">
        <v>112</v>
      </c>
      <c r="B755" s="1">
        <v>42163</v>
      </c>
      <c r="C755">
        <v>2015</v>
      </c>
      <c r="D755" t="s">
        <v>229</v>
      </c>
      <c r="E755" t="s">
        <v>64</v>
      </c>
      <c r="F755" t="s">
        <v>20</v>
      </c>
      <c r="G755" t="s">
        <v>210</v>
      </c>
      <c r="H755" t="s">
        <v>211</v>
      </c>
      <c r="I755">
        <v>46500</v>
      </c>
      <c r="J755">
        <v>3594</v>
      </c>
      <c r="K755">
        <v>50094</v>
      </c>
      <c r="L755" t="s">
        <v>97</v>
      </c>
      <c r="M755" t="s">
        <v>104</v>
      </c>
      <c r="N755" t="s">
        <v>113</v>
      </c>
      <c r="O755">
        <v>3</v>
      </c>
      <c r="P755" t="s">
        <v>91</v>
      </c>
      <c r="Q755" t="s">
        <v>78</v>
      </c>
      <c r="R755" t="s">
        <v>79</v>
      </c>
      <c r="S755" t="s">
        <v>57</v>
      </c>
      <c r="T755" t="s">
        <v>44</v>
      </c>
      <c r="U755" t="s">
        <v>221</v>
      </c>
      <c r="V755">
        <v>1860</v>
      </c>
      <c r="W755">
        <v>0.41488331715338089</v>
      </c>
      <c r="X755" t="s">
        <v>220</v>
      </c>
    </row>
    <row r="756" spans="1:24" x14ac:dyDescent="0.25">
      <c r="A756" t="s">
        <v>157</v>
      </c>
      <c r="B756" s="1">
        <v>42163</v>
      </c>
      <c r="C756">
        <v>2015</v>
      </c>
      <c r="D756" t="s">
        <v>229</v>
      </c>
      <c r="E756" t="s">
        <v>62</v>
      </c>
      <c r="F756" t="s">
        <v>12</v>
      </c>
      <c r="G756" t="s">
        <v>200</v>
      </c>
      <c r="H756" t="s">
        <v>211</v>
      </c>
      <c r="I756">
        <v>66000</v>
      </c>
      <c r="J756">
        <v>2189</v>
      </c>
      <c r="K756">
        <v>68189</v>
      </c>
      <c r="L756" t="s">
        <v>142</v>
      </c>
      <c r="M756" t="s">
        <v>158</v>
      </c>
      <c r="N756" t="s">
        <v>159</v>
      </c>
      <c r="O756">
        <v>4</v>
      </c>
      <c r="P756" t="s">
        <v>77</v>
      </c>
      <c r="Q756" t="s">
        <v>86</v>
      </c>
      <c r="R756" t="s">
        <v>79</v>
      </c>
      <c r="S756" t="s">
        <v>63</v>
      </c>
      <c r="T756" t="s">
        <v>43</v>
      </c>
      <c r="U756" t="s">
        <v>223</v>
      </c>
      <c r="V756">
        <v>3300</v>
      </c>
      <c r="W756">
        <v>0.50754963676796738</v>
      </c>
      <c r="X756" t="s">
        <v>222</v>
      </c>
    </row>
    <row r="757" spans="1:24" x14ac:dyDescent="0.25">
      <c r="A757" t="s">
        <v>103</v>
      </c>
      <c r="B757" s="1">
        <v>42165</v>
      </c>
      <c r="C757">
        <v>2015</v>
      </c>
      <c r="D757" t="s">
        <v>229</v>
      </c>
      <c r="E757" t="s">
        <v>54</v>
      </c>
      <c r="F757" t="s">
        <v>31</v>
      </c>
      <c r="G757" t="s">
        <v>200</v>
      </c>
      <c r="H757" t="s">
        <v>203</v>
      </c>
      <c r="I757">
        <v>36400</v>
      </c>
      <c r="J757">
        <v>2806</v>
      </c>
      <c r="K757">
        <v>39206</v>
      </c>
      <c r="L757" t="s">
        <v>97</v>
      </c>
      <c r="M757" t="s">
        <v>104</v>
      </c>
      <c r="N757" t="s">
        <v>105</v>
      </c>
      <c r="O757">
        <v>2</v>
      </c>
      <c r="P757" t="s">
        <v>91</v>
      </c>
      <c r="Q757" t="s">
        <v>78</v>
      </c>
      <c r="R757" t="s">
        <v>79</v>
      </c>
      <c r="S757" t="s">
        <v>54</v>
      </c>
      <c r="T757" t="s">
        <v>45</v>
      </c>
      <c r="U757" t="s">
        <v>221</v>
      </c>
      <c r="V757">
        <v>1456</v>
      </c>
      <c r="W757">
        <v>0.70656169471636499</v>
      </c>
      <c r="X757" t="s">
        <v>222</v>
      </c>
    </row>
    <row r="758" spans="1:24" x14ac:dyDescent="0.25">
      <c r="A758" t="s">
        <v>167</v>
      </c>
      <c r="B758" s="1">
        <v>42511</v>
      </c>
      <c r="C758">
        <v>2016</v>
      </c>
      <c r="D758" t="s">
        <v>228</v>
      </c>
      <c r="E758" t="s">
        <v>54</v>
      </c>
      <c r="F758" t="s">
        <v>31</v>
      </c>
      <c r="G758" t="s">
        <v>209</v>
      </c>
      <c r="H758" t="s">
        <v>205</v>
      </c>
      <c r="I758">
        <v>35050</v>
      </c>
      <c r="J758">
        <v>1031</v>
      </c>
      <c r="K758">
        <v>36081</v>
      </c>
      <c r="L758" t="s">
        <v>164</v>
      </c>
      <c r="M758" t="s">
        <v>168</v>
      </c>
      <c r="N758" t="s">
        <v>169</v>
      </c>
      <c r="O758">
        <v>4</v>
      </c>
      <c r="P758" t="s">
        <v>77</v>
      </c>
      <c r="Q758" t="s">
        <v>78</v>
      </c>
      <c r="R758" t="s">
        <v>79</v>
      </c>
      <c r="S758" t="s">
        <v>54</v>
      </c>
      <c r="T758" t="s">
        <v>45</v>
      </c>
      <c r="U758" t="s">
        <v>219</v>
      </c>
      <c r="V758">
        <v>1051.5</v>
      </c>
      <c r="W758">
        <v>0.8577677006170934</v>
      </c>
      <c r="X758" t="s">
        <v>222</v>
      </c>
    </row>
    <row r="759" spans="1:24" x14ac:dyDescent="0.25">
      <c r="A759" t="s">
        <v>173</v>
      </c>
      <c r="B759" s="1">
        <v>42510</v>
      </c>
      <c r="C759">
        <v>2016</v>
      </c>
      <c r="D759" t="s">
        <v>228</v>
      </c>
      <c r="E759" t="s">
        <v>50</v>
      </c>
      <c r="F759" t="s">
        <v>9</v>
      </c>
      <c r="G759" t="s">
        <v>209</v>
      </c>
      <c r="H759" t="s">
        <v>203</v>
      </c>
      <c r="I759">
        <v>35950</v>
      </c>
      <c r="J759">
        <v>1698</v>
      </c>
      <c r="K759">
        <v>37648</v>
      </c>
      <c r="L759" t="s">
        <v>164</v>
      </c>
      <c r="M759" t="s">
        <v>174</v>
      </c>
      <c r="N759" t="s">
        <v>175</v>
      </c>
      <c r="O759">
        <v>2</v>
      </c>
      <c r="P759" t="s">
        <v>91</v>
      </c>
      <c r="Q759" t="s">
        <v>78</v>
      </c>
      <c r="R759" t="s">
        <v>79</v>
      </c>
      <c r="S759" t="s">
        <v>51</v>
      </c>
      <c r="T759" t="s">
        <v>43</v>
      </c>
      <c r="U759" t="s">
        <v>221</v>
      </c>
      <c r="V759">
        <v>1438</v>
      </c>
      <c r="W759">
        <v>0.74699016322707301</v>
      </c>
      <c r="X759" t="s">
        <v>222</v>
      </c>
    </row>
    <row r="760" spans="1:24" x14ac:dyDescent="0.25">
      <c r="A760" t="s">
        <v>145</v>
      </c>
      <c r="B760" s="1">
        <v>42166</v>
      </c>
      <c r="C760">
        <v>2015</v>
      </c>
      <c r="D760" t="s">
        <v>229</v>
      </c>
      <c r="E760" t="s">
        <v>60</v>
      </c>
      <c r="F760" t="s">
        <v>6</v>
      </c>
      <c r="G760" t="s">
        <v>200</v>
      </c>
      <c r="H760" t="s">
        <v>203</v>
      </c>
      <c r="I760">
        <v>29800</v>
      </c>
      <c r="J760">
        <v>1762</v>
      </c>
      <c r="K760">
        <v>31562</v>
      </c>
      <c r="L760" t="s">
        <v>142</v>
      </c>
      <c r="M760" t="s">
        <v>146</v>
      </c>
      <c r="N760" t="s">
        <v>147</v>
      </c>
      <c r="O760">
        <v>4</v>
      </c>
      <c r="P760" t="s">
        <v>77</v>
      </c>
      <c r="Q760" t="s">
        <v>78</v>
      </c>
      <c r="R760" t="s">
        <v>79</v>
      </c>
      <c r="S760" t="s">
        <v>61</v>
      </c>
      <c r="T760" t="s">
        <v>42</v>
      </c>
      <c r="U760" t="s">
        <v>219</v>
      </c>
      <c r="V760">
        <v>894</v>
      </c>
      <c r="W760">
        <v>0.55722997875755187</v>
      </c>
      <c r="X760" t="s">
        <v>222</v>
      </c>
    </row>
    <row r="761" spans="1:24" x14ac:dyDescent="0.25">
      <c r="A761" t="s">
        <v>136</v>
      </c>
      <c r="B761" s="1">
        <v>42167</v>
      </c>
      <c r="C761">
        <v>2015</v>
      </c>
      <c r="D761" t="s">
        <v>229</v>
      </c>
      <c r="E761" t="s">
        <v>55</v>
      </c>
      <c r="F761" t="s">
        <v>39</v>
      </c>
      <c r="G761" t="s">
        <v>200</v>
      </c>
      <c r="H761" t="s">
        <v>203</v>
      </c>
      <c r="I761">
        <v>85750</v>
      </c>
      <c r="J761">
        <v>4641</v>
      </c>
      <c r="K761">
        <v>90391</v>
      </c>
      <c r="L761" t="s">
        <v>127</v>
      </c>
      <c r="M761" t="s">
        <v>137</v>
      </c>
      <c r="N761" t="s">
        <v>138</v>
      </c>
      <c r="O761">
        <v>4</v>
      </c>
      <c r="P761" t="s">
        <v>77</v>
      </c>
      <c r="Q761" t="s">
        <v>78</v>
      </c>
      <c r="R761" t="s">
        <v>79</v>
      </c>
      <c r="S761" t="s">
        <v>56</v>
      </c>
      <c r="T761" t="s">
        <v>46</v>
      </c>
      <c r="U761" t="s">
        <v>225</v>
      </c>
      <c r="V761">
        <v>5145</v>
      </c>
      <c r="W761">
        <v>0.21596111786363698</v>
      </c>
      <c r="X761" t="s">
        <v>220</v>
      </c>
    </row>
    <row r="762" spans="1:24" x14ac:dyDescent="0.25">
      <c r="A762" t="s">
        <v>130</v>
      </c>
      <c r="B762" s="1">
        <v>42510</v>
      </c>
      <c r="C762">
        <v>2016</v>
      </c>
      <c r="D762" t="s">
        <v>228</v>
      </c>
      <c r="E762" t="s">
        <v>62</v>
      </c>
      <c r="F762" t="s">
        <v>14</v>
      </c>
      <c r="G762" t="s">
        <v>209</v>
      </c>
      <c r="H762" t="s">
        <v>203</v>
      </c>
      <c r="I762">
        <v>68100</v>
      </c>
      <c r="J762">
        <v>3000</v>
      </c>
      <c r="K762">
        <v>71100</v>
      </c>
      <c r="L762" t="s">
        <v>127</v>
      </c>
      <c r="M762" t="s">
        <v>131</v>
      </c>
      <c r="N762" t="s">
        <v>132</v>
      </c>
      <c r="O762">
        <v>4</v>
      </c>
      <c r="P762" t="s">
        <v>77</v>
      </c>
      <c r="Q762" t="s">
        <v>86</v>
      </c>
      <c r="R762" t="s">
        <v>79</v>
      </c>
      <c r="S762" t="s">
        <v>63</v>
      </c>
      <c r="T762" t="s">
        <v>43</v>
      </c>
      <c r="U762" t="s">
        <v>223</v>
      </c>
      <c r="V762">
        <v>3405</v>
      </c>
      <c r="W762">
        <v>0.7245922101310418</v>
      </c>
      <c r="X762" t="s">
        <v>222</v>
      </c>
    </row>
    <row r="763" spans="1:24" x14ac:dyDescent="0.25">
      <c r="A763" t="s">
        <v>148</v>
      </c>
      <c r="B763" s="1">
        <v>42169</v>
      </c>
      <c r="C763">
        <v>2015</v>
      </c>
      <c r="D763" t="s">
        <v>229</v>
      </c>
      <c r="E763" t="s">
        <v>60</v>
      </c>
      <c r="F763" t="s">
        <v>4</v>
      </c>
      <c r="G763" t="s">
        <v>200</v>
      </c>
      <c r="H763" t="s">
        <v>203</v>
      </c>
      <c r="I763">
        <v>33400</v>
      </c>
      <c r="J763">
        <v>1930</v>
      </c>
      <c r="K763">
        <v>35330</v>
      </c>
      <c r="L763" t="s">
        <v>142</v>
      </c>
      <c r="M763" t="s">
        <v>149</v>
      </c>
      <c r="N763" t="s">
        <v>150</v>
      </c>
      <c r="O763">
        <v>4</v>
      </c>
      <c r="P763" t="s">
        <v>77</v>
      </c>
      <c r="Q763" t="s">
        <v>78</v>
      </c>
      <c r="R763" t="s">
        <v>79</v>
      </c>
      <c r="S763" t="s">
        <v>61</v>
      </c>
      <c r="T763" t="s">
        <v>42</v>
      </c>
      <c r="U763" t="s">
        <v>219</v>
      </c>
      <c r="V763">
        <v>1002</v>
      </c>
      <c r="W763">
        <v>1.7328056980542864E-2</v>
      </c>
      <c r="X763" t="s">
        <v>220</v>
      </c>
    </row>
    <row r="764" spans="1:24" x14ac:dyDescent="0.25">
      <c r="A764" t="s">
        <v>173</v>
      </c>
      <c r="B764" s="1">
        <v>42170</v>
      </c>
      <c r="C764">
        <v>2015</v>
      </c>
      <c r="D764" t="s">
        <v>229</v>
      </c>
      <c r="E764" t="s">
        <v>50</v>
      </c>
      <c r="F764" t="s">
        <v>9</v>
      </c>
      <c r="G764" t="s">
        <v>204</v>
      </c>
      <c r="H764" t="s">
        <v>201</v>
      </c>
      <c r="I764">
        <v>32750</v>
      </c>
      <c r="J764">
        <v>3850</v>
      </c>
      <c r="K764">
        <v>36600</v>
      </c>
      <c r="L764" t="s">
        <v>164</v>
      </c>
      <c r="M764" t="s">
        <v>174</v>
      </c>
      <c r="N764" t="s">
        <v>175</v>
      </c>
      <c r="O764">
        <v>2</v>
      </c>
      <c r="P764" t="s">
        <v>91</v>
      </c>
      <c r="Q764" t="s">
        <v>78</v>
      </c>
      <c r="R764" t="s">
        <v>79</v>
      </c>
      <c r="S764" t="s">
        <v>51</v>
      </c>
      <c r="T764" t="s">
        <v>43</v>
      </c>
      <c r="U764" t="s">
        <v>219</v>
      </c>
      <c r="V764">
        <v>982.5</v>
      </c>
      <c r="W764">
        <v>0.59133759121938501</v>
      </c>
      <c r="X764" t="s">
        <v>222</v>
      </c>
    </row>
    <row r="765" spans="1:24" x14ac:dyDescent="0.25">
      <c r="A765" t="s">
        <v>141</v>
      </c>
      <c r="B765" s="1">
        <v>42170</v>
      </c>
      <c r="C765">
        <v>2015</v>
      </c>
      <c r="D765" t="s">
        <v>229</v>
      </c>
      <c r="E765" t="s">
        <v>57</v>
      </c>
      <c r="F765" t="s">
        <v>16</v>
      </c>
      <c r="G765" t="s">
        <v>200</v>
      </c>
      <c r="H765" t="s">
        <v>203</v>
      </c>
      <c r="I765">
        <v>27250</v>
      </c>
      <c r="J765">
        <v>1828</v>
      </c>
      <c r="K765">
        <v>29078</v>
      </c>
      <c r="L765" t="s">
        <v>142</v>
      </c>
      <c r="M765" t="s">
        <v>143</v>
      </c>
      <c r="N765" t="s">
        <v>144</v>
      </c>
      <c r="O765">
        <v>4</v>
      </c>
      <c r="P765" t="s">
        <v>77</v>
      </c>
      <c r="Q765" t="s">
        <v>78</v>
      </c>
      <c r="R765" t="s">
        <v>79</v>
      </c>
      <c r="S765" t="s">
        <v>57</v>
      </c>
      <c r="T765" t="s">
        <v>44</v>
      </c>
      <c r="U765" t="s">
        <v>219</v>
      </c>
      <c r="V765">
        <v>817.5</v>
      </c>
      <c r="W765">
        <v>0.63976056205097609</v>
      </c>
      <c r="X765" t="s">
        <v>222</v>
      </c>
    </row>
    <row r="766" spans="1:24" x14ac:dyDescent="0.25">
      <c r="A766" t="s">
        <v>73</v>
      </c>
      <c r="B766" s="1">
        <v>42170</v>
      </c>
      <c r="C766">
        <v>2015</v>
      </c>
      <c r="D766" t="s">
        <v>229</v>
      </c>
      <c r="E766" t="s">
        <v>55</v>
      </c>
      <c r="F766" t="s">
        <v>37</v>
      </c>
      <c r="G766" t="s">
        <v>209</v>
      </c>
      <c r="H766" t="s">
        <v>211</v>
      </c>
      <c r="I766">
        <v>27750</v>
      </c>
      <c r="J766">
        <v>4698</v>
      </c>
      <c r="K766">
        <v>32448</v>
      </c>
      <c r="L766" t="s">
        <v>74</v>
      </c>
      <c r="M766" t="s">
        <v>75</v>
      </c>
      <c r="N766" t="s">
        <v>76</v>
      </c>
      <c r="O766">
        <v>4</v>
      </c>
      <c r="P766" t="s">
        <v>77</v>
      </c>
      <c r="Q766" t="s">
        <v>78</v>
      </c>
      <c r="R766" t="s">
        <v>79</v>
      </c>
      <c r="S766" t="s">
        <v>56</v>
      </c>
      <c r="T766" t="s">
        <v>46</v>
      </c>
      <c r="U766" t="s">
        <v>219</v>
      </c>
      <c r="V766">
        <v>832.5</v>
      </c>
      <c r="W766">
        <v>0.77815894585948386</v>
      </c>
      <c r="X766" t="s">
        <v>222</v>
      </c>
    </row>
    <row r="767" spans="1:24" x14ac:dyDescent="0.25">
      <c r="A767" t="s">
        <v>182</v>
      </c>
      <c r="B767" s="1">
        <v>42510</v>
      </c>
      <c r="C767">
        <v>2016</v>
      </c>
      <c r="D767" t="s">
        <v>228</v>
      </c>
      <c r="E767" t="s">
        <v>55</v>
      </c>
      <c r="F767" t="s">
        <v>39</v>
      </c>
      <c r="G767" t="s">
        <v>210</v>
      </c>
      <c r="H767" t="s">
        <v>203</v>
      </c>
      <c r="I767">
        <v>65150</v>
      </c>
      <c r="J767">
        <v>3716</v>
      </c>
      <c r="K767">
        <v>68866</v>
      </c>
      <c r="L767" t="s">
        <v>164</v>
      </c>
      <c r="M767" t="s">
        <v>183</v>
      </c>
      <c r="N767" t="s">
        <v>184</v>
      </c>
      <c r="O767">
        <v>4</v>
      </c>
      <c r="P767" t="s">
        <v>77</v>
      </c>
      <c r="Q767" t="s">
        <v>78</v>
      </c>
      <c r="R767" t="s">
        <v>79</v>
      </c>
      <c r="S767" t="s">
        <v>56</v>
      </c>
      <c r="T767" t="s">
        <v>46</v>
      </c>
      <c r="U767" t="s">
        <v>223</v>
      </c>
      <c r="V767">
        <v>3257.5</v>
      </c>
      <c r="W767">
        <v>0.25194951484536265</v>
      </c>
      <c r="X767" t="s">
        <v>220</v>
      </c>
    </row>
    <row r="768" spans="1:24" x14ac:dyDescent="0.25">
      <c r="A768" t="s">
        <v>114</v>
      </c>
      <c r="B768" s="1">
        <v>42172</v>
      </c>
      <c r="C768">
        <v>2015</v>
      </c>
      <c r="D768" t="s">
        <v>229</v>
      </c>
      <c r="E768" t="s">
        <v>60</v>
      </c>
      <c r="F768" t="s">
        <v>3</v>
      </c>
      <c r="G768" t="s">
        <v>208</v>
      </c>
      <c r="H768" t="s">
        <v>205</v>
      </c>
      <c r="I768">
        <v>54200</v>
      </c>
      <c r="J768">
        <v>1122</v>
      </c>
      <c r="K768">
        <v>55322</v>
      </c>
      <c r="L768" t="s">
        <v>97</v>
      </c>
      <c r="M768" t="s">
        <v>115</v>
      </c>
      <c r="N768" t="s">
        <v>116</v>
      </c>
      <c r="O768">
        <v>4</v>
      </c>
      <c r="P768" t="s">
        <v>77</v>
      </c>
      <c r="Q768" t="s">
        <v>78</v>
      </c>
      <c r="R768" t="s">
        <v>79</v>
      </c>
      <c r="S768" t="s">
        <v>61</v>
      </c>
      <c r="T768" t="s">
        <v>42</v>
      </c>
      <c r="U768" t="s">
        <v>221</v>
      </c>
      <c r="V768">
        <v>2168</v>
      </c>
      <c r="W768">
        <v>0.77883410816026577</v>
      </c>
      <c r="X768" t="s">
        <v>222</v>
      </c>
    </row>
    <row r="769" spans="1:24" x14ac:dyDescent="0.25">
      <c r="A769" t="s">
        <v>133</v>
      </c>
      <c r="B769" s="1">
        <v>42173</v>
      </c>
      <c r="C769">
        <v>2015</v>
      </c>
      <c r="D769" t="s">
        <v>229</v>
      </c>
      <c r="E769" t="s">
        <v>54</v>
      </c>
      <c r="F769" t="s">
        <v>23</v>
      </c>
      <c r="G769" t="s">
        <v>200</v>
      </c>
      <c r="H769" t="s">
        <v>202</v>
      </c>
      <c r="I769">
        <v>64700</v>
      </c>
      <c r="J769">
        <v>3086</v>
      </c>
      <c r="K769">
        <v>67786</v>
      </c>
      <c r="L769" t="s">
        <v>127</v>
      </c>
      <c r="M769" t="s">
        <v>134</v>
      </c>
      <c r="N769" t="s">
        <v>135</v>
      </c>
      <c r="O769">
        <v>4</v>
      </c>
      <c r="P769" t="s">
        <v>77</v>
      </c>
      <c r="Q769" t="s">
        <v>86</v>
      </c>
      <c r="R769" t="s">
        <v>79</v>
      </c>
      <c r="S769" t="s">
        <v>54</v>
      </c>
      <c r="T769" t="s">
        <v>44</v>
      </c>
      <c r="U769" t="s">
        <v>223</v>
      </c>
      <c r="V769">
        <v>3235</v>
      </c>
      <c r="W769">
        <v>0.37210807221574155</v>
      </c>
      <c r="X769" t="s">
        <v>220</v>
      </c>
    </row>
    <row r="770" spans="1:24" x14ac:dyDescent="0.25">
      <c r="A770" t="s">
        <v>163</v>
      </c>
      <c r="B770" s="1">
        <v>42509</v>
      </c>
      <c r="C770">
        <v>2016</v>
      </c>
      <c r="D770" t="s">
        <v>228</v>
      </c>
      <c r="E770" t="s">
        <v>57</v>
      </c>
      <c r="F770" t="s">
        <v>21</v>
      </c>
      <c r="G770" t="s">
        <v>200</v>
      </c>
      <c r="H770" t="s">
        <v>201</v>
      </c>
      <c r="I770">
        <v>27900</v>
      </c>
      <c r="J770">
        <v>1407</v>
      </c>
      <c r="K770">
        <v>29307</v>
      </c>
      <c r="L770" t="s">
        <v>164</v>
      </c>
      <c r="M770" t="s">
        <v>165</v>
      </c>
      <c r="N770" t="s">
        <v>166</v>
      </c>
      <c r="O770">
        <v>2</v>
      </c>
      <c r="P770" t="s">
        <v>77</v>
      </c>
      <c r="Q770" t="s">
        <v>78</v>
      </c>
      <c r="R770" t="s">
        <v>79</v>
      </c>
      <c r="S770" t="s">
        <v>57</v>
      </c>
      <c r="T770" t="s">
        <v>44</v>
      </c>
      <c r="U770" t="s">
        <v>219</v>
      </c>
      <c r="V770">
        <v>837</v>
      </c>
      <c r="W770">
        <v>0.16479917576760014</v>
      </c>
      <c r="X770" t="s">
        <v>220</v>
      </c>
    </row>
    <row r="771" spans="1:24" x14ac:dyDescent="0.25">
      <c r="A771" t="s">
        <v>100</v>
      </c>
      <c r="B771" s="1">
        <v>42176</v>
      </c>
      <c r="C771">
        <v>2015</v>
      </c>
      <c r="D771" t="s">
        <v>229</v>
      </c>
      <c r="E771" t="s">
        <v>62</v>
      </c>
      <c r="F771" t="s">
        <v>14</v>
      </c>
      <c r="G771" t="s">
        <v>200</v>
      </c>
      <c r="H771" t="s">
        <v>205</v>
      </c>
      <c r="I771">
        <v>31300</v>
      </c>
      <c r="J771">
        <v>2770</v>
      </c>
      <c r="K771">
        <v>34070</v>
      </c>
      <c r="L771" t="s">
        <v>97</v>
      </c>
      <c r="M771" t="s">
        <v>101</v>
      </c>
      <c r="N771" t="s">
        <v>102</v>
      </c>
      <c r="O771">
        <v>4</v>
      </c>
      <c r="P771" t="s">
        <v>77</v>
      </c>
      <c r="Q771" t="s">
        <v>78</v>
      </c>
      <c r="R771" t="s">
        <v>79</v>
      </c>
      <c r="S771" t="s">
        <v>63</v>
      </c>
      <c r="T771" t="s">
        <v>43</v>
      </c>
      <c r="U771" t="s">
        <v>219</v>
      </c>
      <c r="V771">
        <v>939</v>
      </c>
      <c r="W771">
        <v>0.29130744575118062</v>
      </c>
      <c r="X771" t="s">
        <v>220</v>
      </c>
    </row>
    <row r="772" spans="1:24" x14ac:dyDescent="0.25">
      <c r="A772" t="s">
        <v>112</v>
      </c>
      <c r="B772" s="1">
        <v>42177</v>
      </c>
      <c r="C772">
        <v>2015</v>
      </c>
      <c r="D772" t="s">
        <v>229</v>
      </c>
      <c r="E772" t="s">
        <v>58</v>
      </c>
      <c r="F772" t="s">
        <v>2</v>
      </c>
      <c r="G772" t="s">
        <v>200</v>
      </c>
      <c r="H772" t="s">
        <v>203</v>
      </c>
      <c r="I772">
        <v>46650</v>
      </c>
      <c r="J772">
        <v>2037</v>
      </c>
      <c r="K772">
        <v>48687</v>
      </c>
      <c r="L772" t="s">
        <v>97</v>
      </c>
      <c r="M772" t="s">
        <v>104</v>
      </c>
      <c r="N772" t="s">
        <v>113</v>
      </c>
      <c r="O772">
        <v>3</v>
      </c>
      <c r="P772" t="s">
        <v>91</v>
      </c>
      <c r="Q772" t="s">
        <v>78</v>
      </c>
      <c r="R772" t="s">
        <v>79</v>
      </c>
      <c r="S772" t="s">
        <v>59</v>
      </c>
      <c r="T772" t="s">
        <v>42</v>
      </c>
      <c r="U772" t="s">
        <v>221</v>
      </c>
      <c r="V772">
        <v>1866</v>
      </c>
      <c r="W772">
        <v>0.62570609740247307</v>
      </c>
      <c r="X772" t="s">
        <v>222</v>
      </c>
    </row>
    <row r="773" spans="1:24" x14ac:dyDescent="0.25">
      <c r="A773" t="s">
        <v>173</v>
      </c>
      <c r="B773" s="1">
        <v>42507</v>
      </c>
      <c r="C773">
        <v>2016</v>
      </c>
      <c r="D773" t="s">
        <v>228</v>
      </c>
      <c r="E773" t="s">
        <v>57</v>
      </c>
      <c r="F773" t="s">
        <v>24</v>
      </c>
      <c r="G773" t="s">
        <v>206</v>
      </c>
      <c r="H773" t="s">
        <v>203</v>
      </c>
      <c r="I773">
        <v>35950</v>
      </c>
      <c r="J773">
        <v>3759</v>
      </c>
      <c r="K773">
        <v>39709</v>
      </c>
      <c r="L773" t="s">
        <v>164</v>
      </c>
      <c r="M773" t="s">
        <v>174</v>
      </c>
      <c r="N773" t="s">
        <v>175</v>
      </c>
      <c r="O773">
        <v>2</v>
      </c>
      <c r="P773" t="s">
        <v>91</v>
      </c>
      <c r="Q773" t="s">
        <v>78</v>
      </c>
      <c r="R773" t="s">
        <v>79</v>
      </c>
      <c r="S773" t="s">
        <v>57</v>
      </c>
      <c r="T773" t="s">
        <v>44</v>
      </c>
      <c r="U773" t="s">
        <v>221</v>
      </c>
      <c r="V773">
        <v>1438</v>
      </c>
      <c r="W773">
        <v>8.8130932342322041E-2</v>
      </c>
      <c r="X773" t="s">
        <v>220</v>
      </c>
    </row>
    <row r="774" spans="1:24" x14ac:dyDescent="0.25">
      <c r="A774" t="s">
        <v>117</v>
      </c>
      <c r="B774" s="1">
        <v>42179</v>
      </c>
      <c r="C774">
        <v>2015</v>
      </c>
      <c r="D774" t="s">
        <v>229</v>
      </c>
      <c r="E774" t="s">
        <v>57</v>
      </c>
      <c r="F774" t="s">
        <v>24</v>
      </c>
      <c r="G774" t="s">
        <v>210</v>
      </c>
      <c r="H774" t="s">
        <v>201</v>
      </c>
      <c r="I774">
        <v>58650</v>
      </c>
      <c r="J774">
        <v>3770</v>
      </c>
      <c r="K774">
        <v>62420</v>
      </c>
      <c r="L774" t="s">
        <v>97</v>
      </c>
      <c r="M774" t="s">
        <v>118</v>
      </c>
      <c r="N774" t="s">
        <v>119</v>
      </c>
      <c r="O774">
        <v>4</v>
      </c>
      <c r="P774" t="s">
        <v>77</v>
      </c>
      <c r="Q774" t="s">
        <v>86</v>
      </c>
      <c r="R774" t="s">
        <v>79</v>
      </c>
      <c r="S774" t="s">
        <v>57</v>
      </c>
      <c r="T774" t="s">
        <v>44</v>
      </c>
      <c r="U774" t="s">
        <v>223</v>
      </c>
      <c r="V774">
        <v>2932.5</v>
      </c>
      <c r="W774">
        <v>0.86837242304737328</v>
      </c>
      <c r="X774" t="s">
        <v>222</v>
      </c>
    </row>
    <row r="775" spans="1:24" x14ac:dyDescent="0.25">
      <c r="A775" t="s">
        <v>133</v>
      </c>
      <c r="B775" s="1">
        <v>42179</v>
      </c>
      <c r="C775">
        <v>2015</v>
      </c>
      <c r="D775" t="s">
        <v>229</v>
      </c>
      <c r="E775" t="s">
        <v>55</v>
      </c>
      <c r="F775" t="s">
        <v>40</v>
      </c>
      <c r="G775" t="s">
        <v>200</v>
      </c>
      <c r="H775" t="s">
        <v>205</v>
      </c>
      <c r="I775">
        <v>64900</v>
      </c>
      <c r="J775">
        <v>1264</v>
      </c>
      <c r="K775">
        <v>66164</v>
      </c>
      <c r="L775" t="s">
        <v>127</v>
      </c>
      <c r="M775" t="s">
        <v>134</v>
      </c>
      <c r="N775" t="s">
        <v>135</v>
      </c>
      <c r="O775">
        <v>4</v>
      </c>
      <c r="P775" t="s">
        <v>77</v>
      </c>
      <c r="Q775" t="s">
        <v>86</v>
      </c>
      <c r="R775" t="s">
        <v>79</v>
      </c>
      <c r="S775" t="s">
        <v>56</v>
      </c>
      <c r="T775" t="s">
        <v>46</v>
      </c>
      <c r="U775" t="s">
        <v>223</v>
      </c>
      <c r="V775">
        <v>3245</v>
      </c>
      <c r="W775">
        <v>0.13337769272428829</v>
      </c>
      <c r="X775" t="s">
        <v>220</v>
      </c>
    </row>
    <row r="776" spans="1:24" x14ac:dyDescent="0.25">
      <c r="A776" t="s">
        <v>130</v>
      </c>
      <c r="B776" s="1">
        <v>42180</v>
      </c>
      <c r="C776">
        <v>2015</v>
      </c>
      <c r="D776" t="s">
        <v>229</v>
      </c>
      <c r="E776" t="s">
        <v>64</v>
      </c>
      <c r="F776" t="s">
        <v>25</v>
      </c>
      <c r="G776" t="s">
        <v>200</v>
      </c>
      <c r="H776" t="s">
        <v>202</v>
      </c>
      <c r="I776">
        <v>60850</v>
      </c>
      <c r="J776">
        <v>3733</v>
      </c>
      <c r="K776">
        <v>64583</v>
      </c>
      <c r="L776" t="s">
        <v>127</v>
      </c>
      <c r="M776" t="s">
        <v>131</v>
      </c>
      <c r="N776" t="s">
        <v>132</v>
      </c>
      <c r="O776">
        <v>4</v>
      </c>
      <c r="P776" t="s">
        <v>77</v>
      </c>
      <c r="Q776" t="s">
        <v>86</v>
      </c>
      <c r="R776" t="s">
        <v>79</v>
      </c>
      <c r="S776" t="s">
        <v>57</v>
      </c>
      <c r="T776" t="s">
        <v>44</v>
      </c>
      <c r="U776" t="s">
        <v>223</v>
      </c>
      <c r="V776">
        <v>3042.5</v>
      </c>
      <c r="W776">
        <v>0.92163225865067555</v>
      </c>
      <c r="X776" t="s">
        <v>222</v>
      </c>
    </row>
    <row r="777" spans="1:24" x14ac:dyDescent="0.25">
      <c r="A777" t="s">
        <v>163</v>
      </c>
      <c r="B777" s="1">
        <v>42183</v>
      </c>
      <c r="C777">
        <v>2015</v>
      </c>
      <c r="D777" t="s">
        <v>229</v>
      </c>
      <c r="E777" t="s">
        <v>62</v>
      </c>
      <c r="F777" t="s">
        <v>15</v>
      </c>
      <c r="G777" t="s">
        <v>210</v>
      </c>
      <c r="H777" t="s">
        <v>211</v>
      </c>
      <c r="I777">
        <v>25150</v>
      </c>
      <c r="J777">
        <v>1725</v>
      </c>
      <c r="K777">
        <v>26875</v>
      </c>
      <c r="L777" t="s">
        <v>164</v>
      </c>
      <c r="M777" t="s">
        <v>165</v>
      </c>
      <c r="N777" t="s">
        <v>166</v>
      </c>
      <c r="O777">
        <v>2</v>
      </c>
      <c r="P777" t="s">
        <v>77</v>
      </c>
      <c r="Q777" t="s">
        <v>78</v>
      </c>
      <c r="R777" t="s">
        <v>79</v>
      </c>
      <c r="S777" t="s">
        <v>63</v>
      </c>
      <c r="T777" t="s">
        <v>43</v>
      </c>
      <c r="U777" t="s">
        <v>219</v>
      </c>
      <c r="V777">
        <v>754.5</v>
      </c>
      <c r="W777">
        <v>0.99715560208873621</v>
      </c>
      <c r="X777" t="s">
        <v>222</v>
      </c>
    </row>
    <row r="778" spans="1:24" x14ac:dyDescent="0.25">
      <c r="A778" t="s">
        <v>176</v>
      </c>
      <c r="B778" s="1">
        <v>42183</v>
      </c>
      <c r="C778">
        <v>2015</v>
      </c>
      <c r="D778" t="s">
        <v>229</v>
      </c>
      <c r="E778" t="s">
        <v>54</v>
      </c>
      <c r="F778" t="s">
        <v>33</v>
      </c>
      <c r="G778" t="s">
        <v>209</v>
      </c>
      <c r="H778" t="s">
        <v>203</v>
      </c>
      <c r="I778">
        <v>39900</v>
      </c>
      <c r="J778">
        <v>4751</v>
      </c>
      <c r="K778">
        <v>44651</v>
      </c>
      <c r="L778" t="s">
        <v>164</v>
      </c>
      <c r="M778" t="s">
        <v>177</v>
      </c>
      <c r="N778" t="s">
        <v>178</v>
      </c>
      <c r="O778">
        <v>4</v>
      </c>
      <c r="P778" t="s">
        <v>77</v>
      </c>
      <c r="Q778" t="s">
        <v>78</v>
      </c>
      <c r="R778" t="s">
        <v>79</v>
      </c>
      <c r="S778" t="s">
        <v>54</v>
      </c>
      <c r="T778" t="s">
        <v>45</v>
      </c>
      <c r="U778" t="s">
        <v>221</v>
      </c>
      <c r="V778">
        <v>1596</v>
      </c>
      <c r="W778">
        <v>0.90314871347655945</v>
      </c>
      <c r="X778" t="s">
        <v>222</v>
      </c>
    </row>
    <row r="779" spans="1:24" x14ac:dyDescent="0.25">
      <c r="A779" t="s">
        <v>179</v>
      </c>
      <c r="B779" s="1">
        <v>42506</v>
      </c>
      <c r="C779">
        <v>2016</v>
      </c>
      <c r="D779" t="s">
        <v>228</v>
      </c>
      <c r="E779" t="s">
        <v>55</v>
      </c>
      <c r="F779" t="s">
        <v>40</v>
      </c>
      <c r="G779" t="s">
        <v>200</v>
      </c>
      <c r="H779" t="s">
        <v>203</v>
      </c>
      <c r="I779">
        <v>56150</v>
      </c>
      <c r="J779">
        <v>4450</v>
      </c>
      <c r="K779">
        <v>60600</v>
      </c>
      <c r="L779" t="s">
        <v>164</v>
      </c>
      <c r="M779" t="s">
        <v>180</v>
      </c>
      <c r="N779" t="s">
        <v>181</v>
      </c>
      <c r="O779">
        <v>4</v>
      </c>
      <c r="P779" t="s">
        <v>77</v>
      </c>
      <c r="Q779" t="s">
        <v>78</v>
      </c>
      <c r="R779" t="s">
        <v>79</v>
      </c>
      <c r="S779" t="s">
        <v>56</v>
      </c>
      <c r="T779" t="s">
        <v>46</v>
      </c>
      <c r="U779" t="s">
        <v>223</v>
      </c>
      <c r="V779">
        <v>2807.5</v>
      </c>
      <c r="W779">
        <v>0.55077856711613882</v>
      </c>
      <c r="X779" t="s">
        <v>222</v>
      </c>
    </row>
    <row r="780" spans="1:24" x14ac:dyDescent="0.25">
      <c r="A780" t="s">
        <v>136</v>
      </c>
      <c r="B780" s="1">
        <v>42506</v>
      </c>
      <c r="C780">
        <v>2016</v>
      </c>
      <c r="D780" t="s">
        <v>228</v>
      </c>
      <c r="E780" t="s">
        <v>50</v>
      </c>
      <c r="F780" t="s">
        <v>13</v>
      </c>
      <c r="G780" t="s">
        <v>200</v>
      </c>
      <c r="H780" t="s">
        <v>203</v>
      </c>
      <c r="I780">
        <v>94900</v>
      </c>
      <c r="J780">
        <v>2006</v>
      </c>
      <c r="K780">
        <v>96906</v>
      </c>
      <c r="L780" t="s">
        <v>127</v>
      </c>
      <c r="M780" t="s">
        <v>137</v>
      </c>
      <c r="N780" t="s">
        <v>138</v>
      </c>
      <c r="O780">
        <v>4</v>
      </c>
      <c r="P780" t="s">
        <v>77</v>
      </c>
      <c r="Q780" t="s">
        <v>78</v>
      </c>
      <c r="R780" t="s">
        <v>79</v>
      </c>
      <c r="S780" t="s">
        <v>51</v>
      </c>
      <c r="T780" t="s">
        <v>43</v>
      </c>
      <c r="U780" t="s">
        <v>225</v>
      </c>
      <c r="V780">
        <v>5694</v>
      </c>
      <c r="W780">
        <v>0.41746443250098469</v>
      </c>
      <c r="X780" t="s">
        <v>220</v>
      </c>
    </row>
    <row r="781" spans="1:24" x14ac:dyDescent="0.25">
      <c r="A781" t="s">
        <v>163</v>
      </c>
      <c r="B781" s="1">
        <v>42184</v>
      </c>
      <c r="C781">
        <v>2015</v>
      </c>
      <c r="D781" t="s">
        <v>229</v>
      </c>
      <c r="E781" t="s">
        <v>64</v>
      </c>
      <c r="F781" t="s">
        <v>20</v>
      </c>
      <c r="G781" t="s">
        <v>210</v>
      </c>
      <c r="H781" t="s">
        <v>203</v>
      </c>
      <c r="I781">
        <v>25000</v>
      </c>
      <c r="J781">
        <v>2874</v>
      </c>
      <c r="K781">
        <v>27874</v>
      </c>
      <c r="L781" t="s">
        <v>164</v>
      </c>
      <c r="M781" t="s">
        <v>165</v>
      </c>
      <c r="N781" t="s">
        <v>166</v>
      </c>
      <c r="O781">
        <v>2</v>
      </c>
      <c r="P781" t="s">
        <v>77</v>
      </c>
      <c r="Q781" t="s">
        <v>78</v>
      </c>
      <c r="R781" t="s">
        <v>79</v>
      </c>
      <c r="S781" t="s">
        <v>57</v>
      </c>
      <c r="T781" t="s">
        <v>44</v>
      </c>
      <c r="U781" t="s">
        <v>219</v>
      </c>
      <c r="V781">
        <v>750</v>
      </c>
      <c r="W781">
        <v>0.97182029950051585</v>
      </c>
      <c r="X781" t="s">
        <v>222</v>
      </c>
    </row>
    <row r="782" spans="1:24" x14ac:dyDescent="0.25">
      <c r="A782" t="s">
        <v>157</v>
      </c>
      <c r="B782" s="1">
        <v>42504</v>
      </c>
      <c r="C782">
        <v>2016</v>
      </c>
      <c r="D782" t="s">
        <v>228</v>
      </c>
      <c r="E782" t="s">
        <v>57</v>
      </c>
      <c r="F782" t="s">
        <v>24</v>
      </c>
      <c r="G782" t="s">
        <v>209</v>
      </c>
      <c r="H782" t="s">
        <v>203</v>
      </c>
      <c r="I782">
        <v>72900</v>
      </c>
      <c r="J782">
        <v>2547</v>
      </c>
      <c r="K782">
        <v>75447</v>
      </c>
      <c r="L782" t="s">
        <v>142</v>
      </c>
      <c r="M782" t="s">
        <v>158</v>
      </c>
      <c r="N782" t="s">
        <v>159</v>
      </c>
      <c r="O782">
        <v>4</v>
      </c>
      <c r="P782" t="s">
        <v>77</v>
      </c>
      <c r="Q782" t="s">
        <v>86</v>
      </c>
      <c r="R782" t="s">
        <v>79</v>
      </c>
      <c r="S782" t="s">
        <v>57</v>
      </c>
      <c r="T782" t="s">
        <v>44</v>
      </c>
      <c r="U782" t="s">
        <v>223</v>
      </c>
      <c r="V782">
        <v>3645</v>
      </c>
      <c r="W782">
        <v>0.33860437215240874</v>
      </c>
      <c r="X782" t="s">
        <v>220</v>
      </c>
    </row>
    <row r="783" spans="1:24" x14ac:dyDescent="0.25">
      <c r="A783" t="s">
        <v>126</v>
      </c>
      <c r="B783" s="1">
        <v>42184</v>
      </c>
      <c r="C783">
        <v>2015</v>
      </c>
      <c r="D783" t="s">
        <v>229</v>
      </c>
      <c r="E783" t="s">
        <v>58</v>
      </c>
      <c r="F783" t="s">
        <v>8</v>
      </c>
      <c r="G783" t="s">
        <v>200</v>
      </c>
      <c r="H783" t="s">
        <v>201</v>
      </c>
      <c r="I783">
        <v>37950</v>
      </c>
      <c r="J783">
        <v>2184</v>
      </c>
      <c r="K783">
        <v>40134</v>
      </c>
      <c r="L783" t="s">
        <v>127</v>
      </c>
      <c r="M783" t="s">
        <v>128</v>
      </c>
      <c r="N783" t="s">
        <v>129</v>
      </c>
      <c r="O783">
        <v>4</v>
      </c>
      <c r="P783" t="s">
        <v>77</v>
      </c>
      <c r="Q783" t="s">
        <v>78</v>
      </c>
      <c r="R783" t="s">
        <v>79</v>
      </c>
      <c r="S783" t="s">
        <v>59</v>
      </c>
      <c r="T783" t="s">
        <v>42</v>
      </c>
      <c r="U783" t="s">
        <v>221</v>
      </c>
      <c r="V783">
        <v>1518</v>
      </c>
      <c r="W783">
        <v>0.44970717674573285</v>
      </c>
      <c r="X783" t="s">
        <v>220</v>
      </c>
    </row>
    <row r="784" spans="1:24" x14ac:dyDescent="0.25">
      <c r="A784" t="s">
        <v>80</v>
      </c>
      <c r="B784" s="1">
        <v>42184</v>
      </c>
      <c r="C784">
        <v>2015</v>
      </c>
      <c r="D784" t="s">
        <v>229</v>
      </c>
      <c r="E784" t="s">
        <v>50</v>
      </c>
      <c r="F784" t="s">
        <v>9</v>
      </c>
      <c r="G784" t="s">
        <v>209</v>
      </c>
      <c r="H784" t="s">
        <v>203</v>
      </c>
      <c r="I784">
        <v>36650</v>
      </c>
      <c r="J784">
        <v>2868</v>
      </c>
      <c r="K784">
        <v>39518</v>
      </c>
      <c r="L784" t="s">
        <v>74</v>
      </c>
      <c r="M784" t="s">
        <v>81</v>
      </c>
      <c r="N784" t="s">
        <v>82</v>
      </c>
      <c r="O784">
        <v>4</v>
      </c>
      <c r="P784" t="s">
        <v>77</v>
      </c>
      <c r="Q784" t="s">
        <v>78</v>
      </c>
      <c r="R784" t="s">
        <v>79</v>
      </c>
      <c r="S784" t="s">
        <v>51</v>
      </c>
      <c r="T784" t="s">
        <v>43</v>
      </c>
      <c r="U784" t="s">
        <v>221</v>
      </c>
      <c r="V784">
        <v>1466</v>
      </c>
      <c r="W784">
        <v>0.90138365184021352</v>
      </c>
      <c r="X784" t="s">
        <v>222</v>
      </c>
    </row>
    <row r="785" spans="1:24" x14ac:dyDescent="0.25">
      <c r="A785" t="s">
        <v>163</v>
      </c>
      <c r="B785" s="1">
        <v>42185</v>
      </c>
      <c r="C785">
        <v>2015</v>
      </c>
      <c r="D785" t="s">
        <v>229</v>
      </c>
      <c r="E785" t="s">
        <v>52</v>
      </c>
      <c r="F785" t="s">
        <v>34</v>
      </c>
      <c r="G785" t="s">
        <v>200</v>
      </c>
      <c r="H785" t="s">
        <v>203</v>
      </c>
      <c r="I785">
        <v>25600</v>
      </c>
      <c r="J785">
        <v>3936</v>
      </c>
      <c r="K785">
        <v>29536</v>
      </c>
      <c r="L785" t="s">
        <v>164</v>
      </c>
      <c r="M785" t="s">
        <v>165</v>
      </c>
      <c r="N785" t="s">
        <v>166</v>
      </c>
      <c r="O785">
        <v>2</v>
      </c>
      <c r="P785" t="s">
        <v>77</v>
      </c>
      <c r="Q785" t="s">
        <v>78</v>
      </c>
      <c r="R785" t="s">
        <v>79</v>
      </c>
      <c r="S785" t="s">
        <v>53</v>
      </c>
      <c r="T785" t="s">
        <v>46</v>
      </c>
      <c r="U785" t="s">
        <v>219</v>
      </c>
      <c r="V785">
        <v>768</v>
      </c>
      <c r="W785">
        <v>0.11296310979545261</v>
      </c>
      <c r="X785" t="s">
        <v>220</v>
      </c>
    </row>
    <row r="786" spans="1:24" x14ac:dyDescent="0.25">
      <c r="A786" t="s">
        <v>112</v>
      </c>
      <c r="B786" s="1">
        <v>42185</v>
      </c>
      <c r="C786">
        <v>2015</v>
      </c>
      <c r="D786" t="s">
        <v>229</v>
      </c>
      <c r="E786" t="s">
        <v>52</v>
      </c>
      <c r="F786" t="s">
        <v>41</v>
      </c>
      <c r="G786" t="s">
        <v>206</v>
      </c>
      <c r="H786" t="s">
        <v>203</v>
      </c>
      <c r="I786">
        <v>46450</v>
      </c>
      <c r="J786">
        <v>4187</v>
      </c>
      <c r="K786">
        <v>50637</v>
      </c>
      <c r="L786" t="s">
        <v>97</v>
      </c>
      <c r="M786" t="s">
        <v>104</v>
      </c>
      <c r="N786" t="s">
        <v>113</v>
      </c>
      <c r="O786">
        <v>3</v>
      </c>
      <c r="P786" t="s">
        <v>91</v>
      </c>
      <c r="Q786" t="s">
        <v>78</v>
      </c>
      <c r="R786" t="s">
        <v>79</v>
      </c>
      <c r="S786" t="s">
        <v>53</v>
      </c>
      <c r="T786" t="s">
        <v>46</v>
      </c>
      <c r="U786" t="s">
        <v>221</v>
      </c>
      <c r="V786">
        <v>1858</v>
      </c>
      <c r="W786">
        <v>0.15047180333662397</v>
      </c>
      <c r="X786" t="s">
        <v>220</v>
      </c>
    </row>
    <row r="787" spans="1:24" x14ac:dyDescent="0.25">
      <c r="A787" t="s">
        <v>96</v>
      </c>
      <c r="B787" s="1">
        <v>42186</v>
      </c>
      <c r="C787">
        <v>2015</v>
      </c>
      <c r="D787" t="s">
        <v>230</v>
      </c>
      <c r="E787" t="s">
        <v>54</v>
      </c>
      <c r="F787" t="s">
        <v>28</v>
      </c>
      <c r="G787" t="s">
        <v>209</v>
      </c>
      <c r="H787" t="s">
        <v>201</v>
      </c>
      <c r="I787">
        <v>24450</v>
      </c>
      <c r="J787">
        <v>3729</v>
      </c>
      <c r="K787">
        <v>28179</v>
      </c>
      <c r="L787" t="s">
        <v>97</v>
      </c>
      <c r="M787" t="s">
        <v>98</v>
      </c>
      <c r="N787" t="s">
        <v>99</v>
      </c>
      <c r="O787">
        <v>2</v>
      </c>
      <c r="P787" t="s">
        <v>77</v>
      </c>
      <c r="Q787" t="s">
        <v>78</v>
      </c>
      <c r="R787" t="s">
        <v>79</v>
      </c>
      <c r="S787" t="s">
        <v>54</v>
      </c>
      <c r="T787" t="s">
        <v>45</v>
      </c>
      <c r="U787" t="s">
        <v>219</v>
      </c>
      <c r="V787">
        <v>733.5</v>
      </c>
      <c r="W787">
        <v>0.59431660156432375</v>
      </c>
      <c r="X787" t="s">
        <v>222</v>
      </c>
    </row>
    <row r="788" spans="1:24" x14ac:dyDescent="0.25">
      <c r="A788" t="s">
        <v>117</v>
      </c>
      <c r="B788" s="1">
        <v>42189</v>
      </c>
      <c r="C788">
        <v>2015</v>
      </c>
      <c r="D788" t="s">
        <v>230</v>
      </c>
      <c r="E788" t="s">
        <v>52</v>
      </c>
      <c r="F788" t="s">
        <v>35</v>
      </c>
      <c r="G788" t="s">
        <v>206</v>
      </c>
      <c r="H788" t="s">
        <v>203</v>
      </c>
      <c r="I788">
        <v>58900</v>
      </c>
      <c r="J788">
        <v>2476</v>
      </c>
      <c r="K788">
        <v>61376</v>
      </c>
      <c r="L788" t="s">
        <v>97</v>
      </c>
      <c r="M788" t="s">
        <v>118</v>
      </c>
      <c r="N788" t="s">
        <v>119</v>
      </c>
      <c r="O788">
        <v>4</v>
      </c>
      <c r="P788" t="s">
        <v>77</v>
      </c>
      <c r="Q788" t="s">
        <v>86</v>
      </c>
      <c r="R788" t="s">
        <v>79</v>
      </c>
      <c r="S788" t="s">
        <v>53</v>
      </c>
      <c r="T788" t="s">
        <v>46</v>
      </c>
      <c r="U788" t="s">
        <v>223</v>
      </c>
      <c r="V788">
        <v>2945</v>
      </c>
      <c r="W788">
        <v>0.17395951979512325</v>
      </c>
      <c r="X788" t="s">
        <v>220</v>
      </c>
    </row>
    <row r="789" spans="1:24" x14ac:dyDescent="0.25">
      <c r="A789" t="s">
        <v>96</v>
      </c>
      <c r="B789" s="1">
        <v>42503</v>
      </c>
      <c r="C789">
        <v>2016</v>
      </c>
      <c r="D789" t="s">
        <v>228</v>
      </c>
      <c r="E789" t="s">
        <v>52</v>
      </c>
      <c r="F789" t="s">
        <v>35</v>
      </c>
      <c r="G789" t="s">
        <v>209</v>
      </c>
      <c r="H789" t="s">
        <v>201</v>
      </c>
      <c r="I789">
        <v>26850</v>
      </c>
      <c r="J789">
        <v>1400</v>
      </c>
      <c r="K789">
        <v>28250</v>
      </c>
      <c r="L789" t="s">
        <v>97</v>
      </c>
      <c r="M789" t="s">
        <v>98</v>
      </c>
      <c r="N789" t="s">
        <v>99</v>
      </c>
      <c r="O789">
        <v>2</v>
      </c>
      <c r="P789" t="s">
        <v>77</v>
      </c>
      <c r="Q789" t="s">
        <v>78</v>
      </c>
      <c r="R789" t="s">
        <v>79</v>
      </c>
      <c r="S789" t="s">
        <v>53</v>
      </c>
      <c r="T789" t="s">
        <v>46</v>
      </c>
      <c r="U789" t="s">
        <v>219</v>
      </c>
      <c r="V789">
        <v>805.5</v>
      </c>
      <c r="W789">
        <v>0.72931606403054483</v>
      </c>
      <c r="X789" t="s">
        <v>222</v>
      </c>
    </row>
    <row r="790" spans="1:24" x14ac:dyDescent="0.25">
      <c r="A790" t="s">
        <v>179</v>
      </c>
      <c r="B790" s="1">
        <v>42189</v>
      </c>
      <c r="C790">
        <v>2015</v>
      </c>
      <c r="D790" t="s">
        <v>230</v>
      </c>
      <c r="E790" t="s">
        <v>52</v>
      </c>
      <c r="F790" t="s">
        <v>41</v>
      </c>
      <c r="G790" t="s">
        <v>209</v>
      </c>
      <c r="H790" t="s">
        <v>201</v>
      </c>
      <c r="I790">
        <v>50700</v>
      </c>
      <c r="J790">
        <v>3960</v>
      </c>
      <c r="K790">
        <v>54660</v>
      </c>
      <c r="L790" t="s">
        <v>164</v>
      </c>
      <c r="M790" t="s">
        <v>180</v>
      </c>
      <c r="N790" t="s">
        <v>181</v>
      </c>
      <c r="O790">
        <v>4</v>
      </c>
      <c r="P790" t="s">
        <v>77</v>
      </c>
      <c r="Q790" t="s">
        <v>78</v>
      </c>
      <c r="R790" t="s">
        <v>79</v>
      </c>
      <c r="S790" t="s">
        <v>53</v>
      </c>
      <c r="T790" t="s">
        <v>46</v>
      </c>
      <c r="U790" t="s">
        <v>221</v>
      </c>
      <c r="V790">
        <v>2028</v>
      </c>
      <c r="W790">
        <v>0.62235355406177861</v>
      </c>
      <c r="X790" t="s">
        <v>222</v>
      </c>
    </row>
    <row r="791" spans="1:24" x14ac:dyDescent="0.25">
      <c r="A791" t="s">
        <v>141</v>
      </c>
      <c r="B791" s="1">
        <v>42190</v>
      </c>
      <c r="C791">
        <v>2015</v>
      </c>
      <c r="D791" t="s">
        <v>230</v>
      </c>
      <c r="E791" t="s">
        <v>52</v>
      </c>
      <c r="F791" t="s">
        <v>35</v>
      </c>
      <c r="G791" t="s">
        <v>209</v>
      </c>
      <c r="H791" t="s">
        <v>205</v>
      </c>
      <c r="I791">
        <v>27000</v>
      </c>
      <c r="J791">
        <v>2047</v>
      </c>
      <c r="K791">
        <v>29047</v>
      </c>
      <c r="L791" t="s">
        <v>142</v>
      </c>
      <c r="M791" t="s">
        <v>143</v>
      </c>
      <c r="N791" t="s">
        <v>144</v>
      </c>
      <c r="O791">
        <v>4</v>
      </c>
      <c r="P791" t="s">
        <v>77</v>
      </c>
      <c r="Q791" t="s">
        <v>78</v>
      </c>
      <c r="R791" t="s">
        <v>79</v>
      </c>
      <c r="S791" t="s">
        <v>53</v>
      </c>
      <c r="T791" t="s">
        <v>46</v>
      </c>
      <c r="U791" t="s">
        <v>219</v>
      </c>
      <c r="V791">
        <v>810</v>
      </c>
      <c r="W791">
        <v>0.37041690217816126</v>
      </c>
      <c r="X791" t="s">
        <v>220</v>
      </c>
    </row>
    <row r="792" spans="1:24" x14ac:dyDescent="0.25">
      <c r="A792" t="s">
        <v>173</v>
      </c>
      <c r="B792" s="1">
        <v>42191</v>
      </c>
      <c r="C792">
        <v>2015</v>
      </c>
      <c r="D792" t="s">
        <v>230</v>
      </c>
      <c r="E792" t="s">
        <v>55</v>
      </c>
      <c r="F792" t="s">
        <v>38</v>
      </c>
      <c r="G792" t="s">
        <v>210</v>
      </c>
      <c r="H792" t="s">
        <v>201</v>
      </c>
      <c r="I792">
        <v>32100</v>
      </c>
      <c r="J792">
        <v>3596</v>
      </c>
      <c r="K792">
        <v>35696</v>
      </c>
      <c r="L792" t="s">
        <v>164</v>
      </c>
      <c r="M792" t="s">
        <v>174</v>
      </c>
      <c r="N792" t="s">
        <v>175</v>
      </c>
      <c r="O792">
        <v>2</v>
      </c>
      <c r="P792" t="s">
        <v>91</v>
      </c>
      <c r="Q792" t="s">
        <v>78</v>
      </c>
      <c r="R792" t="s">
        <v>79</v>
      </c>
      <c r="S792" t="s">
        <v>56</v>
      </c>
      <c r="T792" t="s">
        <v>46</v>
      </c>
      <c r="U792" t="s">
        <v>219</v>
      </c>
      <c r="V792">
        <v>963</v>
      </c>
      <c r="W792">
        <v>0.23116256121134504</v>
      </c>
      <c r="X792" t="s">
        <v>220</v>
      </c>
    </row>
    <row r="793" spans="1:24" x14ac:dyDescent="0.25">
      <c r="A793" t="s">
        <v>141</v>
      </c>
      <c r="B793" s="1">
        <v>42192</v>
      </c>
      <c r="C793">
        <v>2015</v>
      </c>
      <c r="D793" t="s">
        <v>230</v>
      </c>
      <c r="E793" t="s">
        <v>50</v>
      </c>
      <c r="F793" t="s">
        <v>9</v>
      </c>
      <c r="G793" t="s">
        <v>206</v>
      </c>
      <c r="H793" t="s">
        <v>203</v>
      </c>
      <c r="I793">
        <v>26750</v>
      </c>
      <c r="J793">
        <v>4530</v>
      </c>
      <c r="K793">
        <v>31280</v>
      </c>
      <c r="L793" t="s">
        <v>142</v>
      </c>
      <c r="M793" t="s">
        <v>143</v>
      </c>
      <c r="N793" t="s">
        <v>144</v>
      </c>
      <c r="O793">
        <v>4</v>
      </c>
      <c r="P793" t="s">
        <v>77</v>
      </c>
      <c r="Q793" t="s">
        <v>78</v>
      </c>
      <c r="R793" t="s">
        <v>79</v>
      </c>
      <c r="S793" t="s">
        <v>51</v>
      </c>
      <c r="T793" t="s">
        <v>43</v>
      </c>
      <c r="U793" t="s">
        <v>219</v>
      </c>
      <c r="V793">
        <v>802.5</v>
      </c>
      <c r="W793">
        <v>2.4143822036750532E-2</v>
      </c>
      <c r="X793" t="s">
        <v>220</v>
      </c>
    </row>
    <row r="794" spans="1:24" x14ac:dyDescent="0.25">
      <c r="A794" t="s">
        <v>136</v>
      </c>
      <c r="B794" s="1">
        <v>42193</v>
      </c>
      <c r="C794">
        <v>2015</v>
      </c>
      <c r="D794" t="s">
        <v>230</v>
      </c>
      <c r="E794" t="s">
        <v>58</v>
      </c>
      <c r="F794" t="s">
        <v>2</v>
      </c>
      <c r="G794" t="s">
        <v>209</v>
      </c>
      <c r="H794" t="s">
        <v>203</v>
      </c>
      <c r="I794">
        <v>85450</v>
      </c>
      <c r="J794">
        <v>4505</v>
      </c>
      <c r="K794">
        <v>89955</v>
      </c>
      <c r="L794" t="s">
        <v>127</v>
      </c>
      <c r="M794" t="s">
        <v>137</v>
      </c>
      <c r="N794" t="s">
        <v>138</v>
      </c>
      <c r="O794">
        <v>4</v>
      </c>
      <c r="P794" t="s">
        <v>77</v>
      </c>
      <c r="Q794" t="s">
        <v>78</v>
      </c>
      <c r="R794" t="s">
        <v>79</v>
      </c>
      <c r="S794" t="s">
        <v>59</v>
      </c>
      <c r="T794" t="s">
        <v>42</v>
      </c>
      <c r="U794" t="s">
        <v>225</v>
      </c>
      <c r="V794">
        <v>5127</v>
      </c>
      <c r="W794">
        <v>0.78955997935941447</v>
      </c>
      <c r="X794" t="s">
        <v>222</v>
      </c>
    </row>
    <row r="795" spans="1:24" x14ac:dyDescent="0.25">
      <c r="A795" t="s">
        <v>176</v>
      </c>
      <c r="B795" s="1">
        <v>42501</v>
      </c>
      <c r="C795">
        <v>2016</v>
      </c>
      <c r="D795" t="s">
        <v>228</v>
      </c>
      <c r="E795" t="s">
        <v>57</v>
      </c>
      <c r="F795" t="s">
        <v>17</v>
      </c>
      <c r="G795" t="s">
        <v>209</v>
      </c>
      <c r="H795" t="s">
        <v>201</v>
      </c>
      <c r="I795">
        <v>44200</v>
      </c>
      <c r="J795">
        <v>3055</v>
      </c>
      <c r="K795">
        <v>47255</v>
      </c>
      <c r="L795" t="s">
        <v>164</v>
      </c>
      <c r="M795" t="s">
        <v>177</v>
      </c>
      <c r="N795" t="s">
        <v>178</v>
      </c>
      <c r="O795">
        <v>4</v>
      </c>
      <c r="P795" t="s">
        <v>77</v>
      </c>
      <c r="Q795" t="s">
        <v>78</v>
      </c>
      <c r="R795" t="s">
        <v>79</v>
      </c>
      <c r="S795" t="s">
        <v>57</v>
      </c>
      <c r="T795" t="s">
        <v>44</v>
      </c>
      <c r="U795" t="s">
        <v>221</v>
      </c>
      <c r="V795">
        <v>1768</v>
      </c>
      <c r="W795">
        <v>0.6971458618981512</v>
      </c>
      <c r="X795" t="s">
        <v>222</v>
      </c>
    </row>
    <row r="796" spans="1:24" x14ac:dyDescent="0.25">
      <c r="A796" t="s">
        <v>133</v>
      </c>
      <c r="B796" s="1">
        <v>42193</v>
      </c>
      <c r="C796">
        <v>2015</v>
      </c>
      <c r="D796" t="s">
        <v>230</v>
      </c>
      <c r="E796" t="s">
        <v>57</v>
      </c>
      <c r="F796" t="s">
        <v>27</v>
      </c>
      <c r="G796" t="s">
        <v>200</v>
      </c>
      <c r="H796" t="s">
        <v>211</v>
      </c>
      <c r="I796">
        <v>64700</v>
      </c>
      <c r="J796">
        <v>3509</v>
      </c>
      <c r="K796">
        <v>68209</v>
      </c>
      <c r="L796" t="s">
        <v>127</v>
      </c>
      <c r="M796" t="s">
        <v>134</v>
      </c>
      <c r="N796" t="s">
        <v>135</v>
      </c>
      <c r="O796">
        <v>4</v>
      </c>
      <c r="P796" t="s">
        <v>77</v>
      </c>
      <c r="Q796" t="s">
        <v>86</v>
      </c>
      <c r="R796" t="s">
        <v>79</v>
      </c>
      <c r="S796" t="s">
        <v>57</v>
      </c>
      <c r="T796" t="s">
        <v>44</v>
      </c>
      <c r="U796" t="s">
        <v>223</v>
      </c>
      <c r="V796">
        <v>3235</v>
      </c>
      <c r="W796">
        <v>0.54651378446561927</v>
      </c>
      <c r="X796" t="s">
        <v>222</v>
      </c>
    </row>
    <row r="797" spans="1:24" x14ac:dyDescent="0.25">
      <c r="A797" t="s">
        <v>141</v>
      </c>
      <c r="B797" s="1">
        <v>42193</v>
      </c>
      <c r="C797">
        <v>2015</v>
      </c>
      <c r="D797" t="s">
        <v>230</v>
      </c>
      <c r="E797" t="s">
        <v>60</v>
      </c>
      <c r="F797" t="s">
        <v>4</v>
      </c>
      <c r="G797" t="s">
        <v>200</v>
      </c>
      <c r="H797" t="s">
        <v>201</v>
      </c>
      <c r="I797">
        <v>27050</v>
      </c>
      <c r="J797">
        <v>3721</v>
      </c>
      <c r="K797">
        <v>30771</v>
      </c>
      <c r="L797" t="s">
        <v>142</v>
      </c>
      <c r="M797" t="s">
        <v>143</v>
      </c>
      <c r="N797" t="s">
        <v>144</v>
      </c>
      <c r="O797">
        <v>4</v>
      </c>
      <c r="P797" t="s">
        <v>77</v>
      </c>
      <c r="Q797" t="s">
        <v>78</v>
      </c>
      <c r="R797" t="s">
        <v>79</v>
      </c>
      <c r="S797" t="s">
        <v>61</v>
      </c>
      <c r="T797" t="s">
        <v>42</v>
      </c>
      <c r="U797" t="s">
        <v>219</v>
      </c>
      <c r="V797">
        <v>811.5</v>
      </c>
      <c r="W797">
        <v>0.56284877171872594</v>
      </c>
      <c r="X797" t="s">
        <v>222</v>
      </c>
    </row>
    <row r="798" spans="1:24" x14ac:dyDescent="0.25">
      <c r="A798" t="s">
        <v>106</v>
      </c>
      <c r="B798" s="1">
        <v>42193</v>
      </c>
      <c r="C798">
        <v>2015</v>
      </c>
      <c r="D798" t="s">
        <v>230</v>
      </c>
      <c r="E798" t="s">
        <v>54</v>
      </c>
      <c r="F798" t="s">
        <v>29</v>
      </c>
      <c r="G798" t="s">
        <v>209</v>
      </c>
      <c r="H798" t="s">
        <v>203</v>
      </c>
      <c r="I798">
        <v>37850</v>
      </c>
      <c r="J798">
        <v>2404</v>
      </c>
      <c r="K798">
        <v>40254</v>
      </c>
      <c r="L798" t="s">
        <v>97</v>
      </c>
      <c r="M798" t="s">
        <v>107</v>
      </c>
      <c r="N798" t="s">
        <v>108</v>
      </c>
      <c r="O798">
        <v>4</v>
      </c>
      <c r="P798" t="s">
        <v>77</v>
      </c>
      <c r="Q798" t="s">
        <v>78</v>
      </c>
      <c r="R798" t="s">
        <v>79</v>
      </c>
      <c r="S798" t="s">
        <v>54</v>
      </c>
      <c r="T798" t="s">
        <v>45</v>
      </c>
      <c r="U798" t="s">
        <v>221</v>
      </c>
      <c r="V798">
        <v>1514</v>
      </c>
      <c r="W798">
        <v>0.70902921990911905</v>
      </c>
      <c r="X798" t="s">
        <v>222</v>
      </c>
    </row>
    <row r="799" spans="1:24" x14ac:dyDescent="0.25">
      <c r="A799" t="s">
        <v>96</v>
      </c>
      <c r="B799" s="1">
        <v>42194</v>
      </c>
      <c r="C799">
        <v>2015</v>
      </c>
      <c r="D799" t="s">
        <v>230</v>
      </c>
      <c r="E799" t="s">
        <v>54</v>
      </c>
      <c r="F799" t="s">
        <v>11</v>
      </c>
      <c r="G799" t="s">
        <v>200</v>
      </c>
      <c r="H799" t="s">
        <v>203</v>
      </c>
      <c r="I799">
        <v>24050</v>
      </c>
      <c r="J799">
        <v>2642</v>
      </c>
      <c r="K799">
        <v>26692</v>
      </c>
      <c r="L799" t="s">
        <v>97</v>
      </c>
      <c r="M799" t="s">
        <v>98</v>
      </c>
      <c r="N799" t="s">
        <v>99</v>
      </c>
      <c r="O799">
        <v>2</v>
      </c>
      <c r="P799" t="s">
        <v>77</v>
      </c>
      <c r="Q799" t="s">
        <v>78</v>
      </c>
      <c r="R799" t="s">
        <v>79</v>
      </c>
      <c r="S799" t="s">
        <v>54</v>
      </c>
      <c r="T799" t="s">
        <v>43</v>
      </c>
      <c r="U799" t="s">
        <v>219</v>
      </c>
      <c r="V799">
        <v>721.5</v>
      </c>
      <c r="W799">
        <v>0.48014338057494882</v>
      </c>
      <c r="X799" t="s">
        <v>220</v>
      </c>
    </row>
    <row r="800" spans="1:24" x14ac:dyDescent="0.25">
      <c r="A800" t="s">
        <v>73</v>
      </c>
      <c r="B800" s="1">
        <v>42195</v>
      </c>
      <c r="C800">
        <v>2015</v>
      </c>
      <c r="D800" t="s">
        <v>230</v>
      </c>
      <c r="E800" t="s">
        <v>57</v>
      </c>
      <c r="F800" t="s">
        <v>17</v>
      </c>
      <c r="G800" t="s">
        <v>209</v>
      </c>
      <c r="H800" t="s">
        <v>201</v>
      </c>
      <c r="I800">
        <v>27750</v>
      </c>
      <c r="J800">
        <v>1620</v>
      </c>
      <c r="K800">
        <v>29370</v>
      </c>
      <c r="L800" t="s">
        <v>74</v>
      </c>
      <c r="M800" t="s">
        <v>75</v>
      </c>
      <c r="N800" t="s">
        <v>76</v>
      </c>
      <c r="O800">
        <v>4</v>
      </c>
      <c r="P800" t="s">
        <v>77</v>
      </c>
      <c r="Q800" t="s">
        <v>78</v>
      </c>
      <c r="R800" t="s">
        <v>79</v>
      </c>
      <c r="S800" t="s">
        <v>57</v>
      </c>
      <c r="T800" t="s">
        <v>44</v>
      </c>
      <c r="U800" t="s">
        <v>219</v>
      </c>
      <c r="V800">
        <v>832.5</v>
      </c>
      <c r="W800">
        <v>0.55034850749669062</v>
      </c>
      <c r="X800" t="s">
        <v>222</v>
      </c>
    </row>
    <row r="801" spans="1:24" x14ac:dyDescent="0.25">
      <c r="A801" t="s">
        <v>179</v>
      </c>
      <c r="B801" s="1">
        <v>42500</v>
      </c>
      <c r="C801">
        <v>2016</v>
      </c>
      <c r="D801" t="s">
        <v>228</v>
      </c>
      <c r="E801" t="s">
        <v>58</v>
      </c>
      <c r="F801" t="s">
        <v>2</v>
      </c>
      <c r="G801" t="s">
        <v>209</v>
      </c>
      <c r="H801" t="s">
        <v>201</v>
      </c>
      <c r="I801">
        <v>55850</v>
      </c>
      <c r="J801">
        <v>3674</v>
      </c>
      <c r="K801">
        <v>59524</v>
      </c>
      <c r="L801" t="s">
        <v>164</v>
      </c>
      <c r="M801" t="s">
        <v>180</v>
      </c>
      <c r="N801" t="s">
        <v>181</v>
      </c>
      <c r="O801">
        <v>4</v>
      </c>
      <c r="P801" t="s">
        <v>77</v>
      </c>
      <c r="Q801" t="s">
        <v>78</v>
      </c>
      <c r="R801" t="s">
        <v>79</v>
      </c>
      <c r="S801" t="s">
        <v>59</v>
      </c>
      <c r="T801" t="s">
        <v>42</v>
      </c>
      <c r="U801" t="s">
        <v>223</v>
      </c>
      <c r="V801">
        <v>2792.5</v>
      </c>
      <c r="W801">
        <v>0.74490310798627468</v>
      </c>
      <c r="X801" t="s">
        <v>222</v>
      </c>
    </row>
    <row r="802" spans="1:24" x14ac:dyDescent="0.25">
      <c r="A802" t="s">
        <v>179</v>
      </c>
      <c r="B802" s="1">
        <v>42199</v>
      </c>
      <c r="C802">
        <v>2015</v>
      </c>
      <c r="D802" t="s">
        <v>230</v>
      </c>
      <c r="E802" t="s">
        <v>52</v>
      </c>
      <c r="F802" t="s">
        <v>47</v>
      </c>
      <c r="G802" t="s">
        <v>206</v>
      </c>
      <c r="H802" t="s">
        <v>202</v>
      </c>
      <c r="I802">
        <v>50350</v>
      </c>
      <c r="J802">
        <v>4692</v>
      </c>
      <c r="K802">
        <v>55042</v>
      </c>
      <c r="L802" t="s">
        <v>164</v>
      </c>
      <c r="M802" t="s">
        <v>180</v>
      </c>
      <c r="N802" t="s">
        <v>181</v>
      </c>
      <c r="O802">
        <v>4</v>
      </c>
      <c r="P802" t="s">
        <v>77</v>
      </c>
      <c r="Q802" t="s">
        <v>78</v>
      </c>
      <c r="R802" t="s">
        <v>79</v>
      </c>
      <c r="S802" t="s">
        <v>53</v>
      </c>
      <c r="T802" t="s">
        <v>46</v>
      </c>
      <c r="U802" t="s">
        <v>221</v>
      </c>
      <c r="V802">
        <v>2014</v>
      </c>
      <c r="W802">
        <v>0.37555947870740641</v>
      </c>
      <c r="X802" t="s">
        <v>220</v>
      </c>
    </row>
    <row r="803" spans="1:24" x14ac:dyDescent="0.25">
      <c r="A803" t="s">
        <v>106</v>
      </c>
      <c r="B803" s="1">
        <v>42500</v>
      </c>
      <c r="C803">
        <v>2016</v>
      </c>
      <c r="D803" t="s">
        <v>228</v>
      </c>
      <c r="E803" t="s">
        <v>52</v>
      </c>
      <c r="F803" t="s">
        <v>35</v>
      </c>
      <c r="G803" t="s">
        <v>210</v>
      </c>
      <c r="H803" t="s">
        <v>205</v>
      </c>
      <c r="I803">
        <v>41900</v>
      </c>
      <c r="J803">
        <v>4152</v>
      </c>
      <c r="K803">
        <v>46052</v>
      </c>
      <c r="L803" t="s">
        <v>97</v>
      </c>
      <c r="M803" t="s">
        <v>107</v>
      </c>
      <c r="N803" t="s">
        <v>108</v>
      </c>
      <c r="O803">
        <v>4</v>
      </c>
      <c r="P803" t="s">
        <v>77</v>
      </c>
      <c r="Q803" t="s">
        <v>78</v>
      </c>
      <c r="R803" t="s">
        <v>79</v>
      </c>
      <c r="S803" t="s">
        <v>53</v>
      </c>
      <c r="T803" t="s">
        <v>46</v>
      </c>
      <c r="U803" t="s">
        <v>221</v>
      </c>
      <c r="V803">
        <v>1676</v>
      </c>
      <c r="W803">
        <v>0.57521210870482586</v>
      </c>
      <c r="X803" t="s">
        <v>222</v>
      </c>
    </row>
    <row r="804" spans="1:24" x14ac:dyDescent="0.25">
      <c r="A804" t="s">
        <v>163</v>
      </c>
      <c r="B804" s="1">
        <v>42500</v>
      </c>
      <c r="C804">
        <v>2016</v>
      </c>
      <c r="D804" t="s">
        <v>228</v>
      </c>
      <c r="E804" t="s">
        <v>52</v>
      </c>
      <c r="F804" t="s">
        <v>47</v>
      </c>
      <c r="G804" t="s">
        <v>210</v>
      </c>
      <c r="H804" t="s">
        <v>211</v>
      </c>
      <c r="I804">
        <v>27900</v>
      </c>
      <c r="J804">
        <v>3704</v>
      </c>
      <c r="K804">
        <v>31604</v>
      </c>
      <c r="L804" t="s">
        <v>164</v>
      </c>
      <c r="M804" t="s">
        <v>165</v>
      </c>
      <c r="N804" t="s">
        <v>166</v>
      </c>
      <c r="O804">
        <v>2</v>
      </c>
      <c r="P804" t="s">
        <v>77</v>
      </c>
      <c r="Q804" t="s">
        <v>78</v>
      </c>
      <c r="R804" t="s">
        <v>79</v>
      </c>
      <c r="S804" t="s">
        <v>53</v>
      </c>
      <c r="T804" t="s">
        <v>46</v>
      </c>
      <c r="U804" t="s">
        <v>219</v>
      </c>
      <c r="V804">
        <v>837</v>
      </c>
      <c r="W804">
        <v>0.23266637755216396</v>
      </c>
      <c r="X804" t="s">
        <v>220</v>
      </c>
    </row>
    <row r="805" spans="1:24" x14ac:dyDescent="0.25">
      <c r="A805" t="s">
        <v>96</v>
      </c>
      <c r="B805" s="1">
        <v>42201</v>
      </c>
      <c r="C805">
        <v>2015</v>
      </c>
      <c r="D805" t="s">
        <v>230</v>
      </c>
      <c r="E805" t="s">
        <v>52</v>
      </c>
      <c r="F805" t="s">
        <v>35</v>
      </c>
      <c r="G805" t="s">
        <v>200</v>
      </c>
      <c r="H805" t="s">
        <v>201</v>
      </c>
      <c r="I805">
        <v>23950</v>
      </c>
      <c r="J805">
        <v>2346</v>
      </c>
      <c r="K805">
        <v>26296</v>
      </c>
      <c r="L805" t="s">
        <v>97</v>
      </c>
      <c r="M805" t="s">
        <v>98</v>
      </c>
      <c r="N805" t="s">
        <v>99</v>
      </c>
      <c r="O805">
        <v>2</v>
      </c>
      <c r="P805" t="s">
        <v>77</v>
      </c>
      <c r="Q805" t="s">
        <v>78</v>
      </c>
      <c r="R805" t="s">
        <v>79</v>
      </c>
      <c r="S805" t="s">
        <v>53</v>
      </c>
      <c r="T805" t="s">
        <v>46</v>
      </c>
      <c r="U805" t="s">
        <v>219</v>
      </c>
      <c r="V805">
        <v>718.5</v>
      </c>
      <c r="W805">
        <v>0.70433423188716837</v>
      </c>
      <c r="X805" t="s">
        <v>222</v>
      </c>
    </row>
    <row r="806" spans="1:24" x14ac:dyDescent="0.25">
      <c r="A806" t="s">
        <v>154</v>
      </c>
      <c r="B806" s="1">
        <v>42202</v>
      </c>
      <c r="C806">
        <v>2015</v>
      </c>
      <c r="D806" t="s">
        <v>230</v>
      </c>
      <c r="E806" t="s">
        <v>54</v>
      </c>
      <c r="F806" t="s">
        <v>33</v>
      </c>
      <c r="G806" t="s">
        <v>206</v>
      </c>
      <c r="H806" t="s">
        <v>201</v>
      </c>
      <c r="I806">
        <v>63050</v>
      </c>
      <c r="J806">
        <v>4351</v>
      </c>
      <c r="K806">
        <v>67401</v>
      </c>
      <c r="L806" t="s">
        <v>142</v>
      </c>
      <c r="M806" t="s">
        <v>155</v>
      </c>
      <c r="N806" t="s">
        <v>156</v>
      </c>
      <c r="O806">
        <v>4</v>
      </c>
      <c r="P806" t="s">
        <v>91</v>
      </c>
      <c r="Q806" t="s">
        <v>78</v>
      </c>
      <c r="R806" t="s">
        <v>79</v>
      </c>
      <c r="S806" t="s">
        <v>54</v>
      </c>
      <c r="T806" t="s">
        <v>45</v>
      </c>
      <c r="U806" t="s">
        <v>223</v>
      </c>
      <c r="V806">
        <v>3152.5</v>
      </c>
      <c r="W806">
        <v>3.1890879865684958E-2</v>
      </c>
      <c r="X806" t="s">
        <v>220</v>
      </c>
    </row>
    <row r="807" spans="1:24" x14ac:dyDescent="0.25">
      <c r="A807" t="s">
        <v>103</v>
      </c>
      <c r="B807" s="1">
        <v>42497</v>
      </c>
      <c r="C807">
        <v>2016</v>
      </c>
      <c r="D807" t="s">
        <v>228</v>
      </c>
      <c r="E807" t="s">
        <v>62</v>
      </c>
      <c r="F807" t="s">
        <v>12</v>
      </c>
      <c r="G807" t="s">
        <v>206</v>
      </c>
      <c r="H807" t="s">
        <v>205</v>
      </c>
      <c r="I807">
        <v>40400</v>
      </c>
      <c r="J807">
        <v>2919</v>
      </c>
      <c r="K807">
        <v>43319</v>
      </c>
      <c r="L807" t="s">
        <v>97</v>
      </c>
      <c r="M807" t="s">
        <v>104</v>
      </c>
      <c r="N807" t="s">
        <v>105</v>
      </c>
      <c r="O807">
        <v>2</v>
      </c>
      <c r="P807" t="s">
        <v>91</v>
      </c>
      <c r="Q807" t="s">
        <v>78</v>
      </c>
      <c r="R807" t="s">
        <v>79</v>
      </c>
      <c r="S807" t="s">
        <v>63</v>
      </c>
      <c r="T807" t="s">
        <v>43</v>
      </c>
      <c r="U807" t="s">
        <v>221</v>
      </c>
      <c r="V807">
        <v>1616</v>
      </c>
      <c r="W807">
        <v>0.41617030995719617</v>
      </c>
      <c r="X807" t="s">
        <v>220</v>
      </c>
    </row>
    <row r="808" spans="1:24" x14ac:dyDescent="0.25">
      <c r="A808" t="s">
        <v>182</v>
      </c>
      <c r="B808" s="1">
        <v>42203</v>
      </c>
      <c r="C808">
        <v>2015</v>
      </c>
      <c r="D808" t="s">
        <v>230</v>
      </c>
      <c r="E808" t="s">
        <v>50</v>
      </c>
      <c r="F808" t="s">
        <v>13</v>
      </c>
      <c r="G808" t="s">
        <v>206</v>
      </c>
      <c r="H808" t="s">
        <v>201</v>
      </c>
      <c r="I808">
        <v>58750</v>
      </c>
      <c r="J808">
        <v>2729</v>
      </c>
      <c r="K808">
        <v>61479</v>
      </c>
      <c r="L808" t="s">
        <v>164</v>
      </c>
      <c r="M808" t="s">
        <v>183</v>
      </c>
      <c r="N808" t="s">
        <v>184</v>
      </c>
      <c r="O808">
        <v>4</v>
      </c>
      <c r="P808" t="s">
        <v>77</v>
      </c>
      <c r="Q808" t="s">
        <v>78</v>
      </c>
      <c r="R808" t="s">
        <v>79</v>
      </c>
      <c r="S808" t="s">
        <v>51</v>
      </c>
      <c r="T808" t="s">
        <v>43</v>
      </c>
      <c r="U808" t="s">
        <v>223</v>
      </c>
      <c r="V808">
        <v>2937.5</v>
      </c>
      <c r="W808">
        <v>0.86079302097707666</v>
      </c>
      <c r="X808" t="s">
        <v>222</v>
      </c>
    </row>
    <row r="809" spans="1:24" x14ac:dyDescent="0.25">
      <c r="A809" t="s">
        <v>157</v>
      </c>
      <c r="B809" s="1">
        <v>42496</v>
      </c>
      <c r="C809">
        <v>2016</v>
      </c>
      <c r="D809" t="s">
        <v>228</v>
      </c>
      <c r="E809" t="s">
        <v>60</v>
      </c>
      <c r="F809" t="s">
        <v>3</v>
      </c>
      <c r="G809" t="s">
        <v>200</v>
      </c>
      <c r="H809" t="s">
        <v>211</v>
      </c>
      <c r="I809">
        <v>73150</v>
      </c>
      <c r="J809">
        <v>1416</v>
      </c>
      <c r="K809">
        <v>74566</v>
      </c>
      <c r="L809" t="s">
        <v>142</v>
      </c>
      <c r="M809" t="s">
        <v>158</v>
      </c>
      <c r="N809" t="s">
        <v>159</v>
      </c>
      <c r="O809">
        <v>4</v>
      </c>
      <c r="P809" t="s">
        <v>77</v>
      </c>
      <c r="Q809" t="s">
        <v>86</v>
      </c>
      <c r="R809" t="s">
        <v>79</v>
      </c>
      <c r="S809" t="s">
        <v>61</v>
      </c>
      <c r="T809" t="s">
        <v>42</v>
      </c>
      <c r="U809" t="s">
        <v>223</v>
      </c>
      <c r="V809">
        <v>3657.5</v>
      </c>
      <c r="W809">
        <v>0.66619982694564384</v>
      </c>
      <c r="X809" t="s">
        <v>222</v>
      </c>
    </row>
    <row r="810" spans="1:24" x14ac:dyDescent="0.25">
      <c r="A810" t="s">
        <v>157</v>
      </c>
      <c r="B810" s="1">
        <v>42204</v>
      </c>
      <c r="C810">
        <v>2015</v>
      </c>
      <c r="D810" t="s">
        <v>230</v>
      </c>
      <c r="E810" t="s">
        <v>60</v>
      </c>
      <c r="F810" t="s">
        <v>7</v>
      </c>
      <c r="G810" t="s">
        <v>200</v>
      </c>
      <c r="H810" t="s">
        <v>203</v>
      </c>
      <c r="I810">
        <v>65550</v>
      </c>
      <c r="J810">
        <v>3176</v>
      </c>
      <c r="K810">
        <v>68726</v>
      </c>
      <c r="L810" t="s">
        <v>142</v>
      </c>
      <c r="M810" t="s">
        <v>158</v>
      </c>
      <c r="N810" t="s">
        <v>159</v>
      </c>
      <c r="O810">
        <v>4</v>
      </c>
      <c r="P810" t="s">
        <v>77</v>
      </c>
      <c r="Q810" t="s">
        <v>86</v>
      </c>
      <c r="R810" t="s">
        <v>79</v>
      </c>
      <c r="S810" t="s">
        <v>61</v>
      </c>
      <c r="T810" t="s">
        <v>42</v>
      </c>
      <c r="U810" t="s">
        <v>223</v>
      </c>
      <c r="V810">
        <v>3277.5</v>
      </c>
      <c r="W810">
        <v>0.17720616337713141</v>
      </c>
      <c r="X810" t="s">
        <v>220</v>
      </c>
    </row>
    <row r="811" spans="1:24" x14ac:dyDescent="0.25">
      <c r="A811" t="s">
        <v>145</v>
      </c>
      <c r="B811" s="1">
        <v>42495</v>
      </c>
      <c r="C811">
        <v>2016</v>
      </c>
      <c r="D811" t="s">
        <v>228</v>
      </c>
      <c r="E811" t="s">
        <v>58</v>
      </c>
      <c r="F811" t="s">
        <v>8</v>
      </c>
      <c r="G811" t="s">
        <v>210</v>
      </c>
      <c r="H811" t="s">
        <v>203</v>
      </c>
      <c r="I811">
        <v>33400</v>
      </c>
      <c r="J811">
        <v>2850</v>
      </c>
      <c r="K811">
        <v>36250</v>
      </c>
      <c r="L811" t="s">
        <v>142</v>
      </c>
      <c r="M811" t="s">
        <v>146</v>
      </c>
      <c r="N811" t="s">
        <v>147</v>
      </c>
      <c r="O811">
        <v>4</v>
      </c>
      <c r="P811" t="s">
        <v>77</v>
      </c>
      <c r="Q811" t="s">
        <v>78</v>
      </c>
      <c r="R811" t="s">
        <v>79</v>
      </c>
      <c r="S811" t="s">
        <v>59</v>
      </c>
      <c r="T811" t="s">
        <v>42</v>
      </c>
      <c r="U811" t="s">
        <v>219</v>
      </c>
      <c r="V811">
        <v>1002</v>
      </c>
      <c r="W811">
        <v>0.26062156458414232</v>
      </c>
      <c r="X811" t="s">
        <v>220</v>
      </c>
    </row>
    <row r="812" spans="1:24" x14ac:dyDescent="0.25">
      <c r="A812" t="s">
        <v>170</v>
      </c>
      <c r="B812" s="1">
        <v>42495</v>
      </c>
      <c r="C812">
        <v>2016</v>
      </c>
      <c r="D812" t="s">
        <v>228</v>
      </c>
      <c r="E812" t="s">
        <v>64</v>
      </c>
      <c r="F812" t="s">
        <v>20</v>
      </c>
      <c r="G812" t="s">
        <v>200</v>
      </c>
      <c r="H812" t="s">
        <v>211</v>
      </c>
      <c r="I812">
        <v>35250</v>
      </c>
      <c r="J812">
        <v>2032</v>
      </c>
      <c r="K812">
        <v>37282</v>
      </c>
      <c r="L812" t="s">
        <v>164</v>
      </c>
      <c r="M812" t="s">
        <v>171</v>
      </c>
      <c r="N812" t="s">
        <v>172</v>
      </c>
      <c r="O812">
        <v>4</v>
      </c>
      <c r="P812" t="s">
        <v>77</v>
      </c>
      <c r="Q812" t="s">
        <v>78</v>
      </c>
      <c r="R812" t="s">
        <v>79</v>
      </c>
      <c r="S812" t="s">
        <v>57</v>
      </c>
      <c r="T812" t="s">
        <v>44</v>
      </c>
      <c r="U812" t="s">
        <v>221</v>
      </c>
      <c r="V812">
        <v>1410</v>
      </c>
      <c r="W812">
        <v>0.49006308591461883</v>
      </c>
      <c r="X812" t="s">
        <v>220</v>
      </c>
    </row>
    <row r="813" spans="1:24" x14ac:dyDescent="0.25">
      <c r="A813" t="s">
        <v>117</v>
      </c>
      <c r="B813" s="1">
        <v>42206</v>
      </c>
      <c r="C813">
        <v>2015</v>
      </c>
      <c r="D813" t="s">
        <v>230</v>
      </c>
      <c r="E813" t="s">
        <v>62</v>
      </c>
      <c r="F813" t="s">
        <v>15</v>
      </c>
      <c r="G813" t="s">
        <v>206</v>
      </c>
      <c r="H813" t="s">
        <v>211</v>
      </c>
      <c r="I813">
        <v>58600</v>
      </c>
      <c r="J813">
        <v>3170</v>
      </c>
      <c r="K813">
        <v>61770</v>
      </c>
      <c r="L813" t="s">
        <v>97</v>
      </c>
      <c r="M813" t="s">
        <v>118</v>
      </c>
      <c r="N813" t="s">
        <v>119</v>
      </c>
      <c r="O813">
        <v>4</v>
      </c>
      <c r="P813" t="s">
        <v>77</v>
      </c>
      <c r="Q813" t="s">
        <v>86</v>
      </c>
      <c r="R813" t="s">
        <v>79</v>
      </c>
      <c r="S813" t="s">
        <v>63</v>
      </c>
      <c r="T813" t="s">
        <v>43</v>
      </c>
      <c r="U813" t="s">
        <v>223</v>
      </c>
      <c r="V813">
        <v>2930</v>
      </c>
      <c r="W813">
        <v>0.57058448743568013</v>
      </c>
      <c r="X813" t="s">
        <v>222</v>
      </c>
    </row>
    <row r="814" spans="1:24" x14ac:dyDescent="0.25">
      <c r="A814" t="s">
        <v>130</v>
      </c>
      <c r="B814" s="1">
        <v>42207</v>
      </c>
      <c r="C814">
        <v>2015</v>
      </c>
      <c r="D814" t="s">
        <v>230</v>
      </c>
      <c r="E814" t="s">
        <v>57</v>
      </c>
      <c r="F814" t="s">
        <v>21</v>
      </c>
      <c r="G814" t="s">
        <v>207</v>
      </c>
      <c r="H814" t="s">
        <v>211</v>
      </c>
      <c r="I814">
        <v>60950</v>
      </c>
      <c r="J814">
        <v>3891</v>
      </c>
      <c r="K814">
        <v>64841</v>
      </c>
      <c r="L814" t="s">
        <v>127</v>
      </c>
      <c r="M814" t="s">
        <v>131</v>
      </c>
      <c r="N814" t="s">
        <v>132</v>
      </c>
      <c r="O814">
        <v>4</v>
      </c>
      <c r="P814" t="s">
        <v>77</v>
      </c>
      <c r="Q814" t="s">
        <v>86</v>
      </c>
      <c r="R814" t="s">
        <v>79</v>
      </c>
      <c r="S814" t="s">
        <v>57</v>
      </c>
      <c r="T814" t="s">
        <v>44</v>
      </c>
      <c r="U814" t="s">
        <v>223</v>
      </c>
      <c r="V814">
        <v>3047.5</v>
      </c>
      <c r="W814">
        <v>0.39070999221443664</v>
      </c>
      <c r="X814" t="s">
        <v>220</v>
      </c>
    </row>
    <row r="815" spans="1:24" x14ac:dyDescent="0.25">
      <c r="A815" t="s">
        <v>73</v>
      </c>
      <c r="B815" s="1">
        <v>42207</v>
      </c>
      <c r="C815">
        <v>2015</v>
      </c>
      <c r="D815" t="s">
        <v>230</v>
      </c>
      <c r="E815" t="s">
        <v>58</v>
      </c>
      <c r="F815" t="s">
        <v>5</v>
      </c>
      <c r="G815" t="s">
        <v>210</v>
      </c>
      <c r="H815" t="s">
        <v>201</v>
      </c>
      <c r="I815">
        <v>28050</v>
      </c>
      <c r="J815">
        <v>2017</v>
      </c>
      <c r="K815">
        <v>30067</v>
      </c>
      <c r="L815" t="s">
        <v>74</v>
      </c>
      <c r="M815" t="s">
        <v>75</v>
      </c>
      <c r="N815" t="s">
        <v>76</v>
      </c>
      <c r="O815">
        <v>4</v>
      </c>
      <c r="P815" t="s">
        <v>77</v>
      </c>
      <c r="Q815" t="s">
        <v>78</v>
      </c>
      <c r="R815" t="s">
        <v>79</v>
      </c>
      <c r="S815" t="s">
        <v>59</v>
      </c>
      <c r="T815" t="s">
        <v>42</v>
      </c>
      <c r="U815" t="s">
        <v>219</v>
      </c>
      <c r="V815">
        <v>841.5</v>
      </c>
      <c r="W815">
        <v>0.22393758093190266</v>
      </c>
      <c r="X815" t="s">
        <v>220</v>
      </c>
    </row>
    <row r="816" spans="1:24" x14ac:dyDescent="0.25">
      <c r="A816" t="s">
        <v>154</v>
      </c>
      <c r="B816" s="1">
        <v>42209</v>
      </c>
      <c r="C816">
        <v>2015</v>
      </c>
      <c r="D816" t="s">
        <v>230</v>
      </c>
      <c r="E816" t="s">
        <v>52</v>
      </c>
      <c r="F816" t="s">
        <v>34</v>
      </c>
      <c r="G816" t="s">
        <v>209</v>
      </c>
      <c r="H816" t="s">
        <v>202</v>
      </c>
      <c r="I816">
        <v>63000</v>
      </c>
      <c r="J816">
        <v>3431</v>
      </c>
      <c r="K816">
        <v>66431</v>
      </c>
      <c r="L816" t="s">
        <v>142</v>
      </c>
      <c r="M816" t="s">
        <v>155</v>
      </c>
      <c r="N816" t="s">
        <v>156</v>
      </c>
      <c r="O816">
        <v>4</v>
      </c>
      <c r="P816" t="s">
        <v>91</v>
      </c>
      <c r="Q816" t="s">
        <v>78</v>
      </c>
      <c r="R816" t="s">
        <v>79</v>
      </c>
      <c r="S816" t="s">
        <v>53</v>
      </c>
      <c r="T816" t="s">
        <v>46</v>
      </c>
      <c r="U816" t="s">
        <v>223</v>
      </c>
      <c r="V816">
        <v>3150</v>
      </c>
      <c r="W816">
        <v>0.32065599240393189</v>
      </c>
      <c r="X816" t="s">
        <v>220</v>
      </c>
    </row>
    <row r="817" spans="1:24" x14ac:dyDescent="0.25">
      <c r="A817" t="s">
        <v>103</v>
      </c>
      <c r="B817" s="1">
        <v>42493</v>
      </c>
      <c r="C817">
        <v>2016</v>
      </c>
      <c r="D817" t="s">
        <v>228</v>
      </c>
      <c r="E817" t="s">
        <v>54</v>
      </c>
      <c r="F817" t="s">
        <v>33</v>
      </c>
      <c r="G817" t="s">
        <v>209</v>
      </c>
      <c r="H817" t="s">
        <v>203</v>
      </c>
      <c r="I817">
        <v>39900</v>
      </c>
      <c r="J817">
        <v>4662</v>
      </c>
      <c r="K817">
        <v>44562</v>
      </c>
      <c r="L817" t="s">
        <v>97</v>
      </c>
      <c r="M817" t="s">
        <v>104</v>
      </c>
      <c r="N817" t="s">
        <v>105</v>
      </c>
      <c r="O817">
        <v>2</v>
      </c>
      <c r="P817" t="s">
        <v>91</v>
      </c>
      <c r="Q817" t="s">
        <v>78</v>
      </c>
      <c r="R817" t="s">
        <v>79</v>
      </c>
      <c r="S817" t="s">
        <v>54</v>
      </c>
      <c r="T817" t="s">
        <v>45</v>
      </c>
      <c r="U817" t="s">
        <v>221</v>
      </c>
      <c r="V817">
        <v>1596</v>
      </c>
      <c r="W817">
        <v>0.26488778147142744</v>
      </c>
      <c r="X817" t="s">
        <v>220</v>
      </c>
    </row>
    <row r="818" spans="1:24" x14ac:dyDescent="0.25">
      <c r="A818" t="s">
        <v>133</v>
      </c>
      <c r="B818" s="1">
        <v>42209</v>
      </c>
      <c r="C818">
        <v>2015</v>
      </c>
      <c r="D818" t="s">
        <v>230</v>
      </c>
      <c r="E818" t="s">
        <v>57</v>
      </c>
      <c r="F818" t="s">
        <v>22</v>
      </c>
      <c r="G818" t="s">
        <v>200</v>
      </c>
      <c r="H818" t="s">
        <v>211</v>
      </c>
      <c r="I818">
        <v>64900</v>
      </c>
      <c r="J818">
        <v>4726</v>
      </c>
      <c r="K818">
        <v>69626</v>
      </c>
      <c r="L818" t="s">
        <v>127</v>
      </c>
      <c r="M818" t="s">
        <v>134</v>
      </c>
      <c r="N818" t="s">
        <v>135</v>
      </c>
      <c r="O818">
        <v>4</v>
      </c>
      <c r="P818" t="s">
        <v>77</v>
      </c>
      <c r="Q818" t="s">
        <v>86</v>
      </c>
      <c r="R818" t="s">
        <v>79</v>
      </c>
      <c r="S818" t="s">
        <v>57</v>
      </c>
      <c r="T818" t="s">
        <v>44</v>
      </c>
      <c r="U818" t="s">
        <v>223</v>
      </c>
      <c r="V818">
        <v>3245</v>
      </c>
      <c r="W818">
        <v>0.21647772342733934</v>
      </c>
      <c r="X818" t="s">
        <v>220</v>
      </c>
    </row>
    <row r="819" spans="1:24" x14ac:dyDescent="0.25">
      <c r="A819" t="s">
        <v>145</v>
      </c>
      <c r="B819" s="1">
        <v>42211</v>
      </c>
      <c r="C819">
        <v>2015</v>
      </c>
      <c r="D819" t="s">
        <v>230</v>
      </c>
      <c r="E819" t="s">
        <v>64</v>
      </c>
      <c r="F819" t="s">
        <v>26</v>
      </c>
      <c r="G819" t="s">
        <v>210</v>
      </c>
      <c r="H819" t="s">
        <v>203</v>
      </c>
      <c r="I819">
        <v>29500</v>
      </c>
      <c r="J819">
        <v>1498</v>
      </c>
      <c r="K819">
        <v>30998</v>
      </c>
      <c r="L819" t="s">
        <v>142</v>
      </c>
      <c r="M819" t="s">
        <v>146</v>
      </c>
      <c r="N819" t="s">
        <v>147</v>
      </c>
      <c r="O819">
        <v>4</v>
      </c>
      <c r="P819" t="s">
        <v>77</v>
      </c>
      <c r="Q819" t="s">
        <v>78</v>
      </c>
      <c r="R819" t="s">
        <v>79</v>
      </c>
      <c r="S819" t="s">
        <v>57</v>
      </c>
      <c r="T819" t="s">
        <v>44</v>
      </c>
      <c r="U819" t="s">
        <v>219</v>
      </c>
      <c r="V819">
        <v>885</v>
      </c>
      <c r="W819">
        <v>0.41891842774065136</v>
      </c>
      <c r="X819" t="s">
        <v>220</v>
      </c>
    </row>
    <row r="820" spans="1:24" x14ac:dyDescent="0.25">
      <c r="A820" t="s">
        <v>141</v>
      </c>
      <c r="B820" s="1">
        <v>42212</v>
      </c>
      <c r="C820">
        <v>2015</v>
      </c>
      <c r="D820" t="s">
        <v>230</v>
      </c>
      <c r="E820" t="s">
        <v>55</v>
      </c>
      <c r="F820" t="s">
        <v>38</v>
      </c>
      <c r="G820" t="s">
        <v>204</v>
      </c>
      <c r="H820" t="s">
        <v>201</v>
      </c>
      <c r="I820">
        <v>26850</v>
      </c>
      <c r="J820">
        <v>3204</v>
      </c>
      <c r="K820">
        <v>30054</v>
      </c>
      <c r="L820" t="s">
        <v>142</v>
      </c>
      <c r="M820" t="s">
        <v>143</v>
      </c>
      <c r="N820" t="s">
        <v>144</v>
      </c>
      <c r="O820">
        <v>4</v>
      </c>
      <c r="P820" t="s">
        <v>77</v>
      </c>
      <c r="Q820" t="s">
        <v>78</v>
      </c>
      <c r="R820" t="s">
        <v>79</v>
      </c>
      <c r="S820" t="s">
        <v>56</v>
      </c>
      <c r="T820" t="s">
        <v>46</v>
      </c>
      <c r="U820" t="s">
        <v>219</v>
      </c>
      <c r="V820">
        <v>805.5</v>
      </c>
      <c r="W820">
        <v>2.6799902332387819E-2</v>
      </c>
      <c r="X820" t="s">
        <v>220</v>
      </c>
    </row>
    <row r="821" spans="1:24" x14ac:dyDescent="0.25">
      <c r="A821" t="s">
        <v>163</v>
      </c>
      <c r="B821" s="1">
        <v>42212</v>
      </c>
      <c r="C821">
        <v>2015</v>
      </c>
      <c r="D821" t="s">
        <v>230</v>
      </c>
      <c r="E821" t="s">
        <v>64</v>
      </c>
      <c r="F821" t="s">
        <v>26</v>
      </c>
      <c r="G821" t="s">
        <v>208</v>
      </c>
      <c r="H821" t="s">
        <v>203</v>
      </c>
      <c r="I821">
        <v>25600</v>
      </c>
      <c r="J821">
        <v>2607</v>
      </c>
      <c r="K821">
        <v>28207</v>
      </c>
      <c r="L821" t="s">
        <v>164</v>
      </c>
      <c r="M821" t="s">
        <v>165</v>
      </c>
      <c r="N821" t="s">
        <v>166</v>
      </c>
      <c r="O821">
        <v>2</v>
      </c>
      <c r="P821" t="s">
        <v>77</v>
      </c>
      <c r="Q821" t="s">
        <v>78</v>
      </c>
      <c r="R821" t="s">
        <v>79</v>
      </c>
      <c r="S821" t="s">
        <v>57</v>
      </c>
      <c r="T821" t="s">
        <v>44</v>
      </c>
      <c r="U821" t="s">
        <v>219</v>
      </c>
      <c r="V821">
        <v>768</v>
      </c>
      <c r="W821">
        <v>0.75372908765158109</v>
      </c>
      <c r="X821" t="s">
        <v>222</v>
      </c>
    </row>
    <row r="822" spans="1:24" x14ac:dyDescent="0.25">
      <c r="A822" t="s">
        <v>103</v>
      </c>
      <c r="B822" s="1">
        <v>42214</v>
      </c>
      <c r="C822">
        <v>2015</v>
      </c>
      <c r="D822" t="s">
        <v>230</v>
      </c>
      <c r="E822" t="s">
        <v>54</v>
      </c>
      <c r="F822" t="s">
        <v>23</v>
      </c>
      <c r="G822" t="s">
        <v>210</v>
      </c>
      <c r="H822" t="s">
        <v>205</v>
      </c>
      <c r="I822">
        <v>36350</v>
      </c>
      <c r="J822">
        <v>1528</v>
      </c>
      <c r="K822">
        <v>37878</v>
      </c>
      <c r="L822" t="s">
        <v>97</v>
      </c>
      <c r="M822" t="s">
        <v>104</v>
      </c>
      <c r="N822" t="s">
        <v>105</v>
      </c>
      <c r="O822">
        <v>2</v>
      </c>
      <c r="P822" t="s">
        <v>91</v>
      </c>
      <c r="Q822" t="s">
        <v>78</v>
      </c>
      <c r="R822" t="s">
        <v>79</v>
      </c>
      <c r="S822" t="s">
        <v>54</v>
      </c>
      <c r="T822" t="s">
        <v>44</v>
      </c>
      <c r="U822" t="s">
        <v>221</v>
      </c>
      <c r="V822">
        <v>1454</v>
      </c>
      <c r="W822">
        <v>0.97674408321117245</v>
      </c>
      <c r="X822" t="s">
        <v>222</v>
      </c>
    </row>
    <row r="823" spans="1:24" x14ac:dyDescent="0.25">
      <c r="A823" t="s">
        <v>157</v>
      </c>
      <c r="B823" s="1">
        <v>42214</v>
      </c>
      <c r="C823">
        <v>2015</v>
      </c>
      <c r="D823" t="s">
        <v>230</v>
      </c>
      <c r="E823" t="s">
        <v>55</v>
      </c>
      <c r="F823" t="s">
        <v>36</v>
      </c>
      <c r="G823" t="s">
        <v>210</v>
      </c>
      <c r="H823" t="s">
        <v>211</v>
      </c>
      <c r="I823">
        <v>65850</v>
      </c>
      <c r="J823">
        <v>3154</v>
      </c>
      <c r="K823">
        <v>69004</v>
      </c>
      <c r="L823" t="s">
        <v>142</v>
      </c>
      <c r="M823" t="s">
        <v>158</v>
      </c>
      <c r="N823" t="s">
        <v>159</v>
      </c>
      <c r="O823">
        <v>4</v>
      </c>
      <c r="P823" t="s">
        <v>77</v>
      </c>
      <c r="Q823" t="s">
        <v>86</v>
      </c>
      <c r="R823" t="s">
        <v>79</v>
      </c>
      <c r="S823" t="s">
        <v>56</v>
      </c>
      <c r="T823" t="s">
        <v>46</v>
      </c>
      <c r="U823" t="s">
        <v>223</v>
      </c>
      <c r="V823">
        <v>3292.5</v>
      </c>
      <c r="W823">
        <v>0.92325467938708827</v>
      </c>
      <c r="X823" t="s">
        <v>222</v>
      </c>
    </row>
    <row r="824" spans="1:24" x14ac:dyDescent="0.25">
      <c r="A824" t="s">
        <v>136</v>
      </c>
      <c r="B824" s="1">
        <v>42492</v>
      </c>
      <c r="C824">
        <v>2016</v>
      </c>
      <c r="D824" t="s">
        <v>228</v>
      </c>
      <c r="E824" t="s">
        <v>62</v>
      </c>
      <c r="F824" t="s">
        <v>12</v>
      </c>
      <c r="G824" t="s">
        <v>200</v>
      </c>
      <c r="H824" t="s">
        <v>211</v>
      </c>
      <c r="I824">
        <v>94850</v>
      </c>
      <c r="J824">
        <v>1153</v>
      </c>
      <c r="K824">
        <v>96003</v>
      </c>
      <c r="L824" t="s">
        <v>127</v>
      </c>
      <c r="M824" t="s">
        <v>137</v>
      </c>
      <c r="N824" t="s">
        <v>138</v>
      </c>
      <c r="O824">
        <v>4</v>
      </c>
      <c r="P824" t="s">
        <v>77</v>
      </c>
      <c r="Q824" t="s">
        <v>78</v>
      </c>
      <c r="R824" t="s">
        <v>79</v>
      </c>
      <c r="S824" t="s">
        <v>63</v>
      </c>
      <c r="T824" t="s">
        <v>43</v>
      </c>
      <c r="U824" t="s">
        <v>225</v>
      </c>
      <c r="V824">
        <v>5691</v>
      </c>
      <c r="W824">
        <v>0.95989855004469793</v>
      </c>
      <c r="X824" t="s">
        <v>222</v>
      </c>
    </row>
    <row r="825" spans="1:24" x14ac:dyDescent="0.25">
      <c r="A825" t="s">
        <v>154</v>
      </c>
      <c r="B825" s="1">
        <v>42215</v>
      </c>
      <c r="C825">
        <v>2015</v>
      </c>
      <c r="D825" t="s">
        <v>230</v>
      </c>
      <c r="E825" t="s">
        <v>52</v>
      </c>
      <c r="F825" t="s">
        <v>34</v>
      </c>
      <c r="G825" t="s">
        <v>210</v>
      </c>
      <c r="H825" t="s">
        <v>201</v>
      </c>
      <c r="I825">
        <v>63000</v>
      </c>
      <c r="J825">
        <v>3800</v>
      </c>
      <c r="K825">
        <v>66800</v>
      </c>
      <c r="L825" t="s">
        <v>142</v>
      </c>
      <c r="M825" t="s">
        <v>155</v>
      </c>
      <c r="N825" t="s">
        <v>156</v>
      </c>
      <c r="O825">
        <v>4</v>
      </c>
      <c r="P825" t="s">
        <v>91</v>
      </c>
      <c r="Q825" t="s">
        <v>78</v>
      </c>
      <c r="R825" t="s">
        <v>79</v>
      </c>
      <c r="S825" t="s">
        <v>53</v>
      </c>
      <c r="T825" t="s">
        <v>46</v>
      </c>
      <c r="U825" t="s">
        <v>223</v>
      </c>
      <c r="V825">
        <v>3150</v>
      </c>
      <c r="W825">
        <v>5.582399342945963E-2</v>
      </c>
      <c r="X825" t="s">
        <v>220</v>
      </c>
    </row>
    <row r="826" spans="1:24" x14ac:dyDescent="0.25">
      <c r="A826" t="s">
        <v>176</v>
      </c>
      <c r="B826" s="1">
        <v>42216</v>
      </c>
      <c r="C826">
        <v>2015</v>
      </c>
      <c r="D826" t="s">
        <v>230</v>
      </c>
      <c r="E826" t="s">
        <v>55</v>
      </c>
      <c r="F826" t="s">
        <v>38</v>
      </c>
      <c r="G826" t="s">
        <v>200</v>
      </c>
      <c r="H826" t="s">
        <v>202</v>
      </c>
      <c r="I826">
        <v>39300</v>
      </c>
      <c r="J826">
        <v>2391</v>
      </c>
      <c r="K826">
        <v>41691</v>
      </c>
      <c r="L826" t="s">
        <v>164</v>
      </c>
      <c r="M826" t="s">
        <v>177</v>
      </c>
      <c r="N826" t="s">
        <v>178</v>
      </c>
      <c r="O826">
        <v>4</v>
      </c>
      <c r="P826" t="s">
        <v>77</v>
      </c>
      <c r="Q826" t="s">
        <v>78</v>
      </c>
      <c r="R826" t="s">
        <v>79</v>
      </c>
      <c r="S826" t="s">
        <v>56</v>
      </c>
      <c r="T826" t="s">
        <v>46</v>
      </c>
      <c r="U826" t="s">
        <v>221</v>
      </c>
      <c r="V826">
        <v>1572</v>
      </c>
      <c r="W826">
        <v>0.34314410963242131</v>
      </c>
      <c r="X826" t="s">
        <v>220</v>
      </c>
    </row>
    <row r="827" spans="1:24" x14ac:dyDescent="0.25">
      <c r="A827" t="s">
        <v>182</v>
      </c>
      <c r="B827" s="1">
        <v>42492</v>
      </c>
      <c r="C827">
        <v>2016</v>
      </c>
      <c r="D827" t="s">
        <v>228</v>
      </c>
      <c r="E827" t="s">
        <v>58</v>
      </c>
      <c r="F827" t="s">
        <v>8</v>
      </c>
      <c r="G827" t="s">
        <v>200</v>
      </c>
      <c r="H827" t="s">
        <v>205</v>
      </c>
      <c r="I827">
        <v>65250</v>
      </c>
      <c r="J827">
        <v>2835</v>
      </c>
      <c r="K827">
        <v>68085</v>
      </c>
      <c r="L827" t="s">
        <v>164</v>
      </c>
      <c r="M827" t="s">
        <v>183</v>
      </c>
      <c r="N827" t="s">
        <v>184</v>
      </c>
      <c r="O827">
        <v>4</v>
      </c>
      <c r="P827" t="s">
        <v>77</v>
      </c>
      <c r="Q827" t="s">
        <v>78</v>
      </c>
      <c r="R827" t="s">
        <v>79</v>
      </c>
      <c r="S827" t="s">
        <v>59</v>
      </c>
      <c r="T827" t="s">
        <v>42</v>
      </c>
      <c r="U827" t="s">
        <v>223</v>
      </c>
      <c r="V827">
        <v>3262.5</v>
      </c>
      <c r="W827">
        <v>7.3445219580757073E-2</v>
      </c>
      <c r="X827" t="s">
        <v>220</v>
      </c>
    </row>
    <row r="828" spans="1:24" x14ac:dyDescent="0.25">
      <c r="A828" t="s">
        <v>96</v>
      </c>
      <c r="B828" s="1">
        <v>42218</v>
      </c>
      <c r="C828">
        <v>2015</v>
      </c>
      <c r="D828" t="s">
        <v>231</v>
      </c>
      <c r="E828" t="s">
        <v>62</v>
      </c>
      <c r="F828" t="s">
        <v>11</v>
      </c>
      <c r="G828" t="s">
        <v>209</v>
      </c>
      <c r="H828" t="s">
        <v>203</v>
      </c>
      <c r="I828">
        <v>24350</v>
      </c>
      <c r="J828">
        <v>4850</v>
      </c>
      <c r="K828">
        <v>29200</v>
      </c>
      <c r="L828" t="s">
        <v>97</v>
      </c>
      <c r="M828" t="s">
        <v>98</v>
      </c>
      <c r="N828" t="s">
        <v>99</v>
      </c>
      <c r="O828">
        <v>2</v>
      </c>
      <c r="P828" t="s">
        <v>77</v>
      </c>
      <c r="Q828" t="s">
        <v>78</v>
      </c>
      <c r="R828" t="s">
        <v>79</v>
      </c>
      <c r="S828" t="s">
        <v>63</v>
      </c>
      <c r="T828" t="s">
        <v>43</v>
      </c>
      <c r="U828" t="s">
        <v>219</v>
      </c>
      <c r="V828">
        <v>730.5</v>
      </c>
      <c r="W828">
        <v>0.16302087631217244</v>
      </c>
      <c r="X828" t="s">
        <v>220</v>
      </c>
    </row>
    <row r="829" spans="1:24" x14ac:dyDescent="0.25">
      <c r="A829" t="s">
        <v>151</v>
      </c>
      <c r="B829" s="1">
        <v>42218</v>
      </c>
      <c r="C829">
        <v>2015</v>
      </c>
      <c r="D829" t="s">
        <v>231</v>
      </c>
      <c r="E829" t="s">
        <v>62</v>
      </c>
      <c r="F829" t="s">
        <v>14</v>
      </c>
      <c r="G829" t="s">
        <v>207</v>
      </c>
      <c r="H829" t="s">
        <v>202</v>
      </c>
      <c r="I829">
        <v>35300</v>
      </c>
      <c r="J829">
        <v>1895</v>
      </c>
      <c r="K829">
        <v>37195</v>
      </c>
      <c r="L829" t="s">
        <v>142</v>
      </c>
      <c r="M829" t="s">
        <v>152</v>
      </c>
      <c r="N829" t="s">
        <v>153</v>
      </c>
      <c r="O829">
        <v>3</v>
      </c>
      <c r="P829" t="s">
        <v>91</v>
      </c>
      <c r="Q829" t="s">
        <v>78</v>
      </c>
      <c r="R829" t="s">
        <v>79</v>
      </c>
      <c r="S829" t="s">
        <v>63</v>
      </c>
      <c r="T829" t="s">
        <v>43</v>
      </c>
      <c r="U829" t="s">
        <v>221</v>
      </c>
      <c r="V829">
        <v>1412</v>
      </c>
      <c r="W829">
        <v>0.1526028756762868</v>
      </c>
      <c r="X829" t="s">
        <v>220</v>
      </c>
    </row>
    <row r="830" spans="1:24" x14ac:dyDescent="0.25">
      <c r="A830" t="s">
        <v>117</v>
      </c>
      <c r="B830" s="1">
        <v>42490</v>
      </c>
      <c r="C830">
        <v>2016</v>
      </c>
      <c r="D830" t="s">
        <v>227</v>
      </c>
      <c r="E830" t="s">
        <v>52</v>
      </c>
      <c r="F830" t="s">
        <v>34</v>
      </c>
      <c r="G830" t="s">
        <v>209</v>
      </c>
      <c r="H830" t="s">
        <v>211</v>
      </c>
      <c r="I830">
        <v>65200</v>
      </c>
      <c r="J830">
        <v>2137</v>
      </c>
      <c r="K830">
        <v>67337</v>
      </c>
      <c r="L830" t="s">
        <v>97</v>
      </c>
      <c r="M830" t="s">
        <v>118</v>
      </c>
      <c r="N830" t="s">
        <v>119</v>
      </c>
      <c r="O830">
        <v>4</v>
      </c>
      <c r="P830" t="s">
        <v>77</v>
      </c>
      <c r="Q830" t="s">
        <v>86</v>
      </c>
      <c r="R830" t="s">
        <v>79</v>
      </c>
      <c r="S830" t="s">
        <v>53</v>
      </c>
      <c r="T830" t="s">
        <v>46</v>
      </c>
      <c r="U830" t="s">
        <v>223</v>
      </c>
      <c r="V830">
        <v>3260</v>
      </c>
      <c r="W830">
        <v>0.36877343681118147</v>
      </c>
      <c r="X830" t="s">
        <v>220</v>
      </c>
    </row>
    <row r="831" spans="1:24" x14ac:dyDescent="0.25">
      <c r="A831" t="s">
        <v>109</v>
      </c>
      <c r="B831" s="1">
        <v>42489</v>
      </c>
      <c r="C831">
        <v>2016</v>
      </c>
      <c r="D831" t="s">
        <v>227</v>
      </c>
      <c r="E831" t="s">
        <v>62</v>
      </c>
      <c r="F831" t="s">
        <v>15</v>
      </c>
      <c r="G831" t="s">
        <v>210</v>
      </c>
      <c r="H831" t="s">
        <v>205</v>
      </c>
      <c r="I831">
        <v>51300</v>
      </c>
      <c r="J831">
        <v>1813</v>
      </c>
      <c r="K831">
        <v>53113</v>
      </c>
      <c r="L831" t="s">
        <v>97</v>
      </c>
      <c r="M831" t="s">
        <v>110</v>
      </c>
      <c r="N831" t="s">
        <v>111</v>
      </c>
      <c r="O831">
        <v>4</v>
      </c>
      <c r="P831" t="s">
        <v>91</v>
      </c>
      <c r="Q831" t="s">
        <v>78</v>
      </c>
      <c r="R831" t="s">
        <v>79</v>
      </c>
      <c r="S831" t="s">
        <v>63</v>
      </c>
      <c r="T831" t="s">
        <v>43</v>
      </c>
      <c r="U831" t="s">
        <v>221</v>
      </c>
      <c r="V831">
        <v>2052</v>
      </c>
      <c r="W831">
        <v>0.23739193297801164</v>
      </c>
      <c r="X831" t="s">
        <v>220</v>
      </c>
    </row>
    <row r="832" spans="1:24" x14ac:dyDescent="0.25">
      <c r="A832" t="s">
        <v>126</v>
      </c>
      <c r="B832" s="1">
        <v>42488</v>
      </c>
      <c r="C832">
        <v>2016</v>
      </c>
      <c r="D832" t="s">
        <v>227</v>
      </c>
      <c r="E832" t="s">
        <v>62</v>
      </c>
      <c r="F832" t="s">
        <v>15</v>
      </c>
      <c r="G832" t="s">
        <v>200</v>
      </c>
      <c r="H832" t="s">
        <v>203</v>
      </c>
      <c r="I832">
        <v>42200</v>
      </c>
      <c r="J832">
        <v>4096</v>
      </c>
      <c r="K832">
        <v>46296</v>
      </c>
      <c r="L832" t="s">
        <v>127</v>
      </c>
      <c r="M832" t="s">
        <v>128</v>
      </c>
      <c r="N832" t="s">
        <v>129</v>
      </c>
      <c r="O832">
        <v>4</v>
      </c>
      <c r="P832" t="s">
        <v>77</v>
      </c>
      <c r="Q832" t="s">
        <v>78</v>
      </c>
      <c r="R832" t="s">
        <v>79</v>
      </c>
      <c r="S832" t="s">
        <v>63</v>
      </c>
      <c r="T832" t="s">
        <v>43</v>
      </c>
      <c r="U832" t="s">
        <v>221</v>
      </c>
      <c r="V832">
        <v>1688</v>
      </c>
      <c r="W832">
        <v>0.62388637085626197</v>
      </c>
      <c r="X832" t="s">
        <v>222</v>
      </c>
    </row>
    <row r="833" spans="1:24" x14ac:dyDescent="0.25">
      <c r="A833" t="s">
        <v>109</v>
      </c>
      <c r="B833" s="1">
        <v>42488</v>
      </c>
      <c r="C833">
        <v>2016</v>
      </c>
      <c r="D833" t="s">
        <v>227</v>
      </c>
      <c r="E833" t="s">
        <v>58</v>
      </c>
      <c r="F833" t="s">
        <v>2</v>
      </c>
      <c r="G833" t="s">
        <v>210</v>
      </c>
      <c r="H833" t="s">
        <v>211</v>
      </c>
      <c r="I833">
        <v>51000</v>
      </c>
      <c r="J833">
        <v>2258</v>
      </c>
      <c r="K833">
        <v>53258</v>
      </c>
      <c r="L833" t="s">
        <v>97</v>
      </c>
      <c r="M833" t="s">
        <v>110</v>
      </c>
      <c r="N833" t="s">
        <v>111</v>
      </c>
      <c r="O833">
        <v>4</v>
      </c>
      <c r="P833" t="s">
        <v>91</v>
      </c>
      <c r="Q833" t="s">
        <v>78</v>
      </c>
      <c r="R833" t="s">
        <v>79</v>
      </c>
      <c r="S833" t="s">
        <v>59</v>
      </c>
      <c r="T833" t="s">
        <v>42</v>
      </c>
      <c r="U833" t="s">
        <v>221</v>
      </c>
      <c r="V833">
        <v>2040</v>
      </c>
      <c r="W833">
        <v>0.46077223003877898</v>
      </c>
      <c r="X833" t="s">
        <v>220</v>
      </c>
    </row>
    <row r="834" spans="1:24" x14ac:dyDescent="0.25">
      <c r="A834" t="s">
        <v>182</v>
      </c>
      <c r="B834" s="1">
        <v>42488</v>
      </c>
      <c r="C834">
        <v>2016</v>
      </c>
      <c r="D834" t="s">
        <v>227</v>
      </c>
      <c r="E834" t="s">
        <v>64</v>
      </c>
      <c r="F834" t="s">
        <v>20</v>
      </c>
      <c r="G834" t="s">
        <v>200</v>
      </c>
      <c r="H834" t="s">
        <v>211</v>
      </c>
      <c r="I834">
        <v>65250</v>
      </c>
      <c r="J834">
        <v>2746</v>
      </c>
      <c r="K834">
        <v>67996</v>
      </c>
      <c r="L834" t="s">
        <v>164</v>
      </c>
      <c r="M834" t="s">
        <v>183</v>
      </c>
      <c r="N834" t="s">
        <v>184</v>
      </c>
      <c r="O834">
        <v>4</v>
      </c>
      <c r="P834" t="s">
        <v>77</v>
      </c>
      <c r="Q834" t="s">
        <v>78</v>
      </c>
      <c r="R834" t="s">
        <v>79</v>
      </c>
      <c r="S834" t="s">
        <v>57</v>
      </c>
      <c r="T834" t="s">
        <v>44</v>
      </c>
      <c r="U834" t="s">
        <v>223</v>
      </c>
      <c r="V834">
        <v>3262.5</v>
      </c>
      <c r="W834">
        <v>0.95070726375594139</v>
      </c>
      <c r="X834" t="s">
        <v>222</v>
      </c>
    </row>
    <row r="835" spans="1:24" x14ac:dyDescent="0.25">
      <c r="A835" t="s">
        <v>100</v>
      </c>
      <c r="B835" s="1">
        <v>42225</v>
      </c>
      <c r="C835">
        <v>2015</v>
      </c>
      <c r="D835" t="s">
        <v>231</v>
      </c>
      <c r="E835" t="s">
        <v>54</v>
      </c>
      <c r="F835" t="s">
        <v>33</v>
      </c>
      <c r="G835" t="s">
        <v>200</v>
      </c>
      <c r="H835" t="s">
        <v>203</v>
      </c>
      <c r="I835">
        <v>31450</v>
      </c>
      <c r="J835">
        <v>4654</v>
      </c>
      <c r="K835">
        <v>36104</v>
      </c>
      <c r="L835" t="s">
        <v>97</v>
      </c>
      <c r="M835" t="s">
        <v>101</v>
      </c>
      <c r="N835" t="s">
        <v>102</v>
      </c>
      <c r="O835">
        <v>4</v>
      </c>
      <c r="P835" t="s">
        <v>77</v>
      </c>
      <c r="Q835" t="s">
        <v>78</v>
      </c>
      <c r="R835" t="s">
        <v>79</v>
      </c>
      <c r="S835" t="s">
        <v>54</v>
      </c>
      <c r="T835" t="s">
        <v>45</v>
      </c>
      <c r="U835" t="s">
        <v>219</v>
      </c>
      <c r="V835">
        <v>943.5</v>
      </c>
      <c r="W835">
        <v>0.15924398980999552</v>
      </c>
      <c r="X835" t="s">
        <v>220</v>
      </c>
    </row>
    <row r="836" spans="1:24" x14ac:dyDescent="0.25">
      <c r="A836" t="s">
        <v>163</v>
      </c>
      <c r="B836" s="1">
        <v>42488</v>
      </c>
      <c r="C836">
        <v>2016</v>
      </c>
      <c r="D836" t="s">
        <v>227</v>
      </c>
      <c r="E836" t="s">
        <v>62</v>
      </c>
      <c r="F836" t="s">
        <v>12</v>
      </c>
      <c r="G836" t="s">
        <v>206</v>
      </c>
      <c r="H836" t="s">
        <v>211</v>
      </c>
      <c r="I836">
        <v>28150</v>
      </c>
      <c r="J836">
        <v>4312</v>
      </c>
      <c r="K836">
        <v>32462</v>
      </c>
      <c r="L836" t="s">
        <v>164</v>
      </c>
      <c r="M836" t="s">
        <v>165</v>
      </c>
      <c r="N836" t="s">
        <v>166</v>
      </c>
      <c r="O836">
        <v>2</v>
      </c>
      <c r="P836" t="s">
        <v>77</v>
      </c>
      <c r="Q836" t="s">
        <v>78</v>
      </c>
      <c r="R836" t="s">
        <v>79</v>
      </c>
      <c r="S836" t="s">
        <v>63</v>
      </c>
      <c r="T836" t="s">
        <v>43</v>
      </c>
      <c r="U836" t="s">
        <v>219</v>
      </c>
      <c r="V836">
        <v>844.5</v>
      </c>
      <c r="W836">
        <v>0.10530413599000504</v>
      </c>
      <c r="X836" t="s">
        <v>220</v>
      </c>
    </row>
    <row r="837" spans="1:24" x14ac:dyDescent="0.25">
      <c r="A837" t="s">
        <v>163</v>
      </c>
      <c r="B837" s="1">
        <v>42226</v>
      </c>
      <c r="C837">
        <v>2015</v>
      </c>
      <c r="D837" t="s">
        <v>231</v>
      </c>
      <c r="E837" t="s">
        <v>57</v>
      </c>
      <c r="F837" t="s">
        <v>22</v>
      </c>
      <c r="G837" t="s">
        <v>200</v>
      </c>
      <c r="H837" t="s">
        <v>205</v>
      </c>
      <c r="I837">
        <v>25500</v>
      </c>
      <c r="J837">
        <v>4731</v>
      </c>
      <c r="K837">
        <v>30231</v>
      </c>
      <c r="L837" t="s">
        <v>164</v>
      </c>
      <c r="M837" t="s">
        <v>165</v>
      </c>
      <c r="N837" t="s">
        <v>166</v>
      </c>
      <c r="O837">
        <v>2</v>
      </c>
      <c r="P837" t="s">
        <v>77</v>
      </c>
      <c r="Q837" t="s">
        <v>78</v>
      </c>
      <c r="R837" t="s">
        <v>79</v>
      </c>
      <c r="S837" t="s">
        <v>57</v>
      </c>
      <c r="T837" t="s">
        <v>44</v>
      </c>
      <c r="U837" t="s">
        <v>219</v>
      </c>
      <c r="V837">
        <v>765</v>
      </c>
      <c r="W837">
        <v>2.5340179458884605E-2</v>
      </c>
      <c r="X837" t="s">
        <v>220</v>
      </c>
    </row>
    <row r="838" spans="1:24" x14ac:dyDescent="0.25">
      <c r="A838" t="s">
        <v>100</v>
      </c>
      <c r="B838" s="1">
        <v>42227</v>
      </c>
      <c r="C838">
        <v>2015</v>
      </c>
      <c r="D838" t="s">
        <v>231</v>
      </c>
      <c r="E838" t="s">
        <v>60</v>
      </c>
      <c r="F838" t="s">
        <v>4</v>
      </c>
      <c r="G838" t="s">
        <v>210</v>
      </c>
      <c r="H838" t="s">
        <v>205</v>
      </c>
      <c r="I838">
        <v>31600</v>
      </c>
      <c r="J838">
        <v>1957</v>
      </c>
      <c r="K838">
        <v>33557</v>
      </c>
      <c r="L838" t="s">
        <v>97</v>
      </c>
      <c r="M838" t="s">
        <v>101</v>
      </c>
      <c r="N838" t="s">
        <v>102</v>
      </c>
      <c r="O838">
        <v>4</v>
      </c>
      <c r="P838" t="s">
        <v>77</v>
      </c>
      <c r="Q838" t="s">
        <v>78</v>
      </c>
      <c r="R838" t="s">
        <v>79</v>
      </c>
      <c r="S838" t="s">
        <v>61</v>
      </c>
      <c r="T838" t="s">
        <v>42</v>
      </c>
      <c r="U838" t="s">
        <v>219</v>
      </c>
      <c r="V838">
        <v>948</v>
      </c>
      <c r="W838">
        <v>0.19746006475643257</v>
      </c>
      <c r="X838" t="s">
        <v>220</v>
      </c>
    </row>
    <row r="839" spans="1:24" x14ac:dyDescent="0.25">
      <c r="A839" t="s">
        <v>109</v>
      </c>
      <c r="B839" s="1">
        <v>42227</v>
      </c>
      <c r="C839">
        <v>2015</v>
      </c>
      <c r="D839" t="s">
        <v>231</v>
      </c>
      <c r="E839" t="s">
        <v>54</v>
      </c>
      <c r="F839" t="s">
        <v>29</v>
      </c>
      <c r="G839" t="s">
        <v>200</v>
      </c>
      <c r="H839" t="s">
        <v>201</v>
      </c>
      <c r="I839">
        <v>45700</v>
      </c>
      <c r="J839">
        <v>1976</v>
      </c>
      <c r="K839">
        <v>47676</v>
      </c>
      <c r="L839" t="s">
        <v>97</v>
      </c>
      <c r="M839" t="s">
        <v>110</v>
      </c>
      <c r="N839" t="s">
        <v>111</v>
      </c>
      <c r="O839">
        <v>4</v>
      </c>
      <c r="P839" t="s">
        <v>91</v>
      </c>
      <c r="Q839" t="s">
        <v>78</v>
      </c>
      <c r="R839" t="s">
        <v>79</v>
      </c>
      <c r="S839" t="s">
        <v>54</v>
      </c>
      <c r="T839" t="s">
        <v>45</v>
      </c>
      <c r="U839" t="s">
        <v>221</v>
      </c>
      <c r="V839">
        <v>1828</v>
      </c>
      <c r="W839">
        <v>0.76953386318382522</v>
      </c>
      <c r="X839" t="s">
        <v>222</v>
      </c>
    </row>
    <row r="840" spans="1:24" x14ac:dyDescent="0.25">
      <c r="A840" t="s">
        <v>157</v>
      </c>
      <c r="B840" s="1">
        <v>42228</v>
      </c>
      <c r="C840">
        <v>2015</v>
      </c>
      <c r="D840" t="s">
        <v>231</v>
      </c>
      <c r="E840" t="s">
        <v>52</v>
      </c>
      <c r="F840" t="s">
        <v>34</v>
      </c>
      <c r="G840" t="s">
        <v>209</v>
      </c>
      <c r="H840" t="s">
        <v>201</v>
      </c>
      <c r="I840">
        <v>65750</v>
      </c>
      <c r="J840">
        <v>3075</v>
      </c>
      <c r="K840">
        <v>68825</v>
      </c>
      <c r="L840" t="s">
        <v>142</v>
      </c>
      <c r="M840" t="s">
        <v>158</v>
      </c>
      <c r="N840" t="s">
        <v>159</v>
      </c>
      <c r="O840">
        <v>4</v>
      </c>
      <c r="P840" t="s">
        <v>77</v>
      </c>
      <c r="Q840" t="s">
        <v>86</v>
      </c>
      <c r="R840" t="s">
        <v>79</v>
      </c>
      <c r="S840" t="s">
        <v>53</v>
      </c>
      <c r="T840" t="s">
        <v>46</v>
      </c>
      <c r="U840" t="s">
        <v>223</v>
      </c>
      <c r="V840">
        <v>3287.5</v>
      </c>
      <c r="W840">
        <v>0.81422675671718403</v>
      </c>
      <c r="X840" t="s">
        <v>222</v>
      </c>
    </row>
    <row r="841" spans="1:24" x14ac:dyDescent="0.25">
      <c r="A841" t="s">
        <v>167</v>
      </c>
      <c r="B841" s="1">
        <v>42487</v>
      </c>
      <c r="C841">
        <v>2016</v>
      </c>
      <c r="D841" t="s">
        <v>227</v>
      </c>
      <c r="E841" t="s">
        <v>60</v>
      </c>
      <c r="F841" t="s">
        <v>7</v>
      </c>
      <c r="G841" t="s">
        <v>210</v>
      </c>
      <c r="H841" t="s">
        <v>205</v>
      </c>
      <c r="I841">
        <v>34950</v>
      </c>
      <c r="J841">
        <v>3313</v>
      </c>
      <c r="K841">
        <v>38263</v>
      </c>
      <c r="L841" t="s">
        <v>164</v>
      </c>
      <c r="M841" t="s">
        <v>168</v>
      </c>
      <c r="N841" t="s">
        <v>169</v>
      </c>
      <c r="O841">
        <v>4</v>
      </c>
      <c r="P841" t="s">
        <v>77</v>
      </c>
      <c r="Q841" t="s">
        <v>78</v>
      </c>
      <c r="R841" t="s">
        <v>79</v>
      </c>
      <c r="S841" t="s">
        <v>61</v>
      </c>
      <c r="T841" t="s">
        <v>42</v>
      </c>
      <c r="U841" t="s">
        <v>221</v>
      </c>
      <c r="V841">
        <v>1398</v>
      </c>
      <c r="W841">
        <v>0.70747813289401962</v>
      </c>
      <c r="X841" t="s">
        <v>222</v>
      </c>
    </row>
    <row r="842" spans="1:24" x14ac:dyDescent="0.25">
      <c r="A842" t="s">
        <v>154</v>
      </c>
      <c r="B842" s="1">
        <v>42229</v>
      </c>
      <c r="C842">
        <v>2015</v>
      </c>
      <c r="D842" t="s">
        <v>231</v>
      </c>
      <c r="E842" t="s">
        <v>58</v>
      </c>
      <c r="F842" t="s">
        <v>5</v>
      </c>
      <c r="G842" t="s">
        <v>206</v>
      </c>
      <c r="H842" t="s">
        <v>203</v>
      </c>
      <c r="I842">
        <v>63400</v>
      </c>
      <c r="J842">
        <v>4658</v>
      </c>
      <c r="K842">
        <v>68058</v>
      </c>
      <c r="L842" t="s">
        <v>142</v>
      </c>
      <c r="M842" t="s">
        <v>155</v>
      </c>
      <c r="N842" t="s">
        <v>156</v>
      </c>
      <c r="O842">
        <v>4</v>
      </c>
      <c r="P842" t="s">
        <v>91</v>
      </c>
      <c r="Q842" t="s">
        <v>78</v>
      </c>
      <c r="R842" t="s">
        <v>79</v>
      </c>
      <c r="S842" t="s">
        <v>59</v>
      </c>
      <c r="T842" t="s">
        <v>42</v>
      </c>
      <c r="U842" t="s">
        <v>223</v>
      </c>
      <c r="V842">
        <v>3170</v>
      </c>
      <c r="W842">
        <v>0.41773156980878279</v>
      </c>
      <c r="X842" t="s">
        <v>220</v>
      </c>
    </row>
    <row r="843" spans="1:24" x14ac:dyDescent="0.25">
      <c r="A843" t="s">
        <v>112</v>
      </c>
      <c r="B843" s="1">
        <v>42230</v>
      </c>
      <c r="C843">
        <v>2015</v>
      </c>
      <c r="D843" t="s">
        <v>231</v>
      </c>
      <c r="E843" t="s">
        <v>52</v>
      </c>
      <c r="F843" t="s">
        <v>41</v>
      </c>
      <c r="G843" t="s">
        <v>209</v>
      </c>
      <c r="H843" t="s">
        <v>202</v>
      </c>
      <c r="I843">
        <v>46450</v>
      </c>
      <c r="J843">
        <v>3642</v>
      </c>
      <c r="K843">
        <v>50092</v>
      </c>
      <c r="L843" t="s">
        <v>97</v>
      </c>
      <c r="M843" t="s">
        <v>104</v>
      </c>
      <c r="N843" t="s">
        <v>113</v>
      </c>
      <c r="O843">
        <v>3</v>
      </c>
      <c r="P843" t="s">
        <v>91</v>
      </c>
      <c r="Q843" t="s">
        <v>78</v>
      </c>
      <c r="R843" t="s">
        <v>79</v>
      </c>
      <c r="S843" t="s">
        <v>53</v>
      </c>
      <c r="T843" t="s">
        <v>46</v>
      </c>
      <c r="U843" t="s">
        <v>221</v>
      </c>
      <c r="V843">
        <v>1858</v>
      </c>
      <c r="W843">
        <v>0.19033085563701152</v>
      </c>
      <c r="X843" t="s">
        <v>220</v>
      </c>
    </row>
    <row r="844" spans="1:24" x14ac:dyDescent="0.25">
      <c r="A844" t="s">
        <v>154</v>
      </c>
      <c r="B844" s="1">
        <v>42487</v>
      </c>
      <c r="C844">
        <v>2016</v>
      </c>
      <c r="D844" t="s">
        <v>227</v>
      </c>
      <c r="E844" t="s">
        <v>57</v>
      </c>
      <c r="F844" t="s">
        <v>16</v>
      </c>
      <c r="G844" t="s">
        <v>206</v>
      </c>
      <c r="H844" t="s">
        <v>211</v>
      </c>
      <c r="I844">
        <v>70350</v>
      </c>
      <c r="J844">
        <v>4029</v>
      </c>
      <c r="K844">
        <v>74379</v>
      </c>
      <c r="L844" t="s">
        <v>142</v>
      </c>
      <c r="M844" t="s">
        <v>155</v>
      </c>
      <c r="N844" t="s">
        <v>156</v>
      </c>
      <c r="O844">
        <v>4</v>
      </c>
      <c r="P844" t="s">
        <v>91</v>
      </c>
      <c r="Q844" t="s">
        <v>78</v>
      </c>
      <c r="R844" t="s">
        <v>79</v>
      </c>
      <c r="S844" t="s">
        <v>57</v>
      </c>
      <c r="T844" t="s">
        <v>44</v>
      </c>
      <c r="U844" t="s">
        <v>223</v>
      </c>
      <c r="V844">
        <v>3517.5</v>
      </c>
      <c r="W844">
        <v>3.1850984334876285E-2</v>
      </c>
      <c r="X844" t="s">
        <v>220</v>
      </c>
    </row>
    <row r="845" spans="1:24" x14ac:dyDescent="0.25">
      <c r="A845" t="s">
        <v>173</v>
      </c>
      <c r="B845" s="1">
        <v>42230</v>
      </c>
      <c r="C845">
        <v>2015</v>
      </c>
      <c r="D845" t="s">
        <v>231</v>
      </c>
      <c r="E845" t="s">
        <v>57</v>
      </c>
      <c r="F845" t="s">
        <v>21</v>
      </c>
      <c r="G845" t="s">
        <v>210</v>
      </c>
      <c r="H845" t="s">
        <v>201</v>
      </c>
      <c r="I845">
        <v>32300</v>
      </c>
      <c r="J845">
        <v>1694</v>
      </c>
      <c r="K845">
        <v>33994</v>
      </c>
      <c r="L845" t="s">
        <v>164</v>
      </c>
      <c r="M845" t="s">
        <v>174</v>
      </c>
      <c r="N845" t="s">
        <v>175</v>
      </c>
      <c r="O845">
        <v>2</v>
      </c>
      <c r="P845" t="s">
        <v>91</v>
      </c>
      <c r="Q845" t="s">
        <v>78</v>
      </c>
      <c r="R845" t="s">
        <v>79</v>
      </c>
      <c r="S845" t="s">
        <v>57</v>
      </c>
      <c r="T845" t="s">
        <v>44</v>
      </c>
      <c r="U845" t="s">
        <v>219</v>
      </c>
      <c r="V845">
        <v>969</v>
      </c>
      <c r="W845">
        <v>0.51726998831949667</v>
      </c>
      <c r="X845" t="s">
        <v>222</v>
      </c>
    </row>
    <row r="846" spans="1:24" x14ac:dyDescent="0.25">
      <c r="A846" t="s">
        <v>170</v>
      </c>
      <c r="B846" s="1">
        <v>42487</v>
      </c>
      <c r="C846">
        <v>2016</v>
      </c>
      <c r="D846" t="s">
        <v>227</v>
      </c>
      <c r="E846" t="s">
        <v>54</v>
      </c>
      <c r="F846" t="s">
        <v>33</v>
      </c>
      <c r="G846" t="s">
        <v>209</v>
      </c>
      <c r="H846" t="s">
        <v>201</v>
      </c>
      <c r="I846">
        <v>35000</v>
      </c>
      <c r="J846">
        <v>3368</v>
      </c>
      <c r="K846">
        <v>38368</v>
      </c>
      <c r="L846" t="s">
        <v>164</v>
      </c>
      <c r="M846" t="s">
        <v>171</v>
      </c>
      <c r="N846" t="s">
        <v>172</v>
      </c>
      <c r="O846">
        <v>4</v>
      </c>
      <c r="P846" t="s">
        <v>77</v>
      </c>
      <c r="Q846" t="s">
        <v>78</v>
      </c>
      <c r="R846" t="s">
        <v>79</v>
      </c>
      <c r="S846" t="s">
        <v>54</v>
      </c>
      <c r="T846" t="s">
        <v>45</v>
      </c>
      <c r="U846" t="s">
        <v>221</v>
      </c>
      <c r="V846">
        <v>1400</v>
      </c>
      <c r="W846">
        <v>6.8035263599844312E-2</v>
      </c>
      <c r="X846" t="s">
        <v>220</v>
      </c>
    </row>
    <row r="847" spans="1:24" x14ac:dyDescent="0.25">
      <c r="A847" t="s">
        <v>176</v>
      </c>
      <c r="B847" s="1">
        <v>42233</v>
      </c>
      <c r="C847">
        <v>2015</v>
      </c>
      <c r="D847" t="s">
        <v>231</v>
      </c>
      <c r="E847" t="s">
        <v>50</v>
      </c>
      <c r="F847" t="s">
        <v>9</v>
      </c>
      <c r="G847" t="s">
        <v>208</v>
      </c>
      <c r="H847" t="s">
        <v>201</v>
      </c>
      <c r="I847">
        <v>39450</v>
      </c>
      <c r="J847">
        <v>3093</v>
      </c>
      <c r="K847">
        <v>42543</v>
      </c>
      <c r="L847" t="s">
        <v>164</v>
      </c>
      <c r="M847" t="s">
        <v>177</v>
      </c>
      <c r="N847" t="s">
        <v>178</v>
      </c>
      <c r="O847">
        <v>4</v>
      </c>
      <c r="P847" t="s">
        <v>77</v>
      </c>
      <c r="Q847" t="s">
        <v>78</v>
      </c>
      <c r="R847" t="s">
        <v>79</v>
      </c>
      <c r="S847" t="s">
        <v>51</v>
      </c>
      <c r="T847" t="s">
        <v>43</v>
      </c>
      <c r="U847" t="s">
        <v>221</v>
      </c>
      <c r="V847">
        <v>1578</v>
      </c>
      <c r="W847">
        <v>0.27921956837140938</v>
      </c>
      <c r="X847" t="s">
        <v>220</v>
      </c>
    </row>
    <row r="848" spans="1:24" x14ac:dyDescent="0.25">
      <c r="A848" t="s">
        <v>109</v>
      </c>
      <c r="B848" s="1">
        <v>42234</v>
      </c>
      <c r="C848">
        <v>2015</v>
      </c>
      <c r="D848" t="s">
        <v>231</v>
      </c>
      <c r="E848" t="s">
        <v>57</v>
      </c>
      <c r="F848" t="s">
        <v>21</v>
      </c>
      <c r="G848" t="s">
        <v>210</v>
      </c>
      <c r="H848" t="s">
        <v>201</v>
      </c>
      <c r="I848">
        <v>45800</v>
      </c>
      <c r="J848">
        <v>1466</v>
      </c>
      <c r="K848">
        <v>47266</v>
      </c>
      <c r="L848" t="s">
        <v>97</v>
      </c>
      <c r="M848" t="s">
        <v>110</v>
      </c>
      <c r="N848" t="s">
        <v>111</v>
      </c>
      <c r="O848">
        <v>4</v>
      </c>
      <c r="P848" t="s">
        <v>91</v>
      </c>
      <c r="Q848" t="s">
        <v>78</v>
      </c>
      <c r="R848" t="s">
        <v>79</v>
      </c>
      <c r="S848" t="s">
        <v>57</v>
      </c>
      <c r="T848" t="s">
        <v>44</v>
      </c>
      <c r="U848" t="s">
        <v>221</v>
      </c>
      <c r="V848">
        <v>1832</v>
      </c>
      <c r="W848">
        <v>0.51865151222732453</v>
      </c>
      <c r="X848" t="s">
        <v>222</v>
      </c>
    </row>
    <row r="849" spans="1:24" x14ac:dyDescent="0.25">
      <c r="A849" t="s">
        <v>151</v>
      </c>
      <c r="B849" s="1">
        <v>42234</v>
      </c>
      <c r="C849">
        <v>2015</v>
      </c>
      <c r="D849" t="s">
        <v>231</v>
      </c>
      <c r="E849" t="s">
        <v>54</v>
      </c>
      <c r="F849" t="s">
        <v>30</v>
      </c>
      <c r="G849" t="s">
        <v>200</v>
      </c>
      <c r="H849" t="s">
        <v>201</v>
      </c>
      <c r="I849">
        <v>35200</v>
      </c>
      <c r="J849">
        <v>2792</v>
      </c>
      <c r="K849">
        <v>37992</v>
      </c>
      <c r="L849" t="s">
        <v>142</v>
      </c>
      <c r="M849" t="s">
        <v>152</v>
      </c>
      <c r="N849" t="s">
        <v>153</v>
      </c>
      <c r="O849">
        <v>3</v>
      </c>
      <c r="P849" t="s">
        <v>91</v>
      </c>
      <c r="Q849" t="s">
        <v>78</v>
      </c>
      <c r="R849" t="s">
        <v>79</v>
      </c>
      <c r="S849" t="s">
        <v>54</v>
      </c>
      <c r="T849" t="s">
        <v>45</v>
      </c>
      <c r="U849" t="s">
        <v>221</v>
      </c>
      <c r="V849">
        <v>1408</v>
      </c>
      <c r="W849">
        <v>0.73158004215526395</v>
      </c>
      <c r="X849" t="s">
        <v>222</v>
      </c>
    </row>
    <row r="850" spans="1:24" x14ac:dyDescent="0.25">
      <c r="A850" t="s">
        <v>170</v>
      </c>
      <c r="B850" s="1">
        <v>42235</v>
      </c>
      <c r="C850">
        <v>2015</v>
      </c>
      <c r="D850" t="s">
        <v>231</v>
      </c>
      <c r="E850" t="s">
        <v>55</v>
      </c>
      <c r="F850" t="s">
        <v>36</v>
      </c>
      <c r="G850" t="s">
        <v>210</v>
      </c>
      <c r="H850" t="s">
        <v>203</v>
      </c>
      <c r="I850">
        <v>31550</v>
      </c>
      <c r="J850">
        <v>2733</v>
      </c>
      <c r="K850">
        <v>34283</v>
      </c>
      <c r="L850" t="s">
        <v>164</v>
      </c>
      <c r="M850" t="s">
        <v>171</v>
      </c>
      <c r="N850" t="s">
        <v>172</v>
      </c>
      <c r="O850">
        <v>4</v>
      </c>
      <c r="P850" t="s">
        <v>77</v>
      </c>
      <c r="Q850" t="s">
        <v>78</v>
      </c>
      <c r="R850" t="s">
        <v>79</v>
      </c>
      <c r="S850" t="s">
        <v>56</v>
      </c>
      <c r="T850" t="s">
        <v>46</v>
      </c>
      <c r="U850" t="s">
        <v>219</v>
      </c>
      <c r="V850">
        <v>946.5</v>
      </c>
      <c r="W850">
        <v>0.67659664232125349</v>
      </c>
      <c r="X850" t="s">
        <v>222</v>
      </c>
    </row>
    <row r="851" spans="1:24" x14ac:dyDescent="0.25">
      <c r="A851" t="s">
        <v>114</v>
      </c>
      <c r="B851" s="1">
        <v>42235</v>
      </c>
      <c r="C851">
        <v>2015</v>
      </c>
      <c r="D851" t="s">
        <v>231</v>
      </c>
      <c r="E851" t="s">
        <v>58</v>
      </c>
      <c r="F851" t="s">
        <v>8</v>
      </c>
      <c r="G851" t="s">
        <v>206</v>
      </c>
      <c r="H851" t="s">
        <v>201</v>
      </c>
      <c r="I851">
        <v>53950</v>
      </c>
      <c r="J851">
        <v>4878</v>
      </c>
      <c r="K851">
        <v>58828</v>
      </c>
      <c r="L851" t="s">
        <v>97</v>
      </c>
      <c r="M851" t="s">
        <v>115</v>
      </c>
      <c r="N851" t="s">
        <v>116</v>
      </c>
      <c r="O851">
        <v>4</v>
      </c>
      <c r="P851" t="s">
        <v>77</v>
      </c>
      <c r="Q851" t="s">
        <v>78</v>
      </c>
      <c r="R851" t="s">
        <v>79</v>
      </c>
      <c r="S851" t="s">
        <v>59</v>
      </c>
      <c r="T851" t="s">
        <v>42</v>
      </c>
      <c r="U851" t="s">
        <v>223</v>
      </c>
      <c r="V851">
        <v>2697.5</v>
      </c>
      <c r="W851">
        <v>0.40968911974210714</v>
      </c>
      <c r="X851" t="s">
        <v>220</v>
      </c>
    </row>
    <row r="852" spans="1:24" x14ac:dyDescent="0.25">
      <c r="A852" t="s">
        <v>133</v>
      </c>
      <c r="B852" s="1">
        <v>42236</v>
      </c>
      <c r="C852">
        <v>2015</v>
      </c>
      <c r="D852" t="s">
        <v>231</v>
      </c>
      <c r="E852" t="s">
        <v>58</v>
      </c>
      <c r="F852" t="s">
        <v>5</v>
      </c>
      <c r="G852" t="s">
        <v>200</v>
      </c>
      <c r="H852" t="s">
        <v>203</v>
      </c>
      <c r="I852">
        <v>64450</v>
      </c>
      <c r="J852">
        <v>4523</v>
      </c>
      <c r="K852">
        <v>68973</v>
      </c>
      <c r="L852" t="s">
        <v>127</v>
      </c>
      <c r="M852" t="s">
        <v>134</v>
      </c>
      <c r="N852" t="s">
        <v>135</v>
      </c>
      <c r="O852">
        <v>4</v>
      </c>
      <c r="P852" t="s">
        <v>77</v>
      </c>
      <c r="Q852" t="s">
        <v>86</v>
      </c>
      <c r="R852" t="s">
        <v>79</v>
      </c>
      <c r="S852" t="s">
        <v>59</v>
      </c>
      <c r="T852" t="s">
        <v>42</v>
      </c>
      <c r="U852" t="s">
        <v>223</v>
      </c>
      <c r="V852">
        <v>3222.5</v>
      </c>
      <c r="W852">
        <v>0.799911011382896</v>
      </c>
      <c r="X852" t="s">
        <v>222</v>
      </c>
    </row>
    <row r="853" spans="1:24" x14ac:dyDescent="0.25">
      <c r="A853" t="s">
        <v>80</v>
      </c>
      <c r="B853" s="1">
        <v>42236</v>
      </c>
      <c r="C853">
        <v>2015</v>
      </c>
      <c r="D853" t="s">
        <v>231</v>
      </c>
      <c r="E853" t="s">
        <v>57</v>
      </c>
      <c r="F853" t="s">
        <v>16</v>
      </c>
      <c r="G853" t="s">
        <v>209</v>
      </c>
      <c r="H853" t="s">
        <v>205</v>
      </c>
      <c r="I853">
        <v>37150</v>
      </c>
      <c r="J853">
        <v>2906</v>
      </c>
      <c r="K853">
        <v>40056</v>
      </c>
      <c r="L853" t="s">
        <v>74</v>
      </c>
      <c r="M853" t="s">
        <v>81</v>
      </c>
      <c r="N853" t="s">
        <v>82</v>
      </c>
      <c r="O853">
        <v>4</v>
      </c>
      <c r="P853" t="s">
        <v>77</v>
      </c>
      <c r="Q853" t="s">
        <v>78</v>
      </c>
      <c r="R853" t="s">
        <v>79</v>
      </c>
      <c r="S853" t="s">
        <v>57</v>
      </c>
      <c r="T853" t="s">
        <v>44</v>
      </c>
      <c r="U853" t="s">
        <v>221</v>
      </c>
      <c r="V853">
        <v>1486</v>
      </c>
      <c r="W853">
        <v>0.6861239917046037</v>
      </c>
      <c r="X853" t="s">
        <v>222</v>
      </c>
    </row>
    <row r="854" spans="1:24" x14ac:dyDescent="0.25">
      <c r="A854" t="s">
        <v>126</v>
      </c>
      <c r="B854" s="1">
        <v>42236</v>
      </c>
      <c r="C854">
        <v>2015</v>
      </c>
      <c r="D854" t="s">
        <v>231</v>
      </c>
      <c r="E854" t="s">
        <v>52</v>
      </c>
      <c r="F854" t="s">
        <v>41</v>
      </c>
      <c r="G854" t="s">
        <v>206</v>
      </c>
      <c r="H854" t="s">
        <v>201</v>
      </c>
      <c r="I854">
        <v>37650</v>
      </c>
      <c r="J854">
        <v>1412</v>
      </c>
      <c r="K854">
        <v>39062</v>
      </c>
      <c r="L854" t="s">
        <v>127</v>
      </c>
      <c r="M854" t="s">
        <v>128</v>
      </c>
      <c r="N854" t="s">
        <v>129</v>
      </c>
      <c r="O854">
        <v>4</v>
      </c>
      <c r="P854" t="s">
        <v>77</v>
      </c>
      <c r="Q854" t="s">
        <v>78</v>
      </c>
      <c r="R854" t="s">
        <v>79</v>
      </c>
      <c r="S854" t="s">
        <v>53</v>
      </c>
      <c r="T854" t="s">
        <v>46</v>
      </c>
      <c r="U854" t="s">
        <v>221</v>
      </c>
      <c r="V854">
        <v>1506</v>
      </c>
      <c r="W854">
        <v>0.55561077806894243</v>
      </c>
      <c r="X854" t="s">
        <v>222</v>
      </c>
    </row>
    <row r="855" spans="1:24" x14ac:dyDescent="0.25">
      <c r="A855" t="s">
        <v>145</v>
      </c>
      <c r="B855" s="1">
        <v>42236</v>
      </c>
      <c r="C855">
        <v>2015</v>
      </c>
      <c r="D855" t="s">
        <v>231</v>
      </c>
      <c r="E855" t="s">
        <v>57</v>
      </c>
      <c r="F855" t="s">
        <v>19</v>
      </c>
      <c r="G855" t="s">
        <v>206</v>
      </c>
      <c r="H855" t="s">
        <v>205</v>
      </c>
      <c r="I855">
        <v>29400</v>
      </c>
      <c r="J855">
        <v>3537</v>
      </c>
      <c r="K855">
        <v>32937</v>
      </c>
      <c r="L855" t="s">
        <v>142</v>
      </c>
      <c r="M855" t="s">
        <v>146</v>
      </c>
      <c r="N855" t="s">
        <v>147</v>
      </c>
      <c r="O855">
        <v>4</v>
      </c>
      <c r="P855" t="s">
        <v>77</v>
      </c>
      <c r="Q855" t="s">
        <v>78</v>
      </c>
      <c r="R855" t="s">
        <v>79</v>
      </c>
      <c r="S855" t="s">
        <v>57</v>
      </c>
      <c r="T855" t="s">
        <v>44</v>
      </c>
      <c r="U855" t="s">
        <v>219</v>
      </c>
      <c r="V855">
        <v>882</v>
      </c>
      <c r="W855">
        <v>0.36011478740727287</v>
      </c>
      <c r="X855" t="s">
        <v>220</v>
      </c>
    </row>
    <row r="856" spans="1:24" x14ac:dyDescent="0.25">
      <c r="A856" t="s">
        <v>130</v>
      </c>
      <c r="B856" s="1">
        <v>42236</v>
      </c>
      <c r="C856">
        <v>2015</v>
      </c>
      <c r="D856" t="s">
        <v>231</v>
      </c>
      <c r="E856" t="s">
        <v>50</v>
      </c>
      <c r="F856" t="s">
        <v>10</v>
      </c>
      <c r="G856" t="s">
        <v>209</v>
      </c>
      <c r="H856" t="s">
        <v>203</v>
      </c>
      <c r="I856">
        <v>61250</v>
      </c>
      <c r="J856">
        <v>2308</v>
      </c>
      <c r="K856">
        <v>63558</v>
      </c>
      <c r="L856" t="s">
        <v>127</v>
      </c>
      <c r="M856" t="s">
        <v>131</v>
      </c>
      <c r="N856" t="s">
        <v>132</v>
      </c>
      <c r="O856">
        <v>4</v>
      </c>
      <c r="P856" t="s">
        <v>77</v>
      </c>
      <c r="Q856" t="s">
        <v>86</v>
      </c>
      <c r="R856" t="s">
        <v>79</v>
      </c>
      <c r="S856" t="s">
        <v>51</v>
      </c>
      <c r="T856" t="s">
        <v>43</v>
      </c>
      <c r="U856" t="s">
        <v>223</v>
      </c>
      <c r="V856">
        <v>3062.5</v>
      </c>
      <c r="W856">
        <v>0.18902044146741762</v>
      </c>
      <c r="X856" t="s">
        <v>220</v>
      </c>
    </row>
    <row r="857" spans="1:24" x14ac:dyDescent="0.25">
      <c r="A857" t="s">
        <v>112</v>
      </c>
      <c r="B857" s="1">
        <v>42237</v>
      </c>
      <c r="C857">
        <v>2015</v>
      </c>
      <c r="D857" t="s">
        <v>231</v>
      </c>
      <c r="E857" t="s">
        <v>60</v>
      </c>
      <c r="F857" t="s">
        <v>3</v>
      </c>
      <c r="G857" t="s">
        <v>206</v>
      </c>
      <c r="H857" t="s">
        <v>201</v>
      </c>
      <c r="I857">
        <v>46600</v>
      </c>
      <c r="J857">
        <v>3123</v>
      </c>
      <c r="K857">
        <v>49723</v>
      </c>
      <c r="L857" t="s">
        <v>97</v>
      </c>
      <c r="M857" t="s">
        <v>104</v>
      </c>
      <c r="N857" t="s">
        <v>113</v>
      </c>
      <c r="O857">
        <v>3</v>
      </c>
      <c r="P857" t="s">
        <v>91</v>
      </c>
      <c r="Q857" t="s">
        <v>78</v>
      </c>
      <c r="R857" t="s">
        <v>79</v>
      </c>
      <c r="S857" t="s">
        <v>61</v>
      </c>
      <c r="T857" t="s">
        <v>42</v>
      </c>
      <c r="U857" t="s">
        <v>221</v>
      </c>
      <c r="V857">
        <v>1864</v>
      </c>
      <c r="W857">
        <v>0.88348308945236875</v>
      </c>
      <c r="X857" t="s">
        <v>222</v>
      </c>
    </row>
    <row r="858" spans="1:24" x14ac:dyDescent="0.25">
      <c r="A858" t="s">
        <v>100</v>
      </c>
      <c r="B858" s="1">
        <v>42238</v>
      </c>
      <c r="C858">
        <v>2015</v>
      </c>
      <c r="D858" t="s">
        <v>231</v>
      </c>
      <c r="E858" t="s">
        <v>55</v>
      </c>
      <c r="F858" t="s">
        <v>36</v>
      </c>
      <c r="G858" t="s">
        <v>210</v>
      </c>
      <c r="H858" t="s">
        <v>201</v>
      </c>
      <c r="I858">
        <v>31500</v>
      </c>
      <c r="J858">
        <v>1100</v>
      </c>
      <c r="K858">
        <v>32600</v>
      </c>
      <c r="L858" t="s">
        <v>97</v>
      </c>
      <c r="M858" t="s">
        <v>101</v>
      </c>
      <c r="N858" t="s">
        <v>102</v>
      </c>
      <c r="O858">
        <v>4</v>
      </c>
      <c r="P858" t="s">
        <v>77</v>
      </c>
      <c r="Q858" t="s">
        <v>78</v>
      </c>
      <c r="R858" t="s">
        <v>79</v>
      </c>
      <c r="S858" t="s">
        <v>56</v>
      </c>
      <c r="T858" t="s">
        <v>46</v>
      </c>
      <c r="U858" t="s">
        <v>219</v>
      </c>
      <c r="V858">
        <v>945</v>
      </c>
      <c r="W858">
        <v>0.45905782536559636</v>
      </c>
      <c r="X858" t="s">
        <v>220</v>
      </c>
    </row>
    <row r="859" spans="1:24" x14ac:dyDescent="0.25">
      <c r="A859" t="s">
        <v>73</v>
      </c>
      <c r="B859" s="1">
        <v>42239</v>
      </c>
      <c r="C859">
        <v>2015</v>
      </c>
      <c r="D859" t="s">
        <v>231</v>
      </c>
      <c r="E859" t="s">
        <v>54</v>
      </c>
      <c r="F859" t="s">
        <v>32</v>
      </c>
      <c r="G859" t="s">
        <v>206</v>
      </c>
      <c r="H859" t="s">
        <v>203</v>
      </c>
      <c r="I859">
        <v>28150</v>
      </c>
      <c r="J859">
        <v>2620</v>
      </c>
      <c r="K859">
        <v>30770</v>
      </c>
      <c r="L859" t="s">
        <v>74</v>
      </c>
      <c r="M859" t="s">
        <v>75</v>
      </c>
      <c r="N859" t="s">
        <v>76</v>
      </c>
      <c r="O859">
        <v>4</v>
      </c>
      <c r="P859" t="s">
        <v>77</v>
      </c>
      <c r="Q859" t="s">
        <v>78</v>
      </c>
      <c r="R859" t="s">
        <v>79</v>
      </c>
      <c r="S859" t="s">
        <v>54</v>
      </c>
      <c r="T859" t="s">
        <v>45</v>
      </c>
      <c r="U859" t="s">
        <v>219</v>
      </c>
      <c r="V859">
        <v>844.5</v>
      </c>
      <c r="W859">
        <v>0.37160749378223323</v>
      </c>
      <c r="X859" t="s">
        <v>220</v>
      </c>
    </row>
    <row r="860" spans="1:24" x14ac:dyDescent="0.25">
      <c r="A860" t="s">
        <v>126</v>
      </c>
      <c r="B860" s="1">
        <v>42240</v>
      </c>
      <c r="C860">
        <v>2015</v>
      </c>
      <c r="D860" t="s">
        <v>231</v>
      </c>
      <c r="E860" t="s">
        <v>55</v>
      </c>
      <c r="F860" t="s">
        <v>36</v>
      </c>
      <c r="G860" t="s">
        <v>210</v>
      </c>
      <c r="H860" t="s">
        <v>203</v>
      </c>
      <c r="I860">
        <v>37750</v>
      </c>
      <c r="J860">
        <v>3578</v>
      </c>
      <c r="K860">
        <v>41328</v>
      </c>
      <c r="L860" t="s">
        <v>127</v>
      </c>
      <c r="M860" t="s">
        <v>128</v>
      </c>
      <c r="N860" t="s">
        <v>129</v>
      </c>
      <c r="O860">
        <v>4</v>
      </c>
      <c r="P860" t="s">
        <v>77</v>
      </c>
      <c r="Q860" t="s">
        <v>78</v>
      </c>
      <c r="R860" t="s">
        <v>79</v>
      </c>
      <c r="S860" t="s">
        <v>56</v>
      </c>
      <c r="T860" t="s">
        <v>46</v>
      </c>
      <c r="U860" t="s">
        <v>221</v>
      </c>
      <c r="V860">
        <v>1510</v>
      </c>
      <c r="W860">
        <v>0.99668307928213995</v>
      </c>
      <c r="X860" t="s">
        <v>222</v>
      </c>
    </row>
    <row r="861" spans="1:24" x14ac:dyDescent="0.25">
      <c r="A861" t="s">
        <v>148</v>
      </c>
      <c r="B861" s="1">
        <v>42240</v>
      </c>
      <c r="C861">
        <v>2015</v>
      </c>
      <c r="D861" t="s">
        <v>231</v>
      </c>
      <c r="E861" t="s">
        <v>57</v>
      </c>
      <c r="F861" t="s">
        <v>22</v>
      </c>
      <c r="G861" t="s">
        <v>200</v>
      </c>
      <c r="H861" t="s">
        <v>205</v>
      </c>
      <c r="I861">
        <v>33500</v>
      </c>
      <c r="J861">
        <v>3473</v>
      </c>
      <c r="K861">
        <v>36973</v>
      </c>
      <c r="L861" t="s">
        <v>142</v>
      </c>
      <c r="M861" t="s">
        <v>149</v>
      </c>
      <c r="N861" t="s">
        <v>150</v>
      </c>
      <c r="O861">
        <v>4</v>
      </c>
      <c r="P861" t="s">
        <v>77</v>
      </c>
      <c r="Q861" t="s">
        <v>78</v>
      </c>
      <c r="R861" t="s">
        <v>79</v>
      </c>
      <c r="S861" t="s">
        <v>57</v>
      </c>
      <c r="T861" t="s">
        <v>44</v>
      </c>
      <c r="U861" t="s">
        <v>219</v>
      </c>
      <c r="V861">
        <v>1005</v>
      </c>
      <c r="W861">
        <v>0.38095995242752134</v>
      </c>
      <c r="X861" t="s">
        <v>220</v>
      </c>
    </row>
    <row r="862" spans="1:24" x14ac:dyDescent="0.25">
      <c r="A862" t="s">
        <v>136</v>
      </c>
      <c r="B862" s="1">
        <v>42243</v>
      </c>
      <c r="C862">
        <v>2015</v>
      </c>
      <c r="D862" t="s">
        <v>231</v>
      </c>
      <c r="E862" t="s">
        <v>54</v>
      </c>
      <c r="F862" t="s">
        <v>28</v>
      </c>
      <c r="G862" t="s">
        <v>209</v>
      </c>
      <c r="H862" t="s">
        <v>205</v>
      </c>
      <c r="I862">
        <v>85400</v>
      </c>
      <c r="J862">
        <v>1486</v>
      </c>
      <c r="K862">
        <v>86886</v>
      </c>
      <c r="L862" t="s">
        <v>127</v>
      </c>
      <c r="M862" t="s">
        <v>137</v>
      </c>
      <c r="N862" t="s">
        <v>138</v>
      </c>
      <c r="O862">
        <v>4</v>
      </c>
      <c r="P862" t="s">
        <v>77</v>
      </c>
      <c r="Q862" t="s">
        <v>78</v>
      </c>
      <c r="R862" t="s">
        <v>79</v>
      </c>
      <c r="S862" t="s">
        <v>54</v>
      </c>
      <c r="T862" t="s">
        <v>45</v>
      </c>
      <c r="U862" t="s">
        <v>225</v>
      </c>
      <c r="V862">
        <v>5124</v>
      </c>
      <c r="W862">
        <v>0.86337047482997664</v>
      </c>
      <c r="X862" t="s">
        <v>222</v>
      </c>
    </row>
    <row r="863" spans="1:24" x14ac:dyDescent="0.25">
      <c r="A863" t="s">
        <v>141</v>
      </c>
      <c r="B863" s="1">
        <v>42486</v>
      </c>
      <c r="C863">
        <v>2016</v>
      </c>
      <c r="D863" t="s">
        <v>227</v>
      </c>
      <c r="E863" t="s">
        <v>52</v>
      </c>
      <c r="F863" t="s">
        <v>47</v>
      </c>
      <c r="G863" t="s">
        <v>204</v>
      </c>
      <c r="H863" t="s">
        <v>201</v>
      </c>
      <c r="I863">
        <v>29850</v>
      </c>
      <c r="J863">
        <v>1054</v>
      </c>
      <c r="K863">
        <v>30904</v>
      </c>
      <c r="L863" t="s">
        <v>142</v>
      </c>
      <c r="M863" t="s">
        <v>143</v>
      </c>
      <c r="N863" t="s">
        <v>144</v>
      </c>
      <c r="O863">
        <v>4</v>
      </c>
      <c r="P863" t="s">
        <v>77</v>
      </c>
      <c r="Q863" t="s">
        <v>78</v>
      </c>
      <c r="R863" t="s">
        <v>79</v>
      </c>
      <c r="S863" t="s">
        <v>53</v>
      </c>
      <c r="T863" t="s">
        <v>46</v>
      </c>
      <c r="U863" t="s">
        <v>219</v>
      </c>
      <c r="V863">
        <v>895.5</v>
      </c>
      <c r="W863">
        <v>0.66586984725011045</v>
      </c>
      <c r="X863" t="s">
        <v>222</v>
      </c>
    </row>
    <row r="864" spans="1:24" x14ac:dyDescent="0.25">
      <c r="A864" t="s">
        <v>106</v>
      </c>
      <c r="B864" s="1">
        <v>42485</v>
      </c>
      <c r="C864">
        <v>2016</v>
      </c>
      <c r="D864" t="s">
        <v>227</v>
      </c>
      <c r="E864" t="s">
        <v>60</v>
      </c>
      <c r="F864" t="s">
        <v>7</v>
      </c>
      <c r="G864" t="s">
        <v>210</v>
      </c>
      <c r="H864" t="s">
        <v>205</v>
      </c>
      <c r="I864">
        <v>41700</v>
      </c>
      <c r="J864">
        <v>3392</v>
      </c>
      <c r="K864">
        <v>45092</v>
      </c>
      <c r="L864" t="s">
        <v>97</v>
      </c>
      <c r="M864" t="s">
        <v>107</v>
      </c>
      <c r="N864" t="s">
        <v>108</v>
      </c>
      <c r="O864">
        <v>4</v>
      </c>
      <c r="P864" t="s">
        <v>77</v>
      </c>
      <c r="Q864" t="s">
        <v>78</v>
      </c>
      <c r="R864" t="s">
        <v>79</v>
      </c>
      <c r="S864" t="s">
        <v>61</v>
      </c>
      <c r="T864" t="s">
        <v>42</v>
      </c>
      <c r="U864" t="s">
        <v>221</v>
      </c>
      <c r="V864">
        <v>1668</v>
      </c>
      <c r="W864">
        <v>0.10039764181729297</v>
      </c>
      <c r="X864" t="s">
        <v>220</v>
      </c>
    </row>
    <row r="865" spans="1:24" x14ac:dyDescent="0.25">
      <c r="A865" t="s">
        <v>103</v>
      </c>
      <c r="B865" s="1">
        <v>42485</v>
      </c>
      <c r="C865">
        <v>2016</v>
      </c>
      <c r="D865" t="s">
        <v>227</v>
      </c>
      <c r="E865" t="s">
        <v>52</v>
      </c>
      <c r="F865" t="s">
        <v>34</v>
      </c>
      <c r="G865" t="s">
        <v>200</v>
      </c>
      <c r="H865" t="s">
        <v>201</v>
      </c>
      <c r="I865">
        <v>39950</v>
      </c>
      <c r="J865">
        <v>4898</v>
      </c>
      <c r="K865">
        <v>44848</v>
      </c>
      <c r="L865" t="s">
        <v>97</v>
      </c>
      <c r="M865" t="s">
        <v>104</v>
      </c>
      <c r="N865" t="s">
        <v>105</v>
      </c>
      <c r="O865">
        <v>2</v>
      </c>
      <c r="P865" t="s">
        <v>91</v>
      </c>
      <c r="Q865" t="s">
        <v>78</v>
      </c>
      <c r="R865" t="s">
        <v>79</v>
      </c>
      <c r="S865" t="s">
        <v>53</v>
      </c>
      <c r="T865" t="s">
        <v>46</v>
      </c>
      <c r="U865" t="s">
        <v>221</v>
      </c>
      <c r="V865">
        <v>1598</v>
      </c>
      <c r="W865">
        <v>0.64071619354221787</v>
      </c>
      <c r="X865" t="s">
        <v>222</v>
      </c>
    </row>
    <row r="866" spans="1:24" x14ac:dyDescent="0.25">
      <c r="A866" t="s">
        <v>157</v>
      </c>
      <c r="B866" s="1">
        <v>42483</v>
      </c>
      <c r="C866">
        <v>2016</v>
      </c>
      <c r="D866" t="s">
        <v>227</v>
      </c>
      <c r="E866" t="s">
        <v>62</v>
      </c>
      <c r="F866" t="s">
        <v>15</v>
      </c>
      <c r="G866" t="s">
        <v>200</v>
      </c>
      <c r="H866" t="s">
        <v>201</v>
      </c>
      <c r="I866">
        <v>72850</v>
      </c>
      <c r="J866">
        <v>1358</v>
      </c>
      <c r="K866">
        <v>74208</v>
      </c>
      <c r="L866" t="s">
        <v>142</v>
      </c>
      <c r="M866" t="s">
        <v>158</v>
      </c>
      <c r="N866" t="s">
        <v>159</v>
      </c>
      <c r="O866">
        <v>4</v>
      </c>
      <c r="P866" t="s">
        <v>77</v>
      </c>
      <c r="Q866" t="s">
        <v>86</v>
      </c>
      <c r="R866" t="s">
        <v>79</v>
      </c>
      <c r="S866" t="s">
        <v>63</v>
      </c>
      <c r="T866" t="s">
        <v>43</v>
      </c>
      <c r="U866" t="s">
        <v>223</v>
      </c>
      <c r="V866">
        <v>3642.5</v>
      </c>
      <c r="W866">
        <v>0.82470865446362118</v>
      </c>
      <c r="X866" t="s">
        <v>222</v>
      </c>
    </row>
    <row r="867" spans="1:24" x14ac:dyDescent="0.25">
      <c r="A867" t="s">
        <v>167</v>
      </c>
      <c r="B867" s="1">
        <v>42246</v>
      </c>
      <c r="C867">
        <v>2015</v>
      </c>
      <c r="D867" t="s">
        <v>231</v>
      </c>
      <c r="E867" t="s">
        <v>60</v>
      </c>
      <c r="F867" t="s">
        <v>6</v>
      </c>
      <c r="G867" t="s">
        <v>209</v>
      </c>
      <c r="H867" t="s">
        <v>202</v>
      </c>
      <c r="I867">
        <v>31450</v>
      </c>
      <c r="J867">
        <v>4609</v>
      </c>
      <c r="K867">
        <v>36059</v>
      </c>
      <c r="L867" t="s">
        <v>164</v>
      </c>
      <c r="M867" t="s">
        <v>168</v>
      </c>
      <c r="N867" t="s">
        <v>169</v>
      </c>
      <c r="O867">
        <v>4</v>
      </c>
      <c r="P867" t="s">
        <v>77</v>
      </c>
      <c r="Q867" t="s">
        <v>78</v>
      </c>
      <c r="R867" t="s">
        <v>79</v>
      </c>
      <c r="S867" t="s">
        <v>61</v>
      </c>
      <c r="T867" t="s">
        <v>42</v>
      </c>
      <c r="U867" t="s">
        <v>219</v>
      </c>
      <c r="V867">
        <v>943.5</v>
      </c>
      <c r="W867">
        <v>0.68576087508618877</v>
      </c>
      <c r="X867" t="s">
        <v>222</v>
      </c>
    </row>
    <row r="868" spans="1:24" x14ac:dyDescent="0.25">
      <c r="A868" t="s">
        <v>167</v>
      </c>
      <c r="B868" s="1">
        <v>42247</v>
      </c>
      <c r="C868">
        <v>2015</v>
      </c>
      <c r="D868" t="s">
        <v>231</v>
      </c>
      <c r="E868" t="s">
        <v>54</v>
      </c>
      <c r="F868" t="s">
        <v>32</v>
      </c>
      <c r="G868" t="s">
        <v>200</v>
      </c>
      <c r="H868" t="s">
        <v>203</v>
      </c>
      <c r="I868">
        <v>31700</v>
      </c>
      <c r="J868">
        <v>1776</v>
      </c>
      <c r="K868">
        <v>33476</v>
      </c>
      <c r="L868" t="s">
        <v>164</v>
      </c>
      <c r="M868" t="s">
        <v>168</v>
      </c>
      <c r="N868" t="s">
        <v>169</v>
      </c>
      <c r="O868">
        <v>4</v>
      </c>
      <c r="P868" t="s">
        <v>77</v>
      </c>
      <c r="Q868" t="s">
        <v>78</v>
      </c>
      <c r="R868" t="s">
        <v>79</v>
      </c>
      <c r="S868" t="s">
        <v>54</v>
      </c>
      <c r="T868" t="s">
        <v>45</v>
      </c>
      <c r="U868" t="s">
        <v>219</v>
      </c>
      <c r="V868">
        <v>951</v>
      </c>
      <c r="W868">
        <v>0.76901985368180081</v>
      </c>
      <c r="X868" t="s">
        <v>222</v>
      </c>
    </row>
    <row r="869" spans="1:24" x14ac:dyDescent="0.25">
      <c r="A869" t="s">
        <v>141</v>
      </c>
      <c r="B869" s="1">
        <v>42483</v>
      </c>
      <c r="C869">
        <v>2016</v>
      </c>
      <c r="D869" t="s">
        <v>227</v>
      </c>
      <c r="E869" t="s">
        <v>50</v>
      </c>
      <c r="F869" t="s">
        <v>9</v>
      </c>
      <c r="G869" t="s">
        <v>200</v>
      </c>
      <c r="H869" t="s">
        <v>205</v>
      </c>
      <c r="I869">
        <v>30100</v>
      </c>
      <c r="J869">
        <v>1358</v>
      </c>
      <c r="K869">
        <v>31458</v>
      </c>
      <c r="L869" t="s">
        <v>142</v>
      </c>
      <c r="M869" t="s">
        <v>143</v>
      </c>
      <c r="N869" t="s">
        <v>144</v>
      </c>
      <c r="O869">
        <v>4</v>
      </c>
      <c r="P869" t="s">
        <v>77</v>
      </c>
      <c r="Q869" t="s">
        <v>78</v>
      </c>
      <c r="R869" t="s">
        <v>79</v>
      </c>
      <c r="S869" t="s">
        <v>51</v>
      </c>
      <c r="T869" t="s">
        <v>43</v>
      </c>
      <c r="U869" t="s">
        <v>219</v>
      </c>
      <c r="V869">
        <v>903</v>
      </c>
      <c r="W869">
        <v>0.98999661020468765</v>
      </c>
      <c r="X869" t="s">
        <v>222</v>
      </c>
    </row>
    <row r="870" spans="1:24" x14ac:dyDescent="0.25">
      <c r="A870" t="s">
        <v>133</v>
      </c>
      <c r="B870" s="1">
        <v>42248</v>
      </c>
      <c r="C870">
        <v>2015</v>
      </c>
      <c r="D870" t="s">
        <v>232</v>
      </c>
      <c r="E870" t="s">
        <v>54</v>
      </c>
      <c r="F870" t="s">
        <v>11</v>
      </c>
      <c r="G870" t="s">
        <v>209</v>
      </c>
      <c r="H870" t="s">
        <v>211</v>
      </c>
      <c r="I870">
        <v>65000</v>
      </c>
      <c r="J870">
        <v>1880</v>
      </c>
      <c r="K870">
        <v>66880</v>
      </c>
      <c r="L870" t="s">
        <v>127</v>
      </c>
      <c r="M870" t="s">
        <v>134</v>
      </c>
      <c r="N870" t="s">
        <v>135</v>
      </c>
      <c r="O870">
        <v>4</v>
      </c>
      <c r="P870" t="s">
        <v>77</v>
      </c>
      <c r="Q870" t="s">
        <v>86</v>
      </c>
      <c r="R870" t="s">
        <v>79</v>
      </c>
      <c r="S870" t="s">
        <v>54</v>
      </c>
      <c r="T870" t="s">
        <v>43</v>
      </c>
      <c r="U870" t="s">
        <v>223</v>
      </c>
      <c r="V870">
        <v>3250</v>
      </c>
      <c r="W870">
        <v>0.58054741079944527</v>
      </c>
      <c r="X870" t="s">
        <v>222</v>
      </c>
    </row>
    <row r="871" spans="1:24" x14ac:dyDescent="0.25">
      <c r="A871" t="s">
        <v>176</v>
      </c>
      <c r="B871" s="1">
        <v>42248</v>
      </c>
      <c r="C871">
        <v>2015</v>
      </c>
      <c r="D871" t="s">
        <v>232</v>
      </c>
      <c r="E871" t="s">
        <v>60</v>
      </c>
      <c r="F871" t="s">
        <v>35</v>
      </c>
      <c r="G871" t="s">
        <v>209</v>
      </c>
      <c r="H871" t="s">
        <v>203</v>
      </c>
      <c r="I871">
        <v>39950</v>
      </c>
      <c r="J871">
        <v>3562</v>
      </c>
      <c r="K871">
        <v>43512</v>
      </c>
      <c r="L871" t="s">
        <v>164</v>
      </c>
      <c r="M871" t="s">
        <v>177</v>
      </c>
      <c r="N871" t="s">
        <v>178</v>
      </c>
      <c r="O871">
        <v>4</v>
      </c>
      <c r="P871" t="s">
        <v>77</v>
      </c>
      <c r="Q871" t="s">
        <v>78</v>
      </c>
      <c r="R871" t="s">
        <v>79</v>
      </c>
      <c r="S871" t="s">
        <v>61</v>
      </c>
      <c r="T871" t="s">
        <v>46</v>
      </c>
      <c r="U871" t="s">
        <v>221</v>
      </c>
      <c r="V871">
        <v>1598</v>
      </c>
      <c r="W871">
        <v>0.31198305930568981</v>
      </c>
      <c r="X871" t="s">
        <v>220</v>
      </c>
    </row>
    <row r="872" spans="1:24" x14ac:dyDescent="0.25">
      <c r="A872" t="s">
        <v>157</v>
      </c>
      <c r="B872" s="1">
        <v>42249</v>
      </c>
      <c r="C872">
        <v>2015</v>
      </c>
      <c r="D872" t="s">
        <v>232</v>
      </c>
      <c r="E872" t="s">
        <v>60</v>
      </c>
      <c r="F872" t="s">
        <v>3</v>
      </c>
      <c r="G872" t="s">
        <v>208</v>
      </c>
      <c r="H872" t="s">
        <v>211</v>
      </c>
      <c r="I872">
        <v>65900</v>
      </c>
      <c r="J872">
        <v>2995</v>
      </c>
      <c r="K872">
        <v>68895</v>
      </c>
      <c r="L872" t="s">
        <v>142</v>
      </c>
      <c r="M872" t="s">
        <v>158</v>
      </c>
      <c r="N872" t="s">
        <v>159</v>
      </c>
      <c r="O872">
        <v>4</v>
      </c>
      <c r="P872" t="s">
        <v>77</v>
      </c>
      <c r="Q872" t="s">
        <v>86</v>
      </c>
      <c r="R872" t="s">
        <v>79</v>
      </c>
      <c r="S872" t="s">
        <v>61</v>
      </c>
      <c r="T872" t="s">
        <v>42</v>
      </c>
      <c r="U872" t="s">
        <v>223</v>
      </c>
      <c r="V872">
        <v>3295</v>
      </c>
      <c r="W872">
        <v>0.20425748788018594</v>
      </c>
      <c r="X872" t="s">
        <v>220</v>
      </c>
    </row>
    <row r="873" spans="1:24" x14ac:dyDescent="0.25">
      <c r="A873" t="s">
        <v>170</v>
      </c>
      <c r="B873" s="1">
        <v>42250</v>
      </c>
      <c r="C873">
        <v>2015</v>
      </c>
      <c r="D873" t="s">
        <v>232</v>
      </c>
      <c r="E873" t="s">
        <v>52</v>
      </c>
      <c r="F873" t="s">
        <v>41</v>
      </c>
      <c r="G873" t="s">
        <v>210</v>
      </c>
      <c r="H873" t="s">
        <v>201</v>
      </c>
      <c r="I873">
        <v>31000</v>
      </c>
      <c r="J873">
        <v>4367</v>
      </c>
      <c r="K873">
        <v>35367</v>
      </c>
      <c r="L873" t="s">
        <v>164</v>
      </c>
      <c r="M873" t="s">
        <v>171</v>
      </c>
      <c r="N873" t="s">
        <v>172</v>
      </c>
      <c r="O873">
        <v>4</v>
      </c>
      <c r="P873" t="s">
        <v>77</v>
      </c>
      <c r="Q873" t="s">
        <v>78</v>
      </c>
      <c r="R873" t="s">
        <v>79</v>
      </c>
      <c r="S873" t="s">
        <v>53</v>
      </c>
      <c r="T873" t="s">
        <v>46</v>
      </c>
      <c r="U873" t="s">
        <v>219</v>
      </c>
      <c r="V873">
        <v>930</v>
      </c>
      <c r="W873">
        <v>6.0539804892865853E-2</v>
      </c>
      <c r="X873" t="s">
        <v>220</v>
      </c>
    </row>
    <row r="874" spans="1:24" x14ac:dyDescent="0.25">
      <c r="A874" t="s">
        <v>106</v>
      </c>
      <c r="B874" s="1">
        <v>42483</v>
      </c>
      <c r="C874">
        <v>2016</v>
      </c>
      <c r="D874" t="s">
        <v>227</v>
      </c>
      <c r="E874" t="s">
        <v>57</v>
      </c>
      <c r="F874" t="s">
        <v>27</v>
      </c>
      <c r="G874" t="s">
        <v>210</v>
      </c>
      <c r="H874" t="s">
        <v>211</v>
      </c>
      <c r="I874">
        <v>42150</v>
      </c>
      <c r="J874">
        <v>1137</v>
      </c>
      <c r="K874">
        <v>43287</v>
      </c>
      <c r="L874" t="s">
        <v>97</v>
      </c>
      <c r="M874" t="s">
        <v>107</v>
      </c>
      <c r="N874" t="s">
        <v>108</v>
      </c>
      <c r="O874">
        <v>4</v>
      </c>
      <c r="P874" t="s">
        <v>77</v>
      </c>
      <c r="Q874" t="s">
        <v>78</v>
      </c>
      <c r="R874" t="s">
        <v>79</v>
      </c>
      <c r="S874" t="s">
        <v>57</v>
      </c>
      <c r="T874" t="s">
        <v>44</v>
      </c>
      <c r="U874" t="s">
        <v>221</v>
      </c>
      <c r="V874">
        <v>1686</v>
      </c>
      <c r="W874">
        <v>0.47541797742034214</v>
      </c>
      <c r="X874" t="s">
        <v>220</v>
      </c>
    </row>
    <row r="875" spans="1:24" x14ac:dyDescent="0.25">
      <c r="A875" t="s">
        <v>103</v>
      </c>
      <c r="B875" s="1">
        <v>42482</v>
      </c>
      <c r="C875">
        <v>2016</v>
      </c>
      <c r="D875" t="s">
        <v>227</v>
      </c>
      <c r="E875" t="s">
        <v>50</v>
      </c>
      <c r="F875" t="s">
        <v>9</v>
      </c>
      <c r="G875" t="s">
        <v>200</v>
      </c>
      <c r="H875" t="s">
        <v>201</v>
      </c>
      <c r="I875">
        <v>40100</v>
      </c>
      <c r="J875">
        <v>2334</v>
      </c>
      <c r="K875">
        <v>42434</v>
      </c>
      <c r="L875" t="s">
        <v>97</v>
      </c>
      <c r="M875" t="s">
        <v>104</v>
      </c>
      <c r="N875" t="s">
        <v>105</v>
      </c>
      <c r="O875">
        <v>2</v>
      </c>
      <c r="P875" t="s">
        <v>91</v>
      </c>
      <c r="Q875" t="s">
        <v>78</v>
      </c>
      <c r="R875" t="s">
        <v>79</v>
      </c>
      <c r="S875" t="s">
        <v>51</v>
      </c>
      <c r="T875" t="s">
        <v>43</v>
      </c>
      <c r="U875" t="s">
        <v>221</v>
      </c>
      <c r="V875">
        <v>1604</v>
      </c>
      <c r="W875">
        <v>0.93632086410015858</v>
      </c>
      <c r="X875" t="s">
        <v>222</v>
      </c>
    </row>
    <row r="876" spans="1:24" x14ac:dyDescent="0.25">
      <c r="A876" t="s">
        <v>117</v>
      </c>
      <c r="B876" s="1">
        <v>42251</v>
      </c>
      <c r="C876">
        <v>2015</v>
      </c>
      <c r="D876" t="s">
        <v>232</v>
      </c>
      <c r="E876" t="s">
        <v>54</v>
      </c>
      <c r="F876" t="s">
        <v>29</v>
      </c>
      <c r="G876" t="s">
        <v>200</v>
      </c>
      <c r="H876" t="s">
        <v>205</v>
      </c>
      <c r="I876">
        <v>58500</v>
      </c>
      <c r="J876">
        <v>4699</v>
      </c>
      <c r="K876">
        <v>63199</v>
      </c>
      <c r="L876" t="s">
        <v>97</v>
      </c>
      <c r="M876" t="s">
        <v>118</v>
      </c>
      <c r="N876" t="s">
        <v>119</v>
      </c>
      <c r="O876">
        <v>4</v>
      </c>
      <c r="P876" t="s">
        <v>77</v>
      </c>
      <c r="Q876" t="s">
        <v>86</v>
      </c>
      <c r="R876" t="s">
        <v>79</v>
      </c>
      <c r="S876" t="s">
        <v>54</v>
      </c>
      <c r="T876" t="s">
        <v>45</v>
      </c>
      <c r="U876" t="s">
        <v>223</v>
      </c>
      <c r="V876">
        <v>2925</v>
      </c>
      <c r="W876">
        <v>0.27518196416794416</v>
      </c>
      <c r="X876" t="s">
        <v>220</v>
      </c>
    </row>
    <row r="877" spans="1:24" x14ac:dyDescent="0.25">
      <c r="A877" t="s">
        <v>73</v>
      </c>
      <c r="B877" s="1">
        <v>42251</v>
      </c>
      <c r="C877">
        <v>2015</v>
      </c>
      <c r="D877" t="s">
        <v>232</v>
      </c>
      <c r="E877" t="s">
        <v>60</v>
      </c>
      <c r="F877" t="s">
        <v>22</v>
      </c>
      <c r="G877" t="s">
        <v>210</v>
      </c>
      <c r="H877" t="s">
        <v>202</v>
      </c>
      <c r="I877">
        <v>28050</v>
      </c>
      <c r="J877">
        <v>4887</v>
      </c>
      <c r="K877">
        <v>32937</v>
      </c>
      <c r="L877" t="s">
        <v>74</v>
      </c>
      <c r="M877" t="s">
        <v>75</v>
      </c>
      <c r="N877" t="s">
        <v>76</v>
      </c>
      <c r="O877">
        <v>4</v>
      </c>
      <c r="P877" t="s">
        <v>77</v>
      </c>
      <c r="Q877" t="s">
        <v>78</v>
      </c>
      <c r="R877" t="s">
        <v>79</v>
      </c>
      <c r="S877" t="s">
        <v>61</v>
      </c>
      <c r="T877" t="s">
        <v>44</v>
      </c>
      <c r="U877" t="s">
        <v>219</v>
      </c>
      <c r="V877">
        <v>841.5</v>
      </c>
      <c r="W877">
        <v>0.53959480931032211</v>
      </c>
      <c r="X877" t="s">
        <v>222</v>
      </c>
    </row>
    <row r="878" spans="1:24" x14ac:dyDescent="0.25">
      <c r="A878" t="s">
        <v>145</v>
      </c>
      <c r="B878" s="1">
        <v>42252</v>
      </c>
      <c r="C878">
        <v>2015</v>
      </c>
      <c r="D878" t="s">
        <v>232</v>
      </c>
      <c r="E878" t="s">
        <v>57</v>
      </c>
      <c r="F878" t="s">
        <v>22</v>
      </c>
      <c r="G878" t="s">
        <v>200</v>
      </c>
      <c r="H878" t="s">
        <v>203</v>
      </c>
      <c r="I878">
        <v>29750</v>
      </c>
      <c r="J878">
        <v>3827</v>
      </c>
      <c r="K878">
        <v>33577</v>
      </c>
      <c r="L878" t="s">
        <v>142</v>
      </c>
      <c r="M878" t="s">
        <v>146</v>
      </c>
      <c r="N878" t="s">
        <v>147</v>
      </c>
      <c r="O878">
        <v>4</v>
      </c>
      <c r="P878" t="s">
        <v>77</v>
      </c>
      <c r="Q878" t="s">
        <v>78</v>
      </c>
      <c r="R878" t="s">
        <v>79</v>
      </c>
      <c r="S878" t="s">
        <v>57</v>
      </c>
      <c r="T878" t="s">
        <v>44</v>
      </c>
      <c r="U878" t="s">
        <v>219</v>
      </c>
      <c r="V878">
        <v>892.5</v>
      </c>
      <c r="W878">
        <v>0.34775868586625841</v>
      </c>
      <c r="X878" t="s">
        <v>220</v>
      </c>
    </row>
    <row r="879" spans="1:24" x14ac:dyDescent="0.25">
      <c r="A879" t="s">
        <v>109</v>
      </c>
      <c r="B879" s="1">
        <v>42481</v>
      </c>
      <c r="C879">
        <v>2016</v>
      </c>
      <c r="D879" t="s">
        <v>227</v>
      </c>
      <c r="E879" t="s">
        <v>62</v>
      </c>
      <c r="F879" t="s">
        <v>11</v>
      </c>
      <c r="G879" t="s">
        <v>210</v>
      </c>
      <c r="H879" t="s">
        <v>205</v>
      </c>
      <c r="I879">
        <v>50750</v>
      </c>
      <c r="J879">
        <v>4122</v>
      </c>
      <c r="K879">
        <v>54872</v>
      </c>
      <c r="L879" t="s">
        <v>97</v>
      </c>
      <c r="M879" t="s">
        <v>110</v>
      </c>
      <c r="N879" t="s">
        <v>111</v>
      </c>
      <c r="O879">
        <v>4</v>
      </c>
      <c r="P879" t="s">
        <v>91</v>
      </c>
      <c r="Q879" t="s">
        <v>78</v>
      </c>
      <c r="R879" t="s">
        <v>79</v>
      </c>
      <c r="S879" t="s">
        <v>63</v>
      </c>
      <c r="T879" t="s">
        <v>43</v>
      </c>
      <c r="U879" t="s">
        <v>221</v>
      </c>
      <c r="V879">
        <v>2030</v>
      </c>
      <c r="W879">
        <v>0.33505076837495473</v>
      </c>
      <c r="X879" t="s">
        <v>220</v>
      </c>
    </row>
    <row r="880" spans="1:24" x14ac:dyDescent="0.25">
      <c r="A880" t="s">
        <v>106</v>
      </c>
      <c r="B880" s="1">
        <v>42479</v>
      </c>
      <c r="C880">
        <v>2016</v>
      </c>
      <c r="D880" t="s">
        <v>227</v>
      </c>
      <c r="E880" t="s">
        <v>54</v>
      </c>
      <c r="F880" t="s">
        <v>33</v>
      </c>
      <c r="G880" t="s">
        <v>209</v>
      </c>
      <c r="H880" t="s">
        <v>203</v>
      </c>
      <c r="I880">
        <v>41800</v>
      </c>
      <c r="J880">
        <v>1974</v>
      </c>
      <c r="K880">
        <v>43774</v>
      </c>
      <c r="L880" t="s">
        <v>97</v>
      </c>
      <c r="M880" t="s">
        <v>107</v>
      </c>
      <c r="N880" t="s">
        <v>108</v>
      </c>
      <c r="O880">
        <v>4</v>
      </c>
      <c r="P880" t="s">
        <v>77</v>
      </c>
      <c r="Q880" t="s">
        <v>78</v>
      </c>
      <c r="R880" t="s">
        <v>79</v>
      </c>
      <c r="S880" t="s">
        <v>54</v>
      </c>
      <c r="T880" t="s">
        <v>45</v>
      </c>
      <c r="U880" t="s">
        <v>221</v>
      </c>
      <c r="V880">
        <v>1672</v>
      </c>
      <c r="W880">
        <v>0.754545002130114</v>
      </c>
      <c r="X880" t="s">
        <v>222</v>
      </c>
    </row>
    <row r="881" spans="1:24" x14ac:dyDescent="0.25">
      <c r="A881" t="s">
        <v>73</v>
      </c>
      <c r="B881" s="1">
        <v>42477</v>
      </c>
      <c r="C881">
        <v>2016</v>
      </c>
      <c r="D881" t="s">
        <v>227</v>
      </c>
      <c r="E881" t="s">
        <v>57</v>
      </c>
      <c r="F881" t="s">
        <v>21</v>
      </c>
      <c r="G881" t="s">
        <v>209</v>
      </c>
      <c r="H881" t="s">
        <v>203</v>
      </c>
      <c r="I881">
        <v>31100</v>
      </c>
      <c r="J881">
        <v>1052</v>
      </c>
      <c r="K881">
        <v>32152</v>
      </c>
      <c r="L881" t="s">
        <v>74</v>
      </c>
      <c r="M881" t="s">
        <v>75</v>
      </c>
      <c r="N881" t="s">
        <v>76</v>
      </c>
      <c r="O881">
        <v>4</v>
      </c>
      <c r="P881" t="s">
        <v>77</v>
      </c>
      <c r="Q881" t="s">
        <v>78</v>
      </c>
      <c r="R881" t="s">
        <v>79</v>
      </c>
      <c r="S881" t="s">
        <v>57</v>
      </c>
      <c r="T881" t="s">
        <v>44</v>
      </c>
      <c r="U881" t="s">
        <v>219</v>
      </c>
      <c r="V881">
        <v>933</v>
      </c>
      <c r="W881">
        <v>0.9169531790152905</v>
      </c>
      <c r="X881" t="s">
        <v>222</v>
      </c>
    </row>
    <row r="882" spans="1:24" x14ac:dyDescent="0.25">
      <c r="A882" t="s">
        <v>100</v>
      </c>
      <c r="B882" s="1">
        <v>42253</v>
      </c>
      <c r="C882">
        <v>2015</v>
      </c>
      <c r="D882" t="s">
        <v>232</v>
      </c>
      <c r="E882" t="s">
        <v>60</v>
      </c>
      <c r="F882" t="s">
        <v>6</v>
      </c>
      <c r="G882" t="s">
        <v>210</v>
      </c>
      <c r="H882" t="s">
        <v>203</v>
      </c>
      <c r="I882">
        <v>31450</v>
      </c>
      <c r="J882">
        <v>3659</v>
      </c>
      <c r="K882">
        <v>35109</v>
      </c>
      <c r="L882" t="s">
        <v>97</v>
      </c>
      <c r="M882" t="s">
        <v>101</v>
      </c>
      <c r="N882" t="s">
        <v>102</v>
      </c>
      <c r="O882">
        <v>4</v>
      </c>
      <c r="P882" t="s">
        <v>77</v>
      </c>
      <c r="Q882" t="s">
        <v>78</v>
      </c>
      <c r="R882" t="s">
        <v>79</v>
      </c>
      <c r="S882" t="s">
        <v>61</v>
      </c>
      <c r="T882" t="s">
        <v>42</v>
      </c>
      <c r="U882" t="s">
        <v>219</v>
      </c>
      <c r="V882">
        <v>943.5</v>
      </c>
      <c r="W882">
        <v>0.2254002779840493</v>
      </c>
      <c r="X882" t="s">
        <v>220</v>
      </c>
    </row>
    <row r="883" spans="1:24" x14ac:dyDescent="0.25">
      <c r="A883" t="s">
        <v>170</v>
      </c>
      <c r="B883" s="1">
        <v>42254</v>
      </c>
      <c r="C883">
        <v>2015</v>
      </c>
      <c r="D883" t="s">
        <v>232</v>
      </c>
      <c r="E883" t="s">
        <v>55</v>
      </c>
      <c r="F883" t="s">
        <v>37</v>
      </c>
      <c r="G883" t="s">
        <v>210</v>
      </c>
      <c r="H883" t="s">
        <v>201</v>
      </c>
      <c r="I883">
        <v>31350</v>
      </c>
      <c r="J883">
        <v>3456</v>
      </c>
      <c r="K883">
        <v>34806</v>
      </c>
      <c r="L883" t="s">
        <v>164</v>
      </c>
      <c r="M883" t="s">
        <v>171</v>
      </c>
      <c r="N883" t="s">
        <v>172</v>
      </c>
      <c r="O883">
        <v>4</v>
      </c>
      <c r="P883" t="s">
        <v>77</v>
      </c>
      <c r="Q883" t="s">
        <v>78</v>
      </c>
      <c r="R883" t="s">
        <v>79</v>
      </c>
      <c r="S883" t="s">
        <v>56</v>
      </c>
      <c r="T883" t="s">
        <v>46</v>
      </c>
      <c r="U883" t="s">
        <v>219</v>
      </c>
      <c r="V883">
        <v>940.5</v>
      </c>
      <c r="W883">
        <v>0.30550675015221662</v>
      </c>
      <c r="X883" t="s">
        <v>220</v>
      </c>
    </row>
    <row r="884" spans="1:24" x14ac:dyDescent="0.25">
      <c r="A884" t="s">
        <v>106</v>
      </c>
      <c r="B884" s="1">
        <v>42254</v>
      </c>
      <c r="C884">
        <v>2015</v>
      </c>
      <c r="D884" t="s">
        <v>232</v>
      </c>
      <c r="E884" t="s">
        <v>62</v>
      </c>
      <c r="F884" t="s">
        <v>11</v>
      </c>
      <c r="G884" t="s">
        <v>209</v>
      </c>
      <c r="H884" t="s">
        <v>201</v>
      </c>
      <c r="I884">
        <v>37750</v>
      </c>
      <c r="J884">
        <v>1957</v>
      </c>
      <c r="K884">
        <v>39707</v>
      </c>
      <c r="L884" t="s">
        <v>97</v>
      </c>
      <c r="M884" t="s">
        <v>107</v>
      </c>
      <c r="N884" t="s">
        <v>108</v>
      </c>
      <c r="O884">
        <v>4</v>
      </c>
      <c r="P884" t="s">
        <v>77</v>
      </c>
      <c r="Q884" t="s">
        <v>78</v>
      </c>
      <c r="R884" t="s">
        <v>79</v>
      </c>
      <c r="S884" t="s">
        <v>63</v>
      </c>
      <c r="T884" t="s">
        <v>43</v>
      </c>
      <c r="U884" t="s">
        <v>221</v>
      </c>
      <c r="V884">
        <v>1510</v>
      </c>
      <c r="W884">
        <v>0.77519039380140153</v>
      </c>
      <c r="X884" t="s">
        <v>222</v>
      </c>
    </row>
    <row r="885" spans="1:24" x14ac:dyDescent="0.25">
      <c r="A885" t="s">
        <v>141</v>
      </c>
      <c r="B885" s="1">
        <v>42256</v>
      </c>
      <c r="C885">
        <v>2015</v>
      </c>
      <c r="D885" t="s">
        <v>232</v>
      </c>
      <c r="E885" t="s">
        <v>54</v>
      </c>
      <c r="F885" t="s">
        <v>33</v>
      </c>
      <c r="G885" t="s">
        <v>210</v>
      </c>
      <c r="H885" t="s">
        <v>201</v>
      </c>
      <c r="I885">
        <v>27000</v>
      </c>
      <c r="J885">
        <v>2292</v>
      </c>
      <c r="K885">
        <v>29292</v>
      </c>
      <c r="L885" t="s">
        <v>142</v>
      </c>
      <c r="M885" t="s">
        <v>143</v>
      </c>
      <c r="N885" t="s">
        <v>144</v>
      </c>
      <c r="O885">
        <v>4</v>
      </c>
      <c r="P885" t="s">
        <v>77</v>
      </c>
      <c r="Q885" t="s">
        <v>78</v>
      </c>
      <c r="R885" t="s">
        <v>79</v>
      </c>
      <c r="S885" t="s">
        <v>54</v>
      </c>
      <c r="T885" t="s">
        <v>45</v>
      </c>
      <c r="U885" t="s">
        <v>219</v>
      </c>
      <c r="V885">
        <v>810</v>
      </c>
      <c r="W885">
        <v>0.61794394842253253</v>
      </c>
      <c r="X885" t="s">
        <v>222</v>
      </c>
    </row>
    <row r="886" spans="1:24" x14ac:dyDescent="0.25">
      <c r="A886" t="s">
        <v>133</v>
      </c>
      <c r="B886" s="1">
        <v>42257</v>
      </c>
      <c r="C886">
        <v>2015</v>
      </c>
      <c r="D886" t="s">
        <v>232</v>
      </c>
      <c r="E886" t="s">
        <v>57</v>
      </c>
      <c r="F886" t="s">
        <v>19</v>
      </c>
      <c r="G886" t="s">
        <v>210</v>
      </c>
      <c r="H886" t="s">
        <v>205</v>
      </c>
      <c r="I886">
        <v>64550</v>
      </c>
      <c r="J886">
        <v>1306</v>
      </c>
      <c r="K886">
        <v>65856</v>
      </c>
      <c r="L886" t="s">
        <v>127</v>
      </c>
      <c r="M886" t="s">
        <v>134</v>
      </c>
      <c r="N886" t="s">
        <v>135</v>
      </c>
      <c r="O886">
        <v>4</v>
      </c>
      <c r="P886" t="s">
        <v>77</v>
      </c>
      <c r="Q886" t="s">
        <v>86</v>
      </c>
      <c r="R886" t="s">
        <v>79</v>
      </c>
      <c r="S886" t="s">
        <v>57</v>
      </c>
      <c r="T886" t="s">
        <v>44</v>
      </c>
      <c r="U886" t="s">
        <v>223</v>
      </c>
      <c r="V886">
        <v>3227.5</v>
      </c>
      <c r="W886">
        <v>0.93027195144923025</v>
      </c>
      <c r="X886" t="s">
        <v>222</v>
      </c>
    </row>
    <row r="887" spans="1:24" x14ac:dyDescent="0.25">
      <c r="A887" t="s">
        <v>154</v>
      </c>
      <c r="B887" s="1">
        <v>42259</v>
      </c>
      <c r="C887">
        <v>2015</v>
      </c>
      <c r="D887" t="s">
        <v>232</v>
      </c>
      <c r="E887" t="s">
        <v>60</v>
      </c>
      <c r="F887" t="s">
        <v>6</v>
      </c>
      <c r="G887" t="s">
        <v>200</v>
      </c>
      <c r="H887" t="s">
        <v>203</v>
      </c>
      <c r="I887">
        <v>62950</v>
      </c>
      <c r="J887">
        <v>4735</v>
      </c>
      <c r="K887">
        <v>67685</v>
      </c>
      <c r="L887" t="s">
        <v>142</v>
      </c>
      <c r="M887" t="s">
        <v>155</v>
      </c>
      <c r="N887" t="s">
        <v>156</v>
      </c>
      <c r="O887">
        <v>4</v>
      </c>
      <c r="P887" t="s">
        <v>91</v>
      </c>
      <c r="Q887" t="s">
        <v>78</v>
      </c>
      <c r="R887" t="s">
        <v>79</v>
      </c>
      <c r="S887" t="s">
        <v>61</v>
      </c>
      <c r="T887" t="s">
        <v>42</v>
      </c>
      <c r="U887" t="s">
        <v>223</v>
      </c>
      <c r="V887">
        <v>3147.5</v>
      </c>
      <c r="W887">
        <v>0.86804476001674535</v>
      </c>
      <c r="X887" t="s">
        <v>222</v>
      </c>
    </row>
    <row r="888" spans="1:24" x14ac:dyDescent="0.25">
      <c r="A888" t="s">
        <v>117</v>
      </c>
      <c r="B888" s="1">
        <v>42260</v>
      </c>
      <c r="C888">
        <v>2015</v>
      </c>
      <c r="D888" t="s">
        <v>232</v>
      </c>
      <c r="E888" t="s">
        <v>52</v>
      </c>
      <c r="F888" t="s">
        <v>47</v>
      </c>
      <c r="G888" t="s">
        <v>209</v>
      </c>
      <c r="H888" t="s">
        <v>205</v>
      </c>
      <c r="I888">
        <v>58300</v>
      </c>
      <c r="J888">
        <v>2052</v>
      </c>
      <c r="K888">
        <v>60352</v>
      </c>
      <c r="L888" t="s">
        <v>97</v>
      </c>
      <c r="M888" t="s">
        <v>118</v>
      </c>
      <c r="N888" t="s">
        <v>119</v>
      </c>
      <c r="O888">
        <v>4</v>
      </c>
      <c r="P888" t="s">
        <v>77</v>
      </c>
      <c r="Q888" t="s">
        <v>86</v>
      </c>
      <c r="R888" t="s">
        <v>79</v>
      </c>
      <c r="S888" t="s">
        <v>53</v>
      </c>
      <c r="T888" t="s">
        <v>46</v>
      </c>
      <c r="U888" t="s">
        <v>223</v>
      </c>
      <c r="V888">
        <v>2915</v>
      </c>
      <c r="W888">
        <v>0.17643115631138495</v>
      </c>
      <c r="X888" t="s">
        <v>220</v>
      </c>
    </row>
    <row r="889" spans="1:24" x14ac:dyDescent="0.25">
      <c r="A889" t="s">
        <v>126</v>
      </c>
      <c r="B889" s="1">
        <v>42261</v>
      </c>
      <c r="C889">
        <v>2015</v>
      </c>
      <c r="D889" t="s">
        <v>232</v>
      </c>
      <c r="E889" t="s">
        <v>50</v>
      </c>
      <c r="F889" t="s">
        <v>13</v>
      </c>
      <c r="G889" t="s">
        <v>200</v>
      </c>
      <c r="H889" t="s">
        <v>201</v>
      </c>
      <c r="I889">
        <v>38050</v>
      </c>
      <c r="J889">
        <v>2801</v>
      </c>
      <c r="K889">
        <v>40851</v>
      </c>
      <c r="L889" t="s">
        <v>127</v>
      </c>
      <c r="M889" t="s">
        <v>128</v>
      </c>
      <c r="N889" t="s">
        <v>129</v>
      </c>
      <c r="O889">
        <v>4</v>
      </c>
      <c r="P889" t="s">
        <v>77</v>
      </c>
      <c r="Q889" t="s">
        <v>78</v>
      </c>
      <c r="R889" t="s">
        <v>79</v>
      </c>
      <c r="S889" t="s">
        <v>51</v>
      </c>
      <c r="T889" t="s">
        <v>43</v>
      </c>
      <c r="U889" t="s">
        <v>221</v>
      </c>
      <c r="V889">
        <v>1522</v>
      </c>
      <c r="W889">
        <v>0.49668655148553037</v>
      </c>
      <c r="X889" t="s">
        <v>220</v>
      </c>
    </row>
    <row r="890" spans="1:24" x14ac:dyDescent="0.25">
      <c r="A890" t="s">
        <v>170</v>
      </c>
      <c r="B890" s="1">
        <v>42262</v>
      </c>
      <c r="C890">
        <v>2015</v>
      </c>
      <c r="D890" t="s">
        <v>232</v>
      </c>
      <c r="E890" t="s">
        <v>57</v>
      </c>
      <c r="F890" t="s">
        <v>17</v>
      </c>
      <c r="G890" t="s">
        <v>206</v>
      </c>
      <c r="H890" t="s">
        <v>205</v>
      </c>
      <c r="I890">
        <v>31400</v>
      </c>
      <c r="J890">
        <v>2143</v>
      </c>
      <c r="K890">
        <v>33543</v>
      </c>
      <c r="L890" t="s">
        <v>164</v>
      </c>
      <c r="M890" t="s">
        <v>171</v>
      </c>
      <c r="N890" t="s">
        <v>172</v>
      </c>
      <c r="O890">
        <v>4</v>
      </c>
      <c r="P890" t="s">
        <v>77</v>
      </c>
      <c r="Q890" t="s">
        <v>78</v>
      </c>
      <c r="R890" t="s">
        <v>79</v>
      </c>
      <c r="S890" t="s">
        <v>57</v>
      </c>
      <c r="T890" t="s">
        <v>44</v>
      </c>
      <c r="U890" t="s">
        <v>219</v>
      </c>
      <c r="V890">
        <v>942</v>
      </c>
      <c r="W890">
        <v>0.94705122567110289</v>
      </c>
      <c r="X890" t="s">
        <v>222</v>
      </c>
    </row>
    <row r="891" spans="1:24" x14ac:dyDescent="0.25">
      <c r="A891" t="s">
        <v>130</v>
      </c>
      <c r="B891" s="1">
        <v>42263</v>
      </c>
      <c r="C891">
        <v>2015</v>
      </c>
      <c r="D891" t="s">
        <v>232</v>
      </c>
      <c r="E891" t="s">
        <v>57</v>
      </c>
      <c r="F891" t="s">
        <v>17</v>
      </c>
      <c r="G891" t="s">
        <v>207</v>
      </c>
      <c r="H891" t="s">
        <v>203</v>
      </c>
      <c r="I891">
        <v>61100</v>
      </c>
      <c r="J891">
        <v>4340</v>
      </c>
      <c r="K891">
        <v>65440</v>
      </c>
      <c r="L891" t="s">
        <v>127</v>
      </c>
      <c r="M891" t="s">
        <v>131</v>
      </c>
      <c r="N891" t="s">
        <v>132</v>
      </c>
      <c r="O891">
        <v>4</v>
      </c>
      <c r="P891" t="s">
        <v>77</v>
      </c>
      <c r="Q891" t="s">
        <v>86</v>
      </c>
      <c r="R891" t="s">
        <v>79</v>
      </c>
      <c r="S891" t="s">
        <v>57</v>
      </c>
      <c r="T891" t="s">
        <v>44</v>
      </c>
      <c r="U891" t="s">
        <v>223</v>
      </c>
      <c r="V891">
        <v>3055</v>
      </c>
      <c r="W891">
        <v>0.45699392513232023</v>
      </c>
      <c r="X891" t="s">
        <v>220</v>
      </c>
    </row>
    <row r="892" spans="1:24" x14ac:dyDescent="0.25">
      <c r="A892" t="s">
        <v>96</v>
      </c>
      <c r="B892" s="1">
        <v>42264</v>
      </c>
      <c r="C892">
        <v>2015</v>
      </c>
      <c r="D892" t="s">
        <v>232</v>
      </c>
      <c r="E892" t="s">
        <v>57</v>
      </c>
      <c r="F892" t="s">
        <v>21</v>
      </c>
      <c r="G892" t="s">
        <v>200</v>
      </c>
      <c r="H892" t="s">
        <v>202</v>
      </c>
      <c r="I892">
        <v>23850</v>
      </c>
      <c r="J892">
        <v>3863</v>
      </c>
      <c r="K892">
        <v>27713</v>
      </c>
      <c r="L892" t="s">
        <v>97</v>
      </c>
      <c r="M892" t="s">
        <v>98</v>
      </c>
      <c r="N892" t="s">
        <v>99</v>
      </c>
      <c r="O892">
        <v>2</v>
      </c>
      <c r="P892" t="s">
        <v>77</v>
      </c>
      <c r="Q892" t="s">
        <v>78</v>
      </c>
      <c r="R892" t="s">
        <v>79</v>
      </c>
      <c r="S892" t="s">
        <v>57</v>
      </c>
      <c r="T892" t="s">
        <v>44</v>
      </c>
      <c r="U892" t="s">
        <v>219</v>
      </c>
      <c r="V892">
        <v>715.5</v>
      </c>
      <c r="W892">
        <v>0.46792497880194567</v>
      </c>
      <c r="X892" t="s">
        <v>220</v>
      </c>
    </row>
    <row r="893" spans="1:24" x14ac:dyDescent="0.25">
      <c r="A893" t="s">
        <v>133</v>
      </c>
      <c r="B893" s="1">
        <v>42264</v>
      </c>
      <c r="C893">
        <v>2015</v>
      </c>
      <c r="D893" t="s">
        <v>232</v>
      </c>
      <c r="E893" t="s">
        <v>64</v>
      </c>
      <c r="F893" t="s">
        <v>20</v>
      </c>
      <c r="G893" t="s">
        <v>209</v>
      </c>
      <c r="H893" t="s">
        <v>205</v>
      </c>
      <c r="I893">
        <v>64850</v>
      </c>
      <c r="J893">
        <v>4022</v>
      </c>
      <c r="K893">
        <v>68872</v>
      </c>
      <c r="L893" t="s">
        <v>127</v>
      </c>
      <c r="M893" t="s">
        <v>134</v>
      </c>
      <c r="N893" t="s">
        <v>135</v>
      </c>
      <c r="O893">
        <v>4</v>
      </c>
      <c r="P893" t="s">
        <v>77</v>
      </c>
      <c r="Q893" t="s">
        <v>86</v>
      </c>
      <c r="R893" t="s">
        <v>79</v>
      </c>
      <c r="S893" t="s">
        <v>57</v>
      </c>
      <c r="T893" t="s">
        <v>44</v>
      </c>
      <c r="U893" t="s">
        <v>223</v>
      </c>
      <c r="V893">
        <v>3242.5</v>
      </c>
      <c r="W893">
        <v>0.88217514794421159</v>
      </c>
      <c r="X893" t="s">
        <v>222</v>
      </c>
    </row>
    <row r="894" spans="1:24" x14ac:dyDescent="0.25">
      <c r="A894" t="s">
        <v>176</v>
      </c>
      <c r="B894" s="1">
        <v>42264</v>
      </c>
      <c r="C894">
        <v>2015</v>
      </c>
      <c r="D894" t="s">
        <v>232</v>
      </c>
      <c r="E894" t="s">
        <v>58</v>
      </c>
      <c r="F894" t="s">
        <v>8</v>
      </c>
      <c r="G894" t="s">
        <v>200</v>
      </c>
      <c r="H894" t="s">
        <v>203</v>
      </c>
      <c r="I894">
        <v>39250</v>
      </c>
      <c r="J894">
        <v>3200</v>
      </c>
      <c r="K894">
        <v>42450</v>
      </c>
      <c r="L894" t="s">
        <v>164</v>
      </c>
      <c r="M894" t="s">
        <v>177</v>
      </c>
      <c r="N894" t="s">
        <v>178</v>
      </c>
      <c r="O894">
        <v>4</v>
      </c>
      <c r="P894" t="s">
        <v>77</v>
      </c>
      <c r="Q894" t="s">
        <v>78</v>
      </c>
      <c r="R894" t="s">
        <v>79</v>
      </c>
      <c r="S894" t="s">
        <v>59</v>
      </c>
      <c r="T894" t="s">
        <v>42</v>
      </c>
      <c r="U894" t="s">
        <v>221</v>
      </c>
      <c r="V894">
        <v>1570</v>
      </c>
      <c r="W894">
        <v>0.86877844849078845</v>
      </c>
      <c r="X894" t="s">
        <v>222</v>
      </c>
    </row>
    <row r="895" spans="1:24" x14ac:dyDescent="0.25">
      <c r="A895" t="s">
        <v>96</v>
      </c>
      <c r="B895" s="1">
        <v>42265</v>
      </c>
      <c r="C895">
        <v>2015</v>
      </c>
      <c r="D895" t="s">
        <v>232</v>
      </c>
      <c r="E895" t="s">
        <v>60</v>
      </c>
      <c r="F895" t="s">
        <v>3</v>
      </c>
      <c r="G895" t="s">
        <v>210</v>
      </c>
      <c r="H895" t="s">
        <v>211</v>
      </c>
      <c r="I895">
        <v>24150</v>
      </c>
      <c r="J895">
        <v>4695</v>
      </c>
      <c r="K895">
        <v>28845</v>
      </c>
      <c r="L895" t="s">
        <v>97</v>
      </c>
      <c r="M895" t="s">
        <v>98</v>
      </c>
      <c r="N895" t="s">
        <v>99</v>
      </c>
      <c r="O895">
        <v>2</v>
      </c>
      <c r="P895" t="s">
        <v>77</v>
      </c>
      <c r="Q895" t="s">
        <v>78</v>
      </c>
      <c r="R895" t="s">
        <v>79</v>
      </c>
      <c r="S895" t="s">
        <v>61</v>
      </c>
      <c r="T895" t="s">
        <v>42</v>
      </c>
      <c r="U895" t="s">
        <v>219</v>
      </c>
      <c r="V895">
        <v>724.5</v>
      </c>
      <c r="W895">
        <v>0.7963425469567732</v>
      </c>
      <c r="X895" t="s">
        <v>222</v>
      </c>
    </row>
    <row r="896" spans="1:24" x14ac:dyDescent="0.25">
      <c r="A896" t="s">
        <v>136</v>
      </c>
      <c r="B896" s="1">
        <v>42475</v>
      </c>
      <c r="C896">
        <v>2016</v>
      </c>
      <c r="D896" t="s">
        <v>227</v>
      </c>
      <c r="E896" t="s">
        <v>60</v>
      </c>
      <c r="F896" t="s">
        <v>22</v>
      </c>
      <c r="G896" t="s">
        <v>209</v>
      </c>
      <c r="H896" t="s">
        <v>202</v>
      </c>
      <c r="I896">
        <v>94850</v>
      </c>
      <c r="J896">
        <v>1020</v>
      </c>
      <c r="K896">
        <v>95870</v>
      </c>
      <c r="L896" t="s">
        <v>127</v>
      </c>
      <c r="M896" t="s">
        <v>137</v>
      </c>
      <c r="N896" t="s">
        <v>138</v>
      </c>
      <c r="O896">
        <v>4</v>
      </c>
      <c r="P896" t="s">
        <v>77</v>
      </c>
      <c r="Q896" t="s">
        <v>78</v>
      </c>
      <c r="R896" t="s">
        <v>79</v>
      </c>
      <c r="S896" t="s">
        <v>61</v>
      </c>
      <c r="T896" t="s">
        <v>44</v>
      </c>
      <c r="U896" t="s">
        <v>225</v>
      </c>
      <c r="V896">
        <v>5691</v>
      </c>
      <c r="W896">
        <v>0.73700285597564785</v>
      </c>
      <c r="X896" t="s">
        <v>222</v>
      </c>
    </row>
    <row r="897" spans="1:24" x14ac:dyDescent="0.25">
      <c r="A897" t="s">
        <v>151</v>
      </c>
      <c r="B897" s="1">
        <v>42267</v>
      </c>
      <c r="C897">
        <v>2015</v>
      </c>
      <c r="D897" t="s">
        <v>232</v>
      </c>
      <c r="E897" t="s">
        <v>57</v>
      </c>
      <c r="F897" t="s">
        <v>19</v>
      </c>
      <c r="G897" t="s">
        <v>206</v>
      </c>
      <c r="H897" t="s">
        <v>205</v>
      </c>
      <c r="I897">
        <v>34800</v>
      </c>
      <c r="J897">
        <v>4989</v>
      </c>
      <c r="K897">
        <v>39789</v>
      </c>
      <c r="L897" t="s">
        <v>142</v>
      </c>
      <c r="M897" t="s">
        <v>152</v>
      </c>
      <c r="N897" t="s">
        <v>153</v>
      </c>
      <c r="O897">
        <v>3</v>
      </c>
      <c r="P897" t="s">
        <v>91</v>
      </c>
      <c r="Q897" t="s">
        <v>78</v>
      </c>
      <c r="R897" t="s">
        <v>79</v>
      </c>
      <c r="S897" t="s">
        <v>57</v>
      </c>
      <c r="T897" t="s">
        <v>44</v>
      </c>
      <c r="U897" t="s">
        <v>221</v>
      </c>
      <c r="V897">
        <v>1392</v>
      </c>
      <c r="W897">
        <v>0.30583622274260791</v>
      </c>
      <c r="X897" t="s">
        <v>220</v>
      </c>
    </row>
    <row r="898" spans="1:24" x14ac:dyDescent="0.25">
      <c r="A898" t="s">
        <v>179</v>
      </c>
      <c r="B898" s="1">
        <v>42267</v>
      </c>
      <c r="C898">
        <v>2015</v>
      </c>
      <c r="D898" t="s">
        <v>232</v>
      </c>
      <c r="E898" t="s">
        <v>52</v>
      </c>
      <c r="F898" t="s">
        <v>47</v>
      </c>
      <c r="G898" t="s">
        <v>200</v>
      </c>
      <c r="H898" t="s">
        <v>211</v>
      </c>
      <c r="I898">
        <v>50750</v>
      </c>
      <c r="J898">
        <v>4880</v>
      </c>
      <c r="K898">
        <v>55630</v>
      </c>
      <c r="L898" t="s">
        <v>164</v>
      </c>
      <c r="M898" t="s">
        <v>180</v>
      </c>
      <c r="N898" t="s">
        <v>181</v>
      </c>
      <c r="O898">
        <v>4</v>
      </c>
      <c r="P898" t="s">
        <v>77</v>
      </c>
      <c r="Q898" t="s">
        <v>78</v>
      </c>
      <c r="R898" t="s">
        <v>79</v>
      </c>
      <c r="S898" t="s">
        <v>53</v>
      </c>
      <c r="T898" t="s">
        <v>46</v>
      </c>
      <c r="U898" t="s">
        <v>221</v>
      </c>
      <c r="V898">
        <v>2030</v>
      </c>
      <c r="W898">
        <v>0.63584638695970475</v>
      </c>
      <c r="X898" t="s">
        <v>222</v>
      </c>
    </row>
    <row r="899" spans="1:24" x14ac:dyDescent="0.25">
      <c r="A899" t="s">
        <v>106</v>
      </c>
      <c r="B899" s="1">
        <v>42474</v>
      </c>
      <c r="C899">
        <v>2016</v>
      </c>
      <c r="D899" t="s">
        <v>227</v>
      </c>
      <c r="E899" t="s">
        <v>54</v>
      </c>
      <c r="F899" t="s">
        <v>29</v>
      </c>
      <c r="G899" t="s">
        <v>210</v>
      </c>
      <c r="H899" t="s">
        <v>201</v>
      </c>
      <c r="I899">
        <v>42000</v>
      </c>
      <c r="J899">
        <v>2359</v>
      </c>
      <c r="K899">
        <v>44359</v>
      </c>
      <c r="L899" t="s">
        <v>97</v>
      </c>
      <c r="M899" t="s">
        <v>107</v>
      </c>
      <c r="N899" t="s">
        <v>108</v>
      </c>
      <c r="O899">
        <v>4</v>
      </c>
      <c r="P899" t="s">
        <v>77</v>
      </c>
      <c r="Q899" t="s">
        <v>78</v>
      </c>
      <c r="R899" t="s">
        <v>79</v>
      </c>
      <c r="S899" t="s">
        <v>54</v>
      </c>
      <c r="T899" t="s">
        <v>45</v>
      </c>
      <c r="U899" t="s">
        <v>221</v>
      </c>
      <c r="V899">
        <v>1680</v>
      </c>
      <c r="W899">
        <v>0.41074298713856516</v>
      </c>
      <c r="X899" t="s">
        <v>220</v>
      </c>
    </row>
    <row r="900" spans="1:24" x14ac:dyDescent="0.25">
      <c r="A900" t="s">
        <v>112</v>
      </c>
      <c r="B900" s="1">
        <v>42268</v>
      </c>
      <c r="C900">
        <v>2015</v>
      </c>
      <c r="D900" t="s">
        <v>232</v>
      </c>
      <c r="E900" t="s">
        <v>57</v>
      </c>
      <c r="F900" t="s">
        <v>24</v>
      </c>
      <c r="G900" t="s">
        <v>210</v>
      </c>
      <c r="H900" t="s">
        <v>203</v>
      </c>
      <c r="I900">
        <v>46650</v>
      </c>
      <c r="J900">
        <v>1023</v>
      </c>
      <c r="K900">
        <v>47673</v>
      </c>
      <c r="L900" t="s">
        <v>97</v>
      </c>
      <c r="M900" t="s">
        <v>104</v>
      </c>
      <c r="N900" t="s">
        <v>113</v>
      </c>
      <c r="O900">
        <v>3</v>
      </c>
      <c r="P900" t="s">
        <v>91</v>
      </c>
      <c r="Q900" t="s">
        <v>78</v>
      </c>
      <c r="R900" t="s">
        <v>79</v>
      </c>
      <c r="S900" t="s">
        <v>57</v>
      </c>
      <c r="T900" t="s">
        <v>44</v>
      </c>
      <c r="U900" t="s">
        <v>221</v>
      </c>
      <c r="V900">
        <v>1866</v>
      </c>
      <c r="W900">
        <v>0.62159000040106005</v>
      </c>
      <c r="X900" t="s">
        <v>222</v>
      </c>
    </row>
    <row r="901" spans="1:24" x14ac:dyDescent="0.25">
      <c r="A901" t="s">
        <v>112</v>
      </c>
      <c r="B901" s="1">
        <v>42271</v>
      </c>
      <c r="C901">
        <v>2015</v>
      </c>
      <c r="D901" t="s">
        <v>232</v>
      </c>
      <c r="E901" t="s">
        <v>64</v>
      </c>
      <c r="F901" t="s">
        <v>26</v>
      </c>
      <c r="G901" t="s">
        <v>209</v>
      </c>
      <c r="H901" t="s">
        <v>205</v>
      </c>
      <c r="I901">
        <v>47150</v>
      </c>
      <c r="J901">
        <v>2291</v>
      </c>
      <c r="K901">
        <v>49441</v>
      </c>
      <c r="L901" t="s">
        <v>97</v>
      </c>
      <c r="M901" t="s">
        <v>104</v>
      </c>
      <c r="N901" t="s">
        <v>113</v>
      </c>
      <c r="O901">
        <v>3</v>
      </c>
      <c r="P901" t="s">
        <v>91</v>
      </c>
      <c r="Q901" t="s">
        <v>78</v>
      </c>
      <c r="R901" t="s">
        <v>79</v>
      </c>
      <c r="S901" t="s">
        <v>57</v>
      </c>
      <c r="T901" t="s">
        <v>44</v>
      </c>
      <c r="U901" t="s">
        <v>221</v>
      </c>
      <c r="V901">
        <v>1886</v>
      </c>
      <c r="W901">
        <v>0.85494806703876147</v>
      </c>
      <c r="X901" t="s">
        <v>222</v>
      </c>
    </row>
    <row r="902" spans="1:24" x14ac:dyDescent="0.25">
      <c r="A902" t="s">
        <v>173</v>
      </c>
      <c r="B902" s="1">
        <v>42472</v>
      </c>
      <c r="C902">
        <v>2016</v>
      </c>
      <c r="D902" t="s">
        <v>227</v>
      </c>
      <c r="E902" t="s">
        <v>55</v>
      </c>
      <c r="F902" t="s">
        <v>36</v>
      </c>
      <c r="G902" t="s">
        <v>209</v>
      </c>
      <c r="H902" t="s">
        <v>203</v>
      </c>
      <c r="I902">
        <v>36000</v>
      </c>
      <c r="J902">
        <v>4433</v>
      </c>
      <c r="K902">
        <v>40433</v>
      </c>
      <c r="L902" t="s">
        <v>164</v>
      </c>
      <c r="M902" t="s">
        <v>174</v>
      </c>
      <c r="N902" t="s">
        <v>175</v>
      </c>
      <c r="O902">
        <v>2</v>
      </c>
      <c r="P902" t="s">
        <v>91</v>
      </c>
      <c r="Q902" t="s">
        <v>78</v>
      </c>
      <c r="R902" t="s">
        <v>79</v>
      </c>
      <c r="S902" t="s">
        <v>56</v>
      </c>
      <c r="T902" t="s">
        <v>46</v>
      </c>
      <c r="U902" t="s">
        <v>221</v>
      </c>
      <c r="V902">
        <v>1440</v>
      </c>
      <c r="W902">
        <v>0.51842305554003598</v>
      </c>
      <c r="X902" t="s">
        <v>222</v>
      </c>
    </row>
    <row r="903" spans="1:24" x14ac:dyDescent="0.25">
      <c r="A903" t="s">
        <v>100</v>
      </c>
      <c r="B903" s="1">
        <v>42271</v>
      </c>
      <c r="C903">
        <v>2015</v>
      </c>
      <c r="D903" t="s">
        <v>232</v>
      </c>
      <c r="E903" t="s">
        <v>60</v>
      </c>
      <c r="F903" t="s">
        <v>3</v>
      </c>
      <c r="G903" t="s">
        <v>210</v>
      </c>
      <c r="H903" t="s">
        <v>205</v>
      </c>
      <c r="I903">
        <v>31850</v>
      </c>
      <c r="J903">
        <v>2092</v>
      </c>
      <c r="K903">
        <v>33942</v>
      </c>
      <c r="L903" t="s">
        <v>97</v>
      </c>
      <c r="M903" t="s">
        <v>101</v>
      </c>
      <c r="N903" t="s">
        <v>102</v>
      </c>
      <c r="O903">
        <v>4</v>
      </c>
      <c r="P903" t="s">
        <v>77</v>
      </c>
      <c r="Q903" t="s">
        <v>78</v>
      </c>
      <c r="R903" t="s">
        <v>79</v>
      </c>
      <c r="S903" t="s">
        <v>61</v>
      </c>
      <c r="T903" t="s">
        <v>42</v>
      </c>
      <c r="U903" t="s">
        <v>219</v>
      </c>
      <c r="V903">
        <v>955.5</v>
      </c>
      <c r="W903">
        <v>0.9734250898349216</v>
      </c>
      <c r="X903" t="s">
        <v>222</v>
      </c>
    </row>
    <row r="904" spans="1:24" x14ac:dyDescent="0.25">
      <c r="A904" t="s">
        <v>103</v>
      </c>
      <c r="B904" s="1">
        <v>42472</v>
      </c>
      <c r="C904">
        <v>2016</v>
      </c>
      <c r="D904" t="s">
        <v>227</v>
      </c>
      <c r="E904" t="s">
        <v>64</v>
      </c>
      <c r="F904" t="s">
        <v>25</v>
      </c>
      <c r="G904" t="s">
        <v>209</v>
      </c>
      <c r="H904" t="s">
        <v>205</v>
      </c>
      <c r="I904">
        <v>39900</v>
      </c>
      <c r="J904">
        <v>2893</v>
      </c>
      <c r="K904">
        <v>42793</v>
      </c>
      <c r="L904" t="s">
        <v>97</v>
      </c>
      <c r="M904" t="s">
        <v>104</v>
      </c>
      <c r="N904" t="s">
        <v>105</v>
      </c>
      <c r="O904">
        <v>2</v>
      </c>
      <c r="P904" t="s">
        <v>91</v>
      </c>
      <c r="Q904" t="s">
        <v>78</v>
      </c>
      <c r="R904" t="s">
        <v>79</v>
      </c>
      <c r="S904" t="s">
        <v>57</v>
      </c>
      <c r="T904" t="s">
        <v>44</v>
      </c>
      <c r="U904" t="s">
        <v>221</v>
      </c>
      <c r="V904">
        <v>1596</v>
      </c>
      <c r="W904">
        <v>5.1024985057779117E-2</v>
      </c>
      <c r="X904" t="s">
        <v>220</v>
      </c>
    </row>
    <row r="905" spans="1:24" x14ac:dyDescent="0.25">
      <c r="A905" t="s">
        <v>154</v>
      </c>
      <c r="B905" s="1">
        <v>42472</v>
      </c>
      <c r="C905">
        <v>2016</v>
      </c>
      <c r="D905" t="s">
        <v>227</v>
      </c>
      <c r="E905" t="s">
        <v>55</v>
      </c>
      <c r="F905" t="s">
        <v>36</v>
      </c>
      <c r="G905" t="s">
        <v>200</v>
      </c>
      <c r="H905" t="s">
        <v>201</v>
      </c>
      <c r="I905">
        <v>69700</v>
      </c>
      <c r="J905">
        <v>1088</v>
      </c>
      <c r="K905">
        <v>70788</v>
      </c>
      <c r="L905" t="s">
        <v>142</v>
      </c>
      <c r="M905" t="s">
        <v>155</v>
      </c>
      <c r="N905" t="s">
        <v>156</v>
      </c>
      <c r="O905">
        <v>4</v>
      </c>
      <c r="P905" t="s">
        <v>91</v>
      </c>
      <c r="Q905" t="s">
        <v>78</v>
      </c>
      <c r="R905" t="s">
        <v>79</v>
      </c>
      <c r="S905" t="s">
        <v>56</v>
      </c>
      <c r="T905" t="s">
        <v>46</v>
      </c>
      <c r="U905" t="s">
        <v>223</v>
      </c>
      <c r="V905">
        <v>3485</v>
      </c>
      <c r="W905">
        <v>3.8464879635006596E-2</v>
      </c>
      <c r="X905" t="s">
        <v>220</v>
      </c>
    </row>
    <row r="906" spans="1:24" x14ac:dyDescent="0.25">
      <c r="A906" t="s">
        <v>112</v>
      </c>
      <c r="B906" s="1">
        <v>42272</v>
      </c>
      <c r="C906">
        <v>2015</v>
      </c>
      <c r="D906" t="s">
        <v>232</v>
      </c>
      <c r="E906" t="s">
        <v>57</v>
      </c>
      <c r="F906" t="s">
        <v>22</v>
      </c>
      <c r="G906" t="s">
        <v>200</v>
      </c>
      <c r="H906" t="s">
        <v>203</v>
      </c>
      <c r="I906">
        <v>46400</v>
      </c>
      <c r="J906">
        <v>4535</v>
      </c>
      <c r="K906">
        <v>50935</v>
      </c>
      <c r="L906" t="s">
        <v>97</v>
      </c>
      <c r="M906" t="s">
        <v>104</v>
      </c>
      <c r="N906" t="s">
        <v>113</v>
      </c>
      <c r="O906">
        <v>3</v>
      </c>
      <c r="P906" t="s">
        <v>91</v>
      </c>
      <c r="Q906" t="s">
        <v>78</v>
      </c>
      <c r="R906" t="s">
        <v>79</v>
      </c>
      <c r="S906" t="s">
        <v>57</v>
      </c>
      <c r="T906" t="s">
        <v>44</v>
      </c>
      <c r="U906" t="s">
        <v>221</v>
      </c>
      <c r="V906">
        <v>1856</v>
      </c>
      <c r="W906">
        <v>0.40258456971616696</v>
      </c>
      <c r="X906" t="s">
        <v>220</v>
      </c>
    </row>
    <row r="907" spans="1:24" x14ac:dyDescent="0.25">
      <c r="A907" t="s">
        <v>114</v>
      </c>
      <c r="B907" s="1">
        <v>42273</v>
      </c>
      <c r="C907">
        <v>2015</v>
      </c>
      <c r="D907" t="s">
        <v>232</v>
      </c>
      <c r="E907" t="s">
        <v>52</v>
      </c>
      <c r="F907" t="s">
        <v>47</v>
      </c>
      <c r="G907" t="s">
        <v>200</v>
      </c>
      <c r="H907" t="s">
        <v>203</v>
      </c>
      <c r="I907">
        <v>54200</v>
      </c>
      <c r="J907">
        <v>1988</v>
      </c>
      <c r="K907">
        <v>56188</v>
      </c>
      <c r="L907" t="s">
        <v>97</v>
      </c>
      <c r="M907" t="s">
        <v>115</v>
      </c>
      <c r="N907" t="s">
        <v>116</v>
      </c>
      <c r="O907">
        <v>4</v>
      </c>
      <c r="P907" t="s">
        <v>77</v>
      </c>
      <c r="Q907" t="s">
        <v>78</v>
      </c>
      <c r="R907" t="s">
        <v>79</v>
      </c>
      <c r="S907" t="s">
        <v>53</v>
      </c>
      <c r="T907" t="s">
        <v>46</v>
      </c>
      <c r="U907" t="s">
        <v>221</v>
      </c>
      <c r="V907">
        <v>2168</v>
      </c>
      <c r="W907">
        <v>0.32659790167892255</v>
      </c>
      <c r="X907" t="s">
        <v>220</v>
      </c>
    </row>
    <row r="908" spans="1:24" x14ac:dyDescent="0.25">
      <c r="A908" t="s">
        <v>170</v>
      </c>
      <c r="B908" s="1">
        <v>42274</v>
      </c>
      <c r="C908">
        <v>2015</v>
      </c>
      <c r="D908" t="s">
        <v>232</v>
      </c>
      <c r="E908" t="s">
        <v>54</v>
      </c>
      <c r="F908" t="s">
        <v>29</v>
      </c>
      <c r="G908" t="s">
        <v>200</v>
      </c>
      <c r="H908" t="s">
        <v>211</v>
      </c>
      <c r="I908">
        <v>31350</v>
      </c>
      <c r="J908">
        <v>2717</v>
      </c>
      <c r="K908">
        <v>34067</v>
      </c>
      <c r="L908" t="s">
        <v>164</v>
      </c>
      <c r="M908" t="s">
        <v>171</v>
      </c>
      <c r="N908" t="s">
        <v>172</v>
      </c>
      <c r="O908">
        <v>4</v>
      </c>
      <c r="P908" t="s">
        <v>77</v>
      </c>
      <c r="Q908" t="s">
        <v>78</v>
      </c>
      <c r="R908" t="s">
        <v>79</v>
      </c>
      <c r="S908" t="s">
        <v>54</v>
      </c>
      <c r="T908" t="s">
        <v>45</v>
      </c>
      <c r="U908" t="s">
        <v>219</v>
      </c>
      <c r="V908">
        <v>940.5</v>
      </c>
      <c r="W908">
        <v>0.40861817654623567</v>
      </c>
      <c r="X908" t="s">
        <v>220</v>
      </c>
    </row>
    <row r="909" spans="1:24" x14ac:dyDescent="0.25">
      <c r="A909" t="s">
        <v>179</v>
      </c>
      <c r="B909" s="1">
        <v>42274</v>
      </c>
      <c r="C909">
        <v>2015</v>
      </c>
      <c r="D909" t="s">
        <v>232</v>
      </c>
      <c r="E909" t="s">
        <v>57</v>
      </c>
      <c r="F909" t="s">
        <v>24</v>
      </c>
      <c r="G909" t="s">
        <v>210</v>
      </c>
      <c r="H909" t="s">
        <v>201</v>
      </c>
      <c r="I909">
        <v>50650</v>
      </c>
      <c r="J909">
        <v>4048</v>
      </c>
      <c r="K909">
        <v>54698</v>
      </c>
      <c r="L909" t="s">
        <v>164</v>
      </c>
      <c r="M909" t="s">
        <v>180</v>
      </c>
      <c r="N909" t="s">
        <v>181</v>
      </c>
      <c r="O909">
        <v>4</v>
      </c>
      <c r="P909" t="s">
        <v>77</v>
      </c>
      <c r="Q909" t="s">
        <v>78</v>
      </c>
      <c r="R909" t="s">
        <v>79</v>
      </c>
      <c r="S909" t="s">
        <v>57</v>
      </c>
      <c r="T909" t="s">
        <v>44</v>
      </c>
      <c r="U909" t="s">
        <v>221</v>
      </c>
      <c r="V909">
        <v>2026</v>
      </c>
      <c r="W909">
        <v>0.83391362514063416</v>
      </c>
      <c r="X909" t="s">
        <v>222</v>
      </c>
    </row>
    <row r="910" spans="1:24" x14ac:dyDescent="0.25">
      <c r="A910" t="s">
        <v>73</v>
      </c>
      <c r="B910" s="1">
        <v>42470</v>
      </c>
      <c r="C910">
        <v>2016</v>
      </c>
      <c r="D910" t="s">
        <v>227</v>
      </c>
      <c r="E910" t="s">
        <v>60</v>
      </c>
      <c r="F910" t="s">
        <v>7</v>
      </c>
      <c r="G910" t="s">
        <v>200</v>
      </c>
      <c r="H910" t="s">
        <v>203</v>
      </c>
      <c r="I910">
        <v>31100</v>
      </c>
      <c r="J910">
        <v>4631</v>
      </c>
      <c r="K910">
        <v>35731</v>
      </c>
      <c r="L910" t="s">
        <v>74</v>
      </c>
      <c r="M910" t="s">
        <v>75</v>
      </c>
      <c r="N910" t="s">
        <v>76</v>
      </c>
      <c r="O910">
        <v>4</v>
      </c>
      <c r="P910" t="s">
        <v>77</v>
      </c>
      <c r="Q910" t="s">
        <v>78</v>
      </c>
      <c r="R910" t="s">
        <v>79</v>
      </c>
      <c r="S910" t="s">
        <v>61</v>
      </c>
      <c r="T910" t="s">
        <v>42</v>
      </c>
      <c r="U910" t="s">
        <v>219</v>
      </c>
      <c r="V910">
        <v>933</v>
      </c>
      <c r="W910">
        <v>0.54649297080305081</v>
      </c>
      <c r="X910" t="s">
        <v>222</v>
      </c>
    </row>
    <row r="911" spans="1:24" x14ac:dyDescent="0.25">
      <c r="A911" t="s">
        <v>114</v>
      </c>
      <c r="B911" s="1">
        <v>42275</v>
      </c>
      <c r="C911">
        <v>2015</v>
      </c>
      <c r="D911" t="s">
        <v>232</v>
      </c>
      <c r="E911" t="s">
        <v>62</v>
      </c>
      <c r="F911" t="s">
        <v>11</v>
      </c>
      <c r="G911" t="s">
        <v>209</v>
      </c>
      <c r="H911" t="s">
        <v>203</v>
      </c>
      <c r="I911">
        <v>54250</v>
      </c>
      <c r="J911">
        <v>1338</v>
      </c>
      <c r="K911">
        <v>55588</v>
      </c>
      <c r="L911" t="s">
        <v>97</v>
      </c>
      <c r="M911" t="s">
        <v>115</v>
      </c>
      <c r="N911" t="s">
        <v>116</v>
      </c>
      <c r="O911">
        <v>4</v>
      </c>
      <c r="P911" t="s">
        <v>77</v>
      </c>
      <c r="Q911" t="s">
        <v>78</v>
      </c>
      <c r="R911" t="s">
        <v>79</v>
      </c>
      <c r="S911" t="s">
        <v>63</v>
      </c>
      <c r="T911" t="s">
        <v>43</v>
      </c>
      <c r="U911" t="s">
        <v>221</v>
      </c>
      <c r="V911">
        <v>2170</v>
      </c>
      <c r="W911">
        <v>0.27683938540371106</v>
      </c>
      <c r="X911" t="s">
        <v>220</v>
      </c>
    </row>
    <row r="912" spans="1:24" x14ac:dyDescent="0.25">
      <c r="A912" t="s">
        <v>100</v>
      </c>
      <c r="B912" s="1">
        <v>42275</v>
      </c>
      <c r="C912">
        <v>2015</v>
      </c>
      <c r="D912" t="s">
        <v>232</v>
      </c>
      <c r="E912" t="s">
        <v>62</v>
      </c>
      <c r="F912" t="s">
        <v>12</v>
      </c>
      <c r="G912" t="s">
        <v>200</v>
      </c>
      <c r="H912" t="s">
        <v>202</v>
      </c>
      <c r="I912">
        <v>31950</v>
      </c>
      <c r="J912">
        <v>4176</v>
      </c>
      <c r="K912">
        <v>36126</v>
      </c>
      <c r="L912" t="s">
        <v>97</v>
      </c>
      <c r="M912" t="s">
        <v>101</v>
      </c>
      <c r="N912" t="s">
        <v>102</v>
      </c>
      <c r="O912">
        <v>4</v>
      </c>
      <c r="P912" t="s">
        <v>77</v>
      </c>
      <c r="Q912" t="s">
        <v>78</v>
      </c>
      <c r="R912" t="s">
        <v>79</v>
      </c>
      <c r="S912" t="s">
        <v>63</v>
      </c>
      <c r="T912" t="s">
        <v>43</v>
      </c>
      <c r="U912" t="s">
        <v>219</v>
      </c>
      <c r="V912">
        <v>958.5</v>
      </c>
      <c r="W912">
        <v>0.90243277833910318</v>
      </c>
      <c r="X912" t="s">
        <v>222</v>
      </c>
    </row>
    <row r="913" spans="1:24" x14ac:dyDescent="0.25">
      <c r="A913" t="s">
        <v>173</v>
      </c>
      <c r="B913" s="1">
        <v>42276</v>
      </c>
      <c r="C913">
        <v>2015</v>
      </c>
      <c r="D913" t="s">
        <v>232</v>
      </c>
      <c r="E913" t="s">
        <v>60</v>
      </c>
      <c r="F913" t="s">
        <v>22</v>
      </c>
      <c r="G913" t="s">
        <v>200</v>
      </c>
      <c r="H913" t="s">
        <v>201</v>
      </c>
      <c r="I913">
        <v>32300</v>
      </c>
      <c r="J913">
        <v>2403</v>
      </c>
      <c r="K913">
        <v>34703</v>
      </c>
      <c r="L913" t="s">
        <v>164</v>
      </c>
      <c r="M913" t="s">
        <v>174</v>
      </c>
      <c r="N913" t="s">
        <v>175</v>
      </c>
      <c r="O913">
        <v>2</v>
      </c>
      <c r="P913" t="s">
        <v>91</v>
      </c>
      <c r="Q913" t="s">
        <v>78</v>
      </c>
      <c r="R913" t="s">
        <v>79</v>
      </c>
      <c r="S913" t="s">
        <v>61</v>
      </c>
      <c r="T913" t="s">
        <v>44</v>
      </c>
      <c r="U913" t="s">
        <v>219</v>
      </c>
      <c r="V913">
        <v>969</v>
      </c>
      <c r="W913">
        <v>0.88125240797235271</v>
      </c>
      <c r="X913" t="s">
        <v>222</v>
      </c>
    </row>
    <row r="914" spans="1:24" x14ac:dyDescent="0.25">
      <c r="A914" t="s">
        <v>182</v>
      </c>
      <c r="B914" s="1">
        <v>42277</v>
      </c>
      <c r="C914">
        <v>2015</v>
      </c>
      <c r="D914" t="s">
        <v>232</v>
      </c>
      <c r="E914" t="s">
        <v>57</v>
      </c>
      <c r="F914" t="s">
        <v>22</v>
      </c>
      <c r="G914" t="s">
        <v>206</v>
      </c>
      <c r="H914" t="s">
        <v>203</v>
      </c>
      <c r="I914">
        <v>58600</v>
      </c>
      <c r="J914">
        <v>1543</v>
      </c>
      <c r="K914">
        <v>60143</v>
      </c>
      <c r="L914" t="s">
        <v>164</v>
      </c>
      <c r="M914" t="s">
        <v>183</v>
      </c>
      <c r="N914" t="s">
        <v>184</v>
      </c>
      <c r="O914">
        <v>4</v>
      </c>
      <c r="P914" t="s">
        <v>77</v>
      </c>
      <c r="Q914" t="s">
        <v>78</v>
      </c>
      <c r="R914" t="s">
        <v>79</v>
      </c>
      <c r="S914" t="s">
        <v>57</v>
      </c>
      <c r="T914" t="s">
        <v>44</v>
      </c>
      <c r="U914" t="s">
        <v>223</v>
      </c>
      <c r="V914">
        <v>2930</v>
      </c>
      <c r="W914">
        <v>0.32019770719120172</v>
      </c>
      <c r="X914" t="s">
        <v>220</v>
      </c>
    </row>
    <row r="915" spans="1:24" x14ac:dyDescent="0.25">
      <c r="A915" t="s">
        <v>170</v>
      </c>
      <c r="B915" s="1">
        <v>42277</v>
      </c>
      <c r="C915">
        <v>2015</v>
      </c>
      <c r="D915" t="s">
        <v>232</v>
      </c>
      <c r="E915" t="s">
        <v>50</v>
      </c>
      <c r="F915" t="s">
        <v>9</v>
      </c>
      <c r="G915" t="s">
        <v>200</v>
      </c>
      <c r="H915" t="s">
        <v>211</v>
      </c>
      <c r="I915">
        <v>31550</v>
      </c>
      <c r="J915">
        <v>3314</v>
      </c>
      <c r="K915">
        <v>34864</v>
      </c>
      <c r="L915" t="s">
        <v>164</v>
      </c>
      <c r="M915" t="s">
        <v>171</v>
      </c>
      <c r="N915" t="s">
        <v>172</v>
      </c>
      <c r="O915">
        <v>4</v>
      </c>
      <c r="P915" t="s">
        <v>77</v>
      </c>
      <c r="Q915" t="s">
        <v>78</v>
      </c>
      <c r="R915" t="s">
        <v>79</v>
      </c>
      <c r="S915" t="s">
        <v>51</v>
      </c>
      <c r="T915" t="s">
        <v>43</v>
      </c>
      <c r="U915" t="s">
        <v>219</v>
      </c>
      <c r="V915">
        <v>946.5</v>
      </c>
      <c r="W915">
        <v>0.95758913827947767</v>
      </c>
      <c r="X915" t="s">
        <v>222</v>
      </c>
    </row>
    <row r="916" spans="1:24" x14ac:dyDescent="0.25">
      <c r="A916" t="s">
        <v>73</v>
      </c>
      <c r="B916" s="1">
        <v>42278</v>
      </c>
      <c r="C916">
        <v>2015</v>
      </c>
      <c r="D916" t="s">
        <v>233</v>
      </c>
      <c r="E916" t="s">
        <v>58</v>
      </c>
      <c r="F916" t="s">
        <v>5</v>
      </c>
      <c r="G916" t="s">
        <v>200</v>
      </c>
      <c r="H916" t="s">
        <v>203</v>
      </c>
      <c r="I916">
        <v>27700</v>
      </c>
      <c r="J916">
        <v>1481</v>
      </c>
      <c r="K916">
        <v>29181</v>
      </c>
      <c r="L916" t="s">
        <v>74</v>
      </c>
      <c r="M916" t="s">
        <v>75</v>
      </c>
      <c r="N916" t="s">
        <v>76</v>
      </c>
      <c r="O916">
        <v>4</v>
      </c>
      <c r="P916" t="s">
        <v>77</v>
      </c>
      <c r="Q916" t="s">
        <v>78</v>
      </c>
      <c r="R916" t="s">
        <v>79</v>
      </c>
      <c r="S916" t="s">
        <v>59</v>
      </c>
      <c r="T916" t="s">
        <v>42</v>
      </c>
      <c r="U916" t="s">
        <v>219</v>
      </c>
      <c r="V916">
        <v>831</v>
      </c>
      <c r="W916">
        <v>0.75766349013785994</v>
      </c>
      <c r="X916" t="s">
        <v>222</v>
      </c>
    </row>
    <row r="917" spans="1:24" x14ac:dyDescent="0.25">
      <c r="A917" t="s">
        <v>154</v>
      </c>
      <c r="B917" s="1">
        <v>42278</v>
      </c>
      <c r="C917">
        <v>2015</v>
      </c>
      <c r="D917" t="s">
        <v>233</v>
      </c>
      <c r="E917" t="s">
        <v>54</v>
      </c>
      <c r="F917" t="s">
        <v>31</v>
      </c>
      <c r="G917" t="s">
        <v>200</v>
      </c>
      <c r="H917" t="s">
        <v>203</v>
      </c>
      <c r="I917">
        <v>62600</v>
      </c>
      <c r="J917">
        <v>2440</v>
      </c>
      <c r="K917">
        <v>65040</v>
      </c>
      <c r="L917" t="s">
        <v>142</v>
      </c>
      <c r="M917" t="s">
        <v>155</v>
      </c>
      <c r="N917" t="s">
        <v>156</v>
      </c>
      <c r="O917">
        <v>4</v>
      </c>
      <c r="P917" t="s">
        <v>91</v>
      </c>
      <c r="Q917" t="s">
        <v>78</v>
      </c>
      <c r="R917" t="s">
        <v>79</v>
      </c>
      <c r="S917" t="s">
        <v>54</v>
      </c>
      <c r="T917" t="s">
        <v>45</v>
      </c>
      <c r="U917" t="s">
        <v>223</v>
      </c>
      <c r="V917">
        <v>3130</v>
      </c>
      <c r="W917">
        <v>0.25819467811761176</v>
      </c>
      <c r="X917" t="s">
        <v>220</v>
      </c>
    </row>
    <row r="918" spans="1:24" x14ac:dyDescent="0.25">
      <c r="A918" t="s">
        <v>157</v>
      </c>
      <c r="B918" s="1">
        <v>42279</v>
      </c>
      <c r="C918">
        <v>2015</v>
      </c>
      <c r="D918" t="s">
        <v>233</v>
      </c>
      <c r="E918" t="s">
        <v>62</v>
      </c>
      <c r="F918" t="s">
        <v>14</v>
      </c>
      <c r="G918" t="s">
        <v>207</v>
      </c>
      <c r="H918" t="s">
        <v>201</v>
      </c>
      <c r="I918">
        <v>65750</v>
      </c>
      <c r="J918">
        <v>3653</v>
      </c>
      <c r="K918">
        <v>69403</v>
      </c>
      <c r="L918" t="s">
        <v>142</v>
      </c>
      <c r="M918" t="s">
        <v>158</v>
      </c>
      <c r="N918" t="s">
        <v>159</v>
      </c>
      <c r="O918">
        <v>4</v>
      </c>
      <c r="P918" t="s">
        <v>77</v>
      </c>
      <c r="Q918" t="s">
        <v>86</v>
      </c>
      <c r="R918" t="s">
        <v>79</v>
      </c>
      <c r="S918" t="s">
        <v>63</v>
      </c>
      <c r="T918" t="s">
        <v>43</v>
      </c>
      <c r="U918" t="s">
        <v>223</v>
      </c>
      <c r="V918">
        <v>3287.5</v>
      </c>
      <c r="W918">
        <v>0.18556620887739872</v>
      </c>
      <c r="X918" t="s">
        <v>220</v>
      </c>
    </row>
    <row r="919" spans="1:24" x14ac:dyDescent="0.25">
      <c r="A919" t="s">
        <v>109</v>
      </c>
      <c r="B919" s="1">
        <v>42470</v>
      </c>
      <c r="C919">
        <v>2016</v>
      </c>
      <c r="D919" t="s">
        <v>227</v>
      </c>
      <c r="E919" t="s">
        <v>62</v>
      </c>
      <c r="F919" t="s">
        <v>12</v>
      </c>
      <c r="G919" t="s">
        <v>200</v>
      </c>
      <c r="H919" t="s">
        <v>211</v>
      </c>
      <c r="I919">
        <v>51050</v>
      </c>
      <c r="J919">
        <v>3236</v>
      </c>
      <c r="K919">
        <v>54286</v>
      </c>
      <c r="L919" t="s">
        <v>97</v>
      </c>
      <c r="M919" t="s">
        <v>110</v>
      </c>
      <c r="N919" t="s">
        <v>111</v>
      </c>
      <c r="O919">
        <v>4</v>
      </c>
      <c r="P919" t="s">
        <v>91</v>
      </c>
      <c r="Q919" t="s">
        <v>78</v>
      </c>
      <c r="R919" t="s">
        <v>79</v>
      </c>
      <c r="S919" t="s">
        <v>63</v>
      </c>
      <c r="T919" t="s">
        <v>43</v>
      </c>
      <c r="U919" t="s">
        <v>221</v>
      </c>
      <c r="V919">
        <v>2042</v>
      </c>
      <c r="W919">
        <v>1.3177377643611923E-2</v>
      </c>
      <c r="X919" t="s">
        <v>220</v>
      </c>
    </row>
    <row r="920" spans="1:24" x14ac:dyDescent="0.25">
      <c r="A920" t="s">
        <v>117</v>
      </c>
      <c r="B920" s="1">
        <v>42282</v>
      </c>
      <c r="C920">
        <v>2015</v>
      </c>
      <c r="D920" t="s">
        <v>233</v>
      </c>
      <c r="E920" t="s">
        <v>55</v>
      </c>
      <c r="F920" t="s">
        <v>36</v>
      </c>
      <c r="G920" t="s">
        <v>200</v>
      </c>
      <c r="H920" t="s">
        <v>203</v>
      </c>
      <c r="I920">
        <v>58550</v>
      </c>
      <c r="J920">
        <v>4558</v>
      </c>
      <c r="K920">
        <v>63108</v>
      </c>
      <c r="L920" t="s">
        <v>97</v>
      </c>
      <c r="M920" t="s">
        <v>118</v>
      </c>
      <c r="N920" t="s">
        <v>119</v>
      </c>
      <c r="O920">
        <v>4</v>
      </c>
      <c r="P920" t="s">
        <v>77</v>
      </c>
      <c r="Q920" t="s">
        <v>86</v>
      </c>
      <c r="R920" t="s">
        <v>79</v>
      </c>
      <c r="S920" t="s">
        <v>56</v>
      </c>
      <c r="T920" t="s">
        <v>46</v>
      </c>
      <c r="U920" t="s">
        <v>223</v>
      </c>
      <c r="V920">
        <v>2927.5</v>
      </c>
      <c r="W920">
        <v>0.83724499905353644</v>
      </c>
      <c r="X920" t="s">
        <v>222</v>
      </c>
    </row>
    <row r="921" spans="1:24" x14ac:dyDescent="0.25">
      <c r="A921" t="s">
        <v>170</v>
      </c>
      <c r="B921" s="1">
        <v>42282</v>
      </c>
      <c r="C921">
        <v>2015</v>
      </c>
      <c r="D921" t="s">
        <v>233</v>
      </c>
      <c r="E921" t="s">
        <v>58</v>
      </c>
      <c r="F921" t="s">
        <v>5</v>
      </c>
      <c r="G921" t="s">
        <v>209</v>
      </c>
      <c r="H921" t="s">
        <v>203</v>
      </c>
      <c r="I921">
        <v>31600</v>
      </c>
      <c r="J921">
        <v>3798</v>
      </c>
      <c r="K921">
        <v>35398</v>
      </c>
      <c r="L921" t="s">
        <v>164</v>
      </c>
      <c r="M921" t="s">
        <v>171</v>
      </c>
      <c r="N921" t="s">
        <v>172</v>
      </c>
      <c r="O921">
        <v>4</v>
      </c>
      <c r="P921" t="s">
        <v>77</v>
      </c>
      <c r="Q921" t="s">
        <v>78</v>
      </c>
      <c r="R921" t="s">
        <v>79</v>
      </c>
      <c r="S921" t="s">
        <v>59</v>
      </c>
      <c r="T921" t="s">
        <v>42</v>
      </c>
      <c r="U921" t="s">
        <v>219</v>
      </c>
      <c r="V921">
        <v>948</v>
      </c>
      <c r="W921">
        <v>0.9968793713473153</v>
      </c>
      <c r="X921" t="s">
        <v>222</v>
      </c>
    </row>
    <row r="922" spans="1:24" x14ac:dyDescent="0.25">
      <c r="A922" t="s">
        <v>141</v>
      </c>
      <c r="B922" s="1">
        <v>42465</v>
      </c>
      <c r="C922">
        <v>2016</v>
      </c>
      <c r="D922" t="s">
        <v>227</v>
      </c>
      <c r="E922" t="s">
        <v>57</v>
      </c>
      <c r="F922" t="s">
        <v>21</v>
      </c>
      <c r="G922" t="s">
        <v>210</v>
      </c>
      <c r="H922" t="s">
        <v>203</v>
      </c>
      <c r="I922">
        <v>30250</v>
      </c>
      <c r="J922">
        <v>2174</v>
      </c>
      <c r="K922">
        <v>32424</v>
      </c>
      <c r="L922" t="s">
        <v>142</v>
      </c>
      <c r="M922" t="s">
        <v>143</v>
      </c>
      <c r="N922" t="s">
        <v>144</v>
      </c>
      <c r="O922">
        <v>4</v>
      </c>
      <c r="P922" t="s">
        <v>77</v>
      </c>
      <c r="Q922" t="s">
        <v>78</v>
      </c>
      <c r="R922" t="s">
        <v>79</v>
      </c>
      <c r="S922" t="s">
        <v>57</v>
      </c>
      <c r="T922" t="s">
        <v>44</v>
      </c>
      <c r="U922" t="s">
        <v>219</v>
      </c>
      <c r="V922">
        <v>907.5</v>
      </c>
      <c r="W922">
        <v>0.2955978993771588</v>
      </c>
      <c r="X922" t="s">
        <v>220</v>
      </c>
    </row>
    <row r="923" spans="1:24" x14ac:dyDescent="0.25">
      <c r="A923" t="s">
        <v>103</v>
      </c>
      <c r="B923" s="1">
        <v>42465</v>
      </c>
      <c r="C923">
        <v>2016</v>
      </c>
      <c r="D923" t="s">
        <v>227</v>
      </c>
      <c r="E923" t="s">
        <v>55</v>
      </c>
      <c r="F923" t="s">
        <v>39</v>
      </c>
      <c r="G923" t="s">
        <v>200</v>
      </c>
      <c r="H923" t="s">
        <v>203</v>
      </c>
      <c r="I923">
        <v>40150</v>
      </c>
      <c r="J923">
        <v>4717</v>
      </c>
      <c r="K923">
        <v>44867</v>
      </c>
      <c r="L923" t="s">
        <v>97</v>
      </c>
      <c r="M923" t="s">
        <v>104</v>
      </c>
      <c r="N923" t="s">
        <v>105</v>
      </c>
      <c r="O923">
        <v>2</v>
      </c>
      <c r="P923" t="s">
        <v>91</v>
      </c>
      <c r="Q923" t="s">
        <v>78</v>
      </c>
      <c r="R923" t="s">
        <v>79</v>
      </c>
      <c r="S923" t="s">
        <v>56</v>
      </c>
      <c r="T923" t="s">
        <v>46</v>
      </c>
      <c r="U923" t="s">
        <v>221</v>
      </c>
      <c r="V923">
        <v>1606</v>
      </c>
      <c r="W923">
        <v>0.63336786098469411</v>
      </c>
      <c r="X923" t="s">
        <v>222</v>
      </c>
    </row>
    <row r="924" spans="1:24" x14ac:dyDescent="0.25">
      <c r="A924" t="s">
        <v>182</v>
      </c>
      <c r="B924" s="1">
        <v>42285</v>
      </c>
      <c r="C924">
        <v>2015</v>
      </c>
      <c r="D924" t="s">
        <v>233</v>
      </c>
      <c r="E924" t="s">
        <v>52</v>
      </c>
      <c r="F924" t="s">
        <v>34</v>
      </c>
      <c r="G924" t="s">
        <v>206</v>
      </c>
      <c r="H924" t="s">
        <v>203</v>
      </c>
      <c r="I924">
        <v>58400</v>
      </c>
      <c r="J924">
        <v>1862</v>
      </c>
      <c r="K924">
        <v>60262</v>
      </c>
      <c r="L924" t="s">
        <v>164</v>
      </c>
      <c r="M924" t="s">
        <v>183</v>
      </c>
      <c r="N924" t="s">
        <v>184</v>
      </c>
      <c r="O924">
        <v>4</v>
      </c>
      <c r="P924" t="s">
        <v>77</v>
      </c>
      <c r="Q924" t="s">
        <v>78</v>
      </c>
      <c r="R924" t="s">
        <v>79</v>
      </c>
      <c r="S924" t="s">
        <v>53</v>
      </c>
      <c r="T924" t="s">
        <v>46</v>
      </c>
      <c r="U924" t="s">
        <v>223</v>
      </c>
      <c r="V924">
        <v>2920</v>
      </c>
      <c r="W924">
        <v>0.74653127777694317</v>
      </c>
      <c r="X924" t="s">
        <v>222</v>
      </c>
    </row>
    <row r="925" spans="1:24" x14ac:dyDescent="0.25">
      <c r="A925" t="s">
        <v>114</v>
      </c>
      <c r="B925" s="1">
        <v>42285</v>
      </c>
      <c r="C925">
        <v>2015</v>
      </c>
      <c r="D925" t="s">
        <v>233</v>
      </c>
      <c r="E925" t="s">
        <v>58</v>
      </c>
      <c r="F925" t="s">
        <v>5</v>
      </c>
      <c r="G925" t="s">
        <v>209</v>
      </c>
      <c r="H925" t="s">
        <v>201</v>
      </c>
      <c r="I925">
        <v>54300</v>
      </c>
      <c r="J925">
        <v>1179</v>
      </c>
      <c r="K925">
        <v>55479</v>
      </c>
      <c r="L925" t="s">
        <v>97</v>
      </c>
      <c r="M925" t="s">
        <v>115</v>
      </c>
      <c r="N925" t="s">
        <v>116</v>
      </c>
      <c r="O925">
        <v>4</v>
      </c>
      <c r="P925" t="s">
        <v>77</v>
      </c>
      <c r="Q925" t="s">
        <v>78</v>
      </c>
      <c r="R925" t="s">
        <v>79</v>
      </c>
      <c r="S925" t="s">
        <v>59</v>
      </c>
      <c r="T925" t="s">
        <v>42</v>
      </c>
      <c r="U925" t="s">
        <v>221</v>
      </c>
      <c r="V925">
        <v>2172</v>
      </c>
      <c r="W925">
        <v>0.87251393723884318</v>
      </c>
      <c r="X925" t="s">
        <v>222</v>
      </c>
    </row>
    <row r="926" spans="1:24" x14ac:dyDescent="0.25">
      <c r="A926" t="s">
        <v>112</v>
      </c>
      <c r="B926" s="1">
        <v>42286</v>
      </c>
      <c r="C926">
        <v>2015</v>
      </c>
      <c r="D926" t="s">
        <v>233</v>
      </c>
      <c r="E926" t="s">
        <v>54</v>
      </c>
      <c r="F926" t="s">
        <v>11</v>
      </c>
      <c r="G926" t="s">
        <v>210</v>
      </c>
      <c r="H926" t="s">
        <v>202</v>
      </c>
      <c r="I926">
        <v>46650</v>
      </c>
      <c r="J926">
        <v>1644</v>
      </c>
      <c r="K926">
        <v>48294</v>
      </c>
      <c r="L926" t="s">
        <v>97</v>
      </c>
      <c r="M926" t="s">
        <v>104</v>
      </c>
      <c r="N926" t="s">
        <v>113</v>
      </c>
      <c r="O926">
        <v>3</v>
      </c>
      <c r="P926" t="s">
        <v>91</v>
      </c>
      <c r="Q926" t="s">
        <v>78</v>
      </c>
      <c r="R926" t="s">
        <v>79</v>
      </c>
      <c r="S926" t="s">
        <v>54</v>
      </c>
      <c r="T926" t="s">
        <v>43</v>
      </c>
      <c r="U926" t="s">
        <v>221</v>
      </c>
      <c r="V926">
        <v>1866</v>
      </c>
      <c r="W926">
        <v>0.32424246907431747</v>
      </c>
      <c r="X926" t="s">
        <v>220</v>
      </c>
    </row>
    <row r="927" spans="1:24" x14ac:dyDescent="0.25">
      <c r="A927" t="s">
        <v>157</v>
      </c>
      <c r="B927" s="1">
        <v>42464</v>
      </c>
      <c r="C927">
        <v>2016</v>
      </c>
      <c r="D927" t="s">
        <v>227</v>
      </c>
      <c r="E927" t="s">
        <v>54</v>
      </c>
      <c r="F927" t="s">
        <v>30</v>
      </c>
      <c r="G927" t="s">
        <v>210</v>
      </c>
      <c r="H927" t="s">
        <v>211</v>
      </c>
      <c r="I927">
        <v>73050</v>
      </c>
      <c r="J927">
        <v>2682</v>
      </c>
      <c r="K927">
        <v>75732</v>
      </c>
      <c r="L927" t="s">
        <v>142</v>
      </c>
      <c r="M927" t="s">
        <v>158</v>
      </c>
      <c r="N927" t="s">
        <v>159</v>
      </c>
      <c r="O927">
        <v>4</v>
      </c>
      <c r="P927" t="s">
        <v>77</v>
      </c>
      <c r="Q927" t="s">
        <v>86</v>
      </c>
      <c r="R927" t="s">
        <v>79</v>
      </c>
      <c r="S927" t="s">
        <v>54</v>
      </c>
      <c r="T927" t="s">
        <v>45</v>
      </c>
      <c r="U927" t="s">
        <v>223</v>
      </c>
      <c r="V927">
        <v>3652.5</v>
      </c>
      <c r="W927">
        <v>0.69193907254000153</v>
      </c>
      <c r="X927" t="s">
        <v>222</v>
      </c>
    </row>
    <row r="928" spans="1:24" x14ac:dyDescent="0.25">
      <c r="A928" t="s">
        <v>133</v>
      </c>
      <c r="B928" s="1">
        <v>42464</v>
      </c>
      <c r="C928">
        <v>2016</v>
      </c>
      <c r="D928" t="s">
        <v>227</v>
      </c>
      <c r="E928" t="s">
        <v>62</v>
      </c>
      <c r="F928" t="s">
        <v>14</v>
      </c>
      <c r="G928" t="s">
        <v>207</v>
      </c>
      <c r="H928" t="s">
        <v>205</v>
      </c>
      <c r="I928">
        <v>71850</v>
      </c>
      <c r="J928">
        <v>2430</v>
      </c>
      <c r="K928">
        <v>74280</v>
      </c>
      <c r="L928" t="s">
        <v>127</v>
      </c>
      <c r="M928" t="s">
        <v>134</v>
      </c>
      <c r="N928" t="s">
        <v>135</v>
      </c>
      <c r="O928">
        <v>4</v>
      </c>
      <c r="P928" t="s">
        <v>77</v>
      </c>
      <c r="Q928" t="s">
        <v>86</v>
      </c>
      <c r="R928" t="s">
        <v>79</v>
      </c>
      <c r="S928" t="s">
        <v>63</v>
      </c>
      <c r="T928" t="s">
        <v>43</v>
      </c>
      <c r="U928" t="s">
        <v>223</v>
      </c>
      <c r="V928">
        <v>3592.5</v>
      </c>
      <c r="W928">
        <v>0.38893566345280767</v>
      </c>
      <c r="X928" t="s">
        <v>220</v>
      </c>
    </row>
    <row r="929" spans="1:24" x14ac:dyDescent="0.25">
      <c r="A929" t="s">
        <v>136</v>
      </c>
      <c r="B929" s="1">
        <v>42461</v>
      </c>
      <c r="C929">
        <v>2016</v>
      </c>
      <c r="D929" t="s">
        <v>227</v>
      </c>
      <c r="E929" t="s">
        <v>57</v>
      </c>
      <c r="F929" t="s">
        <v>18</v>
      </c>
      <c r="G929" t="s">
        <v>200</v>
      </c>
      <c r="H929" t="s">
        <v>201</v>
      </c>
      <c r="I929">
        <v>94550</v>
      </c>
      <c r="J929">
        <v>1425</v>
      </c>
      <c r="K929">
        <v>95975</v>
      </c>
      <c r="L929" t="s">
        <v>127</v>
      </c>
      <c r="M929" t="s">
        <v>137</v>
      </c>
      <c r="N929" t="s">
        <v>138</v>
      </c>
      <c r="O929">
        <v>4</v>
      </c>
      <c r="P929" t="s">
        <v>77</v>
      </c>
      <c r="Q929" t="s">
        <v>78</v>
      </c>
      <c r="R929" t="s">
        <v>79</v>
      </c>
      <c r="S929" t="s">
        <v>57</v>
      </c>
      <c r="T929" t="s">
        <v>44</v>
      </c>
      <c r="U929" t="s">
        <v>225</v>
      </c>
      <c r="V929">
        <v>5673</v>
      </c>
      <c r="W929">
        <v>2.9965452863818711E-2</v>
      </c>
      <c r="X929" t="s">
        <v>220</v>
      </c>
    </row>
    <row r="930" spans="1:24" x14ac:dyDescent="0.25">
      <c r="A930" t="s">
        <v>157</v>
      </c>
      <c r="B930" s="1">
        <v>42287</v>
      </c>
      <c r="C930">
        <v>2015</v>
      </c>
      <c r="D930" t="s">
        <v>233</v>
      </c>
      <c r="E930" t="s">
        <v>54</v>
      </c>
      <c r="F930" t="s">
        <v>33</v>
      </c>
      <c r="G930" t="s">
        <v>210</v>
      </c>
      <c r="H930" t="s">
        <v>211</v>
      </c>
      <c r="I930">
        <v>65500</v>
      </c>
      <c r="J930">
        <v>2477</v>
      </c>
      <c r="K930">
        <v>67977</v>
      </c>
      <c r="L930" t="s">
        <v>142</v>
      </c>
      <c r="M930" t="s">
        <v>158</v>
      </c>
      <c r="N930" t="s">
        <v>159</v>
      </c>
      <c r="O930">
        <v>4</v>
      </c>
      <c r="P930" t="s">
        <v>77</v>
      </c>
      <c r="Q930" t="s">
        <v>86</v>
      </c>
      <c r="R930" t="s">
        <v>79</v>
      </c>
      <c r="S930" t="s">
        <v>54</v>
      </c>
      <c r="T930" t="s">
        <v>45</v>
      </c>
      <c r="U930" t="s">
        <v>223</v>
      </c>
      <c r="V930">
        <v>3275</v>
      </c>
      <c r="W930">
        <v>0.96955694443059948</v>
      </c>
      <c r="X930" t="s">
        <v>222</v>
      </c>
    </row>
    <row r="931" spans="1:24" x14ac:dyDescent="0.25">
      <c r="A931" t="s">
        <v>117</v>
      </c>
      <c r="B931" s="1">
        <v>42288</v>
      </c>
      <c r="C931">
        <v>2015</v>
      </c>
      <c r="D931" t="s">
        <v>233</v>
      </c>
      <c r="E931" t="s">
        <v>60</v>
      </c>
      <c r="F931" t="s">
        <v>22</v>
      </c>
      <c r="G931" t="s">
        <v>210</v>
      </c>
      <c r="H931" t="s">
        <v>203</v>
      </c>
      <c r="I931">
        <v>58650</v>
      </c>
      <c r="J931">
        <v>3841</v>
      </c>
      <c r="K931">
        <v>62491</v>
      </c>
      <c r="L931" t="s">
        <v>97</v>
      </c>
      <c r="M931" t="s">
        <v>118</v>
      </c>
      <c r="N931" t="s">
        <v>119</v>
      </c>
      <c r="O931">
        <v>4</v>
      </c>
      <c r="P931" t="s">
        <v>77</v>
      </c>
      <c r="Q931" t="s">
        <v>86</v>
      </c>
      <c r="R931" t="s">
        <v>79</v>
      </c>
      <c r="S931" t="s">
        <v>61</v>
      </c>
      <c r="T931" t="s">
        <v>44</v>
      </c>
      <c r="U931" t="s">
        <v>223</v>
      </c>
      <c r="V931">
        <v>2932.5</v>
      </c>
      <c r="W931">
        <v>0.42596674683781655</v>
      </c>
      <c r="X931" t="s">
        <v>220</v>
      </c>
    </row>
    <row r="932" spans="1:24" x14ac:dyDescent="0.25">
      <c r="A932" t="s">
        <v>114</v>
      </c>
      <c r="B932" s="1">
        <v>42288</v>
      </c>
      <c r="C932">
        <v>2015</v>
      </c>
      <c r="D932" t="s">
        <v>233</v>
      </c>
      <c r="E932" t="s">
        <v>54</v>
      </c>
      <c r="F932" t="s">
        <v>33</v>
      </c>
      <c r="G932" t="s">
        <v>210</v>
      </c>
      <c r="H932" t="s">
        <v>203</v>
      </c>
      <c r="I932">
        <v>53850</v>
      </c>
      <c r="J932">
        <v>3206</v>
      </c>
      <c r="K932">
        <v>57056</v>
      </c>
      <c r="L932" t="s">
        <v>97</v>
      </c>
      <c r="M932" t="s">
        <v>115</v>
      </c>
      <c r="N932" t="s">
        <v>116</v>
      </c>
      <c r="O932">
        <v>4</v>
      </c>
      <c r="P932" t="s">
        <v>77</v>
      </c>
      <c r="Q932" t="s">
        <v>78</v>
      </c>
      <c r="R932" t="s">
        <v>79</v>
      </c>
      <c r="S932" t="s">
        <v>54</v>
      </c>
      <c r="T932" t="s">
        <v>45</v>
      </c>
      <c r="U932" t="s">
        <v>223</v>
      </c>
      <c r="V932">
        <v>2692.5</v>
      </c>
      <c r="W932">
        <v>0.76065278181836604</v>
      </c>
      <c r="X932" t="s">
        <v>222</v>
      </c>
    </row>
    <row r="933" spans="1:24" x14ac:dyDescent="0.25">
      <c r="A933" t="s">
        <v>80</v>
      </c>
      <c r="B933" s="1">
        <v>42288</v>
      </c>
      <c r="C933">
        <v>2015</v>
      </c>
      <c r="D933" t="s">
        <v>233</v>
      </c>
      <c r="E933" t="s">
        <v>57</v>
      </c>
      <c r="F933" t="s">
        <v>23</v>
      </c>
      <c r="G933" t="s">
        <v>209</v>
      </c>
      <c r="H933" t="s">
        <v>205</v>
      </c>
      <c r="I933">
        <v>36850</v>
      </c>
      <c r="J933">
        <v>4640</v>
      </c>
      <c r="K933">
        <v>41490</v>
      </c>
      <c r="L933" t="s">
        <v>74</v>
      </c>
      <c r="M933" t="s">
        <v>81</v>
      </c>
      <c r="N933" t="s">
        <v>82</v>
      </c>
      <c r="O933">
        <v>4</v>
      </c>
      <c r="P933" t="s">
        <v>77</v>
      </c>
      <c r="Q933" t="s">
        <v>78</v>
      </c>
      <c r="R933" t="s">
        <v>79</v>
      </c>
      <c r="S933" t="s">
        <v>57</v>
      </c>
      <c r="T933" t="s">
        <v>44</v>
      </c>
      <c r="U933" t="s">
        <v>221</v>
      </c>
      <c r="V933">
        <v>1474</v>
      </c>
      <c r="W933">
        <v>0.26836193551698789</v>
      </c>
      <c r="X933" t="s">
        <v>220</v>
      </c>
    </row>
    <row r="934" spans="1:24" x14ac:dyDescent="0.25">
      <c r="A934" t="s">
        <v>117</v>
      </c>
      <c r="B934" s="1">
        <v>42289</v>
      </c>
      <c r="C934">
        <v>2015</v>
      </c>
      <c r="D934" t="s">
        <v>233</v>
      </c>
      <c r="E934" t="s">
        <v>64</v>
      </c>
      <c r="F934" t="s">
        <v>26</v>
      </c>
      <c r="G934" t="s">
        <v>207</v>
      </c>
      <c r="H934" t="s">
        <v>201</v>
      </c>
      <c r="I934">
        <v>58600</v>
      </c>
      <c r="J934">
        <v>3957</v>
      </c>
      <c r="K934">
        <v>62557</v>
      </c>
      <c r="L934" t="s">
        <v>97</v>
      </c>
      <c r="M934" t="s">
        <v>118</v>
      </c>
      <c r="N934" t="s">
        <v>119</v>
      </c>
      <c r="O934">
        <v>4</v>
      </c>
      <c r="P934" t="s">
        <v>77</v>
      </c>
      <c r="Q934" t="s">
        <v>86</v>
      </c>
      <c r="R934" t="s">
        <v>79</v>
      </c>
      <c r="S934" t="s">
        <v>57</v>
      </c>
      <c r="T934" t="s">
        <v>44</v>
      </c>
      <c r="U934" t="s">
        <v>223</v>
      </c>
      <c r="V934">
        <v>2930</v>
      </c>
      <c r="W934">
        <v>0.8036644541675525</v>
      </c>
      <c r="X934" t="s">
        <v>222</v>
      </c>
    </row>
    <row r="935" spans="1:24" x14ac:dyDescent="0.25">
      <c r="A935" t="s">
        <v>114</v>
      </c>
      <c r="B935" s="1">
        <v>42289</v>
      </c>
      <c r="C935">
        <v>2015</v>
      </c>
      <c r="D935" t="s">
        <v>233</v>
      </c>
      <c r="E935" t="s">
        <v>64</v>
      </c>
      <c r="F935" t="s">
        <v>25</v>
      </c>
      <c r="G935" t="s">
        <v>206</v>
      </c>
      <c r="H935" t="s">
        <v>203</v>
      </c>
      <c r="I935">
        <v>54050</v>
      </c>
      <c r="J935">
        <v>4662</v>
      </c>
      <c r="K935">
        <v>58712</v>
      </c>
      <c r="L935" t="s">
        <v>97</v>
      </c>
      <c r="M935" t="s">
        <v>115</v>
      </c>
      <c r="N935" t="s">
        <v>116</v>
      </c>
      <c r="O935">
        <v>4</v>
      </c>
      <c r="P935" t="s">
        <v>77</v>
      </c>
      <c r="Q935" t="s">
        <v>78</v>
      </c>
      <c r="R935" t="s">
        <v>79</v>
      </c>
      <c r="S935" t="s">
        <v>57</v>
      </c>
      <c r="T935" t="s">
        <v>44</v>
      </c>
      <c r="U935" t="s">
        <v>223</v>
      </c>
      <c r="V935">
        <v>2702.5</v>
      </c>
      <c r="W935">
        <v>0.18516458765844096</v>
      </c>
      <c r="X935" t="s">
        <v>220</v>
      </c>
    </row>
    <row r="936" spans="1:24" x14ac:dyDescent="0.25">
      <c r="A936" t="s">
        <v>130</v>
      </c>
      <c r="B936" s="1">
        <v>42290</v>
      </c>
      <c r="C936">
        <v>2015</v>
      </c>
      <c r="D936" t="s">
        <v>233</v>
      </c>
      <c r="E936" t="s">
        <v>54</v>
      </c>
      <c r="F936" t="s">
        <v>32</v>
      </c>
      <c r="G936" t="s">
        <v>200</v>
      </c>
      <c r="H936" t="s">
        <v>203</v>
      </c>
      <c r="I936">
        <v>61400</v>
      </c>
      <c r="J936">
        <v>3432</v>
      </c>
      <c r="K936">
        <v>64832</v>
      </c>
      <c r="L936" t="s">
        <v>127</v>
      </c>
      <c r="M936" t="s">
        <v>131</v>
      </c>
      <c r="N936" t="s">
        <v>132</v>
      </c>
      <c r="O936">
        <v>4</v>
      </c>
      <c r="P936" t="s">
        <v>77</v>
      </c>
      <c r="Q936" t="s">
        <v>86</v>
      </c>
      <c r="R936" t="s">
        <v>79</v>
      </c>
      <c r="S936" t="s">
        <v>54</v>
      </c>
      <c r="T936" t="s">
        <v>45</v>
      </c>
      <c r="U936" t="s">
        <v>223</v>
      </c>
      <c r="V936">
        <v>3070</v>
      </c>
      <c r="W936">
        <v>0.37873050355293347</v>
      </c>
      <c r="X936" t="s">
        <v>220</v>
      </c>
    </row>
    <row r="937" spans="1:24" x14ac:dyDescent="0.25">
      <c r="A937" t="s">
        <v>117</v>
      </c>
      <c r="B937" s="1">
        <v>42290</v>
      </c>
      <c r="C937">
        <v>2015</v>
      </c>
      <c r="D937" t="s">
        <v>233</v>
      </c>
      <c r="E937" t="s">
        <v>60</v>
      </c>
      <c r="F937" t="s">
        <v>35</v>
      </c>
      <c r="G937" t="s">
        <v>200</v>
      </c>
      <c r="H937" t="s">
        <v>203</v>
      </c>
      <c r="I937">
        <v>58500</v>
      </c>
      <c r="J937">
        <v>2758</v>
      </c>
      <c r="K937">
        <v>61258</v>
      </c>
      <c r="L937" t="s">
        <v>97</v>
      </c>
      <c r="M937" t="s">
        <v>118</v>
      </c>
      <c r="N937" t="s">
        <v>119</v>
      </c>
      <c r="O937">
        <v>4</v>
      </c>
      <c r="P937" t="s">
        <v>77</v>
      </c>
      <c r="Q937" t="s">
        <v>86</v>
      </c>
      <c r="R937" t="s">
        <v>79</v>
      </c>
      <c r="S937" t="s">
        <v>61</v>
      </c>
      <c r="T937" t="s">
        <v>46</v>
      </c>
      <c r="U937" t="s">
        <v>223</v>
      </c>
      <c r="V937">
        <v>2925</v>
      </c>
      <c r="W937">
        <v>0.625895918638397</v>
      </c>
      <c r="X937" t="s">
        <v>222</v>
      </c>
    </row>
    <row r="938" spans="1:24" x14ac:dyDescent="0.25">
      <c r="A938" t="s">
        <v>100</v>
      </c>
      <c r="B938" s="1">
        <v>42292</v>
      </c>
      <c r="C938">
        <v>2015</v>
      </c>
      <c r="D938" t="s">
        <v>233</v>
      </c>
      <c r="E938" t="s">
        <v>52</v>
      </c>
      <c r="F938" t="s">
        <v>41</v>
      </c>
      <c r="G938" t="s">
        <v>210</v>
      </c>
      <c r="H938" t="s">
        <v>201</v>
      </c>
      <c r="I938">
        <v>31500</v>
      </c>
      <c r="J938">
        <v>4202</v>
      </c>
      <c r="K938">
        <v>35702</v>
      </c>
      <c r="L938" t="s">
        <v>97</v>
      </c>
      <c r="M938" t="s">
        <v>101</v>
      </c>
      <c r="N938" t="s">
        <v>102</v>
      </c>
      <c r="O938">
        <v>4</v>
      </c>
      <c r="P938" t="s">
        <v>77</v>
      </c>
      <c r="Q938" t="s">
        <v>78</v>
      </c>
      <c r="R938" t="s">
        <v>79</v>
      </c>
      <c r="S938" t="s">
        <v>53</v>
      </c>
      <c r="T938" t="s">
        <v>46</v>
      </c>
      <c r="U938" t="s">
        <v>219</v>
      </c>
      <c r="V938">
        <v>945</v>
      </c>
      <c r="W938">
        <v>0.41614140123880533</v>
      </c>
      <c r="X938" t="s">
        <v>220</v>
      </c>
    </row>
    <row r="939" spans="1:24" x14ac:dyDescent="0.25">
      <c r="A939" t="s">
        <v>145</v>
      </c>
      <c r="B939" s="1">
        <v>42292</v>
      </c>
      <c r="C939">
        <v>2015</v>
      </c>
      <c r="D939" t="s">
        <v>233</v>
      </c>
      <c r="E939" t="s">
        <v>62</v>
      </c>
      <c r="F939" t="s">
        <v>12</v>
      </c>
      <c r="G939" t="s">
        <v>209</v>
      </c>
      <c r="H939" t="s">
        <v>211</v>
      </c>
      <c r="I939">
        <v>29900</v>
      </c>
      <c r="J939">
        <v>2122</v>
      </c>
      <c r="K939">
        <v>32022</v>
      </c>
      <c r="L939" t="s">
        <v>142</v>
      </c>
      <c r="M939" t="s">
        <v>146</v>
      </c>
      <c r="N939" t="s">
        <v>147</v>
      </c>
      <c r="O939">
        <v>4</v>
      </c>
      <c r="P939" t="s">
        <v>77</v>
      </c>
      <c r="Q939" t="s">
        <v>78</v>
      </c>
      <c r="R939" t="s">
        <v>79</v>
      </c>
      <c r="S939" t="s">
        <v>63</v>
      </c>
      <c r="T939" t="s">
        <v>43</v>
      </c>
      <c r="U939" t="s">
        <v>219</v>
      </c>
      <c r="V939">
        <v>897</v>
      </c>
      <c r="W939">
        <v>0.20985373771276963</v>
      </c>
      <c r="X939" t="s">
        <v>220</v>
      </c>
    </row>
    <row r="940" spans="1:24" x14ac:dyDescent="0.25">
      <c r="A940" t="s">
        <v>126</v>
      </c>
      <c r="B940" s="1">
        <v>42461</v>
      </c>
      <c r="C940">
        <v>2016</v>
      </c>
      <c r="D940" t="s">
        <v>227</v>
      </c>
      <c r="E940" t="s">
        <v>55</v>
      </c>
      <c r="F940" t="s">
        <v>39</v>
      </c>
      <c r="G940" t="s">
        <v>200</v>
      </c>
      <c r="H940" t="s">
        <v>201</v>
      </c>
      <c r="I940">
        <v>41850</v>
      </c>
      <c r="J940">
        <v>2860</v>
      </c>
      <c r="K940">
        <v>44710</v>
      </c>
      <c r="L940" t="s">
        <v>127</v>
      </c>
      <c r="M940" t="s">
        <v>128</v>
      </c>
      <c r="N940" t="s">
        <v>129</v>
      </c>
      <c r="O940">
        <v>4</v>
      </c>
      <c r="P940" t="s">
        <v>77</v>
      </c>
      <c r="Q940" t="s">
        <v>78</v>
      </c>
      <c r="R940" t="s">
        <v>79</v>
      </c>
      <c r="S940" t="s">
        <v>56</v>
      </c>
      <c r="T940" t="s">
        <v>46</v>
      </c>
      <c r="U940" t="s">
        <v>221</v>
      </c>
      <c r="V940">
        <v>1674</v>
      </c>
      <c r="W940">
        <v>0.39644537186084566</v>
      </c>
      <c r="X940" t="s">
        <v>220</v>
      </c>
    </row>
    <row r="941" spans="1:24" x14ac:dyDescent="0.25">
      <c r="A941" t="s">
        <v>133</v>
      </c>
      <c r="B941" s="1">
        <v>42292</v>
      </c>
      <c r="C941">
        <v>2015</v>
      </c>
      <c r="D941" t="s">
        <v>233</v>
      </c>
      <c r="E941" t="s">
        <v>60</v>
      </c>
      <c r="F941" t="s">
        <v>22</v>
      </c>
      <c r="G941" t="s">
        <v>210</v>
      </c>
      <c r="H941" t="s">
        <v>211</v>
      </c>
      <c r="I941">
        <v>64950</v>
      </c>
      <c r="J941">
        <v>2681</v>
      </c>
      <c r="K941">
        <v>67631</v>
      </c>
      <c r="L941" t="s">
        <v>127</v>
      </c>
      <c r="M941" t="s">
        <v>134</v>
      </c>
      <c r="N941" t="s">
        <v>135</v>
      </c>
      <c r="O941">
        <v>4</v>
      </c>
      <c r="P941" t="s">
        <v>77</v>
      </c>
      <c r="Q941" t="s">
        <v>86</v>
      </c>
      <c r="R941" t="s">
        <v>79</v>
      </c>
      <c r="S941" t="s">
        <v>61</v>
      </c>
      <c r="T941" t="s">
        <v>44</v>
      </c>
      <c r="U941" t="s">
        <v>223</v>
      </c>
      <c r="V941">
        <v>3247.5</v>
      </c>
      <c r="W941">
        <v>0.10776654030558026</v>
      </c>
      <c r="X941" t="s">
        <v>220</v>
      </c>
    </row>
    <row r="942" spans="1:24" x14ac:dyDescent="0.25">
      <c r="A942" t="s">
        <v>133</v>
      </c>
      <c r="B942" s="1">
        <v>42461</v>
      </c>
      <c r="C942">
        <v>2016</v>
      </c>
      <c r="D942" t="s">
        <v>227</v>
      </c>
      <c r="E942" t="s">
        <v>64</v>
      </c>
      <c r="F942" t="s">
        <v>25</v>
      </c>
      <c r="G942" t="s">
        <v>210</v>
      </c>
      <c r="H942" t="s">
        <v>211</v>
      </c>
      <c r="I942">
        <v>71750</v>
      </c>
      <c r="J942">
        <v>3102</v>
      </c>
      <c r="K942">
        <v>74852</v>
      </c>
      <c r="L942" t="s">
        <v>127</v>
      </c>
      <c r="M942" t="s">
        <v>134</v>
      </c>
      <c r="N942" t="s">
        <v>135</v>
      </c>
      <c r="O942">
        <v>4</v>
      </c>
      <c r="P942" t="s">
        <v>77</v>
      </c>
      <c r="Q942" t="s">
        <v>86</v>
      </c>
      <c r="R942" t="s">
        <v>79</v>
      </c>
      <c r="S942" t="s">
        <v>57</v>
      </c>
      <c r="T942" t="s">
        <v>44</v>
      </c>
      <c r="U942" t="s">
        <v>223</v>
      </c>
      <c r="V942">
        <v>3587.5</v>
      </c>
      <c r="W942">
        <v>0.67151955965511478</v>
      </c>
      <c r="X942" t="s">
        <v>222</v>
      </c>
    </row>
    <row r="943" spans="1:24" x14ac:dyDescent="0.25">
      <c r="A943" t="s">
        <v>170</v>
      </c>
      <c r="B943" s="1">
        <v>42293</v>
      </c>
      <c r="C943">
        <v>2015</v>
      </c>
      <c r="D943" t="s">
        <v>233</v>
      </c>
      <c r="E943" t="s">
        <v>54</v>
      </c>
      <c r="F943" t="s">
        <v>23</v>
      </c>
      <c r="G943" t="s">
        <v>209</v>
      </c>
      <c r="H943" t="s">
        <v>203</v>
      </c>
      <c r="I943">
        <v>31100</v>
      </c>
      <c r="J943">
        <v>3356</v>
      </c>
      <c r="K943">
        <v>34456</v>
      </c>
      <c r="L943" t="s">
        <v>164</v>
      </c>
      <c r="M943" t="s">
        <v>171</v>
      </c>
      <c r="N943" t="s">
        <v>172</v>
      </c>
      <c r="O943">
        <v>4</v>
      </c>
      <c r="P943" t="s">
        <v>77</v>
      </c>
      <c r="Q943" t="s">
        <v>78</v>
      </c>
      <c r="R943" t="s">
        <v>79</v>
      </c>
      <c r="S943" t="s">
        <v>54</v>
      </c>
      <c r="T943" t="s">
        <v>44</v>
      </c>
      <c r="U943" t="s">
        <v>219</v>
      </c>
      <c r="V943">
        <v>933</v>
      </c>
      <c r="W943">
        <v>9.1319558253194932E-2</v>
      </c>
      <c r="X943" t="s">
        <v>220</v>
      </c>
    </row>
    <row r="944" spans="1:24" x14ac:dyDescent="0.25">
      <c r="A944" t="s">
        <v>109</v>
      </c>
      <c r="B944" s="1">
        <v>42459</v>
      </c>
      <c r="C944">
        <v>2016</v>
      </c>
      <c r="D944" t="s">
        <v>226</v>
      </c>
      <c r="E944" t="s">
        <v>54</v>
      </c>
      <c r="F944" t="s">
        <v>31</v>
      </c>
      <c r="G944" t="s">
        <v>209</v>
      </c>
      <c r="H944" t="s">
        <v>201</v>
      </c>
      <c r="I944">
        <v>51150</v>
      </c>
      <c r="J944">
        <v>3922</v>
      </c>
      <c r="K944">
        <v>55072</v>
      </c>
      <c r="L944" t="s">
        <v>97</v>
      </c>
      <c r="M944" t="s">
        <v>110</v>
      </c>
      <c r="N944" t="s">
        <v>111</v>
      </c>
      <c r="O944">
        <v>4</v>
      </c>
      <c r="P944" t="s">
        <v>91</v>
      </c>
      <c r="Q944" t="s">
        <v>78</v>
      </c>
      <c r="R944" t="s">
        <v>79</v>
      </c>
      <c r="S944" t="s">
        <v>54</v>
      </c>
      <c r="T944" t="s">
        <v>45</v>
      </c>
      <c r="U944" t="s">
        <v>221</v>
      </c>
      <c r="V944">
        <v>2046</v>
      </c>
      <c r="W944">
        <v>0.47560981636662492</v>
      </c>
      <c r="X944" t="s">
        <v>220</v>
      </c>
    </row>
    <row r="945" spans="1:24" x14ac:dyDescent="0.25">
      <c r="A945" t="s">
        <v>163</v>
      </c>
      <c r="B945" s="1">
        <v>42296</v>
      </c>
      <c r="C945">
        <v>2015</v>
      </c>
      <c r="D945" t="s">
        <v>233</v>
      </c>
      <c r="E945" t="s">
        <v>60</v>
      </c>
      <c r="F945" t="s">
        <v>3</v>
      </c>
      <c r="G945" t="s">
        <v>210</v>
      </c>
      <c r="H945" t="s">
        <v>203</v>
      </c>
      <c r="I945">
        <v>25200</v>
      </c>
      <c r="J945">
        <v>2807</v>
      </c>
      <c r="K945">
        <v>28007</v>
      </c>
      <c r="L945" t="s">
        <v>164</v>
      </c>
      <c r="M945" t="s">
        <v>165</v>
      </c>
      <c r="N945" t="s">
        <v>166</v>
      </c>
      <c r="O945">
        <v>2</v>
      </c>
      <c r="P945" t="s">
        <v>77</v>
      </c>
      <c r="Q945" t="s">
        <v>78</v>
      </c>
      <c r="R945" t="s">
        <v>79</v>
      </c>
      <c r="S945" t="s">
        <v>61</v>
      </c>
      <c r="T945" t="s">
        <v>42</v>
      </c>
      <c r="U945" t="s">
        <v>219</v>
      </c>
      <c r="V945">
        <v>756</v>
      </c>
      <c r="W945">
        <v>0.53419708066349714</v>
      </c>
      <c r="X945" t="s">
        <v>222</v>
      </c>
    </row>
    <row r="946" spans="1:24" x14ac:dyDescent="0.25">
      <c r="A946" t="s">
        <v>96</v>
      </c>
      <c r="B946" s="1">
        <v>42296</v>
      </c>
      <c r="C946">
        <v>2015</v>
      </c>
      <c r="D946" t="s">
        <v>233</v>
      </c>
      <c r="E946" t="s">
        <v>62</v>
      </c>
      <c r="F946" t="s">
        <v>14</v>
      </c>
      <c r="G946" t="s">
        <v>210</v>
      </c>
      <c r="H946" t="s">
        <v>203</v>
      </c>
      <c r="I946">
        <v>24050</v>
      </c>
      <c r="J946">
        <v>4882</v>
      </c>
      <c r="K946">
        <v>28932</v>
      </c>
      <c r="L946" t="s">
        <v>97</v>
      </c>
      <c r="M946" t="s">
        <v>98</v>
      </c>
      <c r="N946" t="s">
        <v>99</v>
      </c>
      <c r="O946">
        <v>2</v>
      </c>
      <c r="P946" t="s">
        <v>77</v>
      </c>
      <c r="Q946" t="s">
        <v>78</v>
      </c>
      <c r="R946" t="s">
        <v>79</v>
      </c>
      <c r="S946" t="s">
        <v>63</v>
      </c>
      <c r="T946" t="s">
        <v>43</v>
      </c>
      <c r="U946" t="s">
        <v>219</v>
      </c>
      <c r="V946">
        <v>721.5</v>
      </c>
      <c r="W946">
        <v>0.35037471090926542</v>
      </c>
      <c r="X946" t="s">
        <v>220</v>
      </c>
    </row>
    <row r="947" spans="1:24" x14ac:dyDescent="0.25">
      <c r="A947" t="s">
        <v>179</v>
      </c>
      <c r="B947" s="1">
        <v>42299</v>
      </c>
      <c r="C947">
        <v>2015</v>
      </c>
      <c r="D947" t="s">
        <v>233</v>
      </c>
      <c r="E947" t="s">
        <v>62</v>
      </c>
      <c r="F947" t="s">
        <v>15</v>
      </c>
      <c r="G947" t="s">
        <v>209</v>
      </c>
      <c r="H947" t="s">
        <v>205</v>
      </c>
      <c r="I947">
        <v>50400</v>
      </c>
      <c r="J947">
        <v>2678</v>
      </c>
      <c r="K947">
        <v>53078</v>
      </c>
      <c r="L947" t="s">
        <v>164</v>
      </c>
      <c r="M947" t="s">
        <v>180</v>
      </c>
      <c r="N947" t="s">
        <v>181</v>
      </c>
      <c r="O947">
        <v>4</v>
      </c>
      <c r="P947" t="s">
        <v>77</v>
      </c>
      <c r="Q947" t="s">
        <v>78</v>
      </c>
      <c r="R947" t="s">
        <v>79</v>
      </c>
      <c r="S947" t="s">
        <v>63</v>
      </c>
      <c r="T947" t="s">
        <v>43</v>
      </c>
      <c r="U947" t="s">
        <v>221</v>
      </c>
      <c r="V947">
        <v>2016</v>
      </c>
      <c r="W947">
        <v>0.35898317413357234</v>
      </c>
      <c r="X947" t="s">
        <v>220</v>
      </c>
    </row>
    <row r="948" spans="1:24" x14ac:dyDescent="0.25">
      <c r="A948" t="s">
        <v>145</v>
      </c>
      <c r="B948" s="1">
        <v>42299</v>
      </c>
      <c r="C948">
        <v>2015</v>
      </c>
      <c r="D948" t="s">
        <v>233</v>
      </c>
      <c r="E948" t="s">
        <v>50</v>
      </c>
      <c r="F948" t="s">
        <v>10</v>
      </c>
      <c r="G948" t="s">
        <v>200</v>
      </c>
      <c r="H948" t="s">
        <v>205</v>
      </c>
      <c r="I948">
        <v>29600</v>
      </c>
      <c r="J948">
        <v>2171</v>
      </c>
      <c r="K948">
        <v>31771</v>
      </c>
      <c r="L948" t="s">
        <v>142</v>
      </c>
      <c r="M948" t="s">
        <v>146</v>
      </c>
      <c r="N948" t="s">
        <v>147</v>
      </c>
      <c r="O948">
        <v>4</v>
      </c>
      <c r="P948" t="s">
        <v>77</v>
      </c>
      <c r="Q948" t="s">
        <v>78</v>
      </c>
      <c r="R948" t="s">
        <v>79</v>
      </c>
      <c r="S948" t="s">
        <v>51</v>
      </c>
      <c r="T948" t="s">
        <v>43</v>
      </c>
      <c r="U948" t="s">
        <v>219</v>
      </c>
      <c r="V948">
        <v>888</v>
      </c>
      <c r="W948">
        <v>0.71125068781490008</v>
      </c>
      <c r="X948" t="s">
        <v>222</v>
      </c>
    </row>
    <row r="949" spans="1:24" x14ac:dyDescent="0.25">
      <c r="A949" t="s">
        <v>100</v>
      </c>
      <c r="B949" s="1">
        <v>42299</v>
      </c>
      <c r="C949">
        <v>2015</v>
      </c>
      <c r="D949" t="s">
        <v>233</v>
      </c>
      <c r="E949" t="s">
        <v>55</v>
      </c>
      <c r="F949" t="s">
        <v>40</v>
      </c>
      <c r="G949" t="s">
        <v>200</v>
      </c>
      <c r="H949" t="s">
        <v>203</v>
      </c>
      <c r="I949">
        <v>31400</v>
      </c>
      <c r="J949">
        <v>2557</v>
      </c>
      <c r="K949">
        <v>33957</v>
      </c>
      <c r="L949" t="s">
        <v>97</v>
      </c>
      <c r="M949" t="s">
        <v>101</v>
      </c>
      <c r="N949" t="s">
        <v>102</v>
      </c>
      <c r="O949">
        <v>4</v>
      </c>
      <c r="P949" t="s">
        <v>77</v>
      </c>
      <c r="Q949" t="s">
        <v>78</v>
      </c>
      <c r="R949" t="s">
        <v>79</v>
      </c>
      <c r="S949" t="s">
        <v>56</v>
      </c>
      <c r="T949" t="s">
        <v>46</v>
      </c>
      <c r="U949" t="s">
        <v>219</v>
      </c>
      <c r="V949">
        <v>942</v>
      </c>
      <c r="W949">
        <v>0.50486109382699296</v>
      </c>
      <c r="X949" t="s">
        <v>222</v>
      </c>
    </row>
    <row r="950" spans="1:24" x14ac:dyDescent="0.25">
      <c r="A950" t="s">
        <v>157</v>
      </c>
      <c r="B950" s="1">
        <v>42457</v>
      </c>
      <c r="C950">
        <v>2016</v>
      </c>
      <c r="D950" t="s">
        <v>226</v>
      </c>
      <c r="E950" t="s">
        <v>60</v>
      </c>
      <c r="F950" t="s">
        <v>22</v>
      </c>
      <c r="G950" t="s">
        <v>206</v>
      </c>
      <c r="H950" t="s">
        <v>203</v>
      </c>
      <c r="I950">
        <v>73200</v>
      </c>
      <c r="J950">
        <v>4522</v>
      </c>
      <c r="K950">
        <v>77722</v>
      </c>
      <c r="L950" t="s">
        <v>142</v>
      </c>
      <c r="M950" t="s">
        <v>158</v>
      </c>
      <c r="N950" t="s">
        <v>159</v>
      </c>
      <c r="O950">
        <v>4</v>
      </c>
      <c r="P950" t="s">
        <v>77</v>
      </c>
      <c r="Q950" t="s">
        <v>86</v>
      </c>
      <c r="R950" t="s">
        <v>79</v>
      </c>
      <c r="S950" t="s">
        <v>61</v>
      </c>
      <c r="T950" t="s">
        <v>44</v>
      </c>
      <c r="U950" t="s">
        <v>225</v>
      </c>
      <c r="V950">
        <v>4392</v>
      </c>
      <c r="W950">
        <v>0.33510375131624925</v>
      </c>
      <c r="X950" t="s">
        <v>220</v>
      </c>
    </row>
    <row r="951" spans="1:24" x14ac:dyDescent="0.25">
      <c r="A951" t="s">
        <v>141</v>
      </c>
      <c r="B951" s="1">
        <v>42303</v>
      </c>
      <c r="C951">
        <v>2015</v>
      </c>
      <c r="D951" t="s">
        <v>233</v>
      </c>
      <c r="E951" t="s">
        <v>64</v>
      </c>
      <c r="F951" t="s">
        <v>26</v>
      </c>
      <c r="G951" t="s">
        <v>210</v>
      </c>
      <c r="H951" t="s">
        <v>205</v>
      </c>
      <c r="I951">
        <v>27300</v>
      </c>
      <c r="J951">
        <v>2183</v>
      </c>
      <c r="K951">
        <v>29483</v>
      </c>
      <c r="L951" t="s">
        <v>142</v>
      </c>
      <c r="M951" t="s">
        <v>143</v>
      </c>
      <c r="N951" t="s">
        <v>144</v>
      </c>
      <c r="O951">
        <v>4</v>
      </c>
      <c r="P951" t="s">
        <v>77</v>
      </c>
      <c r="Q951" t="s">
        <v>78</v>
      </c>
      <c r="R951" t="s">
        <v>79</v>
      </c>
      <c r="S951" t="s">
        <v>57</v>
      </c>
      <c r="T951" t="s">
        <v>44</v>
      </c>
      <c r="U951" t="s">
        <v>219</v>
      </c>
      <c r="V951">
        <v>819</v>
      </c>
      <c r="W951">
        <v>0.90169753641900496</v>
      </c>
      <c r="X951" t="s">
        <v>222</v>
      </c>
    </row>
    <row r="952" spans="1:24" x14ac:dyDescent="0.25">
      <c r="A952" t="s">
        <v>96</v>
      </c>
      <c r="B952" s="1">
        <v>42304</v>
      </c>
      <c r="C952">
        <v>2015</v>
      </c>
      <c r="D952" t="s">
        <v>233</v>
      </c>
      <c r="E952" t="s">
        <v>64</v>
      </c>
      <c r="F952" t="s">
        <v>26</v>
      </c>
      <c r="G952" t="s">
        <v>210</v>
      </c>
      <c r="H952" t="s">
        <v>201</v>
      </c>
      <c r="I952">
        <v>24350</v>
      </c>
      <c r="J952">
        <v>3839</v>
      </c>
      <c r="K952">
        <v>28189</v>
      </c>
      <c r="L952" t="s">
        <v>97</v>
      </c>
      <c r="M952" t="s">
        <v>98</v>
      </c>
      <c r="N952" t="s">
        <v>99</v>
      </c>
      <c r="O952">
        <v>2</v>
      </c>
      <c r="P952" t="s">
        <v>77</v>
      </c>
      <c r="Q952" t="s">
        <v>78</v>
      </c>
      <c r="R952" t="s">
        <v>79</v>
      </c>
      <c r="S952" t="s">
        <v>57</v>
      </c>
      <c r="T952" t="s">
        <v>44</v>
      </c>
      <c r="U952" t="s">
        <v>219</v>
      </c>
      <c r="V952">
        <v>730.5</v>
      </c>
      <c r="W952">
        <v>0.71129415636476789</v>
      </c>
      <c r="X952" t="s">
        <v>222</v>
      </c>
    </row>
    <row r="953" spans="1:24" x14ac:dyDescent="0.25">
      <c r="A953" t="s">
        <v>100</v>
      </c>
      <c r="B953" s="1">
        <v>42305</v>
      </c>
      <c r="C953">
        <v>2015</v>
      </c>
      <c r="D953" t="s">
        <v>233</v>
      </c>
      <c r="E953" t="s">
        <v>50</v>
      </c>
      <c r="F953" t="s">
        <v>10</v>
      </c>
      <c r="G953" t="s">
        <v>206</v>
      </c>
      <c r="H953" t="s">
        <v>205</v>
      </c>
      <c r="I953">
        <v>31750</v>
      </c>
      <c r="J953">
        <v>2210</v>
      </c>
      <c r="K953">
        <v>33960</v>
      </c>
      <c r="L953" t="s">
        <v>97</v>
      </c>
      <c r="M953" t="s">
        <v>101</v>
      </c>
      <c r="N953" t="s">
        <v>102</v>
      </c>
      <c r="O953">
        <v>4</v>
      </c>
      <c r="P953" t="s">
        <v>77</v>
      </c>
      <c r="Q953" t="s">
        <v>78</v>
      </c>
      <c r="R953" t="s">
        <v>79</v>
      </c>
      <c r="S953" t="s">
        <v>51</v>
      </c>
      <c r="T953" t="s">
        <v>43</v>
      </c>
      <c r="U953" t="s">
        <v>219</v>
      </c>
      <c r="V953">
        <v>952.5</v>
      </c>
      <c r="W953">
        <v>0.76378378447321416</v>
      </c>
      <c r="X953" t="s">
        <v>222</v>
      </c>
    </row>
    <row r="954" spans="1:24" x14ac:dyDescent="0.25">
      <c r="A954" t="s">
        <v>148</v>
      </c>
      <c r="B954" s="1">
        <v>42305</v>
      </c>
      <c r="C954">
        <v>2015</v>
      </c>
      <c r="D954" t="s">
        <v>233</v>
      </c>
      <c r="E954" t="s">
        <v>57</v>
      </c>
      <c r="F954" t="s">
        <v>19</v>
      </c>
      <c r="G954" t="s">
        <v>209</v>
      </c>
      <c r="H954" t="s">
        <v>201</v>
      </c>
      <c r="I954">
        <v>33600</v>
      </c>
      <c r="J954">
        <v>2398</v>
      </c>
      <c r="K954">
        <v>35998</v>
      </c>
      <c r="L954" t="s">
        <v>142</v>
      </c>
      <c r="M954" t="s">
        <v>149</v>
      </c>
      <c r="N954" t="s">
        <v>150</v>
      </c>
      <c r="O954">
        <v>4</v>
      </c>
      <c r="P954" t="s">
        <v>77</v>
      </c>
      <c r="Q954" t="s">
        <v>78</v>
      </c>
      <c r="R954" t="s">
        <v>79</v>
      </c>
      <c r="S954" t="s">
        <v>57</v>
      </c>
      <c r="T954" t="s">
        <v>44</v>
      </c>
      <c r="U954" t="s">
        <v>219</v>
      </c>
      <c r="V954">
        <v>1008</v>
      </c>
      <c r="W954">
        <v>0.38384541328244165</v>
      </c>
      <c r="X954" t="s">
        <v>220</v>
      </c>
    </row>
    <row r="955" spans="1:24" x14ac:dyDescent="0.25">
      <c r="A955" t="s">
        <v>179</v>
      </c>
      <c r="B955" s="1">
        <v>42308</v>
      </c>
      <c r="C955">
        <v>2015</v>
      </c>
      <c r="D955" t="s">
        <v>233</v>
      </c>
      <c r="E955" t="s">
        <v>62</v>
      </c>
      <c r="F955" t="s">
        <v>12</v>
      </c>
      <c r="G955" t="s">
        <v>200</v>
      </c>
      <c r="H955" t="s">
        <v>203</v>
      </c>
      <c r="I955">
        <v>50800</v>
      </c>
      <c r="J955">
        <v>4245</v>
      </c>
      <c r="K955">
        <v>55045</v>
      </c>
      <c r="L955" t="s">
        <v>164</v>
      </c>
      <c r="M955" t="s">
        <v>180</v>
      </c>
      <c r="N955" t="s">
        <v>181</v>
      </c>
      <c r="O955">
        <v>4</v>
      </c>
      <c r="P955" t="s">
        <v>77</v>
      </c>
      <c r="Q955" t="s">
        <v>78</v>
      </c>
      <c r="R955" t="s">
        <v>79</v>
      </c>
      <c r="S955" t="s">
        <v>63</v>
      </c>
      <c r="T955" t="s">
        <v>43</v>
      </c>
      <c r="U955" t="s">
        <v>221</v>
      </c>
      <c r="V955">
        <v>2032</v>
      </c>
      <c r="W955">
        <v>0.14682433854175003</v>
      </c>
      <c r="X955" t="s">
        <v>220</v>
      </c>
    </row>
    <row r="956" spans="1:24" x14ac:dyDescent="0.25">
      <c r="A956" t="s">
        <v>133</v>
      </c>
      <c r="B956" s="1">
        <v>42308</v>
      </c>
      <c r="C956">
        <v>2015</v>
      </c>
      <c r="D956" t="s">
        <v>233</v>
      </c>
      <c r="E956" t="s">
        <v>54</v>
      </c>
      <c r="F956" t="s">
        <v>11</v>
      </c>
      <c r="G956" t="s">
        <v>210</v>
      </c>
      <c r="H956" t="s">
        <v>201</v>
      </c>
      <c r="I956">
        <v>65000</v>
      </c>
      <c r="J956">
        <v>1928</v>
      </c>
      <c r="K956">
        <v>66928</v>
      </c>
      <c r="L956" t="s">
        <v>127</v>
      </c>
      <c r="M956" t="s">
        <v>134</v>
      </c>
      <c r="N956" t="s">
        <v>135</v>
      </c>
      <c r="O956">
        <v>4</v>
      </c>
      <c r="P956" t="s">
        <v>77</v>
      </c>
      <c r="Q956" t="s">
        <v>86</v>
      </c>
      <c r="R956" t="s">
        <v>79</v>
      </c>
      <c r="S956" t="s">
        <v>54</v>
      </c>
      <c r="T956" t="s">
        <v>43</v>
      </c>
      <c r="U956" t="s">
        <v>223</v>
      </c>
      <c r="V956">
        <v>3250</v>
      </c>
      <c r="W956">
        <v>0.45692074459834059</v>
      </c>
      <c r="X956" t="s">
        <v>220</v>
      </c>
    </row>
    <row r="957" spans="1:24" x14ac:dyDescent="0.25">
      <c r="A957" t="s">
        <v>126</v>
      </c>
      <c r="B957" s="1">
        <v>42456</v>
      </c>
      <c r="C957">
        <v>2016</v>
      </c>
      <c r="D957" t="s">
        <v>226</v>
      </c>
      <c r="E957" t="s">
        <v>54</v>
      </c>
      <c r="F957" t="s">
        <v>11</v>
      </c>
      <c r="G957" t="s">
        <v>206</v>
      </c>
      <c r="H957" t="s">
        <v>203</v>
      </c>
      <c r="I957">
        <v>42050</v>
      </c>
      <c r="J957">
        <v>2255</v>
      </c>
      <c r="K957">
        <v>44305</v>
      </c>
      <c r="L957" t="s">
        <v>127</v>
      </c>
      <c r="M957" t="s">
        <v>128</v>
      </c>
      <c r="N957" t="s">
        <v>129</v>
      </c>
      <c r="O957">
        <v>4</v>
      </c>
      <c r="P957" t="s">
        <v>77</v>
      </c>
      <c r="Q957" t="s">
        <v>78</v>
      </c>
      <c r="R957" t="s">
        <v>79</v>
      </c>
      <c r="S957" t="s">
        <v>54</v>
      </c>
      <c r="T957" t="s">
        <v>43</v>
      </c>
      <c r="U957" t="s">
        <v>221</v>
      </c>
      <c r="V957">
        <v>1682</v>
      </c>
      <c r="W957">
        <v>6.4785760857530753E-2</v>
      </c>
      <c r="X957" t="s">
        <v>220</v>
      </c>
    </row>
    <row r="958" spans="1:24" x14ac:dyDescent="0.25">
      <c r="A958" t="s">
        <v>145</v>
      </c>
      <c r="B958" s="1">
        <v>42308</v>
      </c>
      <c r="C958">
        <v>2015</v>
      </c>
      <c r="D958" t="s">
        <v>233</v>
      </c>
      <c r="E958" t="s">
        <v>54</v>
      </c>
      <c r="F958" t="s">
        <v>23</v>
      </c>
      <c r="G958" t="s">
        <v>204</v>
      </c>
      <c r="H958" t="s">
        <v>203</v>
      </c>
      <c r="I958">
        <v>29700</v>
      </c>
      <c r="J958">
        <v>2693</v>
      </c>
      <c r="K958">
        <v>32393</v>
      </c>
      <c r="L958" t="s">
        <v>142</v>
      </c>
      <c r="M958" t="s">
        <v>146</v>
      </c>
      <c r="N958" t="s">
        <v>147</v>
      </c>
      <c r="O958">
        <v>4</v>
      </c>
      <c r="P958" t="s">
        <v>77</v>
      </c>
      <c r="Q958" t="s">
        <v>78</v>
      </c>
      <c r="R958" t="s">
        <v>79</v>
      </c>
      <c r="S958" t="s">
        <v>54</v>
      </c>
      <c r="T958" t="s">
        <v>44</v>
      </c>
      <c r="U958" t="s">
        <v>219</v>
      </c>
      <c r="V958">
        <v>891</v>
      </c>
      <c r="W958">
        <v>0.86967241571735232</v>
      </c>
      <c r="X958" t="s">
        <v>222</v>
      </c>
    </row>
    <row r="959" spans="1:24" x14ac:dyDescent="0.25">
      <c r="A959" t="s">
        <v>133</v>
      </c>
      <c r="B959" s="1">
        <v>42309</v>
      </c>
      <c r="C959">
        <v>2015</v>
      </c>
      <c r="D959" t="s">
        <v>234</v>
      </c>
      <c r="E959" t="s">
        <v>55</v>
      </c>
      <c r="F959" t="s">
        <v>38</v>
      </c>
      <c r="G959" t="s">
        <v>209</v>
      </c>
      <c r="H959" t="s">
        <v>202</v>
      </c>
      <c r="I959">
        <v>64600</v>
      </c>
      <c r="J959">
        <v>4373</v>
      </c>
      <c r="K959">
        <v>68973</v>
      </c>
      <c r="L959" t="s">
        <v>127</v>
      </c>
      <c r="M959" t="s">
        <v>134</v>
      </c>
      <c r="N959" t="s">
        <v>135</v>
      </c>
      <c r="O959">
        <v>4</v>
      </c>
      <c r="P959" t="s">
        <v>77</v>
      </c>
      <c r="Q959" t="s">
        <v>86</v>
      </c>
      <c r="R959" t="s">
        <v>79</v>
      </c>
      <c r="S959" t="s">
        <v>56</v>
      </c>
      <c r="T959" t="s">
        <v>46</v>
      </c>
      <c r="U959" t="s">
        <v>223</v>
      </c>
      <c r="V959">
        <v>3230</v>
      </c>
      <c r="W959">
        <v>8.3183624354742289E-2</v>
      </c>
      <c r="X959" t="s">
        <v>220</v>
      </c>
    </row>
    <row r="960" spans="1:24" x14ac:dyDescent="0.25">
      <c r="A960" t="s">
        <v>157</v>
      </c>
      <c r="B960" s="1">
        <v>42455</v>
      </c>
      <c r="C960">
        <v>2016</v>
      </c>
      <c r="D960" t="s">
        <v>226</v>
      </c>
      <c r="E960" t="s">
        <v>55</v>
      </c>
      <c r="F960" t="s">
        <v>39</v>
      </c>
      <c r="G960" t="s">
        <v>210</v>
      </c>
      <c r="H960" t="s">
        <v>201</v>
      </c>
      <c r="I960">
        <v>73000</v>
      </c>
      <c r="J960">
        <v>4351</v>
      </c>
      <c r="K960">
        <v>77351</v>
      </c>
      <c r="L960" t="s">
        <v>142</v>
      </c>
      <c r="M960" t="s">
        <v>158</v>
      </c>
      <c r="N960" t="s">
        <v>159</v>
      </c>
      <c r="O960">
        <v>4</v>
      </c>
      <c r="P960" t="s">
        <v>77</v>
      </c>
      <c r="Q960" t="s">
        <v>86</v>
      </c>
      <c r="R960" t="s">
        <v>79</v>
      </c>
      <c r="S960" t="s">
        <v>56</v>
      </c>
      <c r="T960" t="s">
        <v>46</v>
      </c>
      <c r="U960" t="s">
        <v>225</v>
      </c>
      <c r="V960">
        <v>4380</v>
      </c>
      <c r="W960">
        <v>0.64513099782407801</v>
      </c>
      <c r="X960" t="s">
        <v>222</v>
      </c>
    </row>
    <row r="961" spans="1:24" x14ac:dyDescent="0.25">
      <c r="A961" t="s">
        <v>173</v>
      </c>
      <c r="B961" s="1">
        <v>42311</v>
      </c>
      <c r="C961">
        <v>2015</v>
      </c>
      <c r="D961" t="s">
        <v>234</v>
      </c>
      <c r="E961" t="s">
        <v>50</v>
      </c>
      <c r="F961" t="s">
        <v>9</v>
      </c>
      <c r="G961" t="s">
        <v>200</v>
      </c>
      <c r="H961" t="s">
        <v>203</v>
      </c>
      <c r="I961">
        <v>32300</v>
      </c>
      <c r="J961">
        <v>3864</v>
      </c>
      <c r="K961">
        <v>36164</v>
      </c>
      <c r="L961" t="s">
        <v>164</v>
      </c>
      <c r="M961" t="s">
        <v>174</v>
      </c>
      <c r="N961" t="s">
        <v>175</v>
      </c>
      <c r="O961">
        <v>2</v>
      </c>
      <c r="P961" t="s">
        <v>91</v>
      </c>
      <c r="Q961" t="s">
        <v>78</v>
      </c>
      <c r="R961" t="s">
        <v>79</v>
      </c>
      <c r="S961" t="s">
        <v>51</v>
      </c>
      <c r="T961" t="s">
        <v>43</v>
      </c>
      <c r="U961" t="s">
        <v>219</v>
      </c>
      <c r="V961">
        <v>969</v>
      </c>
      <c r="W961">
        <v>0.49778280849465301</v>
      </c>
      <c r="X961" t="s">
        <v>220</v>
      </c>
    </row>
    <row r="962" spans="1:24" x14ac:dyDescent="0.25">
      <c r="A962" t="s">
        <v>114</v>
      </c>
      <c r="B962" s="1">
        <v>42312</v>
      </c>
      <c r="C962">
        <v>2015</v>
      </c>
      <c r="D962" t="s">
        <v>234</v>
      </c>
      <c r="E962" t="s">
        <v>55</v>
      </c>
      <c r="F962" t="s">
        <v>40</v>
      </c>
      <c r="G962" t="s">
        <v>210</v>
      </c>
      <c r="H962" t="s">
        <v>203</v>
      </c>
      <c r="I962">
        <v>54200</v>
      </c>
      <c r="J962">
        <v>2833</v>
      </c>
      <c r="K962">
        <v>57033</v>
      </c>
      <c r="L962" t="s">
        <v>97</v>
      </c>
      <c r="M962" t="s">
        <v>115</v>
      </c>
      <c r="N962" t="s">
        <v>116</v>
      </c>
      <c r="O962">
        <v>4</v>
      </c>
      <c r="P962" t="s">
        <v>77</v>
      </c>
      <c r="Q962" t="s">
        <v>78</v>
      </c>
      <c r="R962" t="s">
        <v>79</v>
      </c>
      <c r="S962" t="s">
        <v>56</v>
      </c>
      <c r="T962" t="s">
        <v>46</v>
      </c>
      <c r="U962" t="s">
        <v>223</v>
      </c>
      <c r="V962">
        <v>2710</v>
      </c>
      <c r="W962">
        <v>0.17655981992211184</v>
      </c>
      <c r="X962" t="s">
        <v>220</v>
      </c>
    </row>
    <row r="963" spans="1:24" x14ac:dyDescent="0.25">
      <c r="A963" t="s">
        <v>114</v>
      </c>
      <c r="B963" s="1">
        <v>42312</v>
      </c>
      <c r="C963">
        <v>2015</v>
      </c>
      <c r="D963" t="s">
        <v>234</v>
      </c>
      <c r="E963" t="s">
        <v>54</v>
      </c>
      <c r="F963" t="s">
        <v>23</v>
      </c>
      <c r="G963" t="s">
        <v>209</v>
      </c>
      <c r="H963" t="s">
        <v>203</v>
      </c>
      <c r="I963">
        <v>54200</v>
      </c>
      <c r="J963">
        <v>4191</v>
      </c>
      <c r="K963">
        <v>58391</v>
      </c>
      <c r="L963" t="s">
        <v>97</v>
      </c>
      <c r="M963" t="s">
        <v>115</v>
      </c>
      <c r="N963" t="s">
        <v>116</v>
      </c>
      <c r="O963">
        <v>4</v>
      </c>
      <c r="P963" t="s">
        <v>77</v>
      </c>
      <c r="Q963" t="s">
        <v>78</v>
      </c>
      <c r="R963" t="s">
        <v>79</v>
      </c>
      <c r="S963" t="s">
        <v>54</v>
      </c>
      <c r="T963" t="s">
        <v>44</v>
      </c>
      <c r="U963" t="s">
        <v>223</v>
      </c>
      <c r="V963">
        <v>2710</v>
      </c>
      <c r="W963">
        <v>0.10181057551028699</v>
      </c>
      <c r="X963" t="s">
        <v>220</v>
      </c>
    </row>
    <row r="964" spans="1:24" x14ac:dyDescent="0.25">
      <c r="A964" t="s">
        <v>176</v>
      </c>
      <c r="B964" s="1">
        <v>42313</v>
      </c>
      <c r="C964">
        <v>2015</v>
      </c>
      <c r="D964" t="s">
        <v>234</v>
      </c>
      <c r="E964" t="s">
        <v>55</v>
      </c>
      <c r="F964" t="s">
        <v>40</v>
      </c>
      <c r="G964" t="s">
        <v>209</v>
      </c>
      <c r="H964" t="s">
        <v>203</v>
      </c>
      <c r="I964">
        <v>39600</v>
      </c>
      <c r="J964">
        <v>1134</v>
      </c>
      <c r="K964">
        <v>40734</v>
      </c>
      <c r="L964" t="s">
        <v>164</v>
      </c>
      <c r="M964" t="s">
        <v>177</v>
      </c>
      <c r="N964" t="s">
        <v>178</v>
      </c>
      <c r="O964">
        <v>4</v>
      </c>
      <c r="P964" t="s">
        <v>77</v>
      </c>
      <c r="Q964" t="s">
        <v>78</v>
      </c>
      <c r="R964" t="s">
        <v>79</v>
      </c>
      <c r="S964" t="s">
        <v>56</v>
      </c>
      <c r="T964" t="s">
        <v>46</v>
      </c>
      <c r="U964" t="s">
        <v>221</v>
      </c>
      <c r="V964">
        <v>1584</v>
      </c>
      <c r="W964">
        <v>0.20691116350093444</v>
      </c>
      <c r="X964" t="s">
        <v>220</v>
      </c>
    </row>
    <row r="965" spans="1:24" x14ac:dyDescent="0.25">
      <c r="A965" t="s">
        <v>148</v>
      </c>
      <c r="B965" s="1">
        <v>42314</v>
      </c>
      <c r="C965">
        <v>2015</v>
      </c>
      <c r="D965" t="s">
        <v>234</v>
      </c>
      <c r="E965" t="s">
        <v>57</v>
      </c>
      <c r="F965" t="s">
        <v>17</v>
      </c>
      <c r="G965" t="s">
        <v>210</v>
      </c>
      <c r="H965" t="s">
        <v>201</v>
      </c>
      <c r="I965">
        <v>33500</v>
      </c>
      <c r="J965">
        <v>1067</v>
      </c>
      <c r="K965">
        <v>34567</v>
      </c>
      <c r="L965" t="s">
        <v>142</v>
      </c>
      <c r="M965" t="s">
        <v>149</v>
      </c>
      <c r="N965" t="s">
        <v>150</v>
      </c>
      <c r="O965">
        <v>4</v>
      </c>
      <c r="P965" t="s">
        <v>77</v>
      </c>
      <c r="Q965" t="s">
        <v>78</v>
      </c>
      <c r="R965" t="s">
        <v>79</v>
      </c>
      <c r="S965" t="s">
        <v>57</v>
      </c>
      <c r="T965" t="s">
        <v>44</v>
      </c>
      <c r="U965" t="s">
        <v>219</v>
      </c>
      <c r="V965">
        <v>1005</v>
      </c>
      <c r="W965">
        <v>0.32896181444123473</v>
      </c>
      <c r="X965" t="s">
        <v>220</v>
      </c>
    </row>
    <row r="966" spans="1:24" x14ac:dyDescent="0.25">
      <c r="A966" t="s">
        <v>148</v>
      </c>
      <c r="B966" s="1">
        <v>42314</v>
      </c>
      <c r="C966">
        <v>2015</v>
      </c>
      <c r="D966" t="s">
        <v>234</v>
      </c>
      <c r="E966" t="s">
        <v>62</v>
      </c>
      <c r="F966" t="s">
        <v>12</v>
      </c>
      <c r="G966" t="s">
        <v>209</v>
      </c>
      <c r="H966" t="s">
        <v>203</v>
      </c>
      <c r="I966">
        <v>33650</v>
      </c>
      <c r="J966">
        <v>2607</v>
      </c>
      <c r="K966">
        <v>36257</v>
      </c>
      <c r="L966" t="s">
        <v>142</v>
      </c>
      <c r="M966" t="s">
        <v>149</v>
      </c>
      <c r="N966" t="s">
        <v>150</v>
      </c>
      <c r="O966">
        <v>4</v>
      </c>
      <c r="P966" t="s">
        <v>77</v>
      </c>
      <c r="Q966" t="s">
        <v>78</v>
      </c>
      <c r="R966" t="s">
        <v>79</v>
      </c>
      <c r="S966" t="s">
        <v>63</v>
      </c>
      <c r="T966" t="s">
        <v>43</v>
      </c>
      <c r="U966" t="s">
        <v>219</v>
      </c>
      <c r="V966">
        <v>1009.5</v>
      </c>
      <c r="W966">
        <v>0.35253818675528198</v>
      </c>
      <c r="X966" t="s">
        <v>220</v>
      </c>
    </row>
    <row r="967" spans="1:24" x14ac:dyDescent="0.25">
      <c r="A967" t="s">
        <v>154</v>
      </c>
      <c r="B967" s="1">
        <v>42315</v>
      </c>
      <c r="C967">
        <v>2015</v>
      </c>
      <c r="D967" t="s">
        <v>234</v>
      </c>
      <c r="E967" t="s">
        <v>55</v>
      </c>
      <c r="F967" t="s">
        <v>40</v>
      </c>
      <c r="G967" t="s">
        <v>206</v>
      </c>
      <c r="H967" t="s">
        <v>203</v>
      </c>
      <c r="I967">
        <v>63050</v>
      </c>
      <c r="J967">
        <v>2124</v>
      </c>
      <c r="K967">
        <v>65174</v>
      </c>
      <c r="L967" t="s">
        <v>142</v>
      </c>
      <c r="M967" t="s">
        <v>155</v>
      </c>
      <c r="N967" t="s">
        <v>156</v>
      </c>
      <c r="O967">
        <v>4</v>
      </c>
      <c r="P967" t="s">
        <v>91</v>
      </c>
      <c r="Q967" t="s">
        <v>78</v>
      </c>
      <c r="R967" t="s">
        <v>79</v>
      </c>
      <c r="S967" t="s">
        <v>56</v>
      </c>
      <c r="T967" t="s">
        <v>46</v>
      </c>
      <c r="U967" t="s">
        <v>223</v>
      </c>
      <c r="V967">
        <v>3152.5</v>
      </c>
      <c r="W967">
        <v>0.51109756366866532</v>
      </c>
      <c r="X967" t="s">
        <v>222</v>
      </c>
    </row>
    <row r="968" spans="1:24" x14ac:dyDescent="0.25">
      <c r="A968" t="s">
        <v>167</v>
      </c>
      <c r="B968" s="1">
        <v>42316</v>
      </c>
      <c r="C968">
        <v>2015</v>
      </c>
      <c r="D968" t="s">
        <v>234</v>
      </c>
      <c r="E968" t="s">
        <v>54</v>
      </c>
      <c r="F968" t="s">
        <v>29</v>
      </c>
      <c r="G968" t="s">
        <v>207</v>
      </c>
      <c r="H968" t="s">
        <v>201</v>
      </c>
      <c r="I968">
        <v>31250</v>
      </c>
      <c r="J968">
        <v>4834</v>
      </c>
      <c r="K968">
        <v>36084</v>
      </c>
      <c r="L968" t="s">
        <v>164</v>
      </c>
      <c r="M968" t="s">
        <v>168</v>
      </c>
      <c r="N968" t="s">
        <v>169</v>
      </c>
      <c r="O968">
        <v>4</v>
      </c>
      <c r="P968" t="s">
        <v>77</v>
      </c>
      <c r="Q968" t="s">
        <v>78</v>
      </c>
      <c r="R968" t="s">
        <v>79</v>
      </c>
      <c r="S968" t="s">
        <v>54</v>
      </c>
      <c r="T968" t="s">
        <v>45</v>
      </c>
      <c r="U968" t="s">
        <v>219</v>
      </c>
      <c r="V968">
        <v>937.5</v>
      </c>
      <c r="W968">
        <v>0.76782299567378265</v>
      </c>
      <c r="X968" t="s">
        <v>222</v>
      </c>
    </row>
    <row r="969" spans="1:24" x14ac:dyDescent="0.25">
      <c r="A969" t="s">
        <v>179</v>
      </c>
      <c r="B969" s="1">
        <v>42316</v>
      </c>
      <c r="C969">
        <v>2015</v>
      </c>
      <c r="D969" t="s">
        <v>234</v>
      </c>
      <c r="E969" t="s">
        <v>57</v>
      </c>
      <c r="F969" t="s">
        <v>24</v>
      </c>
      <c r="G969" t="s">
        <v>200</v>
      </c>
      <c r="H969" t="s">
        <v>201</v>
      </c>
      <c r="I969">
        <v>50650</v>
      </c>
      <c r="J969">
        <v>4240</v>
      </c>
      <c r="K969">
        <v>54890</v>
      </c>
      <c r="L969" t="s">
        <v>164</v>
      </c>
      <c r="M969" t="s">
        <v>180</v>
      </c>
      <c r="N969" t="s">
        <v>181</v>
      </c>
      <c r="O969">
        <v>4</v>
      </c>
      <c r="P969" t="s">
        <v>77</v>
      </c>
      <c r="Q969" t="s">
        <v>78</v>
      </c>
      <c r="R969" t="s">
        <v>79</v>
      </c>
      <c r="S969" t="s">
        <v>57</v>
      </c>
      <c r="T969" t="s">
        <v>44</v>
      </c>
      <c r="U969" t="s">
        <v>221</v>
      </c>
      <c r="V969">
        <v>2026</v>
      </c>
      <c r="W969">
        <v>0.16623788800381026</v>
      </c>
      <c r="X969" t="s">
        <v>220</v>
      </c>
    </row>
    <row r="970" spans="1:24" x14ac:dyDescent="0.25">
      <c r="A970" t="s">
        <v>130</v>
      </c>
      <c r="B970" s="1">
        <v>42317</v>
      </c>
      <c r="C970">
        <v>2015</v>
      </c>
      <c r="D970" t="s">
        <v>234</v>
      </c>
      <c r="E970" t="s">
        <v>62</v>
      </c>
      <c r="F970" t="s">
        <v>12</v>
      </c>
      <c r="G970" t="s">
        <v>200</v>
      </c>
      <c r="H970" t="s">
        <v>201</v>
      </c>
      <c r="I970">
        <v>61400</v>
      </c>
      <c r="J970">
        <v>3019</v>
      </c>
      <c r="K970">
        <v>64419</v>
      </c>
      <c r="L970" t="s">
        <v>127</v>
      </c>
      <c r="M970" t="s">
        <v>131</v>
      </c>
      <c r="N970" t="s">
        <v>132</v>
      </c>
      <c r="O970">
        <v>4</v>
      </c>
      <c r="P970" t="s">
        <v>77</v>
      </c>
      <c r="Q970" t="s">
        <v>86</v>
      </c>
      <c r="R970" t="s">
        <v>79</v>
      </c>
      <c r="S970" t="s">
        <v>63</v>
      </c>
      <c r="T970" t="s">
        <v>43</v>
      </c>
      <c r="U970" t="s">
        <v>223</v>
      </c>
      <c r="V970">
        <v>3070</v>
      </c>
      <c r="W970">
        <v>0.28716224072834579</v>
      </c>
      <c r="X970" t="s">
        <v>220</v>
      </c>
    </row>
    <row r="971" spans="1:24" x14ac:dyDescent="0.25">
      <c r="A971" t="s">
        <v>106</v>
      </c>
      <c r="B971" s="1">
        <v>42317</v>
      </c>
      <c r="C971">
        <v>2015</v>
      </c>
      <c r="D971" t="s">
        <v>234</v>
      </c>
      <c r="E971" t="s">
        <v>60</v>
      </c>
      <c r="F971" t="s">
        <v>35</v>
      </c>
      <c r="G971" t="s">
        <v>210</v>
      </c>
      <c r="H971" t="s">
        <v>201</v>
      </c>
      <c r="I971">
        <v>37650</v>
      </c>
      <c r="J971">
        <v>1965</v>
      </c>
      <c r="K971">
        <v>39615</v>
      </c>
      <c r="L971" t="s">
        <v>97</v>
      </c>
      <c r="M971" t="s">
        <v>107</v>
      </c>
      <c r="N971" t="s">
        <v>108</v>
      </c>
      <c r="O971">
        <v>4</v>
      </c>
      <c r="P971" t="s">
        <v>77</v>
      </c>
      <c r="Q971" t="s">
        <v>78</v>
      </c>
      <c r="R971" t="s">
        <v>79</v>
      </c>
      <c r="S971" t="s">
        <v>61</v>
      </c>
      <c r="T971" t="s">
        <v>46</v>
      </c>
      <c r="U971" t="s">
        <v>221</v>
      </c>
      <c r="V971">
        <v>1506</v>
      </c>
      <c r="W971">
        <v>0.72880171971805474</v>
      </c>
      <c r="X971" t="s">
        <v>222</v>
      </c>
    </row>
    <row r="972" spans="1:24" x14ac:dyDescent="0.25">
      <c r="A972" t="s">
        <v>154</v>
      </c>
      <c r="B972" s="1">
        <v>42319</v>
      </c>
      <c r="C972">
        <v>2015</v>
      </c>
      <c r="D972" t="s">
        <v>234</v>
      </c>
      <c r="E972" t="s">
        <v>64</v>
      </c>
      <c r="F972" t="s">
        <v>20</v>
      </c>
      <c r="G972" t="s">
        <v>210</v>
      </c>
      <c r="H972" t="s">
        <v>211</v>
      </c>
      <c r="I972">
        <v>62900</v>
      </c>
      <c r="J972">
        <v>1559</v>
      </c>
      <c r="K972">
        <v>64459</v>
      </c>
      <c r="L972" t="s">
        <v>142</v>
      </c>
      <c r="M972" t="s">
        <v>155</v>
      </c>
      <c r="N972" t="s">
        <v>156</v>
      </c>
      <c r="O972">
        <v>4</v>
      </c>
      <c r="P972" t="s">
        <v>91</v>
      </c>
      <c r="Q972" t="s">
        <v>78</v>
      </c>
      <c r="R972" t="s">
        <v>79</v>
      </c>
      <c r="S972" t="s">
        <v>57</v>
      </c>
      <c r="T972" t="s">
        <v>44</v>
      </c>
      <c r="U972" t="s">
        <v>223</v>
      </c>
      <c r="V972">
        <v>3145</v>
      </c>
      <c r="W972">
        <v>0.32745986307387231</v>
      </c>
      <c r="X972" t="s">
        <v>220</v>
      </c>
    </row>
    <row r="973" spans="1:24" x14ac:dyDescent="0.25">
      <c r="A973" t="s">
        <v>126</v>
      </c>
      <c r="B973" s="1">
        <v>42319</v>
      </c>
      <c r="C973">
        <v>2015</v>
      </c>
      <c r="D973" t="s">
        <v>234</v>
      </c>
      <c r="E973" t="s">
        <v>54</v>
      </c>
      <c r="F973" t="s">
        <v>31</v>
      </c>
      <c r="G973" t="s">
        <v>204</v>
      </c>
      <c r="H973" t="s">
        <v>202</v>
      </c>
      <c r="I973">
        <v>37500</v>
      </c>
      <c r="J973">
        <v>2957</v>
      </c>
      <c r="K973">
        <v>40457</v>
      </c>
      <c r="L973" t="s">
        <v>127</v>
      </c>
      <c r="M973" t="s">
        <v>128</v>
      </c>
      <c r="N973" t="s">
        <v>129</v>
      </c>
      <c r="O973">
        <v>4</v>
      </c>
      <c r="P973" t="s">
        <v>77</v>
      </c>
      <c r="Q973" t="s">
        <v>78</v>
      </c>
      <c r="R973" t="s">
        <v>79</v>
      </c>
      <c r="S973" t="s">
        <v>54</v>
      </c>
      <c r="T973" t="s">
        <v>45</v>
      </c>
      <c r="U973" t="s">
        <v>221</v>
      </c>
      <c r="V973">
        <v>1500</v>
      </c>
      <c r="W973">
        <v>0.27550326207443293</v>
      </c>
      <c r="X973" t="s">
        <v>220</v>
      </c>
    </row>
    <row r="974" spans="1:24" x14ac:dyDescent="0.25">
      <c r="A974" t="s">
        <v>170</v>
      </c>
      <c r="B974" s="1">
        <v>42320</v>
      </c>
      <c r="C974">
        <v>2015</v>
      </c>
      <c r="D974" t="s">
        <v>234</v>
      </c>
      <c r="E974" t="s">
        <v>55</v>
      </c>
      <c r="F974" t="s">
        <v>40</v>
      </c>
      <c r="G974" t="s">
        <v>210</v>
      </c>
      <c r="H974" t="s">
        <v>211</v>
      </c>
      <c r="I974">
        <v>31450</v>
      </c>
      <c r="J974">
        <v>3885</v>
      </c>
      <c r="K974">
        <v>35335</v>
      </c>
      <c r="L974" t="s">
        <v>164</v>
      </c>
      <c r="M974" t="s">
        <v>171</v>
      </c>
      <c r="N974" t="s">
        <v>172</v>
      </c>
      <c r="O974">
        <v>4</v>
      </c>
      <c r="P974" t="s">
        <v>77</v>
      </c>
      <c r="Q974" t="s">
        <v>78</v>
      </c>
      <c r="R974" t="s">
        <v>79</v>
      </c>
      <c r="S974" t="s">
        <v>56</v>
      </c>
      <c r="T974" t="s">
        <v>46</v>
      </c>
      <c r="U974" t="s">
        <v>219</v>
      </c>
      <c r="V974">
        <v>943.5</v>
      </c>
      <c r="W974">
        <v>0.22626992232458196</v>
      </c>
      <c r="X974" t="s">
        <v>220</v>
      </c>
    </row>
    <row r="975" spans="1:24" x14ac:dyDescent="0.25">
      <c r="A975" t="s">
        <v>130</v>
      </c>
      <c r="B975" s="1">
        <v>42321</v>
      </c>
      <c r="C975">
        <v>2015</v>
      </c>
      <c r="D975" t="s">
        <v>234</v>
      </c>
      <c r="E975" t="s">
        <v>55</v>
      </c>
      <c r="F975" t="s">
        <v>39</v>
      </c>
      <c r="G975" t="s">
        <v>209</v>
      </c>
      <c r="H975" t="s">
        <v>201</v>
      </c>
      <c r="I975">
        <v>61100</v>
      </c>
      <c r="J975">
        <v>4318</v>
      </c>
      <c r="K975">
        <v>65418</v>
      </c>
      <c r="L975" t="s">
        <v>127</v>
      </c>
      <c r="M975" t="s">
        <v>131</v>
      </c>
      <c r="N975" t="s">
        <v>132</v>
      </c>
      <c r="O975">
        <v>4</v>
      </c>
      <c r="P975" t="s">
        <v>77</v>
      </c>
      <c r="Q975" t="s">
        <v>86</v>
      </c>
      <c r="R975" t="s">
        <v>79</v>
      </c>
      <c r="S975" t="s">
        <v>56</v>
      </c>
      <c r="T975" t="s">
        <v>46</v>
      </c>
      <c r="U975" t="s">
        <v>223</v>
      </c>
      <c r="V975">
        <v>3055</v>
      </c>
      <c r="W975">
        <v>0.29593228236582703</v>
      </c>
      <c r="X975" t="s">
        <v>220</v>
      </c>
    </row>
    <row r="976" spans="1:24" x14ac:dyDescent="0.25">
      <c r="A976" t="s">
        <v>141</v>
      </c>
      <c r="B976" s="1">
        <v>42322</v>
      </c>
      <c r="C976">
        <v>2015</v>
      </c>
      <c r="D976" t="s">
        <v>234</v>
      </c>
      <c r="E976" t="s">
        <v>58</v>
      </c>
      <c r="F976" t="s">
        <v>8</v>
      </c>
      <c r="G976" t="s">
        <v>206</v>
      </c>
      <c r="H976" t="s">
        <v>203</v>
      </c>
      <c r="I976">
        <v>26600</v>
      </c>
      <c r="J976">
        <v>3780</v>
      </c>
      <c r="K976">
        <v>30380</v>
      </c>
      <c r="L976" t="s">
        <v>142</v>
      </c>
      <c r="M976" t="s">
        <v>143</v>
      </c>
      <c r="N976" t="s">
        <v>144</v>
      </c>
      <c r="O976">
        <v>4</v>
      </c>
      <c r="P976" t="s">
        <v>77</v>
      </c>
      <c r="Q976" t="s">
        <v>78</v>
      </c>
      <c r="R976" t="s">
        <v>79</v>
      </c>
      <c r="S976" t="s">
        <v>59</v>
      </c>
      <c r="T976" t="s">
        <v>42</v>
      </c>
      <c r="U976" t="s">
        <v>219</v>
      </c>
      <c r="V976">
        <v>798</v>
      </c>
      <c r="W976">
        <v>0.30509490999630418</v>
      </c>
      <c r="X976" t="s">
        <v>220</v>
      </c>
    </row>
    <row r="977" spans="1:24" x14ac:dyDescent="0.25">
      <c r="A977" t="s">
        <v>112</v>
      </c>
      <c r="B977" s="1">
        <v>42323</v>
      </c>
      <c r="C977">
        <v>2015</v>
      </c>
      <c r="D977" t="s">
        <v>234</v>
      </c>
      <c r="E977" t="s">
        <v>58</v>
      </c>
      <c r="F977" t="s">
        <v>2</v>
      </c>
      <c r="G977" t="s">
        <v>200</v>
      </c>
      <c r="H977" t="s">
        <v>201</v>
      </c>
      <c r="I977">
        <v>46850</v>
      </c>
      <c r="J977">
        <v>1002</v>
      </c>
      <c r="K977">
        <v>47852</v>
      </c>
      <c r="L977" t="s">
        <v>97</v>
      </c>
      <c r="M977" t="s">
        <v>104</v>
      </c>
      <c r="N977" t="s">
        <v>113</v>
      </c>
      <c r="O977">
        <v>3</v>
      </c>
      <c r="P977" t="s">
        <v>91</v>
      </c>
      <c r="Q977" t="s">
        <v>78</v>
      </c>
      <c r="R977" t="s">
        <v>79</v>
      </c>
      <c r="S977" t="s">
        <v>59</v>
      </c>
      <c r="T977" t="s">
        <v>42</v>
      </c>
      <c r="U977" t="s">
        <v>221</v>
      </c>
      <c r="V977">
        <v>1874</v>
      </c>
      <c r="W977">
        <v>0.59666934264668703</v>
      </c>
      <c r="X977" t="s">
        <v>222</v>
      </c>
    </row>
    <row r="978" spans="1:24" x14ac:dyDescent="0.25">
      <c r="A978" t="s">
        <v>80</v>
      </c>
      <c r="B978" s="1">
        <v>42324</v>
      </c>
      <c r="C978">
        <v>2015</v>
      </c>
      <c r="D978" t="s">
        <v>234</v>
      </c>
      <c r="E978" t="s">
        <v>58</v>
      </c>
      <c r="F978" t="s">
        <v>5</v>
      </c>
      <c r="G978" t="s">
        <v>207</v>
      </c>
      <c r="H978" t="s">
        <v>201</v>
      </c>
      <c r="I978">
        <v>36800</v>
      </c>
      <c r="J978">
        <v>1535</v>
      </c>
      <c r="K978">
        <v>38335</v>
      </c>
      <c r="L978" t="s">
        <v>74</v>
      </c>
      <c r="M978" t="s">
        <v>81</v>
      </c>
      <c r="N978" t="s">
        <v>82</v>
      </c>
      <c r="O978">
        <v>4</v>
      </c>
      <c r="P978" t="s">
        <v>77</v>
      </c>
      <c r="Q978" t="s">
        <v>78</v>
      </c>
      <c r="R978" t="s">
        <v>79</v>
      </c>
      <c r="S978" t="s">
        <v>59</v>
      </c>
      <c r="T978" t="s">
        <v>42</v>
      </c>
      <c r="U978" t="s">
        <v>221</v>
      </c>
      <c r="V978">
        <v>1472</v>
      </c>
      <c r="W978">
        <v>0.81318803076315116</v>
      </c>
      <c r="X978" t="s">
        <v>222</v>
      </c>
    </row>
    <row r="979" spans="1:24" x14ac:dyDescent="0.25">
      <c r="A979" t="s">
        <v>126</v>
      </c>
      <c r="B979" s="1">
        <v>42454</v>
      </c>
      <c r="C979">
        <v>2016</v>
      </c>
      <c r="D979" t="s">
        <v>226</v>
      </c>
      <c r="E979" t="s">
        <v>60</v>
      </c>
      <c r="F979" t="s">
        <v>6</v>
      </c>
      <c r="G979" t="s">
        <v>210</v>
      </c>
      <c r="H979" t="s">
        <v>203</v>
      </c>
      <c r="I979">
        <v>42250</v>
      </c>
      <c r="J979">
        <v>4245</v>
      </c>
      <c r="K979">
        <v>46495</v>
      </c>
      <c r="L979" t="s">
        <v>127</v>
      </c>
      <c r="M979" t="s">
        <v>128</v>
      </c>
      <c r="N979" t="s">
        <v>129</v>
      </c>
      <c r="O979">
        <v>4</v>
      </c>
      <c r="P979" t="s">
        <v>77</v>
      </c>
      <c r="Q979" t="s">
        <v>78</v>
      </c>
      <c r="R979" t="s">
        <v>79</v>
      </c>
      <c r="S979" t="s">
        <v>61</v>
      </c>
      <c r="T979" t="s">
        <v>42</v>
      </c>
      <c r="U979" t="s">
        <v>221</v>
      </c>
      <c r="V979">
        <v>1690</v>
      </c>
      <c r="W979">
        <v>0.39247406944282076</v>
      </c>
      <c r="X979" t="s">
        <v>220</v>
      </c>
    </row>
    <row r="980" spans="1:24" x14ac:dyDescent="0.25">
      <c r="A980" t="s">
        <v>157</v>
      </c>
      <c r="B980" s="1">
        <v>42326</v>
      </c>
      <c r="C980">
        <v>2015</v>
      </c>
      <c r="D980" t="s">
        <v>234</v>
      </c>
      <c r="E980" t="s">
        <v>54</v>
      </c>
      <c r="F980" t="s">
        <v>30</v>
      </c>
      <c r="G980" t="s">
        <v>200</v>
      </c>
      <c r="H980" t="s">
        <v>202</v>
      </c>
      <c r="I980">
        <v>65650</v>
      </c>
      <c r="J980">
        <v>4911</v>
      </c>
      <c r="K980">
        <v>70561</v>
      </c>
      <c r="L980" t="s">
        <v>142</v>
      </c>
      <c r="M980" t="s">
        <v>158</v>
      </c>
      <c r="N980" t="s">
        <v>159</v>
      </c>
      <c r="O980">
        <v>4</v>
      </c>
      <c r="P980" t="s">
        <v>77</v>
      </c>
      <c r="Q980" t="s">
        <v>86</v>
      </c>
      <c r="R980" t="s">
        <v>79</v>
      </c>
      <c r="S980" t="s">
        <v>54</v>
      </c>
      <c r="T980" t="s">
        <v>45</v>
      </c>
      <c r="U980" t="s">
        <v>223</v>
      </c>
      <c r="V980">
        <v>3282.5</v>
      </c>
      <c r="W980">
        <v>0.61437204462214001</v>
      </c>
      <c r="X980" t="s">
        <v>222</v>
      </c>
    </row>
    <row r="981" spans="1:24" x14ac:dyDescent="0.25">
      <c r="A981" t="s">
        <v>73</v>
      </c>
      <c r="B981" s="1">
        <v>42453</v>
      </c>
      <c r="C981">
        <v>2016</v>
      </c>
      <c r="D981" t="s">
        <v>226</v>
      </c>
      <c r="E981" t="s">
        <v>58</v>
      </c>
      <c r="F981" t="s">
        <v>5</v>
      </c>
      <c r="G981" t="s">
        <v>200</v>
      </c>
      <c r="H981" t="s">
        <v>201</v>
      </c>
      <c r="I981">
        <v>31100</v>
      </c>
      <c r="J981">
        <v>3404</v>
      </c>
      <c r="K981">
        <v>34504</v>
      </c>
      <c r="L981" t="s">
        <v>74</v>
      </c>
      <c r="M981" t="s">
        <v>75</v>
      </c>
      <c r="N981" t="s">
        <v>76</v>
      </c>
      <c r="O981">
        <v>4</v>
      </c>
      <c r="P981" t="s">
        <v>77</v>
      </c>
      <c r="Q981" t="s">
        <v>78</v>
      </c>
      <c r="R981" t="s">
        <v>79</v>
      </c>
      <c r="S981" t="s">
        <v>59</v>
      </c>
      <c r="T981" t="s">
        <v>42</v>
      </c>
      <c r="U981" t="s">
        <v>219</v>
      </c>
      <c r="V981">
        <v>933</v>
      </c>
      <c r="W981">
        <v>0.53761545360908636</v>
      </c>
      <c r="X981" t="s">
        <v>222</v>
      </c>
    </row>
    <row r="982" spans="1:24" x14ac:dyDescent="0.25">
      <c r="A982" t="s">
        <v>154</v>
      </c>
      <c r="B982" s="1">
        <v>42329</v>
      </c>
      <c r="C982">
        <v>2015</v>
      </c>
      <c r="D982" t="s">
        <v>234</v>
      </c>
      <c r="E982" t="s">
        <v>58</v>
      </c>
      <c r="F982" t="s">
        <v>8</v>
      </c>
      <c r="G982" t="s">
        <v>206</v>
      </c>
      <c r="H982" t="s">
        <v>205</v>
      </c>
      <c r="I982">
        <v>63150</v>
      </c>
      <c r="J982">
        <v>3728</v>
      </c>
      <c r="K982">
        <v>66878</v>
      </c>
      <c r="L982" t="s">
        <v>142</v>
      </c>
      <c r="M982" t="s">
        <v>155</v>
      </c>
      <c r="N982" t="s">
        <v>156</v>
      </c>
      <c r="O982">
        <v>4</v>
      </c>
      <c r="P982" t="s">
        <v>91</v>
      </c>
      <c r="Q982" t="s">
        <v>78</v>
      </c>
      <c r="R982" t="s">
        <v>79</v>
      </c>
      <c r="S982" t="s">
        <v>59</v>
      </c>
      <c r="T982" t="s">
        <v>42</v>
      </c>
      <c r="U982" t="s">
        <v>223</v>
      </c>
      <c r="V982">
        <v>3157.5</v>
      </c>
      <c r="W982">
        <v>0.67956937229240755</v>
      </c>
      <c r="X982" t="s">
        <v>222</v>
      </c>
    </row>
    <row r="983" spans="1:24" x14ac:dyDescent="0.25">
      <c r="A983" t="s">
        <v>182</v>
      </c>
      <c r="B983" s="1">
        <v>42329</v>
      </c>
      <c r="C983">
        <v>2015</v>
      </c>
      <c r="D983" t="s">
        <v>234</v>
      </c>
      <c r="E983" t="s">
        <v>64</v>
      </c>
      <c r="F983" t="s">
        <v>20</v>
      </c>
      <c r="G983" t="s">
        <v>200</v>
      </c>
      <c r="H983" t="s">
        <v>211</v>
      </c>
      <c r="I983">
        <v>58400</v>
      </c>
      <c r="J983">
        <v>4806</v>
      </c>
      <c r="K983">
        <v>63206</v>
      </c>
      <c r="L983" t="s">
        <v>164</v>
      </c>
      <c r="M983" t="s">
        <v>183</v>
      </c>
      <c r="N983" t="s">
        <v>184</v>
      </c>
      <c r="O983">
        <v>4</v>
      </c>
      <c r="P983" t="s">
        <v>77</v>
      </c>
      <c r="Q983" t="s">
        <v>78</v>
      </c>
      <c r="R983" t="s">
        <v>79</v>
      </c>
      <c r="S983" t="s">
        <v>57</v>
      </c>
      <c r="T983" t="s">
        <v>44</v>
      </c>
      <c r="U983" t="s">
        <v>223</v>
      </c>
      <c r="V983">
        <v>2920</v>
      </c>
      <c r="W983">
        <v>0.95928623944487712</v>
      </c>
      <c r="X983" t="s">
        <v>222</v>
      </c>
    </row>
    <row r="984" spans="1:24" x14ac:dyDescent="0.25">
      <c r="A984" t="s">
        <v>163</v>
      </c>
      <c r="B984" s="1">
        <v>42329</v>
      </c>
      <c r="C984">
        <v>2015</v>
      </c>
      <c r="D984" t="s">
        <v>234</v>
      </c>
      <c r="E984" t="s">
        <v>54</v>
      </c>
      <c r="F984" t="s">
        <v>33</v>
      </c>
      <c r="G984" t="s">
        <v>200</v>
      </c>
      <c r="H984" t="s">
        <v>211</v>
      </c>
      <c r="I984">
        <v>25100</v>
      </c>
      <c r="J984">
        <v>1154</v>
      </c>
      <c r="K984">
        <v>26254</v>
      </c>
      <c r="L984" t="s">
        <v>164</v>
      </c>
      <c r="M984" t="s">
        <v>165</v>
      </c>
      <c r="N984" t="s">
        <v>166</v>
      </c>
      <c r="O984">
        <v>2</v>
      </c>
      <c r="P984" t="s">
        <v>77</v>
      </c>
      <c r="Q984" t="s">
        <v>78</v>
      </c>
      <c r="R984" t="s">
        <v>79</v>
      </c>
      <c r="S984" t="s">
        <v>54</v>
      </c>
      <c r="T984" t="s">
        <v>45</v>
      </c>
      <c r="U984" t="s">
        <v>219</v>
      </c>
      <c r="V984">
        <v>753</v>
      </c>
      <c r="W984">
        <v>0.21989340531634791</v>
      </c>
      <c r="X984" t="s">
        <v>220</v>
      </c>
    </row>
    <row r="985" spans="1:24" x14ac:dyDescent="0.25">
      <c r="A985" t="s">
        <v>130</v>
      </c>
      <c r="B985" s="1">
        <v>42453</v>
      </c>
      <c r="C985">
        <v>2016</v>
      </c>
      <c r="D985" t="s">
        <v>226</v>
      </c>
      <c r="E985" t="s">
        <v>55</v>
      </c>
      <c r="F985" t="s">
        <v>38</v>
      </c>
      <c r="G985" t="s">
        <v>208</v>
      </c>
      <c r="H985" t="s">
        <v>201</v>
      </c>
      <c r="I985">
        <v>68100</v>
      </c>
      <c r="J985">
        <v>2992</v>
      </c>
      <c r="K985">
        <v>71092</v>
      </c>
      <c r="L985" t="s">
        <v>127</v>
      </c>
      <c r="M985" t="s">
        <v>131</v>
      </c>
      <c r="N985" t="s">
        <v>132</v>
      </c>
      <c r="O985">
        <v>4</v>
      </c>
      <c r="P985" t="s">
        <v>77</v>
      </c>
      <c r="Q985" t="s">
        <v>86</v>
      </c>
      <c r="R985" t="s">
        <v>79</v>
      </c>
      <c r="S985" t="s">
        <v>56</v>
      </c>
      <c r="T985" t="s">
        <v>46</v>
      </c>
      <c r="U985" t="s">
        <v>223</v>
      </c>
      <c r="V985">
        <v>3405</v>
      </c>
      <c r="W985">
        <v>0.32326865676942684</v>
      </c>
      <c r="X985" t="s">
        <v>220</v>
      </c>
    </row>
    <row r="986" spans="1:24" x14ac:dyDescent="0.25">
      <c r="A986" t="s">
        <v>154</v>
      </c>
      <c r="B986" s="1">
        <v>42330</v>
      </c>
      <c r="C986">
        <v>2015</v>
      </c>
      <c r="D986" t="s">
        <v>234</v>
      </c>
      <c r="E986" t="s">
        <v>58</v>
      </c>
      <c r="F986" t="s">
        <v>5</v>
      </c>
      <c r="G986" t="s">
        <v>207</v>
      </c>
      <c r="H986" t="s">
        <v>201</v>
      </c>
      <c r="I986">
        <v>63150</v>
      </c>
      <c r="J986">
        <v>3568</v>
      </c>
      <c r="K986">
        <v>66718</v>
      </c>
      <c r="L986" t="s">
        <v>142</v>
      </c>
      <c r="M986" t="s">
        <v>155</v>
      </c>
      <c r="N986" t="s">
        <v>156</v>
      </c>
      <c r="O986">
        <v>4</v>
      </c>
      <c r="P986" t="s">
        <v>91</v>
      </c>
      <c r="Q986" t="s">
        <v>78</v>
      </c>
      <c r="R986" t="s">
        <v>79</v>
      </c>
      <c r="S986" t="s">
        <v>59</v>
      </c>
      <c r="T986" t="s">
        <v>42</v>
      </c>
      <c r="U986" t="s">
        <v>223</v>
      </c>
      <c r="V986">
        <v>3157.5</v>
      </c>
      <c r="W986">
        <v>0.6243832975739535</v>
      </c>
      <c r="X986" t="s">
        <v>222</v>
      </c>
    </row>
    <row r="987" spans="1:24" x14ac:dyDescent="0.25">
      <c r="A987" t="s">
        <v>133</v>
      </c>
      <c r="B987" s="1">
        <v>42452</v>
      </c>
      <c r="C987">
        <v>2016</v>
      </c>
      <c r="D987" t="s">
        <v>226</v>
      </c>
      <c r="E987" t="s">
        <v>57</v>
      </c>
      <c r="F987" t="s">
        <v>23</v>
      </c>
      <c r="G987" t="s">
        <v>210</v>
      </c>
      <c r="H987" t="s">
        <v>201</v>
      </c>
      <c r="I987">
        <v>71900</v>
      </c>
      <c r="J987">
        <v>4045</v>
      </c>
      <c r="K987">
        <v>75945</v>
      </c>
      <c r="L987" t="s">
        <v>127</v>
      </c>
      <c r="M987" t="s">
        <v>134</v>
      </c>
      <c r="N987" t="s">
        <v>135</v>
      </c>
      <c r="O987">
        <v>4</v>
      </c>
      <c r="P987" t="s">
        <v>77</v>
      </c>
      <c r="Q987" t="s">
        <v>86</v>
      </c>
      <c r="R987" t="s">
        <v>79</v>
      </c>
      <c r="S987" t="s">
        <v>57</v>
      </c>
      <c r="T987" t="s">
        <v>44</v>
      </c>
      <c r="U987" t="s">
        <v>223</v>
      </c>
      <c r="V987">
        <v>3595</v>
      </c>
      <c r="W987">
        <v>0.87848122924495542</v>
      </c>
      <c r="X987" t="s">
        <v>222</v>
      </c>
    </row>
    <row r="988" spans="1:24" x14ac:dyDescent="0.25">
      <c r="A988" t="s">
        <v>80</v>
      </c>
      <c r="B988" s="1">
        <v>42331</v>
      </c>
      <c r="C988">
        <v>2015</v>
      </c>
      <c r="D988" t="s">
        <v>234</v>
      </c>
      <c r="E988" t="s">
        <v>55</v>
      </c>
      <c r="F988" t="s">
        <v>36</v>
      </c>
      <c r="G988" t="s">
        <v>206</v>
      </c>
      <c r="H988" t="s">
        <v>203</v>
      </c>
      <c r="I988">
        <v>36850</v>
      </c>
      <c r="J988">
        <v>1037</v>
      </c>
      <c r="K988">
        <v>37887</v>
      </c>
      <c r="L988" t="s">
        <v>74</v>
      </c>
      <c r="M988" t="s">
        <v>81</v>
      </c>
      <c r="N988" t="s">
        <v>82</v>
      </c>
      <c r="O988">
        <v>4</v>
      </c>
      <c r="P988" t="s">
        <v>77</v>
      </c>
      <c r="Q988" t="s">
        <v>78</v>
      </c>
      <c r="R988" t="s">
        <v>79</v>
      </c>
      <c r="S988" t="s">
        <v>56</v>
      </c>
      <c r="T988" t="s">
        <v>46</v>
      </c>
      <c r="U988" t="s">
        <v>221</v>
      </c>
      <c r="V988">
        <v>1474</v>
      </c>
      <c r="W988">
        <v>0.83093826278622185</v>
      </c>
      <c r="X988" t="s">
        <v>222</v>
      </c>
    </row>
    <row r="989" spans="1:24" x14ac:dyDescent="0.25">
      <c r="A989" t="s">
        <v>96</v>
      </c>
      <c r="B989" s="1">
        <v>42451</v>
      </c>
      <c r="C989">
        <v>2016</v>
      </c>
      <c r="D989" t="s">
        <v>226</v>
      </c>
      <c r="E989" t="s">
        <v>64</v>
      </c>
      <c r="F989" t="s">
        <v>25</v>
      </c>
      <c r="G989" t="s">
        <v>200</v>
      </c>
      <c r="H989" t="s">
        <v>203</v>
      </c>
      <c r="I989">
        <v>27000</v>
      </c>
      <c r="J989">
        <v>3828</v>
      </c>
      <c r="K989">
        <v>30828</v>
      </c>
      <c r="L989" t="s">
        <v>97</v>
      </c>
      <c r="M989" t="s">
        <v>98</v>
      </c>
      <c r="N989" t="s">
        <v>99</v>
      </c>
      <c r="O989">
        <v>2</v>
      </c>
      <c r="P989" t="s">
        <v>77</v>
      </c>
      <c r="Q989" t="s">
        <v>78</v>
      </c>
      <c r="R989" t="s">
        <v>79</v>
      </c>
      <c r="S989" t="s">
        <v>57</v>
      </c>
      <c r="T989" t="s">
        <v>44</v>
      </c>
      <c r="U989" t="s">
        <v>219</v>
      </c>
      <c r="V989">
        <v>810</v>
      </c>
      <c r="W989">
        <v>0.94268178750885734</v>
      </c>
      <c r="X989" t="s">
        <v>222</v>
      </c>
    </row>
    <row r="990" spans="1:24" x14ac:dyDescent="0.25">
      <c r="A990" t="s">
        <v>117</v>
      </c>
      <c r="B990" s="1">
        <v>42331</v>
      </c>
      <c r="C990">
        <v>2015</v>
      </c>
      <c r="D990" t="s">
        <v>234</v>
      </c>
      <c r="E990" t="s">
        <v>57</v>
      </c>
      <c r="F990" t="s">
        <v>27</v>
      </c>
      <c r="G990" t="s">
        <v>209</v>
      </c>
      <c r="H990" t="s">
        <v>205</v>
      </c>
      <c r="I990">
        <v>58550</v>
      </c>
      <c r="J990">
        <v>1404</v>
      </c>
      <c r="K990">
        <v>59954</v>
      </c>
      <c r="L990" t="s">
        <v>97</v>
      </c>
      <c r="M990" t="s">
        <v>118</v>
      </c>
      <c r="N990" t="s">
        <v>119</v>
      </c>
      <c r="O990">
        <v>4</v>
      </c>
      <c r="P990" t="s">
        <v>77</v>
      </c>
      <c r="Q990" t="s">
        <v>86</v>
      </c>
      <c r="R990" t="s">
        <v>79</v>
      </c>
      <c r="S990" t="s">
        <v>57</v>
      </c>
      <c r="T990" t="s">
        <v>44</v>
      </c>
      <c r="U990" t="s">
        <v>223</v>
      </c>
      <c r="V990">
        <v>2927.5</v>
      </c>
      <c r="W990">
        <v>0.14539266151627184</v>
      </c>
      <c r="X990" t="s">
        <v>220</v>
      </c>
    </row>
    <row r="991" spans="1:24" x14ac:dyDescent="0.25">
      <c r="A991" t="s">
        <v>109</v>
      </c>
      <c r="B991" s="1">
        <v>42331</v>
      </c>
      <c r="C991">
        <v>2015</v>
      </c>
      <c r="D991" t="s">
        <v>234</v>
      </c>
      <c r="E991" t="s">
        <v>54</v>
      </c>
      <c r="F991" t="s">
        <v>28</v>
      </c>
      <c r="G991" t="s">
        <v>206</v>
      </c>
      <c r="H991" t="s">
        <v>201</v>
      </c>
      <c r="I991">
        <v>46000</v>
      </c>
      <c r="J991">
        <v>2980</v>
      </c>
      <c r="K991">
        <v>48980</v>
      </c>
      <c r="L991" t="s">
        <v>97</v>
      </c>
      <c r="M991" t="s">
        <v>110</v>
      </c>
      <c r="N991" t="s">
        <v>111</v>
      </c>
      <c r="O991">
        <v>4</v>
      </c>
      <c r="P991" t="s">
        <v>91</v>
      </c>
      <c r="Q991" t="s">
        <v>78</v>
      </c>
      <c r="R991" t="s">
        <v>79</v>
      </c>
      <c r="S991" t="s">
        <v>54</v>
      </c>
      <c r="T991" t="s">
        <v>45</v>
      </c>
      <c r="U991" t="s">
        <v>221</v>
      </c>
      <c r="V991">
        <v>1840</v>
      </c>
      <c r="W991">
        <v>0.51823963574983167</v>
      </c>
      <c r="X991" t="s">
        <v>222</v>
      </c>
    </row>
    <row r="992" spans="1:24" x14ac:dyDescent="0.25">
      <c r="A992" t="s">
        <v>126</v>
      </c>
      <c r="B992" s="1">
        <v>42332</v>
      </c>
      <c r="C992">
        <v>2015</v>
      </c>
      <c r="D992" t="s">
        <v>234</v>
      </c>
      <c r="E992" t="s">
        <v>57</v>
      </c>
      <c r="F992" t="s">
        <v>16</v>
      </c>
      <c r="G992" t="s">
        <v>200</v>
      </c>
      <c r="H992" t="s">
        <v>211</v>
      </c>
      <c r="I992">
        <v>38000</v>
      </c>
      <c r="J992">
        <v>1703</v>
      </c>
      <c r="K992">
        <v>39703</v>
      </c>
      <c r="L992" t="s">
        <v>127</v>
      </c>
      <c r="M992" t="s">
        <v>128</v>
      </c>
      <c r="N992" t="s">
        <v>129</v>
      </c>
      <c r="O992">
        <v>4</v>
      </c>
      <c r="P992" t="s">
        <v>77</v>
      </c>
      <c r="Q992" t="s">
        <v>78</v>
      </c>
      <c r="R992" t="s">
        <v>79</v>
      </c>
      <c r="S992" t="s">
        <v>57</v>
      </c>
      <c r="T992" t="s">
        <v>44</v>
      </c>
      <c r="U992" t="s">
        <v>221</v>
      </c>
      <c r="V992">
        <v>1520</v>
      </c>
      <c r="W992">
        <v>0.414802955191025</v>
      </c>
      <c r="X992" t="s">
        <v>220</v>
      </c>
    </row>
    <row r="993" spans="1:24" x14ac:dyDescent="0.25">
      <c r="A993" t="s">
        <v>136</v>
      </c>
      <c r="B993" s="1">
        <v>42332</v>
      </c>
      <c r="C993">
        <v>2015</v>
      </c>
      <c r="D993" t="s">
        <v>234</v>
      </c>
      <c r="E993" t="s">
        <v>57</v>
      </c>
      <c r="F993" t="s">
        <v>22</v>
      </c>
      <c r="G993" t="s">
        <v>200</v>
      </c>
      <c r="H993" t="s">
        <v>211</v>
      </c>
      <c r="I993">
        <v>85450</v>
      </c>
      <c r="J993">
        <v>3964</v>
      </c>
      <c r="K993">
        <v>89414</v>
      </c>
      <c r="L993" t="s">
        <v>127</v>
      </c>
      <c r="M993" t="s">
        <v>137</v>
      </c>
      <c r="N993" t="s">
        <v>138</v>
      </c>
      <c r="O993">
        <v>4</v>
      </c>
      <c r="P993" t="s">
        <v>77</v>
      </c>
      <c r="Q993" t="s">
        <v>78</v>
      </c>
      <c r="R993" t="s">
        <v>79</v>
      </c>
      <c r="S993" t="s">
        <v>57</v>
      </c>
      <c r="T993" t="s">
        <v>44</v>
      </c>
      <c r="U993" t="s">
        <v>225</v>
      </c>
      <c r="V993">
        <v>5127</v>
      </c>
      <c r="W993">
        <v>0.14620601206375566</v>
      </c>
      <c r="X993" t="s">
        <v>220</v>
      </c>
    </row>
    <row r="994" spans="1:24" x14ac:dyDescent="0.25">
      <c r="A994" t="s">
        <v>141</v>
      </c>
      <c r="B994" s="1">
        <v>42332</v>
      </c>
      <c r="C994">
        <v>2015</v>
      </c>
      <c r="D994" t="s">
        <v>234</v>
      </c>
      <c r="E994" t="s">
        <v>55</v>
      </c>
      <c r="F994" t="s">
        <v>40</v>
      </c>
      <c r="G994" t="s">
        <v>200</v>
      </c>
      <c r="H994" t="s">
        <v>201</v>
      </c>
      <c r="I994">
        <v>27300</v>
      </c>
      <c r="J994">
        <v>3304</v>
      </c>
      <c r="K994">
        <v>30604</v>
      </c>
      <c r="L994" t="s">
        <v>142</v>
      </c>
      <c r="M994" t="s">
        <v>143</v>
      </c>
      <c r="N994" t="s">
        <v>144</v>
      </c>
      <c r="O994">
        <v>4</v>
      </c>
      <c r="P994" t="s">
        <v>77</v>
      </c>
      <c r="Q994" t="s">
        <v>78</v>
      </c>
      <c r="R994" t="s">
        <v>79</v>
      </c>
      <c r="S994" t="s">
        <v>56</v>
      </c>
      <c r="T994" t="s">
        <v>46</v>
      </c>
      <c r="U994" t="s">
        <v>219</v>
      </c>
      <c r="V994">
        <v>819</v>
      </c>
      <c r="W994">
        <v>0.28251370381680957</v>
      </c>
      <c r="X994" t="s">
        <v>220</v>
      </c>
    </row>
    <row r="995" spans="1:24" x14ac:dyDescent="0.25">
      <c r="A995" t="s">
        <v>80</v>
      </c>
      <c r="B995" s="1">
        <v>42333</v>
      </c>
      <c r="C995">
        <v>2015</v>
      </c>
      <c r="D995" t="s">
        <v>234</v>
      </c>
      <c r="E995" t="s">
        <v>62</v>
      </c>
      <c r="F995" t="s">
        <v>12</v>
      </c>
      <c r="G995" t="s">
        <v>200</v>
      </c>
      <c r="H995" t="s">
        <v>203</v>
      </c>
      <c r="I995">
        <v>36900</v>
      </c>
      <c r="J995">
        <v>3983</v>
      </c>
      <c r="K995">
        <v>40883</v>
      </c>
      <c r="L995" t="s">
        <v>74</v>
      </c>
      <c r="M995" t="s">
        <v>81</v>
      </c>
      <c r="N995" t="s">
        <v>82</v>
      </c>
      <c r="O995">
        <v>4</v>
      </c>
      <c r="P995" t="s">
        <v>77</v>
      </c>
      <c r="Q995" t="s">
        <v>78</v>
      </c>
      <c r="R995" t="s">
        <v>79</v>
      </c>
      <c r="S995" t="s">
        <v>63</v>
      </c>
      <c r="T995" t="s">
        <v>43</v>
      </c>
      <c r="U995" t="s">
        <v>221</v>
      </c>
      <c r="V995">
        <v>1476</v>
      </c>
      <c r="W995">
        <v>0.58514670077019681</v>
      </c>
      <c r="X995" t="s">
        <v>222</v>
      </c>
    </row>
    <row r="996" spans="1:24" x14ac:dyDescent="0.25">
      <c r="A996" t="s">
        <v>173</v>
      </c>
      <c r="B996" s="1">
        <v>42333</v>
      </c>
      <c r="C996">
        <v>2015</v>
      </c>
      <c r="D996" t="s">
        <v>234</v>
      </c>
      <c r="E996" t="s">
        <v>52</v>
      </c>
      <c r="F996" t="s">
        <v>47</v>
      </c>
      <c r="G996" t="s">
        <v>207</v>
      </c>
      <c r="H996" t="s">
        <v>211</v>
      </c>
      <c r="I996">
        <v>32600</v>
      </c>
      <c r="J996">
        <v>3692</v>
      </c>
      <c r="K996">
        <v>36292</v>
      </c>
      <c r="L996" t="s">
        <v>164</v>
      </c>
      <c r="M996" t="s">
        <v>174</v>
      </c>
      <c r="N996" t="s">
        <v>175</v>
      </c>
      <c r="O996">
        <v>2</v>
      </c>
      <c r="P996" t="s">
        <v>91</v>
      </c>
      <c r="Q996" t="s">
        <v>78</v>
      </c>
      <c r="R996" t="s">
        <v>79</v>
      </c>
      <c r="S996" t="s">
        <v>53</v>
      </c>
      <c r="T996" t="s">
        <v>46</v>
      </c>
      <c r="U996" t="s">
        <v>219</v>
      </c>
      <c r="V996">
        <v>978</v>
      </c>
      <c r="W996">
        <v>0.62188477656891794</v>
      </c>
      <c r="X996" t="s">
        <v>222</v>
      </c>
    </row>
    <row r="997" spans="1:24" x14ac:dyDescent="0.25">
      <c r="A997" t="s">
        <v>170</v>
      </c>
      <c r="B997" s="1">
        <v>42333</v>
      </c>
      <c r="C997">
        <v>2015</v>
      </c>
      <c r="D997" t="s">
        <v>234</v>
      </c>
      <c r="E997" t="s">
        <v>57</v>
      </c>
      <c r="F997" t="s">
        <v>24</v>
      </c>
      <c r="G997" t="s">
        <v>208</v>
      </c>
      <c r="H997" t="s">
        <v>203</v>
      </c>
      <c r="I997">
        <v>31450</v>
      </c>
      <c r="J997">
        <v>4701</v>
      </c>
      <c r="K997">
        <v>36151</v>
      </c>
      <c r="L997" t="s">
        <v>164</v>
      </c>
      <c r="M997" t="s">
        <v>171</v>
      </c>
      <c r="N997" t="s">
        <v>172</v>
      </c>
      <c r="O997">
        <v>4</v>
      </c>
      <c r="P997" t="s">
        <v>77</v>
      </c>
      <c r="Q997" t="s">
        <v>78</v>
      </c>
      <c r="R997" t="s">
        <v>79</v>
      </c>
      <c r="S997" t="s">
        <v>57</v>
      </c>
      <c r="T997" t="s">
        <v>44</v>
      </c>
      <c r="U997" t="s">
        <v>219</v>
      </c>
      <c r="V997">
        <v>943.5</v>
      </c>
      <c r="W997">
        <v>0.5358172615691168</v>
      </c>
      <c r="X997" t="s">
        <v>222</v>
      </c>
    </row>
    <row r="998" spans="1:24" x14ac:dyDescent="0.25">
      <c r="A998" t="s">
        <v>151</v>
      </c>
      <c r="B998" s="1">
        <v>42333</v>
      </c>
      <c r="C998">
        <v>2015</v>
      </c>
      <c r="D998" t="s">
        <v>234</v>
      </c>
      <c r="E998" t="s">
        <v>57</v>
      </c>
      <c r="F998" t="s">
        <v>23</v>
      </c>
      <c r="G998" t="s">
        <v>209</v>
      </c>
      <c r="H998" t="s">
        <v>202</v>
      </c>
      <c r="I998">
        <v>34950</v>
      </c>
      <c r="J998">
        <v>3411</v>
      </c>
      <c r="K998">
        <v>38361</v>
      </c>
      <c r="L998" t="s">
        <v>142</v>
      </c>
      <c r="M998" t="s">
        <v>152</v>
      </c>
      <c r="N998" t="s">
        <v>153</v>
      </c>
      <c r="O998">
        <v>3</v>
      </c>
      <c r="P998" t="s">
        <v>91</v>
      </c>
      <c r="Q998" t="s">
        <v>78</v>
      </c>
      <c r="R998" t="s">
        <v>79</v>
      </c>
      <c r="S998" t="s">
        <v>57</v>
      </c>
      <c r="T998" t="s">
        <v>44</v>
      </c>
      <c r="U998" t="s">
        <v>221</v>
      </c>
      <c r="V998">
        <v>1398</v>
      </c>
      <c r="W998">
        <v>0.10006229025314668</v>
      </c>
      <c r="X998" t="s">
        <v>220</v>
      </c>
    </row>
    <row r="999" spans="1:24" x14ac:dyDescent="0.25">
      <c r="A999" t="s">
        <v>130</v>
      </c>
      <c r="B999" s="1">
        <v>42336</v>
      </c>
      <c r="C999">
        <v>2015</v>
      </c>
      <c r="D999" t="s">
        <v>234</v>
      </c>
      <c r="E999" t="s">
        <v>55</v>
      </c>
      <c r="F999" t="s">
        <v>38</v>
      </c>
      <c r="G999" t="s">
        <v>210</v>
      </c>
      <c r="H999" t="s">
        <v>211</v>
      </c>
      <c r="I999">
        <v>61300</v>
      </c>
      <c r="J999">
        <v>4985</v>
      </c>
      <c r="K999">
        <v>66285</v>
      </c>
      <c r="L999" t="s">
        <v>127</v>
      </c>
      <c r="M999" t="s">
        <v>131</v>
      </c>
      <c r="N999" t="s">
        <v>132</v>
      </c>
      <c r="O999">
        <v>4</v>
      </c>
      <c r="P999" t="s">
        <v>77</v>
      </c>
      <c r="Q999" t="s">
        <v>86</v>
      </c>
      <c r="R999" t="s">
        <v>79</v>
      </c>
      <c r="S999" t="s">
        <v>56</v>
      </c>
      <c r="T999" t="s">
        <v>46</v>
      </c>
      <c r="U999" t="s">
        <v>223</v>
      </c>
      <c r="V999">
        <v>3065</v>
      </c>
      <c r="W999">
        <v>0.45053084960697726</v>
      </c>
      <c r="X999" t="s">
        <v>220</v>
      </c>
    </row>
    <row r="1000" spans="1:24" x14ac:dyDescent="0.25">
      <c r="A1000" t="s">
        <v>96</v>
      </c>
      <c r="B1000" s="1">
        <v>42337</v>
      </c>
      <c r="C1000">
        <v>2015</v>
      </c>
      <c r="D1000" t="s">
        <v>234</v>
      </c>
      <c r="E1000" t="s">
        <v>58</v>
      </c>
      <c r="F1000" t="s">
        <v>8</v>
      </c>
      <c r="G1000" t="s">
        <v>200</v>
      </c>
      <c r="H1000" t="s">
        <v>201</v>
      </c>
      <c r="I1000">
        <v>24750</v>
      </c>
      <c r="J1000">
        <v>3620</v>
      </c>
      <c r="K1000">
        <v>28370</v>
      </c>
      <c r="L1000" t="s">
        <v>97</v>
      </c>
      <c r="M1000" t="s">
        <v>98</v>
      </c>
      <c r="N1000" t="s">
        <v>99</v>
      </c>
      <c r="O1000">
        <v>2</v>
      </c>
      <c r="P1000" t="s">
        <v>77</v>
      </c>
      <c r="Q1000" t="s">
        <v>78</v>
      </c>
      <c r="R1000" t="s">
        <v>79</v>
      </c>
      <c r="S1000" t="s">
        <v>59</v>
      </c>
      <c r="T1000" t="s">
        <v>42</v>
      </c>
      <c r="U1000" t="s">
        <v>219</v>
      </c>
      <c r="V1000">
        <v>742.5</v>
      </c>
      <c r="W1000">
        <v>0.20665490357515165</v>
      </c>
      <c r="X1000" t="s">
        <v>220</v>
      </c>
    </row>
    <row r="1001" spans="1:24" x14ac:dyDescent="0.25">
      <c r="A1001" t="s">
        <v>117</v>
      </c>
      <c r="B1001" s="1">
        <v>42338</v>
      </c>
      <c r="C1001">
        <v>2015</v>
      </c>
      <c r="D1001" t="s">
        <v>234</v>
      </c>
      <c r="E1001" t="s">
        <v>57</v>
      </c>
      <c r="F1001" t="s">
        <v>23</v>
      </c>
      <c r="G1001" t="s">
        <v>209</v>
      </c>
      <c r="H1001" t="s">
        <v>201</v>
      </c>
      <c r="I1001">
        <v>58300</v>
      </c>
      <c r="J1001">
        <v>1323</v>
      </c>
      <c r="K1001">
        <v>59623</v>
      </c>
      <c r="L1001" t="s">
        <v>97</v>
      </c>
      <c r="M1001" t="s">
        <v>118</v>
      </c>
      <c r="N1001" t="s">
        <v>119</v>
      </c>
      <c r="O1001">
        <v>4</v>
      </c>
      <c r="P1001" t="s">
        <v>77</v>
      </c>
      <c r="Q1001" t="s">
        <v>86</v>
      </c>
      <c r="R1001" t="s">
        <v>79</v>
      </c>
      <c r="S1001" t="s">
        <v>57</v>
      </c>
      <c r="T1001" t="s">
        <v>44</v>
      </c>
      <c r="U1001" t="s">
        <v>223</v>
      </c>
      <c r="V1001">
        <v>2915</v>
      </c>
      <c r="W1001">
        <v>0.94967176669727627</v>
      </c>
      <c r="X1001" t="s">
        <v>222</v>
      </c>
    </row>
    <row r="1002" spans="1:24" x14ac:dyDescent="0.25">
      <c r="A1002" t="s">
        <v>126</v>
      </c>
      <c r="B1002" s="1">
        <v>42339</v>
      </c>
      <c r="C1002">
        <v>2015</v>
      </c>
      <c r="D1002" t="s">
        <v>235</v>
      </c>
      <c r="E1002" t="s">
        <v>60</v>
      </c>
      <c r="F1002" t="s">
        <v>7</v>
      </c>
      <c r="G1002" t="s">
        <v>200</v>
      </c>
      <c r="H1002" t="s">
        <v>205</v>
      </c>
      <c r="I1002">
        <v>37750</v>
      </c>
      <c r="J1002">
        <v>3316</v>
      </c>
      <c r="K1002">
        <v>41066</v>
      </c>
      <c r="L1002" t="s">
        <v>127</v>
      </c>
      <c r="M1002" t="s">
        <v>128</v>
      </c>
      <c r="N1002" t="s">
        <v>129</v>
      </c>
      <c r="O1002">
        <v>4</v>
      </c>
      <c r="P1002" t="s">
        <v>77</v>
      </c>
      <c r="Q1002" t="s">
        <v>78</v>
      </c>
      <c r="R1002" t="s">
        <v>79</v>
      </c>
      <c r="S1002" t="s">
        <v>61</v>
      </c>
      <c r="T1002" t="s">
        <v>42</v>
      </c>
      <c r="U1002" t="s">
        <v>221</v>
      </c>
      <c r="V1002">
        <v>1510</v>
      </c>
      <c r="W1002">
        <v>0.49325844249374162</v>
      </c>
      <c r="X1002" t="s">
        <v>220</v>
      </c>
    </row>
    <row r="1003" spans="1:24" x14ac:dyDescent="0.25">
      <c r="A1003" t="s">
        <v>130</v>
      </c>
      <c r="B1003" s="1">
        <v>42341</v>
      </c>
      <c r="C1003">
        <v>2015</v>
      </c>
      <c r="D1003" t="s">
        <v>235</v>
      </c>
      <c r="E1003" t="s">
        <v>54</v>
      </c>
      <c r="F1003" t="s">
        <v>23</v>
      </c>
      <c r="G1003" t="s">
        <v>200</v>
      </c>
      <c r="H1003" t="s">
        <v>201</v>
      </c>
      <c r="I1003">
        <v>61600</v>
      </c>
      <c r="J1003">
        <v>2200</v>
      </c>
      <c r="K1003">
        <v>63800</v>
      </c>
      <c r="L1003" t="s">
        <v>127</v>
      </c>
      <c r="M1003" t="s">
        <v>131</v>
      </c>
      <c r="N1003" t="s">
        <v>132</v>
      </c>
      <c r="O1003">
        <v>4</v>
      </c>
      <c r="P1003" t="s">
        <v>77</v>
      </c>
      <c r="Q1003" t="s">
        <v>86</v>
      </c>
      <c r="R1003" t="s">
        <v>79</v>
      </c>
      <c r="S1003" t="s">
        <v>54</v>
      </c>
      <c r="T1003" t="s">
        <v>44</v>
      </c>
      <c r="U1003" t="s">
        <v>223</v>
      </c>
      <c r="V1003">
        <v>3080</v>
      </c>
      <c r="W1003">
        <v>2.9435440445987247E-2</v>
      </c>
      <c r="X1003" t="s">
        <v>220</v>
      </c>
    </row>
    <row r="1004" spans="1:24" x14ac:dyDescent="0.25">
      <c r="A1004" t="s">
        <v>179</v>
      </c>
      <c r="B1004" s="1">
        <v>42341</v>
      </c>
      <c r="C1004">
        <v>2015</v>
      </c>
      <c r="D1004" t="s">
        <v>235</v>
      </c>
      <c r="E1004" t="s">
        <v>60</v>
      </c>
      <c r="F1004" t="s">
        <v>22</v>
      </c>
      <c r="G1004" t="s">
        <v>204</v>
      </c>
      <c r="H1004" t="s">
        <v>201</v>
      </c>
      <c r="I1004">
        <v>50250</v>
      </c>
      <c r="J1004">
        <v>2668</v>
      </c>
      <c r="K1004">
        <v>52918</v>
      </c>
      <c r="L1004" t="s">
        <v>164</v>
      </c>
      <c r="M1004" t="s">
        <v>180</v>
      </c>
      <c r="N1004" t="s">
        <v>181</v>
      </c>
      <c r="O1004">
        <v>4</v>
      </c>
      <c r="P1004" t="s">
        <v>77</v>
      </c>
      <c r="Q1004" t="s">
        <v>78</v>
      </c>
      <c r="R1004" t="s">
        <v>79</v>
      </c>
      <c r="S1004" t="s">
        <v>61</v>
      </c>
      <c r="T1004" t="s">
        <v>44</v>
      </c>
      <c r="U1004" t="s">
        <v>221</v>
      </c>
      <c r="V1004">
        <v>2010</v>
      </c>
      <c r="W1004">
        <v>0.77241186228227421</v>
      </c>
      <c r="X1004" t="s">
        <v>222</v>
      </c>
    </row>
    <row r="1005" spans="1:24" x14ac:dyDescent="0.25">
      <c r="A1005" t="s">
        <v>109</v>
      </c>
      <c r="B1005" s="1">
        <v>42343</v>
      </c>
      <c r="C1005">
        <v>2015</v>
      </c>
      <c r="D1005" t="s">
        <v>235</v>
      </c>
      <c r="E1005" t="s">
        <v>62</v>
      </c>
      <c r="F1005" t="s">
        <v>11</v>
      </c>
      <c r="G1005" t="s">
        <v>200</v>
      </c>
      <c r="H1005" t="s">
        <v>203</v>
      </c>
      <c r="I1005">
        <v>46100</v>
      </c>
      <c r="J1005">
        <v>3937</v>
      </c>
      <c r="K1005">
        <v>50037</v>
      </c>
      <c r="L1005" t="s">
        <v>97</v>
      </c>
      <c r="M1005" t="s">
        <v>110</v>
      </c>
      <c r="N1005" t="s">
        <v>111</v>
      </c>
      <c r="O1005">
        <v>4</v>
      </c>
      <c r="P1005" t="s">
        <v>91</v>
      </c>
      <c r="Q1005" t="s">
        <v>78</v>
      </c>
      <c r="R1005" t="s">
        <v>79</v>
      </c>
      <c r="S1005" t="s">
        <v>63</v>
      </c>
      <c r="T1005" t="s">
        <v>43</v>
      </c>
      <c r="U1005" t="s">
        <v>221</v>
      </c>
      <c r="V1005">
        <v>1844</v>
      </c>
      <c r="W1005">
        <v>0.88128497539147965</v>
      </c>
      <c r="X1005" t="s">
        <v>222</v>
      </c>
    </row>
    <row r="1006" spans="1:24" x14ac:dyDescent="0.25">
      <c r="A1006" t="s">
        <v>114</v>
      </c>
      <c r="B1006" s="1">
        <v>42449</v>
      </c>
      <c r="C1006">
        <v>2016</v>
      </c>
      <c r="D1006" t="s">
        <v>226</v>
      </c>
      <c r="E1006" t="s">
        <v>60</v>
      </c>
      <c r="F1006" t="s">
        <v>3</v>
      </c>
      <c r="G1006" t="s">
        <v>200</v>
      </c>
      <c r="H1006" t="s">
        <v>203</v>
      </c>
      <c r="I1006">
        <v>60000</v>
      </c>
      <c r="J1006">
        <v>4912</v>
      </c>
      <c r="K1006">
        <v>64912</v>
      </c>
      <c r="L1006" t="s">
        <v>97</v>
      </c>
      <c r="M1006" t="s">
        <v>115</v>
      </c>
      <c r="N1006" t="s">
        <v>116</v>
      </c>
      <c r="O1006">
        <v>4</v>
      </c>
      <c r="P1006" t="s">
        <v>77</v>
      </c>
      <c r="Q1006" t="s">
        <v>78</v>
      </c>
      <c r="R1006" t="s">
        <v>79</v>
      </c>
      <c r="S1006" t="s">
        <v>61</v>
      </c>
      <c r="T1006" t="s">
        <v>42</v>
      </c>
      <c r="U1006" t="s">
        <v>223</v>
      </c>
      <c r="V1006">
        <v>3000</v>
      </c>
      <c r="W1006">
        <v>0.21970939599895356</v>
      </c>
      <c r="X1006" t="s">
        <v>220</v>
      </c>
    </row>
    <row r="1007" spans="1:24" x14ac:dyDescent="0.25">
      <c r="A1007" t="s">
        <v>148</v>
      </c>
      <c r="B1007" s="1">
        <v>42344</v>
      </c>
      <c r="C1007">
        <v>2015</v>
      </c>
      <c r="D1007" t="s">
        <v>235</v>
      </c>
      <c r="E1007" t="s">
        <v>57</v>
      </c>
      <c r="F1007" t="s">
        <v>16</v>
      </c>
      <c r="G1007" t="s">
        <v>209</v>
      </c>
      <c r="H1007" t="s">
        <v>202</v>
      </c>
      <c r="I1007">
        <v>33500</v>
      </c>
      <c r="J1007">
        <v>4998</v>
      </c>
      <c r="K1007">
        <v>38498</v>
      </c>
      <c r="L1007" t="s">
        <v>142</v>
      </c>
      <c r="M1007" t="s">
        <v>149</v>
      </c>
      <c r="N1007" t="s">
        <v>150</v>
      </c>
      <c r="O1007">
        <v>4</v>
      </c>
      <c r="P1007" t="s">
        <v>77</v>
      </c>
      <c r="Q1007" t="s">
        <v>78</v>
      </c>
      <c r="R1007" t="s">
        <v>79</v>
      </c>
      <c r="S1007" t="s">
        <v>57</v>
      </c>
      <c r="T1007" t="s">
        <v>44</v>
      </c>
      <c r="U1007" t="s">
        <v>221</v>
      </c>
      <c r="V1007">
        <v>1340</v>
      </c>
      <c r="W1007">
        <v>0.74621855362608025</v>
      </c>
      <c r="X1007" t="s">
        <v>222</v>
      </c>
    </row>
    <row r="1008" spans="1:24" x14ac:dyDescent="0.25">
      <c r="A1008" t="s">
        <v>109</v>
      </c>
      <c r="B1008" s="1">
        <v>42345</v>
      </c>
      <c r="C1008">
        <v>2015</v>
      </c>
      <c r="D1008" t="s">
        <v>235</v>
      </c>
      <c r="E1008" t="s">
        <v>54</v>
      </c>
      <c r="F1008" t="s">
        <v>33</v>
      </c>
      <c r="G1008" t="s">
        <v>210</v>
      </c>
      <c r="H1008" t="s">
        <v>203</v>
      </c>
      <c r="I1008">
        <v>45850</v>
      </c>
      <c r="J1008">
        <v>3105</v>
      </c>
      <c r="K1008">
        <v>48955</v>
      </c>
      <c r="L1008" t="s">
        <v>97</v>
      </c>
      <c r="M1008" t="s">
        <v>110</v>
      </c>
      <c r="N1008" t="s">
        <v>111</v>
      </c>
      <c r="O1008">
        <v>4</v>
      </c>
      <c r="P1008" t="s">
        <v>91</v>
      </c>
      <c r="Q1008" t="s">
        <v>78</v>
      </c>
      <c r="R1008" t="s">
        <v>79</v>
      </c>
      <c r="S1008" t="s">
        <v>54</v>
      </c>
      <c r="T1008" t="s">
        <v>45</v>
      </c>
      <c r="U1008" t="s">
        <v>221</v>
      </c>
      <c r="V1008">
        <v>1834</v>
      </c>
      <c r="W1008">
        <v>0.30591716910987959</v>
      </c>
      <c r="X1008" t="s">
        <v>220</v>
      </c>
    </row>
    <row r="1009" spans="1:24" x14ac:dyDescent="0.25">
      <c r="A1009" t="s">
        <v>126</v>
      </c>
      <c r="B1009" s="1">
        <v>42448</v>
      </c>
      <c r="C1009">
        <v>2016</v>
      </c>
      <c r="D1009" t="s">
        <v>226</v>
      </c>
      <c r="E1009" t="s">
        <v>55</v>
      </c>
      <c r="F1009" t="s">
        <v>40</v>
      </c>
      <c r="G1009" t="s">
        <v>209</v>
      </c>
      <c r="H1009" t="s">
        <v>211</v>
      </c>
      <c r="I1009">
        <v>42100</v>
      </c>
      <c r="J1009">
        <v>3612</v>
      </c>
      <c r="K1009">
        <v>45712</v>
      </c>
      <c r="L1009" t="s">
        <v>127</v>
      </c>
      <c r="M1009" t="s">
        <v>128</v>
      </c>
      <c r="N1009" t="s">
        <v>129</v>
      </c>
      <c r="O1009">
        <v>4</v>
      </c>
      <c r="P1009" t="s">
        <v>77</v>
      </c>
      <c r="Q1009" t="s">
        <v>78</v>
      </c>
      <c r="R1009" t="s">
        <v>79</v>
      </c>
      <c r="S1009" t="s">
        <v>56</v>
      </c>
      <c r="T1009" t="s">
        <v>46</v>
      </c>
      <c r="U1009" t="s">
        <v>221</v>
      </c>
      <c r="V1009">
        <v>1684</v>
      </c>
      <c r="W1009">
        <v>0.20446608178525516</v>
      </c>
      <c r="X1009" t="s">
        <v>220</v>
      </c>
    </row>
    <row r="1010" spans="1:24" x14ac:dyDescent="0.25">
      <c r="A1010" t="s">
        <v>173</v>
      </c>
      <c r="B1010" s="1">
        <v>42448</v>
      </c>
      <c r="C1010">
        <v>2016</v>
      </c>
      <c r="D1010" t="s">
        <v>226</v>
      </c>
      <c r="E1010" t="s">
        <v>57</v>
      </c>
      <c r="F1010" t="s">
        <v>17</v>
      </c>
      <c r="G1010" t="s">
        <v>208</v>
      </c>
      <c r="H1010" t="s">
        <v>211</v>
      </c>
      <c r="I1010">
        <v>35600</v>
      </c>
      <c r="J1010">
        <v>4824</v>
      </c>
      <c r="K1010">
        <v>40424</v>
      </c>
      <c r="L1010" t="s">
        <v>164</v>
      </c>
      <c r="M1010" t="s">
        <v>174</v>
      </c>
      <c r="N1010" t="s">
        <v>175</v>
      </c>
      <c r="O1010">
        <v>2</v>
      </c>
      <c r="P1010" t="s">
        <v>91</v>
      </c>
      <c r="Q1010" t="s">
        <v>78</v>
      </c>
      <c r="R1010" t="s">
        <v>79</v>
      </c>
      <c r="S1010" t="s">
        <v>57</v>
      </c>
      <c r="T1010" t="s">
        <v>44</v>
      </c>
      <c r="U1010" t="s">
        <v>221</v>
      </c>
      <c r="V1010">
        <v>1424</v>
      </c>
      <c r="W1010">
        <v>1.8372586936863413E-3</v>
      </c>
      <c r="X1010" t="s">
        <v>220</v>
      </c>
    </row>
    <row r="1011" spans="1:24" x14ac:dyDescent="0.25">
      <c r="A1011" t="s">
        <v>133</v>
      </c>
      <c r="B1011" s="1">
        <v>42345</v>
      </c>
      <c r="C1011">
        <v>2015</v>
      </c>
      <c r="D1011" t="s">
        <v>235</v>
      </c>
      <c r="E1011" t="s">
        <v>52</v>
      </c>
      <c r="F1011" t="s">
        <v>34</v>
      </c>
      <c r="G1011" t="s">
        <v>200</v>
      </c>
      <c r="H1011" t="s">
        <v>201</v>
      </c>
      <c r="I1011">
        <v>64600</v>
      </c>
      <c r="J1011">
        <v>2785</v>
      </c>
      <c r="K1011">
        <v>67385</v>
      </c>
      <c r="L1011" t="s">
        <v>127</v>
      </c>
      <c r="M1011" t="s">
        <v>134</v>
      </c>
      <c r="N1011" t="s">
        <v>135</v>
      </c>
      <c r="O1011">
        <v>4</v>
      </c>
      <c r="P1011" t="s">
        <v>77</v>
      </c>
      <c r="Q1011" t="s">
        <v>86</v>
      </c>
      <c r="R1011" t="s">
        <v>79</v>
      </c>
      <c r="S1011" t="s">
        <v>53</v>
      </c>
      <c r="T1011" t="s">
        <v>46</v>
      </c>
      <c r="U1011" t="s">
        <v>223</v>
      </c>
      <c r="V1011">
        <v>3230</v>
      </c>
      <c r="W1011">
        <v>0.8867855118060417</v>
      </c>
      <c r="X1011" t="s">
        <v>222</v>
      </c>
    </row>
    <row r="1012" spans="1:24" x14ac:dyDescent="0.25">
      <c r="A1012" t="s">
        <v>157</v>
      </c>
      <c r="B1012" s="1">
        <v>42346</v>
      </c>
      <c r="C1012">
        <v>2015</v>
      </c>
      <c r="D1012" t="s">
        <v>235</v>
      </c>
      <c r="E1012" t="s">
        <v>58</v>
      </c>
      <c r="F1012" t="s">
        <v>2</v>
      </c>
      <c r="G1012" t="s">
        <v>210</v>
      </c>
      <c r="H1012" t="s">
        <v>203</v>
      </c>
      <c r="I1012">
        <v>65350</v>
      </c>
      <c r="J1012">
        <v>4920</v>
      </c>
      <c r="K1012">
        <v>70270</v>
      </c>
      <c r="L1012" t="s">
        <v>142</v>
      </c>
      <c r="M1012" t="s">
        <v>158</v>
      </c>
      <c r="N1012" t="s">
        <v>159</v>
      </c>
      <c r="O1012">
        <v>4</v>
      </c>
      <c r="P1012" t="s">
        <v>77</v>
      </c>
      <c r="Q1012" t="s">
        <v>86</v>
      </c>
      <c r="R1012" t="s">
        <v>79</v>
      </c>
      <c r="S1012" t="s">
        <v>59</v>
      </c>
      <c r="T1012" t="s">
        <v>42</v>
      </c>
      <c r="U1012" t="s">
        <v>223</v>
      </c>
      <c r="V1012">
        <v>3267.5</v>
      </c>
      <c r="W1012">
        <v>0.78857367615614726</v>
      </c>
      <c r="X1012" t="s">
        <v>222</v>
      </c>
    </row>
    <row r="1013" spans="1:24" x14ac:dyDescent="0.25">
      <c r="A1013" t="s">
        <v>103</v>
      </c>
      <c r="B1013" s="1">
        <v>42346</v>
      </c>
      <c r="C1013">
        <v>2015</v>
      </c>
      <c r="D1013" t="s">
        <v>235</v>
      </c>
      <c r="E1013" t="s">
        <v>58</v>
      </c>
      <c r="F1013" t="s">
        <v>2</v>
      </c>
      <c r="G1013" t="s">
        <v>209</v>
      </c>
      <c r="H1013" t="s">
        <v>203</v>
      </c>
      <c r="I1013">
        <v>36050</v>
      </c>
      <c r="J1013">
        <v>2922</v>
      </c>
      <c r="K1013">
        <v>38972</v>
      </c>
      <c r="L1013" t="s">
        <v>97</v>
      </c>
      <c r="M1013" t="s">
        <v>104</v>
      </c>
      <c r="N1013" t="s">
        <v>105</v>
      </c>
      <c r="O1013">
        <v>2</v>
      </c>
      <c r="P1013" t="s">
        <v>91</v>
      </c>
      <c r="Q1013" t="s">
        <v>78</v>
      </c>
      <c r="R1013" t="s">
        <v>79</v>
      </c>
      <c r="S1013" t="s">
        <v>59</v>
      </c>
      <c r="T1013" t="s">
        <v>42</v>
      </c>
      <c r="U1013" t="s">
        <v>221</v>
      </c>
      <c r="V1013">
        <v>1442</v>
      </c>
      <c r="W1013">
        <v>0.26022609242248634</v>
      </c>
      <c r="X1013" t="s">
        <v>220</v>
      </c>
    </row>
    <row r="1014" spans="1:24" x14ac:dyDescent="0.25">
      <c r="A1014" t="s">
        <v>80</v>
      </c>
      <c r="B1014" s="1">
        <v>42347</v>
      </c>
      <c r="C1014">
        <v>2015</v>
      </c>
      <c r="D1014" t="s">
        <v>235</v>
      </c>
      <c r="E1014" t="s">
        <v>60</v>
      </c>
      <c r="F1014" t="s">
        <v>3</v>
      </c>
      <c r="G1014" t="s">
        <v>209</v>
      </c>
      <c r="H1014" t="s">
        <v>201</v>
      </c>
      <c r="I1014">
        <v>36500</v>
      </c>
      <c r="J1014">
        <v>3496</v>
      </c>
      <c r="K1014">
        <v>39996</v>
      </c>
      <c r="L1014" t="s">
        <v>74</v>
      </c>
      <c r="M1014" t="s">
        <v>81</v>
      </c>
      <c r="N1014" t="s">
        <v>82</v>
      </c>
      <c r="O1014">
        <v>4</v>
      </c>
      <c r="P1014" t="s">
        <v>77</v>
      </c>
      <c r="Q1014" t="s">
        <v>78</v>
      </c>
      <c r="R1014" t="s">
        <v>79</v>
      </c>
      <c r="S1014" t="s">
        <v>61</v>
      </c>
      <c r="T1014" t="s">
        <v>42</v>
      </c>
      <c r="U1014" t="s">
        <v>221</v>
      </c>
      <c r="V1014">
        <v>1460</v>
      </c>
      <c r="W1014">
        <v>0.12487692810822135</v>
      </c>
      <c r="X1014" t="s">
        <v>220</v>
      </c>
    </row>
    <row r="1015" spans="1:24" x14ac:dyDescent="0.25">
      <c r="A1015" t="s">
        <v>163</v>
      </c>
      <c r="B1015" s="1">
        <v>42347</v>
      </c>
      <c r="C1015">
        <v>2015</v>
      </c>
      <c r="D1015" t="s">
        <v>235</v>
      </c>
      <c r="E1015" t="s">
        <v>62</v>
      </c>
      <c r="F1015" t="s">
        <v>15</v>
      </c>
      <c r="G1015" t="s">
        <v>210</v>
      </c>
      <c r="H1015" t="s">
        <v>203</v>
      </c>
      <c r="I1015">
        <v>25400</v>
      </c>
      <c r="J1015">
        <v>1870</v>
      </c>
      <c r="K1015">
        <v>27270</v>
      </c>
      <c r="L1015" t="s">
        <v>164</v>
      </c>
      <c r="M1015" t="s">
        <v>165</v>
      </c>
      <c r="N1015" t="s">
        <v>166</v>
      </c>
      <c r="O1015">
        <v>2</v>
      </c>
      <c r="P1015" t="s">
        <v>77</v>
      </c>
      <c r="Q1015" t="s">
        <v>78</v>
      </c>
      <c r="R1015" t="s">
        <v>79</v>
      </c>
      <c r="S1015" t="s">
        <v>63</v>
      </c>
      <c r="T1015" t="s">
        <v>43</v>
      </c>
      <c r="U1015" t="s">
        <v>219</v>
      </c>
      <c r="V1015">
        <v>762</v>
      </c>
      <c r="W1015">
        <v>2.565823030921548E-2</v>
      </c>
      <c r="X1015" t="s">
        <v>220</v>
      </c>
    </row>
    <row r="1016" spans="1:24" x14ac:dyDescent="0.25">
      <c r="A1016" t="s">
        <v>80</v>
      </c>
      <c r="B1016" s="1">
        <v>42347</v>
      </c>
      <c r="C1016">
        <v>2015</v>
      </c>
      <c r="D1016" t="s">
        <v>235</v>
      </c>
      <c r="E1016" t="s">
        <v>57</v>
      </c>
      <c r="F1016" t="s">
        <v>27</v>
      </c>
      <c r="G1016" t="s">
        <v>206</v>
      </c>
      <c r="H1016" t="s">
        <v>201</v>
      </c>
      <c r="I1016">
        <v>36750</v>
      </c>
      <c r="J1016">
        <v>2097</v>
      </c>
      <c r="K1016">
        <v>38847</v>
      </c>
      <c r="L1016" t="s">
        <v>74</v>
      </c>
      <c r="M1016" t="s">
        <v>81</v>
      </c>
      <c r="N1016" t="s">
        <v>82</v>
      </c>
      <c r="O1016">
        <v>4</v>
      </c>
      <c r="P1016" t="s">
        <v>77</v>
      </c>
      <c r="Q1016" t="s">
        <v>78</v>
      </c>
      <c r="R1016" t="s">
        <v>79</v>
      </c>
      <c r="S1016" t="s">
        <v>57</v>
      </c>
      <c r="T1016" t="s">
        <v>44</v>
      </c>
      <c r="U1016" t="s">
        <v>221</v>
      </c>
      <c r="V1016">
        <v>1470</v>
      </c>
      <c r="W1016">
        <v>0.99138918751449756</v>
      </c>
      <c r="X1016" t="s">
        <v>222</v>
      </c>
    </row>
    <row r="1017" spans="1:24" x14ac:dyDescent="0.25">
      <c r="A1017" t="s">
        <v>157</v>
      </c>
      <c r="B1017" s="1">
        <v>42448</v>
      </c>
      <c r="C1017">
        <v>2016</v>
      </c>
      <c r="D1017" t="s">
        <v>226</v>
      </c>
      <c r="E1017" t="s">
        <v>57</v>
      </c>
      <c r="F1017" t="s">
        <v>16</v>
      </c>
      <c r="G1017" t="s">
        <v>200</v>
      </c>
      <c r="H1017" t="s">
        <v>201</v>
      </c>
      <c r="I1017">
        <v>72800</v>
      </c>
      <c r="J1017">
        <v>3756</v>
      </c>
      <c r="K1017">
        <v>76556</v>
      </c>
      <c r="L1017" t="s">
        <v>142</v>
      </c>
      <c r="M1017" t="s">
        <v>158</v>
      </c>
      <c r="N1017" t="s">
        <v>159</v>
      </c>
      <c r="O1017">
        <v>4</v>
      </c>
      <c r="P1017" t="s">
        <v>77</v>
      </c>
      <c r="Q1017" t="s">
        <v>86</v>
      </c>
      <c r="R1017" t="s">
        <v>79</v>
      </c>
      <c r="S1017" t="s">
        <v>57</v>
      </c>
      <c r="T1017" t="s">
        <v>44</v>
      </c>
      <c r="U1017" t="s">
        <v>223</v>
      </c>
      <c r="V1017">
        <v>3640</v>
      </c>
      <c r="W1017">
        <v>0.36477983992769375</v>
      </c>
      <c r="X1017" t="s">
        <v>220</v>
      </c>
    </row>
    <row r="1018" spans="1:24" x14ac:dyDescent="0.25">
      <c r="A1018" t="s">
        <v>176</v>
      </c>
      <c r="B1018" s="1">
        <v>42448</v>
      </c>
      <c r="C1018">
        <v>2016</v>
      </c>
      <c r="D1018" t="s">
        <v>226</v>
      </c>
      <c r="E1018" t="s">
        <v>54</v>
      </c>
      <c r="F1018" t="s">
        <v>11</v>
      </c>
      <c r="G1018" t="s">
        <v>210</v>
      </c>
      <c r="H1018" t="s">
        <v>201</v>
      </c>
      <c r="I1018">
        <v>43900</v>
      </c>
      <c r="J1018">
        <v>4233</v>
      </c>
      <c r="K1018">
        <v>48133</v>
      </c>
      <c r="L1018" t="s">
        <v>164</v>
      </c>
      <c r="M1018" t="s">
        <v>177</v>
      </c>
      <c r="N1018" t="s">
        <v>178</v>
      </c>
      <c r="O1018">
        <v>4</v>
      </c>
      <c r="P1018" t="s">
        <v>77</v>
      </c>
      <c r="Q1018" t="s">
        <v>78</v>
      </c>
      <c r="R1018" t="s">
        <v>79</v>
      </c>
      <c r="S1018" t="s">
        <v>54</v>
      </c>
      <c r="T1018" t="s">
        <v>43</v>
      </c>
      <c r="U1018" t="s">
        <v>221</v>
      </c>
      <c r="V1018">
        <v>1756</v>
      </c>
      <c r="W1018">
        <v>0.15364301863761759</v>
      </c>
      <c r="X1018" t="s">
        <v>220</v>
      </c>
    </row>
    <row r="1019" spans="1:24" x14ac:dyDescent="0.25">
      <c r="A1019" t="s">
        <v>136</v>
      </c>
      <c r="B1019" s="1">
        <v>42448</v>
      </c>
      <c r="C1019">
        <v>2016</v>
      </c>
      <c r="D1019" t="s">
        <v>226</v>
      </c>
      <c r="E1019" t="s">
        <v>64</v>
      </c>
      <c r="F1019" t="s">
        <v>25</v>
      </c>
      <c r="G1019" t="s">
        <v>200</v>
      </c>
      <c r="H1019" t="s">
        <v>203</v>
      </c>
      <c r="I1019">
        <v>95000</v>
      </c>
      <c r="J1019">
        <v>1822</v>
      </c>
      <c r="K1019">
        <v>96822</v>
      </c>
      <c r="L1019" t="s">
        <v>127</v>
      </c>
      <c r="M1019" t="s">
        <v>137</v>
      </c>
      <c r="N1019" t="s">
        <v>138</v>
      </c>
      <c r="O1019">
        <v>4</v>
      </c>
      <c r="P1019" t="s">
        <v>77</v>
      </c>
      <c r="Q1019" t="s">
        <v>78</v>
      </c>
      <c r="R1019" t="s">
        <v>79</v>
      </c>
      <c r="S1019" t="s">
        <v>57</v>
      </c>
      <c r="T1019" t="s">
        <v>44</v>
      </c>
      <c r="U1019" t="s">
        <v>225</v>
      </c>
      <c r="V1019">
        <v>5700</v>
      </c>
      <c r="W1019">
        <v>0.32957569711356222</v>
      </c>
      <c r="X1019" t="s">
        <v>220</v>
      </c>
    </row>
    <row r="1020" spans="1:24" x14ac:dyDescent="0.25">
      <c r="A1020" t="s">
        <v>179</v>
      </c>
      <c r="B1020" s="1">
        <v>42348</v>
      </c>
      <c r="C1020">
        <v>2015</v>
      </c>
      <c r="D1020" t="s">
        <v>235</v>
      </c>
      <c r="E1020" t="s">
        <v>57</v>
      </c>
      <c r="F1020" t="s">
        <v>27</v>
      </c>
      <c r="G1020" t="s">
        <v>200</v>
      </c>
      <c r="H1020" t="s">
        <v>203</v>
      </c>
      <c r="I1020">
        <v>50350</v>
      </c>
      <c r="J1020">
        <v>4920</v>
      </c>
      <c r="K1020">
        <v>55270</v>
      </c>
      <c r="L1020" t="s">
        <v>164</v>
      </c>
      <c r="M1020" t="s">
        <v>180</v>
      </c>
      <c r="N1020" t="s">
        <v>181</v>
      </c>
      <c r="O1020">
        <v>4</v>
      </c>
      <c r="P1020" t="s">
        <v>77</v>
      </c>
      <c r="Q1020" t="s">
        <v>78</v>
      </c>
      <c r="R1020" t="s">
        <v>79</v>
      </c>
      <c r="S1020" t="s">
        <v>57</v>
      </c>
      <c r="T1020" t="s">
        <v>44</v>
      </c>
      <c r="U1020" t="s">
        <v>221</v>
      </c>
      <c r="V1020">
        <v>2014</v>
      </c>
      <c r="W1020">
        <v>0.18799887606315263</v>
      </c>
      <c r="X1020" t="s">
        <v>220</v>
      </c>
    </row>
    <row r="1021" spans="1:24" x14ac:dyDescent="0.25">
      <c r="A1021" t="s">
        <v>176</v>
      </c>
      <c r="B1021" s="1">
        <v>42350</v>
      </c>
      <c r="C1021">
        <v>2015</v>
      </c>
      <c r="D1021" t="s">
        <v>235</v>
      </c>
      <c r="E1021" t="s">
        <v>54</v>
      </c>
      <c r="F1021" t="s">
        <v>28</v>
      </c>
      <c r="G1021" t="s">
        <v>200</v>
      </c>
      <c r="H1021" t="s">
        <v>201</v>
      </c>
      <c r="I1021">
        <v>39700</v>
      </c>
      <c r="J1021">
        <v>4935</v>
      </c>
      <c r="K1021">
        <v>44635</v>
      </c>
      <c r="L1021" t="s">
        <v>164</v>
      </c>
      <c r="M1021" t="s">
        <v>177</v>
      </c>
      <c r="N1021" t="s">
        <v>178</v>
      </c>
      <c r="O1021">
        <v>4</v>
      </c>
      <c r="P1021" t="s">
        <v>77</v>
      </c>
      <c r="Q1021" t="s">
        <v>78</v>
      </c>
      <c r="R1021" t="s">
        <v>79</v>
      </c>
      <c r="S1021" t="s">
        <v>54</v>
      </c>
      <c r="T1021" t="s">
        <v>45</v>
      </c>
      <c r="U1021" t="s">
        <v>221</v>
      </c>
      <c r="V1021">
        <v>1588</v>
      </c>
      <c r="W1021">
        <v>0.20526287947095134</v>
      </c>
      <c r="X1021" t="s">
        <v>220</v>
      </c>
    </row>
    <row r="1022" spans="1:24" x14ac:dyDescent="0.25">
      <c r="A1022" t="s">
        <v>80</v>
      </c>
      <c r="B1022" s="1">
        <v>42351</v>
      </c>
      <c r="C1022">
        <v>2015</v>
      </c>
      <c r="D1022" t="s">
        <v>235</v>
      </c>
      <c r="E1022" t="s">
        <v>60</v>
      </c>
      <c r="F1022" t="s">
        <v>35</v>
      </c>
      <c r="G1022" t="s">
        <v>209</v>
      </c>
      <c r="H1022" t="s">
        <v>203</v>
      </c>
      <c r="I1022">
        <v>36950</v>
      </c>
      <c r="J1022">
        <v>1665</v>
      </c>
      <c r="K1022">
        <v>38615</v>
      </c>
      <c r="L1022" t="s">
        <v>74</v>
      </c>
      <c r="M1022" t="s">
        <v>81</v>
      </c>
      <c r="N1022" t="s">
        <v>82</v>
      </c>
      <c r="O1022">
        <v>4</v>
      </c>
      <c r="P1022" t="s">
        <v>77</v>
      </c>
      <c r="Q1022" t="s">
        <v>78</v>
      </c>
      <c r="R1022" t="s">
        <v>79</v>
      </c>
      <c r="S1022" t="s">
        <v>61</v>
      </c>
      <c r="T1022" t="s">
        <v>46</v>
      </c>
      <c r="U1022" t="s">
        <v>221</v>
      </c>
      <c r="V1022">
        <v>1478</v>
      </c>
      <c r="W1022">
        <v>0.11122915386745201</v>
      </c>
      <c r="X1022" t="s">
        <v>220</v>
      </c>
    </row>
    <row r="1023" spans="1:24" x14ac:dyDescent="0.25">
      <c r="A1023" t="s">
        <v>106</v>
      </c>
      <c r="B1023" s="1">
        <v>42351</v>
      </c>
      <c r="C1023">
        <v>2015</v>
      </c>
      <c r="D1023" t="s">
        <v>235</v>
      </c>
      <c r="E1023" t="s">
        <v>54</v>
      </c>
      <c r="F1023" t="s">
        <v>32</v>
      </c>
      <c r="G1023" t="s">
        <v>200</v>
      </c>
      <c r="H1023" t="s">
        <v>202</v>
      </c>
      <c r="I1023">
        <v>37900</v>
      </c>
      <c r="J1023">
        <v>1611</v>
      </c>
      <c r="K1023">
        <v>39511</v>
      </c>
      <c r="L1023" t="s">
        <v>97</v>
      </c>
      <c r="M1023" t="s">
        <v>107</v>
      </c>
      <c r="N1023" t="s">
        <v>108</v>
      </c>
      <c r="O1023">
        <v>4</v>
      </c>
      <c r="P1023" t="s">
        <v>77</v>
      </c>
      <c r="Q1023" t="s">
        <v>78</v>
      </c>
      <c r="R1023" t="s">
        <v>79</v>
      </c>
      <c r="S1023" t="s">
        <v>54</v>
      </c>
      <c r="T1023" t="s">
        <v>45</v>
      </c>
      <c r="U1023" t="s">
        <v>221</v>
      </c>
      <c r="V1023">
        <v>1516</v>
      </c>
      <c r="W1023">
        <v>0.2047741828508555</v>
      </c>
      <c r="X1023" t="s">
        <v>220</v>
      </c>
    </row>
    <row r="1024" spans="1:24" x14ac:dyDescent="0.25">
      <c r="A1024" t="s">
        <v>100</v>
      </c>
      <c r="B1024" s="1">
        <v>42351</v>
      </c>
      <c r="C1024">
        <v>2015</v>
      </c>
      <c r="D1024" t="s">
        <v>235</v>
      </c>
      <c r="E1024" t="s">
        <v>57</v>
      </c>
      <c r="F1024" t="s">
        <v>21</v>
      </c>
      <c r="G1024" t="s">
        <v>210</v>
      </c>
      <c r="H1024" t="s">
        <v>211</v>
      </c>
      <c r="I1024">
        <v>31550</v>
      </c>
      <c r="J1024">
        <v>2709</v>
      </c>
      <c r="K1024">
        <v>34259</v>
      </c>
      <c r="L1024" t="s">
        <v>97</v>
      </c>
      <c r="M1024" t="s">
        <v>101</v>
      </c>
      <c r="N1024" t="s">
        <v>102</v>
      </c>
      <c r="O1024">
        <v>4</v>
      </c>
      <c r="P1024" t="s">
        <v>77</v>
      </c>
      <c r="Q1024" t="s">
        <v>78</v>
      </c>
      <c r="R1024" t="s">
        <v>79</v>
      </c>
      <c r="S1024" t="s">
        <v>57</v>
      </c>
      <c r="T1024" t="s">
        <v>44</v>
      </c>
      <c r="U1024" t="s">
        <v>219</v>
      </c>
      <c r="V1024">
        <v>946.5</v>
      </c>
      <c r="W1024">
        <v>0.14086920960846785</v>
      </c>
      <c r="X1024" t="s">
        <v>220</v>
      </c>
    </row>
    <row r="1025" spans="1:24" x14ac:dyDescent="0.25">
      <c r="A1025" t="s">
        <v>157</v>
      </c>
      <c r="B1025" s="1">
        <v>42352</v>
      </c>
      <c r="C1025">
        <v>2015</v>
      </c>
      <c r="D1025" t="s">
        <v>235</v>
      </c>
      <c r="E1025" t="s">
        <v>54</v>
      </c>
      <c r="F1025" t="s">
        <v>33</v>
      </c>
      <c r="G1025" t="s">
        <v>208</v>
      </c>
      <c r="H1025" t="s">
        <v>201</v>
      </c>
      <c r="I1025">
        <v>65450</v>
      </c>
      <c r="J1025">
        <v>4952</v>
      </c>
      <c r="K1025">
        <v>70402</v>
      </c>
      <c r="L1025" t="s">
        <v>142</v>
      </c>
      <c r="M1025" t="s">
        <v>158</v>
      </c>
      <c r="N1025" t="s">
        <v>159</v>
      </c>
      <c r="O1025">
        <v>4</v>
      </c>
      <c r="P1025" t="s">
        <v>77</v>
      </c>
      <c r="Q1025" t="s">
        <v>86</v>
      </c>
      <c r="R1025" t="s">
        <v>79</v>
      </c>
      <c r="S1025" t="s">
        <v>54</v>
      </c>
      <c r="T1025" t="s">
        <v>45</v>
      </c>
      <c r="U1025" t="s">
        <v>223</v>
      </c>
      <c r="V1025">
        <v>3272.5</v>
      </c>
      <c r="W1025">
        <v>0.69821012378586933</v>
      </c>
      <c r="X1025" t="s">
        <v>222</v>
      </c>
    </row>
    <row r="1026" spans="1:24" x14ac:dyDescent="0.25">
      <c r="A1026" t="s">
        <v>154</v>
      </c>
      <c r="B1026" s="1">
        <v>42352</v>
      </c>
      <c r="C1026">
        <v>2015</v>
      </c>
      <c r="D1026" t="s">
        <v>235</v>
      </c>
      <c r="E1026" t="s">
        <v>54</v>
      </c>
      <c r="F1026" t="s">
        <v>31</v>
      </c>
      <c r="G1026" t="s">
        <v>209</v>
      </c>
      <c r="H1026" t="s">
        <v>201</v>
      </c>
      <c r="I1026">
        <v>62850</v>
      </c>
      <c r="J1026">
        <v>1702</v>
      </c>
      <c r="K1026">
        <v>64552</v>
      </c>
      <c r="L1026" t="s">
        <v>142</v>
      </c>
      <c r="M1026" t="s">
        <v>155</v>
      </c>
      <c r="N1026" t="s">
        <v>156</v>
      </c>
      <c r="O1026">
        <v>4</v>
      </c>
      <c r="P1026" t="s">
        <v>91</v>
      </c>
      <c r="Q1026" t="s">
        <v>78</v>
      </c>
      <c r="R1026" t="s">
        <v>79</v>
      </c>
      <c r="S1026" t="s">
        <v>54</v>
      </c>
      <c r="T1026" t="s">
        <v>45</v>
      </c>
      <c r="U1026" t="s">
        <v>223</v>
      </c>
      <c r="V1026">
        <v>3142.5</v>
      </c>
      <c r="W1026">
        <v>0.90945968446762282</v>
      </c>
      <c r="X1026" t="s">
        <v>222</v>
      </c>
    </row>
    <row r="1027" spans="1:24" x14ac:dyDescent="0.25">
      <c r="A1027" t="s">
        <v>106</v>
      </c>
      <c r="B1027" s="1">
        <v>42352</v>
      </c>
      <c r="C1027">
        <v>2015</v>
      </c>
      <c r="D1027" t="s">
        <v>235</v>
      </c>
      <c r="E1027" t="s">
        <v>50</v>
      </c>
      <c r="F1027" t="s">
        <v>9</v>
      </c>
      <c r="G1027" t="s">
        <v>209</v>
      </c>
      <c r="H1027" t="s">
        <v>202</v>
      </c>
      <c r="I1027">
        <v>37700</v>
      </c>
      <c r="J1027">
        <v>1105</v>
      </c>
      <c r="K1027">
        <v>38805</v>
      </c>
      <c r="L1027" t="s">
        <v>97</v>
      </c>
      <c r="M1027" t="s">
        <v>107</v>
      </c>
      <c r="N1027" t="s">
        <v>108</v>
      </c>
      <c r="O1027">
        <v>4</v>
      </c>
      <c r="P1027" t="s">
        <v>77</v>
      </c>
      <c r="Q1027" t="s">
        <v>78</v>
      </c>
      <c r="R1027" t="s">
        <v>79</v>
      </c>
      <c r="S1027" t="s">
        <v>51</v>
      </c>
      <c r="T1027" t="s">
        <v>43</v>
      </c>
      <c r="U1027" t="s">
        <v>221</v>
      </c>
      <c r="V1027">
        <v>1508</v>
      </c>
      <c r="W1027">
        <v>0.74816783552438382</v>
      </c>
      <c r="X1027" t="s">
        <v>222</v>
      </c>
    </row>
    <row r="1028" spans="1:24" x14ac:dyDescent="0.25">
      <c r="A1028" t="s">
        <v>157</v>
      </c>
      <c r="B1028" s="1">
        <v>42353</v>
      </c>
      <c r="C1028">
        <v>2015</v>
      </c>
      <c r="D1028" t="s">
        <v>235</v>
      </c>
      <c r="E1028" t="s">
        <v>60</v>
      </c>
      <c r="F1028" t="s">
        <v>3</v>
      </c>
      <c r="G1028" t="s">
        <v>200</v>
      </c>
      <c r="H1028" t="s">
        <v>211</v>
      </c>
      <c r="I1028">
        <v>65750</v>
      </c>
      <c r="J1028">
        <v>2545</v>
      </c>
      <c r="K1028">
        <v>68295</v>
      </c>
      <c r="L1028" t="s">
        <v>142</v>
      </c>
      <c r="M1028" t="s">
        <v>158</v>
      </c>
      <c r="N1028" t="s">
        <v>159</v>
      </c>
      <c r="O1028">
        <v>4</v>
      </c>
      <c r="P1028" t="s">
        <v>77</v>
      </c>
      <c r="Q1028" t="s">
        <v>86</v>
      </c>
      <c r="R1028" t="s">
        <v>79</v>
      </c>
      <c r="S1028" t="s">
        <v>61</v>
      </c>
      <c r="T1028" t="s">
        <v>42</v>
      </c>
      <c r="U1028" t="s">
        <v>223</v>
      </c>
      <c r="V1028">
        <v>3287.5</v>
      </c>
      <c r="W1028">
        <v>0.70043055652660813</v>
      </c>
      <c r="X1028" t="s">
        <v>222</v>
      </c>
    </row>
    <row r="1029" spans="1:24" x14ac:dyDescent="0.25">
      <c r="A1029" t="s">
        <v>141</v>
      </c>
      <c r="B1029" s="1">
        <v>42354</v>
      </c>
      <c r="C1029">
        <v>2015</v>
      </c>
      <c r="D1029" t="s">
        <v>235</v>
      </c>
      <c r="E1029" t="s">
        <v>52</v>
      </c>
      <c r="F1029" t="s">
        <v>34</v>
      </c>
      <c r="G1029" t="s">
        <v>204</v>
      </c>
      <c r="H1029" t="s">
        <v>211</v>
      </c>
      <c r="I1029">
        <v>27050</v>
      </c>
      <c r="J1029">
        <v>4211</v>
      </c>
      <c r="K1029">
        <v>31261</v>
      </c>
      <c r="L1029" t="s">
        <v>142</v>
      </c>
      <c r="M1029" t="s">
        <v>143</v>
      </c>
      <c r="N1029" t="s">
        <v>144</v>
      </c>
      <c r="O1029">
        <v>4</v>
      </c>
      <c r="P1029" t="s">
        <v>77</v>
      </c>
      <c r="Q1029" t="s">
        <v>78</v>
      </c>
      <c r="R1029" t="s">
        <v>79</v>
      </c>
      <c r="S1029" t="s">
        <v>53</v>
      </c>
      <c r="T1029" t="s">
        <v>46</v>
      </c>
      <c r="U1029" t="s">
        <v>219</v>
      </c>
      <c r="V1029">
        <v>811.5</v>
      </c>
      <c r="W1029">
        <v>0.66320777482502524</v>
      </c>
      <c r="X1029" t="s">
        <v>222</v>
      </c>
    </row>
    <row r="1030" spans="1:24" x14ac:dyDescent="0.25">
      <c r="A1030" t="s">
        <v>126</v>
      </c>
      <c r="B1030" s="1">
        <v>42355</v>
      </c>
      <c r="C1030">
        <v>2015</v>
      </c>
      <c r="D1030" t="s">
        <v>235</v>
      </c>
      <c r="E1030" t="s">
        <v>64</v>
      </c>
      <c r="F1030" t="s">
        <v>26</v>
      </c>
      <c r="G1030" t="s">
        <v>207</v>
      </c>
      <c r="H1030" t="s">
        <v>201</v>
      </c>
      <c r="I1030">
        <v>37950</v>
      </c>
      <c r="J1030">
        <v>3432</v>
      </c>
      <c r="K1030">
        <v>41382</v>
      </c>
      <c r="L1030" t="s">
        <v>127</v>
      </c>
      <c r="M1030" t="s">
        <v>128</v>
      </c>
      <c r="N1030" t="s">
        <v>129</v>
      </c>
      <c r="O1030">
        <v>4</v>
      </c>
      <c r="P1030" t="s">
        <v>77</v>
      </c>
      <c r="Q1030" t="s">
        <v>78</v>
      </c>
      <c r="R1030" t="s">
        <v>79</v>
      </c>
      <c r="S1030" t="s">
        <v>57</v>
      </c>
      <c r="T1030" t="s">
        <v>44</v>
      </c>
      <c r="U1030" t="s">
        <v>221</v>
      </c>
      <c r="V1030">
        <v>1518</v>
      </c>
      <c r="W1030">
        <v>0.55275138912384925</v>
      </c>
      <c r="X1030" t="s">
        <v>222</v>
      </c>
    </row>
    <row r="1031" spans="1:24" x14ac:dyDescent="0.25">
      <c r="A1031" t="s">
        <v>126</v>
      </c>
      <c r="B1031" s="1">
        <v>42355</v>
      </c>
      <c r="C1031">
        <v>2015</v>
      </c>
      <c r="D1031" t="s">
        <v>235</v>
      </c>
      <c r="E1031" t="s">
        <v>57</v>
      </c>
      <c r="F1031" t="s">
        <v>19</v>
      </c>
      <c r="G1031" t="s">
        <v>206</v>
      </c>
      <c r="H1031" t="s">
        <v>211</v>
      </c>
      <c r="I1031">
        <v>37850</v>
      </c>
      <c r="J1031">
        <v>3572</v>
      </c>
      <c r="K1031">
        <v>41422</v>
      </c>
      <c r="L1031" t="s">
        <v>127</v>
      </c>
      <c r="M1031" t="s">
        <v>128</v>
      </c>
      <c r="N1031" t="s">
        <v>129</v>
      </c>
      <c r="O1031">
        <v>4</v>
      </c>
      <c r="P1031" t="s">
        <v>77</v>
      </c>
      <c r="Q1031" t="s">
        <v>78</v>
      </c>
      <c r="R1031" t="s">
        <v>79</v>
      </c>
      <c r="S1031" t="s">
        <v>57</v>
      </c>
      <c r="T1031" t="s">
        <v>44</v>
      </c>
      <c r="U1031" t="s">
        <v>221</v>
      </c>
      <c r="V1031">
        <v>1514</v>
      </c>
      <c r="W1031">
        <v>0.83241982936506154</v>
      </c>
      <c r="X1031" t="s">
        <v>222</v>
      </c>
    </row>
    <row r="1032" spans="1:24" x14ac:dyDescent="0.25">
      <c r="A1032" t="s">
        <v>133</v>
      </c>
      <c r="B1032" s="1">
        <v>42355</v>
      </c>
      <c r="C1032">
        <v>2015</v>
      </c>
      <c r="D1032" t="s">
        <v>235</v>
      </c>
      <c r="E1032" t="s">
        <v>52</v>
      </c>
      <c r="F1032" t="s">
        <v>35</v>
      </c>
      <c r="G1032" t="s">
        <v>209</v>
      </c>
      <c r="H1032" t="s">
        <v>203</v>
      </c>
      <c r="I1032">
        <v>64650</v>
      </c>
      <c r="J1032">
        <v>2341</v>
      </c>
      <c r="K1032">
        <v>66991</v>
      </c>
      <c r="L1032" t="s">
        <v>127</v>
      </c>
      <c r="M1032" t="s">
        <v>134</v>
      </c>
      <c r="N1032" t="s">
        <v>135</v>
      </c>
      <c r="O1032">
        <v>4</v>
      </c>
      <c r="P1032" t="s">
        <v>77</v>
      </c>
      <c r="Q1032" t="s">
        <v>86</v>
      </c>
      <c r="R1032" t="s">
        <v>79</v>
      </c>
      <c r="S1032" t="s">
        <v>53</v>
      </c>
      <c r="T1032" t="s">
        <v>46</v>
      </c>
      <c r="U1032" t="s">
        <v>223</v>
      </c>
      <c r="V1032">
        <v>3232.5</v>
      </c>
      <c r="W1032">
        <v>0.74141994106649423</v>
      </c>
      <c r="X1032" t="s">
        <v>222</v>
      </c>
    </row>
    <row r="1033" spans="1:24" x14ac:dyDescent="0.25">
      <c r="A1033" t="s">
        <v>136</v>
      </c>
      <c r="B1033" s="1">
        <v>42355</v>
      </c>
      <c r="C1033">
        <v>2015</v>
      </c>
      <c r="D1033" t="s">
        <v>235</v>
      </c>
      <c r="E1033" t="s">
        <v>57</v>
      </c>
      <c r="F1033" t="s">
        <v>18</v>
      </c>
      <c r="G1033" t="s">
        <v>200</v>
      </c>
      <c r="H1033" t="s">
        <v>203</v>
      </c>
      <c r="I1033">
        <v>85700</v>
      </c>
      <c r="J1033">
        <v>1501</v>
      </c>
      <c r="K1033">
        <v>87201</v>
      </c>
      <c r="L1033" t="s">
        <v>127</v>
      </c>
      <c r="M1033" t="s">
        <v>137</v>
      </c>
      <c r="N1033" t="s">
        <v>138</v>
      </c>
      <c r="O1033">
        <v>4</v>
      </c>
      <c r="P1033" t="s">
        <v>77</v>
      </c>
      <c r="Q1033" t="s">
        <v>78</v>
      </c>
      <c r="R1033" t="s">
        <v>79</v>
      </c>
      <c r="S1033" t="s">
        <v>57</v>
      </c>
      <c r="T1033" t="s">
        <v>44</v>
      </c>
      <c r="U1033" t="s">
        <v>225</v>
      </c>
      <c r="V1033">
        <v>5142</v>
      </c>
      <c r="W1033">
        <v>0.27334585938292827</v>
      </c>
      <c r="X1033" t="s">
        <v>220</v>
      </c>
    </row>
    <row r="1034" spans="1:24" x14ac:dyDescent="0.25">
      <c r="A1034" t="s">
        <v>179</v>
      </c>
      <c r="B1034" s="1">
        <v>42356</v>
      </c>
      <c r="C1034">
        <v>2015</v>
      </c>
      <c r="D1034" t="s">
        <v>235</v>
      </c>
      <c r="E1034" t="s">
        <v>60</v>
      </c>
      <c r="F1034" t="s">
        <v>22</v>
      </c>
      <c r="G1034" t="s">
        <v>209</v>
      </c>
      <c r="H1034" t="s">
        <v>203</v>
      </c>
      <c r="I1034">
        <v>50150</v>
      </c>
      <c r="J1034">
        <v>3662</v>
      </c>
      <c r="K1034">
        <v>53812</v>
      </c>
      <c r="L1034" t="s">
        <v>164</v>
      </c>
      <c r="M1034" t="s">
        <v>180</v>
      </c>
      <c r="N1034" t="s">
        <v>181</v>
      </c>
      <c r="O1034">
        <v>4</v>
      </c>
      <c r="P1034" t="s">
        <v>77</v>
      </c>
      <c r="Q1034" t="s">
        <v>78</v>
      </c>
      <c r="R1034" t="s">
        <v>79</v>
      </c>
      <c r="S1034" t="s">
        <v>61</v>
      </c>
      <c r="T1034" t="s">
        <v>44</v>
      </c>
      <c r="U1034" t="s">
        <v>221</v>
      </c>
      <c r="V1034">
        <v>2006</v>
      </c>
      <c r="W1034">
        <v>0.39090905542993409</v>
      </c>
      <c r="X1034" t="s">
        <v>220</v>
      </c>
    </row>
    <row r="1035" spans="1:24" x14ac:dyDescent="0.25">
      <c r="A1035" t="s">
        <v>109</v>
      </c>
      <c r="B1035" s="1">
        <v>42356</v>
      </c>
      <c r="C1035">
        <v>2015</v>
      </c>
      <c r="D1035" t="s">
        <v>235</v>
      </c>
      <c r="E1035" t="s">
        <v>54</v>
      </c>
      <c r="F1035" t="s">
        <v>32</v>
      </c>
      <c r="G1035" t="s">
        <v>206</v>
      </c>
      <c r="H1035" t="s">
        <v>211</v>
      </c>
      <c r="I1035">
        <v>45550</v>
      </c>
      <c r="J1035">
        <v>1556</v>
      </c>
      <c r="K1035">
        <v>47106</v>
      </c>
      <c r="L1035" t="s">
        <v>97</v>
      </c>
      <c r="M1035" t="s">
        <v>110</v>
      </c>
      <c r="N1035" t="s">
        <v>111</v>
      </c>
      <c r="O1035">
        <v>4</v>
      </c>
      <c r="P1035" t="s">
        <v>91</v>
      </c>
      <c r="Q1035" t="s">
        <v>78</v>
      </c>
      <c r="R1035" t="s">
        <v>79</v>
      </c>
      <c r="S1035" t="s">
        <v>54</v>
      </c>
      <c r="T1035" t="s">
        <v>45</v>
      </c>
      <c r="U1035" t="s">
        <v>221</v>
      </c>
      <c r="V1035">
        <v>1822</v>
      </c>
      <c r="W1035">
        <v>0.47976102609176235</v>
      </c>
      <c r="X1035" t="s">
        <v>220</v>
      </c>
    </row>
    <row r="1036" spans="1:24" x14ac:dyDescent="0.25">
      <c r="A1036" t="s">
        <v>96</v>
      </c>
      <c r="B1036" s="1">
        <v>42356</v>
      </c>
      <c r="C1036">
        <v>2015</v>
      </c>
      <c r="D1036" t="s">
        <v>235</v>
      </c>
      <c r="E1036" t="s">
        <v>54</v>
      </c>
      <c r="F1036" t="s">
        <v>32</v>
      </c>
      <c r="G1036" t="s">
        <v>206</v>
      </c>
      <c r="H1036" t="s">
        <v>205</v>
      </c>
      <c r="I1036">
        <v>24400</v>
      </c>
      <c r="J1036">
        <v>2004</v>
      </c>
      <c r="K1036">
        <v>26404</v>
      </c>
      <c r="L1036" t="s">
        <v>97</v>
      </c>
      <c r="M1036" t="s">
        <v>98</v>
      </c>
      <c r="N1036" t="s">
        <v>99</v>
      </c>
      <c r="O1036">
        <v>2</v>
      </c>
      <c r="P1036" t="s">
        <v>77</v>
      </c>
      <c r="Q1036" t="s">
        <v>78</v>
      </c>
      <c r="R1036" t="s">
        <v>79</v>
      </c>
      <c r="S1036" t="s">
        <v>54</v>
      </c>
      <c r="T1036" t="s">
        <v>45</v>
      </c>
      <c r="U1036" t="s">
        <v>219</v>
      </c>
      <c r="V1036">
        <v>732</v>
      </c>
      <c r="W1036">
        <v>0.29364366191143343</v>
      </c>
      <c r="X1036" t="s">
        <v>220</v>
      </c>
    </row>
    <row r="1037" spans="1:24" x14ac:dyDescent="0.25">
      <c r="A1037" t="s">
        <v>133</v>
      </c>
      <c r="B1037" s="1">
        <v>42358</v>
      </c>
      <c r="C1037">
        <v>2015</v>
      </c>
      <c r="D1037" t="s">
        <v>235</v>
      </c>
      <c r="E1037" t="s">
        <v>58</v>
      </c>
      <c r="F1037" t="s">
        <v>2</v>
      </c>
      <c r="G1037" t="s">
        <v>200</v>
      </c>
      <c r="H1037" t="s">
        <v>201</v>
      </c>
      <c r="I1037">
        <v>64500</v>
      </c>
      <c r="J1037">
        <v>1060</v>
      </c>
      <c r="K1037">
        <v>65560</v>
      </c>
      <c r="L1037" t="s">
        <v>127</v>
      </c>
      <c r="M1037" t="s">
        <v>134</v>
      </c>
      <c r="N1037" t="s">
        <v>135</v>
      </c>
      <c r="O1037">
        <v>4</v>
      </c>
      <c r="P1037" t="s">
        <v>77</v>
      </c>
      <c r="Q1037" t="s">
        <v>86</v>
      </c>
      <c r="R1037" t="s">
        <v>79</v>
      </c>
      <c r="S1037" t="s">
        <v>59</v>
      </c>
      <c r="T1037" t="s">
        <v>42</v>
      </c>
      <c r="U1037" t="s">
        <v>223</v>
      </c>
      <c r="V1037">
        <v>3225</v>
      </c>
      <c r="W1037">
        <v>3.4485897531027855E-2</v>
      </c>
      <c r="X1037" t="s">
        <v>220</v>
      </c>
    </row>
    <row r="1038" spans="1:24" x14ac:dyDescent="0.25">
      <c r="A1038" t="s">
        <v>112</v>
      </c>
      <c r="B1038" s="1">
        <v>42447</v>
      </c>
      <c r="C1038">
        <v>2016</v>
      </c>
      <c r="D1038" t="s">
        <v>226</v>
      </c>
      <c r="E1038" t="s">
        <v>64</v>
      </c>
      <c r="F1038" t="s">
        <v>25</v>
      </c>
      <c r="G1038" t="s">
        <v>200</v>
      </c>
      <c r="H1038" t="s">
        <v>201</v>
      </c>
      <c r="I1038">
        <v>51900</v>
      </c>
      <c r="J1038">
        <v>4155</v>
      </c>
      <c r="K1038">
        <v>56055</v>
      </c>
      <c r="L1038" t="s">
        <v>97</v>
      </c>
      <c r="M1038" t="s">
        <v>104</v>
      </c>
      <c r="N1038" t="s">
        <v>113</v>
      </c>
      <c r="O1038">
        <v>3</v>
      </c>
      <c r="P1038" t="s">
        <v>91</v>
      </c>
      <c r="Q1038" t="s">
        <v>78</v>
      </c>
      <c r="R1038" t="s">
        <v>79</v>
      </c>
      <c r="S1038" t="s">
        <v>57</v>
      </c>
      <c r="T1038" t="s">
        <v>44</v>
      </c>
      <c r="U1038" t="s">
        <v>221</v>
      </c>
      <c r="V1038">
        <v>2076</v>
      </c>
      <c r="W1038">
        <v>0.64225951099873502</v>
      </c>
      <c r="X1038" t="s">
        <v>222</v>
      </c>
    </row>
    <row r="1039" spans="1:24" x14ac:dyDescent="0.25">
      <c r="A1039" t="s">
        <v>154</v>
      </c>
      <c r="B1039" s="1">
        <v>42358</v>
      </c>
      <c r="C1039">
        <v>2015</v>
      </c>
      <c r="D1039" t="s">
        <v>235</v>
      </c>
      <c r="E1039" t="s">
        <v>54</v>
      </c>
      <c r="F1039" t="s">
        <v>29</v>
      </c>
      <c r="G1039" t="s">
        <v>200</v>
      </c>
      <c r="H1039" t="s">
        <v>202</v>
      </c>
      <c r="I1039">
        <v>62700</v>
      </c>
      <c r="J1039">
        <v>1147</v>
      </c>
      <c r="K1039">
        <v>63847</v>
      </c>
      <c r="L1039" t="s">
        <v>142</v>
      </c>
      <c r="M1039" t="s">
        <v>155</v>
      </c>
      <c r="N1039" t="s">
        <v>156</v>
      </c>
      <c r="O1039">
        <v>4</v>
      </c>
      <c r="P1039" t="s">
        <v>91</v>
      </c>
      <c r="Q1039" t="s">
        <v>78</v>
      </c>
      <c r="R1039" t="s">
        <v>79</v>
      </c>
      <c r="S1039" t="s">
        <v>54</v>
      </c>
      <c r="T1039" t="s">
        <v>45</v>
      </c>
      <c r="U1039" t="s">
        <v>223</v>
      </c>
      <c r="V1039">
        <v>3135</v>
      </c>
      <c r="W1039">
        <v>0.65525007976929195</v>
      </c>
      <c r="X1039" t="s">
        <v>222</v>
      </c>
    </row>
    <row r="1040" spans="1:24" x14ac:dyDescent="0.25">
      <c r="A1040" t="s">
        <v>154</v>
      </c>
      <c r="B1040" s="1">
        <v>42358</v>
      </c>
      <c r="C1040">
        <v>2015</v>
      </c>
      <c r="D1040" t="s">
        <v>235</v>
      </c>
      <c r="E1040" t="s">
        <v>54</v>
      </c>
      <c r="F1040" t="s">
        <v>28</v>
      </c>
      <c r="G1040" t="s">
        <v>206</v>
      </c>
      <c r="H1040" t="s">
        <v>201</v>
      </c>
      <c r="I1040">
        <v>63100</v>
      </c>
      <c r="J1040">
        <v>2136</v>
      </c>
      <c r="K1040">
        <v>65236</v>
      </c>
      <c r="L1040" t="s">
        <v>142</v>
      </c>
      <c r="M1040" t="s">
        <v>155</v>
      </c>
      <c r="N1040" t="s">
        <v>156</v>
      </c>
      <c r="O1040">
        <v>4</v>
      </c>
      <c r="P1040" t="s">
        <v>91</v>
      </c>
      <c r="Q1040" t="s">
        <v>78</v>
      </c>
      <c r="R1040" t="s">
        <v>79</v>
      </c>
      <c r="S1040" t="s">
        <v>54</v>
      </c>
      <c r="T1040" t="s">
        <v>45</v>
      </c>
      <c r="U1040" t="s">
        <v>223</v>
      </c>
      <c r="V1040">
        <v>3155</v>
      </c>
      <c r="W1040">
        <v>0.38636149158066208</v>
      </c>
      <c r="X1040" t="s">
        <v>220</v>
      </c>
    </row>
    <row r="1041" spans="1:24" x14ac:dyDescent="0.25">
      <c r="A1041" t="s">
        <v>130</v>
      </c>
      <c r="B1041" s="1">
        <v>42359</v>
      </c>
      <c r="C1041">
        <v>2015</v>
      </c>
      <c r="D1041" t="s">
        <v>235</v>
      </c>
      <c r="E1041" t="s">
        <v>58</v>
      </c>
      <c r="F1041" t="s">
        <v>5</v>
      </c>
      <c r="G1041" t="s">
        <v>210</v>
      </c>
      <c r="H1041" t="s">
        <v>211</v>
      </c>
      <c r="I1041">
        <v>61450</v>
      </c>
      <c r="J1041">
        <v>2988</v>
      </c>
      <c r="K1041">
        <v>64438</v>
      </c>
      <c r="L1041" t="s">
        <v>127</v>
      </c>
      <c r="M1041" t="s">
        <v>131</v>
      </c>
      <c r="N1041" t="s">
        <v>132</v>
      </c>
      <c r="O1041">
        <v>4</v>
      </c>
      <c r="P1041" t="s">
        <v>77</v>
      </c>
      <c r="Q1041" t="s">
        <v>86</v>
      </c>
      <c r="R1041" t="s">
        <v>79</v>
      </c>
      <c r="S1041" t="s">
        <v>59</v>
      </c>
      <c r="T1041" t="s">
        <v>42</v>
      </c>
      <c r="U1041" t="s">
        <v>223</v>
      </c>
      <c r="V1041">
        <v>3072.5</v>
      </c>
      <c r="W1041">
        <v>0.84970813191016581</v>
      </c>
      <c r="X1041" t="s">
        <v>222</v>
      </c>
    </row>
    <row r="1042" spans="1:24" x14ac:dyDescent="0.25">
      <c r="A1042" t="s">
        <v>170</v>
      </c>
      <c r="B1042" s="1">
        <v>42359</v>
      </c>
      <c r="C1042">
        <v>2015</v>
      </c>
      <c r="D1042" t="s">
        <v>235</v>
      </c>
      <c r="E1042" t="s">
        <v>54</v>
      </c>
      <c r="F1042" t="s">
        <v>11</v>
      </c>
      <c r="G1042" t="s">
        <v>200</v>
      </c>
      <c r="H1042" t="s">
        <v>201</v>
      </c>
      <c r="I1042">
        <v>31650</v>
      </c>
      <c r="J1042">
        <v>1158</v>
      </c>
      <c r="K1042">
        <v>32808</v>
      </c>
      <c r="L1042" t="s">
        <v>164</v>
      </c>
      <c r="M1042" t="s">
        <v>171</v>
      </c>
      <c r="N1042" t="s">
        <v>172</v>
      </c>
      <c r="O1042">
        <v>4</v>
      </c>
      <c r="P1042" t="s">
        <v>77</v>
      </c>
      <c r="Q1042" t="s">
        <v>78</v>
      </c>
      <c r="R1042" t="s">
        <v>79</v>
      </c>
      <c r="S1042" t="s">
        <v>54</v>
      </c>
      <c r="T1042" t="s">
        <v>43</v>
      </c>
      <c r="U1042" t="s">
        <v>219</v>
      </c>
      <c r="V1042">
        <v>949.5</v>
      </c>
      <c r="W1042">
        <v>0.56492053184887414</v>
      </c>
      <c r="X1042" t="s">
        <v>222</v>
      </c>
    </row>
    <row r="1043" spans="1:24" x14ac:dyDescent="0.25">
      <c r="A1043" t="s">
        <v>114</v>
      </c>
      <c r="B1043" s="1">
        <v>42359</v>
      </c>
      <c r="C1043">
        <v>2015</v>
      </c>
      <c r="D1043" t="s">
        <v>235</v>
      </c>
      <c r="E1043" t="s">
        <v>60</v>
      </c>
      <c r="F1043" t="s">
        <v>4</v>
      </c>
      <c r="G1043" t="s">
        <v>206</v>
      </c>
      <c r="H1043" t="s">
        <v>205</v>
      </c>
      <c r="I1043">
        <v>54250</v>
      </c>
      <c r="J1043">
        <v>1672</v>
      </c>
      <c r="K1043">
        <v>55922</v>
      </c>
      <c r="L1043" t="s">
        <v>97</v>
      </c>
      <c r="M1043" t="s">
        <v>115</v>
      </c>
      <c r="N1043" t="s">
        <v>116</v>
      </c>
      <c r="O1043">
        <v>4</v>
      </c>
      <c r="P1043" t="s">
        <v>77</v>
      </c>
      <c r="Q1043" t="s">
        <v>78</v>
      </c>
      <c r="R1043" t="s">
        <v>79</v>
      </c>
      <c r="S1043" t="s">
        <v>61</v>
      </c>
      <c r="T1043" t="s">
        <v>42</v>
      </c>
      <c r="U1043" t="s">
        <v>221</v>
      </c>
      <c r="V1043">
        <v>2170</v>
      </c>
      <c r="W1043">
        <v>0.11650202289060783</v>
      </c>
      <c r="X1043" t="s">
        <v>220</v>
      </c>
    </row>
    <row r="1044" spans="1:24" x14ac:dyDescent="0.25">
      <c r="A1044" t="s">
        <v>73</v>
      </c>
      <c r="B1044" s="1">
        <v>42361</v>
      </c>
      <c r="C1044">
        <v>2015</v>
      </c>
      <c r="D1044" t="s">
        <v>235</v>
      </c>
      <c r="E1044" t="s">
        <v>57</v>
      </c>
      <c r="F1044" t="s">
        <v>27</v>
      </c>
      <c r="G1044" t="s">
        <v>207</v>
      </c>
      <c r="H1044" t="s">
        <v>203</v>
      </c>
      <c r="I1044">
        <v>27950</v>
      </c>
      <c r="J1044">
        <v>4455</v>
      </c>
      <c r="K1044">
        <v>32405</v>
      </c>
      <c r="L1044" t="s">
        <v>74</v>
      </c>
      <c r="M1044" t="s">
        <v>75</v>
      </c>
      <c r="N1044" t="s">
        <v>76</v>
      </c>
      <c r="O1044">
        <v>4</v>
      </c>
      <c r="P1044" t="s">
        <v>77</v>
      </c>
      <c r="Q1044" t="s">
        <v>78</v>
      </c>
      <c r="R1044" t="s">
        <v>79</v>
      </c>
      <c r="S1044" t="s">
        <v>57</v>
      </c>
      <c r="T1044" t="s">
        <v>44</v>
      </c>
      <c r="U1044" t="s">
        <v>219</v>
      </c>
      <c r="V1044">
        <v>838.5</v>
      </c>
      <c r="W1044">
        <v>0.13908175851175644</v>
      </c>
      <c r="X1044" t="s">
        <v>220</v>
      </c>
    </row>
    <row r="1045" spans="1:24" x14ac:dyDescent="0.25">
      <c r="A1045" t="s">
        <v>141</v>
      </c>
      <c r="B1045" s="1">
        <v>42361</v>
      </c>
      <c r="C1045">
        <v>2015</v>
      </c>
      <c r="D1045" t="s">
        <v>235</v>
      </c>
      <c r="E1045" t="s">
        <v>57</v>
      </c>
      <c r="F1045" t="s">
        <v>19</v>
      </c>
      <c r="G1045" t="s">
        <v>210</v>
      </c>
      <c r="H1045" t="s">
        <v>203</v>
      </c>
      <c r="I1045">
        <v>26700</v>
      </c>
      <c r="J1045">
        <v>1658</v>
      </c>
      <c r="K1045">
        <v>28358</v>
      </c>
      <c r="L1045" t="s">
        <v>142</v>
      </c>
      <c r="M1045" t="s">
        <v>143</v>
      </c>
      <c r="N1045" t="s">
        <v>144</v>
      </c>
      <c r="O1045">
        <v>4</v>
      </c>
      <c r="P1045" t="s">
        <v>77</v>
      </c>
      <c r="Q1045" t="s">
        <v>78</v>
      </c>
      <c r="R1045" t="s">
        <v>79</v>
      </c>
      <c r="S1045" t="s">
        <v>57</v>
      </c>
      <c r="T1045" t="s">
        <v>44</v>
      </c>
      <c r="U1045" t="s">
        <v>219</v>
      </c>
      <c r="V1045">
        <v>801</v>
      </c>
      <c r="W1045">
        <v>0.18406877209621891</v>
      </c>
      <c r="X1045" t="s">
        <v>220</v>
      </c>
    </row>
    <row r="1046" spans="1:24" x14ac:dyDescent="0.25">
      <c r="A1046" t="s">
        <v>109</v>
      </c>
      <c r="B1046" s="1">
        <v>42361</v>
      </c>
      <c r="C1046">
        <v>2015</v>
      </c>
      <c r="D1046" t="s">
        <v>235</v>
      </c>
      <c r="E1046" t="s">
        <v>52</v>
      </c>
      <c r="F1046" t="s">
        <v>34</v>
      </c>
      <c r="G1046" t="s">
        <v>200</v>
      </c>
      <c r="H1046" t="s">
        <v>201</v>
      </c>
      <c r="I1046">
        <v>46100</v>
      </c>
      <c r="J1046">
        <v>3591</v>
      </c>
      <c r="K1046">
        <v>49691</v>
      </c>
      <c r="L1046" t="s">
        <v>97</v>
      </c>
      <c r="M1046" t="s">
        <v>110</v>
      </c>
      <c r="N1046" t="s">
        <v>111</v>
      </c>
      <c r="O1046">
        <v>4</v>
      </c>
      <c r="P1046" t="s">
        <v>91</v>
      </c>
      <c r="Q1046" t="s">
        <v>78</v>
      </c>
      <c r="R1046" t="s">
        <v>79</v>
      </c>
      <c r="S1046" t="s">
        <v>53</v>
      </c>
      <c r="T1046" t="s">
        <v>46</v>
      </c>
      <c r="U1046" t="s">
        <v>221</v>
      </c>
      <c r="V1046">
        <v>1844</v>
      </c>
      <c r="W1046">
        <v>0.43264773880720497</v>
      </c>
      <c r="X1046" t="s">
        <v>220</v>
      </c>
    </row>
    <row r="1047" spans="1:24" x14ac:dyDescent="0.25">
      <c r="A1047" t="s">
        <v>133</v>
      </c>
      <c r="B1047" s="1">
        <v>42362</v>
      </c>
      <c r="C1047">
        <v>2015</v>
      </c>
      <c r="D1047" t="s">
        <v>235</v>
      </c>
      <c r="E1047" t="s">
        <v>62</v>
      </c>
      <c r="F1047" t="s">
        <v>15</v>
      </c>
      <c r="G1047" t="s">
        <v>210</v>
      </c>
      <c r="H1047" t="s">
        <v>201</v>
      </c>
      <c r="I1047">
        <v>64700</v>
      </c>
      <c r="J1047">
        <v>2244</v>
      </c>
      <c r="K1047">
        <v>66944</v>
      </c>
      <c r="L1047" t="s">
        <v>127</v>
      </c>
      <c r="M1047" t="s">
        <v>134</v>
      </c>
      <c r="N1047" t="s">
        <v>135</v>
      </c>
      <c r="O1047">
        <v>4</v>
      </c>
      <c r="P1047" t="s">
        <v>77</v>
      </c>
      <c r="Q1047" t="s">
        <v>86</v>
      </c>
      <c r="R1047" t="s">
        <v>79</v>
      </c>
      <c r="S1047" t="s">
        <v>63</v>
      </c>
      <c r="T1047" t="s">
        <v>43</v>
      </c>
      <c r="U1047" t="s">
        <v>223</v>
      </c>
      <c r="V1047">
        <v>3235</v>
      </c>
      <c r="W1047">
        <v>0.18832136885650519</v>
      </c>
      <c r="X1047" t="s">
        <v>220</v>
      </c>
    </row>
    <row r="1048" spans="1:24" x14ac:dyDescent="0.25">
      <c r="A1048" t="s">
        <v>179</v>
      </c>
      <c r="B1048" s="1">
        <v>42446</v>
      </c>
      <c r="C1048">
        <v>2016</v>
      </c>
      <c r="D1048" t="s">
        <v>226</v>
      </c>
      <c r="E1048" t="s">
        <v>54</v>
      </c>
      <c r="F1048" t="s">
        <v>31</v>
      </c>
      <c r="G1048" t="s">
        <v>206</v>
      </c>
      <c r="H1048" t="s">
        <v>203</v>
      </c>
      <c r="I1048">
        <v>56250</v>
      </c>
      <c r="J1048">
        <v>4056</v>
      </c>
      <c r="K1048">
        <v>60306</v>
      </c>
      <c r="L1048" t="s">
        <v>164</v>
      </c>
      <c r="M1048" t="s">
        <v>180</v>
      </c>
      <c r="N1048" t="s">
        <v>181</v>
      </c>
      <c r="O1048">
        <v>4</v>
      </c>
      <c r="P1048" t="s">
        <v>77</v>
      </c>
      <c r="Q1048" t="s">
        <v>78</v>
      </c>
      <c r="R1048" t="s">
        <v>79</v>
      </c>
      <c r="S1048" t="s">
        <v>54</v>
      </c>
      <c r="T1048" t="s">
        <v>45</v>
      </c>
      <c r="U1048" t="s">
        <v>223</v>
      </c>
      <c r="V1048">
        <v>2812.5</v>
      </c>
      <c r="W1048">
        <v>0.69376725083858115</v>
      </c>
      <c r="X1048" t="s">
        <v>222</v>
      </c>
    </row>
    <row r="1049" spans="1:24" x14ac:dyDescent="0.25">
      <c r="A1049" t="s">
        <v>103</v>
      </c>
      <c r="B1049" s="1">
        <v>42443</v>
      </c>
      <c r="C1049">
        <v>2016</v>
      </c>
      <c r="D1049" t="s">
        <v>226</v>
      </c>
      <c r="E1049" t="s">
        <v>54</v>
      </c>
      <c r="F1049" t="s">
        <v>31</v>
      </c>
      <c r="G1049" t="s">
        <v>209</v>
      </c>
      <c r="H1049" t="s">
        <v>201</v>
      </c>
      <c r="I1049">
        <v>40050</v>
      </c>
      <c r="J1049">
        <v>1166</v>
      </c>
      <c r="K1049">
        <v>41216</v>
      </c>
      <c r="L1049" t="s">
        <v>97</v>
      </c>
      <c r="M1049" t="s">
        <v>104</v>
      </c>
      <c r="N1049" t="s">
        <v>105</v>
      </c>
      <c r="O1049">
        <v>2</v>
      </c>
      <c r="P1049" t="s">
        <v>91</v>
      </c>
      <c r="Q1049" t="s">
        <v>78</v>
      </c>
      <c r="R1049" t="s">
        <v>79</v>
      </c>
      <c r="S1049" t="s">
        <v>54</v>
      </c>
      <c r="T1049" t="s">
        <v>45</v>
      </c>
      <c r="U1049" t="s">
        <v>221</v>
      </c>
      <c r="V1049">
        <v>1602</v>
      </c>
      <c r="W1049">
        <v>0.14977993078053925</v>
      </c>
      <c r="X1049" t="s">
        <v>220</v>
      </c>
    </row>
    <row r="1050" spans="1:24" x14ac:dyDescent="0.25">
      <c r="A1050" t="s">
        <v>100</v>
      </c>
      <c r="B1050" s="1">
        <v>42364</v>
      </c>
      <c r="C1050">
        <v>2015</v>
      </c>
      <c r="D1050" t="s">
        <v>235</v>
      </c>
      <c r="E1050" t="s">
        <v>54</v>
      </c>
      <c r="F1050" t="s">
        <v>32</v>
      </c>
      <c r="G1050" t="s">
        <v>210</v>
      </c>
      <c r="H1050" t="s">
        <v>211</v>
      </c>
      <c r="I1050">
        <v>31650</v>
      </c>
      <c r="J1050">
        <v>4458</v>
      </c>
      <c r="K1050">
        <v>36108</v>
      </c>
      <c r="L1050" t="s">
        <v>97</v>
      </c>
      <c r="M1050" t="s">
        <v>101</v>
      </c>
      <c r="N1050" t="s">
        <v>102</v>
      </c>
      <c r="O1050">
        <v>4</v>
      </c>
      <c r="P1050" t="s">
        <v>77</v>
      </c>
      <c r="Q1050" t="s">
        <v>78</v>
      </c>
      <c r="R1050" t="s">
        <v>79</v>
      </c>
      <c r="S1050" t="s">
        <v>54</v>
      </c>
      <c r="T1050" t="s">
        <v>45</v>
      </c>
      <c r="U1050" t="s">
        <v>219</v>
      </c>
      <c r="V1050">
        <v>949.5</v>
      </c>
      <c r="W1050">
        <v>2.0156248482016963E-2</v>
      </c>
      <c r="X1050" t="s">
        <v>220</v>
      </c>
    </row>
    <row r="1051" spans="1:24" x14ac:dyDescent="0.25">
      <c r="A1051" t="s">
        <v>112</v>
      </c>
      <c r="B1051" s="1">
        <v>42364</v>
      </c>
      <c r="C1051">
        <v>2015</v>
      </c>
      <c r="D1051" t="s">
        <v>235</v>
      </c>
      <c r="E1051" t="s">
        <v>55</v>
      </c>
      <c r="F1051" t="s">
        <v>40</v>
      </c>
      <c r="G1051" t="s">
        <v>210</v>
      </c>
      <c r="H1051" t="s">
        <v>203</v>
      </c>
      <c r="I1051">
        <v>47150</v>
      </c>
      <c r="J1051">
        <v>1427</v>
      </c>
      <c r="K1051">
        <v>48577</v>
      </c>
      <c r="L1051" t="s">
        <v>97</v>
      </c>
      <c r="M1051" t="s">
        <v>104</v>
      </c>
      <c r="N1051" t="s">
        <v>113</v>
      </c>
      <c r="O1051">
        <v>3</v>
      </c>
      <c r="P1051" t="s">
        <v>91</v>
      </c>
      <c r="Q1051" t="s">
        <v>78</v>
      </c>
      <c r="R1051" t="s">
        <v>79</v>
      </c>
      <c r="S1051" t="s">
        <v>56</v>
      </c>
      <c r="T1051" t="s">
        <v>46</v>
      </c>
      <c r="U1051" t="s">
        <v>221</v>
      </c>
      <c r="V1051">
        <v>1886</v>
      </c>
      <c r="W1051">
        <v>0.7921726716645866</v>
      </c>
      <c r="X1051" t="s">
        <v>222</v>
      </c>
    </row>
    <row r="1052" spans="1:24" x14ac:dyDescent="0.25">
      <c r="A1052" t="s">
        <v>179</v>
      </c>
      <c r="B1052" s="1">
        <v>42365</v>
      </c>
      <c r="C1052">
        <v>2015</v>
      </c>
      <c r="D1052" t="s">
        <v>235</v>
      </c>
      <c r="E1052" t="s">
        <v>55</v>
      </c>
      <c r="F1052" t="s">
        <v>40</v>
      </c>
      <c r="G1052" t="s">
        <v>200</v>
      </c>
      <c r="H1052" t="s">
        <v>205</v>
      </c>
      <c r="I1052">
        <v>50250</v>
      </c>
      <c r="J1052">
        <v>3089</v>
      </c>
      <c r="K1052">
        <v>53339</v>
      </c>
      <c r="L1052" t="s">
        <v>164</v>
      </c>
      <c r="M1052" t="s">
        <v>180</v>
      </c>
      <c r="N1052" t="s">
        <v>181</v>
      </c>
      <c r="O1052">
        <v>4</v>
      </c>
      <c r="P1052" t="s">
        <v>77</v>
      </c>
      <c r="Q1052" t="s">
        <v>78</v>
      </c>
      <c r="R1052" t="s">
        <v>79</v>
      </c>
      <c r="S1052" t="s">
        <v>56</v>
      </c>
      <c r="T1052" t="s">
        <v>46</v>
      </c>
      <c r="U1052" t="s">
        <v>221</v>
      </c>
      <c r="V1052">
        <v>2010</v>
      </c>
      <c r="W1052">
        <v>9.418578543429533E-2</v>
      </c>
      <c r="X1052" t="s">
        <v>220</v>
      </c>
    </row>
    <row r="1053" spans="1:24" x14ac:dyDescent="0.25">
      <c r="A1053" t="s">
        <v>114</v>
      </c>
      <c r="B1053" s="1">
        <v>42367</v>
      </c>
      <c r="C1053">
        <v>2015</v>
      </c>
      <c r="D1053" t="s">
        <v>235</v>
      </c>
      <c r="E1053" t="s">
        <v>54</v>
      </c>
      <c r="F1053" t="s">
        <v>31</v>
      </c>
      <c r="G1053" t="s">
        <v>209</v>
      </c>
      <c r="H1053" t="s">
        <v>211</v>
      </c>
      <c r="I1053">
        <v>54250</v>
      </c>
      <c r="J1053">
        <v>2514</v>
      </c>
      <c r="K1053">
        <v>56764</v>
      </c>
      <c r="L1053" t="s">
        <v>97</v>
      </c>
      <c r="M1053" t="s">
        <v>115</v>
      </c>
      <c r="N1053" t="s">
        <v>116</v>
      </c>
      <c r="O1053">
        <v>4</v>
      </c>
      <c r="P1053" t="s">
        <v>77</v>
      </c>
      <c r="Q1053" t="s">
        <v>78</v>
      </c>
      <c r="R1053" t="s">
        <v>79</v>
      </c>
      <c r="S1053" t="s">
        <v>54</v>
      </c>
      <c r="T1053" t="s">
        <v>45</v>
      </c>
      <c r="U1053" t="s">
        <v>223</v>
      </c>
      <c r="V1053">
        <v>2712.5</v>
      </c>
      <c r="W1053">
        <v>0.10592300449773809</v>
      </c>
      <c r="X1053" t="s">
        <v>220</v>
      </c>
    </row>
    <row r="1054" spans="1:24" x14ac:dyDescent="0.25">
      <c r="A1054" t="s">
        <v>145</v>
      </c>
      <c r="B1054" s="1">
        <v>42368</v>
      </c>
      <c r="C1054">
        <v>2015</v>
      </c>
      <c r="D1054" t="s">
        <v>235</v>
      </c>
      <c r="E1054" t="s">
        <v>54</v>
      </c>
      <c r="F1054" t="s">
        <v>30</v>
      </c>
      <c r="G1054" t="s">
        <v>210</v>
      </c>
      <c r="H1054" t="s">
        <v>211</v>
      </c>
      <c r="I1054">
        <v>29800</v>
      </c>
      <c r="J1054">
        <v>2856</v>
      </c>
      <c r="K1054">
        <v>32656</v>
      </c>
      <c r="L1054" t="s">
        <v>142</v>
      </c>
      <c r="M1054" t="s">
        <v>146</v>
      </c>
      <c r="N1054" t="s">
        <v>147</v>
      </c>
      <c r="O1054">
        <v>4</v>
      </c>
      <c r="P1054" t="s">
        <v>77</v>
      </c>
      <c r="Q1054" t="s">
        <v>78</v>
      </c>
      <c r="R1054" t="s">
        <v>79</v>
      </c>
      <c r="S1054" t="s">
        <v>54</v>
      </c>
      <c r="T1054" t="s">
        <v>45</v>
      </c>
      <c r="U1054" t="s">
        <v>219</v>
      </c>
      <c r="V1054">
        <v>894</v>
      </c>
      <c r="W1054">
        <v>0.93053033106519389</v>
      </c>
      <c r="X1054" t="s">
        <v>222</v>
      </c>
    </row>
    <row r="1055" spans="1:24" x14ac:dyDescent="0.25">
      <c r="A1055" t="s">
        <v>151</v>
      </c>
      <c r="B1055" s="1">
        <v>42369</v>
      </c>
      <c r="C1055">
        <v>2015</v>
      </c>
      <c r="D1055" t="s">
        <v>235</v>
      </c>
      <c r="E1055" t="s">
        <v>54</v>
      </c>
      <c r="F1055" t="s">
        <v>23</v>
      </c>
      <c r="G1055" t="s">
        <v>210</v>
      </c>
      <c r="H1055" t="s">
        <v>203</v>
      </c>
      <c r="I1055">
        <v>35200</v>
      </c>
      <c r="J1055">
        <v>4740</v>
      </c>
      <c r="K1055">
        <v>39940</v>
      </c>
      <c r="L1055" t="s">
        <v>142</v>
      </c>
      <c r="M1055" t="s">
        <v>152</v>
      </c>
      <c r="N1055" t="s">
        <v>153</v>
      </c>
      <c r="O1055">
        <v>3</v>
      </c>
      <c r="P1055" t="s">
        <v>91</v>
      </c>
      <c r="Q1055" t="s">
        <v>78</v>
      </c>
      <c r="R1055" t="s">
        <v>79</v>
      </c>
      <c r="S1055" t="s">
        <v>54</v>
      </c>
      <c r="T1055" t="s">
        <v>44</v>
      </c>
      <c r="U1055" t="s">
        <v>221</v>
      </c>
      <c r="V1055">
        <v>1408</v>
      </c>
      <c r="W1055">
        <v>0.85161223814432152</v>
      </c>
      <c r="X1055" t="s">
        <v>222</v>
      </c>
    </row>
    <row r="1056" spans="1:24" x14ac:dyDescent="0.25">
      <c r="A1056" t="s">
        <v>133</v>
      </c>
      <c r="B1056" s="1">
        <v>42371</v>
      </c>
      <c r="C1056">
        <v>2016</v>
      </c>
      <c r="D1056" t="s">
        <v>218</v>
      </c>
      <c r="E1056" t="s">
        <v>57</v>
      </c>
      <c r="F1056" t="s">
        <v>21</v>
      </c>
      <c r="G1056" t="s">
        <v>207</v>
      </c>
      <c r="H1056" t="s">
        <v>201</v>
      </c>
      <c r="I1056">
        <v>72150</v>
      </c>
      <c r="J1056">
        <v>1344</v>
      </c>
      <c r="K1056">
        <v>73494</v>
      </c>
      <c r="L1056" t="s">
        <v>127</v>
      </c>
      <c r="M1056" t="s">
        <v>134</v>
      </c>
      <c r="N1056" t="s">
        <v>135</v>
      </c>
      <c r="O1056">
        <v>4</v>
      </c>
      <c r="P1056" t="s">
        <v>77</v>
      </c>
      <c r="Q1056" t="s">
        <v>86</v>
      </c>
      <c r="R1056" t="s">
        <v>79</v>
      </c>
      <c r="S1056" t="s">
        <v>57</v>
      </c>
      <c r="T1056" t="s">
        <v>44</v>
      </c>
      <c r="U1056" t="s">
        <v>223</v>
      </c>
      <c r="V1056">
        <v>3607.5</v>
      </c>
      <c r="W1056">
        <v>0.32192301346078656</v>
      </c>
      <c r="X1056" t="s">
        <v>220</v>
      </c>
    </row>
    <row r="1057" spans="1:24" x14ac:dyDescent="0.25">
      <c r="A1057" t="s">
        <v>182</v>
      </c>
      <c r="B1057" s="1">
        <v>42371</v>
      </c>
      <c r="C1057">
        <v>2016</v>
      </c>
      <c r="D1057" t="s">
        <v>218</v>
      </c>
      <c r="E1057" t="s">
        <v>62</v>
      </c>
      <c r="F1057" t="s">
        <v>15</v>
      </c>
      <c r="G1057" t="s">
        <v>200</v>
      </c>
      <c r="H1057" t="s">
        <v>203</v>
      </c>
      <c r="I1057">
        <v>65100</v>
      </c>
      <c r="J1057">
        <v>3487</v>
      </c>
      <c r="K1057">
        <v>68587</v>
      </c>
      <c r="L1057" t="s">
        <v>164</v>
      </c>
      <c r="M1057" t="s">
        <v>183</v>
      </c>
      <c r="N1057" t="s">
        <v>184</v>
      </c>
      <c r="O1057">
        <v>4</v>
      </c>
      <c r="P1057" t="s">
        <v>77</v>
      </c>
      <c r="Q1057" t="s">
        <v>78</v>
      </c>
      <c r="R1057" t="s">
        <v>79</v>
      </c>
      <c r="S1057" t="s">
        <v>63</v>
      </c>
      <c r="T1057" t="s">
        <v>43</v>
      </c>
      <c r="U1057" t="s">
        <v>223</v>
      </c>
      <c r="V1057">
        <v>3255</v>
      </c>
      <c r="W1057">
        <v>0.96666067371455056</v>
      </c>
      <c r="X1057" t="s">
        <v>222</v>
      </c>
    </row>
    <row r="1058" spans="1:24" x14ac:dyDescent="0.25">
      <c r="A1058" t="s">
        <v>117</v>
      </c>
      <c r="B1058" s="1">
        <v>42371</v>
      </c>
      <c r="C1058">
        <v>2016</v>
      </c>
      <c r="D1058" t="s">
        <v>218</v>
      </c>
      <c r="E1058" t="s">
        <v>58</v>
      </c>
      <c r="F1058" t="s">
        <v>5</v>
      </c>
      <c r="G1058" t="s">
        <v>210</v>
      </c>
      <c r="H1058" t="s">
        <v>203</v>
      </c>
      <c r="I1058">
        <v>64750</v>
      </c>
      <c r="J1058">
        <v>4501</v>
      </c>
      <c r="K1058">
        <v>69251</v>
      </c>
      <c r="L1058" t="s">
        <v>97</v>
      </c>
      <c r="M1058" t="s">
        <v>118</v>
      </c>
      <c r="N1058" t="s">
        <v>119</v>
      </c>
      <c r="O1058">
        <v>4</v>
      </c>
      <c r="P1058" t="s">
        <v>77</v>
      </c>
      <c r="Q1058" t="s">
        <v>86</v>
      </c>
      <c r="R1058" t="s">
        <v>79</v>
      </c>
      <c r="S1058" t="s">
        <v>59</v>
      </c>
      <c r="T1058" t="s">
        <v>42</v>
      </c>
      <c r="U1058" t="s">
        <v>223</v>
      </c>
      <c r="V1058">
        <v>3237.5</v>
      </c>
      <c r="W1058">
        <v>0.95084940779528082</v>
      </c>
      <c r="X1058" t="s">
        <v>222</v>
      </c>
    </row>
    <row r="1059" spans="1:24" x14ac:dyDescent="0.25">
      <c r="A1059" t="s">
        <v>106</v>
      </c>
      <c r="B1059" s="1">
        <v>42442</v>
      </c>
      <c r="C1059">
        <v>2016</v>
      </c>
      <c r="D1059" t="s">
        <v>226</v>
      </c>
      <c r="E1059" t="s">
        <v>64</v>
      </c>
      <c r="F1059" t="s">
        <v>26</v>
      </c>
      <c r="G1059" t="s">
        <v>200</v>
      </c>
      <c r="H1059" t="s">
        <v>203</v>
      </c>
      <c r="I1059">
        <v>42100</v>
      </c>
      <c r="J1059">
        <v>1267</v>
      </c>
      <c r="K1059">
        <v>43367</v>
      </c>
      <c r="L1059" t="s">
        <v>97</v>
      </c>
      <c r="M1059" t="s">
        <v>107</v>
      </c>
      <c r="N1059" t="s">
        <v>108</v>
      </c>
      <c r="O1059">
        <v>4</v>
      </c>
      <c r="P1059" t="s">
        <v>77</v>
      </c>
      <c r="Q1059" t="s">
        <v>78</v>
      </c>
      <c r="R1059" t="s">
        <v>79</v>
      </c>
      <c r="S1059" t="s">
        <v>57</v>
      </c>
      <c r="T1059" t="s">
        <v>44</v>
      </c>
      <c r="U1059" t="s">
        <v>221</v>
      </c>
      <c r="V1059">
        <v>1684</v>
      </c>
      <c r="W1059">
        <v>0.23842707287446924</v>
      </c>
      <c r="X1059" t="s">
        <v>220</v>
      </c>
    </row>
    <row r="1060" spans="1:24" x14ac:dyDescent="0.25">
      <c r="A1060" t="s">
        <v>80</v>
      </c>
      <c r="B1060" s="1">
        <v>42373</v>
      </c>
      <c r="C1060">
        <v>2016</v>
      </c>
      <c r="D1060" t="s">
        <v>218</v>
      </c>
      <c r="E1060" t="s">
        <v>57</v>
      </c>
      <c r="F1060" t="s">
        <v>18</v>
      </c>
      <c r="G1060" t="s">
        <v>200</v>
      </c>
      <c r="H1060" t="s">
        <v>205</v>
      </c>
      <c r="I1060">
        <v>41000</v>
      </c>
      <c r="J1060">
        <v>1570</v>
      </c>
      <c r="K1060">
        <v>42570</v>
      </c>
      <c r="L1060" t="s">
        <v>74</v>
      </c>
      <c r="M1060" t="s">
        <v>81</v>
      </c>
      <c r="N1060" t="s">
        <v>82</v>
      </c>
      <c r="O1060">
        <v>4</v>
      </c>
      <c r="P1060" t="s">
        <v>77</v>
      </c>
      <c r="Q1060" t="s">
        <v>78</v>
      </c>
      <c r="R1060" t="s">
        <v>79</v>
      </c>
      <c r="S1060" t="s">
        <v>57</v>
      </c>
      <c r="T1060" t="s">
        <v>44</v>
      </c>
      <c r="U1060" t="s">
        <v>221</v>
      </c>
      <c r="V1060">
        <v>1640</v>
      </c>
      <c r="W1060">
        <v>0.95313571810402709</v>
      </c>
      <c r="X1060" t="s">
        <v>222</v>
      </c>
    </row>
    <row r="1061" spans="1:24" x14ac:dyDescent="0.25">
      <c r="A1061" t="s">
        <v>133</v>
      </c>
      <c r="B1061" s="1">
        <v>42373</v>
      </c>
      <c r="C1061">
        <v>2016</v>
      </c>
      <c r="D1061" t="s">
        <v>218</v>
      </c>
      <c r="E1061" t="s">
        <v>57</v>
      </c>
      <c r="F1061" t="s">
        <v>16</v>
      </c>
      <c r="G1061" t="s">
        <v>206</v>
      </c>
      <c r="H1061" t="s">
        <v>203</v>
      </c>
      <c r="I1061">
        <v>71850</v>
      </c>
      <c r="J1061">
        <v>2693</v>
      </c>
      <c r="K1061">
        <v>74543</v>
      </c>
      <c r="L1061" t="s">
        <v>127</v>
      </c>
      <c r="M1061" t="s">
        <v>134</v>
      </c>
      <c r="N1061" t="s">
        <v>135</v>
      </c>
      <c r="O1061">
        <v>4</v>
      </c>
      <c r="P1061" t="s">
        <v>77</v>
      </c>
      <c r="Q1061" t="s">
        <v>86</v>
      </c>
      <c r="R1061" t="s">
        <v>79</v>
      </c>
      <c r="S1061" t="s">
        <v>57</v>
      </c>
      <c r="T1061" t="s">
        <v>44</v>
      </c>
      <c r="U1061" t="s">
        <v>223</v>
      </c>
      <c r="V1061">
        <v>3592.5</v>
      </c>
      <c r="W1061">
        <v>0.4154669695605836</v>
      </c>
      <c r="X1061" t="s">
        <v>220</v>
      </c>
    </row>
    <row r="1062" spans="1:24" x14ac:dyDescent="0.25">
      <c r="A1062" t="s">
        <v>126</v>
      </c>
      <c r="B1062" s="1">
        <v>42373</v>
      </c>
      <c r="C1062">
        <v>2016</v>
      </c>
      <c r="D1062" t="s">
        <v>218</v>
      </c>
      <c r="E1062" t="s">
        <v>55</v>
      </c>
      <c r="F1062" t="s">
        <v>36</v>
      </c>
      <c r="G1062" t="s">
        <v>209</v>
      </c>
      <c r="H1062" t="s">
        <v>201</v>
      </c>
      <c r="I1062">
        <v>41650</v>
      </c>
      <c r="J1062">
        <v>4170</v>
      </c>
      <c r="K1062">
        <v>45820</v>
      </c>
      <c r="L1062" t="s">
        <v>127</v>
      </c>
      <c r="M1062" t="s">
        <v>128</v>
      </c>
      <c r="N1062" t="s">
        <v>129</v>
      </c>
      <c r="O1062">
        <v>4</v>
      </c>
      <c r="P1062" t="s">
        <v>77</v>
      </c>
      <c r="Q1062" t="s">
        <v>78</v>
      </c>
      <c r="R1062" t="s">
        <v>79</v>
      </c>
      <c r="S1062" t="s">
        <v>56</v>
      </c>
      <c r="T1062" t="s">
        <v>46</v>
      </c>
      <c r="U1062" t="s">
        <v>221</v>
      </c>
      <c r="V1062">
        <v>1666</v>
      </c>
      <c r="W1062">
        <v>0.20970803741817737</v>
      </c>
      <c r="X1062" t="s">
        <v>220</v>
      </c>
    </row>
    <row r="1063" spans="1:24" x14ac:dyDescent="0.25">
      <c r="A1063" t="s">
        <v>173</v>
      </c>
      <c r="B1063" s="1">
        <v>42374</v>
      </c>
      <c r="C1063">
        <v>2016</v>
      </c>
      <c r="D1063" t="s">
        <v>218</v>
      </c>
      <c r="E1063" t="s">
        <v>57</v>
      </c>
      <c r="F1063" t="s">
        <v>22</v>
      </c>
      <c r="G1063" t="s">
        <v>210</v>
      </c>
      <c r="H1063" t="s">
        <v>203</v>
      </c>
      <c r="I1063">
        <v>35650</v>
      </c>
      <c r="J1063">
        <v>2581</v>
      </c>
      <c r="K1063">
        <v>38231</v>
      </c>
      <c r="L1063" t="s">
        <v>164</v>
      </c>
      <c r="M1063" t="s">
        <v>174</v>
      </c>
      <c r="N1063" t="s">
        <v>175</v>
      </c>
      <c r="O1063">
        <v>2</v>
      </c>
      <c r="P1063" t="s">
        <v>91</v>
      </c>
      <c r="Q1063" t="s">
        <v>78</v>
      </c>
      <c r="R1063" t="s">
        <v>79</v>
      </c>
      <c r="S1063" t="s">
        <v>57</v>
      </c>
      <c r="T1063" t="s">
        <v>44</v>
      </c>
      <c r="U1063" t="s">
        <v>221</v>
      </c>
      <c r="V1063">
        <v>1426</v>
      </c>
      <c r="W1063">
        <v>0.49987883795978449</v>
      </c>
      <c r="X1063" t="s">
        <v>220</v>
      </c>
    </row>
    <row r="1064" spans="1:24" x14ac:dyDescent="0.25">
      <c r="A1064" t="s">
        <v>106</v>
      </c>
      <c r="B1064" s="1">
        <v>42375</v>
      </c>
      <c r="C1064">
        <v>2016</v>
      </c>
      <c r="D1064" t="s">
        <v>218</v>
      </c>
      <c r="E1064" t="s">
        <v>60</v>
      </c>
      <c r="F1064" t="s">
        <v>7</v>
      </c>
      <c r="G1064" t="s">
        <v>204</v>
      </c>
      <c r="H1064" t="s">
        <v>203</v>
      </c>
      <c r="I1064">
        <v>41750</v>
      </c>
      <c r="J1064">
        <v>3727</v>
      </c>
      <c r="K1064">
        <v>45477</v>
      </c>
      <c r="L1064" t="s">
        <v>97</v>
      </c>
      <c r="M1064" t="s">
        <v>107</v>
      </c>
      <c r="N1064" t="s">
        <v>108</v>
      </c>
      <c r="O1064">
        <v>4</v>
      </c>
      <c r="P1064" t="s">
        <v>77</v>
      </c>
      <c r="Q1064" t="s">
        <v>78</v>
      </c>
      <c r="R1064" t="s">
        <v>79</v>
      </c>
      <c r="S1064" t="s">
        <v>61</v>
      </c>
      <c r="T1064" t="s">
        <v>42</v>
      </c>
      <c r="U1064" t="s">
        <v>221</v>
      </c>
      <c r="V1064">
        <v>1670</v>
      </c>
      <c r="W1064">
        <v>0.77237720544095023</v>
      </c>
      <c r="X1064" t="s">
        <v>222</v>
      </c>
    </row>
    <row r="1065" spans="1:24" x14ac:dyDescent="0.25">
      <c r="A1065" t="s">
        <v>103</v>
      </c>
      <c r="B1065" s="1">
        <v>42376</v>
      </c>
      <c r="C1065">
        <v>2016</v>
      </c>
      <c r="D1065" t="s">
        <v>218</v>
      </c>
      <c r="E1065" t="s">
        <v>60</v>
      </c>
      <c r="F1065" t="s">
        <v>6</v>
      </c>
      <c r="G1065" t="s">
        <v>200</v>
      </c>
      <c r="H1065" t="s">
        <v>201</v>
      </c>
      <c r="I1065">
        <v>39850</v>
      </c>
      <c r="J1065">
        <v>4672</v>
      </c>
      <c r="K1065">
        <v>44522</v>
      </c>
      <c r="L1065" t="s">
        <v>97</v>
      </c>
      <c r="M1065" t="s">
        <v>104</v>
      </c>
      <c r="N1065" t="s">
        <v>105</v>
      </c>
      <c r="O1065">
        <v>2</v>
      </c>
      <c r="P1065" t="s">
        <v>91</v>
      </c>
      <c r="Q1065" t="s">
        <v>78</v>
      </c>
      <c r="R1065" t="s">
        <v>79</v>
      </c>
      <c r="S1065" t="s">
        <v>61</v>
      </c>
      <c r="T1065" t="s">
        <v>42</v>
      </c>
      <c r="U1065" t="s">
        <v>221</v>
      </c>
      <c r="V1065">
        <v>1594</v>
      </c>
      <c r="W1065">
        <v>8.8632239070084051E-2</v>
      </c>
      <c r="X1065" t="s">
        <v>220</v>
      </c>
    </row>
    <row r="1066" spans="1:24" x14ac:dyDescent="0.25">
      <c r="A1066" t="s">
        <v>176</v>
      </c>
      <c r="B1066" s="1">
        <v>42377</v>
      </c>
      <c r="C1066">
        <v>2016</v>
      </c>
      <c r="D1066" t="s">
        <v>218</v>
      </c>
      <c r="E1066" t="s">
        <v>55</v>
      </c>
      <c r="F1066" t="s">
        <v>37</v>
      </c>
      <c r="G1066" t="s">
        <v>206</v>
      </c>
      <c r="H1066" t="s">
        <v>203</v>
      </c>
      <c r="I1066">
        <v>44250</v>
      </c>
      <c r="J1066">
        <v>3532</v>
      </c>
      <c r="K1066">
        <v>47782</v>
      </c>
      <c r="L1066" t="s">
        <v>164</v>
      </c>
      <c r="M1066" t="s">
        <v>177</v>
      </c>
      <c r="N1066" t="s">
        <v>178</v>
      </c>
      <c r="O1066">
        <v>4</v>
      </c>
      <c r="P1066" t="s">
        <v>77</v>
      </c>
      <c r="Q1066" t="s">
        <v>78</v>
      </c>
      <c r="R1066" t="s">
        <v>79</v>
      </c>
      <c r="S1066" t="s">
        <v>56</v>
      </c>
      <c r="T1066" t="s">
        <v>46</v>
      </c>
      <c r="U1066" t="s">
        <v>221</v>
      </c>
      <c r="V1066">
        <v>1770</v>
      </c>
      <c r="W1066">
        <v>0.71533672544888072</v>
      </c>
      <c r="X1066" t="s">
        <v>222</v>
      </c>
    </row>
    <row r="1067" spans="1:24" x14ac:dyDescent="0.25">
      <c r="A1067" t="s">
        <v>179</v>
      </c>
      <c r="B1067" s="1">
        <v>42378</v>
      </c>
      <c r="C1067">
        <v>2016</v>
      </c>
      <c r="D1067" t="s">
        <v>218</v>
      </c>
      <c r="E1067" t="s">
        <v>55</v>
      </c>
      <c r="F1067" t="s">
        <v>36</v>
      </c>
      <c r="G1067" t="s">
        <v>200</v>
      </c>
      <c r="H1067" t="s">
        <v>205</v>
      </c>
      <c r="I1067">
        <v>56000</v>
      </c>
      <c r="J1067">
        <v>2758</v>
      </c>
      <c r="K1067">
        <v>58758</v>
      </c>
      <c r="L1067" t="s">
        <v>164</v>
      </c>
      <c r="M1067" t="s">
        <v>180</v>
      </c>
      <c r="N1067" t="s">
        <v>181</v>
      </c>
      <c r="O1067">
        <v>4</v>
      </c>
      <c r="P1067" t="s">
        <v>77</v>
      </c>
      <c r="Q1067" t="s">
        <v>78</v>
      </c>
      <c r="R1067" t="s">
        <v>79</v>
      </c>
      <c r="S1067" t="s">
        <v>56</v>
      </c>
      <c r="T1067" t="s">
        <v>46</v>
      </c>
      <c r="U1067" t="s">
        <v>223</v>
      </c>
      <c r="V1067">
        <v>2800</v>
      </c>
      <c r="W1067">
        <v>0.46812211231706763</v>
      </c>
      <c r="X1067" t="s">
        <v>220</v>
      </c>
    </row>
    <row r="1068" spans="1:24" x14ac:dyDescent="0.25">
      <c r="A1068" t="s">
        <v>100</v>
      </c>
      <c r="B1068" s="1">
        <v>42378</v>
      </c>
      <c r="C1068">
        <v>2016</v>
      </c>
      <c r="D1068" t="s">
        <v>218</v>
      </c>
      <c r="E1068" t="s">
        <v>60</v>
      </c>
      <c r="F1068" t="s">
        <v>7</v>
      </c>
      <c r="G1068" t="s">
        <v>204</v>
      </c>
      <c r="H1068" t="s">
        <v>202</v>
      </c>
      <c r="I1068">
        <v>35350</v>
      </c>
      <c r="J1068">
        <v>1750</v>
      </c>
      <c r="K1068">
        <v>37100</v>
      </c>
      <c r="L1068" t="s">
        <v>97</v>
      </c>
      <c r="M1068" t="s">
        <v>101</v>
      </c>
      <c r="N1068" t="s">
        <v>102</v>
      </c>
      <c r="O1068">
        <v>4</v>
      </c>
      <c r="P1068" t="s">
        <v>77</v>
      </c>
      <c r="Q1068" t="s">
        <v>78</v>
      </c>
      <c r="R1068" t="s">
        <v>79</v>
      </c>
      <c r="S1068" t="s">
        <v>61</v>
      </c>
      <c r="T1068" t="s">
        <v>42</v>
      </c>
      <c r="U1068" t="s">
        <v>221</v>
      </c>
      <c r="V1068">
        <v>1414</v>
      </c>
      <c r="W1068">
        <v>0.54604128121679707</v>
      </c>
      <c r="X1068" t="s">
        <v>222</v>
      </c>
    </row>
    <row r="1069" spans="1:24" x14ac:dyDescent="0.25">
      <c r="A1069" t="s">
        <v>73</v>
      </c>
      <c r="B1069" s="1">
        <v>42441</v>
      </c>
      <c r="C1069">
        <v>2016</v>
      </c>
      <c r="D1069" t="s">
        <v>226</v>
      </c>
      <c r="E1069" t="s">
        <v>57</v>
      </c>
      <c r="F1069" t="s">
        <v>22</v>
      </c>
      <c r="G1069" t="s">
        <v>206</v>
      </c>
      <c r="H1069" t="s">
        <v>203</v>
      </c>
      <c r="I1069">
        <v>30900</v>
      </c>
      <c r="J1069">
        <v>2232</v>
      </c>
      <c r="K1069">
        <v>33132</v>
      </c>
      <c r="L1069" t="s">
        <v>74</v>
      </c>
      <c r="M1069" t="s">
        <v>75</v>
      </c>
      <c r="N1069" t="s">
        <v>76</v>
      </c>
      <c r="O1069">
        <v>4</v>
      </c>
      <c r="P1069" t="s">
        <v>77</v>
      </c>
      <c r="Q1069" t="s">
        <v>78</v>
      </c>
      <c r="R1069" t="s">
        <v>79</v>
      </c>
      <c r="S1069" t="s">
        <v>57</v>
      </c>
      <c r="T1069" t="s">
        <v>44</v>
      </c>
      <c r="U1069" t="s">
        <v>219</v>
      </c>
      <c r="V1069">
        <v>927</v>
      </c>
      <c r="W1069">
        <v>0.49927962687764299</v>
      </c>
      <c r="X1069" t="s">
        <v>220</v>
      </c>
    </row>
    <row r="1070" spans="1:24" x14ac:dyDescent="0.25">
      <c r="A1070" t="s">
        <v>80</v>
      </c>
      <c r="B1070" s="1">
        <v>42383</v>
      </c>
      <c r="C1070">
        <v>2016</v>
      </c>
      <c r="D1070" t="s">
        <v>218</v>
      </c>
      <c r="E1070" t="s">
        <v>64</v>
      </c>
      <c r="F1070" t="s">
        <v>20</v>
      </c>
      <c r="G1070" t="s">
        <v>200</v>
      </c>
      <c r="H1070" t="s">
        <v>201</v>
      </c>
      <c r="I1070">
        <v>41050</v>
      </c>
      <c r="J1070">
        <v>4678</v>
      </c>
      <c r="K1070">
        <v>45728</v>
      </c>
      <c r="L1070" t="s">
        <v>74</v>
      </c>
      <c r="M1070" t="s">
        <v>81</v>
      </c>
      <c r="N1070" t="s">
        <v>82</v>
      </c>
      <c r="O1070">
        <v>4</v>
      </c>
      <c r="P1070" t="s">
        <v>77</v>
      </c>
      <c r="Q1070" t="s">
        <v>78</v>
      </c>
      <c r="R1070" t="s">
        <v>79</v>
      </c>
      <c r="S1070" t="s">
        <v>57</v>
      </c>
      <c r="T1070" t="s">
        <v>44</v>
      </c>
      <c r="U1070" t="s">
        <v>221</v>
      </c>
      <c r="V1070">
        <v>1642</v>
      </c>
      <c r="W1070">
        <v>0.56558268124497624</v>
      </c>
      <c r="X1070" t="s">
        <v>222</v>
      </c>
    </row>
    <row r="1071" spans="1:24" x14ac:dyDescent="0.25">
      <c r="A1071" t="s">
        <v>109</v>
      </c>
      <c r="B1071" s="1">
        <v>42441</v>
      </c>
      <c r="C1071">
        <v>2016</v>
      </c>
      <c r="D1071" t="s">
        <v>226</v>
      </c>
      <c r="E1071" t="s">
        <v>54</v>
      </c>
      <c r="F1071" t="s">
        <v>28</v>
      </c>
      <c r="G1071" t="s">
        <v>210</v>
      </c>
      <c r="H1071" t="s">
        <v>201</v>
      </c>
      <c r="I1071">
        <v>50650</v>
      </c>
      <c r="J1071">
        <v>2104</v>
      </c>
      <c r="K1071">
        <v>52754</v>
      </c>
      <c r="L1071" t="s">
        <v>97</v>
      </c>
      <c r="M1071" t="s">
        <v>110</v>
      </c>
      <c r="N1071" t="s">
        <v>111</v>
      </c>
      <c r="O1071">
        <v>4</v>
      </c>
      <c r="P1071" t="s">
        <v>91</v>
      </c>
      <c r="Q1071" t="s">
        <v>78</v>
      </c>
      <c r="R1071" t="s">
        <v>79</v>
      </c>
      <c r="S1071" t="s">
        <v>54</v>
      </c>
      <c r="T1071" t="s">
        <v>45</v>
      </c>
      <c r="U1071" t="s">
        <v>221</v>
      </c>
      <c r="V1071">
        <v>2026</v>
      </c>
      <c r="W1071">
        <v>0.75742934865757328</v>
      </c>
      <c r="X1071" t="s">
        <v>222</v>
      </c>
    </row>
    <row r="1072" spans="1:24" x14ac:dyDescent="0.25">
      <c r="A1072" t="s">
        <v>73</v>
      </c>
      <c r="B1072" s="1">
        <v>42384</v>
      </c>
      <c r="C1072">
        <v>2016</v>
      </c>
      <c r="D1072" t="s">
        <v>218</v>
      </c>
      <c r="E1072" t="s">
        <v>57</v>
      </c>
      <c r="F1072" t="s">
        <v>17</v>
      </c>
      <c r="G1072" t="s">
        <v>200</v>
      </c>
      <c r="H1072" t="s">
        <v>202</v>
      </c>
      <c r="I1072">
        <v>30800</v>
      </c>
      <c r="J1072">
        <v>4839</v>
      </c>
      <c r="K1072">
        <v>35639</v>
      </c>
      <c r="L1072" t="s">
        <v>74</v>
      </c>
      <c r="M1072" t="s">
        <v>75</v>
      </c>
      <c r="N1072" t="s">
        <v>76</v>
      </c>
      <c r="O1072">
        <v>4</v>
      </c>
      <c r="P1072" t="s">
        <v>77</v>
      </c>
      <c r="Q1072" t="s">
        <v>78</v>
      </c>
      <c r="R1072" t="s">
        <v>79</v>
      </c>
      <c r="S1072" t="s">
        <v>57</v>
      </c>
      <c r="T1072" t="s">
        <v>44</v>
      </c>
      <c r="U1072" t="s">
        <v>219</v>
      </c>
      <c r="V1072">
        <v>924</v>
      </c>
      <c r="W1072">
        <v>0.80152573706653241</v>
      </c>
      <c r="X1072" t="s">
        <v>222</v>
      </c>
    </row>
    <row r="1073" spans="1:24" x14ac:dyDescent="0.25">
      <c r="A1073" t="s">
        <v>148</v>
      </c>
      <c r="B1073" s="1">
        <v>42385</v>
      </c>
      <c r="C1073">
        <v>2016</v>
      </c>
      <c r="D1073" t="s">
        <v>218</v>
      </c>
      <c r="E1073" t="s">
        <v>52</v>
      </c>
      <c r="F1073" t="s">
        <v>34</v>
      </c>
      <c r="G1073" t="s">
        <v>200</v>
      </c>
      <c r="H1073" t="s">
        <v>203</v>
      </c>
      <c r="I1073">
        <v>36650</v>
      </c>
      <c r="J1073">
        <v>4162</v>
      </c>
      <c r="K1073">
        <v>40812</v>
      </c>
      <c r="L1073" t="s">
        <v>142</v>
      </c>
      <c r="M1073" t="s">
        <v>149</v>
      </c>
      <c r="N1073" t="s">
        <v>150</v>
      </c>
      <c r="O1073">
        <v>4</v>
      </c>
      <c r="P1073" t="s">
        <v>77</v>
      </c>
      <c r="Q1073" t="s">
        <v>78</v>
      </c>
      <c r="R1073" t="s">
        <v>79</v>
      </c>
      <c r="S1073" t="s">
        <v>53</v>
      </c>
      <c r="T1073" t="s">
        <v>46</v>
      </c>
      <c r="U1073" t="s">
        <v>221</v>
      </c>
      <c r="V1073">
        <v>1466</v>
      </c>
      <c r="W1073">
        <v>0.49975796346541401</v>
      </c>
      <c r="X1073" t="s">
        <v>220</v>
      </c>
    </row>
    <row r="1074" spans="1:24" x14ac:dyDescent="0.25">
      <c r="A1074" t="s">
        <v>73</v>
      </c>
      <c r="B1074" s="1">
        <v>42385</v>
      </c>
      <c r="C1074">
        <v>2016</v>
      </c>
      <c r="D1074" t="s">
        <v>218</v>
      </c>
      <c r="E1074" t="s">
        <v>60</v>
      </c>
      <c r="F1074" t="s">
        <v>4</v>
      </c>
      <c r="G1074" t="s">
        <v>204</v>
      </c>
      <c r="H1074" t="s">
        <v>203</v>
      </c>
      <c r="I1074">
        <v>31050</v>
      </c>
      <c r="J1074">
        <v>3141</v>
      </c>
      <c r="K1074">
        <v>34191</v>
      </c>
      <c r="L1074" t="s">
        <v>74</v>
      </c>
      <c r="M1074" t="s">
        <v>75</v>
      </c>
      <c r="N1074" t="s">
        <v>76</v>
      </c>
      <c r="O1074">
        <v>4</v>
      </c>
      <c r="P1074" t="s">
        <v>77</v>
      </c>
      <c r="Q1074" t="s">
        <v>78</v>
      </c>
      <c r="R1074" t="s">
        <v>79</v>
      </c>
      <c r="S1074" t="s">
        <v>61</v>
      </c>
      <c r="T1074" t="s">
        <v>42</v>
      </c>
      <c r="U1074" t="s">
        <v>219</v>
      </c>
      <c r="V1074">
        <v>931.5</v>
      </c>
      <c r="W1074">
        <v>0.69194449004342062</v>
      </c>
      <c r="X1074" t="s">
        <v>222</v>
      </c>
    </row>
    <row r="1075" spans="1:24" x14ac:dyDescent="0.25">
      <c r="A1075" t="s">
        <v>112</v>
      </c>
      <c r="B1075" s="1">
        <v>42438</v>
      </c>
      <c r="C1075">
        <v>2016</v>
      </c>
      <c r="D1075" t="s">
        <v>226</v>
      </c>
      <c r="E1075" t="s">
        <v>50</v>
      </c>
      <c r="F1075" t="s">
        <v>10</v>
      </c>
      <c r="G1075" t="s">
        <v>200</v>
      </c>
      <c r="H1075" t="s">
        <v>201</v>
      </c>
      <c r="I1075">
        <v>51750</v>
      </c>
      <c r="J1075">
        <v>2178</v>
      </c>
      <c r="K1075">
        <v>53928</v>
      </c>
      <c r="L1075" t="s">
        <v>97</v>
      </c>
      <c r="M1075" t="s">
        <v>104</v>
      </c>
      <c r="N1075" t="s">
        <v>113</v>
      </c>
      <c r="O1075">
        <v>3</v>
      </c>
      <c r="P1075" t="s">
        <v>91</v>
      </c>
      <c r="Q1075" t="s">
        <v>78</v>
      </c>
      <c r="R1075" t="s">
        <v>79</v>
      </c>
      <c r="S1075" t="s">
        <v>51</v>
      </c>
      <c r="T1075" t="s">
        <v>43</v>
      </c>
      <c r="U1075" t="s">
        <v>221</v>
      </c>
      <c r="V1075">
        <v>2070</v>
      </c>
      <c r="W1075">
        <v>0.971557124038952</v>
      </c>
      <c r="X1075" t="s">
        <v>222</v>
      </c>
    </row>
    <row r="1076" spans="1:24" x14ac:dyDescent="0.25">
      <c r="A1076" t="s">
        <v>141</v>
      </c>
      <c r="B1076" s="1">
        <v>42437</v>
      </c>
      <c r="C1076">
        <v>2016</v>
      </c>
      <c r="D1076" t="s">
        <v>226</v>
      </c>
      <c r="E1076" t="s">
        <v>62</v>
      </c>
      <c r="F1076" t="s">
        <v>12</v>
      </c>
      <c r="G1076" t="s">
        <v>209</v>
      </c>
      <c r="H1076" t="s">
        <v>203</v>
      </c>
      <c r="I1076">
        <v>29600</v>
      </c>
      <c r="J1076">
        <v>3709</v>
      </c>
      <c r="K1076">
        <v>33309</v>
      </c>
      <c r="L1076" t="s">
        <v>142</v>
      </c>
      <c r="M1076" t="s">
        <v>143</v>
      </c>
      <c r="N1076" t="s">
        <v>144</v>
      </c>
      <c r="O1076">
        <v>4</v>
      </c>
      <c r="P1076" t="s">
        <v>77</v>
      </c>
      <c r="Q1076" t="s">
        <v>78</v>
      </c>
      <c r="R1076" t="s">
        <v>79</v>
      </c>
      <c r="S1076" t="s">
        <v>63</v>
      </c>
      <c r="T1076" t="s">
        <v>43</v>
      </c>
      <c r="U1076" t="s">
        <v>219</v>
      </c>
      <c r="V1076">
        <v>888</v>
      </c>
      <c r="W1076">
        <v>2.9089802423999552E-2</v>
      </c>
      <c r="X1076" t="s">
        <v>220</v>
      </c>
    </row>
    <row r="1077" spans="1:24" x14ac:dyDescent="0.25">
      <c r="A1077" t="s">
        <v>126</v>
      </c>
      <c r="B1077" s="1">
        <v>42387</v>
      </c>
      <c r="C1077">
        <v>2016</v>
      </c>
      <c r="D1077" t="s">
        <v>218</v>
      </c>
      <c r="E1077" t="s">
        <v>55</v>
      </c>
      <c r="F1077" t="s">
        <v>39</v>
      </c>
      <c r="G1077" t="s">
        <v>200</v>
      </c>
      <c r="H1077" t="s">
        <v>201</v>
      </c>
      <c r="I1077">
        <v>42350</v>
      </c>
      <c r="J1077">
        <v>3921</v>
      </c>
      <c r="K1077">
        <v>46271</v>
      </c>
      <c r="L1077" t="s">
        <v>127</v>
      </c>
      <c r="M1077" t="s">
        <v>128</v>
      </c>
      <c r="N1077" t="s">
        <v>129</v>
      </c>
      <c r="O1077">
        <v>4</v>
      </c>
      <c r="P1077" t="s">
        <v>77</v>
      </c>
      <c r="Q1077" t="s">
        <v>78</v>
      </c>
      <c r="R1077" t="s">
        <v>79</v>
      </c>
      <c r="S1077" t="s">
        <v>56</v>
      </c>
      <c r="T1077" t="s">
        <v>46</v>
      </c>
      <c r="U1077" t="s">
        <v>221</v>
      </c>
      <c r="V1077">
        <v>1694</v>
      </c>
      <c r="W1077">
        <v>0.68438805671613112</v>
      </c>
      <c r="X1077" t="s">
        <v>222</v>
      </c>
    </row>
    <row r="1078" spans="1:24" x14ac:dyDescent="0.25">
      <c r="A1078" t="s">
        <v>170</v>
      </c>
      <c r="B1078" s="1">
        <v>42387</v>
      </c>
      <c r="C1078">
        <v>2016</v>
      </c>
      <c r="D1078" t="s">
        <v>218</v>
      </c>
      <c r="E1078" t="s">
        <v>52</v>
      </c>
      <c r="F1078" t="s">
        <v>41</v>
      </c>
      <c r="G1078" t="s">
        <v>200</v>
      </c>
      <c r="H1078" t="s">
        <v>201</v>
      </c>
      <c r="I1078">
        <v>35450</v>
      </c>
      <c r="J1078">
        <v>2317</v>
      </c>
      <c r="K1078">
        <v>37767</v>
      </c>
      <c r="L1078" t="s">
        <v>164</v>
      </c>
      <c r="M1078" t="s">
        <v>171</v>
      </c>
      <c r="N1078" t="s">
        <v>172</v>
      </c>
      <c r="O1078">
        <v>4</v>
      </c>
      <c r="P1078" t="s">
        <v>77</v>
      </c>
      <c r="Q1078" t="s">
        <v>78</v>
      </c>
      <c r="R1078" t="s">
        <v>79</v>
      </c>
      <c r="S1078" t="s">
        <v>53</v>
      </c>
      <c r="T1078" t="s">
        <v>46</v>
      </c>
      <c r="U1078" t="s">
        <v>221</v>
      </c>
      <c r="V1078">
        <v>1418</v>
      </c>
      <c r="W1078">
        <v>0.83093034654433384</v>
      </c>
      <c r="X1078" t="s">
        <v>222</v>
      </c>
    </row>
    <row r="1079" spans="1:24" x14ac:dyDescent="0.25">
      <c r="A1079" t="s">
        <v>179</v>
      </c>
      <c r="B1079" s="1">
        <v>42388</v>
      </c>
      <c r="C1079">
        <v>2016</v>
      </c>
      <c r="D1079" t="s">
        <v>218</v>
      </c>
      <c r="E1079" t="s">
        <v>60</v>
      </c>
      <c r="F1079" t="s">
        <v>22</v>
      </c>
      <c r="G1079" t="s">
        <v>204</v>
      </c>
      <c r="H1079" t="s">
        <v>205</v>
      </c>
      <c r="I1079">
        <v>55850</v>
      </c>
      <c r="J1079">
        <v>1130</v>
      </c>
      <c r="K1079">
        <v>56980</v>
      </c>
      <c r="L1079" t="s">
        <v>164</v>
      </c>
      <c r="M1079" t="s">
        <v>180</v>
      </c>
      <c r="N1079" t="s">
        <v>181</v>
      </c>
      <c r="O1079">
        <v>4</v>
      </c>
      <c r="P1079" t="s">
        <v>77</v>
      </c>
      <c r="Q1079" t="s">
        <v>78</v>
      </c>
      <c r="R1079" t="s">
        <v>79</v>
      </c>
      <c r="S1079" t="s">
        <v>61</v>
      </c>
      <c r="T1079" t="s">
        <v>44</v>
      </c>
      <c r="U1079" t="s">
        <v>223</v>
      </c>
      <c r="V1079">
        <v>2792.5</v>
      </c>
      <c r="W1079">
        <v>0.75798908376972618</v>
      </c>
      <c r="X1079" t="s">
        <v>222</v>
      </c>
    </row>
    <row r="1080" spans="1:24" x14ac:dyDescent="0.25">
      <c r="A1080" t="s">
        <v>167</v>
      </c>
      <c r="B1080" s="1">
        <v>42388</v>
      </c>
      <c r="C1080">
        <v>2016</v>
      </c>
      <c r="D1080" t="s">
        <v>218</v>
      </c>
      <c r="E1080" t="s">
        <v>54</v>
      </c>
      <c r="F1080" t="s">
        <v>29</v>
      </c>
      <c r="G1080" t="s">
        <v>210</v>
      </c>
      <c r="H1080" t="s">
        <v>202</v>
      </c>
      <c r="I1080">
        <v>34850</v>
      </c>
      <c r="J1080">
        <v>3673</v>
      </c>
      <c r="K1080">
        <v>38523</v>
      </c>
      <c r="L1080" t="s">
        <v>164</v>
      </c>
      <c r="M1080" t="s">
        <v>168</v>
      </c>
      <c r="N1080" t="s">
        <v>169</v>
      </c>
      <c r="O1080">
        <v>4</v>
      </c>
      <c r="P1080" t="s">
        <v>77</v>
      </c>
      <c r="Q1080" t="s">
        <v>78</v>
      </c>
      <c r="R1080" t="s">
        <v>79</v>
      </c>
      <c r="S1080" t="s">
        <v>54</v>
      </c>
      <c r="T1080" t="s">
        <v>45</v>
      </c>
      <c r="U1080" t="s">
        <v>221</v>
      </c>
      <c r="V1080">
        <v>1394</v>
      </c>
      <c r="W1080">
        <v>0.48873475356434226</v>
      </c>
      <c r="X1080" t="s">
        <v>220</v>
      </c>
    </row>
    <row r="1081" spans="1:24" x14ac:dyDescent="0.25">
      <c r="A1081" t="s">
        <v>100</v>
      </c>
      <c r="B1081" s="1">
        <v>42389</v>
      </c>
      <c r="C1081">
        <v>2016</v>
      </c>
      <c r="D1081" t="s">
        <v>218</v>
      </c>
      <c r="E1081" t="s">
        <v>55</v>
      </c>
      <c r="F1081" t="s">
        <v>40</v>
      </c>
      <c r="G1081" t="s">
        <v>200</v>
      </c>
      <c r="H1081" t="s">
        <v>211</v>
      </c>
      <c r="I1081">
        <v>35000</v>
      </c>
      <c r="J1081">
        <v>2488</v>
      </c>
      <c r="K1081">
        <v>37488</v>
      </c>
      <c r="L1081" t="s">
        <v>97</v>
      </c>
      <c r="M1081" t="s">
        <v>101</v>
      </c>
      <c r="N1081" t="s">
        <v>102</v>
      </c>
      <c r="O1081">
        <v>4</v>
      </c>
      <c r="P1081" t="s">
        <v>77</v>
      </c>
      <c r="Q1081" t="s">
        <v>78</v>
      </c>
      <c r="R1081" t="s">
        <v>79</v>
      </c>
      <c r="S1081" t="s">
        <v>56</v>
      </c>
      <c r="T1081" t="s">
        <v>46</v>
      </c>
      <c r="U1081" t="s">
        <v>221</v>
      </c>
      <c r="V1081">
        <v>1400</v>
      </c>
      <c r="W1081">
        <v>0.53876026465499782</v>
      </c>
      <c r="X1081" t="s">
        <v>222</v>
      </c>
    </row>
    <row r="1082" spans="1:24" x14ac:dyDescent="0.25">
      <c r="A1082" t="s">
        <v>109</v>
      </c>
      <c r="B1082" s="1">
        <v>42435</v>
      </c>
      <c r="C1082">
        <v>2016</v>
      </c>
      <c r="D1082" t="s">
        <v>226</v>
      </c>
      <c r="E1082" t="s">
        <v>55</v>
      </c>
      <c r="F1082" t="s">
        <v>40</v>
      </c>
      <c r="G1082" t="s">
        <v>210</v>
      </c>
      <c r="H1082" t="s">
        <v>203</v>
      </c>
      <c r="I1082">
        <v>51000</v>
      </c>
      <c r="J1082">
        <v>2550</v>
      </c>
      <c r="K1082">
        <v>53550</v>
      </c>
      <c r="L1082" t="s">
        <v>97</v>
      </c>
      <c r="M1082" t="s">
        <v>110</v>
      </c>
      <c r="N1082" t="s">
        <v>111</v>
      </c>
      <c r="O1082">
        <v>4</v>
      </c>
      <c r="P1082" t="s">
        <v>91</v>
      </c>
      <c r="Q1082" t="s">
        <v>78</v>
      </c>
      <c r="R1082" t="s">
        <v>79</v>
      </c>
      <c r="S1082" t="s">
        <v>56</v>
      </c>
      <c r="T1082" t="s">
        <v>46</v>
      </c>
      <c r="U1082" t="s">
        <v>221</v>
      </c>
      <c r="V1082">
        <v>2040</v>
      </c>
      <c r="W1082">
        <v>0.1299645235435872</v>
      </c>
      <c r="X1082" t="s">
        <v>220</v>
      </c>
    </row>
    <row r="1083" spans="1:24" x14ac:dyDescent="0.25">
      <c r="A1083" t="s">
        <v>173</v>
      </c>
      <c r="B1083" s="1">
        <v>42434</v>
      </c>
      <c r="C1083">
        <v>2016</v>
      </c>
      <c r="D1083" t="s">
        <v>226</v>
      </c>
      <c r="E1083" t="s">
        <v>57</v>
      </c>
      <c r="F1083" t="s">
        <v>24</v>
      </c>
      <c r="G1083" t="s">
        <v>209</v>
      </c>
      <c r="H1083" t="s">
        <v>201</v>
      </c>
      <c r="I1083">
        <v>35800</v>
      </c>
      <c r="J1083">
        <v>2167</v>
      </c>
      <c r="K1083">
        <v>37967</v>
      </c>
      <c r="L1083" t="s">
        <v>164</v>
      </c>
      <c r="M1083" t="s">
        <v>174</v>
      </c>
      <c r="N1083" t="s">
        <v>175</v>
      </c>
      <c r="O1083">
        <v>2</v>
      </c>
      <c r="P1083" t="s">
        <v>91</v>
      </c>
      <c r="Q1083" t="s">
        <v>78</v>
      </c>
      <c r="R1083" t="s">
        <v>79</v>
      </c>
      <c r="S1083" t="s">
        <v>57</v>
      </c>
      <c r="T1083" t="s">
        <v>44</v>
      </c>
      <c r="U1083" t="s">
        <v>221</v>
      </c>
      <c r="V1083">
        <v>1432</v>
      </c>
      <c r="W1083">
        <v>0.4905091554347934</v>
      </c>
      <c r="X1083" t="s">
        <v>220</v>
      </c>
    </row>
    <row r="1084" spans="1:24" x14ac:dyDescent="0.25">
      <c r="A1084" t="s">
        <v>109</v>
      </c>
      <c r="B1084" s="1">
        <v>42434</v>
      </c>
      <c r="C1084">
        <v>2016</v>
      </c>
      <c r="D1084" t="s">
        <v>226</v>
      </c>
      <c r="E1084" t="s">
        <v>60</v>
      </c>
      <c r="F1084" t="s">
        <v>4</v>
      </c>
      <c r="G1084" t="s">
        <v>200</v>
      </c>
      <c r="H1084" t="s">
        <v>203</v>
      </c>
      <c r="I1084">
        <v>51050</v>
      </c>
      <c r="J1084">
        <v>1668</v>
      </c>
      <c r="K1084">
        <v>52718</v>
      </c>
      <c r="L1084" t="s">
        <v>97</v>
      </c>
      <c r="M1084" t="s">
        <v>110</v>
      </c>
      <c r="N1084" t="s">
        <v>111</v>
      </c>
      <c r="O1084">
        <v>4</v>
      </c>
      <c r="P1084" t="s">
        <v>91</v>
      </c>
      <c r="Q1084" t="s">
        <v>78</v>
      </c>
      <c r="R1084" t="s">
        <v>79</v>
      </c>
      <c r="S1084" t="s">
        <v>61</v>
      </c>
      <c r="T1084" t="s">
        <v>42</v>
      </c>
      <c r="U1084" t="s">
        <v>221</v>
      </c>
      <c r="V1084">
        <v>2042</v>
      </c>
      <c r="W1084">
        <v>0.25831357494849411</v>
      </c>
      <c r="X1084" t="s">
        <v>220</v>
      </c>
    </row>
    <row r="1085" spans="1:24" x14ac:dyDescent="0.25">
      <c r="A1085" t="s">
        <v>109</v>
      </c>
      <c r="B1085" s="1">
        <v>42434</v>
      </c>
      <c r="C1085">
        <v>2016</v>
      </c>
      <c r="D1085" t="s">
        <v>226</v>
      </c>
      <c r="E1085" t="s">
        <v>54</v>
      </c>
      <c r="F1085" t="s">
        <v>32</v>
      </c>
      <c r="G1085" t="s">
        <v>210</v>
      </c>
      <c r="H1085" t="s">
        <v>205</v>
      </c>
      <c r="I1085">
        <v>50900</v>
      </c>
      <c r="J1085">
        <v>1359</v>
      </c>
      <c r="K1085">
        <v>52259</v>
      </c>
      <c r="L1085" t="s">
        <v>97</v>
      </c>
      <c r="M1085" t="s">
        <v>110</v>
      </c>
      <c r="N1085" t="s">
        <v>111</v>
      </c>
      <c r="O1085">
        <v>4</v>
      </c>
      <c r="P1085" t="s">
        <v>91</v>
      </c>
      <c r="Q1085" t="s">
        <v>78</v>
      </c>
      <c r="R1085" t="s">
        <v>79</v>
      </c>
      <c r="S1085" t="s">
        <v>54</v>
      </c>
      <c r="T1085" t="s">
        <v>45</v>
      </c>
      <c r="U1085" t="s">
        <v>221</v>
      </c>
      <c r="V1085">
        <v>2036</v>
      </c>
      <c r="W1085">
        <v>0.55530040411059767</v>
      </c>
      <c r="X1085" t="s">
        <v>222</v>
      </c>
    </row>
    <row r="1086" spans="1:24" x14ac:dyDescent="0.25">
      <c r="A1086" t="s">
        <v>106</v>
      </c>
      <c r="B1086" s="1">
        <v>42392</v>
      </c>
      <c r="C1086">
        <v>2016</v>
      </c>
      <c r="D1086" t="s">
        <v>218</v>
      </c>
      <c r="E1086" t="s">
        <v>60</v>
      </c>
      <c r="F1086" t="s">
        <v>7</v>
      </c>
      <c r="G1086" t="s">
        <v>209</v>
      </c>
      <c r="H1086" t="s">
        <v>211</v>
      </c>
      <c r="I1086">
        <v>41950</v>
      </c>
      <c r="J1086">
        <v>1098</v>
      </c>
      <c r="K1086">
        <v>43048</v>
      </c>
      <c r="L1086" t="s">
        <v>97</v>
      </c>
      <c r="M1086" t="s">
        <v>107</v>
      </c>
      <c r="N1086" t="s">
        <v>108</v>
      </c>
      <c r="O1086">
        <v>4</v>
      </c>
      <c r="P1086" t="s">
        <v>77</v>
      </c>
      <c r="Q1086" t="s">
        <v>78</v>
      </c>
      <c r="R1086" t="s">
        <v>79</v>
      </c>
      <c r="S1086" t="s">
        <v>61</v>
      </c>
      <c r="T1086" t="s">
        <v>42</v>
      </c>
      <c r="U1086" t="s">
        <v>221</v>
      </c>
      <c r="V1086">
        <v>1678</v>
      </c>
      <c r="W1086">
        <v>9.958303305301025E-2</v>
      </c>
      <c r="X1086" t="s">
        <v>220</v>
      </c>
    </row>
    <row r="1087" spans="1:24" x14ac:dyDescent="0.25">
      <c r="A1087" t="s">
        <v>170</v>
      </c>
      <c r="B1087" s="1">
        <v>42392</v>
      </c>
      <c r="C1087">
        <v>2016</v>
      </c>
      <c r="D1087" t="s">
        <v>218</v>
      </c>
      <c r="E1087" t="s">
        <v>62</v>
      </c>
      <c r="F1087" t="s">
        <v>15</v>
      </c>
      <c r="G1087" t="s">
        <v>209</v>
      </c>
      <c r="H1087" t="s">
        <v>203</v>
      </c>
      <c r="I1087">
        <v>35000</v>
      </c>
      <c r="J1087">
        <v>2805</v>
      </c>
      <c r="K1087">
        <v>37805</v>
      </c>
      <c r="L1087" t="s">
        <v>164</v>
      </c>
      <c r="M1087" t="s">
        <v>171</v>
      </c>
      <c r="N1087" t="s">
        <v>172</v>
      </c>
      <c r="O1087">
        <v>4</v>
      </c>
      <c r="P1087" t="s">
        <v>77</v>
      </c>
      <c r="Q1087" t="s">
        <v>78</v>
      </c>
      <c r="R1087" t="s">
        <v>79</v>
      </c>
      <c r="S1087" t="s">
        <v>63</v>
      </c>
      <c r="T1087" t="s">
        <v>43</v>
      </c>
      <c r="U1087" t="s">
        <v>221</v>
      </c>
      <c r="V1087">
        <v>1400</v>
      </c>
      <c r="W1087">
        <v>0.25491703732633825</v>
      </c>
      <c r="X1087" t="s">
        <v>220</v>
      </c>
    </row>
    <row r="1088" spans="1:24" x14ac:dyDescent="0.25">
      <c r="A1088" t="s">
        <v>157</v>
      </c>
      <c r="B1088" s="1">
        <v>42393</v>
      </c>
      <c r="C1088">
        <v>2016</v>
      </c>
      <c r="D1088" t="s">
        <v>218</v>
      </c>
      <c r="E1088" t="s">
        <v>50</v>
      </c>
      <c r="F1088" t="s">
        <v>10</v>
      </c>
      <c r="G1088" t="s">
        <v>207</v>
      </c>
      <c r="H1088" t="s">
        <v>211</v>
      </c>
      <c r="I1088">
        <v>73250</v>
      </c>
      <c r="J1088">
        <v>3708</v>
      </c>
      <c r="K1088">
        <v>76958</v>
      </c>
      <c r="L1088" t="s">
        <v>142</v>
      </c>
      <c r="M1088" t="s">
        <v>158</v>
      </c>
      <c r="N1088" t="s">
        <v>159</v>
      </c>
      <c r="O1088">
        <v>4</v>
      </c>
      <c r="P1088" t="s">
        <v>77</v>
      </c>
      <c r="Q1088" t="s">
        <v>86</v>
      </c>
      <c r="R1088" t="s">
        <v>79</v>
      </c>
      <c r="S1088" t="s">
        <v>51</v>
      </c>
      <c r="T1088" t="s">
        <v>43</v>
      </c>
      <c r="U1088" t="s">
        <v>223</v>
      </c>
      <c r="V1088">
        <v>3662.5</v>
      </c>
      <c r="W1088">
        <v>0.93528434538062866</v>
      </c>
      <c r="X1088" t="s">
        <v>222</v>
      </c>
    </row>
    <row r="1089" spans="1:24" x14ac:dyDescent="0.25">
      <c r="A1089" t="s">
        <v>179</v>
      </c>
      <c r="B1089" s="1">
        <v>42394</v>
      </c>
      <c r="C1089">
        <v>2016</v>
      </c>
      <c r="D1089" t="s">
        <v>218</v>
      </c>
      <c r="E1089" t="s">
        <v>57</v>
      </c>
      <c r="F1089" t="s">
        <v>19</v>
      </c>
      <c r="G1089" t="s">
        <v>200</v>
      </c>
      <c r="H1089" t="s">
        <v>201</v>
      </c>
      <c r="I1089">
        <v>55700</v>
      </c>
      <c r="J1089">
        <v>2481</v>
      </c>
      <c r="K1089">
        <v>58181</v>
      </c>
      <c r="L1089" t="s">
        <v>164</v>
      </c>
      <c r="M1089" t="s">
        <v>180</v>
      </c>
      <c r="N1089" t="s">
        <v>181</v>
      </c>
      <c r="O1089">
        <v>4</v>
      </c>
      <c r="P1089" t="s">
        <v>77</v>
      </c>
      <c r="Q1089" t="s">
        <v>78</v>
      </c>
      <c r="R1089" t="s">
        <v>79</v>
      </c>
      <c r="S1089" t="s">
        <v>57</v>
      </c>
      <c r="T1089" t="s">
        <v>44</v>
      </c>
      <c r="U1089" t="s">
        <v>223</v>
      </c>
      <c r="V1089">
        <v>2785</v>
      </c>
      <c r="W1089">
        <v>0.46463543477684049</v>
      </c>
      <c r="X1089" t="s">
        <v>220</v>
      </c>
    </row>
    <row r="1090" spans="1:24" x14ac:dyDescent="0.25">
      <c r="A1090" t="s">
        <v>151</v>
      </c>
      <c r="B1090" s="1">
        <v>42394</v>
      </c>
      <c r="C1090">
        <v>2016</v>
      </c>
      <c r="D1090" t="s">
        <v>218</v>
      </c>
      <c r="E1090" t="s">
        <v>60</v>
      </c>
      <c r="F1090" t="s">
        <v>7</v>
      </c>
      <c r="G1090" t="s">
        <v>210</v>
      </c>
      <c r="H1090" t="s">
        <v>203</v>
      </c>
      <c r="I1090">
        <v>38950</v>
      </c>
      <c r="J1090">
        <v>2704</v>
      </c>
      <c r="K1090">
        <v>41654</v>
      </c>
      <c r="L1090" t="s">
        <v>142</v>
      </c>
      <c r="M1090" t="s">
        <v>152</v>
      </c>
      <c r="N1090" t="s">
        <v>153</v>
      </c>
      <c r="O1090">
        <v>3</v>
      </c>
      <c r="P1090" t="s">
        <v>91</v>
      </c>
      <c r="Q1090" t="s">
        <v>78</v>
      </c>
      <c r="R1090" t="s">
        <v>79</v>
      </c>
      <c r="S1090" t="s">
        <v>61</v>
      </c>
      <c r="T1090" t="s">
        <v>42</v>
      </c>
      <c r="U1090" t="s">
        <v>221</v>
      </c>
      <c r="V1090">
        <v>1558</v>
      </c>
      <c r="W1090">
        <v>0.38164513156825913</v>
      </c>
      <c r="X1090" t="s">
        <v>220</v>
      </c>
    </row>
    <row r="1091" spans="1:24" x14ac:dyDescent="0.25">
      <c r="A1091" t="s">
        <v>167</v>
      </c>
      <c r="B1091" s="1">
        <v>42394</v>
      </c>
      <c r="C1091">
        <v>2016</v>
      </c>
      <c r="D1091" t="s">
        <v>218</v>
      </c>
      <c r="E1091" t="s">
        <v>54</v>
      </c>
      <c r="F1091" t="s">
        <v>11</v>
      </c>
      <c r="G1091" t="s">
        <v>200</v>
      </c>
      <c r="H1091" t="s">
        <v>205</v>
      </c>
      <c r="I1091">
        <v>35450</v>
      </c>
      <c r="J1091">
        <v>4111</v>
      </c>
      <c r="K1091">
        <v>39561</v>
      </c>
      <c r="L1091" t="s">
        <v>164</v>
      </c>
      <c r="M1091" t="s">
        <v>168</v>
      </c>
      <c r="N1091" t="s">
        <v>169</v>
      </c>
      <c r="O1091">
        <v>4</v>
      </c>
      <c r="P1091" t="s">
        <v>77</v>
      </c>
      <c r="Q1091" t="s">
        <v>78</v>
      </c>
      <c r="R1091" t="s">
        <v>79</v>
      </c>
      <c r="S1091" t="s">
        <v>54</v>
      </c>
      <c r="T1091" t="s">
        <v>43</v>
      </c>
      <c r="U1091" t="s">
        <v>221</v>
      </c>
      <c r="V1091">
        <v>1418</v>
      </c>
      <c r="W1091">
        <v>4.8576580848813326E-2</v>
      </c>
      <c r="X1091" t="s">
        <v>220</v>
      </c>
    </row>
    <row r="1092" spans="1:24" x14ac:dyDescent="0.25">
      <c r="A1092" t="s">
        <v>103</v>
      </c>
      <c r="B1092" s="1">
        <v>42394</v>
      </c>
      <c r="C1092">
        <v>2016</v>
      </c>
      <c r="D1092" t="s">
        <v>218</v>
      </c>
      <c r="E1092" t="s">
        <v>57</v>
      </c>
      <c r="F1092" t="s">
        <v>27</v>
      </c>
      <c r="G1092" t="s">
        <v>209</v>
      </c>
      <c r="H1092" t="s">
        <v>203</v>
      </c>
      <c r="I1092">
        <v>40200</v>
      </c>
      <c r="J1092">
        <v>2090</v>
      </c>
      <c r="K1092">
        <v>42290</v>
      </c>
      <c r="L1092" t="s">
        <v>97</v>
      </c>
      <c r="M1092" t="s">
        <v>104</v>
      </c>
      <c r="N1092" t="s">
        <v>105</v>
      </c>
      <c r="O1092">
        <v>2</v>
      </c>
      <c r="P1092" t="s">
        <v>91</v>
      </c>
      <c r="Q1092" t="s">
        <v>78</v>
      </c>
      <c r="R1092" t="s">
        <v>79</v>
      </c>
      <c r="S1092" t="s">
        <v>57</v>
      </c>
      <c r="T1092" t="s">
        <v>44</v>
      </c>
      <c r="U1092" t="s">
        <v>221</v>
      </c>
      <c r="V1092">
        <v>1608</v>
      </c>
      <c r="W1092">
        <v>0.13103418011732129</v>
      </c>
      <c r="X1092" t="s">
        <v>220</v>
      </c>
    </row>
    <row r="1093" spans="1:24" x14ac:dyDescent="0.25">
      <c r="A1093" t="s">
        <v>96</v>
      </c>
      <c r="B1093" s="1">
        <v>42395</v>
      </c>
      <c r="C1093">
        <v>2016</v>
      </c>
      <c r="D1093" t="s">
        <v>218</v>
      </c>
      <c r="E1093" t="s">
        <v>60</v>
      </c>
      <c r="F1093" t="s">
        <v>22</v>
      </c>
      <c r="G1093" t="s">
        <v>200</v>
      </c>
      <c r="H1093" t="s">
        <v>203</v>
      </c>
      <c r="I1093">
        <v>27100</v>
      </c>
      <c r="J1093">
        <v>2197</v>
      </c>
      <c r="K1093">
        <v>29297</v>
      </c>
      <c r="L1093" t="s">
        <v>97</v>
      </c>
      <c r="M1093" t="s">
        <v>98</v>
      </c>
      <c r="N1093" t="s">
        <v>99</v>
      </c>
      <c r="O1093">
        <v>2</v>
      </c>
      <c r="P1093" t="s">
        <v>77</v>
      </c>
      <c r="Q1093" t="s">
        <v>78</v>
      </c>
      <c r="R1093" t="s">
        <v>79</v>
      </c>
      <c r="S1093" t="s">
        <v>61</v>
      </c>
      <c r="T1093" t="s">
        <v>44</v>
      </c>
      <c r="U1093" t="s">
        <v>219</v>
      </c>
      <c r="V1093">
        <v>813</v>
      </c>
      <c r="W1093">
        <v>0.39930665604737897</v>
      </c>
      <c r="X1093" t="s">
        <v>220</v>
      </c>
    </row>
    <row r="1094" spans="1:24" x14ac:dyDescent="0.25">
      <c r="A1094" t="s">
        <v>112</v>
      </c>
      <c r="B1094" s="1">
        <v>42433</v>
      </c>
      <c r="C1094">
        <v>2016</v>
      </c>
      <c r="D1094" t="s">
        <v>226</v>
      </c>
      <c r="E1094" t="s">
        <v>60</v>
      </c>
      <c r="F1094" t="s">
        <v>22</v>
      </c>
      <c r="G1094" t="s">
        <v>206</v>
      </c>
      <c r="H1094" t="s">
        <v>203</v>
      </c>
      <c r="I1094">
        <v>52000</v>
      </c>
      <c r="J1094">
        <v>1844</v>
      </c>
      <c r="K1094">
        <v>53844</v>
      </c>
      <c r="L1094" t="s">
        <v>97</v>
      </c>
      <c r="M1094" t="s">
        <v>104</v>
      </c>
      <c r="N1094" t="s">
        <v>113</v>
      </c>
      <c r="O1094">
        <v>3</v>
      </c>
      <c r="P1094" t="s">
        <v>91</v>
      </c>
      <c r="Q1094" t="s">
        <v>78</v>
      </c>
      <c r="R1094" t="s">
        <v>79</v>
      </c>
      <c r="S1094" t="s">
        <v>61</v>
      </c>
      <c r="T1094" t="s">
        <v>44</v>
      </c>
      <c r="U1094" t="s">
        <v>221</v>
      </c>
      <c r="V1094">
        <v>2080</v>
      </c>
      <c r="W1094">
        <v>0.70209319829106942</v>
      </c>
      <c r="X1094" t="s">
        <v>222</v>
      </c>
    </row>
    <row r="1095" spans="1:24" x14ac:dyDescent="0.25">
      <c r="A1095" t="s">
        <v>103</v>
      </c>
      <c r="B1095" s="1">
        <v>42396</v>
      </c>
      <c r="C1095">
        <v>2016</v>
      </c>
      <c r="D1095" t="s">
        <v>218</v>
      </c>
      <c r="E1095" t="s">
        <v>60</v>
      </c>
      <c r="F1095" t="s">
        <v>22</v>
      </c>
      <c r="G1095" t="s">
        <v>210</v>
      </c>
      <c r="H1095" t="s">
        <v>201</v>
      </c>
      <c r="I1095">
        <v>40300</v>
      </c>
      <c r="J1095">
        <v>4906</v>
      </c>
      <c r="K1095">
        <v>45206</v>
      </c>
      <c r="L1095" t="s">
        <v>97</v>
      </c>
      <c r="M1095" t="s">
        <v>104</v>
      </c>
      <c r="N1095" t="s">
        <v>105</v>
      </c>
      <c r="O1095">
        <v>2</v>
      </c>
      <c r="P1095" t="s">
        <v>91</v>
      </c>
      <c r="Q1095" t="s">
        <v>78</v>
      </c>
      <c r="R1095" t="s">
        <v>79</v>
      </c>
      <c r="S1095" t="s">
        <v>61</v>
      </c>
      <c r="T1095" t="s">
        <v>44</v>
      </c>
      <c r="U1095" t="s">
        <v>221</v>
      </c>
      <c r="V1095">
        <v>1612</v>
      </c>
      <c r="W1095">
        <v>0.23650125983939566</v>
      </c>
      <c r="X1095" t="s">
        <v>220</v>
      </c>
    </row>
    <row r="1096" spans="1:24" x14ac:dyDescent="0.25">
      <c r="A1096" t="s">
        <v>117</v>
      </c>
      <c r="B1096" s="1">
        <v>42396</v>
      </c>
      <c r="C1096">
        <v>2016</v>
      </c>
      <c r="D1096" t="s">
        <v>218</v>
      </c>
      <c r="E1096" t="s">
        <v>55</v>
      </c>
      <c r="F1096" t="s">
        <v>39</v>
      </c>
      <c r="G1096" t="s">
        <v>209</v>
      </c>
      <c r="H1096" t="s">
        <v>201</v>
      </c>
      <c r="I1096">
        <v>64850</v>
      </c>
      <c r="J1096">
        <v>4149</v>
      </c>
      <c r="K1096">
        <v>68999</v>
      </c>
      <c r="L1096" t="s">
        <v>97</v>
      </c>
      <c r="M1096" t="s">
        <v>118</v>
      </c>
      <c r="N1096" t="s">
        <v>119</v>
      </c>
      <c r="O1096">
        <v>4</v>
      </c>
      <c r="P1096" t="s">
        <v>77</v>
      </c>
      <c r="Q1096" t="s">
        <v>86</v>
      </c>
      <c r="R1096" t="s">
        <v>79</v>
      </c>
      <c r="S1096" t="s">
        <v>56</v>
      </c>
      <c r="T1096" t="s">
        <v>46</v>
      </c>
      <c r="U1096" t="s">
        <v>223</v>
      </c>
      <c r="V1096">
        <v>3242.5</v>
      </c>
      <c r="W1096">
        <v>0.87013247556524931</v>
      </c>
      <c r="X1096" t="s">
        <v>222</v>
      </c>
    </row>
    <row r="1097" spans="1:24" x14ac:dyDescent="0.25">
      <c r="A1097" t="s">
        <v>179</v>
      </c>
      <c r="B1097" s="1">
        <v>42397</v>
      </c>
      <c r="C1097">
        <v>2016</v>
      </c>
      <c r="D1097" t="s">
        <v>218</v>
      </c>
      <c r="E1097" t="s">
        <v>64</v>
      </c>
      <c r="F1097" t="s">
        <v>25</v>
      </c>
      <c r="G1097" t="s">
        <v>200</v>
      </c>
      <c r="H1097" t="s">
        <v>211</v>
      </c>
      <c r="I1097">
        <v>55850</v>
      </c>
      <c r="J1097">
        <v>1979</v>
      </c>
      <c r="K1097">
        <v>57829</v>
      </c>
      <c r="L1097" t="s">
        <v>164</v>
      </c>
      <c r="M1097" t="s">
        <v>180</v>
      </c>
      <c r="N1097" t="s">
        <v>181</v>
      </c>
      <c r="O1097">
        <v>4</v>
      </c>
      <c r="P1097" t="s">
        <v>77</v>
      </c>
      <c r="Q1097" t="s">
        <v>78</v>
      </c>
      <c r="R1097" t="s">
        <v>79</v>
      </c>
      <c r="S1097" t="s">
        <v>57</v>
      </c>
      <c r="T1097" t="s">
        <v>44</v>
      </c>
      <c r="U1097" t="s">
        <v>223</v>
      </c>
      <c r="V1097">
        <v>2792.5</v>
      </c>
      <c r="W1097">
        <v>0.37007996131204068</v>
      </c>
      <c r="X1097" t="s">
        <v>220</v>
      </c>
    </row>
    <row r="1098" spans="1:24" x14ac:dyDescent="0.25">
      <c r="A1098" t="s">
        <v>100</v>
      </c>
      <c r="B1098" s="1">
        <v>42397</v>
      </c>
      <c r="C1098">
        <v>2016</v>
      </c>
      <c r="D1098" t="s">
        <v>218</v>
      </c>
      <c r="E1098" t="s">
        <v>52</v>
      </c>
      <c r="F1098" t="s">
        <v>35</v>
      </c>
      <c r="G1098" t="s">
        <v>200</v>
      </c>
      <c r="H1098" t="s">
        <v>201</v>
      </c>
      <c r="I1098">
        <v>35200</v>
      </c>
      <c r="J1098">
        <v>3174</v>
      </c>
      <c r="K1098">
        <v>38374</v>
      </c>
      <c r="L1098" t="s">
        <v>97</v>
      </c>
      <c r="M1098" t="s">
        <v>101</v>
      </c>
      <c r="N1098" t="s">
        <v>102</v>
      </c>
      <c r="O1098">
        <v>4</v>
      </c>
      <c r="P1098" t="s">
        <v>77</v>
      </c>
      <c r="Q1098" t="s">
        <v>78</v>
      </c>
      <c r="R1098" t="s">
        <v>79</v>
      </c>
      <c r="S1098" t="s">
        <v>53</v>
      </c>
      <c r="T1098" t="s">
        <v>46</v>
      </c>
      <c r="U1098" t="s">
        <v>221</v>
      </c>
      <c r="V1098">
        <v>1408</v>
      </c>
      <c r="W1098">
        <v>0.72299952000519241</v>
      </c>
      <c r="X1098" t="s">
        <v>222</v>
      </c>
    </row>
    <row r="1099" spans="1:24" x14ac:dyDescent="0.25">
      <c r="A1099" t="s">
        <v>163</v>
      </c>
      <c r="B1099" s="1">
        <v>42397</v>
      </c>
      <c r="C1099">
        <v>2016</v>
      </c>
      <c r="D1099" t="s">
        <v>218</v>
      </c>
      <c r="E1099" t="s">
        <v>55</v>
      </c>
      <c r="F1099" t="s">
        <v>38</v>
      </c>
      <c r="G1099" t="s">
        <v>200</v>
      </c>
      <c r="H1099" t="s">
        <v>205</v>
      </c>
      <c r="I1099">
        <v>27950</v>
      </c>
      <c r="J1099">
        <v>4618</v>
      </c>
      <c r="K1099">
        <v>32568</v>
      </c>
      <c r="L1099" t="s">
        <v>164</v>
      </c>
      <c r="M1099" t="s">
        <v>165</v>
      </c>
      <c r="N1099" t="s">
        <v>166</v>
      </c>
      <c r="O1099">
        <v>2</v>
      </c>
      <c r="P1099" t="s">
        <v>77</v>
      </c>
      <c r="Q1099" t="s">
        <v>78</v>
      </c>
      <c r="R1099" t="s">
        <v>79</v>
      </c>
      <c r="S1099" t="s">
        <v>56</v>
      </c>
      <c r="T1099" t="s">
        <v>46</v>
      </c>
      <c r="U1099" t="s">
        <v>219</v>
      </c>
      <c r="V1099">
        <v>838.5</v>
      </c>
      <c r="W1099">
        <v>0.15450730181974698</v>
      </c>
      <c r="X1099" t="s">
        <v>220</v>
      </c>
    </row>
    <row r="1100" spans="1:24" x14ac:dyDescent="0.25">
      <c r="A1100" t="s">
        <v>176</v>
      </c>
      <c r="B1100" s="1">
        <v>42431</v>
      </c>
      <c r="C1100">
        <v>2016</v>
      </c>
      <c r="D1100" t="s">
        <v>226</v>
      </c>
      <c r="E1100" t="s">
        <v>57</v>
      </c>
      <c r="F1100" t="s">
        <v>24</v>
      </c>
      <c r="G1100" t="s">
        <v>206</v>
      </c>
      <c r="H1100" t="s">
        <v>203</v>
      </c>
      <c r="I1100">
        <v>43700</v>
      </c>
      <c r="J1100">
        <v>1798</v>
      </c>
      <c r="K1100">
        <v>45498</v>
      </c>
      <c r="L1100" t="s">
        <v>164</v>
      </c>
      <c r="M1100" t="s">
        <v>177</v>
      </c>
      <c r="N1100" t="s">
        <v>178</v>
      </c>
      <c r="O1100">
        <v>4</v>
      </c>
      <c r="P1100" t="s">
        <v>77</v>
      </c>
      <c r="Q1100" t="s">
        <v>78</v>
      </c>
      <c r="R1100" t="s">
        <v>79</v>
      </c>
      <c r="S1100" t="s">
        <v>57</v>
      </c>
      <c r="T1100" t="s">
        <v>44</v>
      </c>
      <c r="U1100" t="s">
        <v>221</v>
      </c>
      <c r="V1100">
        <v>1748</v>
      </c>
      <c r="W1100">
        <v>0.67101446477277882</v>
      </c>
      <c r="X1100" t="s">
        <v>222</v>
      </c>
    </row>
    <row r="1101" spans="1:24" x14ac:dyDescent="0.25">
      <c r="A1101" t="s">
        <v>130</v>
      </c>
      <c r="B1101" s="1">
        <v>42430</v>
      </c>
      <c r="C1101">
        <v>2016</v>
      </c>
      <c r="D1101" t="s">
        <v>226</v>
      </c>
      <c r="E1101" t="s">
        <v>54</v>
      </c>
      <c r="F1101" t="s">
        <v>28</v>
      </c>
      <c r="G1101" t="s">
        <v>200</v>
      </c>
      <c r="H1101" t="s">
        <v>203</v>
      </c>
      <c r="I1101">
        <v>68150</v>
      </c>
      <c r="J1101">
        <v>4366</v>
      </c>
      <c r="K1101">
        <v>72516</v>
      </c>
      <c r="L1101" t="s">
        <v>127</v>
      </c>
      <c r="M1101" t="s">
        <v>131</v>
      </c>
      <c r="N1101" t="s">
        <v>132</v>
      </c>
      <c r="O1101">
        <v>4</v>
      </c>
      <c r="P1101" t="s">
        <v>77</v>
      </c>
      <c r="Q1101" t="s">
        <v>86</v>
      </c>
      <c r="R1101" t="s">
        <v>79</v>
      </c>
      <c r="S1101" t="s">
        <v>54</v>
      </c>
      <c r="T1101" t="s">
        <v>45</v>
      </c>
      <c r="U1101" t="s">
        <v>223</v>
      </c>
      <c r="V1101">
        <v>3407.5</v>
      </c>
      <c r="W1101">
        <v>0.83620034849094238</v>
      </c>
      <c r="X1101" t="s">
        <v>222</v>
      </c>
    </row>
    <row r="1102" spans="1:24" x14ac:dyDescent="0.25">
      <c r="A1102" t="s">
        <v>136</v>
      </c>
      <c r="B1102" s="1">
        <v>42398</v>
      </c>
      <c r="C1102">
        <v>2016</v>
      </c>
      <c r="D1102" t="s">
        <v>218</v>
      </c>
      <c r="E1102" t="s">
        <v>64</v>
      </c>
      <c r="F1102" t="s">
        <v>20</v>
      </c>
      <c r="G1102" t="s">
        <v>200</v>
      </c>
      <c r="H1102" t="s">
        <v>203</v>
      </c>
      <c r="I1102">
        <v>95100</v>
      </c>
      <c r="J1102">
        <v>1009</v>
      </c>
      <c r="K1102">
        <v>96109</v>
      </c>
      <c r="L1102" t="s">
        <v>127</v>
      </c>
      <c r="M1102" t="s">
        <v>137</v>
      </c>
      <c r="N1102" t="s">
        <v>138</v>
      </c>
      <c r="O1102">
        <v>4</v>
      </c>
      <c r="P1102" t="s">
        <v>77</v>
      </c>
      <c r="Q1102" t="s">
        <v>78</v>
      </c>
      <c r="R1102" t="s">
        <v>79</v>
      </c>
      <c r="S1102" t="s">
        <v>57</v>
      </c>
      <c r="T1102" t="s">
        <v>44</v>
      </c>
      <c r="U1102" t="s">
        <v>225</v>
      </c>
      <c r="V1102">
        <v>5706</v>
      </c>
      <c r="W1102">
        <v>0.19421921074121223</v>
      </c>
      <c r="X1102" t="s">
        <v>220</v>
      </c>
    </row>
    <row r="1103" spans="1:24" x14ac:dyDescent="0.25">
      <c r="A1103" t="s">
        <v>109</v>
      </c>
      <c r="B1103" s="1">
        <v>42428</v>
      </c>
      <c r="C1103">
        <v>2016</v>
      </c>
      <c r="D1103" t="s">
        <v>224</v>
      </c>
      <c r="E1103" t="s">
        <v>55</v>
      </c>
      <c r="F1103" t="s">
        <v>40</v>
      </c>
      <c r="G1103" t="s">
        <v>206</v>
      </c>
      <c r="H1103" t="s">
        <v>203</v>
      </c>
      <c r="I1103">
        <v>51050</v>
      </c>
      <c r="J1103">
        <v>3472</v>
      </c>
      <c r="K1103">
        <v>54522</v>
      </c>
      <c r="L1103" t="s">
        <v>97</v>
      </c>
      <c r="M1103" t="s">
        <v>110</v>
      </c>
      <c r="N1103" t="s">
        <v>111</v>
      </c>
      <c r="O1103">
        <v>4</v>
      </c>
      <c r="P1103" t="s">
        <v>91</v>
      </c>
      <c r="Q1103" t="s">
        <v>78</v>
      </c>
      <c r="R1103" t="s">
        <v>79</v>
      </c>
      <c r="S1103" t="s">
        <v>56</v>
      </c>
      <c r="T1103" t="s">
        <v>46</v>
      </c>
      <c r="U1103" t="s">
        <v>221</v>
      </c>
      <c r="V1103">
        <v>2042</v>
      </c>
      <c r="W1103">
        <v>0.47455941442146871</v>
      </c>
      <c r="X1103" t="s">
        <v>220</v>
      </c>
    </row>
    <row r="1104" spans="1:24" x14ac:dyDescent="0.25">
      <c r="A1104" t="s">
        <v>103</v>
      </c>
      <c r="B1104" s="1">
        <v>42399</v>
      </c>
      <c r="C1104">
        <v>2016</v>
      </c>
      <c r="D1104" t="s">
        <v>218</v>
      </c>
      <c r="E1104" t="s">
        <v>64</v>
      </c>
      <c r="F1104" t="s">
        <v>20</v>
      </c>
      <c r="G1104" t="s">
        <v>209</v>
      </c>
      <c r="H1104" t="s">
        <v>203</v>
      </c>
      <c r="I1104">
        <v>40150</v>
      </c>
      <c r="J1104">
        <v>4310</v>
      </c>
      <c r="K1104">
        <v>44460</v>
      </c>
      <c r="L1104" t="s">
        <v>97</v>
      </c>
      <c r="M1104" t="s">
        <v>104</v>
      </c>
      <c r="N1104" t="s">
        <v>105</v>
      </c>
      <c r="O1104">
        <v>2</v>
      </c>
      <c r="P1104" t="s">
        <v>91</v>
      </c>
      <c r="Q1104" t="s">
        <v>78</v>
      </c>
      <c r="R1104" t="s">
        <v>79</v>
      </c>
      <c r="S1104" t="s">
        <v>57</v>
      </c>
      <c r="T1104" t="s">
        <v>44</v>
      </c>
      <c r="U1104" t="s">
        <v>221</v>
      </c>
      <c r="V1104">
        <v>1606</v>
      </c>
      <c r="W1104">
        <v>0.5792863823376998</v>
      </c>
      <c r="X1104" t="s">
        <v>222</v>
      </c>
    </row>
    <row r="1105" spans="1:24" x14ac:dyDescent="0.25">
      <c r="A1105" t="s">
        <v>157</v>
      </c>
      <c r="B1105" s="1">
        <v>42400</v>
      </c>
      <c r="C1105">
        <v>2016</v>
      </c>
      <c r="D1105" t="s">
        <v>218</v>
      </c>
      <c r="E1105" t="s">
        <v>62</v>
      </c>
      <c r="F1105" t="s">
        <v>14</v>
      </c>
      <c r="G1105" t="s">
        <v>209</v>
      </c>
      <c r="H1105" t="s">
        <v>203</v>
      </c>
      <c r="I1105">
        <v>73150</v>
      </c>
      <c r="J1105">
        <v>3059</v>
      </c>
      <c r="K1105">
        <v>76209</v>
      </c>
      <c r="L1105" t="s">
        <v>142</v>
      </c>
      <c r="M1105" t="s">
        <v>158</v>
      </c>
      <c r="N1105" t="s">
        <v>159</v>
      </c>
      <c r="O1105">
        <v>4</v>
      </c>
      <c r="P1105" t="s">
        <v>77</v>
      </c>
      <c r="Q1105" t="s">
        <v>86</v>
      </c>
      <c r="R1105" t="s">
        <v>79</v>
      </c>
      <c r="S1105" t="s">
        <v>63</v>
      </c>
      <c r="T1105" t="s">
        <v>43</v>
      </c>
      <c r="U1105" t="s">
        <v>223</v>
      </c>
      <c r="V1105">
        <v>3657.5</v>
      </c>
      <c r="W1105">
        <v>0.88075238786672816</v>
      </c>
      <c r="X1105" t="s">
        <v>222</v>
      </c>
    </row>
    <row r="1106" spans="1:24" x14ac:dyDescent="0.25">
      <c r="A1106" t="s">
        <v>151</v>
      </c>
      <c r="B1106" s="1">
        <v>42401</v>
      </c>
      <c r="C1106">
        <v>2016</v>
      </c>
      <c r="D1106" t="s">
        <v>224</v>
      </c>
      <c r="E1106" t="s">
        <v>57</v>
      </c>
      <c r="F1106" t="s">
        <v>21</v>
      </c>
      <c r="G1106" t="s">
        <v>209</v>
      </c>
      <c r="H1106" t="s">
        <v>203</v>
      </c>
      <c r="I1106">
        <v>39050</v>
      </c>
      <c r="J1106">
        <v>2415</v>
      </c>
      <c r="K1106">
        <v>41465</v>
      </c>
      <c r="L1106" t="s">
        <v>142</v>
      </c>
      <c r="M1106" t="s">
        <v>152</v>
      </c>
      <c r="N1106" t="s">
        <v>153</v>
      </c>
      <c r="O1106">
        <v>3</v>
      </c>
      <c r="P1106" t="s">
        <v>91</v>
      </c>
      <c r="Q1106" t="s">
        <v>78</v>
      </c>
      <c r="R1106" t="s">
        <v>79</v>
      </c>
      <c r="S1106" t="s">
        <v>57</v>
      </c>
      <c r="T1106" t="s">
        <v>44</v>
      </c>
      <c r="U1106" t="s">
        <v>221</v>
      </c>
      <c r="V1106">
        <v>1562</v>
      </c>
      <c r="W1106">
        <v>0.24857864959564929</v>
      </c>
      <c r="X1106" t="s">
        <v>220</v>
      </c>
    </row>
    <row r="1107" spans="1:24" x14ac:dyDescent="0.25">
      <c r="A1107" t="s">
        <v>126</v>
      </c>
      <c r="B1107" s="1">
        <v>42403</v>
      </c>
      <c r="C1107">
        <v>2016</v>
      </c>
      <c r="D1107" t="s">
        <v>224</v>
      </c>
      <c r="E1107" t="s">
        <v>58</v>
      </c>
      <c r="F1107" t="s">
        <v>2</v>
      </c>
      <c r="G1107" t="s">
        <v>209</v>
      </c>
      <c r="H1107" t="s">
        <v>201</v>
      </c>
      <c r="I1107">
        <v>41700</v>
      </c>
      <c r="J1107">
        <v>4600</v>
      </c>
      <c r="K1107">
        <v>46300</v>
      </c>
      <c r="L1107" t="s">
        <v>127</v>
      </c>
      <c r="M1107" t="s">
        <v>128</v>
      </c>
      <c r="N1107" t="s">
        <v>129</v>
      </c>
      <c r="O1107">
        <v>4</v>
      </c>
      <c r="P1107" t="s">
        <v>77</v>
      </c>
      <c r="Q1107" t="s">
        <v>78</v>
      </c>
      <c r="R1107" t="s">
        <v>79</v>
      </c>
      <c r="S1107" t="s">
        <v>59</v>
      </c>
      <c r="T1107" t="s">
        <v>42</v>
      </c>
      <c r="U1107" t="s">
        <v>221</v>
      </c>
      <c r="V1107">
        <v>1668</v>
      </c>
      <c r="W1107">
        <v>1.697104797557511E-2</v>
      </c>
      <c r="X1107" t="s">
        <v>220</v>
      </c>
    </row>
    <row r="1108" spans="1:24" x14ac:dyDescent="0.25">
      <c r="A1108" t="s">
        <v>154</v>
      </c>
      <c r="B1108" s="1">
        <v>42428</v>
      </c>
      <c r="C1108">
        <v>2016</v>
      </c>
      <c r="D1108" t="s">
        <v>224</v>
      </c>
      <c r="E1108" t="s">
        <v>54</v>
      </c>
      <c r="F1108" t="s">
        <v>31</v>
      </c>
      <c r="G1108" t="s">
        <v>200</v>
      </c>
      <c r="H1108" t="s">
        <v>201</v>
      </c>
      <c r="I1108">
        <v>70000</v>
      </c>
      <c r="J1108">
        <v>2922</v>
      </c>
      <c r="K1108">
        <v>72922</v>
      </c>
      <c r="L1108" t="s">
        <v>142</v>
      </c>
      <c r="M1108" t="s">
        <v>155</v>
      </c>
      <c r="N1108" t="s">
        <v>156</v>
      </c>
      <c r="O1108">
        <v>4</v>
      </c>
      <c r="P1108" t="s">
        <v>91</v>
      </c>
      <c r="Q1108" t="s">
        <v>78</v>
      </c>
      <c r="R1108" t="s">
        <v>79</v>
      </c>
      <c r="S1108" t="s">
        <v>54</v>
      </c>
      <c r="T1108" t="s">
        <v>45</v>
      </c>
      <c r="U1108" t="s">
        <v>223</v>
      </c>
      <c r="V1108">
        <v>3500</v>
      </c>
      <c r="W1108">
        <v>0.11204559035228825</v>
      </c>
      <c r="X1108" t="s">
        <v>220</v>
      </c>
    </row>
    <row r="1109" spans="1:24" x14ac:dyDescent="0.25">
      <c r="A1109" t="s">
        <v>176</v>
      </c>
      <c r="B1109" s="1">
        <v>42426</v>
      </c>
      <c r="C1109">
        <v>2016</v>
      </c>
      <c r="D1109" t="s">
        <v>224</v>
      </c>
      <c r="E1109" t="s">
        <v>52</v>
      </c>
      <c r="F1109" t="s">
        <v>47</v>
      </c>
      <c r="G1109" t="s">
        <v>208</v>
      </c>
      <c r="H1109" t="s">
        <v>201</v>
      </c>
      <c r="I1109">
        <v>43900</v>
      </c>
      <c r="J1109">
        <v>1679</v>
      </c>
      <c r="K1109">
        <v>45579</v>
      </c>
      <c r="L1109" t="s">
        <v>164</v>
      </c>
      <c r="M1109" t="s">
        <v>177</v>
      </c>
      <c r="N1109" t="s">
        <v>178</v>
      </c>
      <c r="O1109">
        <v>4</v>
      </c>
      <c r="P1109" t="s">
        <v>77</v>
      </c>
      <c r="Q1109" t="s">
        <v>78</v>
      </c>
      <c r="R1109" t="s">
        <v>79</v>
      </c>
      <c r="S1109" t="s">
        <v>53</v>
      </c>
      <c r="T1109" t="s">
        <v>46</v>
      </c>
      <c r="U1109" t="s">
        <v>221</v>
      </c>
      <c r="V1109">
        <v>1756</v>
      </c>
      <c r="W1109">
        <v>0.62657926121101681</v>
      </c>
      <c r="X1109" t="s">
        <v>222</v>
      </c>
    </row>
    <row r="1110" spans="1:24" x14ac:dyDescent="0.25">
      <c r="A1110" t="s">
        <v>173</v>
      </c>
      <c r="B1110" s="1">
        <v>42404</v>
      </c>
      <c r="C1110">
        <v>2016</v>
      </c>
      <c r="D1110" t="s">
        <v>224</v>
      </c>
      <c r="E1110" t="s">
        <v>54</v>
      </c>
      <c r="F1110" t="s">
        <v>33</v>
      </c>
      <c r="G1110" t="s">
        <v>209</v>
      </c>
      <c r="H1110" t="s">
        <v>201</v>
      </c>
      <c r="I1110">
        <v>36100</v>
      </c>
      <c r="J1110">
        <v>3389</v>
      </c>
      <c r="K1110">
        <v>39489</v>
      </c>
      <c r="L1110" t="s">
        <v>164</v>
      </c>
      <c r="M1110" t="s">
        <v>174</v>
      </c>
      <c r="N1110" t="s">
        <v>175</v>
      </c>
      <c r="O1110">
        <v>2</v>
      </c>
      <c r="P1110" t="s">
        <v>91</v>
      </c>
      <c r="Q1110" t="s">
        <v>78</v>
      </c>
      <c r="R1110" t="s">
        <v>79</v>
      </c>
      <c r="S1110" t="s">
        <v>54</v>
      </c>
      <c r="T1110" t="s">
        <v>45</v>
      </c>
      <c r="U1110" t="s">
        <v>221</v>
      </c>
      <c r="V1110">
        <v>1444</v>
      </c>
      <c r="W1110">
        <v>0.72912081039004062</v>
      </c>
      <c r="X1110" t="s">
        <v>222</v>
      </c>
    </row>
    <row r="1111" spans="1:24" x14ac:dyDescent="0.25">
      <c r="A1111" t="s">
        <v>145</v>
      </c>
      <c r="B1111" s="1">
        <v>42404</v>
      </c>
      <c r="C1111">
        <v>2016</v>
      </c>
      <c r="D1111" t="s">
        <v>224</v>
      </c>
      <c r="E1111" t="s">
        <v>64</v>
      </c>
      <c r="F1111" t="s">
        <v>25</v>
      </c>
      <c r="G1111" t="s">
        <v>209</v>
      </c>
      <c r="H1111" t="s">
        <v>203</v>
      </c>
      <c r="I1111">
        <v>32600</v>
      </c>
      <c r="J1111">
        <v>4185</v>
      </c>
      <c r="K1111">
        <v>36785</v>
      </c>
      <c r="L1111" t="s">
        <v>142</v>
      </c>
      <c r="M1111" t="s">
        <v>146</v>
      </c>
      <c r="N1111" t="s">
        <v>147</v>
      </c>
      <c r="O1111">
        <v>4</v>
      </c>
      <c r="P1111" t="s">
        <v>77</v>
      </c>
      <c r="Q1111" t="s">
        <v>78</v>
      </c>
      <c r="R1111" t="s">
        <v>79</v>
      </c>
      <c r="S1111" t="s">
        <v>57</v>
      </c>
      <c r="T1111" t="s">
        <v>44</v>
      </c>
      <c r="U1111" t="s">
        <v>219</v>
      </c>
      <c r="V1111">
        <v>978</v>
      </c>
      <c r="W1111">
        <v>0.4511102081514477</v>
      </c>
      <c r="X1111" t="s">
        <v>220</v>
      </c>
    </row>
    <row r="1112" spans="1:24" x14ac:dyDescent="0.25">
      <c r="A1112" t="s">
        <v>117</v>
      </c>
      <c r="B1112" s="1">
        <v>42422</v>
      </c>
      <c r="C1112">
        <v>2016</v>
      </c>
      <c r="D1112" t="s">
        <v>224</v>
      </c>
      <c r="E1112" t="s">
        <v>64</v>
      </c>
      <c r="F1112" t="s">
        <v>25</v>
      </c>
      <c r="G1112" t="s">
        <v>209</v>
      </c>
      <c r="H1112" t="s">
        <v>203</v>
      </c>
      <c r="I1112">
        <v>65150</v>
      </c>
      <c r="J1112">
        <v>2317</v>
      </c>
      <c r="K1112">
        <v>67467</v>
      </c>
      <c r="L1112" t="s">
        <v>97</v>
      </c>
      <c r="M1112" t="s">
        <v>118</v>
      </c>
      <c r="N1112" t="s">
        <v>119</v>
      </c>
      <c r="O1112">
        <v>4</v>
      </c>
      <c r="P1112" t="s">
        <v>77</v>
      </c>
      <c r="Q1112" t="s">
        <v>86</v>
      </c>
      <c r="R1112" t="s">
        <v>79</v>
      </c>
      <c r="S1112" t="s">
        <v>57</v>
      </c>
      <c r="T1112" t="s">
        <v>44</v>
      </c>
      <c r="U1112" t="s">
        <v>223</v>
      </c>
      <c r="V1112">
        <v>3257.5</v>
      </c>
      <c r="W1112">
        <v>3.1172754723193474E-2</v>
      </c>
      <c r="X1112" t="s">
        <v>220</v>
      </c>
    </row>
    <row r="1113" spans="1:24" x14ac:dyDescent="0.25">
      <c r="A1113" t="s">
        <v>133</v>
      </c>
      <c r="B1113" s="1">
        <v>42405</v>
      </c>
      <c r="C1113">
        <v>2016</v>
      </c>
      <c r="D1113" t="s">
        <v>224</v>
      </c>
      <c r="E1113" t="s">
        <v>54</v>
      </c>
      <c r="F1113" t="s">
        <v>29</v>
      </c>
      <c r="G1113" t="s">
        <v>209</v>
      </c>
      <c r="H1113" t="s">
        <v>201</v>
      </c>
      <c r="I1113">
        <v>72400</v>
      </c>
      <c r="J1113">
        <v>2524</v>
      </c>
      <c r="K1113">
        <v>74924</v>
      </c>
      <c r="L1113" t="s">
        <v>127</v>
      </c>
      <c r="M1113" t="s">
        <v>134</v>
      </c>
      <c r="N1113" t="s">
        <v>135</v>
      </c>
      <c r="O1113">
        <v>4</v>
      </c>
      <c r="P1113" t="s">
        <v>77</v>
      </c>
      <c r="Q1113" t="s">
        <v>86</v>
      </c>
      <c r="R1113" t="s">
        <v>79</v>
      </c>
      <c r="S1113" t="s">
        <v>54</v>
      </c>
      <c r="T1113" t="s">
        <v>45</v>
      </c>
      <c r="U1113" t="s">
        <v>223</v>
      </c>
      <c r="V1113">
        <v>3620</v>
      </c>
      <c r="W1113">
        <v>0.59980729483059014</v>
      </c>
      <c r="X1113" t="s">
        <v>222</v>
      </c>
    </row>
    <row r="1114" spans="1:24" x14ac:dyDescent="0.25">
      <c r="A1114" t="s">
        <v>126</v>
      </c>
      <c r="B1114" s="1">
        <v>42405</v>
      </c>
      <c r="C1114">
        <v>2016</v>
      </c>
      <c r="D1114" t="s">
        <v>224</v>
      </c>
      <c r="E1114" t="s">
        <v>55</v>
      </c>
      <c r="F1114" t="s">
        <v>38</v>
      </c>
      <c r="G1114" t="s">
        <v>207</v>
      </c>
      <c r="H1114" t="s">
        <v>211</v>
      </c>
      <c r="I1114">
        <v>41950</v>
      </c>
      <c r="J1114">
        <v>1405</v>
      </c>
      <c r="K1114">
        <v>43355</v>
      </c>
      <c r="L1114" t="s">
        <v>127</v>
      </c>
      <c r="M1114" t="s">
        <v>128</v>
      </c>
      <c r="N1114" t="s">
        <v>129</v>
      </c>
      <c r="O1114">
        <v>4</v>
      </c>
      <c r="P1114" t="s">
        <v>77</v>
      </c>
      <c r="Q1114" t="s">
        <v>78</v>
      </c>
      <c r="R1114" t="s">
        <v>79</v>
      </c>
      <c r="S1114" t="s">
        <v>56</v>
      </c>
      <c r="T1114" t="s">
        <v>46</v>
      </c>
      <c r="U1114" t="s">
        <v>221</v>
      </c>
      <c r="V1114">
        <v>1678</v>
      </c>
      <c r="W1114">
        <v>0.82757479363473818</v>
      </c>
      <c r="X1114" t="s">
        <v>222</v>
      </c>
    </row>
    <row r="1115" spans="1:24" x14ac:dyDescent="0.25">
      <c r="A1115" t="s">
        <v>73</v>
      </c>
      <c r="B1115" s="1">
        <v>42405</v>
      </c>
      <c r="C1115">
        <v>2016</v>
      </c>
      <c r="D1115" t="s">
        <v>224</v>
      </c>
      <c r="E1115" t="s">
        <v>60</v>
      </c>
      <c r="F1115" t="s">
        <v>35</v>
      </c>
      <c r="G1115" t="s">
        <v>209</v>
      </c>
      <c r="H1115" t="s">
        <v>201</v>
      </c>
      <c r="I1115">
        <v>30900</v>
      </c>
      <c r="J1115">
        <v>2634</v>
      </c>
      <c r="K1115">
        <v>33534</v>
      </c>
      <c r="L1115" t="s">
        <v>74</v>
      </c>
      <c r="M1115" t="s">
        <v>75</v>
      </c>
      <c r="N1115" t="s">
        <v>76</v>
      </c>
      <c r="O1115">
        <v>4</v>
      </c>
      <c r="P1115" t="s">
        <v>77</v>
      </c>
      <c r="Q1115" t="s">
        <v>78</v>
      </c>
      <c r="R1115" t="s">
        <v>79</v>
      </c>
      <c r="S1115" t="s">
        <v>61</v>
      </c>
      <c r="T1115" t="s">
        <v>46</v>
      </c>
      <c r="U1115" t="s">
        <v>219</v>
      </c>
      <c r="V1115">
        <v>927</v>
      </c>
      <c r="W1115">
        <v>0.89149340935586641</v>
      </c>
      <c r="X1115" t="s">
        <v>222</v>
      </c>
    </row>
    <row r="1116" spans="1:24" x14ac:dyDescent="0.25">
      <c r="A1116" t="s">
        <v>126</v>
      </c>
      <c r="B1116" s="1">
        <v>42405</v>
      </c>
      <c r="C1116">
        <v>2016</v>
      </c>
      <c r="D1116" t="s">
        <v>224</v>
      </c>
      <c r="E1116" t="s">
        <v>57</v>
      </c>
      <c r="F1116" t="s">
        <v>21</v>
      </c>
      <c r="G1116" t="s">
        <v>210</v>
      </c>
      <c r="H1116" t="s">
        <v>205</v>
      </c>
      <c r="I1116">
        <v>41650</v>
      </c>
      <c r="J1116">
        <v>4659</v>
      </c>
      <c r="K1116">
        <v>46309</v>
      </c>
      <c r="L1116" t="s">
        <v>127</v>
      </c>
      <c r="M1116" t="s">
        <v>128</v>
      </c>
      <c r="N1116" t="s">
        <v>129</v>
      </c>
      <c r="O1116">
        <v>4</v>
      </c>
      <c r="P1116" t="s">
        <v>77</v>
      </c>
      <c r="Q1116" t="s">
        <v>78</v>
      </c>
      <c r="R1116" t="s">
        <v>79</v>
      </c>
      <c r="S1116" t="s">
        <v>57</v>
      </c>
      <c r="T1116" t="s">
        <v>44</v>
      </c>
      <c r="U1116" t="s">
        <v>221</v>
      </c>
      <c r="V1116">
        <v>1666</v>
      </c>
      <c r="W1116">
        <v>0.54505220453490144</v>
      </c>
      <c r="X1116" t="s">
        <v>222</v>
      </c>
    </row>
    <row r="1117" spans="1:24" x14ac:dyDescent="0.25">
      <c r="A1117" t="s">
        <v>163</v>
      </c>
      <c r="B1117" s="1">
        <v>42406</v>
      </c>
      <c r="C1117">
        <v>2016</v>
      </c>
      <c r="D1117" t="s">
        <v>224</v>
      </c>
      <c r="E1117" t="s">
        <v>54</v>
      </c>
      <c r="F1117" t="s">
        <v>30</v>
      </c>
      <c r="G1117" t="s">
        <v>200</v>
      </c>
      <c r="H1117" t="s">
        <v>203</v>
      </c>
      <c r="I1117">
        <v>28100</v>
      </c>
      <c r="J1117">
        <v>2776</v>
      </c>
      <c r="K1117">
        <v>30876</v>
      </c>
      <c r="L1117" t="s">
        <v>164</v>
      </c>
      <c r="M1117" t="s">
        <v>165</v>
      </c>
      <c r="N1117" t="s">
        <v>166</v>
      </c>
      <c r="O1117">
        <v>2</v>
      </c>
      <c r="P1117" t="s">
        <v>77</v>
      </c>
      <c r="Q1117" t="s">
        <v>78</v>
      </c>
      <c r="R1117" t="s">
        <v>79</v>
      </c>
      <c r="S1117" t="s">
        <v>54</v>
      </c>
      <c r="T1117" t="s">
        <v>45</v>
      </c>
      <c r="U1117" t="s">
        <v>219</v>
      </c>
      <c r="V1117">
        <v>843</v>
      </c>
      <c r="W1117">
        <v>0.96197409041317838</v>
      </c>
      <c r="X1117" t="s">
        <v>222</v>
      </c>
    </row>
    <row r="1118" spans="1:24" x14ac:dyDescent="0.25">
      <c r="A1118" t="s">
        <v>96</v>
      </c>
      <c r="B1118" s="1">
        <v>42406</v>
      </c>
      <c r="C1118">
        <v>2016</v>
      </c>
      <c r="D1118" t="s">
        <v>224</v>
      </c>
      <c r="E1118" t="s">
        <v>54</v>
      </c>
      <c r="F1118" t="s">
        <v>23</v>
      </c>
      <c r="G1118" t="s">
        <v>206</v>
      </c>
      <c r="H1118" t="s">
        <v>201</v>
      </c>
      <c r="I1118">
        <v>26850</v>
      </c>
      <c r="J1118">
        <v>4256</v>
      </c>
      <c r="K1118">
        <v>31106</v>
      </c>
      <c r="L1118" t="s">
        <v>97</v>
      </c>
      <c r="M1118" t="s">
        <v>98</v>
      </c>
      <c r="N1118" t="s">
        <v>99</v>
      </c>
      <c r="O1118">
        <v>2</v>
      </c>
      <c r="P1118" t="s">
        <v>77</v>
      </c>
      <c r="Q1118" t="s">
        <v>78</v>
      </c>
      <c r="R1118" t="s">
        <v>79</v>
      </c>
      <c r="S1118" t="s">
        <v>54</v>
      </c>
      <c r="T1118" t="s">
        <v>44</v>
      </c>
      <c r="U1118" t="s">
        <v>219</v>
      </c>
      <c r="V1118">
        <v>805.5</v>
      </c>
      <c r="W1118">
        <v>0.56970831964617052</v>
      </c>
      <c r="X1118" t="s">
        <v>222</v>
      </c>
    </row>
    <row r="1119" spans="1:24" x14ac:dyDescent="0.25">
      <c r="A1119" t="s">
        <v>179</v>
      </c>
      <c r="B1119" s="1">
        <v>42407</v>
      </c>
      <c r="C1119">
        <v>2016</v>
      </c>
      <c r="D1119" t="s">
        <v>224</v>
      </c>
      <c r="E1119" t="s">
        <v>54</v>
      </c>
      <c r="F1119" t="s">
        <v>32</v>
      </c>
      <c r="G1119" t="s">
        <v>209</v>
      </c>
      <c r="H1119" t="s">
        <v>201</v>
      </c>
      <c r="I1119">
        <v>56100</v>
      </c>
      <c r="J1119">
        <v>4482</v>
      </c>
      <c r="K1119">
        <v>60582</v>
      </c>
      <c r="L1119" t="s">
        <v>164</v>
      </c>
      <c r="M1119" t="s">
        <v>180</v>
      </c>
      <c r="N1119" t="s">
        <v>181</v>
      </c>
      <c r="O1119">
        <v>4</v>
      </c>
      <c r="P1119" t="s">
        <v>77</v>
      </c>
      <c r="Q1119" t="s">
        <v>78</v>
      </c>
      <c r="R1119" t="s">
        <v>79</v>
      </c>
      <c r="S1119" t="s">
        <v>54</v>
      </c>
      <c r="T1119" t="s">
        <v>45</v>
      </c>
      <c r="U1119" t="s">
        <v>223</v>
      </c>
      <c r="V1119">
        <v>2805</v>
      </c>
      <c r="W1119">
        <v>0.84459984248718234</v>
      </c>
      <c r="X1119" t="s">
        <v>222</v>
      </c>
    </row>
    <row r="1120" spans="1:24" x14ac:dyDescent="0.25">
      <c r="A1120" t="s">
        <v>112</v>
      </c>
      <c r="B1120" s="1">
        <v>42407</v>
      </c>
      <c r="C1120">
        <v>2016</v>
      </c>
      <c r="D1120" t="s">
        <v>224</v>
      </c>
      <c r="E1120" t="s">
        <v>58</v>
      </c>
      <c r="F1120" t="s">
        <v>5</v>
      </c>
      <c r="G1120" t="s">
        <v>207</v>
      </c>
      <c r="H1120" t="s">
        <v>203</v>
      </c>
      <c r="I1120">
        <v>52450</v>
      </c>
      <c r="J1120">
        <v>1755</v>
      </c>
      <c r="K1120">
        <v>54205</v>
      </c>
      <c r="L1120" t="s">
        <v>97</v>
      </c>
      <c r="M1120" t="s">
        <v>104</v>
      </c>
      <c r="N1120" t="s">
        <v>113</v>
      </c>
      <c r="O1120">
        <v>3</v>
      </c>
      <c r="P1120" t="s">
        <v>91</v>
      </c>
      <c r="Q1120" t="s">
        <v>78</v>
      </c>
      <c r="R1120" t="s">
        <v>79</v>
      </c>
      <c r="S1120" t="s">
        <v>59</v>
      </c>
      <c r="T1120" t="s">
        <v>42</v>
      </c>
      <c r="U1120" t="s">
        <v>221</v>
      </c>
      <c r="V1120">
        <v>2098</v>
      </c>
      <c r="W1120">
        <v>0.56433425544031623</v>
      </c>
      <c r="X1120" t="s">
        <v>222</v>
      </c>
    </row>
    <row r="1121" spans="1:24" x14ac:dyDescent="0.25">
      <c r="A1121" t="s">
        <v>73</v>
      </c>
      <c r="B1121" s="1">
        <v>42408</v>
      </c>
      <c r="C1121">
        <v>2016</v>
      </c>
      <c r="D1121" t="s">
        <v>224</v>
      </c>
      <c r="E1121" t="s">
        <v>64</v>
      </c>
      <c r="F1121" t="s">
        <v>25</v>
      </c>
      <c r="G1121" t="s">
        <v>200</v>
      </c>
      <c r="H1121" t="s">
        <v>211</v>
      </c>
      <c r="I1121">
        <v>31250</v>
      </c>
      <c r="J1121">
        <v>2572</v>
      </c>
      <c r="K1121">
        <v>33822</v>
      </c>
      <c r="L1121" t="s">
        <v>74</v>
      </c>
      <c r="M1121" t="s">
        <v>75</v>
      </c>
      <c r="N1121" t="s">
        <v>76</v>
      </c>
      <c r="O1121">
        <v>4</v>
      </c>
      <c r="P1121" t="s">
        <v>77</v>
      </c>
      <c r="Q1121" t="s">
        <v>78</v>
      </c>
      <c r="R1121" t="s">
        <v>79</v>
      </c>
      <c r="S1121" t="s">
        <v>57</v>
      </c>
      <c r="T1121" t="s">
        <v>44</v>
      </c>
      <c r="U1121" t="s">
        <v>219</v>
      </c>
      <c r="V1121">
        <v>937.5</v>
      </c>
      <c r="W1121">
        <v>0.66811840267298672</v>
      </c>
      <c r="X1121" t="s">
        <v>222</v>
      </c>
    </row>
    <row r="1122" spans="1:24" x14ac:dyDescent="0.25">
      <c r="A1122" t="s">
        <v>106</v>
      </c>
      <c r="B1122" s="1">
        <v>42411</v>
      </c>
      <c r="C1122">
        <v>2016</v>
      </c>
      <c r="D1122" t="s">
        <v>224</v>
      </c>
      <c r="E1122" t="s">
        <v>58</v>
      </c>
      <c r="F1122" t="s">
        <v>2</v>
      </c>
      <c r="G1122" t="s">
        <v>209</v>
      </c>
      <c r="H1122" t="s">
        <v>205</v>
      </c>
      <c r="I1122">
        <v>42050</v>
      </c>
      <c r="J1122">
        <v>4358</v>
      </c>
      <c r="K1122">
        <v>46408</v>
      </c>
      <c r="L1122" t="s">
        <v>97</v>
      </c>
      <c r="M1122" t="s">
        <v>107</v>
      </c>
      <c r="N1122" t="s">
        <v>108</v>
      </c>
      <c r="O1122">
        <v>4</v>
      </c>
      <c r="P1122" t="s">
        <v>77</v>
      </c>
      <c r="Q1122" t="s">
        <v>78</v>
      </c>
      <c r="R1122" t="s">
        <v>79</v>
      </c>
      <c r="S1122" t="s">
        <v>59</v>
      </c>
      <c r="T1122" t="s">
        <v>42</v>
      </c>
      <c r="U1122" t="s">
        <v>221</v>
      </c>
      <c r="V1122">
        <v>1682</v>
      </c>
      <c r="W1122">
        <v>0.11818752908994794</v>
      </c>
      <c r="X1122" t="s">
        <v>220</v>
      </c>
    </row>
    <row r="1123" spans="1:24" x14ac:dyDescent="0.25">
      <c r="A1123" t="s">
        <v>133</v>
      </c>
      <c r="B1123" s="1">
        <v>42419</v>
      </c>
      <c r="C1123">
        <v>2016</v>
      </c>
      <c r="D1123" t="s">
        <v>224</v>
      </c>
      <c r="E1123" t="s">
        <v>55</v>
      </c>
      <c r="F1123" t="s">
        <v>38</v>
      </c>
      <c r="G1123" t="s">
        <v>200</v>
      </c>
      <c r="H1123" t="s">
        <v>202</v>
      </c>
      <c r="I1123">
        <v>71700</v>
      </c>
      <c r="J1123">
        <v>3666</v>
      </c>
      <c r="K1123">
        <v>75366</v>
      </c>
      <c r="L1123" t="s">
        <v>127</v>
      </c>
      <c r="M1123" t="s">
        <v>134</v>
      </c>
      <c r="N1123" t="s">
        <v>135</v>
      </c>
      <c r="O1123">
        <v>4</v>
      </c>
      <c r="P1123" t="s">
        <v>77</v>
      </c>
      <c r="Q1123" t="s">
        <v>86</v>
      </c>
      <c r="R1123" t="s">
        <v>79</v>
      </c>
      <c r="S1123" t="s">
        <v>56</v>
      </c>
      <c r="T1123" t="s">
        <v>46</v>
      </c>
      <c r="U1123" t="s">
        <v>223</v>
      </c>
      <c r="V1123">
        <v>3585</v>
      </c>
      <c r="W1123">
        <v>0.1936294558428365</v>
      </c>
      <c r="X1123" t="s">
        <v>220</v>
      </c>
    </row>
    <row r="1124" spans="1:24" x14ac:dyDescent="0.25">
      <c r="A1124" t="s">
        <v>170</v>
      </c>
      <c r="B1124" s="1">
        <v>42412</v>
      </c>
      <c r="C1124">
        <v>2016</v>
      </c>
      <c r="D1124" t="s">
        <v>224</v>
      </c>
      <c r="E1124" t="s">
        <v>57</v>
      </c>
      <c r="F1124" t="s">
        <v>17</v>
      </c>
      <c r="G1124" t="s">
        <v>209</v>
      </c>
      <c r="H1124" t="s">
        <v>203</v>
      </c>
      <c r="I1124">
        <v>35100</v>
      </c>
      <c r="J1124">
        <v>1604</v>
      </c>
      <c r="K1124">
        <v>36704</v>
      </c>
      <c r="L1124" t="s">
        <v>164</v>
      </c>
      <c r="M1124" t="s">
        <v>171</v>
      </c>
      <c r="N1124" t="s">
        <v>172</v>
      </c>
      <c r="O1124">
        <v>4</v>
      </c>
      <c r="P1124" t="s">
        <v>77</v>
      </c>
      <c r="Q1124" t="s">
        <v>78</v>
      </c>
      <c r="R1124" t="s">
        <v>79</v>
      </c>
      <c r="S1124" t="s">
        <v>57</v>
      </c>
      <c r="T1124" t="s">
        <v>44</v>
      </c>
      <c r="U1124" t="s">
        <v>219</v>
      </c>
      <c r="V1124">
        <v>1053</v>
      </c>
      <c r="W1124">
        <v>0.70386181106039403</v>
      </c>
      <c r="X1124" t="s">
        <v>222</v>
      </c>
    </row>
    <row r="1125" spans="1:24" x14ac:dyDescent="0.25">
      <c r="A1125" t="s">
        <v>176</v>
      </c>
      <c r="B1125" s="1">
        <v>42413</v>
      </c>
      <c r="C1125">
        <v>2016</v>
      </c>
      <c r="D1125" t="s">
        <v>224</v>
      </c>
      <c r="E1125" t="s">
        <v>54</v>
      </c>
      <c r="F1125" t="s">
        <v>28</v>
      </c>
      <c r="G1125" t="s">
        <v>209</v>
      </c>
      <c r="H1125" t="s">
        <v>203</v>
      </c>
      <c r="I1125">
        <v>43900</v>
      </c>
      <c r="J1125">
        <v>1393</v>
      </c>
      <c r="K1125">
        <v>45293</v>
      </c>
      <c r="L1125" t="s">
        <v>164</v>
      </c>
      <c r="M1125" t="s">
        <v>177</v>
      </c>
      <c r="N1125" t="s">
        <v>178</v>
      </c>
      <c r="O1125">
        <v>4</v>
      </c>
      <c r="P1125" t="s">
        <v>77</v>
      </c>
      <c r="Q1125" t="s">
        <v>78</v>
      </c>
      <c r="R1125" t="s">
        <v>79</v>
      </c>
      <c r="S1125" t="s">
        <v>54</v>
      </c>
      <c r="T1125" t="s">
        <v>45</v>
      </c>
      <c r="U1125" t="s">
        <v>221</v>
      </c>
      <c r="V1125">
        <v>1756</v>
      </c>
      <c r="W1125">
        <v>0.67712906546757046</v>
      </c>
      <c r="X1125" t="s">
        <v>222</v>
      </c>
    </row>
    <row r="1126" spans="1:24" x14ac:dyDescent="0.25">
      <c r="A1126" t="s">
        <v>154</v>
      </c>
      <c r="B1126" s="1">
        <v>42413</v>
      </c>
      <c r="C1126">
        <v>2016</v>
      </c>
      <c r="D1126" t="s">
        <v>224</v>
      </c>
      <c r="E1126" t="s">
        <v>57</v>
      </c>
      <c r="F1126" t="s">
        <v>18</v>
      </c>
      <c r="G1126" t="s">
        <v>209</v>
      </c>
      <c r="H1126" t="s">
        <v>203</v>
      </c>
      <c r="I1126">
        <v>69900</v>
      </c>
      <c r="J1126">
        <v>4145</v>
      </c>
      <c r="K1126">
        <v>74045</v>
      </c>
      <c r="L1126" t="s">
        <v>142</v>
      </c>
      <c r="M1126" t="s">
        <v>155</v>
      </c>
      <c r="N1126" t="s">
        <v>156</v>
      </c>
      <c r="O1126">
        <v>4</v>
      </c>
      <c r="P1126" t="s">
        <v>91</v>
      </c>
      <c r="Q1126" t="s">
        <v>78</v>
      </c>
      <c r="R1126" t="s">
        <v>79</v>
      </c>
      <c r="S1126" t="s">
        <v>57</v>
      </c>
      <c r="T1126" t="s">
        <v>44</v>
      </c>
      <c r="U1126" t="s">
        <v>223</v>
      </c>
      <c r="V1126">
        <v>3495</v>
      </c>
      <c r="W1126">
        <v>0.14300670760823725</v>
      </c>
      <c r="X1126" t="s">
        <v>220</v>
      </c>
    </row>
    <row r="1127" spans="1:24" x14ac:dyDescent="0.25">
      <c r="A1127" t="s">
        <v>182</v>
      </c>
      <c r="B1127" s="1">
        <v>42413</v>
      </c>
      <c r="C1127">
        <v>2016</v>
      </c>
      <c r="D1127" t="s">
        <v>224</v>
      </c>
      <c r="E1127" t="s">
        <v>52</v>
      </c>
      <c r="F1127" t="s">
        <v>47</v>
      </c>
      <c r="G1127" t="s">
        <v>210</v>
      </c>
      <c r="H1127" t="s">
        <v>201</v>
      </c>
      <c r="I1127">
        <v>64950</v>
      </c>
      <c r="J1127">
        <v>2356</v>
      </c>
      <c r="K1127">
        <v>67306</v>
      </c>
      <c r="L1127" t="s">
        <v>164</v>
      </c>
      <c r="M1127" t="s">
        <v>183</v>
      </c>
      <c r="N1127" t="s">
        <v>184</v>
      </c>
      <c r="O1127">
        <v>4</v>
      </c>
      <c r="P1127" t="s">
        <v>77</v>
      </c>
      <c r="Q1127" t="s">
        <v>78</v>
      </c>
      <c r="R1127" t="s">
        <v>79</v>
      </c>
      <c r="S1127" t="s">
        <v>53</v>
      </c>
      <c r="T1127" t="s">
        <v>46</v>
      </c>
      <c r="U1127" t="s">
        <v>223</v>
      </c>
      <c r="V1127">
        <v>3247.5</v>
      </c>
      <c r="W1127">
        <v>0.8965867217148592</v>
      </c>
      <c r="X1127" t="s">
        <v>222</v>
      </c>
    </row>
    <row r="1128" spans="1:24" x14ac:dyDescent="0.25">
      <c r="A1128" t="s">
        <v>170</v>
      </c>
      <c r="B1128" s="1">
        <v>42419</v>
      </c>
      <c r="C1128">
        <v>2016</v>
      </c>
      <c r="D1128" t="s">
        <v>224</v>
      </c>
      <c r="E1128" t="s">
        <v>62</v>
      </c>
      <c r="F1128" t="s">
        <v>11</v>
      </c>
      <c r="G1128" t="s">
        <v>206</v>
      </c>
      <c r="H1128" t="s">
        <v>205</v>
      </c>
      <c r="I1128">
        <v>34850</v>
      </c>
      <c r="J1128">
        <v>3705</v>
      </c>
      <c r="K1128">
        <v>38555</v>
      </c>
      <c r="L1128" t="s">
        <v>164</v>
      </c>
      <c r="M1128" t="s">
        <v>171</v>
      </c>
      <c r="N1128" t="s">
        <v>172</v>
      </c>
      <c r="O1128">
        <v>4</v>
      </c>
      <c r="P1128" t="s">
        <v>77</v>
      </c>
      <c r="Q1128" t="s">
        <v>78</v>
      </c>
      <c r="R1128" t="s">
        <v>79</v>
      </c>
      <c r="S1128" t="s">
        <v>63</v>
      </c>
      <c r="T1128" t="s">
        <v>43</v>
      </c>
      <c r="U1128" t="s">
        <v>221</v>
      </c>
      <c r="V1128">
        <v>1394</v>
      </c>
      <c r="W1128">
        <v>0.12547909707086119</v>
      </c>
      <c r="X1128" t="s">
        <v>220</v>
      </c>
    </row>
    <row r="1129" spans="1:24" x14ac:dyDescent="0.25">
      <c r="A1129" t="s">
        <v>182</v>
      </c>
      <c r="B1129" s="1">
        <v>42418</v>
      </c>
      <c r="C1129">
        <v>2016</v>
      </c>
      <c r="D1129" t="s">
        <v>224</v>
      </c>
      <c r="E1129" t="s">
        <v>55</v>
      </c>
      <c r="F1129" t="s">
        <v>37</v>
      </c>
      <c r="G1129" t="s">
        <v>200</v>
      </c>
      <c r="H1129" t="s">
        <v>201</v>
      </c>
      <c r="I1129">
        <v>65200</v>
      </c>
      <c r="J1129">
        <v>2206</v>
      </c>
      <c r="K1129">
        <v>67406</v>
      </c>
      <c r="L1129" t="s">
        <v>164</v>
      </c>
      <c r="M1129" t="s">
        <v>183</v>
      </c>
      <c r="N1129" t="s">
        <v>184</v>
      </c>
      <c r="O1129">
        <v>4</v>
      </c>
      <c r="P1129" t="s">
        <v>77</v>
      </c>
      <c r="Q1129" t="s">
        <v>78</v>
      </c>
      <c r="R1129" t="s">
        <v>79</v>
      </c>
      <c r="S1129" t="s">
        <v>56</v>
      </c>
      <c r="T1129" t="s">
        <v>46</v>
      </c>
      <c r="U1129" t="s">
        <v>223</v>
      </c>
      <c r="V1129">
        <v>3260</v>
      </c>
      <c r="W1129">
        <v>0.70203169747350347</v>
      </c>
      <c r="X1129" t="s">
        <v>222</v>
      </c>
    </row>
    <row r="1130" spans="1:24" x14ac:dyDescent="0.25">
      <c r="A1130" t="s">
        <v>148</v>
      </c>
      <c r="B1130" s="1">
        <v>42414</v>
      </c>
      <c r="C1130">
        <v>2016</v>
      </c>
      <c r="D1130" t="s">
        <v>224</v>
      </c>
      <c r="E1130" t="s">
        <v>62</v>
      </c>
      <c r="F1130" t="s">
        <v>14</v>
      </c>
      <c r="G1130" t="s">
        <v>200</v>
      </c>
      <c r="H1130" t="s">
        <v>201</v>
      </c>
      <c r="I1130">
        <v>36850</v>
      </c>
      <c r="J1130">
        <v>3128</v>
      </c>
      <c r="K1130">
        <v>39978</v>
      </c>
      <c r="L1130" t="s">
        <v>142</v>
      </c>
      <c r="M1130" t="s">
        <v>149</v>
      </c>
      <c r="N1130" t="s">
        <v>150</v>
      </c>
      <c r="O1130">
        <v>4</v>
      </c>
      <c r="P1130" t="s">
        <v>77</v>
      </c>
      <c r="Q1130" t="s">
        <v>78</v>
      </c>
      <c r="R1130" t="s">
        <v>79</v>
      </c>
      <c r="S1130" t="s">
        <v>63</v>
      </c>
      <c r="T1130" t="s">
        <v>43</v>
      </c>
      <c r="U1130" t="s">
        <v>221</v>
      </c>
      <c r="V1130">
        <v>1474</v>
      </c>
      <c r="W1130">
        <v>0.44071261698413294</v>
      </c>
      <c r="X1130" t="s">
        <v>220</v>
      </c>
    </row>
    <row r="1131" spans="1:24" x14ac:dyDescent="0.25">
      <c r="A1131" t="s">
        <v>179</v>
      </c>
      <c r="B1131" s="1">
        <v>42417</v>
      </c>
      <c r="C1131">
        <v>2016</v>
      </c>
      <c r="D1131" t="s">
        <v>224</v>
      </c>
      <c r="E1131" t="s">
        <v>64</v>
      </c>
      <c r="F1131" t="s">
        <v>26</v>
      </c>
      <c r="G1131" t="s">
        <v>209</v>
      </c>
      <c r="H1131" t="s">
        <v>201</v>
      </c>
      <c r="I1131">
        <v>55950</v>
      </c>
      <c r="J1131">
        <v>3510</v>
      </c>
      <c r="K1131">
        <v>59460</v>
      </c>
      <c r="L1131" t="s">
        <v>164</v>
      </c>
      <c r="M1131" t="s">
        <v>180</v>
      </c>
      <c r="N1131" t="s">
        <v>181</v>
      </c>
      <c r="O1131">
        <v>4</v>
      </c>
      <c r="P1131" t="s">
        <v>77</v>
      </c>
      <c r="Q1131" t="s">
        <v>78</v>
      </c>
      <c r="R1131" t="s">
        <v>79</v>
      </c>
      <c r="S1131" t="s">
        <v>57</v>
      </c>
      <c r="T1131" t="s">
        <v>44</v>
      </c>
      <c r="U1131" t="s">
        <v>223</v>
      </c>
      <c r="V1131">
        <v>2797.5</v>
      </c>
      <c r="W1131">
        <v>0.71378601329111779</v>
      </c>
      <c r="X1131" t="s">
        <v>222</v>
      </c>
    </row>
    <row r="1132" spans="1:24" x14ac:dyDescent="0.25">
      <c r="A1132" t="s">
        <v>173</v>
      </c>
      <c r="B1132" s="1">
        <v>42415</v>
      </c>
      <c r="C1132">
        <v>2016</v>
      </c>
      <c r="D1132" t="s">
        <v>224</v>
      </c>
      <c r="E1132" t="s">
        <v>58</v>
      </c>
      <c r="F1132" t="s">
        <v>5</v>
      </c>
      <c r="G1132" t="s">
        <v>200</v>
      </c>
      <c r="H1132" t="s">
        <v>203</v>
      </c>
      <c r="I1132">
        <v>36100</v>
      </c>
      <c r="J1132">
        <v>4039</v>
      </c>
      <c r="K1132">
        <v>40139</v>
      </c>
      <c r="L1132" t="s">
        <v>164</v>
      </c>
      <c r="M1132" t="s">
        <v>174</v>
      </c>
      <c r="N1132" t="s">
        <v>175</v>
      </c>
      <c r="O1132">
        <v>2</v>
      </c>
      <c r="P1132" t="s">
        <v>91</v>
      </c>
      <c r="Q1132" t="s">
        <v>78</v>
      </c>
      <c r="R1132" t="s">
        <v>79</v>
      </c>
      <c r="S1132" t="s">
        <v>59</v>
      </c>
      <c r="T1132" t="s">
        <v>42</v>
      </c>
      <c r="U1132" t="s">
        <v>221</v>
      </c>
      <c r="V1132">
        <v>1444</v>
      </c>
      <c r="W1132">
        <v>0.74294748145292866</v>
      </c>
      <c r="X1132" t="s">
        <v>222</v>
      </c>
    </row>
    <row r="1133" spans="1:24" x14ac:dyDescent="0.25">
      <c r="A1133" t="s">
        <v>173</v>
      </c>
      <c r="B1133" s="1">
        <v>42415</v>
      </c>
      <c r="C1133">
        <v>2016</v>
      </c>
      <c r="D1133" t="s">
        <v>224</v>
      </c>
      <c r="E1133" t="s">
        <v>57</v>
      </c>
      <c r="F1133" t="s">
        <v>23</v>
      </c>
      <c r="G1133" t="s">
        <v>210</v>
      </c>
      <c r="H1133" t="s">
        <v>201</v>
      </c>
      <c r="I1133">
        <v>35700</v>
      </c>
      <c r="J1133">
        <v>1894</v>
      </c>
      <c r="K1133">
        <v>37594</v>
      </c>
      <c r="L1133" t="s">
        <v>164</v>
      </c>
      <c r="M1133" t="s">
        <v>174</v>
      </c>
      <c r="N1133" t="s">
        <v>175</v>
      </c>
      <c r="O1133">
        <v>2</v>
      </c>
      <c r="P1133" t="s">
        <v>91</v>
      </c>
      <c r="Q1133" t="s">
        <v>78</v>
      </c>
      <c r="R1133" t="s">
        <v>79</v>
      </c>
      <c r="S1133" t="s">
        <v>57</v>
      </c>
      <c r="T1133" t="s">
        <v>44</v>
      </c>
      <c r="U1133" t="s">
        <v>221</v>
      </c>
      <c r="V1133">
        <v>1428</v>
      </c>
      <c r="W1133">
        <v>0.10562582877726566</v>
      </c>
      <c r="X1133" t="s">
        <v>220</v>
      </c>
    </row>
    <row r="1134" spans="1:24" x14ac:dyDescent="0.25">
      <c r="A1134" t="s">
        <v>117</v>
      </c>
      <c r="B1134" s="1">
        <v>42417</v>
      </c>
      <c r="C1134">
        <v>2016</v>
      </c>
      <c r="D1134" t="s">
        <v>224</v>
      </c>
      <c r="E1134" t="s">
        <v>57</v>
      </c>
      <c r="F1134" t="s">
        <v>16</v>
      </c>
      <c r="G1134" t="s">
        <v>200</v>
      </c>
      <c r="H1134" t="s">
        <v>211</v>
      </c>
      <c r="I1134">
        <v>65100</v>
      </c>
      <c r="J1134">
        <v>2906</v>
      </c>
      <c r="K1134">
        <v>68006</v>
      </c>
      <c r="L1134" t="s">
        <v>97</v>
      </c>
      <c r="M1134" t="s">
        <v>118</v>
      </c>
      <c r="N1134" t="s">
        <v>119</v>
      </c>
      <c r="O1134">
        <v>4</v>
      </c>
      <c r="P1134" t="s">
        <v>77</v>
      </c>
      <c r="Q1134" t="s">
        <v>86</v>
      </c>
      <c r="R1134" t="s">
        <v>79</v>
      </c>
      <c r="S1134" t="s">
        <v>57</v>
      </c>
      <c r="T1134" t="s">
        <v>44</v>
      </c>
      <c r="U1134" t="s">
        <v>223</v>
      </c>
      <c r="V1134">
        <v>3255</v>
      </c>
      <c r="W1134">
        <v>0.96152975408431596</v>
      </c>
      <c r="X1134" t="s">
        <v>222</v>
      </c>
    </row>
    <row r="1135" spans="1:24" x14ac:dyDescent="0.25">
      <c r="A1135" t="s">
        <v>117</v>
      </c>
      <c r="B1135" s="1">
        <v>42415</v>
      </c>
      <c r="C1135">
        <v>2016</v>
      </c>
      <c r="D1135" t="s">
        <v>224</v>
      </c>
      <c r="E1135" t="s">
        <v>57</v>
      </c>
      <c r="F1135" t="s">
        <v>19</v>
      </c>
      <c r="G1135" t="s">
        <v>207</v>
      </c>
      <c r="H1135" t="s">
        <v>202</v>
      </c>
      <c r="I1135">
        <v>65050</v>
      </c>
      <c r="J1135">
        <v>4876</v>
      </c>
      <c r="K1135">
        <v>69926</v>
      </c>
      <c r="L1135" t="s">
        <v>97</v>
      </c>
      <c r="M1135" t="s">
        <v>118</v>
      </c>
      <c r="N1135" t="s">
        <v>119</v>
      </c>
      <c r="O1135">
        <v>4</v>
      </c>
      <c r="P1135" t="s">
        <v>77</v>
      </c>
      <c r="Q1135" t="s">
        <v>86</v>
      </c>
      <c r="R1135" t="s">
        <v>79</v>
      </c>
      <c r="S1135" t="s">
        <v>57</v>
      </c>
      <c r="T1135" t="s">
        <v>44</v>
      </c>
      <c r="U1135" t="s">
        <v>223</v>
      </c>
      <c r="V1135">
        <v>3252.5</v>
      </c>
      <c r="W1135">
        <v>0.84453782012897438</v>
      </c>
      <c r="X1135" t="s">
        <v>222</v>
      </c>
    </row>
    <row r="1136" spans="1:24" x14ac:dyDescent="0.25">
      <c r="A1136" t="s">
        <v>163</v>
      </c>
      <c r="B1136" s="1">
        <v>42416</v>
      </c>
      <c r="C1136">
        <v>2016</v>
      </c>
      <c r="D1136" t="s">
        <v>224</v>
      </c>
      <c r="E1136" t="s">
        <v>55</v>
      </c>
      <c r="F1136" t="s">
        <v>37</v>
      </c>
      <c r="G1136" t="s">
        <v>210</v>
      </c>
      <c r="H1136" t="s">
        <v>203</v>
      </c>
      <c r="I1136">
        <v>27900</v>
      </c>
      <c r="J1136">
        <v>4037</v>
      </c>
      <c r="K1136">
        <v>31937</v>
      </c>
      <c r="L1136" t="s">
        <v>164</v>
      </c>
      <c r="M1136" t="s">
        <v>165</v>
      </c>
      <c r="N1136" t="s">
        <v>166</v>
      </c>
      <c r="O1136">
        <v>2</v>
      </c>
      <c r="P1136" t="s">
        <v>77</v>
      </c>
      <c r="Q1136" t="s">
        <v>78</v>
      </c>
      <c r="R1136" t="s">
        <v>79</v>
      </c>
      <c r="S1136" t="s">
        <v>56</v>
      </c>
      <c r="T1136" t="s">
        <v>46</v>
      </c>
      <c r="U1136" t="s">
        <v>219</v>
      </c>
      <c r="V1136">
        <v>837</v>
      </c>
      <c r="W1136">
        <v>0.37729901558593804</v>
      </c>
      <c r="X1136" t="s">
        <v>220</v>
      </c>
    </row>
    <row r="1137" spans="1:24" x14ac:dyDescent="0.25">
      <c r="A1137" t="s">
        <v>100</v>
      </c>
      <c r="B1137" s="1">
        <v>42416</v>
      </c>
      <c r="C1137">
        <v>2016</v>
      </c>
      <c r="D1137" t="s">
        <v>224</v>
      </c>
      <c r="E1137" t="s">
        <v>64</v>
      </c>
      <c r="F1137" t="s">
        <v>26</v>
      </c>
      <c r="G1137" t="s">
        <v>200</v>
      </c>
      <c r="H1137" t="s">
        <v>203</v>
      </c>
      <c r="I1137">
        <v>34850</v>
      </c>
      <c r="J1137">
        <v>2722</v>
      </c>
      <c r="K1137">
        <v>37572</v>
      </c>
      <c r="L1137" t="s">
        <v>97</v>
      </c>
      <c r="M1137" t="s">
        <v>101</v>
      </c>
      <c r="N1137" t="s">
        <v>102</v>
      </c>
      <c r="O1137">
        <v>4</v>
      </c>
      <c r="P1137" t="s">
        <v>77</v>
      </c>
      <c r="Q1137" t="s">
        <v>78</v>
      </c>
      <c r="R1137" t="s">
        <v>79</v>
      </c>
      <c r="S1137" t="s">
        <v>57</v>
      </c>
      <c r="T1137" t="s">
        <v>44</v>
      </c>
      <c r="U1137" t="s">
        <v>221</v>
      </c>
      <c r="V1137">
        <v>1394</v>
      </c>
      <c r="W1137">
        <v>0.48623197268984836</v>
      </c>
      <c r="X1137" t="s">
        <v>220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3720-6009-4ED9-915F-4578A1E8443C}">
  <dimension ref="A1:X1597"/>
  <sheetViews>
    <sheetView topLeftCell="K1" workbookViewId="0">
      <selection activeCell="U9" sqref="U9"/>
    </sheetView>
  </sheetViews>
  <sheetFormatPr defaultRowHeight="15" x14ac:dyDescent="0.25"/>
  <cols>
    <col min="1" max="1" width="11.28515625" bestFit="1" customWidth="1"/>
    <col min="2" max="2" width="10.7109375" bestFit="1" customWidth="1"/>
    <col min="3" max="3" width="6.85546875" bestFit="1" customWidth="1"/>
    <col min="4" max="4" width="10.140625" bestFit="1" customWidth="1"/>
    <col min="5" max="6" width="14.28515625" bestFit="1" customWidth="1"/>
    <col min="7" max="7" width="9.85546875" bestFit="1" customWidth="1"/>
    <col min="8" max="8" width="13.28515625" bestFit="1" customWidth="1"/>
    <col min="9" max="9" width="8.28515625" bestFit="1" customWidth="1"/>
    <col min="10" max="10" width="12.7109375" bestFit="1" customWidth="1"/>
    <col min="11" max="11" width="7.7109375" bestFit="1" customWidth="1"/>
    <col min="12" max="12" width="11.7109375" bestFit="1" customWidth="1"/>
    <col min="13" max="13" width="10.28515625" bestFit="1" customWidth="1"/>
    <col min="14" max="14" width="44.5703125" bestFit="1" customWidth="1"/>
    <col min="15" max="16" width="8.85546875" bestFit="1" customWidth="1"/>
    <col min="17" max="17" width="11.28515625" bestFit="1" customWidth="1"/>
    <col min="18" max="18" width="14.42578125" bestFit="1" customWidth="1"/>
    <col min="19" max="19" width="14.85546875" bestFit="1" customWidth="1"/>
    <col min="20" max="20" width="10.7109375" bestFit="1" customWidth="1"/>
    <col min="21" max="21" width="10.28515625" bestFit="1" customWidth="1"/>
    <col min="22" max="22" width="13" bestFit="1" customWidth="1"/>
    <col min="23" max="23" width="12" bestFit="1" customWidth="1"/>
    <col min="24" max="24" width="15.7109375" bestFit="1" customWidth="1"/>
  </cols>
  <sheetData>
    <row r="1" spans="1:24" x14ac:dyDescent="0.25">
      <c r="A1" t="s">
        <v>65</v>
      </c>
      <c r="B1" t="s">
        <v>194</v>
      </c>
      <c r="C1" t="s">
        <v>212</v>
      </c>
      <c r="D1" t="s">
        <v>213</v>
      </c>
      <c r="E1" t="s">
        <v>48</v>
      </c>
      <c r="F1" t="s">
        <v>1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49</v>
      </c>
      <c r="T1" t="s">
        <v>0</v>
      </c>
      <c r="U1" t="s">
        <v>214</v>
      </c>
      <c r="V1" t="s">
        <v>215</v>
      </c>
      <c r="W1" t="s">
        <v>216</v>
      </c>
      <c r="X1" t="s">
        <v>217</v>
      </c>
    </row>
    <row r="2" spans="1:24" x14ac:dyDescent="0.25">
      <c r="A2" t="s">
        <v>73</v>
      </c>
      <c r="B2" s="1">
        <v>41640</v>
      </c>
      <c r="C2">
        <v>2014</v>
      </c>
      <c r="D2" t="s">
        <v>218</v>
      </c>
      <c r="E2" t="s">
        <v>50</v>
      </c>
      <c r="F2" t="s">
        <v>9</v>
      </c>
      <c r="G2" t="s">
        <v>200</v>
      </c>
      <c r="H2" t="s">
        <v>201</v>
      </c>
      <c r="I2">
        <v>25000</v>
      </c>
      <c r="J2">
        <v>1574</v>
      </c>
      <c r="K2">
        <v>26574</v>
      </c>
      <c r="L2" t="s">
        <v>74</v>
      </c>
      <c r="M2" t="s">
        <v>75</v>
      </c>
      <c r="N2" t="s">
        <v>76</v>
      </c>
      <c r="O2">
        <v>4</v>
      </c>
      <c r="P2" t="s">
        <v>77</v>
      </c>
      <c r="Q2" t="s">
        <v>78</v>
      </c>
      <c r="R2" t="s">
        <v>79</v>
      </c>
      <c r="S2" t="s">
        <v>51</v>
      </c>
      <c r="T2" t="s">
        <v>43</v>
      </c>
      <c r="U2" t="s">
        <v>219</v>
      </c>
      <c r="V2">
        <v>750</v>
      </c>
      <c r="W2">
        <v>0.27192936617505242</v>
      </c>
      <c r="X2" t="s">
        <v>220</v>
      </c>
    </row>
    <row r="3" spans="1:24" x14ac:dyDescent="0.25">
      <c r="A3" t="s">
        <v>176</v>
      </c>
      <c r="B3" s="1">
        <v>41642</v>
      </c>
      <c r="C3">
        <v>2014</v>
      </c>
      <c r="D3" t="s">
        <v>218</v>
      </c>
      <c r="E3" t="s">
        <v>50</v>
      </c>
      <c r="F3" t="s">
        <v>9</v>
      </c>
      <c r="G3" t="s">
        <v>200</v>
      </c>
      <c r="H3" t="s">
        <v>202</v>
      </c>
      <c r="I3">
        <v>34850</v>
      </c>
      <c r="J3">
        <v>2258</v>
      </c>
      <c r="K3">
        <v>37108</v>
      </c>
      <c r="L3" t="s">
        <v>164</v>
      </c>
      <c r="M3" t="s">
        <v>177</v>
      </c>
      <c r="N3" t="s">
        <v>178</v>
      </c>
      <c r="O3">
        <v>4</v>
      </c>
      <c r="P3" t="s">
        <v>77</v>
      </c>
      <c r="Q3" t="s">
        <v>78</v>
      </c>
      <c r="R3" t="s">
        <v>79</v>
      </c>
      <c r="S3" t="s">
        <v>51</v>
      </c>
      <c r="T3" t="s">
        <v>43</v>
      </c>
      <c r="U3" t="s">
        <v>221</v>
      </c>
      <c r="V3">
        <v>1394</v>
      </c>
      <c r="W3">
        <v>0.13250105368555573</v>
      </c>
      <c r="X3" t="s">
        <v>220</v>
      </c>
    </row>
    <row r="4" spans="1:24" x14ac:dyDescent="0.25">
      <c r="A4" t="s">
        <v>100</v>
      </c>
      <c r="B4" s="1">
        <v>41647</v>
      </c>
      <c r="C4">
        <v>2014</v>
      </c>
      <c r="D4" t="s">
        <v>218</v>
      </c>
      <c r="E4" t="s">
        <v>58</v>
      </c>
      <c r="F4" t="s">
        <v>2</v>
      </c>
      <c r="G4" t="s">
        <v>200</v>
      </c>
      <c r="H4" t="s">
        <v>203</v>
      </c>
      <c r="I4">
        <v>28150</v>
      </c>
      <c r="J4">
        <v>4117</v>
      </c>
      <c r="K4">
        <v>32267</v>
      </c>
      <c r="L4" t="s">
        <v>97</v>
      </c>
      <c r="M4" t="s">
        <v>101</v>
      </c>
      <c r="N4" t="s">
        <v>102</v>
      </c>
      <c r="O4">
        <v>4</v>
      </c>
      <c r="P4" t="s">
        <v>77</v>
      </c>
      <c r="Q4" t="s">
        <v>78</v>
      </c>
      <c r="R4" t="s">
        <v>79</v>
      </c>
      <c r="S4" t="s">
        <v>59</v>
      </c>
      <c r="T4" t="s">
        <v>42</v>
      </c>
      <c r="U4" t="s">
        <v>219</v>
      </c>
      <c r="V4">
        <v>844.5</v>
      </c>
      <c r="W4">
        <v>0.33560176861267621</v>
      </c>
      <c r="X4" t="s">
        <v>220</v>
      </c>
    </row>
    <row r="5" spans="1:24" x14ac:dyDescent="0.25">
      <c r="A5" t="s">
        <v>163</v>
      </c>
      <c r="B5" s="1">
        <v>41651</v>
      </c>
      <c r="C5">
        <v>2014</v>
      </c>
      <c r="D5" t="s">
        <v>218</v>
      </c>
      <c r="E5" t="s">
        <v>60</v>
      </c>
      <c r="F5" t="s">
        <v>3</v>
      </c>
      <c r="G5" t="s">
        <v>207</v>
      </c>
      <c r="H5" t="s">
        <v>203</v>
      </c>
      <c r="I5">
        <v>22250</v>
      </c>
      <c r="J5">
        <v>4022</v>
      </c>
      <c r="K5">
        <v>26272</v>
      </c>
      <c r="L5" t="s">
        <v>164</v>
      </c>
      <c r="M5" t="s">
        <v>165</v>
      </c>
      <c r="N5" t="s">
        <v>166</v>
      </c>
      <c r="O5">
        <v>2</v>
      </c>
      <c r="P5" t="s">
        <v>77</v>
      </c>
      <c r="Q5" t="s">
        <v>78</v>
      </c>
      <c r="R5" t="s">
        <v>79</v>
      </c>
      <c r="S5" t="s">
        <v>61</v>
      </c>
      <c r="T5" t="s">
        <v>42</v>
      </c>
      <c r="U5" t="s">
        <v>219</v>
      </c>
      <c r="V5">
        <v>667.5</v>
      </c>
      <c r="W5">
        <v>0.52422779636654437</v>
      </c>
      <c r="X5" t="s">
        <v>222</v>
      </c>
    </row>
    <row r="6" spans="1:24" x14ac:dyDescent="0.25">
      <c r="A6" t="s">
        <v>123</v>
      </c>
      <c r="B6" s="1">
        <v>41667</v>
      </c>
      <c r="C6">
        <v>2014</v>
      </c>
      <c r="D6" t="s">
        <v>218</v>
      </c>
      <c r="E6" t="s">
        <v>60</v>
      </c>
      <c r="F6" t="s">
        <v>3</v>
      </c>
      <c r="G6" t="s">
        <v>208</v>
      </c>
      <c r="H6" t="s">
        <v>201</v>
      </c>
      <c r="I6">
        <v>67150</v>
      </c>
      <c r="J6">
        <v>1839</v>
      </c>
      <c r="K6">
        <v>68989</v>
      </c>
      <c r="L6" t="s">
        <v>97</v>
      </c>
      <c r="M6" t="s">
        <v>124</v>
      </c>
      <c r="N6" t="s">
        <v>125</v>
      </c>
      <c r="O6">
        <v>4</v>
      </c>
      <c r="P6" t="s">
        <v>91</v>
      </c>
      <c r="Q6" t="s">
        <v>78</v>
      </c>
      <c r="R6" t="s">
        <v>92</v>
      </c>
      <c r="S6" t="s">
        <v>61</v>
      </c>
      <c r="T6" t="s">
        <v>42</v>
      </c>
      <c r="U6" t="s">
        <v>223</v>
      </c>
      <c r="V6">
        <v>3357.5</v>
      </c>
      <c r="W6">
        <v>0.95136605061188617</v>
      </c>
      <c r="X6" t="s">
        <v>222</v>
      </c>
    </row>
    <row r="7" spans="1:24" x14ac:dyDescent="0.25">
      <c r="A7" t="s">
        <v>73</v>
      </c>
      <c r="B7" s="1">
        <v>41668</v>
      </c>
      <c r="C7">
        <v>2014</v>
      </c>
      <c r="D7" t="s">
        <v>218</v>
      </c>
      <c r="E7" t="s">
        <v>60</v>
      </c>
      <c r="F7" t="s">
        <v>22</v>
      </c>
      <c r="G7" t="s">
        <v>204</v>
      </c>
      <c r="H7" t="s">
        <v>205</v>
      </c>
      <c r="I7">
        <v>24700</v>
      </c>
      <c r="J7">
        <v>3124</v>
      </c>
      <c r="K7">
        <v>27824</v>
      </c>
      <c r="L7" t="s">
        <v>74</v>
      </c>
      <c r="M7" t="s">
        <v>75</v>
      </c>
      <c r="N7" t="s">
        <v>76</v>
      </c>
      <c r="O7">
        <v>4</v>
      </c>
      <c r="P7" t="s">
        <v>77</v>
      </c>
      <c r="Q7" t="s">
        <v>78</v>
      </c>
      <c r="R7" t="s">
        <v>79</v>
      </c>
      <c r="S7" t="s">
        <v>61</v>
      </c>
      <c r="T7" t="s">
        <v>44</v>
      </c>
      <c r="U7" t="s">
        <v>219</v>
      </c>
      <c r="V7">
        <v>741</v>
      </c>
      <c r="W7">
        <v>0.28682925379221758</v>
      </c>
      <c r="X7" t="s">
        <v>220</v>
      </c>
    </row>
    <row r="8" spans="1:24" x14ac:dyDescent="0.25">
      <c r="A8" t="s">
        <v>163</v>
      </c>
      <c r="B8" s="1">
        <v>41664</v>
      </c>
      <c r="C8">
        <v>2014</v>
      </c>
      <c r="D8" t="s">
        <v>218</v>
      </c>
      <c r="E8" t="s">
        <v>57</v>
      </c>
      <c r="F8" t="s">
        <v>22</v>
      </c>
      <c r="G8" t="s">
        <v>206</v>
      </c>
      <c r="H8" t="s">
        <v>203</v>
      </c>
      <c r="I8">
        <v>22300</v>
      </c>
      <c r="J8">
        <v>2610</v>
      </c>
      <c r="K8">
        <v>24910</v>
      </c>
      <c r="L8" t="s">
        <v>164</v>
      </c>
      <c r="M8" t="s">
        <v>165</v>
      </c>
      <c r="N8" t="s">
        <v>166</v>
      </c>
      <c r="O8">
        <v>2</v>
      </c>
      <c r="P8" t="s">
        <v>77</v>
      </c>
      <c r="Q8" t="s">
        <v>78</v>
      </c>
      <c r="R8" t="s">
        <v>79</v>
      </c>
      <c r="S8" t="s">
        <v>57</v>
      </c>
      <c r="T8" t="s">
        <v>44</v>
      </c>
      <c r="U8" t="s">
        <v>219</v>
      </c>
      <c r="V8">
        <v>669</v>
      </c>
      <c r="W8">
        <v>3.8879128191098164E-2</v>
      </c>
      <c r="X8" t="s">
        <v>220</v>
      </c>
    </row>
    <row r="9" spans="1:24" x14ac:dyDescent="0.25">
      <c r="A9" t="s">
        <v>176</v>
      </c>
      <c r="B9" s="1">
        <v>41672</v>
      </c>
      <c r="C9">
        <v>2014</v>
      </c>
      <c r="D9" t="s">
        <v>224</v>
      </c>
      <c r="E9" t="s">
        <v>57</v>
      </c>
      <c r="F9" t="s">
        <v>22</v>
      </c>
      <c r="G9" t="s">
        <v>204</v>
      </c>
      <c r="H9" t="s">
        <v>201</v>
      </c>
      <c r="I9">
        <v>35250</v>
      </c>
      <c r="J9">
        <v>3083</v>
      </c>
      <c r="K9">
        <v>38333</v>
      </c>
      <c r="L9" t="s">
        <v>164</v>
      </c>
      <c r="M9" t="s">
        <v>177</v>
      </c>
      <c r="N9" t="s">
        <v>178</v>
      </c>
      <c r="O9">
        <v>4</v>
      </c>
      <c r="P9" t="s">
        <v>77</v>
      </c>
      <c r="Q9" t="s">
        <v>78</v>
      </c>
      <c r="R9" t="s">
        <v>79</v>
      </c>
      <c r="S9" t="s">
        <v>57</v>
      </c>
      <c r="T9" t="s">
        <v>44</v>
      </c>
      <c r="U9" t="s">
        <v>221</v>
      </c>
      <c r="V9">
        <v>1410</v>
      </c>
      <c r="W9">
        <v>1.6876434449514578E-2</v>
      </c>
      <c r="X9" t="s">
        <v>220</v>
      </c>
    </row>
    <row r="10" spans="1:24" x14ac:dyDescent="0.25">
      <c r="A10" t="s">
        <v>141</v>
      </c>
      <c r="B10" s="1">
        <v>41657</v>
      </c>
      <c r="C10">
        <v>2014</v>
      </c>
      <c r="D10" t="s">
        <v>218</v>
      </c>
      <c r="E10" t="s">
        <v>60</v>
      </c>
      <c r="F10" t="s">
        <v>4</v>
      </c>
      <c r="G10" t="s">
        <v>209</v>
      </c>
      <c r="H10" t="s">
        <v>205</v>
      </c>
      <c r="I10">
        <v>24300</v>
      </c>
      <c r="J10">
        <v>4983</v>
      </c>
      <c r="K10">
        <v>29283</v>
      </c>
      <c r="L10" t="s">
        <v>142</v>
      </c>
      <c r="M10" t="s">
        <v>143</v>
      </c>
      <c r="N10" t="s">
        <v>144</v>
      </c>
      <c r="O10">
        <v>4</v>
      </c>
      <c r="P10" t="s">
        <v>77</v>
      </c>
      <c r="Q10" t="s">
        <v>78</v>
      </c>
      <c r="R10" t="s">
        <v>79</v>
      </c>
      <c r="S10" t="s">
        <v>61</v>
      </c>
      <c r="T10" t="s">
        <v>42</v>
      </c>
      <c r="U10" t="s">
        <v>219</v>
      </c>
      <c r="V10">
        <v>729</v>
      </c>
      <c r="W10">
        <v>9.3924773900734615E-2</v>
      </c>
      <c r="X10" t="s">
        <v>220</v>
      </c>
    </row>
    <row r="11" spans="1:24" x14ac:dyDescent="0.25">
      <c r="A11" t="s">
        <v>112</v>
      </c>
      <c r="B11" s="1">
        <v>41641</v>
      </c>
      <c r="C11">
        <v>2014</v>
      </c>
      <c r="D11" t="s">
        <v>218</v>
      </c>
      <c r="E11" t="s">
        <v>52</v>
      </c>
      <c r="F11" t="s">
        <v>34</v>
      </c>
      <c r="G11" t="s">
        <v>210</v>
      </c>
      <c r="H11" t="s">
        <v>201</v>
      </c>
      <c r="I11">
        <v>41600</v>
      </c>
      <c r="J11">
        <v>4192</v>
      </c>
      <c r="K11">
        <v>45792</v>
      </c>
      <c r="L11" t="s">
        <v>97</v>
      </c>
      <c r="M11" t="s">
        <v>104</v>
      </c>
      <c r="N11" t="s">
        <v>113</v>
      </c>
      <c r="O11">
        <v>3</v>
      </c>
      <c r="P11" t="s">
        <v>91</v>
      </c>
      <c r="Q11" t="s">
        <v>78</v>
      </c>
      <c r="R11" t="s">
        <v>79</v>
      </c>
      <c r="S11" t="s">
        <v>53</v>
      </c>
      <c r="T11" t="s">
        <v>46</v>
      </c>
      <c r="U11" t="s">
        <v>221</v>
      </c>
      <c r="V11">
        <v>1664</v>
      </c>
      <c r="W11">
        <v>0.14715289098543716</v>
      </c>
      <c r="X11" t="s">
        <v>220</v>
      </c>
    </row>
    <row r="12" spans="1:24" x14ac:dyDescent="0.25">
      <c r="A12" t="s">
        <v>141</v>
      </c>
      <c r="B12" s="1">
        <v>41646</v>
      </c>
      <c r="C12">
        <v>2014</v>
      </c>
      <c r="D12" t="s">
        <v>218</v>
      </c>
      <c r="E12" t="s">
        <v>52</v>
      </c>
      <c r="F12" t="s">
        <v>34</v>
      </c>
      <c r="G12" t="s">
        <v>200</v>
      </c>
      <c r="H12" t="s">
        <v>205</v>
      </c>
      <c r="I12">
        <v>24350</v>
      </c>
      <c r="J12">
        <v>3454</v>
      </c>
      <c r="K12">
        <v>27804</v>
      </c>
      <c r="L12" t="s">
        <v>142</v>
      </c>
      <c r="M12" t="s">
        <v>143</v>
      </c>
      <c r="N12" t="s">
        <v>144</v>
      </c>
      <c r="O12">
        <v>4</v>
      </c>
      <c r="P12" t="s">
        <v>77</v>
      </c>
      <c r="Q12" t="s">
        <v>78</v>
      </c>
      <c r="R12" t="s">
        <v>79</v>
      </c>
      <c r="S12" t="s">
        <v>53</v>
      </c>
      <c r="T12" t="s">
        <v>46</v>
      </c>
      <c r="U12" t="s">
        <v>219</v>
      </c>
      <c r="V12">
        <v>730.5</v>
      </c>
      <c r="W12">
        <v>0.42338669599191597</v>
      </c>
      <c r="X12" t="s">
        <v>220</v>
      </c>
    </row>
    <row r="13" spans="1:24" x14ac:dyDescent="0.25">
      <c r="A13" t="s">
        <v>170</v>
      </c>
      <c r="B13" s="1">
        <v>41663</v>
      </c>
      <c r="C13">
        <v>2014</v>
      </c>
      <c r="D13" t="s">
        <v>218</v>
      </c>
      <c r="E13" t="s">
        <v>58</v>
      </c>
      <c r="F13" t="s">
        <v>5</v>
      </c>
      <c r="G13" t="s">
        <v>204</v>
      </c>
      <c r="H13" t="s">
        <v>202</v>
      </c>
      <c r="I13">
        <v>27650</v>
      </c>
      <c r="J13">
        <v>2853</v>
      </c>
      <c r="K13">
        <v>30503</v>
      </c>
      <c r="L13" t="s">
        <v>164</v>
      </c>
      <c r="M13" t="s">
        <v>171</v>
      </c>
      <c r="N13" t="s">
        <v>172</v>
      </c>
      <c r="O13">
        <v>4</v>
      </c>
      <c r="P13" t="s">
        <v>77</v>
      </c>
      <c r="Q13" t="s">
        <v>78</v>
      </c>
      <c r="R13" t="s">
        <v>79</v>
      </c>
      <c r="S13" t="s">
        <v>59</v>
      </c>
      <c r="T13" t="s">
        <v>42</v>
      </c>
      <c r="U13" t="s">
        <v>219</v>
      </c>
      <c r="V13">
        <v>829.5</v>
      </c>
      <c r="W13">
        <v>0.57188191151799728</v>
      </c>
      <c r="X13" t="s">
        <v>222</v>
      </c>
    </row>
    <row r="14" spans="1:24" x14ac:dyDescent="0.25">
      <c r="A14" t="s">
        <v>160</v>
      </c>
      <c r="B14" s="1">
        <v>41642</v>
      </c>
      <c r="C14">
        <v>2014</v>
      </c>
      <c r="D14" t="s">
        <v>218</v>
      </c>
      <c r="E14" t="s">
        <v>52</v>
      </c>
      <c r="F14" t="s">
        <v>35</v>
      </c>
      <c r="G14" t="s">
        <v>200</v>
      </c>
      <c r="H14" t="s">
        <v>203</v>
      </c>
      <c r="I14">
        <v>96700</v>
      </c>
      <c r="J14">
        <v>3343</v>
      </c>
      <c r="K14">
        <v>100043</v>
      </c>
      <c r="L14" t="s">
        <v>142</v>
      </c>
      <c r="M14" t="s">
        <v>161</v>
      </c>
      <c r="N14" t="s">
        <v>162</v>
      </c>
      <c r="O14">
        <v>4</v>
      </c>
      <c r="P14" t="s">
        <v>91</v>
      </c>
      <c r="Q14" t="s">
        <v>78</v>
      </c>
      <c r="R14" t="s">
        <v>92</v>
      </c>
      <c r="S14" t="s">
        <v>53</v>
      </c>
      <c r="T14" t="s">
        <v>46</v>
      </c>
      <c r="U14" t="s">
        <v>225</v>
      </c>
      <c r="V14">
        <v>5802</v>
      </c>
      <c r="W14">
        <v>0.16397143628633182</v>
      </c>
      <c r="X14" t="s">
        <v>220</v>
      </c>
    </row>
    <row r="15" spans="1:24" x14ac:dyDescent="0.25">
      <c r="A15" t="s">
        <v>136</v>
      </c>
      <c r="B15" s="1">
        <v>41662</v>
      </c>
      <c r="C15">
        <v>2014</v>
      </c>
      <c r="D15" t="s">
        <v>218</v>
      </c>
      <c r="E15" t="s">
        <v>52</v>
      </c>
      <c r="F15" t="s">
        <v>35</v>
      </c>
      <c r="G15" t="s">
        <v>209</v>
      </c>
      <c r="H15" t="s">
        <v>205</v>
      </c>
      <c r="I15">
        <v>76000</v>
      </c>
      <c r="J15">
        <v>2917</v>
      </c>
      <c r="K15">
        <v>78917</v>
      </c>
      <c r="L15" t="s">
        <v>127</v>
      </c>
      <c r="M15" t="s">
        <v>137</v>
      </c>
      <c r="N15" t="s">
        <v>138</v>
      </c>
      <c r="O15">
        <v>4</v>
      </c>
      <c r="P15" t="s">
        <v>77</v>
      </c>
      <c r="Q15" t="s">
        <v>78</v>
      </c>
      <c r="R15" t="s">
        <v>79</v>
      </c>
      <c r="S15" t="s">
        <v>53</v>
      </c>
      <c r="T15" t="s">
        <v>46</v>
      </c>
      <c r="U15" t="s">
        <v>225</v>
      </c>
      <c r="V15">
        <v>4560</v>
      </c>
      <c r="W15">
        <v>0.31202011989057998</v>
      </c>
      <c r="X15" t="s">
        <v>220</v>
      </c>
    </row>
    <row r="16" spans="1:24" x14ac:dyDescent="0.25">
      <c r="A16" t="s">
        <v>88</v>
      </c>
      <c r="B16" s="1">
        <v>41666</v>
      </c>
      <c r="C16">
        <v>2014</v>
      </c>
      <c r="D16" t="s">
        <v>218</v>
      </c>
      <c r="E16" t="s">
        <v>60</v>
      </c>
      <c r="F16" t="s">
        <v>6</v>
      </c>
      <c r="G16" t="s">
        <v>200</v>
      </c>
      <c r="H16" t="s">
        <v>201</v>
      </c>
      <c r="I16">
        <v>127950</v>
      </c>
      <c r="J16">
        <v>2280</v>
      </c>
      <c r="K16">
        <v>130230</v>
      </c>
      <c r="L16" t="s">
        <v>74</v>
      </c>
      <c r="M16" t="s">
        <v>89</v>
      </c>
      <c r="N16" t="s">
        <v>90</v>
      </c>
      <c r="O16">
        <v>4</v>
      </c>
      <c r="P16" t="s">
        <v>91</v>
      </c>
      <c r="Q16" t="s">
        <v>86</v>
      </c>
      <c r="R16" t="s">
        <v>92</v>
      </c>
      <c r="S16" t="s">
        <v>61</v>
      </c>
      <c r="T16" t="s">
        <v>42</v>
      </c>
      <c r="U16" t="s">
        <v>225</v>
      </c>
      <c r="V16">
        <v>7677</v>
      </c>
      <c r="W16">
        <v>0.56930703137503336</v>
      </c>
      <c r="X16" t="s">
        <v>222</v>
      </c>
    </row>
    <row r="17" spans="1:24" x14ac:dyDescent="0.25">
      <c r="A17" t="s">
        <v>112</v>
      </c>
      <c r="B17" s="1">
        <v>41665</v>
      </c>
      <c r="C17">
        <v>2014</v>
      </c>
      <c r="D17" t="s">
        <v>218</v>
      </c>
      <c r="E17" t="s">
        <v>62</v>
      </c>
      <c r="F17" t="s">
        <v>14</v>
      </c>
      <c r="G17" t="s">
        <v>210</v>
      </c>
      <c r="H17" t="s">
        <v>201</v>
      </c>
      <c r="I17">
        <v>41550</v>
      </c>
      <c r="J17">
        <v>2504</v>
      </c>
      <c r="K17">
        <v>44054</v>
      </c>
      <c r="L17" t="s">
        <v>97</v>
      </c>
      <c r="M17" t="s">
        <v>104</v>
      </c>
      <c r="N17" t="s">
        <v>113</v>
      </c>
      <c r="O17">
        <v>3</v>
      </c>
      <c r="P17" t="s">
        <v>91</v>
      </c>
      <c r="Q17" t="s">
        <v>78</v>
      </c>
      <c r="R17" t="s">
        <v>79</v>
      </c>
      <c r="S17" t="s">
        <v>63</v>
      </c>
      <c r="T17" t="s">
        <v>43</v>
      </c>
      <c r="U17" t="s">
        <v>221</v>
      </c>
      <c r="V17">
        <v>1662</v>
      </c>
      <c r="W17">
        <v>0.30134741882856347</v>
      </c>
      <c r="X17" t="s">
        <v>220</v>
      </c>
    </row>
    <row r="18" spans="1:24" x14ac:dyDescent="0.25">
      <c r="A18" t="s">
        <v>96</v>
      </c>
      <c r="B18" s="1">
        <v>41668</v>
      </c>
      <c r="C18">
        <v>2014</v>
      </c>
      <c r="D18" t="s">
        <v>218</v>
      </c>
      <c r="E18" t="s">
        <v>60</v>
      </c>
      <c r="F18" t="s">
        <v>7</v>
      </c>
      <c r="G18" t="s">
        <v>207</v>
      </c>
      <c r="H18" t="s">
        <v>201</v>
      </c>
      <c r="I18">
        <v>21500</v>
      </c>
      <c r="J18">
        <v>3469</v>
      </c>
      <c r="K18">
        <v>24969</v>
      </c>
      <c r="L18" t="s">
        <v>97</v>
      </c>
      <c r="M18" t="s">
        <v>98</v>
      </c>
      <c r="N18" t="s">
        <v>99</v>
      </c>
      <c r="O18">
        <v>2</v>
      </c>
      <c r="P18" t="s">
        <v>77</v>
      </c>
      <c r="Q18" t="s">
        <v>78</v>
      </c>
      <c r="R18" t="s">
        <v>79</v>
      </c>
      <c r="S18" t="s">
        <v>61</v>
      </c>
      <c r="T18" t="s">
        <v>42</v>
      </c>
      <c r="U18" t="s">
        <v>219</v>
      </c>
      <c r="V18">
        <v>645</v>
      </c>
      <c r="W18">
        <v>0.83920759374238907</v>
      </c>
      <c r="X18" t="s">
        <v>222</v>
      </c>
    </row>
    <row r="19" spans="1:24" x14ac:dyDescent="0.25">
      <c r="A19" t="s">
        <v>80</v>
      </c>
      <c r="B19" s="1">
        <v>41651</v>
      </c>
      <c r="C19">
        <v>2014</v>
      </c>
      <c r="D19" t="s">
        <v>218</v>
      </c>
      <c r="E19" t="s">
        <v>55</v>
      </c>
      <c r="F19" t="s">
        <v>37</v>
      </c>
      <c r="G19" t="s">
        <v>200</v>
      </c>
      <c r="H19" t="s">
        <v>203</v>
      </c>
      <c r="I19">
        <v>33100</v>
      </c>
      <c r="J19">
        <v>4445</v>
      </c>
      <c r="K19">
        <v>37545</v>
      </c>
      <c r="L19" t="s">
        <v>74</v>
      </c>
      <c r="M19" t="s">
        <v>81</v>
      </c>
      <c r="N19" t="s">
        <v>82</v>
      </c>
      <c r="O19">
        <v>4</v>
      </c>
      <c r="P19" t="s">
        <v>77</v>
      </c>
      <c r="Q19" t="s">
        <v>78</v>
      </c>
      <c r="R19" t="s">
        <v>79</v>
      </c>
      <c r="S19" t="s">
        <v>56</v>
      </c>
      <c r="T19" t="s">
        <v>46</v>
      </c>
      <c r="U19" t="s">
        <v>221</v>
      </c>
      <c r="V19">
        <v>1324</v>
      </c>
      <c r="W19">
        <v>0.3020926496489405</v>
      </c>
      <c r="X19" t="s">
        <v>220</v>
      </c>
    </row>
    <row r="20" spans="1:24" x14ac:dyDescent="0.25">
      <c r="A20" t="s">
        <v>157</v>
      </c>
      <c r="B20" s="1">
        <v>41665</v>
      </c>
      <c r="C20">
        <v>2014</v>
      </c>
      <c r="D20" t="s">
        <v>218</v>
      </c>
      <c r="E20" t="s">
        <v>55</v>
      </c>
      <c r="F20" t="s">
        <v>37</v>
      </c>
      <c r="G20" t="s">
        <v>207</v>
      </c>
      <c r="H20" t="s">
        <v>205</v>
      </c>
      <c r="I20">
        <v>58850</v>
      </c>
      <c r="J20">
        <v>1617</v>
      </c>
      <c r="K20">
        <v>60467</v>
      </c>
      <c r="L20" t="s">
        <v>142</v>
      </c>
      <c r="M20" t="s">
        <v>158</v>
      </c>
      <c r="N20" t="s">
        <v>159</v>
      </c>
      <c r="O20">
        <v>4</v>
      </c>
      <c r="P20" t="s">
        <v>77</v>
      </c>
      <c r="Q20" t="s">
        <v>86</v>
      </c>
      <c r="R20" t="s">
        <v>79</v>
      </c>
      <c r="S20" t="s">
        <v>56</v>
      </c>
      <c r="T20" t="s">
        <v>46</v>
      </c>
      <c r="U20" t="s">
        <v>223</v>
      </c>
      <c r="V20">
        <v>2942.5</v>
      </c>
      <c r="W20">
        <v>0.60530021535479472</v>
      </c>
      <c r="X20" t="s">
        <v>222</v>
      </c>
    </row>
    <row r="21" spans="1:24" x14ac:dyDescent="0.25">
      <c r="A21" t="s">
        <v>112</v>
      </c>
      <c r="B21" s="1">
        <v>41666</v>
      </c>
      <c r="C21">
        <v>2014</v>
      </c>
      <c r="D21" t="s">
        <v>218</v>
      </c>
      <c r="E21" t="s">
        <v>57</v>
      </c>
      <c r="F21" t="s">
        <v>23</v>
      </c>
      <c r="G21" t="s">
        <v>207</v>
      </c>
      <c r="H21" t="s">
        <v>211</v>
      </c>
      <c r="I21">
        <v>41600</v>
      </c>
      <c r="J21">
        <v>1808</v>
      </c>
      <c r="K21">
        <v>43408</v>
      </c>
      <c r="L21" t="s">
        <v>97</v>
      </c>
      <c r="M21" t="s">
        <v>104</v>
      </c>
      <c r="N21" t="s">
        <v>113</v>
      </c>
      <c r="O21">
        <v>3</v>
      </c>
      <c r="P21" t="s">
        <v>91</v>
      </c>
      <c r="Q21" t="s">
        <v>78</v>
      </c>
      <c r="R21" t="s">
        <v>79</v>
      </c>
      <c r="S21" t="s">
        <v>57</v>
      </c>
      <c r="T21" t="s">
        <v>44</v>
      </c>
      <c r="U21" t="s">
        <v>221</v>
      </c>
      <c r="V21">
        <v>1664</v>
      </c>
      <c r="W21">
        <v>0.27007912484466989</v>
      </c>
      <c r="X21" t="s">
        <v>220</v>
      </c>
    </row>
    <row r="22" spans="1:24" x14ac:dyDescent="0.25">
      <c r="A22" t="s">
        <v>139</v>
      </c>
      <c r="B22" s="1">
        <v>41665</v>
      </c>
      <c r="C22">
        <v>2014</v>
      </c>
      <c r="D22" t="s">
        <v>218</v>
      </c>
      <c r="E22" t="s">
        <v>57</v>
      </c>
      <c r="F22" t="s">
        <v>23</v>
      </c>
      <c r="G22" t="s">
        <v>208</v>
      </c>
      <c r="H22" t="s">
        <v>202</v>
      </c>
      <c r="I22">
        <v>120000</v>
      </c>
      <c r="J22">
        <v>3541</v>
      </c>
      <c r="K22">
        <v>123541</v>
      </c>
      <c r="L22" t="s">
        <v>127</v>
      </c>
      <c r="M22" t="s">
        <v>137</v>
      </c>
      <c r="N22" t="s">
        <v>140</v>
      </c>
      <c r="O22">
        <v>4</v>
      </c>
      <c r="P22" t="s">
        <v>91</v>
      </c>
      <c r="Q22" t="s">
        <v>86</v>
      </c>
      <c r="R22" t="s">
        <v>92</v>
      </c>
      <c r="S22" t="s">
        <v>57</v>
      </c>
      <c r="T22" t="s">
        <v>44</v>
      </c>
      <c r="U22" t="s">
        <v>225</v>
      </c>
      <c r="V22">
        <v>7200</v>
      </c>
      <c r="W22">
        <v>0.16704686319783649</v>
      </c>
      <c r="X22" t="s">
        <v>220</v>
      </c>
    </row>
    <row r="23" spans="1:24" x14ac:dyDescent="0.25">
      <c r="A23" t="s">
        <v>170</v>
      </c>
      <c r="B23" s="1">
        <v>41668</v>
      </c>
      <c r="C23">
        <v>2014</v>
      </c>
      <c r="D23" t="s">
        <v>218</v>
      </c>
      <c r="E23" t="s">
        <v>54</v>
      </c>
      <c r="F23" t="s">
        <v>23</v>
      </c>
      <c r="G23" t="s">
        <v>200</v>
      </c>
      <c r="H23" t="s">
        <v>202</v>
      </c>
      <c r="I23">
        <v>28100</v>
      </c>
      <c r="J23">
        <v>3556</v>
      </c>
      <c r="K23">
        <v>31656</v>
      </c>
      <c r="L23" t="s">
        <v>164</v>
      </c>
      <c r="M23" t="s">
        <v>171</v>
      </c>
      <c r="N23" t="s">
        <v>172</v>
      </c>
      <c r="O23">
        <v>4</v>
      </c>
      <c r="P23" t="s">
        <v>77</v>
      </c>
      <c r="Q23" t="s">
        <v>78</v>
      </c>
      <c r="R23" t="s">
        <v>79</v>
      </c>
      <c r="S23" t="s">
        <v>54</v>
      </c>
      <c r="T23" t="s">
        <v>44</v>
      </c>
      <c r="U23" t="s">
        <v>219</v>
      </c>
      <c r="V23">
        <v>843</v>
      </c>
      <c r="W23">
        <v>5.7176163446705862E-2</v>
      </c>
      <c r="X23" t="s">
        <v>220</v>
      </c>
    </row>
    <row r="24" spans="1:24" x14ac:dyDescent="0.25">
      <c r="A24" t="s">
        <v>80</v>
      </c>
      <c r="B24" s="1">
        <v>41649</v>
      </c>
      <c r="C24">
        <v>2014</v>
      </c>
      <c r="D24" t="s">
        <v>218</v>
      </c>
      <c r="E24" t="s">
        <v>57</v>
      </c>
      <c r="F24" t="s">
        <v>19</v>
      </c>
      <c r="G24" t="s">
        <v>210</v>
      </c>
      <c r="H24" t="s">
        <v>203</v>
      </c>
      <c r="I24">
        <v>32450</v>
      </c>
      <c r="J24">
        <v>2242</v>
      </c>
      <c r="K24">
        <v>34692</v>
      </c>
      <c r="L24" t="s">
        <v>74</v>
      </c>
      <c r="M24" t="s">
        <v>81</v>
      </c>
      <c r="N24" t="s">
        <v>82</v>
      </c>
      <c r="O24">
        <v>4</v>
      </c>
      <c r="P24" t="s">
        <v>77</v>
      </c>
      <c r="Q24" t="s">
        <v>78</v>
      </c>
      <c r="R24" t="s">
        <v>79</v>
      </c>
      <c r="S24" t="s">
        <v>57</v>
      </c>
      <c r="T24" t="s">
        <v>44</v>
      </c>
      <c r="U24" t="s">
        <v>219</v>
      </c>
      <c r="V24">
        <v>973.5</v>
      </c>
      <c r="W24">
        <v>0.94675136401632398</v>
      </c>
      <c r="X24" t="s">
        <v>222</v>
      </c>
    </row>
    <row r="25" spans="1:24" x14ac:dyDescent="0.25">
      <c r="A25" t="s">
        <v>106</v>
      </c>
      <c r="B25" s="1">
        <v>41660</v>
      </c>
      <c r="C25">
        <v>2014</v>
      </c>
      <c r="D25" t="s">
        <v>218</v>
      </c>
      <c r="E25" t="s">
        <v>57</v>
      </c>
      <c r="F25" t="s">
        <v>19</v>
      </c>
      <c r="G25" t="s">
        <v>207</v>
      </c>
      <c r="H25" t="s">
        <v>202</v>
      </c>
      <c r="I25">
        <v>33350</v>
      </c>
      <c r="J25">
        <v>3914</v>
      </c>
      <c r="K25">
        <v>37264</v>
      </c>
      <c r="L25" t="s">
        <v>97</v>
      </c>
      <c r="M25" t="s">
        <v>107</v>
      </c>
      <c r="N25" t="s">
        <v>108</v>
      </c>
      <c r="O25">
        <v>4</v>
      </c>
      <c r="P25" t="s">
        <v>77</v>
      </c>
      <c r="Q25" t="s">
        <v>78</v>
      </c>
      <c r="R25" t="s">
        <v>79</v>
      </c>
      <c r="S25" t="s">
        <v>57</v>
      </c>
      <c r="T25" t="s">
        <v>44</v>
      </c>
      <c r="U25" t="s">
        <v>221</v>
      </c>
      <c r="V25">
        <v>1334</v>
      </c>
      <c r="W25">
        <v>0.88003545342014888</v>
      </c>
      <c r="X25" t="s">
        <v>222</v>
      </c>
    </row>
    <row r="26" spans="1:24" x14ac:dyDescent="0.25">
      <c r="A26" t="s">
        <v>100</v>
      </c>
      <c r="B26" s="1">
        <v>41652</v>
      </c>
      <c r="C26">
        <v>2014</v>
      </c>
      <c r="D26" t="s">
        <v>218</v>
      </c>
      <c r="E26" t="s">
        <v>50</v>
      </c>
      <c r="F26" t="s">
        <v>10</v>
      </c>
      <c r="G26" t="s">
        <v>210</v>
      </c>
      <c r="H26" t="s">
        <v>201</v>
      </c>
      <c r="I26">
        <v>27850</v>
      </c>
      <c r="J26">
        <v>2810</v>
      </c>
      <c r="K26">
        <v>30660</v>
      </c>
      <c r="L26" t="s">
        <v>97</v>
      </c>
      <c r="M26" t="s">
        <v>101</v>
      </c>
      <c r="N26" t="s">
        <v>102</v>
      </c>
      <c r="O26">
        <v>4</v>
      </c>
      <c r="P26" t="s">
        <v>77</v>
      </c>
      <c r="Q26" t="s">
        <v>78</v>
      </c>
      <c r="R26" t="s">
        <v>79</v>
      </c>
      <c r="S26" t="s">
        <v>51</v>
      </c>
      <c r="T26" t="s">
        <v>43</v>
      </c>
      <c r="U26" t="s">
        <v>219</v>
      </c>
      <c r="V26">
        <v>835.5</v>
      </c>
      <c r="W26">
        <v>0.91001385166776083</v>
      </c>
      <c r="X26" t="s">
        <v>222</v>
      </c>
    </row>
    <row r="27" spans="1:24" x14ac:dyDescent="0.25">
      <c r="A27" t="s">
        <v>88</v>
      </c>
      <c r="B27" s="1">
        <v>41660</v>
      </c>
      <c r="C27">
        <v>2014</v>
      </c>
      <c r="D27" t="s">
        <v>218</v>
      </c>
      <c r="E27" t="s">
        <v>57</v>
      </c>
      <c r="F27" t="s">
        <v>16</v>
      </c>
      <c r="G27" t="s">
        <v>209</v>
      </c>
      <c r="H27" t="s">
        <v>211</v>
      </c>
      <c r="I27">
        <v>127850</v>
      </c>
      <c r="J27">
        <v>1698</v>
      </c>
      <c r="K27">
        <v>129548</v>
      </c>
      <c r="L27" t="s">
        <v>74</v>
      </c>
      <c r="M27" t="s">
        <v>89</v>
      </c>
      <c r="N27" t="s">
        <v>90</v>
      </c>
      <c r="O27">
        <v>4</v>
      </c>
      <c r="P27" t="s">
        <v>91</v>
      </c>
      <c r="Q27" t="s">
        <v>86</v>
      </c>
      <c r="R27" t="s">
        <v>92</v>
      </c>
      <c r="S27" t="s">
        <v>57</v>
      </c>
      <c r="T27" t="s">
        <v>44</v>
      </c>
      <c r="U27" t="s">
        <v>225</v>
      </c>
      <c r="V27">
        <v>7671</v>
      </c>
      <c r="W27">
        <v>0.12417199747831188</v>
      </c>
      <c r="X27" t="s">
        <v>220</v>
      </c>
    </row>
    <row r="28" spans="1:24" x14ac:dyDescent="0.25">
      <c r="A28" t="s">
        <v>120</v>
      </c>
      <c r="B28" s="1">
        <v>41645</v>
      </c>
      <c r="C28">
        <v>2014</v>
      </c>
      <c r="D28" t="s">
        <v>218</v>
      </c>
      <c r="E28" t="s">
        <v>57</v>
      </c>
      <c r="F28" t="s">
        <v>16</v>
      </c>
      <c r="G28" t="s">
        <v>206</v>
      </c>
      <c r="H28" t="s">
        <v>203</v>
      </c>
      <c r="I28">
        <v>55500</v>
      </c>
      <c r="J28">
        <v>3323</v>
      </c>
      <c r="K28">
        <v>58823</v>
      </c>
      <c r="L28" t="s">
        <v>97</v>
      </c>
      <c r="M28" t="s">
        <v>121</v>
      </c>
      <c r="N28" t="s">
        <v>122</v>
      </c>
      <c r="O28">
        <v>4</v>
      </c>
      <c r="P28" t="s">
        <v>77</v>
      </c>
      <c r="Q28" t="s">
        <v>86</v>
      </c>
      <c r="R28" t="s">
        <v>87</v>
      </c>
      <c r="S28" t="s">
        <v>57</v>
      </c>
      <c r="T28" t="s">
        <v>44</v>
      </c>
      <c r="U28" t="s">
        <v>223</v>
      </c>
      <c r="V28">
        <v>2775</v>
      </c>
      <c r="W28">
        <v>0.44289007756993642</v>
      </c>
      <c r="X28" t="s">
        <v>220</v>
      </c>
    </row>
    <row r="29" spans="1:24" x14ac:dyDescent="0.25">
      <c r="A29" t="s">
        <v>117</v>
      </c>
      <c r="B29" s="1">
        <v>41667</v>
      </c>
      <c r="C29">
        <v>2014</v>
      </c>
      <c r="D29" t="s">
        <v>218</v>
      </c>
      <c r="E29" t="s">
        <v>54</v>
      </c>
      <c r="F29" t="s">
        <v>11</v>
      </c>
      <c r="G29" t="s">
        <v>200</v>
      </c>
      <c r="H29" t="s">
        <v>201</v>
      </c>
      <c r="I29">
        <v>52000</v>
      </c>
      <c r="J29">
        <v>2404</v>
      </c>
      <c r="K29">
        <v>54404</v>
      </c>
      <c r="L29" t="s">
        <v>97</v>
      </c>
      <c r="M29" t="s">
        <v>118</v>
      </c>
      <c r="N29" t="s">
        <v>119</v>
      </c>
      <c r="O29">
        <v>4</v>
      </c>
      <c r="P29" t="s">
        <v>77</v>
      </c>
      <c r="Q29" t="s">
        <v>86</v>
      </c>
      <c r="R29" t="s">
        <v>79</v>
      </c>
      <c r="S29" t="s">
        <v>54</v>
      </c>
      <c r="T29" t="s">
        <v>43</v>
      </c>
      <c r="U29" t="s">
        <v>221</v>
      </c>
      <c r="V29">
        <v>2080</v>
      </c>
      <c r="W29">
        <v>0.63974628580722315</v>
      </c>
      <c r="X29" t="s">
        <v>222</v>
      </c>
    </row>
    <row r="30" spans="1:24" x14ac:dyDescent="0.25">
      <c r="A30" t="s">
        <v>167</v>
      </c>
      <c r="B30" s="1">
        <v>41655</v>
      </c>
      <c r="C30">
        <v>2014</v>
      </c>
      <c r="D30" t="s">
        <v>218</v>
      </c>
      <c r="E30" t="s">
        <v>62</v>
      </c>
      <c r="F30" t="s">
        <v>11</v>
      </c>
      <c r="G30" t="s">
        <v>209</v>
      </c>
      <c r="H30" t="s">
        <v>201</v>
      </c>
      <c r="I30">
        <v>28150</v>
      </c>
      <c r="J30">
        <v>3774</v>
      </c>
      <c r="K30">
        <v>31924</v>
      </c>
      <c r="L30" t="s">
        <v>164</v>
      </c>
      <c r="M30" t="s">
        <v>168</v>
      </c>
      <c r="N30" t="s">
        <v>169</v>
      </c>
      <c r="O30">
        <v>4</v>
      </c>
      <c r="P30" t="s">
        <v>77</v>
      </c>
      <c r="Q30" t="s">
        <v>78</v>
      </c>
      <c r="R30" t="s">
        <v>79</v>
      </c>
      <c r="S30" t="s">
        <v>63</v>
      </c>
      <c r="T30" t="s">
        <v>43</v>
      </c>
      <c r="U30" t="s">
        <v>219</v>
      </c>
      <c r="V30">
        <v>844.5</v>
      </c>
      <c r="W30">
        <v>8.6627695284144809E-2</v>
      </c>
      <c r="X30" t="s">
        <v>220</v>
      </c>
    </row>
    <row r="31" spans="1:24" x14ac:dyDescent="0.25">
      <c r="A31" t="s">
        <v>130</v>
      </c>
      <c r="B31" s="1">
        <v>41657</v>
      </c>
      <c r="C31">
        <v>2014</v>
      </c>
      <c r="D31" t="s">
        <v>218</v>
      </c>
      <c r="E31" t="s">
        <v>62</v>
      </c>
      <c r="F31" t="s">
        <v>12</v>
      </c>
      <c r="G31" t="s">
        <v>206</v>
      </c>
      <c r="H31" t="s">
        <v>211</v>
      </c>
      <c r="I31">
        <v>54200</v>
      </c>
      <c r="J31">
        <v>4723</v>
      </c>
      <c r="K31">
        <v>58923</v>
      </c>
      <c r="L31" t="s">
        <v>127</v>
      </c>
      <c r="M31" t="s">
        <v>131</v>
      </c>
      <c r="N31" t="s">
        <v>132</v>
      </c>
      <c r="O31">
        <v>4</v>
      </c>
      <c r="P31" t="s">
        <v>77</v>
      </c>
      <c r="Q31" t="s">
        <v>86</v>
      </c>
      <c r="R31" t="s">
        <v>79</v>
      </c>
      <c r="S31" t="s">
        <v>63</v>
      </c>
      <c r="T31" t="s">
        <v>43</v>
      </c>
      <c r="U31" t="s">
        <v>223</v>
      </c>
      <c r="V31">
        <v>2710</v>
      </c>
      <c r="W31">
        <v>0.25053448753921992</v>
      </c>
      <c r="X31" t="s">
        <v>220</v>
      </c>
    </row>
    <row r="32" spans="1:24" x14ac:dyDescent="0.25">
      <c r="A32" t="s">
        <v>106</v>
      </c>
      <c r="B32" s="1">
        <v>41643</v>
      </c>
      <c r="C32">
        <v>2014</v>
      </c>
      <c r="D32" t="s">
        <v>218</v>
      </c>
      <c r="E32" t="s">
        <v>54</v>
      </c>
      <c r="F32" t="s">
        <v>28</v>
      </c>
      <c r="G32" t="s">
        <v>207</v>
      </c>
      <c r="H32" t="s">
        <v>201</v>
      </c>
      <c r="I32">
        <v>33400</v>
      </c>
      <c r="J32">
        <v>2698</v>
      </c>
      <c r="K32">
        <v>36098</v>
      </c>
      <c r="L32" t="s">
        <v>97</v>
      </c>
      <c r="M32" t="s">
        <v>107</v>
      </c>
      <c r="N32" t="s">
        <v>108</v>
      </c>
      <c r="O32">
        <v>4</v>
      </c>
      <c r="P32" t="s">
        <v>77</v>
      </c>
      <c r="Q32" t="s">
        <v>78</v>
      </c>
      <c r="R32" t="s">
        <v>79</v>
      </c>
      <c r="S32" t="s">
        <v>54</v>
      </c>
      <c r="T32" t="s">
        <v>45</v>
      </c>
      <c r="U32" t="s">
        <v>219</v>
      </c>
      <c r="V32">
        <v>1002</v>
      </c>
      <c r="W32">
        <v>0.10349711780599184</v>
      </c>
      <c r="X32" t="s">
        <v>220</v>
      </c>
    </row>
    <row r="33" spans="1:24" x14ac:dyDescent="0.25">
      <c r="A33" t="s">
        <v>130</v>
      </c>
      <c r="B33" s="1">
        <v>41661</v>
      </c>
      <c r="C33">
        <v>2014</v>
      </c>
      <c r="D33" t="s">
        <v>218</v>
      </c>
      <c r="E33" t="s">
        <v>54</v>
      </c>
      <c r="F33" t="s">
        <v>28</v>
      </c>
      <c r="G33" t="s">
        <v>200</v>
      </c>
      <c r="H33" t="s">
        <v>201</v>
      </c>
      <c r="I33">
        <v>54250</v>
      </c>
      <c r="J33">
        <v>2479</v>
      </c>
      <c r="K33">
        <v>56729</v>
      </c>
      <c r="L33" t="s">
        <v>127</v>
      </c>
      <c r="M33" t="s">
        <v>131</v>
      </c>
      <c r="N33" t="s">
        <v>132</v>
      </c>
      <c r="O33">
        <v>4</v>
      </c>
      <c r="P33" t="s">
        <v>77</v>
      </c>
      <c r="Q33" t="s">
        <v>86</v>
      </c>
      <c r="R33" t="s">
        <v>79</v>
      </c>
      <c r="S33" t="s">
        <v>54</v>
      </c>
      <c r="T33" t="s">
        <v>45</v>
      </c>
      <c r="U33" t="s">
        <v>223</v>
      </c>
      <c r="V33">
        <v>2712.5</v>
      </c>
      <c r="W33">
        <v>0.5173814522649075</v>
      </c>
      <c r="X33" t="s">
        <v>222</v>
      </c>
    </row>
    <row r="34" spans="1:24" x14ac:dyDescent="0.25">
      <c r="A34" t="s">
        <v>141</v>
      </c>
      <c r="B34" s="1">
        <v>41664</v>
      </c>
      <c r="C34">
        <v>2014</v>
      </c>
      <c r="D34" t="s">
        <v>218</v>
      </c>
      <c r="E34" t="s">
        <v>50</v>
      </c>
      <c r="F34" t="s">
        <v>13</v>
      </c>
      <c r="G34" t="s">
        <v>200</v>
      </c>
      <c r="H34" t="s">
        <v>201</v>
      </c>
      <c r="I34">
        <v>23700</v>
      </c>
      <c r="J34">
        <v>2193</v>
      </c>
      <c r="K34">
        <v>25893</v>
      </c>
      <c r="L34" t="s">
        <v>142</v>
      </c>
      <c r="M34" t="s">
        <v>143</v>
      </c>
      <c r="N34" t="s">
        <v>144</v>
      </c>
      <c r="O34">
        <v>4</v>
      </c>
      <c r="P34" t="s">
        <v>77</v>
      </c>
      <c r="Q34" t="s">
        <v>78</v>
      </c>
      <c r="R34" t="s">
        <v>79</v>
      </c>
      <c r="S34" t="s">
        <v>51</v>
      </c>
      <c r="T34" t="s">
        <v>43</v>
      </c>
      <c r="U34" t="s">
        <v>219</v>
      </c>
      <c r="V34">
        <v>711</v>
      </c>
      <c r="W34">
        <v>0.56598280629421716</v>
      </c>
      <c r="X34" t="s">
        <v>222</v>
      </c>
    </row>
    <row r="35" spans="1:24" x14ac:dyDescent="0.25">
      <c r="A35" t="s">
        <v>130</v>
      </c>
      <c r="B35" s="1">
        <v>41644</v>
      </c>
      <c r="C35">
        <v>2014</v>
      </c>
      <c r="D35" t="s">
        <v>218</v>
      </c>
      <c r="E35" t="s">
        <v>55</v>
      </c>
      <c r="F35" t="s">
        <v>36</v>
      </c>
      <c r="G35" t="s">
        <v>206</v>
      </c>
      <c r="H35" t="s">
        <v>211</v>
      </c>
      <c r="I35">
        <v>54050</v>
      </c>
      <c r="J35">
        <v>2776</v>
      </c>
      <c r="K35">
        <v>56826</v>
      </c>
      <c r="L35" t="s">
        <v>127</v>
      </c>
      <c r="M35" t="s">
        <v>131</v>
      </c>
      <c r="N35" t="s">
        <v>132</v>
      </c>
      <c r="O35">
        <v>4</v>
      </c>
      <c r="P35" t="s">
        <v>77</v>
      </c>
      <c r="Q35" t="s">
        <v>86</v>
      </c>
      <c r="R35" t="s">
        <v>79</v>
      </c>
      <c r="S35" t="s">
        <v>56</v>
      </c>
      <c r="T35" t="s">
        <v>46</v>
      </c>
      <c r="U35" t="s">
        <v>223</v>
      </c>
      <c r="V35">
        <v>2702.5</v>
      </c>
      <c r="W35">
        <v>0.57422692681393905</v>
      </c>
      <c r="X35" t="s">
        <v>222</v>
      </c>
    </row>
    <row r="36" spans="1:24" x14ac:dyDescent="0.25">
      <c r="A36" t="s">
        <v>182</v>
      </c>
      <c r="B36" s="1">
        <v>41647</v>
      </c>
      <c r="C36">
        <v>2014</v>
      </c>
      <c r="D36" t="s">
        <v>218</v>
      </c>
      <c r="E36" t="s">
        <v>57</v>
      </c>
      <c r="F36" t="s">
        <v>17</v>
      </c>
      <c r="G36" t="s">
        <v>209</v>
      </c>
      <c r="H36" t="s">
        <v>203</v>
      </c>
      <c r="I36">
        <v>52050</v>
      </c>
      <c r="J36">
        <v>1534</v>
      </c>
      <c r="K36">
        <v>53584</v>
      </c>
      <c r="L36" t="s">
        <v>164</v>
      </c>
      <c r="M36" t="s">
        <v>183</v>
      </c>
      <c r="N36" t="s">
        <v>184</v>
      </c>
      <c r="O36">
        <v>4</v>
      </c>
      <c r="P36" t="s">
        <v>77</v>
      </c>
      <c r="Q36" t="s">
        <v>78</v>
      </c>
      <c r="R36" t="s">
        <v>79</v>
      </c>
      <c r="S36" t="s">
        <v>57</v>
      </c>
      <c r="T36" t="s">
        <v>44</v>
      </c>
      <c r="U36" t="s">
        <v>221</v>
      </c>
      <c r="V36">
        <v>2082</v>
      </c>
      <c r="W36">
        <v>0.57025345627695945</v>
      </c>
      <c r="X36" t="s">
        <v>222</v>
      </c>
    </row>
    <row r="37" spans="1:24" x14ac:dyDescent="0.25">
      <c r="A37" t="s">
        <v>130</v>
      </c>
      <c r="B37" s="1">
        <v>41668</v>
      </c>
      <c r="C37">
        <v>2014</v>
      </c>
      <c r="D37" t="s">
        <v>218</v>
      </c>
      <c r="E37" t="s">
        <v>54</v>
      </c>
      <c r="F37" t="s">
        <v>29</v>
      </c>
      <c r="G37" t="s">
        <v>206</v>
      </c>
      <c r="H37" t="s">
        <v>203</v>
      </c>
      <c r="I37">
        <v>54250</v>
      </c>
      <c r="J37">
        <v>4902</v>
      </c>
      <c r="K37">
        <v>59152</v>
      </c>
      <c r="L37" t="s">
        <v>127</v>
      </c>
      <c r="M37" t="s">
        <v>131</v>
      </c>
      <c r="N37" t="s">
        <v>132</v>
      </c>
      <c r="O37">
        <v>4</v>
      </c>
      <c r="P37" t="s">
        <v>77</v>
      </c>
      <c r="Q37" t="s">
        <v>86</v>
      </c>
      <c r="R37" t="s">
        <v>79</v>
      </c>
      <c r="S37" t="s">
        <v>54</v>
      </c>
      <c r="T37" t="s">
        <v>45</v>
      </c>
      <c r="U37" t="s">
        <v>223</v>
      </c>
      <c r="V37">
        <v>2712.5</v>
      </c>
      <c r="W37">
        <v>0.52892423678605083</v>
      </c>
      <c r="X37" t="s">
        <v>222</v>
      </c>
    </row>
    <row r="38" spans="1:24" x14ac:dyDescent="0.25">
      <c r="A38" t="s">
        <v>151</v>
      </c>
      <c r="B38" s="1">
        <v>41648</v>
      </c>
      <c r="C38">
        <v>2014</v>
      </c>
      <c r="D38" t="s">
        <v>218</v>
      </c>
      <c r="E38" t="s">
        <v>57</v>
      </c>
      <c r="F38" t="s">
        <v>18</v>
      </c>
      <c r="G38" t="s">
        <v>200</v>
      </c>
      <c r="H38" t="s">
        <v>201</v>
      </c>
      <c r="I38">
        <v>30850</v>
      </c>
      <c r="J38">
        <v>2795</v>
      </c>
      <c r="K38">
        <v>33645</v>
      </c>
      <c r="L38" t="s">
        <v>142</v>
      </c>
      <c r="M38" t="s">
        <v>152</v>
      </c>
      <c r="N38" t="s">
        <v>153</v>
      </c>
      <c r="O38">
        <v>3</v>
      </c>
      <c r="P38" t="s">
        <v>91</v>
      </c>
      <c r="Q38" t="s">
        <v>78</v>
      </c>
      <c r="R38" t="s">
        <v>79</v>
      </c>
      <c r="S38" t="s">
        <v>57</v>
      </c>
      <c r="T38" t="s">
        <v>44</v>
      </c>
      <c r="U38" t="s">
        <v>219</v>
      </c>
      <c r="V38">
        <v>925.5</v>
      </c>
      <c r="W38">
        <v>9.7198091958276042E-2</v>
      </c>
      <c r="X38" t="s">
        <v>220</v>
      </c>
    </row>
    <row r="39" spans="1:24" x14ac:dyDescent="0.25">
      <c r="A39" t="s">
        <v>139</v>
      </c>
      <c r="B39" s="1">
        <v>41655</v>
      </c>
      <c r="C39">
        <v>2014</v>
      </c>
      <c r="D39" t="s">
        <v>218</v>
      </c>
      <c r="E39" t="s">
        <v>57</v>
      </c>
      <c r="F39" t="s">
        <v>18</v>
      </c>
      <c r="G39" t="s">
        <v>209</v>
      </c>
      <c r="H39" t="s">
        <v>203</v>
      </c>
      <c r="I39">
        <v>120000</v>
      </c>
      <c r="J39">
        <v>3489</v>
      </c>
      <c r="K39">
        <v>123489</v>
      </c>
      <c r="L39" t="s">
        <v>127</v>
      </c>
      <c r="M39" t="s">
        <v>137</v>
      </c>
      <c r="N39" t="s">
        <v>140</v>
      </c>
      <c r="O39">
        <v>4</v>
      </c>
      <c r="P39" t="s">
        <v>91</v>
      </c>
      <c r="Q39" t="s">
        <v>86</v>
      </c>
      <c r="R39" t="s">
        <v>92</v>
      </c>
      <c r="S39" t="s">
        <v>57</v>
      </c>
      <c r="T39" t="s">
        <v>44</v>
      </c>
      <c r="U39" t="s">
        <v>225</v>
      </c>
      <c r="V39">
        <v>7200</v>
      </c>
      <c r="W39">
        <v>0.33689514609840471</v>
      </c>
      <c r="X39" t="s">
        <v>220</v>
      </c>
    </row>
    <row r="40" spans="1:24" x14ac:dyDescent="0.25">
      <c r="A40" t="s">
        <v>167</v>
      </c>
      <c r="B40" s="1">
        <v>41657</v>
      </c>
      <c r="C40">
        <v>2014</v>
      </c>
      <c r="D40" t="s">
        <v>218</v>
      </c>
      <c r="E40" t="s">
        <v>64</v>
      </c>
      <c r="F40" t="s">
        <v>20</v>
      </c>
      <c r="G40" t="s">
        <v>208</v>
      </c>
      <c r="H40" t="s">
        <v>203</v>
      </c>
      <c r="I40">
        <v>27700</v>
      </c>
      <c r="J40">
        <v>3736</v>
      </c>
      <c r="K40">
        <v>31436</v>
      </c>
      <c r="L40" t="s">
        <v>164</v>
      </c>
      <c r="M40" t="s">
        <v>168</v>
      </c>
      <c r="N40" t="s">
        <v>169</v>
      </c>
      <c r="O40">
        <v>4</v>
      </c>
      <c r="P40" t="s">
        <v>77</v>
      </c>
      <c r="Q40" t="s">
        <v>78</v>
      </c>
      <c r="R40" t="s">
        <v>79</v>
      </c>
      <c r="S40" t="s">
        <v>57</v>
      </c>
      <c r="T40" t="s">
        <v>44</v>
      </c>
      <c r="U40" t="s">
        <v>219</v>
      </c>
      <c r="V40">
        <v>831</v>
      </c>
      <c r="W40">
        <v>0.90673693637677322</v>
      </c>
      <c r="X40" t="s">
        <v>222</v>
      </c>
    </row>
    <row r="41" spans="1:24" x14ac:dyDescent="0.25">
      <c r="A41" t="s">
        <v>141</v>
      </c>
      <c r="B41" s="1">
        <v>41662</v>
      </c>
      <c r="C41">
        <v>2014</v>
      </c>
      <c r="D41" t="s">
        <v>218</v>
      </c>
      <c r="E41" t="s">
        <v>57</v>
      </c>
      <c r="F41" t="s">
        <v>21</v>
      </c>
      <c r="G41" t="s">
        <v>209</v>
      </c>
      <c r="H41" t="s">
        <v>201</v>
      </c>
      <c r="I41">
        <v>24000</v>
      </c>
      <c r="J41">
        <v>4819</v>
      </c>
      <c r="K41">
        <v>28819</v>
      </c>
      <c r="L41" t="s">
        <v>142</v>
      </c>
      <c r="M41" t="s">
        <v>143</v>
      </c>
      <c r="N41" t="s">
        <v>144</v>
      </c>
      <c r="O41">
        <v>4</v>
      </c>
      <c r="P41" t="s">
        <v>77</v>
      </c>
      <c r="Q41" t="s">
        <v>78</v>
      </c>
      <c r="R41" t="s">
        <v>79</v>
      </c>
      <c r="S41" t="s">
        <v>57</v>
      </c>
      <c r="T41" t="s">
        <v>44</v>
      </c>
      <c r="U41" t="s">
        <v>219</v>
      </c>
      <c r="V41">
        <v>720</v>
      </c>
      <c r="W41">
        <v>0.70337937013403484</v>
      </c>
      <c r="X41" t="s">
        <v>222</v>
      </c>
    </row>
    <row r="42" spans="1:24" x14ac:dyDescent="0.25">
      <c r="A42" t="s">
        <v>80</v>
      </c>
      <c r="B42" s="1">
        <v>41671</v>
      </c>
      <c r="C42">
        <v>2014</v>
      </c>
      <c r="D42" t="s">
        <v>224</v>
      </c>
      <c r="E42" t="s">
        <v>57</v>
      </c>
      <c r="F42" t="s">
        <v>24</v>
      </c>
      <c r="G42" t="s">
        <v>209</v>
      </c>
      <c r="H42" t="s">
        <v>205</v>
      </c>
      <c r="I42">
        <v>32800</v>
      </c>
      <c r="J42">
        <v>3939</v>
      </c>
      <c r="K42">
        <v>36739</v>
      </c>
      <c r="L42" t="s">
        <v>74</v>
      </c>
      <c r="M42" t="s">
        <v>81</v>
      </c>
      <c r="N42" t="s">
        <v>82</v>
      </c>
      <c r="O42">
        <v>4</v>
      </c>
      <c r="P42" t="s">
        <v>77</v>
      </c>
      <c r="Q42" t="s">
        <v>78</v>
      </c>
      <c r="R42" t="s">
        <v>79</v>
      </c>
      <c r="S42" t="s">
        <v>57</v>
      </c>
      <c r="T42" t="s">
        <v>44</v>
      </c>
      <c r="U42" t="s">
        <v>219</v>
      </c>
      <c r="V42">
        <v>984</v>
      </c>
      <c r="W42">
        <v>0.78936599371459615</v>
      </c>
      <c r="X42" t="s">
        <v>222</v>
      </c>
    </row>
    <row r="43" spans="1:24" x14ac:dyDescent="0.25">
      <c r="A43" t="s">
        <v>163</v>
      </c>
      <c r="B43" s="1">
        <v>41670</v>
      </c>
      <c r="C43">
        <v>2014</v>
      </c>
      <c r="D43" t="s">
        <v>218</v>
      </c>
      <c r="E43" t="s">
        <v>55</v>
      </c>
      <c r="F43" t="s">
        <v>38</v>
      </c>
      <c r="G43" t="s">
        <v>210</v>
      </c>
      <c r="H43" t="s">
        <v>203</v>
      </c>
      <c r="I43">
        <v>22350</v>
      </c>
      <c r="J43">
        <v>2682</v>
      </c>
      <c r="K43">
        <v>25032</v>
      </c>
      <c r="L43" t="s">
        <v>164</v>
      </c>
      <c r="M43" t="s">
        <v>165</v>
      </c>
      <c r="N43" t="s">
        <v>166</v>
      </c>
      <c r="O43">
        <v>2</v>
      </c>
      <c r="P43" t="s">
        <v>77</v>
      </c>
      <c r="Q43" t="s">
        <v>78</v>
      </c>
      <c r="R43" t="s">
        <v>79</v>
      </c>
      <c r="S43" t="s">
        <v>56</v>
      </c>
      <c r="T43" t="s">
        <v>46</v>
      </c>
      <c r="U43" t="s">
        <v>219</v>
      </c>
      <c r="V43">
        <v>670.5</v>
      </c>
      <c r="W43">
        <v>0.48826555557933893</v>
      </c>
      <c r="X43" t="s">
        <v>220</v>
      </c>
    </row>
    <row r="44" spans="1:24" x14ac:dyDescent="0.25">
      <c r="A44" t="s">
        <v>130</v>
      </c>
      <c r="B44" s="1">
        <v>41674</v>
      </c>
      <c r="C44">
        <v>2014</v>
      </c>
      <c r="D44" t="s">
        <v>224</v>
      </c>
      <c r="E44" t="s">
        <v>57</v>
      </c>
      <c r="F44" t="s">
        <v>16</v>
      </c>
      <c r="G44" t="s">
        <v>200</v>
      </c>
      <c r="H44" t="s">
        <v>211</v>
      </c>
      <c r="I44">
        <v>54450</v>
      </c>
      <c r="J44">
        <v>3833</v>
      </c>
      <c r="K44">
        <v>58283</v>
      </c>
      <c r="L44" t="s">
        <v>127</v>
      </c>
      <c r="M44" t="s">
        <v>131</v>
      </c>
      <c r="N44" t="s">
        <v>132</v>
      </c>
      <c r="O44">
        <v>4</v>
      </c>
      <c r="P44" t="s">
        <v>77</v>
      </c>
      <c r="Q44" t="s">
        <v>86</v>
      </c>
      <c r="R44" t="s">
        <v>79</v>
      </c>
      <c r="S44" t="s">
        <v>57</v>
      </c>
      <c r="T44" t="s">
        <v>44</v>
      </c>
      <c r="U44" t="s">
        <v>223</v>
      </c>
      <c r="V44">
        <v>2722.5</v>
      </c>
      <c r="W44">
        <v>0.16406935647319507</v>
      </c>
      <c r="X44" t="s">
        <v>220</v>
      </c>
    </row>
    <row r="45" spans="1:24" x14ac:dyDescent="0.25">
      <c r="A45" t="s">
        <v>188</v>
      </c>
      <c r="B45" s="1">
        <v>41674</v>
      </c>
      <c r="C45">
        <v>2014</v>
      </c>
      <c r="D45" t="s">
        <v>224</v>
      </c>
      <c r="E45" t="s">
        <v>62</v>
      </c>
      <c r="F45" t="s">
        <v>11</v>
      </c>
      <c r="G45" t="s">
        <v>206</v>
      </c>
      <c r="H45" t="s">
        <v>211</v>
      </c>
      <c r="I45">
        <v>68650</v>
      </c>
      <c r="J45">
        <v>3272</v>
      </c>
      <c r="K45">
        <v>71922</v>
      </c>
      <c r="L45" t="s">
        <v>164</v>
      </c>
      <c r="M45" t="s">
        <v>189</v>
      </c>
      <c r="N45" t="s">
        <v>190</v>
      </c>
      <c r="O45">
        <v>4</v>
      </c>
      <c r="P45" t="s">
        <v>77</v>
      </c>
      <c r="Q45" t="s">
        <v>86</v>
      </c>
      <c r="R45" t="s">
        <v>87</v>
      </c>
      <c r="S45" t="s">
        <v>63</v>
      </c>
      <c r="T45" t="s">
        <v>43</v>
      </c>
      <c r="U45" t="s">
        <v>223</v>
      </c>
      <c r="V45">
        <v>3432.5</v>
      </c>
      <c r="W45">
        <v>0.22431565971314704</v>
      </c>
      <c r="X45" t="s">
        <v>220</v>
      </c>
    </row>
    <row r="46" spans="1:24" x14ac:dyDescent="0.25">
      <c r="A46" t="s">
        <v>145</v>
      </c>
      <c r="B46" s="1">
        <v>41674</v>
      </c>
      <c r="C46">
        <v>2014</v>
      </c>
      <c r="D46" t="s">
        <v>224</v>
      </c>
      <c r="E46" t="s">
        <v>57</v>
      </c>
      <c r="F46" t="s">
        <v>19</v>
      </c>
      <c r="G46" t="s">
        <v>210</v>
      </c>
      <c r="H46" t="s">
        <v>211</v>
      </c>
      <c r="I46">
        <v>26250</v>
      </c>
      <c r="J46">
        <v>2062</v>
      </c>
      <c r="K46">
        <v>28312</v>
      </c>
      <c r="L46" t="s">
        <v>142</v>
      </c>
      <c r="M46" t="s">
        <v>146</v>
      </c>
      <c r="N46" t="s">
        <v>147</v>
      </c>
      <c r="O46">
        <v>4</v>
      </c>
      <c r="P46" t="s">
        <v>77</v>
      </c>
      <c r="Q46" t="s">
        <v>78</v>
      </c>
      <c r="R46" t="s">
        <v>79</v>
      </c>
      <c r="S46" t="s">
        <v>57</v>
      </c>
      <c r="T46" t="s">
        <v>44</v>
      </c>
      <c r="U46" t="s">
        <v>219</v>
      </c>
      <c r="V46">
        <v>787.5</v>
      </c>
      <c r="W46">
        <v>0.19435800388192664</v>
      </c>
      <c r="X46" t="s">
        <v>220</v>
      </c>
    </row>
    <row r="47" spans="1:24" x14ac:dyDescent="0.25">
      <c r="A47" t="s">
        <v>176</v>
      </c>
      <c r="B47" s="1">
        <v>41675</v>
      </c>
      <c r="C47">
        <v>2014</v>
      </c>
      <c r="D47" t="s">
        <v>224</v>
      </c>
      <c r="E47" t="s">
        <v>57</v>
      </c>
      <c r="F47" t="s">
        <v>16</v>
      </c>
      <c r="G47" t="s">
        <v>207</v>
      </c>
      <c r="H47" t="s">
        <v>205</v>
      </c>
      <c r="I47">
        <v>34950</v>
      </c>
      <c r="J47">
        <v>2133</v>
      </c>
      <c r="K47">
        <v>37083</v>
      </c>
      <c r="L47" t="s">
        <v>164</v>
      </c>
      <c r="M47" t="s">
        <v>177</v>
      </c>
      <c r="N47" t="s">
        <v>178</v>
      </c>
      <c r="O47">
        <v>4</v>
      </c>
      <c r="P47" t="s">
        <v>77</v>
      </c>
      <c r="Q47" t="s">
        <v>78</v>
      </c>
      <c r="R47" t="s">
        <v>79</v>
      </c>
      <c r="S47" t="s">
        <v>57</v>
      </c>
      <c r="T47" t="s">
        <v>44</v>
      </c>
      <c r="U47" t="s">
        <v>221</v>
      </c>
      <c r="V47">
        <v>1398</v>
      </c>
      <c r="W47">
        <v>0.32478968441709394</v>
      </c>
      <c r="X47" t="s">
        <v>220</v>
      </c>
    </row>
    <row r="48" spans="1:24" x14ac:dyDescent="0.25">
      <c r="A48" t="s">
        <v>114</v>
      </c>
      <c r="B48" s="1">
        <v>41675</v>
      </c>
      <c r="C48">
        <v>2014</v>
      </c>
      <c r="D48" t="s">
        <v>224</v>
      </c>
      <c r="E48" t="s">
        <v>58</v>
      </c>
      <c r="F48" t="s">
        <v>2</v>
      </c>
      <c r="G48" t="s">
        <v>206</v>
      </c>
      <c r="H48" t="s">
        <v>211</v>
      </c>
      <c r="I48">
        <v>47950</v>
      </c>
      <c r="J48">
        <v>1107</v>
      </c>
      <c r="K48">
        <v>49057</v>
      </c>
      <c r="L48" t="s">
        <v>97</v>
      </c>
      <c r="M48" t="s">
        <v>115</v>
      </c>
      <c r="N48" t="s">
        <v>116</v>
      </c>
      <c r="O48">
        <v>4</v>
      </c>
      <c r="P48" t="s">
        <v>77</v>
      </c>
      <c r="Q48" t="s">
        <v>78</v>
      </c>
      <c r="R48" t="s">
        <v>79</v>
      </c>
      <c r="S48" t="s">
        <v>59</v>
      </c>
      <c r="T48" t="s">
        <v>42</v>
      </c>
      <c r="U48" t="s">
        <v>221</v>
      </c>
      <c r="V48">
        <v>1918</v>
      </c>
      <c r="W48">
        <v>6.7225659763079912E-2</v>
      </c>
      <c r="X48" t="s">
        <v>220</v>
      </c>
    </row>
    <row r="49" spans="1:24" x14ac:dyDescent="0.25">
      <c r="A49" t="s">
        <v>188</v>
      </c>
      <c r="B49" s="1">
        <v>41676</v>
      </c>
      <c r="C49">
        <v>2014</v>
      </c>
      <c r="D49" t="s">
        <v>224</v>
      </c>
      <c r="E49" t="s">
        <v>64</v>
      </c>
      <c r="F49" t="s">
        <v>25</v>
      </c>
      <c r="G49" t="s">
        <v>209</v>
      </c>
      <c r="H49" t="s">
        <v>205</v>
      </c>
      <c r="I49">
        <v>68700</v>
      </c>
      <c r="J49">
        <v>2786</v>
      </c>
      <c r="K49">
        <v>71486</v>
      </c>
      <c r="L49" t="s">
        <v>164</v>
      </c>
      <c r="M49" t="s">
        <v>189</v>
      </c>
      <c r="N49" t="s">
        <v>190</v>
      </c>
      <c r="O49">
        <v>4</v>
      </c>
      <c r="P49" t="s">
        <v>77</v>
      </c>
      <c r="Q49" t="s">
        <v>86</v>
      </c>
      <c r="R49" t="s">
        <v>87</v>
      </c>
      <c r="S49" t="s">
        <v>57</v>
      </c>
      <c r="T49" t="s">
        <v>44</v>
      </c>
      <c r="U49" t="s">
        <v>223</v>
      </c>
      <c r="V49">
        <v>3435</v>
      </c>
      <c r="W49">
        <v>0.46942579907804066</v>
      </c>
      <c r="X49" t="s">
        <v>220</v>
      </c>
    </row>
    <row r="50" spans="1:24" x14ac:dyDescent="0.25">
      <c r="A50" t="s">
        <v>179</v>
      </c>
      <c r="B50" s="1">
        <v>41677</v>
      </c>
      <c r="C50">
        <v>2014</v>
      </c>
      <c r="D50" t="s">
        <v>224</v>
      </c>
      <c r="E50" t="s">
        <v>57</v>
      </c>
      <c r="F50" t="s">
        <v>18</v>
      </c>
      <c r="G50" t="s">
        <v>200</v>
      </c>
      <c r="H50" t="s">
        <v>201</v>
      </c>
      <c r="I50">
        <v>44550</v>
      </c>
      <c r="J50">
        <v>3645</v>
      </c>
      <c r="K50">
        <v>48195</v>
      </c>
      <c r="L50" t="s">
        <v>164</v>
      </c>
      <c r="M50" t="s">
        <v>180</v>
      </c>
      <c r="N50" t="s">
        <v>181</v>
      </c>
      <c r="O50">
        <v>4</v>
      </c>
      <c r="P50" t="s">
        <v>77</v>
      </c>
      <c r="Q50" t="s">
        <v>78</v>
      </c>
      <c r="R50" t="s">
        <v>79</v>
      </c>
      <c r="S50" t="s">
        <v>57</v>
      </c>
      <c r="T50" t="s">
        <v>44</v>
      </c>
      <c r="U50" t="s">
        <v>221</v>
      </c>
      <c r="V50">
        <v>1782</v>
      </c>
      <c r="W50">
        <v>0.42644301495814835</v>
      </c>
      <c r="X50" t="s">
        <v>220</v>
      </c>
    </row>
    <row r="51" spans="1:24" x14ac:dyDescent="0.25">
      <c r="A51" t="s">
        <v>167</v>
      </c>
      <c r="B51" s="1">
        <v>41679</v>
      </c>
      <c r="C51">
        <v>2014</v>
      </c>
      <c r="D51" t="s">
        <v>224</v>
      </c>
      <c r="E51" t="s">
        <v>57</v>
      </c>
      <c r="F51" t="s">
        <v>22</v>
      </c>
      <c r="G51" t="s">
        <v>209</v>
      </c>
      <c r="H51" t="s">
        <v>205</v>
      </c>
      <c r="I51">
        <v>28350</v>
      </c>
      <c r="J51">
        <v>1656</v>
      </c>
      <c r="K51">
        <v>30006</v>
      </c>
      <c r="L51" t="s">
        <v>164</v>
      </c>
      <c r="M51" t="s">
        <v>168</v>
      </c>
      <c r="N51" t="s">
        <v>169</v>
      </c>
      <c r="O51">
        <v>4</v>
      </c>
      <c r="P51" t="s">
        <v>77</v>
      </c>
      <c r="Q51" t="s">
        <v>78</v>
      </c>
      <c r="R51" t="s">
        <v>79</v>
      </c>
      <c r="S51" t="s">
        <v>57</v>
      </c>
      <c r="T51" t="s">
        <v>44</v>
      </c>
      <c r="U51" t="s">
        <v>219</v>
      </c>
      <c r="V51">
        <v>850.5</v>
      </c>
      <c r="W51">
        <v>0.19580028075529277</v>
      </c>
      <c r="X51" t="s">
        <v>220</v>
      </c>
    </row>
    <row r="52" spans="1:24" x14ac:dyDescent="0.25">
      <c r="A52" t="s">
        <v>73</v>
      </c>
      <c r="B52" s="1">
        <v>41680</v>
      </c>
      <c r="C52">
        <v>2014</v>
      </c>
      <c r="D52" t="s">
        <v>224</v>
      </c>
      <c r="E52" t="s">
        <v>54</v>
      </c>
      <c r="F52" t="s">
        <v>30</v>
      </c>
      <c r="G52" t="s">
        <v>200</v>
      </c>
      <c r="H52" t="s">
        <v>201</v>
      </c>
      <c r="I52">
        <v>24600</v>
      </c>
      <c r="J52">
        <v>3952</v>
      </c>
      <c r="K52">
        <v>28552</v>
      </c>
      <c r="L52" t="s">
        <v>74</v>
      </c>
      <c r="M52" t="s">
        <v>75</v>
      </c>
      <c r="N52" t="s">
        <v>76</v>
      </c>
      <c r="O52">
        <v>4</v>
      </c>
      <c r="P52" t="s">
        <v>77</v>
      </c>
      <c r="Q52" t="s">
        <v>78</v>
      </c>
      <c r="R52" t="s">
        <v>79</v>
      </c>
      <c r="S52" t="s">
        <v>54</v>
      </c>
      <c r="T52" t="s">
        <v>45</v>
      </c>
      <c r="U52" t="s">
        <v>219</v>
      </c>
      <c r="V52">
        <v>738</v>
      </c>
      <c r="W52">
        <v>0.32586139362578342</v>
      </c>
      <c r="X52" t="s">
        <v>220</v>
      </c>
    </row>
    <row r="53" spans="1:24" x14ac:dyDescent="0.25">
      <c r="A53" t="s">
        <v>83</v>
      </c>
      <c r="B53" s="1">
        <v>41681</v>
      </c>
      <c r="C53">
        <v>2014</v>
      </c>
      <c r="D53" t="s">
        <v>224</v>
      </c>
      <c r="E53" t="s">
        <v>52</v>
      </c>
      <c r="F53" t="s">
        <v>35</v>
      </c>
      <c r="G53" t="s">
        <v>209</v>
      </c>
      <c r="H53" t="s">
        <v>203</v>
      </c>
      <c r="I53">
        <v>74650</v>
      </c>
      <c r="J53">
        <v>4693</v>
      </c>
      <c r="K53">
        <v>79343</v>
      </c>
      <c r="L53" t="s">
        <v>74</v>
      </c>
      <c r="M53" t="s">
        <v>84</v>
      </c>
      <c r="N53" t="s">
        <v>85</v>
      </c>
      <c r="O53">
        <v>4</v>
      </c>
      <c r="P53" t="s">
        <v>77</v>
      </c>
      <c r="Q53" t="s">
        <v>86</v>
      </c>
      <c r="R53" t="s">
        <v>87</v>
      </c>
      <c r="S53" t="s">
        <v>53</v>
      </c>
      <c r="T53" t="s">
        <v>46</v>
      </c>
      <c r="U53" t="s">
        <v>225</v>
      </c>
      <c r="V53">
        <v>4479</v>
      </c>
      <c r="W53">
        <v>0.43458450978369662</v>
      </c>
      <c r="X53" t="s">
        <v>220</v>
      </c>
    </row>
    <row r="54" spans="1:24" x14ac:dyDescent="0.25">
      <c r="A54" t="s">
        <v>136</v>
      </c>
      <c r="B54" s="1">
        <v>41682</v>
      </c>
      <c r="C54">
        <v>2014</v>
      </c>
      <c r="D54" t="s">
        <v>224</v>
      </c>
      <c r="E54" t="s">
        <v>62</v>
      </c>
      <c r="F54" t="s">
        <v>11</v>
      </c>
      <c r="G54" t="s">
        <v>209</v>
      </c>
      <c r="H54" t="s">
        <v>201</v>
      </c>
      <c r="I54">
        <v>75850</v>
      </c>
      <c r="J54">
        <v>2271</v>
      </c>
      <c r="K54">
        <v>78121</v>
      </c>
      <c r="L54" t="s">
        <v>127</v>
      </c>
      <c r="M54" t="s">
        <v>137</v>
      </c>
      <c r="N54" t="s">
        <v>138</v>
      </c>
      <c r="O54">
        <v>4</v>
      </c>
      <c r="P54" t="s">
        <v>77</v>
      </c>
      <c r="Q54" t="s">
        <v>78</v>
      </c>
      <c r="R54" t="s">
        <v>79</v>
      </c>
      <c r="S54" t="s">
        <v>63</v>
      </c>
      <c r="T54" t="s">
        <v>43</v>
      </c>
      <c r="U54" t="s">
        <v>225</v>
      </c>
      <c r="V54">
        <v>4551</v>
      </c>
      <c r="W54">
        <v>0.41615060829378225</v>
      </c>
      <c r="X54" t="s">
        <v>220</v>
      </c>
    </row>
    <row r="55" spans="1:24" x14ac:dyDescent="0.25">
      <c r="A55" t="s">
        <v>106</v>
      </c>
      <c r="B55" s="1">
        <v>41683</v>
      </c>
      <c r="C55">
        <v>2014</v>
      </c>
      <c r="D55" t="s">
        <v>224</v>
      </c>
      <c r="E55" t="s">
        <v>52</v>
      </c>
      <c r="F55" t="s">
        <v>34</v>
      </c>
      <c r="G55" t="s">
        <v>200</v>
      </c>
      <c r="H55" t="s">
        <v>201</v>
      </c>
      <c r="I55">
        <v>33450</v>
      </c>
      <c r="J55">
        <v>1343</v>
      </c>
      <c r="K55">
        <v>34793</v>
      </c>
      <c r="L55" t="s">
        <v>97</v>
      </c>
      <c r="M55" t="s">
        <v>107</v>
      </c>
      <c r="N55" t="s">
        <v>108</v>
      </c>
      <c r="O55">
        <v>4</v>
      </c>
      <c r="P55" t="s">
        <v>77</v>
      </c>
      <c r="Q55" t="s">
        <v>78</v>
      </c>
      <c r="R55" t="s">
        <v>79</v>
      </c>
      <c r="S55" t="s">
        <v>53</v>
      </c>
      <c r="T55" t="s">
        <v>46</v>
      </c>
      <c r="U55" t="s">
        <v>219</v>
      </c>
      <c r="V55">
        <v>1003.5</v>
      </c>
      <c r="W55">
        <v>0.73700476006465254</v>
      </c>
      <c r="X55" t="s">
        <v>222</v>
      </c>
    </row>
    <row r="56" spans="1:24" x14ac:dyDescent="0.25">
      <c r="A56" t="s">
        <v>173</v>
      </c>
      <c r="B56" s="1">
        <v>41683</v>
      </c>
      <c r="C56">
        <v>2014</v>
      </c>
      <c r="D56" t="s">
        <v>224</v>
      </c>
      <c r="E56" t="s">
        <v>57</v>
      </c>
      <c r="F56" t="s">
        <v>18</v>
      </c>
      <c r="G56" t="s">
        <v>207</v>
      </c>
      <c r="H56" t="s">
        <v>211</v>
      </c>
      <c r="I56">
        <v>28700</v>
      </c>
      <c r="J56">
        <v>1578</v>
      </c>
      <c r="K56">
        <v>30278</v>
      </c>
      <c r="L56" t="s">
        <v>164</v>
      </c>
      <c r="M56" t="s">
        <v>174</v>
      </c>
      <c r="N56" t="s">
        <v>175</v>
      </c>
      <c r="O56">
        <v>2</v>
      </c>
      <c r="P56" t="s">
        <v>91</v>
      </c>
      <c r="Q56" t="s">
        <v>78</v>
      </c>
      <c r="R56" t="s">
        <v>79</v>
      </c>
      <c r="S56" t="s">
        <v>57</v>
      </c>
      <c r="T56" t="s">
        <v>44</v>
      </c>
      <c r="U56" t="s">
        <v>219</v>
      </c>
      <c r="V56">
        <v>861</v>
      </c>
      <c r="W56">
        <v>0.30967433625351376</v>
      </c>
      <c r="X56" t="s">
        <v>220</v>
      </c>
    </row>
    <row r="57" spans="1:24" x14ac:dyDescent="0.25">
      <c r="A57" t="s">
        <v>160</v>
      </c>
      <c r="B57" s="1">
        <v>41683</v>
      </c>
      <c r="C57">
        <v>2014</v>
      </c>
      <c r="D57" t="s">
        <v>224</v>
      </c>
      <c r="E57" t="s">
        <v>60</v>
      </c>
      <c r="F57" t="s">
        <v>7</v>
      </c>
      <c r="G57" t="s">
        <v>210</v>
      </c>
      <c r="H57" t="s">
        <v>201</v>
      </c>
      <c r="I57">
        <v>96700</v>
      </c>
      <c r="J57">
        <v>3244</v>
      </c>
      <c r="K57">
        <v>99944</v>
      </c>
      <c r="L57" t="s">
        <v>142</v>
      </c>
      <c r="M57" t="s">
        <v>161</v>
      </c>
      <c r="N57" t="s">
        <v>162</v>
      </c>
      <c r="O57">
        <v>4</v>
      </c>
      <c r="P57" t="s">
        <v>91</v>
      </c>
      <c r="Q57" t="s">
        <v>78</v>
      </c>
      <c r="R57" t="s">
        <v>92</v>
      </c>
      <c r="S57" t="s">
        <v>61</v>
      </c>
      <c r="T57" t="s">
        <v>42</v>
      </c>
      <c r="U57" t="s">
        <v>225</v>
      </c>
      <c r="V57">
        <v>5802</v>
      </c>
      <c r="W57">
        <v>0.19323563538176736</v>
      </c>
      <c r="X57" t="s">
        <v>220</v>
      </c>
    </row>
    <row r="58" spans="1:24" x14ac:dyDescent="0.25">
      <c r="A58" t="s">
        <v>157</v>
      </c>
      <c r="B58" s="1">
        <v>41684</v>
      </c>
      <c r="C58">
        <v>2014</v>
      </c>
      <c r="D58" t="s">
        <v>224</v>
      </c>
      <c r="E58" t="s">
        <v>57</v>
      </c>
      <c r="F58" t="s">
        <v>17</v>
      </c>
      <c r="G58" t="s">
        <v>200</v>
      </c>
      <c r="H58" t="s">
        <v>201</v>
      </c>
      <c r="I58">
        <v>58550</v>
      </c>
      <c r="J58">
        <v>3478</v>
      </c>
      <c r="K58">
        <v>62028</v>
      </c>
      <c r="L58" t="s">
        <v>142</v>
      </c>
      <c r="M58" t="s">
        <v>158</v>
      </c>
      <c r="N58" t="s">
        <v>159</v>
      </c>
      <c r="O58">
        <v>4</v>
      </c>
      <c r="P58" t="s">
        <v>77</v>
      </c>
      <c r="Q58" t="s">
        <v>86</v>
      </c>
      <c r="R58" t="s">
        <v>79</v>
      </c>
      <c r="S58" t="s">
        <v>57</v>
      </c>
      <c r="T58" t="s">
        <v>44</v>
      </c>
      <c r="U58" t="s">
        <v>223</v>
      </c>
      <c r="V58">
        <v>2927.5</v>
      </c>
      <c r="W58">
        <v>0.75862439524318293</v>
      </c>
      <c r="X58" t="s">
        <v>222</v>
      </c>
    </row>
    <row r="59" spans="1:24" x14ac:dyDescent="0.25">
      <c r="A59" t="s">
        <v>93</v>
      </c>
      <c r="B59" s="1">
        <v>41684</v>
      </c>
      <c r="C59">
        <v>2014</v>
      </c>
      <c r="D59" t="s">
        <v>224</v>
      </c>
      <c r="E59" t="s">
        <v>64</v>
      </c>
      <c r="F59" t="s">
        <v>26</v>
      </c>
      <c r="G59" t="s">
        <v>206</v>
      </c>
      <c r="H59" t="s">
        <v>205</v>
      </c>
      <c r="I59">
        <v>147800</v>
      </c>
      <c r="J59">
        <v>3416</v>
      </c>
      <c r="K59">
        <v>151216</v>
      </c>
      <c r="L59" t="s">
        <v>74</v>
      </c>
      <c r="M59" t="s">
        <v>94</v>
      </c>
      <c r="N59" t="s">
        <v>95</v>
      </c>
      <c r="O59">
        <v>2</v>
      </c>
      <c r="P59" t="s">
        <v>77</v>
      </c>
      <c r="Q59" t="s">
        <v>86</v>
      </c>
      <c r="R59" t="s">
        <v>87</v>
      </c>
      <c r="S59" t="s">
        <v>57</v>
      </c>
      <c r="T59" t="s">
        <v>44</v>
      </c>
      <c r="U59" t="s">
        <v>225</v>
      </c>
      <c r="V59">
        <v>8868</v>
      </c>
      <c r="W59">
        <v>0.23548600880218951</v>
      </c>
      <c r="X59" t="s">
        <v>220</v>
      </c>
    </row>
    <row r="60" spans="1:24" x14ac:dyDescent="0.25">
      <c r="A60" t="s">
        <v>126</v>
      </c>
      <c r="B60" s="1">
        <v>41686</v>
      </c>
      <c r="C60">
        <v>2014</v>
      </c>
      <c r="D60" t="s">
        <v>224</v>
      </c>
      <c r="E60" t="s">
        <v>57</v>
      </c>
      <c r="F60" t="s">
        <v>22</v>
      </c>
      <c r="G60" t="s">
        <v>210</v>
      </c>
      <c r="H60" t="s">
        <v>201</v>
      </c>
      <c r="I60">
        <v>33900</v>
      </c>
      <c r="J60">
        <v>3178</v>
      </c>
      <c r="K60">
        <v>37078</v>
      </c>
      <c r="L60" t="s">
        <v>127</v>
      </c>
      <c r="M60" t="s">
        <v>128</v>
      </c>
      <c r="N60" t="s">
        <v>129</v>
      </c>
      <c r="O60">
        <v>4</v>
      </c>
      <c r="P60" t="s">
        <v>77</v>
      </c>
      <c r="Q60" t="s">
        <v>78</v>
      </c>
      <c r="R60" t="s">
        <v>79</v>
      </c>
      <c r="S60" t="s">
        <v>57</v>
      </c>
      <c r="T60" t="s">
        <v>44</v>
      </c>
      <c r="U60" t="s">
        <v>221</v>
      </c>
      <c r="V60">
        <v>1356</v>
      </c>
      <c r="W60">
        <v>0.53576420458767759</v>
      </c>
      <c r="X60" t="s">
        <v>222</v>
      </c>
    </row>
    <row r="61" spans="1:24" x14ac:dyDescent="0.25">
      <c r="A61" t="s">
        <v>139</v>
      </c>
      <c r="B61" s="1">
        <v>41688</v>
      </c>
      <c r="C61">
        <v>2014</v>
      </c>
      <c r="D61" t="s">
        <v>224</v>
      </c>
      <c r="E61" t="s">
        <v>62</v>
      </c>
      <c r="F61" t="s">
        <v>14</v>
      </c>
      <c r="G61" t="s">
        <v>206</v>
      </c>
      <c r="H61" t="s">
        <v>203</v>
      </c>
      <c r="I61">
        <v>120200</v>
      </c>
      <c r="J61">
        <v>3116</v>
      </c>
      <c r="K61">
        <v>123316</v>
      </c>
      <c r="L61" t="s">
        <v>127</v>
      </c>
      <c r="M61" t="s">
        <v>137</v>
      </c>
      <c r="N61" t="s">
        <v>140</v>
      </c>
      <c r="O61">
        <v>4</v>
      </c>
      <c r="P61" t="s">
        <v>91</v>
      </c>
      <c r="Q61" t="s">
        <v>86</v>
      </c>
      <c r="R61" t="s">
        <v>92</v>
      </c>
      <c r="S61" t="s">
        <v>63</v>
      </c>
      <c r="T61" t="s">
        <v>43</v>
      </c>
      <c r="U61" t="s">
        <v>225</v>
      </c>
      <c r="V61">
        <v>7212</v>
      </c>
      <c r="W61">
        <v>0.57036076140141145</v>
      </c>
      <c r="X61" t="s">
        <v>222</v>
      </c>
    </row>
    <row r="62" spans="1:24" x14ac:dyDescent="0.25">
      <c r="A62" t="s">
        <v>160</v>
      </c>
      <c r="B62" s="1">
        <v>41688</v>
      </c>
      <c r="C62">
        <v>2014</v>
      </c>
      <c r="D62" t="s">
        <v>224</v>
      </c>
      <c r="E62" t="s">
        <v>57</v>
      </c>
      <c r="F62" t="s">
        <v>27</v>
      </c>
      <c r="G62" t="s">
        <v>200</v>
      </c>
      <c r="H62" t="s">
        <v>202</v>
      </c>
      <c r="I62">
        <v>96650</v>
      </c>
      <c r="J62">
        <v>1689</v>
      </c>
      <c r="K62">
        <v>98339</v>
      </c>
      <c r="L62" t="s">
        <v>142</v>
      </c>
      <c r="M62" t="s">
        <v>161</v>
      </c>
      <c r="N62" t="s">
        <v>162</v>
      </c>
      <c r="O62">
        <v>4</v>
      </c>
      <c r="P62" t="s">
        <v>91</v>
      </c>
      <c r="Q62" t="s">
        <v>78</v>
      </c>
      <c r="R62" t="s">
        <v>92</v>
      </c>
      <c r="S62" t="s">
        <v>57</v>
      </c>
      <c r="T62" t="s">
        <v>44</v>
      </c>
      <c r="U62" t="s">
        <v>225</v>
      </c>
      <c r="V62">
        <v>5799</v>
      </c>
      <c r="W62">
        <v>0.71223324942972199</v>
      </c>
      <c r="X62" t="s">
        <v>222</v>
      </c>
    </row>
    <row r="63" spans="1:24" x14ac:dyDescent="0.25">
      <c r="A63" t="s">
        <v>88</v>
      </c>
      <c r="B63" s="1">
        <v>41688</v>
      </c>
      <c r="C63">
        <v>2014</v>
      </c>
      <c r="D63" t="s">
        <v>224</v>
      </c>
      <c r="E63" t="s">
        <v>58</v>
      </c>
      <c r="F63" t="s">
        <v>2</v>
      </c>
      <c r="G63" t="s">
        <v>210</v>
      </c>
      <c r="H63" t="s">
        <v>201</v>
      </c>
      <c r="I63">
        <v>127750</v>
      </c>
      <c r="J63">
        <v>1261</v>
      </c>
      <c r="K63">
        <v>129011</v>
      </c>
      <c r="L63" t="s">
        <v>74</v>
      </c>
      <c r="M63" t="s">
        <v>89</v>
      </c>
      <c r="N63" t="s">
        <v>90</v>
      </c>
      <c r="O63">
        <v>4</v>
      </c>
      <c r="P63" t="s">
        <v>91</v>
      </c>
      <c r="Q63" t="s">
        <v>86</v>
      </c>
      <c r="R63" t="s">
        <v>92</v>
      </c>
      <c r="S63" t="s">
        <v>59</v>
      </c>
      <c r="T63" t="s">
        <v>42</v>
      </c>
      <c r="U63" t="s">
        <v>225</v>
      </c>
      <c r="V63">
        <v>7665</v>
      </c>
      <c r="W63">
        <v>0.42346922560756523</v>
      </c>
      <c r="X63" t="s">
        <v>220</v>
      </c>
    </row>
    <row r="64" spans="1:24" x14ac:dyDescent="0.25">
      <c r="A64" t="s">
        <v>126</v>
      </c>
      <c r="B64" s="1">
        <v>41689</v>
      </c>
      <c r="C64">
        <v>2014</v>
      </c>
      <c r="D64" t="s">
        <v>224</v>
      </c>
      <c r="E64" t="s">
        <v>55</v>
      </c>
      <c r="F64" t="s">
        <v>39</v>
      </c>
      <c r="G64" t="s">
        <v>206</v>
      </c>
      <c r="H64" t="s">
        <v>201</v>
      </c>
      <c r="I64">
        <v>33850</v>
      </c>
      <c r="J64">
        <v>4138</v>
      </c>
      <c r="K64">
        <v>37988</v>
      </c>
      <c r="L64" t="s">
        <v>127</v>
      </c>
      <c r="M64" t="s">
        <v>128</v>
      </c>
      <c r="N64" t="s">
        <v>129</v>
      </c>
      <c r="O64">
        <v>4</v>
      </c>
      <c r="P64" t="s">
        <v>77</v>
      </c>
      <c r="Q64" t="s">
        <v>78</v>
      </c>
      <c r="R64" t="s">
        <v>79</v>
      </c>
      <c r="S64" t="s">
        <v>56</v>
      </c>
      <c r="T64" t="s">
        <v>46</v>
      </c>
      <c r="U64" t="s">
        <v>221</v>
      </c>
      <c r="V64">
        <v>1354</v>
      </c>
      <c r="W64">
        <v>0.57417952342619161</v>
      </c>
      <c r="X64" t="s">
        <v>222</v>
      </c>
    </row>
    <row r="65" spans="1:24" x14ac:dyDescent="0.25">
      <c r="A65" t="s">
        <v>114</v>
      </c>
      <c r="B65" s="1">
        <v>41689</v>
      </c>
      <c r="C65">
        <v>2014</v>
      </c>
      <c r="D65" t="s">
        <v>224</v>
      </c>
      <c r="E65" t="s">
        <v>58</v>
      </c>
      <c r="F65" t="s">
        <v>8</v>
      </c>
      <c r="G65" t="s">
        <v>200</v>
      </c>
      <c r="H65" t="s">
        <v>205</v>
      </c>
      <c r="I65">
        <v>48050</v>
      </c>
      <c r="J65">
        <v>1606</v>
      </c>
      <c r="K65">
        <v>49656</v>
      </c>
      <c r="L65" t="s">
        <v>97</v>
      </c>
      <c r="M65" t="s">
        <v>115</v>
      </c>
      <c r="N65" t="s">
        <v>116</v>
      </c>
      <c r="O65">
        <v>4</v>
      </c>
      <c r="P65" t="s">
        <v>77</v>
      </c>
      <c r="Q65" t="s">
        <v>78</v>
      </c>
      <c r="R65" t="s">
        <v>79</v>
      </c>
      <c r="S65" t="s">
        <v>59</v>
      </c>
      <c r="T65" t="s">
        <v>42</v>
      </c>
      <c r="U65" t="s">
        <v>221</v>
      </c>
      <c r="V65">
        <v>1922</v>
      </c>
      <c r="W65">
        <v>0.87115249869932998</v>
      </c>
      <c r="X65" t="s">
        <v>222</v>
      </c>
    </row>
    <row r="66" spans="1:24" x14ac:dyDescent="0.25">
      <c r="A66" t="s">
        <v>151</v>
      </c>
      <c r="B66" s="1">
        <v>41689</v>
      </c>
      <c r="C66">
        <v>2014</v>
      </c>
      <c r="D66" t="s">
        <v>224</v>
      </c>
      <c r="E66" t="s">
        <v>52</v>
      </c>
      <c r="F66" t="s">
        <v>34</v>
      </c>
      <c r="G66" t="s">
        <v>209</v>
      </c>
      <c r="H66" t="s">
        <v>202</v>
      </c>
      <c r="I66">
        <v>31300</v>
      </c>
      <c r="J66">
        <v>3207</v>
      </c>
      <c r="K66">
        <v>34507</v>
      </c>
      <c r="L66" t="s">
        <v>142</v>
      </c>
      <c r="M66" t="s">
        <v>152</v>
      </c>
      <c r="N66" t="s">
        <v>153</v>
      </c>
      <c r="O66">
        <v>3</v>
      </c>
      <c r="P66" t="s">
        <v>91</v>
      </c>
      <c r="Q66" t="s">
        <v>78</v>
      </c>
      <c r="R66" t="s">
        <v>79</v>
      </c>
      <c r="S66" t="s">
        <v>53</v>
      </c>
      <c r="T66" t="s">
        <v>46</v>
      </c>
      <c r="U66" t="s">
        <v>219</v>
      </c>
      <c r="V66">
        <v>939</v>
      </c>
      <c r="W66">
        <v>0.54328122154962333</v>
      </c>
      <c r="X66" t="s">
        <v>222</v>
      </c>
    </row>
    <row r="67" spans="1:24" x14ac:dyDescent="0.25">
      <c r="A67" t="s">
        <v>73</v>
      </c>
      <c r="B67" s="1">
        <v>41691</v>
      </c>
      <c r="C67">
        <v>2014</v>
      </c>
      <c r="D67" t="s">
        <v>224</v>
      </c>
      <c r="E67" t="s">
        <v>55</v>
      </c>
      <c r="F67" t="s">
        <v>40</v>
      </c>
      <c r="G67" t="s">
        <v>204</v>
      </c>
      <c r="H67" t="s">
        <v>202</v>
      </c>
      <c r="I67">
        <v>24800</v>
      </c>
      <c r="J67">
        <v>1274</v>
      </c>
      <c r="K67">
        <v>26074</v>
      </c>
      <c r="L67" t="s">
        <v>74</v>
      </c>
      <c r="M67" t="s">
        <v>75</v>
      </c>
      <c r="N67" t="s">
        <v>76</v>
      </c>
      <c r="O67">
        <v>4</v>
      </c>
      <c r="P67" t="s">
        <v>77</v>
      </c>
      <c r="Q67" t="s">
        <v>78</v>
      </c>
      <c r="R67" t="s">
        <v>79</v>
      </c>
      <c r="S67" t="s">
        <v>56</v>
      </c>
      <c r="T67" t="s">
        <v>46</v>
      </c>
      <c r="U67" t="s">
        <v>219</v>
      </c>
      <c r="V67">
        <v>744</v>
      </c>
      <c r="W67">
        <v>0.48287407005339583</v>
      </c>
      <c r="X67" t="s">
        <v>220</v>
      </c>
    </row>
    <row r="68" spans="1:24" x14ac:dyDescent="0.25">
      <c r="A68" t="s">
        <v>83</v>
      </c>
      <c r="B68" s="1">
        <v>41691</v>
      </c>
      <c r="C68">
        <v>2014</v>
      </c>
      <c r="D68" t="s">
        <v>224</v>
      </c>
      <c r="E68" t="s">
        <v>57</v>
      </c>
      <c r="F68" t="s">
        <v>17</v>
      </c>
      <c r="G68" t="s">
        <v>200</v>
      </c>
      <c r="H68" t="s">
        <v>211</v>
      </c>
      <c r="I68">
        <v>74650</v>
      </c>
      <c r="J68">
        <v>2106</v>
      </c>
      <c r="K68">
        <v>76756</v>
      </c>
      <c r="L68" t="s">
        <v>74</v>
      </c>
      <c r="M68" t="s">
        <v>84</v>
      </c>
      <c r="N68" t="s">
        <v>85</v>
      </c>
      <c r="O68">
        <v>4</v>
      </c>
      <c r="P68" t="s">
        <v>77</v>
      </c>
      <c r="Q68" t="s">
        <v>86</v>
      </c>
      <c r="R68" t="s">
        <v>87</v>
      </c>
      <c r="S68" t="s">
        <v>57</v>
      </c>
      <c r="T68" t="s">
        <v>44</v>
      </c>
      <c r="U68" t="s">
        <v>223</v>
      </c>
      <c r="V68">
        <v>3732.5</v>
      </c>
      <c r="W68">
        <v>0.19943880718175266</v>
      </c>
      <c r="X68" t="s">
        <v>220</v>
      </c>
    </row>
    <row r="69" spans="1:24" x14ac:dyDescent="0.25">
      <c r="A69" t="s">
        <v>157</v>
      </c>
      <c r="B69" s="1">
        <v>41692</v>
      </c>
      <c r="C69">
        <v>2014</v>
      </c>
      <c r="D69" t="s">
        <v>224</v>
      </c>
      <c r="E69" t="s">
        <v>55</v>
      </c>
      <c r="F69" t="s">
        <v>39</v>
      </c>
      <c r="G69" t="s">
        <v>200</v>
      </c>
      <c r="H69" t="s">
        <v>205</v>
      </c>
      <c r="I69">
        <v>58000</v>
      </c>
      <c r="J69">
        <v>4965</v>
      </c>
      <c r="K69">
        <v>62965</v>
      </c>
      <c r="L69" t="s">
        <v>142</v>
      </c>
      <c r="M69" t="s">
        <v>158</v>
      </c>
      <c r="N69" t="s">
        <v>159</v>
      </c>
      <c r="O69">
        <v>4</v>
      </c>
      <c r="P69" t="s">
        <v>77</v>
      </c>
      <c r="Q69" t="s">
        <v>86</v>
      </c>
      <c r="R69" t="s">
        <v>79</v>
      </c>
      <c r="S69" t="s">
        <v>56</v>
      </c>
      <c r="T69" t="s">
        <v>46</v>
      </c>
      <c r="U69" t="s">
        <v>223</v>
      </c>
      <c r="V69">
        <v>2900</v>
      </c>
      <c r="W69">
        <v>0.82210531077445737</v>
      </c>
      <c r="X69" t="s">
        <v>222</v>
      </c>
    </row>
    <row r="70" spans="1:24" x14ac:dyDescent="0.25">
      <c r="A70" t="s">
        <v>96</v>
      </c>
      <c r="B70" s="1">
        <v>41692</v>
      </c>
      <c r="C70">
        <v>2014</v>
      </c>
      <c r="D70" t="s">
        <v>224</v>
      </c>
      <c r="E70" t="s">
        <v>57</v>
      </c>
      <c r="F70" t="s">
        <v>18</v>
      </c>
      <c r="G70" t="s">
        <v>200</v>
      </c>
      <c r="H70" t="s">
        <v>203</v>
      </c>
      <c r="I70">
        <v>21600</v>
      </c>
      <c r="J70">
        <v>3240</v>
      </c>
      <c r="K70">
        <v>24840</v>
      </c>
      <c r="L70" t="s">
        <v>97</v>
      </c>
      <c r="M70" t="s">
        <v>98</v>
      </c>
      <c r="N70" t="s">
        <v>99</v>
      </c>
      <c r="O70">
        <v>2</v>
      </c>
      <c r="P70" t="s">
        <v>77</v>
      </c>
      <c r="Q70" t="s">
        <v>78</v>
      </c>
      <c r="R70" t="s">
        <v>79</v>
      </c>
      <c r="S70" t="s">
        <v>57</v>
      </c>
      <c r="T70" t="s">
        <v>44</v>
      </c>
      <c r="U70" t="s">
        <v>219</v>
      </c>
      <c r="V70">
        <v>648</v>
      </c>
      <c r="W70">
        <v>0.24493457341796465</v>
      </c>
      <c r="X70" t="s">
        <v>220</v>
      </c>
    </row>
    <row r="71" spans="1:24" x14ac:dyDescent="0.25">
      <c r="A71" t="s">
        <v>145</v>
      </c>
      <c r="B71" s="1">
        <v>41694</v>
      </c>
      <c r="C71">
        <v>2014</v>
      </c>
      <c r="D71" t="s">
        <v>224</v>
      </c>
      <c r="E71" t="s">
        <v>54</v>
      </c>
      <c r="F71" t="s">
        <v>31</v>
      </c>
      <c r="G71" t="s">
        <v>210</v>
      </c>
      <c r="H71" t="s">
        <v>203</v>
      </c>
      <c r="I71">
        <v>26400</v>
      </c>
      <c r="J71">
        <v>4757</v>
      </c>
      <c r="K71">
        <v>31157</v>
      </c>
      <c r="L71" t="s">
        <v>142</v>
      </c>
      <c r="M71" t="s">
        <v>146</v>
      </c>
      <c r="N71" t="s">
        <v>147</v>
      </c>
      <c r="O71">
        <v>4</v>
      </c>
      <c r="P71" t="s">
        <v>77</v>
      </c>
      <c r="Q71" t="s">
        <v>78</v>
      </c>
      <c r="R71" t="s">
        <v>79</v>
      </c>
      <c r="S71" t="s">
        <v>54</v>
      </c>
      <c r="T71" t="s">
        <v>45</v>
      </c>
      <c r="U71" t="s">
        <v>219</v>
      </c>
      <c r="V71">
        <v>792</v>
      </c>
      <c r="W71">
        <v>0.5417674954709446</v>
      </c>
      <c r="X71" t="s">
        <v>222</v>
      </c>
    </row>
    <row r="72" spans="1:24" x14ac:dyDescent="0.25">
      <c r="A72" t="s">
        <v>123</v>
      </c>
      <c r="B72" s="1">
        <v>41699</v>
      </c>
      <c r="C72">
        <v>2014</v>
      </c>
      <c r="D72" t="s">
        <v>226</v>
      </c>
      <c r="E72" t="s">
        <v>60</v>
      </c>
      <c r="F72" t="s">
        <v>22</v>
      </c>
      <c r="G72" t="s">
        <v>209</v>
      </c>
      <c r="H72" t="s">
        <v>203</v>
      </c>
      <c r="I72">
        <v>67450</v>
      </c>
      <c r="J72">
        <v>3434</v>
      </c>
      <c r="K72">
        <v>70884</v>
      </c>
      <c r="L72" t="s">
        <v>97</v>
      </c>
      <c r="M72" t="s">
        <v>124</v>
      </c>
      <c r="N72" t="s">
        <v>125</v>
      </c>
      <c r="O72">
        <v>4</v>
      </c>
      <c r="P72" t="s">
        <v>91</v>
      </c>
      <c r="Q72" t="s">
        <v>78</v>
      </c>
      <c r="R72" t="s">
        <v>92</v>
      </c>
      <c r="S72" t="s">
        <v>61</v>
      </c>
      <c r="T72" t="s">
        <v>44</v>
      </c>
      <c r="U72" t="s">
        <v>223</v>
      </c>
      <c r="V72">
        <v>3372.5</v>
      </c>
      <c r="W72">
        <v>0.4760087078791152</v>
      </c>
      <c r="X72" t="s">
        <v>220</v>
      </c>
    </row>
    <row r="73" spans="1:24" x14ac:dyDescent="0.25">
      <c r="A73" t="s">
        <v>120</v>
      </c>
      <c r="B73" s="1">
        <v>41701</v>
      </c>
      <c r="C73">
        <v>2014</v>
      </c>
      <c r="D73" t="s">
        <v>226</v>
      </c>
      <c r="E73" t="s">
        <v>60</v>
      </c>
      <c r="F73" t="s">
        <v>4</v>
      </c>
      <c r="G73" t="s">
        <v>209</v>
      </c>
      <c r="H73" t="s">
        <v>201</v>
      </c>
      <c r="I73">
        <v>56100</v>
      </c>
      <c r="J73">
        <v>1335</v>
      </c>
      <c r="K73">
        <v>57435</v>
      </c>
      <c r="L73" t="s">
        <v>97</v>
      </c>
      <c r="M73" t="s">
        <v>121</v>
      </c>
      <c r="N73" t="s">
        <v>122</v>
      </c>
      <c r="O73">
        <v>4</v>
      </c>
      <c r="P73" t="s">
        <v>77</v>
      </c>
      <c r="Q73" t="s">
        <v>86</v>
      </c>
      <c r="R73" t="s">
        <v>87</v>
      </c>
      <c r="S73" t="s">
        <v>61</v>
      </c>
      <c r="T73" t="s">
        <v>42</v>
      </c>
      <c r="U73" t="s">
        <v>223</v>
      </c>
      <c r="V73">
        <v>2805</v>
      </c>
      <c r="W73">
        <v>0.49124459758924532</v>
      </c>
      <c r="X73" t="s">
        <v>220</v>
      </c>
    </row>
    <row r="74" spans="1:24" x14ac:dyDescent="0.25">
      <c r="A74" t="s">
        <v>185</v>
      </c>
      <c r="B74" s="1">
        <v>41701</v>
      </c>
      <c r="C74">
        <v>2014</v>
      </c>
      <c r="D74" t="s">
        <v>226</v>
      </c>
      <c r="E74" t="s">
        <v>50</v>
      </c>
      <c r="F74" t="s">
        <v>9</v>
      </c>
      <c r="G74" t="s">
        <v>210</v>
      </c>
      <c r="H74" t="s">
        <v>203</v>
      </c>
      <c r="I74">
        <v>66150</v>
      </c>
      <c r="J74">
        <v>2520</v>
      </c>
      <c r="K74">
        <v>68670</v>
      </c>
      <c r="L74" t="s">
        <v>164</v>
      </c>
      <c r="M74" t="s">
        <v>186</v>
      </c>
      <c r="N74" t="s">
        <v>187</v>
      </c>
      <c r="O74">
        <v>4</v>
      </c>
      <c r="P74" t="s">
        <v>77</v>
      </c>
      <c r="Q74" t="s">
        <v>86</v>
      </c>
      <c r="R74" t="s">
        <v>87</v>
      </c>
      <c r="S74" t="s">
        <v>51</v>
      </c>
      <c r="T74" t="s">
        <v>43</v>
      </c>
      <c r="U74" t="s">
        <v>223</v>
      </c>
      <c r="V74">
        <v>3307.5</v>
      </c>
      <c r="W74">
        <v>0.76132398739518781</v>
      </c>
      <c r="X74" t="s">
        <v>222</v>
      </c>
    </row>
    <row r="75" spans="1:24" x14ac:dyDescent="0.25">
      <c r="A75" t="s">
        <v>179</v>
      </c>
      <c r="B75" s="1">
        <v>41702</v>
      </c>
      <c r="C75">
        <v>2014</v>
      </c>
      <c r="D75" t="s">
        <v>226</v>
      </c>
      <c r="E75" t="s">
        <v>54</v>
      </c>
      <c r="F75" t="s">
        <v>29</v>
      </c>
      <c r="G75" t="s">
        <v>209</v>
      </c>
      <c r="H75" t="s">
        <v>205</v>
      </c>
      <c r="I75">
        <v>44950</v>
      </c>
      <c r="J75">
        <v>4729</v>
      </c>
      <c r="K75">
        <v>49679</v>
      </c>
      <c r="L75" t="s">
        <v>164</v>
      </c>
      <c r="M75" t="s">
        <v>180</v>
      </c>
      <c r="N75" t="s">
        <v>181</v>
      </c>
      <c r="O75">
        <v>4</v>
      </c>
      <c r="P75" t="s">
        <v>77</v>
      </c>
      <c r="Q75" t="s">
        <v>78</v>
      </c>
      <c r="R75" t="s">
        <v>79</v>
      </c>
      <c r="S75" t="s">
        <v>54</v>
      </c>
      <c r="T75" t="s">
        <v>45</v>
      </c>
      <c r="U75" t="s">
        <v>221</v>
      </c>
      <c r="V75">
        <v>1798</v>
      </c>
      <c r="W75">
        <v>0.4674470077582854</v>
      </c>
      <c r="X75" t="s">
        <v>220</v>
      </c>
    </row>
    <row r="76" spans="1:24" x14ac:dyDescent="0.25">
      <c r="A76" t="s">
        <v>170</v>
      </c>
      <c r="B76" s="1">
        <v>41703</v>
      </c>
      <c r="C76">
        <v>2014</v>
      </c>
      <c r="D76" t="s">
        <v>226</v>
      </c>
      <c r="E76" t="s">
        <v>62</v>
      </c>
      <c r="F76" t="s">
        <v>15</v>
      </c>
      <c r="G76" t="s">
        <v>200</v>
      </c>
      <c r="H76" t="s">
        <v>211</v>
      </c>
      <c r="I76">
        <v>27800</v>
      </c>
      <c r="J76">
        <v>2145</v>
      </c>
      <c r="K76">
        <v>29945</v>
      </c>
      <c r="L76" t="s">
        <v>164</v>
      </c>
      <c r="M76" t="s">
        <v>171</v>
      </c>
      <c r="N76" t="s">
        <v>172</v>
      </c>
      <c r="O76">
        <v>4</v>
      </c>
      <c r="P76" t="s">
        <v>77</v>
      </c>
      <c r="Q76" t="s">
        <v>78</v>
      </c>
      <c r="R76" t="s">
        <v>79</v>
      </c>
      <c r="S76" t="s">
        <v>63</v>
      </c>
      <c r="T76" t="s">
        <v>43</v>
      </c>
      <c r="U76" t="s">
        <v>219</v>
      </c>
      <c r="V76">
        <v>834</v>
      </c>
      <c r="W76">
        <v>3.5395086293758399E-2</v>
      </c>
      <c r="X76" t="s">
        <v>220</v>
      </c>
    </row>
    <row r="77" spans="1:24" x14ac:dyDescent="0.25">
      <c r="A77" t="s">
        <v>148</v>
      </c>
      <c r="B77" s="1">
        <v>41703</v>
      </c>
      <c r="C77">
        <v>2014</v>
      </c>
      <c r="D77" t="s">
        <v>226</v>
      </c>
      <c r="E77" t="s">
        <v>52</v>
      </c>
      <c r="F77" t="s">
        <v>47</v>
      </c>
      <c r="G77" t="s">
        <v>200</v>
      </c>
      <c r="H77" t="s">
        <v>202</v>
      </c>
      <c r="I77">
        <v>29900</v>
      </c>
      <c r="J77">
        <v>3091</v>
      </c>
      <c r="K77">
        <v>32991</v>
      </c>
      <c r="L77" t="s">
        <v>142</v>
      </c>
      <c r="M77" t="s">
        <v>149</v>
      </c>
      <c r="N77" t="s">
        <v>150</v>
      </c>
      <c r="O77">
        <v>4</v>
      </c>
      <c r="P77" t="s">
        <v>77</v>
      </c>
      <c r="Q77" t="s">
        <v>78</v>
      </c>
      <c r="R77" t="s">
        <v>79</v>
      </c>
      <c r="S77" t="s">
        <v>53</v>
      </c>
      <c r="T77" t="s">
        <v>46</v>
      </c>
      <c r="U77" t="s">
        <v>219</v>
      </c>
      <c r="V77">
        <v>897</v>
      </c>
      <c r="W77">
        <v>0.97001702942420587</v>
      </c>
      <c r="X77" t="s">
        <v>222</v>
      </c>
    </row>
    <row r="78" spans="1:24" x14ac:dyDescent="0.25">
      <c r="A78" t="s">
        <v>182</v>
      </c>
      <c r="B78" s="1">
        <v>41703</v>
      </c>
      <c r="C78">
        <v>2014</v>
      </c>
      <c r="D78" t="s">
        <v>226</v>
      </c>
      <c r="E78" t="s">
        <v>62</v>
      </c>
      <c r="F78" t="s">
        <v>12</v>
      </c>
      <c r="G78" t="s">
        <v>200</v>
      </c>
      <c r="H78" t="s">
        <v>203</v>
      </c>
      <c r="I78">
        <v>52300</v>
      </c>
      <c r="J78">
        <v>3679</v>
      </c>
      <c r="K78">
        <v>55979</v>
      </c>
      <c r="L78" t="s">
        <v>164</v>
      </c>
      <c r="M78" t="s">
        <v>183</v>
      </c>
      <c r="N78" t="s">
        <v>184</v>
      </c>
      <c r="O78">
        <v>4</v>
      </c>
      <c r="P78" t="s">
        <v>77</v>
      </c>
      <c r="Q78" t="s">
        <v>78</v>
      </c>
      <c r="R78" t="s">
        <v>79</v>
      </c>
      <c r="S78" t="s">
        <v>63</v>
      </c>
      <c r="T78" t="s">
        <v>43</v>
      </c>
      <c r="U78" t="s">
        <v>221</v>
      </c>
      <c r="V78">
        <v>2092</v>
      </c>
      <c r="W78">
        <v>0.42837046386132505</v>
      </c>
      <c r="X78" t="s">
        <v>220</v>
      </c>
    </row>
    <row r="79" spans="1:24" x14ac:dyDescent="0.25">
      <c r="A79" t="s">
        <v>179</v>
      </c>
      <c r="B79" s="1">
        <v>41703</v>
      </c>
      <c r="C79">
        <v>2014</v>
      </c>
      <c r="D79" t="s">
        <v>226</v>
      </c>
      <c r="E79" t="s">
        <v>60</v>
      </c>
      <c r="F79" t="s">
        <v>6</v>
      </c>
      <c r="G79" t="s">
        <v>210</v>
      </c>
      <c r="H79" t="s">
        <v>203</v>
      </c>
      <c r="I79">
        <v>44750</v>
      </c>
      <c r="J79">
        <v>4022</v>
      </c>
      <c r="K79">
        <v>48772</v>
      </c>
      <c r="L79" t="s">
        <v>164</v>
      </c>
      <c r="M79" t="s">
        <v>180</v>
      </c>
      <c r="N79" t="s">
        <v>181</v>
      </c>
      <c r="O79">
        <v>4</v>
      </c>
      <c r="P79" t="s">
        <v>77</v>
      </c>
      <c r="Q79" t="s">
        <v>78</v>
      </c>
      <c r="R79" t="s">
        <v>79</v>
      </c>
      <c r="S79" t="s">
        <v>61</v>
      </c>
      <c r="T79" t="s">
        <v>42</v>
      </c>
      <c r="U79" t="s">
        <v>221</v>
      </c>
      <c r="V79">
        <v>1790</v>
      </c>
      <c r="W79">
        <v>0.99653475638317635</v>
      </c>
      <c r="X79" t="s">
        <v>222</v>
      </c>
    </row>
    <row r="80" spans="1:24" x14ac:dyDescent="0.25">
      <c r="A80" t="s">
        <v>83</v>
      </c>
      <c r="B80" s="1">
        <v>41705</v>
      </c>
      <c r="C80">
        <v>2014</v>
      </c>
      <c r="D80" t="s">
        <v>226</v>
      </c>
      <c r="E80" t="s">
        <v>58</v>
      </c>
      <c r="F80" t="s">
        <v>2</v>
      </c>
      <c r="G80" t="s">
        <v>210</v>
      </c>
      <c r="H80" t="s">
        <v>205</v>
      </c>
      <c r="I80">
        <v>74400</v>
      </c>
      <c r="J80">
        <v>4422</v>
      </c>
      <c r="K80">
        <v>78822</v>
      </c>
      <c r="L80" t="s">
        <v>74</v>
      </c>
      <c r="M80" t="s">
        <v>84</v>
      </c>
      <c r="N80" t="s">
        <v>85</v>
      </c>
      <c r="O80">
        <v>4</v>
      </c>
      <c r="P80" t="s">
        <v>77</v>
      </c>
      <c r="Q80" t="s">
        <v>86</v>
      </c>
      <c r="R80" t="s">
        <v>87</v>
      </c>
      <c r="S80" t="s">
        <v>59</v>
      </c>
      <c r="T80" t="s">
        <v>42</v>
      </c>
      <c r="U80" t="s">
        <v>225</v>
      </c>
      <c r="V80">
        <v>4464</v>
      </c>
      <c r="W80">
        <v>0.55098249230113927</v>
      </c>
      <c r="X80" t="s">
        <v>222</v>
      </c>
    </row>
    <row r="81" spans="1:24" x14ac:dyDescent="0.25">
      <c r="A81" t="s">
        <v>141</v>
      </c>
      <c r="B81" s="1">
        <v>41706</v>
      </c>
      <c r="C81">
        <v>2014</v>
      </c>
      <c r="D81" t="s">
        <v>226</v>
      </c>
      <c r="E81" t="s">
        <v>60</v>
      </c>
      <c r="F81" t="s">
        <v>6</v>
      </c>
      <c r="G81" t="s">
        <v>200</v>
      </c>
      <c r="H81" t="s">
        <v>201</v>
      </c>
      <c r="I81">
        <v>24150</v>
      </c>
      <c r="J81">
        <v>3330</v>
      </c>
      <c r="K81">
        <v>27480</v>
      </c>
      <c r="L81" t="s">
        <v>142</v>
      </c>
      <c r="M81" t="s">
        <v>143</v>
      </c>
      <c r="N81" t="s">
        <v>144</v>
      </c>
      <c r="O81">
        <v>4</v>
      </c>
      <c r="P81" t="s">
        <v>77</v>
      </c>
      <c r="Q81" t="s">
        <v>78</v>
      </c>
      <c r="R81" t="s">
        <v>79</v>
      </c>
      <c r="S81" t="s">
        <v>61</v>
      </c>
      <c r="T81" t="s">
        <v>42</v>
      </c>
      <c r="U81" t="s">
        <v>219</v>
      </c>
      <c r="V81">
        <v>724.5</v>
      </c>
      <c r="W81">
        <v>0.85042740351074719</v>
      </c>
      <c r="X81" t="s">
        <v>222</v>
      </c>
    </row>
    <row r="82" spans="1:24" x14ac:dyDescent="0.25">
      <c r="A82" t="s">
        <v>73</v>
      </c>
      <c r="B82" s="1">
        <v>41706</v>
      </c>
      <c r="C82">
        <v>2014</v>
      </c>
      <c r="D82" t="s">
        <v>226</v>
      </c>
      <c r="E82" t="s">
        <v>64</v>
      </c>
      <c r="F82" t="s">
        <v>26</v>
      </c>
      <c r="G82" t="s">
        <v>206</v>
      </c>
      <c r="H82" t="s">
        <v>201</v>
      </c>
      <c r="I82">
        <v>24900</v>
      </c>
      <c r="J82">
        <v>2087</v>
      </c>
      <c r="K82">
        <v>26987</v>
      </c>
      <c r="L82" t="s">
        <v>74</v>
      </c>
      <c r="M82" t="s">
        <v>75</v>
      </c>
      <c r="N82" t="s">
        <v>76</v>
      </c>
      <c r="O82">
        <v>4</v>
      </c>
      <c r="P82" t="s">
        <v>77</v>
      </c>
      <c r="Q82" t="s">
        <v>78</v>
      </c>
      <c r="R82" t="s">
        <v>79</v>
      </c>
      <c r="S82" t="s">
        <v>57</v>
      </c>
      <c r="T82" t="s">
        <v>44</v>
      </c>
      <c r="U82" t="s">
        <v>219</v>
      </c>
      <c r="V82">
        <v>747</v>
      </c>
      <c r="W82">
        <v>0.9465232281696625</v>
      </c>
      <c r="X82" t="s">
        <v>222</v>
      </c>
    </row>
    <row r="83" spans="1:24" x14ac:dyDescent="0.25">
      <c r="A83" t="s">
        <v>141</v>
      </c>
      <c r="B83" s="1">
        <v>41706</v>
      </c>
      <c r="C83">
        <v>2014</v>
      </c>
      <c r="D83" t="s">
        <v>226</v>
      </c>
      <c r="E83" t="s">
        <v>50</v>
      </c>
      <c r="F83" t="s">
        <v>9</v>
      </c>
      <c r="G83" t="s">
        <v>210</v>
      </c>
      <c r="H83" t="s">
        <v>203</v>
      </c>
      <c r="I83">
        <v>24100</v>
      </c>
      <c r="J83">
        <v>2669</v>
      </c>
      <c r="K83">
        <v>26769</v>
      </c>
      <c r="L83" t="s">
        <v>142</v>
      </c>
      <c r="M83" t="s">
        <v>143</v>
      </c>
      <c r="N83" t="s">
        <v>144</v>
      </c>
      <c r="O83">
        <v>4</v>
      </c>
      <c r="P83" t="s">
        <v>77</v>
      </c>
      <c r="Q83" t="s">
        <v>78</v>
      </c>
      <c r="R83" t="s">
        <v>79</v>
      </c>
      <c r="S83" t="s">
        <v>51</v>
      </c>
      <c r="T83" t="s">
        <v>43</v>
      </c>
      <c r="U83" t="s">
        <v>219</v>
      </c>
      <c r="V83">
        <v>723</v>
      </c>
      <c r="W83">
        <v>0.67633143517949224</v>
      </c>
      <c r="X83" t="s">
        <v>222</v>
      </c>
    </row>
    <row r="84" spans="1:24" x14ac:dyDescent="0.25">
      <c r="A84" t="s">
        <v>182</v>
      </c>
      <c r="B84" s="1">
        <v>41706</v>
      </c>
      <c r="C84">
        <v>2014</v>
      </c>
      <c r="D84" t="s">
        <v>226</v>
      </c>
      <c r="E84" t="s">
        <v>52</v>
      </c>
      <c r="F84" t="s">
        <v>35</v>
      </c>
      <c r="G84" t="s">
        <v>210</v>
      </c>
      <c r="H84" t="s">
        <v>202</v>
      </c>
      <c r="I84">
        <v>52000</v>
      </c>
      <c r="J84">
        <v>3393</v>
      </c>
      <c r="K84">
        <v>55393</v>
      </c>
      <c r="L84" t="s">
        <v>164</v>
      </c>
      <c r="M84" t="s">
        <v>183</v>
      </c>
      <c r="N84" t="s">
        <v>184</v>
      </c>
      <c r="O84">
        <v>4</v>
      </c>
      <c r="P84" t="s">
        <v>77</v>
      </c>
      <c r="Q84" t="s">
        <v>78</v>
      </c>
      <c r="R84" t="s">
        <v>79</v>
      </c>
      <c r="S84" t="s">
        <v>53</v>
      </c>
      <c r="T84" t="s">
        <v>46</v>
      </c>
      <c r="U84" t="s">
        <v>221</v>
      </c>
      <c r="V84">
        <v>2080</v>
      </c>
      <c r="W84">
        <v>0.98855874454069825</v>
      </c>
      <c r="X84" t="s">
        <v>222</v>
      </c>
    </row>
    <row r="85" spans="1:24" x14ac:dyDescent="0.25">
      <c r="A85" t="s">
        <v>83</v>
      </c>
      <c r="B85" s="1">
        <v>41706</v>
      </c>
      <c r="C85">
        <v>2014</v>
      </c>
      <c r="D85" t="s">
        <v>226</v>
      </c>
      <c r="E85" t="s">
        <v>62</v>
      </c>
      <c r="F85" t="s">
        <v>15</v>
      </c>
      <c r="G85" t="s">
        <v>200</v>
      </c>
      <c r="H85" t="s">
        <v>203</v>
      </c>
      <c r="I85">
        <v>74350</v>
      </c>
      <c r="J85">
        <v>2327</v>
      </c>
      <c r="K85">
        <v>76677</v>
      </c>
      <c r="L85" t="s">
        <v>74</v>
      </c>
      <c r="M85" t="s">
        <v>84</v>
      </c>
      <c r="N85" t="s">
        <v>85</v>
      </c>
      <c r="O85">
        <v>4</v>
      </c>
      <c r="P85" t="s">
        <v>77</v>
      </c>
      <c r="Q85" t="s">
        <v>86</v>
      </c>
      <c r="R85" t="s">
        <v>87</v>
      </c>
      <c r="S85" t="s">
        <v>63</v>
      </c>
      <c r="T85" t="s">
        <v>43</v>
      </c>
      <c r="U85" t="s">
        <v>223</v>
      </c>
      <c r="V85">
        <v>3717.5</v>
      </c>
      <c r="W85">
        <v>0.26495671564012613</v>
      </c>
      <c r="X85" t="s">
        <v>220</v>
      </c>
    </row>
    <row r="86" spans="1:24" x14ac:dyDescent="0.25">
      <c r="A86" t="s">
        <v>73</v>
      </c>
      <c r="B86" s="1">
        <v>41708</v>
      </c>
      <c r="C86">
        <v>2014</v>
      </c>
      <c r="D86" t="s">
        <v>226</v>
      </c>
      <c r="E86" t="s">
        <v>55</v>
      </c>
      <c r="F86" t="s">
        <v>39</v>
      </c>
      <c r="G86" t="s">
        <v>209</v>
      </c>
      <c r="H86" t="s">
        <v>201</v>
      </c>
      <c r="I86">
        <v>24750</v>
      </c>
      <c r="J86">
        <v>3237</v>
      </c>
      <c r="K86">
        <v>27987</v>
      </c>
      <c r="L86" t="s">
        <v>74</v>
      </c>
      <c r="M86" t="s">
        <v>75</v>
      </c>
      <c r="N86" t="s">
        <v>76</v>
      </c>
      <c r="O86">
        <v>4</v>
      </c>
      <c r="P86" t="s">
        <v>77</v>
      </c>
      <c r="Q86" t="s">
        <v>78</v>
      </c>
      <c r="R86" t="s">
        <v>79</v>
      </c>
      <c r="S86" t="s">
        <v>56</v>
      </c>
      <c r="T86" t="s">
        <v>46</v>
      </c>
      <c r="U86" t="s">
        <v>219</v>
      </c>
      <c r="V86">
        <v>742.5</v>
      </c>
      <c r="W86">
        <v>0.53444000730963426</v>
      </c>
      <c r="X86" t="s">
        <v>222</v>
      </c>
    </row>
    <row r="87" spans="1:24" x14ac:dyDescent="0.25">
      <c r="A87" t="s">
        <v>139</v>
      </c>
      <c r="B87" s="1">
        <v>41708</v>
      </c>
      <c r="C87">
        <v>2014</v>
      </c>
      <c r="D87" t="s">
        <v>226</v>
      </c>
      <c r="E87" t="s">
        <v>57</v>
      </c>
      <c r="F87" t="s">
        <v>24</v>
      </c>
      <c r="G87" t="s">
        <v>209</v>
      </c>
      <c r="H87" t="s">
        <v>205</v>
      </c>
      <c r="I87">
        <v>119700</v>
      </c>
      <c r="J87">
        <v>4404</v>
      </c>
      <c r="K87">
        <v>124104</v>
      </c>
      <c r="L87" t="s">
        <v>127</v>
      </c>
      <c r="M87" t="s">
        <v>137</v>
      </c>
      <c r="N87" t="s">
        <v>140</v>
      </c>
      <c r="O87">
        <v>4</v>
      </c>
      <c r="P87" t="s">
        <v>91</v>
      </c>
      <c r="Q87" t="s">
        <v>86</v>
      </c>
      <c r="R87" t="s">
        <v>92</v>
      </c>
      <c r="S87" t="s">
        <v>57</v>
      </c>
      <c r="T87" t="s">
        <v>44</v>
      </c>
      <c r="U87" t="s">
        <v>225</v>
      </c>
      <c r="V87">
        <v>7182</v>
      </c>
      <c r="W87">
        <v>0.66215813190776762</v>
      </c>
      <c r="X87" t="s">
        <v>222</v>
      </c>
    </row>
    <row r="88" spans="1:24" x14ac:dyDescent="0.25">
      <c r="A88" t="s">
        <v>185</v>
      </c>
      <c r="B88" s="1">
        <v>41709</v>
      </c>
      <c r="C88">
        <v>2014</v>
      </c>
      <c r="D88" t="s">
        <v>226</v>
      </c>
      <c r="E88" t="s">
        <v>55</v>
      </c>
      <c r="F88" t="s">
        <v>40</v>
      </c>
      <c r="G88" t="s">
        <v>209</v>
      </c>
      <c r="H88" t="s">
        <v>201</v>
      </c>
      <c r="I88">
        <v>65950</v>
      </c>
      <c r="J88">
        <v>1402</v>
      </c>
      <c r="K88">
        <v>67352</v>
      </c>
      <c r="L88" t="s">
        <v>164</v>
      </c>
      <c r="M88" t="s">
        <v>186</v>
      </c>
      <c r="N88" t="s">
        <v>187</v>
      </c>
      <c r="O88">
        <v>4</v>
      </c>
      <c r="P88" t="s">
        <v>77</v>
      </c>
      <c r="Q88" t="s">
        <v>86</v>
      </c>
      <c r="R88" t="s">
        <v>87</v>
      </c>
      <c r="S88" t="s">
        <v>56</v>
      </c>
      <c r="T88" t="s">
        <v>46</v>
      </c>
      <c r="U88" t="s">
        <v>223</v>
      </c>
      <c r="V88">
        <v>3297.5</v>
      </c>
      <c r="W88">
        <v>0.82564914218413132</v>
      </c>
      <c r="X88" t="s">
        <v>222</v>
      </c>
    </row>
    <row r="89" spans="1:24" x14ac:dyDescent="0.25">
      <c r="A89" t="s">
        <v>188</v>
      </c>
      <c r="B89" s="1">
        <v>41709</v>
      </c>
      <c r="C89">
        <v>2014</v>
      </c>
      <c r="D89" t="s">
        <v>226</v>
      </c>
      <c r="E89" t="s">
        <v>57</v>
      </c>
      <c r="F89" t="s">
        <v>24</v>
      </c>
      <c r="G89" t="s">
        <v>210</v>
      </c>
      <c r="H89" t="s">
        <v>205</v>
      </c>
      <c r="I89">
        <v>68800</v>
      </c>
      <c r="J89">
        <v>4204</v>
      </c>
      <c r="K89">
        <v>73004</v>
      </c>
      <c r="L89" t="s">
        <v>164</v>
      </c>
      <c r="M89" t="s">
        <v>189</v>
      </c>
      <c r="N89" t="s">
        <v>190</v>
      </c>
      <c r="O89">
        <v>4</v>
      </c>
      <c r="P89" t="s">
        <v>77</v>
      </c>
      <c r="Q89" t="s">
        <v>86</v>
      </c>
      <c r="R89" t="s">
        <v>87</v>
      </c>
      <c r="S89" t="s">
        <v>57</v>
      </c>
      <c r="T89" t="s">
        <v>44</v>
      </c>
      <c r="U89" t="s">
        <v>223</v>
      </c>
      <c r="V89">
        <v>3440</v>
      </c>
      <c r="W89">
        <v>0.91099168216390147</v>
      </c>
      <c r="X89" t="s">
        <v>222</v>
      </c>
    </row>
    <row r="90" spans="1:24" x14ac:dyDescent="0.25">
      <c r="A90" t="s">
        <v>80</v>
      </c>
      <c r="B90" s="1">
        <v>41709</v>
      </c>
      <c r="C90">
        <v>2014</v>
      </c>
      <c r="D90" t="s">
        <v>226</v>
      </c>
      <c r="E90" t="s">
        <v>55</v>
      </c>
      <c r="F90" t="s">
        <v>38</v>
      </c>
      <c r="G90" t="s">
        <v>200</v>
      </c>
      <c r="H90" t="s">
        <v>203</v>
      </c>
      <c r="I90">
        <v>32550</v>
      </c>
      <c r="J90">
        <v>4590</v>
      </c>
      <c r="K90">
        <v>37140</v>
      </c>
      <c r="L90" t="s">
        <v>74</v>
      </c>
      <c r="M90" t="s">
        <v>81</v>
      </c>
      <c r="N90" t="s">
        <v>82</v>
      </c>
      <c r="O90">
        <v>4</v>
      </c>
      <c r="P90" t="s">
        <v>77</v>
      </c>
      <c r="Q90" t="s">
        <v>78</v>
      </c>
      <c r="R90" t="s">
        <v>79</v>
      </c>
      <c r="S90" t="s">
        <v>56</v>
      </c>
      <c r="T90" t="s">
        <v>46</v>
      </c>
      <c r="U90" t="s">
        <v>221</v>
      </c>
      <c r="V90">
        <v>1302</v>
      </c>
      <c r="W90">
        <v>0.34430116850151737</v>
      </c>
      <c r="X90" t="s">
        <v>220</v>
      </c>
    </row>
    <row r="91" spans="1:24" x14ac:dyDescent="0.25">
      <c r="A91" t="s">
        <v>112</v>
      </c>
      <c r="B91" s="1">
        <v>41710</v>
      </c>
      <c r="C91">
        <v>2014</v>
      </c>
      <c r="D91" t="s">
        <v>226</v>
      </c>
      <c r="E91" t="s">
        <v>50</v>
      </c>
      <c r="F91" t="s">
        <v>10</v>
      </c>
      <c r="G91" t="s">
        <v>206</v>
      </c>
      <c r="H91" t="s">
        <v>203</v>
      </c>
      <c r="I91">
        <v>41550</v>
      </c>
      <c r="J91">
        <v>1384</v>
      </c>
      <c r="K91">
        <v>42934</v>
      </c>
      <c r="L91" t="s">
        <v>97</v>
      </c>
      <c r="M91" t="s">
        <v>104</v>
      </c>
      <c r="N91" t="s">
        <v>113</v>
      </c>
      <c r="O91">
        <v>3</v>
      </c>
      <c r="P91" t="s">
        <v>91</v>
      </c>
      <c r="Q91" t="s">
        <v>78</v>
      </c>
      <c r="R91" t="s">
        <v>79</v>
      </c>
      <c r="S91" t="s">
        <v>51</v>
      </c>
      <c r="T91" t="s">
        <v>43</v>
      </c>
      <c r="U91" t="s">
        <v>221</v>
      </c>
      <c r="V91">
        <v>1662</v>
      </c>
      <c r="W91">
        <v>0.94936314269405009</v>
      </c>
      <c r="X91" t="s">
        <v>222</v>
      </c>
    </row>
    <row r="92" spans="1:24" x14ac:dyDescent="0.25">
      <c r="A92" t="s">
        <v>80</v>
      </c>
      <c r="B92" s="1">
        <v>41712</v>
      </c>
      <c r="C92">
        <v>2014</v>
      </c>
      <c r="D92" t="s">
        <v>226</v>
      </c>
      <c r="E92" t="s">
        <v>52</v>
      </c>
      <c r="F92" t="s">
        <v>47</v>
      </c>
      <c r="G92" t="s">
        <v>210</v>
      </c>
      <c r="H92" t="s">
        <v>201</v>
      </c>
      <c r="I92">
        <v>32750</v>
      </c>
      <c r="J92">
        <v>1510</v>
      </c>
      <c r="K92">
        <v>34260</v>
      </c>
      <c r="L92" t="s">
        <v>74</v>
      </c>
      <c r="M92" t="s">
        <v>81</v>
      </c>
      <c r="N92" t="s">
        <v>82</v>
      </c>
      <c r="O92">
        <v>4</v>
      </c>
      <c r="P92" t="s">
        <v>77</v>
      </c>
      <c r="Q92" t="s">
        <v>78</v>
      </c>
      <c r="R92" t="s">
        <v>79</v>
      </c>
      <c r="S92" t="s">
        <v>53</v>
      </c>
      <c r="T92" t="s">
        <v>46</v>
      </c>
      <c r="U92" t="s">
        <v>219</v>
      </c>
      <c r="V92">
        <v>982.5</v>
      </c>
      <c r="W92">
        <v>2.104512137409538E-2</v>
      </c>
      <c r="X92" t="s">
        <v>220</v>
      </c>
    </row>
    <row r="93" spans="1:24" x14ac:dyDescent="0.25">
      <c r="A93" t="s">
        <v>133</v>
      </c>
      <c r="B93" s="1">
        <v>41713</v>
      </c>
      <c r="C93">
        <v>2014</v>
      </c>
      <c r="D93" t="s">
        <v>226</v>
      </c>
      <c r="E93" t="s">
        <v>50</v>
      </c>
      <c r="F93" t="s">
        <v>10</v>
      </c>
      <c r="G93" t="s">
        <v>204</v>
      </c>
      <c r="H93" t="s">
        <v>202</v>
      </c>
      <c r="I93">
        <v>57350</v>
      </c>
      <c r="J93">
        <v>3596</v>
      </c>
      <c r="K93">
        <v>60946</v>
      </c>
      <c r="L93" t="s">
        <v>127</v>
      </c>
      <c r="M93" t="s">
        <v>134</v>
      </c>
      <c r="N93" t="s">
        <v>135</v>
      </c>
      <c r="O93">
        <v>4</v>
      </c>
      <c r="P93" t="s">
        <v>77</v>
      </c>
      <c r="Q93" t="s">
        <v>86</v>
      </c>
      <c r="R93" t="s">
        <v>79</v>
      </c>
      <c r="S93" t="s">
        <v>51</v>
      </c>
      <c r="T93" t="s">
        <v>43</v>
      </c>
      <c r="U93" t="s">
        <v>223</v>
      </c>
      <c r="V93">
        <v>2867.5</v>
      </c>
      <c r="W93">
        <v>0.7639108974318537</v>
      </c>
      <c r="X93" t="s">
        <v>222</v>
      </c>
    </row>
    <row r="94" spans="1:24" x14ac:dyDescent="0.25">
      <c r="A94" t="s">
        <v>179</v>
      </c>
      <c r="B94" s="1">
        <v>41714</v>
      </c>
      <c r="C94">
        <v>2014</v>
      </c>
      <c r="D94" t="s">
        <v>226</v>
      </c>
      <c r="E94" t="s">
        <v>64</v>
      </c>
      <c r="F94" t="s">
        <v>20</v>
      </c>
      <c r="G94" t="s">
        <v>210</v>
      </c>
      <c r="H94" t="s">
        <v>201</v>
      </c>
      <c r="I94">
        <v>44950</v>
      </c>
      <c r="J94">
        <v>1793</v>
      </c>
      <c r="K94">
        <v>46743</v>
      </c>
      <c r="L94" t="s">
        <v>164</v>
      </c>
      <c r="M94" t="s">
        <v>180</v>
      </c>
      <c r="N94" t="s">
        <v>181</v>
      </c>
      <c r="O94">
        <v>4</v>
      </c>
      <c r="P94" t="s">
        <v>77</v>
      </c>
      <c r="Q94" t="s">
        <v>78</v>
      </c>
      <c r="R94" t="s">
        <v>79</v>
      </c>
      <c r="S94" t="s">
        <v>57</v>
      </c>
      <c r="T94" t="s">
        <v>44</v>
      </c>
      <c r="U94" t="s">
        <v>221</v>
      </c>
      <c r="V94">
        <v>1798</v>
      </c>
      <c r="W94">
        <v>0.57349785211193272</v>
      </c>
      <c r="X94" t="s">
        <v>222</v>
      </c>
    </row>
    <row r="95" spans="1:24" x14ac:dyDescent="0.25">
      <c r="A95" t="s">
        <v>173</v>
      </c>
      <c r="B95" s="1">
        <v>41714</v>
      </c>
      <c r="C95">
        <v>2014</v>
      </c>
      <c r="D95" t="s">
        <v>226</v>
      </c>
      <c r="E95" t="s">
        <v>54</v>
      </c>
      <c r="F95" t="s">
        <v>11</v>
      </c>
      <c r="G95" t="s">
        <v>210</v>
      </c>
      <c r="H95" t="s">
        <v>203</v>
      </c>
      <c r="I95">
        <v>29250</v>
      </c>
      <c r="J95">
        <v>1732</v>
      </c>
      <c r="K95">
        <v>30982</v>
      </c>
      <c r="L95" t="s">
        <v>164</v>
      </c>
      <c r="M95" t="s">
        <v>174</v>
      </c>
      <c r="N95" t="s">
        <v>175</v>
      </c>
      <c r="O95">
        <v>2</v>
      </c>
      <c r="P95" t="s">
        <v>91</v>
      </c>
      <c r="Q95" t="s">
        <v>78</v>
      </c>
      <c r="R95" t="s">
        <v>79</v>
      </c>
      <c r="S95" t="s">
        <v>54</v>
      </c>
      <c r="T95" t="s">
        <v>43</v>
      </c>
      <c r="U95" t="s">
        <v>219</v>
      </c>
      <c r="V95">
        <v>877.5</v>
      </c>
      <c r="W95">
        <v>0.53327869229637026</v>
      </c>
      <c r="X95" t="s">
        <v>222</v>
      </c>
    </row>
    <row r="96" spans="1:24" x14ac:dyDescent="0.25">
      <c r="A96" t="s">
        <v>103</v>
      </c>
      <c r="B96" s="1">
        <v>41715</v>
      </c>
      <c r="C96">
        <v>2014</v>
      </c>
      <c r="D96" t="s">
        <v>226</v>
      </c>
      <c r="E96" t="s">
        <v>54</v>
      </c>
      <c r="F96" t="s">
        <v>30</v>
      </c>
      <c r="G96" t="s">
        <v>206</v>
      </c>
      <c r="H96" t="s">
        <v>203</v>
      </c>
      <c r="I96">
        <v>31550</v>
      </c>
      <c r="J96">
        <v>3763</v>
      </c>
      <c r="K96">
        <v>35313</v>
      </c>
      <c r="L96" t="s">
        <v>97</v>
      </c>
      <c r="M96" t="s">
        <v>104</v>
      </c>
      <c r="N96" t="s">
        <v>105</v>
      </c>
      <c r="O96">
        <v>2</v>
      </c>
      <c r="P96" t="s">
        <v>91</v>
      </c>
      <c r="Q96" t="s">
        <v>78</v>
      </c>
      <c r="R96" t="s">
        <v>79</v>
      </c>
      <c r="S96" t="s">
        <v>54</v>
      </c>
      <c r="T96" t="s">
        <v>45</v>
      </c>
      <c r="U96" t="s">
        <v>219</v>
      </c>
      <c r="V96">
        <v>946.5</v>
      </c>
      <c r="W96">
        <v>0.22194358064883554</v>
      </c>
      <c r="X96" t="s">
        <v>220</v>
      </c>
    </row>
    <row r="97" spans="1:24" x14ac:dyDescent="0.25">
      <c r="A97" t="s">
        <v>154</v>
      </c>
      <c r="B97" s="1">
        <v>41715</v>
      </c>
      <c r="C97">
        <v>2014</v>
      </c>
      <c r="D97" t="s">
        <v>226</v>
      </c>
      <c r="E97" t="s">
        <v>57</v>
      </c>
      <c r="F97" t="s">
        <v>16</v>
      </c>
      <c r="G97" t="s">
        <v>200</v>
      </c>
      <c r="H97" t="s">
        <v>203</v>
      </c>
      <c r="I97">
        <v>56000</v>
      </c>
      <c r="J97">
        <v>3011</v>
      </c>
      <c r="K97">
        <v>59011</v>
      </c>
      <c r="L97" t="s">
        <v>142</v>
      </c>
      <c r="M97" t="s">
        <v>155</v>
      </c>
      <c r="N97" t="s">
        <v>156</v>
      </c>
      <c r="O97">
        <v>4</v>
      </c>
      <c r="P97" t="s">
        <v>91</v>
      </c>
      <c r="Q97" t="s">
        <v>78</v>
      </c>
      <c r="R97" t="s">
        <v>79</v>
      </c>
      <c r="S97" t="s">
        <v>57</v>
      </c>
      <c r="T97" t="s">
        <v>44</v>
      </c>
      <c r="U97" t="s">
        <v>223</v>
      </c>
      <c r="V97">
        <v>2800</v>
      </c>
      <c r="W97">
        <v>0.41908407556781735</v>
      </c>
      <c r="X97" t="s">
        <v>220</v>
      </c>
    </row>
    <row r="98" spans="1:24" x14ac:dyDescent="0.25">
      <c r="A98" t="s">
        <v>139</v>
      </c>
      <c r="B98" s="1">
        <v>41716</v>
      </c>
      <c r="C98">
        <v>2014</v>
      </c>
      <c r="D98" t="s">
        <v>226</v>
      </c>
      <c r="E98" t="s">
        <v>52</v>
      </c>
      <c r="F98" t="s">
        <v>41</v>
      </c>
      <c r="G98" t="s">
        <v>209</v>
      </c>
      <c r="H98" t="s">
        <v>201</v>
      </c>
      <c r="I98">
        <v>119800</v>
      </c>
      <c r="J98">
        <v>2523</v>
      </c>
      <c r="K98">
        <v>122323</v>
      </c>
      <c r="L98" t="s">
        <v>127</v>
      </c>
      <c r="M98" t="s">
        <v>137</v>
      </c>
      <c r="N98" t="s">
        <v>140</v>
      </c>
      <c r="O98">
        <v>4</v>
      </c>
      <c r="P98" t="s">
        <v>91</v>
      </c>
      <c r="Q98" t="s">
        <v>86</v>
      </c>
      <c r="R98" t="s">
        <v>92</v>
      </c>
      <c r="S98" t="s">
        <v>53</v>
      </c>
      <c r="T98" t="s">
        <v>46</v>
      </c>
      <c r="U98" t="s">
        <v>225</v>
      </c>
      <c r="V98">
        <v>7188</v>
      </c>
      <c r="W98">
        <v>0.36183038044806121</v>
      </c>
      <c r="X98" t="s">
        <v>220</v>
      </c>
    </row>
    <row r="99" spans="1:24" x14ac:dyDescent="0.25">
      <c r="A99" t="s">
        <v>160</v>
      </c>
      <c r="B99" s="1">
        <v>41716</v>
      </c>
      <c r="C99">
        <v>2014</v>
      </c>
      <c r="D99" t="s">
        <v>226</v>
      </c>
      <c r="E99" t="s">
        <v>54</v>
      </c>
      <c r="F99" t="s">
        <v>32</v>
      </c>
      <c r="G99" t="s">
        <v>206</v>
      </c>
      <c r="H99" t="s">
        <v>201</v>
      </c>
      <c r="I99">
        <v>96850</v>
      </c>
      <c r="J99">
        <v>1987</v>
      </c>
      <c r="K99">
        <v>98837</v>
      </c>
      <c r="L99" t="s">
        <v>142</v>
      </c>
      <c r="M99" t="s">
        <v>161</v>
      </c>
      <c r="N99" t="s">
        <v>162</v>
      </c>
      <c r="O99">
        <v>4</v>
      </c>
      <c r="P99" t="s">
        <v>91</v>
      </c>
      <c r="Q99" t="s">
        <v>78</v>
      </c>
      <c r="R99" t="s">
        <v>92</v>
      </c>
      <c r="S99" t="s">
        <v>54</v>
      </c>
      <c r="T99" t="s">
        <v>45</v>
      </c>
      <c r="U99" t="s">
        <v>225</v>
      </c>
      <c r="V99">
        <v>5811</v>
      </c>
      <c r="W99">
        <v>0.92957316475434837</v>
      </c>
      <c r="X99" t="s">
        <v>222</v>
      </c>
    </row>
    <row r="100" spans="1:24" x14ac:dyDescent="0.25">
      <c r="A100" t="s">
        <v>100</v>
      </c>
      <c r="B100" s="1">
        <v>41716</v>
      </c>
      <c r="C100">
        <v>2014</v>
      </c>
      <c r="D100" t="s">
        <v>226</v>
      </c>
      <c r="E100" t="s">
        <v>58</v>
      </c>
      <c r="F100" t="s">
        <v>8</v>
      </c>
      <c r="G100" t="s">
        <v>209</v>
      </c>
      <c r="H100" t="s">
        <v>211</v>
      </c>
      <c r="I100">
        <v>28050</v>
      </c>
      <c r="J100">
        <v>4919</v>
      </c>
      <c r="K100">
        <v>32969</v>
      </c>
      <c r="L100" t="s">
        <v>97</v>
      </c>
      <c r="M100" t="s">
        <v>101</v>
      </c>
      <c r="N100" t="s">
        <v>102</v>
      </c>
      <c r="O100">
        <v>4</v>
      </c>
      <c r="P100" t="s">
        <v>77</v>
      </c>
      <c r="Q100" t="s">
        <v>78</v>
      </c>
      <c r="R100" t="s">
        <v>79</v>
      </c>
      <c r="S100" t="s">
        <v>59</v>
      </c>
      <c r="T100" t="s">
        <v>42</v>
      </c>
      <c r="U100" t="s">
        <v>219</v>
      </c>
      <c r="V100">
        <v>841.5</v>
      </c>
      <c r="W100">
        <v>0.29880375382434754</v>
      </c>
      <c r="X100" t="s">
        <v>220</v>
      </c>
    </row>
    <row r="101" spans="1:24" x14ac:dyDescent="0.25">
      <c r="A101" t="s">
        <v>179</v>
      </c>
      <c r="B101" s="1">
        <v>41717</v>
      </c>
      <c r="C101">
        <v>2014</v>
      </c>
      <c r="D101" t="s">
        <v>226</v>
      </c>
      <c r="E101" t="s">
        <v>60</v>
      </c>
      <c r="F101" t="s">
        <v>6</v>
      </c>
      <c r="G101" t="s">
        <v>200</v>
      </c>
      <c r="H101" t="s">
        <v>211</v>
      </c>
      <c r="I101">
        <v>44700</v>
      </c>
      <c r="J101">
        <v>2240</v>
      </c>
      <c r="K101">
        <v>46940</v>
      </c>
      <c r="L101" t="s">
        <v>164</v>
      </c>
      <c r="M101" t="s">
        <v>180</v>
      </c>
      <c r="N101" t="s">
        <v>181</v>
      </c>
      <c r="O101">
        <v>4</v>
      </c>
      <c r="P101" t="s">
        <v>77</v>
      </c>
      <c r="Q101" t="s">
        <v>78</v>
      </c>
      <c r="R101" t="s">
        <v>79</v>
      </c>
      <c r="S101" t="s">
        <v>61</v>
      </c>
      <c r="T101" t="s">
        <v>42</v>
      </c>
      <c r="U101" t="s">
        <v>221</v>
      </c>
      <c r="V101">
        <v>1788</v>
      </c>
      <c r="W101">
        <v>0.40576902795851649</v>
      </c>
      <c r="X101" t="s">
        <v>220</v>
      </c>
    </row>
    <row r="102" spans="1:24" x14ac:dyDescent="0.25">
      <c r="A102" t="s">
        <v>191</v>
      </c>
      <c r="B102" s="1">
        <v>41717</v>
      </c>
      <c r="C102">
        <v>2014</v>
      </c>
      <c r="D102" t="s">
        <v>226</v>
      </c>
      <c r="E102" t="s">
        <v>60</v>
      </c>
      <c r="F102" t="s">
        <v>6</v>
      </c>
      <c r="G102" t="s">
        <v>200</v>
      </c>
      <c r="H102" t="s">
        <v>203</v>
      </c>
      <c r="I102">
        <v>116050</v>
      </c>
      <c r="J102">
        <v>3344</v>
      </c>
      <c r="K102">
        <v>119394</v>
      </c>
      <c r="L102" t="s">
        <v>164</v>
      </c>
      <c r="M102" t="s">
        <v>192</v>
      </c>
      <c r="N102" t="s">
        <v>193</v>
      </c>
      <c r="O102">
        <v>4</v>
      </c>
      <c r="P102" t="s">
        <v>91</v>
      </c>
      <c r="Q102" t="s">
        <v>86</v>
      </c>
      <c r="R102" t="s">
        <v>92</v>
      </c>
      <c r="S102" t="s">
        <v>61</v>
      </c>
      <c r="T102" t="s">
        <v>42</v>
      </c>
      <c r="U102" t="s">
        <v>225</v>
      </c>
      <c r="V102">
        <v>6963</v>
      </c>
      <c r="W102">
        <v>0.36455041187095938</v>
      </c>
      <c r="X102" t="s">
        <v>220</v>
      </c>
    </row>
    <row r="103" spans="1:24" x14ac:dyDescent="0.25">
      <c r="A103" t="s">
        <v>139</v>
      </c>
      <c r="B103" s="1">
        <v>41718</v>
      </c>
      <c r="C103">
        <v>2014</v>
      </c>
      <c r="D103" t="s">
        <v>226</v>
      </c>
      <c r="E103" t="s">
        <v>58</v>
      </c>
      <c r="F103" t="s">
        <v>5</v>
      </c>
      <c r="G103" t="s">
        <v>209</v>
      </c>
      <c r="H103" t="s">
        <v>201</v>
      </c>
      <c r="I103">
        <v>119900</v>
      </c>
      <c r="J103">
        <v>3455</v>
      </c>
      <c r="K103">
        <v>123355</v>
      </c>
      <c r="L103" t="s">
        <v>127</v>
      </c>
      <c r="M103" t="s">
        <v>137</v>
      </c>
      <c r="N103" t="s">
        <v>140</v>
      </c>
      <c r="O103">
        <v>4</v>
      </c>
      <c r="P103" t="s">
        <v>91</v>
      </c>
      <c r="Q103" t="s">
        <v>86</v>
      </c>
      <c r="R103" t="s">
        <v>92</v>
      </c>
      <c r="S103" t="s">
        <v>59</v>
      </c>
      <c r="T103" t="s">
        <v>42</v>
      </c>
      <c r="U103" t="s">
        <v>225</v>
      </c>
      <c r="V103">
        <v>7194</v>
      </c>
      <c r="W103">
        <v>0.22660465688752227</v>
      </c>
      <c r="X103" t="s">
        <v>220</v>
      </c>
    </row>
    <row r="104" spans="1:24" x14ac:dyDescent="0.25">
      <c r="A104" t="s">
        <v>139</v>
      </c>
      <c r="B104" s="1">
        <v>41718</v>
      </c>
      <c r="C104">
        <v>2014</v>
      </c>
      <c r="D104" t="s">
        <v>226</v>
      </c>
      <c r="E104" t="s">
        <v>57</v>
      </c>
      <c r="F104" t="s">
        <v>24</v>
      </c>
      <c r="G104" t="s">
        <v>200</v>
      </c>
      <c r="H104" t="s">
        <v>211</v>
      </c>
      <c r="I104">
        <v>119950</v>
      </c>
      <c r="J104">
        <v>1165</v>
      </c>
      <c r="K104">
        <v>121115</v>
      </c>
      <c r="L104" t="s">
        <v>127</v>
      </c>
      <c r="M104" t="s">
        <v>137</v>
      </c>
      <c r="N104" t="s">
        <v>140</v>
      </c>
      <c r="O104">
        <v>4</v>
      </c>
      <c r="P104" t="s">
        <v>91</v>
      </c>
      <c r="Q104" t="s">
        <v>86</v>
      </c>
      <c r="R104" t="s">
        <v>92</v>
      </c>
      <c r="S104" t="s">
        <v>57</v>
      </c>
      <c r="T104" t="s">
        <v>44</v>
      </c>
      <c r="U104" t="s">
        <v>225</v>
      </c>
      <c r="V104">
        <v>7197</v>
      </c>
      <c r="W104">
        <v>0.57537459841713989</v>
      </c>
      <c r="X104" t="s">
        <v>222</v>
      </c>
    </row>
    <row r="105" spans="1:24" x14ac:dyDescent="0.25">
      <c r="A105" t="s">
        <v>126</v>
      </c>
      <c r="B105" s="1">
        <v>41718</v>
      </c>
      <c r="C105">
        <v>2014</v>
      </c>
      <c r="D105" t="s">
        <v>226</v>
      </c>
      <c r="E105" t="s">
        <v>54</v>
      </c>
      <c r="F105" t="s">
        <v>32</v>
      </c>
      <c r="G105" t="s">
        <v>210</v>
      </c>
      <c r="H105" t="s">
        <v>203</v>
      </c>
      <c r="I105">
        <v>33400</v>
      </c>
      <c r="J105">
        <v>3678</v>
      </c>
      <c r="K105">
        <v>37078</v>
      </c>
      <c r="L105" t="s">
        <v>127</v>
      </c>
      <c r="M105" t="s">
        <v>128</v>
      </c>
      <c r="N105" t="s">
        <v>129</v>
      </c>
      <c r="O105">
        <v>4</v>
      </c>
      <c r="P105" t="s">
        <v>77</v>
      </c>
      <c r="Q105" t="s">
        <v>78</v>
      </c>
      <c r="R105" t="s">
        <v>79</v>
      </c>
      <c r="S105" t="s">
        <v>54</v>
      </c>
      <c r="T105" t="s">
        <v>45</v>
      </c>
      <c r="U105" t="s">
        <v>221</v>
      </c>
      <c r="V105">
        <v>1336</v>
      </c>
      <c r="W105">
        <v>2.2845535084067628E-2</v>
      </c>
      <c r="X105" t="s">
        <v>220</v>
      </c>
    </row>
    <row r="106" spans="1:24" x14ac:dyDescent="0.25">
      <c r="A106" t="s">
        <v>120</v>
      </c>
      <c r="B106" s="1">
        <v>41719</v>
      </c>
      <c r="C106">
        <v>2014</v>
      </c>
      <c r="D106" t="s">
        <v>226</v>
      </c>
      <c r="E106" t="s">
        <v>50</v>
      </c>
      <c r="F106" t="s">
        <v>13</v>
      </c>
      <c r="G106" t="s">
        <v>200</v>
      </c>
      <c r="H106" t="s">
        <v>201</v>
      </c>
      <c r="I106">
        <v>55800</v>
      </c>
      <c r="J106">
        <v>2777</v>
      </c>
      <c r="K106">
        <v>58577</v>
      </c>
      <c r="L106" t="s">
        <v>97</v>
      </c>
      <c r="M106" t="s">
        <v>121</v>
      </c>
      <c r="N106" t="s">
        <v>122</v>
      </c>
      <c r="O106">
        <v>4</v>
      </c>
      <c r="P106" t="s">
        <v>77</v>
      </c>
      <c r="Q106" t="s">
        <v>86</v>
      </c>
      <c r="R106" t="s">
        <v>87</v>
      </c>
      <c r="S106" t="s">
        <v>51</v>
      </c>
      <c r="T106" t="s">
        <v>43</v>
      </c>
      <c r="U106" t="s">
        <v>223</v>
      </c>
      <c r="V106">
        <v>2790</v>
      </c>
      <c r="W106">
        <v>0.19415765404429178</v>
      </c>
      <c r="X106" t="s">
        <v>220</v>
      </c>
    </row>
    <row r="107" spans="1:24" x14ac:dyDescent="0.25">
      <c r="A107" t="s">
        <v>96</v>
      </c>
      <c r="B107" s="1">
        <v>41719</v>
      </c>
      <c r="C107">
        <v>2014</v>
      </c>
      <c r="D107" t="s">
        <v>226</v>
      </c>
      <c r="E107" t="s">
        <v>55</v>
      </c>
      <c r="F107" t="s">
        <v>38</v>
      </c>
      <c r="G107" t="s">
        <v>210</v>
      </c>
      <c r="H107" t="s">
        <v>203</v>
      </c>
      <c r="I107">
        <v>21950</v>
      </c>
      <c r="J107">
        <v>1084</v>
      </c>
      <c r="K107">
        <v>23034</v>
      </c>
      <c r="L107" t="s">
        <v>97</v>
      </c>
      <c r="M107" t="s">
        <v>98</v>
      </c>
      <c r="N107" t="s">
        <v>99</v>
      </c>
      <c r="O107">
        <v>2</v>
      </c>
      <c r="P107" t="s">
        <v>77</v>
      </c>
      <c r="Q107" t="s">
        <v>78</v>
      </c>
      <c r="R107" t="s">
        <v>79</v>
      </c>
      <c r="S107" t="s">
        <v>56</v>
      </c>
      <c r="T107" t="s">
        <v>46</v>
      </c>
      <c r="U107" t="s">
        <v>219</v>
      </c>
      <c r="V107">
        <v>658.5</v>
      </c>
      <c r="W107">
        <v>0.94273146052972012</v>
      </c>
      <c r="X107" t="s">
        <v>222</v>
      </c>
    </row>
    <row r="108" spans="1:24" x14ac:dyDescent="0.25">
      <c r="A108" t="s">
        <v>120</v>
      </c>
      <c r="B108" s="1">
        <v>41720</v>
      </c>
      <c r="C108">
        <v>2014</v>
      </c>
      <c r="D108" t="s">
        <v>226</v>
      </c>
      <c r="E108" t="s">
        <v>52</v>
      </c>
      <c r="F108" t="s">
        <v>47</v>
      </c>
      <c r="G108" t="s">
        <v>200</v>
      </c>
      <c r="H108" t="s">
        <v>203</v>
      </c>
      <c r="I108">
        <v>56050</v>
      </c>
      <c r="J108">
        <v>4183</v>
      </c>
      <c r="K108">
        <v>60233</v>
      </c>
      <c r="L108" t="s">
        <v>97</v>
      </c>
      <c r="M108" t="s">
        <v>121</v>
      </c>
      <c r="N108" t="s">
        <v>122</v>
      </c>
      <c r="O108">
        <v>4</v>
      </c>
      <c r="P108" t="s">
        <v>77</v>
      </c>
      <c r="Q108" t="s">
        <v>86</v>
      </c>
      <c r="R108" t="s">
        <v>87</v>
      </c>
      <c r="S108" t="s">
        <v>53</v>
      </c>
      <c r="T108" t="s">
        <v>46</v>
      </c>
      <c r="U108" t="s">
        <v>223</v>
      </c>
      <c r="V108">
        <v>2802.5</v>
      </c>
      <c r="W108">
        <v>0.64584199089828975</v>
      </c>
      <c r="X108" t="s">
        <v>222</v>
      </c>
    </row>
    <row r="109" spans="1:24" x14ac:dyDescent="0.25">
      <c r="A109" t="s">
        <v>176</v>
      </c>
      <c r="B109" s="1">
        <v>41720</v>
      </c>
      <c r="C109">
        <v>2014</v>
      </c>
      <c r="D109" t="s">
        <v>226</v>
      </c>
      <c r="E109" t="s">
        <v>54</v>
      </c>
      <c r="F109" t="s">
        <v>31</v>
      </c>
      <c r="G109" t="s">
        <v>209</v>
      </c>
      <c r="H109" t="s">
        <v>203</v>
      </c>
      <c r="I109">
        <v>35150</v>
      </c>
      <c r="J109">
        <v>2219</v>
      </c>
      <c r="K109">
        <v>37369</v>
      </c>
      <c r="L109" t="s">
        <v>164</v>
      </c>
      <c r="M109" t="s">
        <v>177</v>
      </c>
      <c r="N109" t="s">
        <v>178</v>
      </c>
      <c r="O109">
        <v>4</v>
      </c>
      <c r="P109" t="s">
        <v>77</v>
      </c>
      <c r="Q109" t="s">
        <v>78</v>
      </c>
      <c r="R109" t="s">
        <v>79</v>
      </c>
      <c r="S109" t="s">
        <v>54</v>
      </c>
      <c r="T109" t="s">
        <v>45</v>
      </c>
      <c r="U109" t="s">
        <v>221</v>
      </c>
      <c r="V109">
        <v>1406</v>
      </c>
      <c r="W109">
        <v>0.60148044098237552</v>
      </c>
      <c r="X109" t="s">
        <v>222</v>
      </c>
    </row>
    <row r="110" spans="1:24" x14ac:dyDescent="0.25">
      <c r="A110" t="s">
        <v>88</v>
      </c>
      <c r="B110" s="1">
        <v>41720</v>
      </c>
      <c r="C110">
        <v>2014</v>
      </c>
      <c r="D110" t="s">
        <v>226</v>
      </c>
      <c r="E110" t="s">
        <v>55</v>
      </c>
      <c r="F110" t="s">
        <v>37</v>
      </c>
      <c r="G110" t="s">
        <v>200</v>
      </c>
      <c r="H110" t="s">
        <v>201</v>
      </c>
      <c r="I110">
        <v>127750</v>
      </c>
      <c r="J110">
        <v>1165</v>
      </c>
      <c r="K110">
        <v>128915</v>
      </c>
      <c r="L110" t="s">
        <v>74</v>
      </c>
      <c r="M110" t="s">
        <v>89</v>
      </c>
      <c r="N110" t="s">
        <v>90</v>
      </c>
      <c r="O110">
        <v>4</v>
      </c>
      <c r="P110" t="s">
        <v>91</v>
      </c>
      <c r="Q110" t="s">
        <v>86</v>
      </c>
      <c r="R110" t="s">
        <v>92</v>
      </c>
      <c r="S110" t="s">
        <v>56</v>
      </c>
      <c r="T110" t="s">
        <v>46</v>
      </c>
      <c r="U110" t="s">
        <v>225</v>
      </c>
      <c r="V110">
        <v>7665</v>
      </c>
      <c r="W110">
        <v>0.48847809363551348</v>
      </c>
      <c r="X110" t="s">
        <v>220</v>
      </c>
    </row>
    <row r="111" spans="1:24" x14ac:dyDescent="0.25">
      <c r="A111" t="s">
        <v>117</v>
      </c>
      <c r="B111" s="1">
        <v>41720</v>
      </c>
      <c r="C111">
        <v>2014</v>
      </c>
      <c r="D111" t="s">
        <v>226</v>
      </c>
      <c r="E111" t="s">
        <v>50</v>
      </c>
      <c r="F111" t="s">
        <v>13</v>
      </c>
      <c r="G111" t="s">
        <v>207</v>
      </c>
      <c r="H111" t="s">
        <v>211</v>
      </c>
      <c r="I111">
        <v>52200</v>
      </c>
      <c r="J111">
        <v>1620</v>
      </c>
      <c r="K111">
        <v>53820</v>
      </c>
      <c r="L111" t="s">
        <v>97</v>
      </c>
      <c r="M111" t="s">
        <v>118</v>
      </c>
      <c r="N111" t="s">
        <v>119</v>
      </c>
      <c r="O111">
        <v>4</v>
      </c>
      <c r="P111" t="s">
        <v>77</v>
      </c>
      <c r="Q111" t="s">
        <v>86</v>
      </c>
      <c r="R111" t="s">
        <v>79</v>
      </c>
      <c r="S111" t="s">
        <v>51</v>
      </c>
      <c r="T111" t="s">
        <v>43</v>
      </c>
      <c r="U111" t="s">
        <v>221</v>
      </c>
      <c r="V111">
        <v>2088</v>
      </c>
      <c r="W111">
        <v>0.7478523625749407</v>
      </c>
      <c r="X111" t="s">
        <v>222</v>
      </c>
    </row>
    <row r="112" spans="1:24" x14ac:dyDescent="0.25">
      <c r="A112" t="s">
        <v>106</v>
      </c>
      <c r="B112" s="1">
        <v>41721</v>
      </c>
      <c r="C112">
        <v>2014</v>
      </c>
      <c r="D112" t="s">
        <v>226</v>
      </c>
      <c r="E112" t="s">
        <v>54</v>
      </c>
      <c r="F112" t="s">
        <v>28</v>
      </c>
      <c r="G112" t="s">
        <v>200</v>
      </c>
      <c r="H112" t="s">
        <v>205</v>
      </c>
      <c r="I112">
        <v>33850</v>
      </c>
      <c r="J112">
        <v>2467</v>
      </c>
      <c r="K112">
        <v>36317</v>
      </c>
      <c r="L112" t="s">
        <v>97</v>
      </c>
      <c r="M112" t="s">
        <v>107</v>
      </c>
      <c r="N112" t="s">
        <v>108</v>
      </c>
      <c r="O112">
        <v>4</v>
      </c>
      <c r="P112" t="s">
        <v>77</v>
      </c>
      <c r="Q112" t="s">
        <v>78</v>
      </c>
      <c r="R112" t="s">
        <v>79</v>
      </c>
      <c r="S112" t="s">
        <v>54</v>
      </c>
      <c r="T112" t="s">
        <v>45</v>
      </c>
      <c r="U112" t="s">
        <v>219</v>
      </c>
      <c r="V112">
        <v>1015.5</v>
      </c>
      <c r="W112">
        <v>0.7525983121025368</v>
      </c>
      <c r="X112" t="s">
        <v>222</v>
      </c>
    </row>
    <row r="113" spans="1:24" x14ac:dyDescent="0.25">
      <c r="A113" t="s">
        <v>141</v>
      </c>
      <c r="B113" s="1">
        <v>41722</v>
      </c>
      <c r="C113">
        <v>2014</v>
      </c>
      <c r="D113" t="s">
        <v>226</v>
      </c>
      <c r="E113" t="s">
        <v>50</v>
      </c>
      <c r="F113" t="s">
        <v>9</v>
      </c>
      <c r="G113" t="s">
        <v>200</v>
      </c>
      <c r="H113" t="s">
        <v>203</v>
      </c>
      <c r="I113">
        <v>24150</v>
      </c>
      <c r="J113">
        <v>2556</v>
      </c>
      <c r="K113">
        <v>26706</v>
      </c>
      <c r="L113" t="s">
        <v>142</v>
      </c>
      <c r="M113" t="s">
        <v>143</v>
      </c>
      <c r="N113" t="s">
        <v>144</v>
      </c>
      <c r="O113">
        <v>4</v>
      </c>
      <c r="P113" t="s">
        <v>77</v>
      </c>
      <c r="Q113" t="s">
        <v>78</v>
      </c>
      <c r="R113" t="s">
        <v>79</v>
      </c>
      <c r="S113" t="s">
        <v>51</v>
      </c>
      <c r="T113" t="s">
        <v>43</v>
      </c>
      <c r="U113" t="s">
        <v>219</v>
      </c>
      <c r="V113">
        <v>724.5</v>
      </c>
      <c r="W113">
        <v>0.95329979432434764</v>
      </c>
      <c r="X113" t="s">
        <v>222</v>
      </c>
    </row>
    <row r="114" spans="1:24" x14ac:dyDescent="0.25">
      <c r="A114" t="s">
        <v>133</v>
      </c>
      <c r="B114" s="1">
        <v>41723</v>
      </c>
      <c r="C114">
        <v>2014</v>
      </c>
      <c r="D114" t="s">
        <v>226</v>
      </c>
      <c r="E114" t="s">
        <v>57</v>
      </c>
      <c r="F114" t="s">
        <v>23</v>
      </c>
      <c r="G114" t="s">
        <v>210</v>
      </c>
      <c r="H114" t="s">
        <v>205</v>
      </c>
      <c r="I114">
        <v>57450</v>
      </c>
      <c r="J114">
        <v>2827</v>
      </c>
      <c r="K114">
        <v>60277</v>
      </c>
      <c r="L114" t="s">
        <v>127</v>
      </c>
      <c r="M114" t="s">
        <v>134</v>
      </c>
      <c r="N114" t="s">
        <v>135</v>
      </c>
      <c r="O114">
        <v>4</v>
      </c>
      <c r="P114" t="s">
        <v>77</v>
      </c>
      <c r="Q114" t="s">
        <v>86</v>
      </c>
      <c r="R114" t="s">
        <v>79</v>
      </c>
      <c r="S114" t="s">
        <v>57</v>
      </c>
      <c r="T114" t="s">
        <v>44</v>
      </c>
      <c r="U114" t="s">
        <v>223</v>
      </c>
      <c r="V114">
        <v>2872.5</v>
      </c>
      <c r="W114">
        <v>0.66557933421133986</v>
      </c>
      <c r="X114" t="s">
        <v>222</v>
      </c>
    </row>
    <row r="115" spans="1:24" x14ac:dyDescent="0.25">
      <c r="A115" t="s">
        <v>141</v>
      </c>
      <c r="B115" s="1">
        <v>41723</v>
      </c>
      <c r="C115">
        <v>2014</v>
      </c>
      <c r="D115" t="s">
        <v>226</v>
      </c>
      <c r="E115" t="s">
        <v>64</v>
      </c>
      <c r="F115" t="s">
        <v>25</v>
      </c>
      <c r="G115" t="s">
        <v>200</v>
      </c>
      <c r="H115" t="s">
        <v>211</v>
      </c>
      <c r="I115">
        <v>24000</v>
      </c>
      <c r="J115">
        <v>3815</v>
      </c>
      <c r="K115">
        <v>27815</v>
      </c>
      <c r="L115" t="s">
        <v>142</v>
      </c>
      <c r="M115" t="s">
        <v>143</v>
      </c>
      <c r="N115" t="s">
        <v>144</v>
      </c>
      <c r="O115">
        <v>4</v>
      </c>
      <c r="P115" t="s">
        <v>77</v>
      </c>
      <c r="Q115" t="s">
        <v>78</v>
      </c>
      <c r="R115" t="s">
        <v>79</v>
      </c>
      <c r="S115" t="s">
        <v>57</v>
      </c>
      <c r="T115" t="s">
        <v>44</v>
      </c>
      <c r="U115" t="s">
        <v>219</v>
      </c>
      <c r="V115">
        <v>720</v>
      </c>
      <c r="W115">
        <v>0.92938226644386646</v>
      </c>
      <c r="X115" t="s">
        <v>222</v>
      </c>
    </row>
    <row r="116" spans="1:24" x14ac:dyDescent="0.25">
      <c r="A116" t="s">
        <v>182</v>
      </c>
      <c r="B116" s="1">
        <v>41723</v>
      </c>
      <c r="C116">
        <v>2014</v>
      </c>
      <c r="D116" t="s">
        <v>226</v>
      </c>
      <c r="E116" t="s">
        <v>60</v>
      </c>
      <c r="F116" t="s">
        <v>4</v>
      </c>
      <c r="G116" t="s">
        <v>209</v>
      </c>
      <c r="H116" t="s">
        <v>202</v>
      </c>
      <c r="I116">
        <v>52050</v>
      </c>
      <c r="J116">
        <v>4474</v>
      </c>
      <c r="K116">
        <v>56524</v>
      </c>
      <c r="L116" t="s">
        <v>164</v>
      </c>
      <c r="M116" t="s">
        <v>183</v>
      </c>
      <c r="N116" t="s">
        <v>184</v>
      </c>
      <c r="O116">
        <v>4</v>
      </c>
      <c r="P116" t="s">
        <v>77</v>
      </c>
      <c r="Q116" t="s">
        <v>78</v>
      </c>
      <c r="R116" t="s">
        <v>79</v>
      </c>
      <c r="S116" t="s">
        <v>61</v>
      </c>
      <c r="T116" t="s">
        <v>42</v>
      </c>
      <c r="U116" t="s">
        <v>223</v>
      </c>
      <c r="V116">
        <v>2602.5</v>
      </c>
      <c r="W116">
        <v>0.1455326104283019</v>
      </c>
      <c r="X116" t="s">
        <v>220</v>
      </c>
    </row>
    <row r="117" spans="1:24" x14ac:dyDescent="0.25">
      <c r="A117" t="s">
        <v>136</v>
      </c>
      <c r="B117" s="1">
        <v>41724</v>
      </c>
      <c r="C117">
        <v>2014</v>
      </c>
      <c r="D117" t="s">
        <v>226</v>
      </c>
      <c r="E117" t="s">
        <v>54</v>
      </c>
      <c r="F117" t="s">
        <v>28</v>
      </c>
      <c r="G117" t="s">
        <v>200</v>
      </c>
      <c r="H117" t="s">
        <v>202</v>
      </c>
      <c r="I117">
        <v>76100</v>
      </c>
      <c r="J117">
        <v>2415</v>
      </c>
      <c r="K117">
        <v>78515</v>
      </c>
      <c r="L117" t="s">
        <v>127</v>
      </c>
      <c r="M117" t="s">
        <v>137</v>
      </c>
      <c r="N117" t="s">
        <v>138</v>
      </c>
      <c r="O117">
        <v>4</v>
      </c>
      <c r="P117" t="s">
        <v>77</v>
      </c>
      <c r="Q117" t="s">
        <v>78</v>
      </c>
      <c r="R117" t="s">
        <v>79</v>
      </c>
      <c r="S117" t="s">
        <v>54</v>
      </c>
      <c r="T117" t="s">
        <v>45</v>
      </c>
      <c r="U117" t="s">
        <v>225</v>
      </c>
      <c r="V117">
        <v>4566</v>
      </c>
      <c r="W117">
        <v>1.6292268883573015E-2</v>
      </c>
      <c r="X117" t="s">
        <v>220</v>
      </c>
    </row>
    <row r="118" spans="1:24" x14ac:dyDescent="0.25">
      <c r="A118" t="s">
        <v>88</v>
      </c>
      <c r="B118" s="1">
        <v>41724</v>
      </c>
      <c r="C118">
        <v>2014</v>
      </c>
      <c r="D118" t="s">
        <v>226</v>
      </c>
      <c r="E118" t="s">
        <v>64</v>
      </c>
      <c r="F118" t="s">
        <v>25</v>
      </c>
      <c r="G118" t="s">
        <v>206</v>
      </c>
      <c r="H118" t="s">
        <v>203</v>
      </c>
      <c r="I118">
        <v>127800</v>
      </c>
      <c r="J118">
        <v>2892</v>
      </c>
      <c r="K118">
        <v>130692</v>
      </c>
      <c r="L118" t="s">
        <v>74</v>
      </c>
      <c r="M118" t="s">
        <v>89</v>
      </c>
      <c r="N118" t="s">
        <v>90</v>
      </c>
      <c r="O118">
        <v>4</v>
      </c>
      <c r="P118" t="s">
        <v>91</v>
      </c>
      <c r="Q118" t="s">
        <v>86</v>
      </c>
      <c r="R118" t="s">
        <v>92</v>
      </c>
      <c r="S118" t="s">
        <v>57</v>
      </c>
      <c r="T118" t="s">
        <v>44</v>
      </c>
      <c r="U118" t="s">
        <v>225</v>
      </c>
      <c r="V118">
        <v>7668</v>
      </c>
      <c r="W118">
        <v>0.23073793213383198</v>
      </c>
      <c r="X118" t="s">
        <v>220</v>
      </c>
    </row>
    <row r="119" spans="1:24" x14ac:dyDescent="0.25">
      <c r="A119" t="s">
        <v>109</v>
      </c>
      <c r="B119" s="1">
        <v>41725</v>
      </c>
      <c r="C119">
        <v>2014</v>
      </c>
      <c r="D119" t="s">
        <v>226</v>
      </c>
      <c r="E119" t="s">
        <v>55</v>
      </c>
      <c r="F119" t="s">
        <v>36</v>
      </c>
      <c r="G119" t="s">
        <v>200</v>
      </c>
      <c r="H119" t="s">
        <v>201</v>
      </c>
      <c r="I119">
        <v>41000</v>
      </c>
      <c r="J119">
        <v>1971</v>
      </c>
      <c r="K119">
        <v>42971</v>
      </c>
      <c r="L119" t="s">
        <v>97</v>
      </c>
      <c r="M119" t="s">
        <v>110</v>
      </c>
      <c r="N119" t="s">
        <v>111</v>
      </c>
      <c r="O119">
        <v>4</v>
      </c>
      <c r="P119" t="s">
        <v>91</v>
      </c>
      <c r="Q119" t="s">
        <v>78</v>
      </c>
      <c r="R119" t="s">
        <v>79</v>
      </c>
      <c r="S119" t="s">
        <v>56</v>
      </c>
      <c r="T119" t="s">
        <v>46</v>
      </c>
      <c r="U119" t="s">
        <v>221</v>
      </c>
      <c r="V119">
        <v>1640</v>
      </c>
      <c r="W119">
        <v>3.6707226669745158E-2</v>
      </c>
      <c r="X119" t="s">
        <v>220</v>
      </c>
    </row>
    <row r="120" spans="1:24" x14ac:dyDescent="0.25">
      <c r="A120" t="s">
        <v>160</v>
      </c>
      <c r="B120" s="1">
        <v>41725</v>
      </c>
      <c r="C120">
        <v>2014</v>
      </c>
      <c r="D120" t="s">
        <v>226</v>
      </c>
      <c r="E120" t="s">
        <v>54</v>
      </c>
      <c r="F120" t="s">
        <v>32</v>
      </c>
      <c r="G120" t="s">
        <v>209</v>
      </c>
      <c r="H120" t="s">
        <v>203</v>
      </c>
      <c r="I120">
        <v>97000</v>
      </c>
      <c r="J120">
        <v>4003</v>
      </c>
      <c r="K120">
        <v>101003</v>
      </c>
      <c r="L120" t="s">
        <v>142</v>
      </c>
      <c r="M120" t="s">
        <v>161</v>
      </c>
      <c r="N120" t="s">
        <v>162</v>
      </c>
      <c r="O120">
        <v>4</v>
      </c>
      <c r="P120" t="s">
        <v>91</v>
      </c>
      <c r="Q120" t="s">
        <v>78</v>
      </c>
      <c r="R120" t="s">
        <v>92</v>
      </c>
      <c r="S120" t="s">
        <v>54</v>
      </c>
      <c r="T120" t="s">
        <v>45</v>
      </c>
      <c r="U120" t="s">
        <v>225</v>
      </c>
      <c r="V120">
        <v>5820</v>
      </c>
      <c r="W120">
        <v>0.97781482291306132</v>
      </c>
      <c r="X120" t="s">
        <v>222</v>
      </c>
    </row>
    <row r="121" spans="1:24" x14ac:dyDescent="0.25">
      <c r="A121" t="s">
        <v>170</v>
      </c>
      <c r="B121" s="1">
        <v>41727</v>
      </c>
      <c r="C121">
        <v>2014</v>
      </c>
      <c r="D121" t="s">
        <v>226</v>
      </c>
      <c r="E121" t="s">
        <v>57</v>
      </c>
      <c r="F121" t="s">
        <v>18</v>
      </c>
      <c r="G121" t="s">
        <v>200</v>
      </c>
      <c r="H121" t="s">
        <v>205</v>
      </c>
      <c r="I121">
        <v>28350</v>
      </c>
      <c r="J121">
        <v>2294</v>
      </c>
      <c r="K121">
        <v>30644</v>
      </c>
      <c r="L121" t="s">
        <v>164</v>
      </c>
      <c r="M121" t="s">
        <v>171</v>
      </c>
      <c r="N121" t="s">
        <v>172</v>
      </c>
      <c r="O121">
        <v>4</v>
      </c>
      <c r="P121" t="s">
        <v>77</v>
      </c>
      <c r="Q121" t="s">
        <v>78</v>
      </c>
      <c r="R121" t="s">
        <v>79</v>
      </c>
      <c r="S121" t="s">
        <v>57</v>
      </c>
      <c r="T121" t="s">
        <v>44</v>
      </c>
      <c r="U121" t="s">
        <v>219</v>
      </c>
      <c r="V121">
        <v>850.5</v>
      </c>
      <c r="W121">
        <v>0.86805854778180758</v>
      </c>
      <c r="X121" t="s">
        <v>222</v>
      </c>
    </row>
    <row r="122" spans="1:24" x14ac:dyDescent="0.25">
      <c r="A122" t="s">
        <v>173</v>
      </c>
      <c r="B122" s="1">
        <v>41727</v>
      </c>
      <c r="C122">
        <v>2014</v>
      </c>
      <c r="D122" t="s">
        <v>226</v>
      </c>
      <c r="E122" t="s">
        <v>55</v>
      </c>
      <c r="F122" t="s">
        <v>36</v>
      </c>
      <c r="G122" t="s">
        <v>200</v>
      </c>
      <c r="H122" t="s">
        <v>203</v>
      </c>
      <c r="I122">
        <v>28650</v>
      </c>
      <c r="J122">
        <v>2612</v>
      </c>
      <c r="K122">
        <v>31262</v>
      </c>
      <c r="L122" t="s">
        <v>164</v>
      </c>
      <c r="M122" t="s">
        <v>174</v>
      </c>
      <c r="N122" t="s">
        <v>175</v>
      </c>
      <c r="O122">
        <v>2</v>
      </c>
      <c r="P122" t="s">
        <v>91</v>
      </c>
      <c r="Q122" t="s">
        <v>78</v>
      </c>
      <c r="R122" t="s">
        <v>79</v>
      </c>
      <c r="S122" t="s">
        <v>56</v>
      </c>
      <c r="T122" t="s">
        <v>46</v>
      </c>
      <c r="U122" t="s">
        <v>219</v>
      </c>
      <c r="V122">
        <v>859.5</v>
      </c>
      <c r="W122">
        <v>0.73070030320934032</v>
      </c>
      <c r="X122" t="s">
        <v>222</v>
      </c>
    </row>
    <row r="123" spans="1:24" x14ac:dyDescent="0.25">
      <c r="A123" t="s">
        <v>151</v>
      </c>
      <c r="B123" s="1">
        <v>41727</v>
      </c>
      <c r="C123">
        <v>2014</v>
      </c>
      <c r="D123" t="s">
        <v>226</v>
      </c>
      <c r="E123" t="s">
        <v>64</v>
      </c>
      <c r="F123" t="s">
        <v>26</v>
      </c>
      <c r="G123" t="s">
        <v>209</v>
      </c>
      <c r="H123" t="s">
        <v>203</v>
      </c>
      <c r="I123">
        <v>31100</v>
      </c>
      <c r="J123">
        <v>3323</v>
      </c>
      <c r="K123">
        <v>34423</v>
      </c>
      <c r="L123" t="s">
        <v>142</v>
      </c>
      <c r="M123" t="s">
        <v>152</v>
      </c>
      <c r="N123" t="s">
        <v>153</v>
      </c>
      <c r="O123">
        <v>3</v>
      </c>
      <c r="P123" t="s">
        <v>91</v>
      </c>
      <c r="Q123" t="s">
        <v>78</v>
      </c>
      <c r="R123" t="s">
        <v>79</v>
      </c>
      <c r="S123" t="s">
        <v>57</v>
      </c>
      <c r="T123" t="s">
        <v>44</v>
      </c>
      <c r="U123" t="s">
        <v>219</v>
      </c>
      <c r="V123">
        <v>933</v>
      </c>
      <c r="W123">
        <v>0.81761382930800963</v>
      </c>
      <c r="X123" t="s">
        <v>222</v>
      </c>
    </row>
    <row r="124" spans="1:24" x14ac:dyDescent="0.25">
      <c r="A124" t="s">
        <v>148</v>
      </c>
      <c r="B124" s="1">
        <v>41728</v>
      </c>
      <c r="C124">
        <v>2014</v>
      </c>
      <c r="D124" t="s">
        <v>226</v>
      </c>
      <c r="E124" t="s">
        <v>54</v>
      </c>
      <c r="F124" t="s">
        <v>32</v>
      </c>
      <c r="G124" t="s">
        <v>200</v>
      </c>
      <c r="H124" t="s">
        <v>203</v>
      </c>
      <c r="I124">
        <v>29650</v>
      </c>
      <c r="J124">
        <v>2359</v>
      </c>
      <c r="K124">
        <v>32009</v>
      </c>
      <c r="L124" t="s">
        <v>142</v>
      </c>
      <c r="M124" t="s">
        <v>149</v>
      </c>
      <c r="N124" t="s">
        <v>150</v>
      </c>
      <c r="O124">
        <v>4</v>
      </c>
      <c r="P124" t="s">
        <v>77</v>
      </c>
      <c r="Q124" t="s">
        <v>78</v>
      </c>
      <c r="R124" t="s">
        <v>79</v>
      </c>
      <c r="S124" t="s">
        <v>54</v>
      </c>
      <c r="T124" t="s">
        <v>45</v>
      </c>
      <c r="U124" t="s">
        <v>219</v>
      </c>
      <c r="V124">
        <v>889.5</v>
      </c>
      <c r="W124">
        <v>0.86413583758479717</v>
      </c>
      <c r="X124" t="s">
        <v>222</v>
      </c>
    </row>
    <row r="125" spans="1:24" x14ac:dyDescent="0.25">
      <c r="A125" t="s">
        <v>109</v>
      </c>
      <c r="B125" s="1">
        <v>41728</v>
      </c>
      <c r="C125">
        <v>2014</v>
      </c>
      <c r="D125" t="s">
        <v>226</v>
      </c>
      <c r="E125" t="s">
        <v>52</v>
      </c>
      <c r="F125" t="s">
        <v>41</v>
      </c>
      <c r="G125" t="s">
        <v>200</v>
      </c>
      <c r="H125" t="s">
        <v>211</v>
      </c>
      <c r="I125">
        <v>40350</v>
      </c>
      <c r="J125">
        <v>1419</v>
      </c>
      <c r="K125">
        <v>41769</v>
      </c>
      <c r="L125" t="s">
        <v>97</v>
      </c>
      <c r="M125" t="s">
        <v>110</v>
      </c>
      <c r="N125" t="s">
        <v>111</v>
      </c>
      <c r="O125">
        <v>4</v>
      </c>
      <c r="P125" t="s">
        <v>91</v>
      </c>
      <c r="Q125" t="s">
        <v>78</v>
      </c>
      <c r="R125" t="s">
        <v>79</v>
      </c>
      <c r="S125" t="s">
        <v>53</v>
      </c>
      <c r="T125" t="s">
        <v>46</v>
      </c>
      <c r="U125" t="s">
        <v>221</v>
      </c>
      <c r="V125">
        <v>1614</v>
      </c>
      <c r="W125">
        <v>0.33039312405995702</v>
      </c>
      <c r="X125" t="s">
        <v>220</v>
      </c>
    </row>
    <row r="126" spans="1:24" x14ac:dyDescent="0.25">
      <c r="A126" t="s">
        <v>170</v>
      </c>
      <c r="B126" s="1">
        <v>41728</v>
      </c>
      <c r="C126">
        <v>2014</v>
      </c>
      <c r="D126" t="s">
        <v>226</v>
      </c>
      <c r="E126" t="s">
        <v>55</v>
      </c>
      <c r="F126" t="s">
        <v>38</v>
      </c>
      <c r="G126" t="s">
        <v>209</v>
      </c>
      <c r="H126" t="s">
        <v>203</v>
      </c>
      <c r="I126">
        <v>27850</v>
      </c>
      <c r="J126">
        <v>4373</v>
      </c>
      <c r="K126">
        <v>32223</v>
      </c>
      <c r="L126" t="s">
        <v>164</v>
      </c>
      <c r="M126" t="s">
        <v>171</v>
      </c>
      <c r="N126" t="s">
        <v>172</v>
      </c>
      <c r="O126">
        <v>4</v>
      </c>
      <c r="P126" t="s">
        <v>77</v>
      </c>
      <c r="Q126" t="s">
        <v>78</v>
      </c>
      <c r="R126" t="s">
        <v>79</v>
      </c>
      <c r="S126" t="s">
        <v>56</v>
      </c>
      <c r="T126" t="s">
        <v>46</v>
      </c>
      <c r="U126" t="s">
        <v>219</v>
      </c>
      <c r="V126">
        <v>835.5</v>
      </c>
      <c r="W126">
        <v>0.24236976739129507</v>
      </c>
      <c r="X126" t="s">
        <v>220</v>
      </c>
    </row>
    <row r="127" spans="1:24" x14ac:dyDescent="0.25">
      <c r="A127" t="s">
        <v>73</v>
      </c>
      <c r="B127" s="1">
        <v>41728</v>
      </c>
      <c r="C127">
        <v>2014</v>
      </c>
      <c r="D127" t="s">
        <v>226</v>
      </c>
      <c r="E127" t="s">
        <v>64</v>
      </c>
      <c r="F127" t="s">
        <v>25</v>
      </c>
      <c r="G127" t="s">
        <v>200</v>
      </c>
      <c r="H127" t="s">
        <v>203</v>
      </c>
      <c r="I127">
        <v>24750</v>
      </c>
      <c r="J127">
        <v>1535</v>
      </c>
      <c r="K127">
        <v>26285</v>
      </c>
      <c r="L127" t="s">
        <v>74</v>
      </c>
      <c r="M127" t="s">
        <v>75</v>
      </c>
      <c r="N127" t="s">
        <v>76</v>
      </c>
      <c r="O127">
        <v>4</v>
      </c>
      <c r="P127" t="s">
        <v>77</v>
      </c>
      <c r="Q127" t="s">
        <v>78</v>
      </c>
      <c r="R127" t="s">
        <v>79</v>
      </c>
      <c r="S127" t="s">
        <v>57</v>
      </c>
      <c r="T127" t="s">
        <v>44</v>
      </c>
      <c r="U127" t="s">
        <v>219</v>
      </c>
      <c r="V127">
        <v>742.5</v>
      </c>
      <c r="W127">
        <v>0.46997615390921765</v>
      </c>
      <c r="X127" t="s">
        <v>220</v>
      </c>
    </row>
    <row r="128" spans="1:24" x14ac:dyDescent="0.25">
      <c r="A128" t="s">
        <v>103</v>
      </c>
      <c r="B128" s="1">
        <v>41729</v>
      </c>
      <c r="C128">
        <v>2014</v>
      </c>
      <c r="D128" t="s">
        <v>226</v>
      </c>
      <c r="E128" t="s">
        <v>64</v>
      </c>
      <c r="F128" t="s">
        <v>20</v>
      </c>
      <c r="G128" t="s">
        <v>209</v>
      </c>
      <c r="H128" t="s">
        <v>203</v>
      </c>
      <c r="I128">
        <v>31900</v>
      </c>
      <c r="J128">
        <v>1256</v>
      </c>
      <c r="K128">
        <v>33156</v>
      </c>
      <c r="L128" t="s">
        <v>97</v>
      </c>
      <c r="M128" t="s">
        <v>104</v>
      </c>
      <c r="N128" t="s">
        <v>105</v>
      </c>
      <c r="O128">
        <v>2</v>
      </c>
      <c r="P128" t="s">
        <v>91</v>
      </c>
      <c r="Q128" t="s">
        <v>78</v>
      </c>
      <c r="R128" t="s">
        <v>79</v>
      </c>
      <c r="S128" t="s">
        <v>57</v>
      </c>
      <c r="T128" t="s">
        <v>44</v>
      </c>
      <c r="U128" t="s">
        <v>219</v>
      </c>
      <c r="V128">
        <v>957</v>
      </c>
      <c r="W128">
        <v>0.27058828914099758</v>
      </c>
      <c r="X128" t="s">
        <v>220</v>
      </c>
    </row>
    <row r="129" spans="1:24" x14ac:dyDescent="0.25">
      <c r="A129" t="s">
        <v>176</v>
      </c>
      <c r="B129" s="1">
        <v>41731</v>
      </c>
      <c r="C129">
        <v>2014</v>
      </c>
      <c r="D129" t="s">
        <v>227</v>
      </c>
      <c r="E129" t="s">
        <v>60</v>
      </c>
      <c r="F129" t="s">
        <v>4</v>
      </c>
      <c r="G129" t="s">
        <v>200</v>
      </c>
      <c r="H129" t="s">
        <v>211</v>
      </c>
      <c r="I129">
        <v>34800</v>
      </c>
      <c r="J129">
        <v>3686</v>
      </c>
      <c r="K129">
        <v>38486</v>
      </c>
      <c r="L129" t="s">
        <v>164</v>
      </c>
      <c r="M129" t="s">
        <v>177</v>
      </c>
      <c r="N129" t="s">
        <v>178</v>
      </c>
      <c r="O129">
        <v>4</v>
      </c>
      <c r="P129" t="s">
        <v>77</v>
      </c>
      <c r="Q129" t="s">
        <v>78</v>
      </c>
      <c r="R129" t="s">
        <v>79</v>
      </c>
      <c r="S129" t="s">
        <v>61</v>
      </c>
      <c r="T129" t="s">
        <v>42</v>
      </c>
      <c r="U129" t="s">
        <v>221</v>
      </c>
      <c r="V129">
        <v>1392</v>
      </c>
      <c r="W129">
        <v>0.70888979160640841</v>
      </c>
      <c r="X129" t="s">
        <v>222</v>
      </c>
    </row>
    <row r="130" spans="1:24" x14ac:dyDescent="0.25">
      <c r="A130" t="s">
        <v>157</v>
      </c>
      <c r="B130" s="1">
        <v>41732</v>
      </c>
      <c r="C130">
        <v>2014</v>
      </c>
      <c r="D130" t="s">
        <v>227</v>
      </c>
      <c r="E130" t="s">
        <v>60</v>
      </c>
      <c r="F130" t="s">
        <v>35</v>
      </c>
      <c r="G130" t="s">
        <v>210</v>
      </c>
      <c r="H130" t="s">
        <v>201</v>
      </c>
      <c r="I130">
        <v>58350</v>
      </c>
      <c r="J130">
        <v>2636</v>
      </c>
      <c r="K130">
        <v>60986</v>
      </c>
      <c r="L130" t="s">
        <v>142</v>
      </c>
      <c r="M130" t="s">
        <v>158</v>
      </c>
      <c r="N130" t="s">
        <v>159</v>
      </c>
      <c r="O130">
        <v>4</v>
      </c>
      <c r="P130" t="s">
        <v>77</v>
      </c>
      <c r="Q130" t="s">
        <v>86</v>
      </c>
      <c r="R130" t="s">
        <v>79</v>
      </c>
      <c r="S130" t="s">
        <v>61</v>
      </c>
      <c r="T130" t="s">
        <v>46</v>
      </c>
      <c r="U130" t="s">
        <v>223</v>
      </c>
      <c r="V130">
        <v>2917.5</v>
      </c>
      <c r="W130">
        <v>0.40500303982058683</v>
      </c>
      <c r="X130" t="s">
        <v>220</v>
      </c>
    </row>
    <row r="131" spans="1:24" x14ac:dyDescent="0.25">
      <c r="A131" t="s">
        <v>114</v>
      </c>
      <c r="B131" s="1">
        <v>41734</v>
      </c>
      <c r="C131">
        <v>2014</v>
      </c>
      <c r="D131" t="s">
        <v>227</v>
      </c>
      <c r="E131" t="s">
        <v>64</v>
      </c>
      <c r="F131" t="s">
        <v>25</v>
      </c>
      <c r="G131" t="s">
        <v>210</v>
      </c>
      <c r="H131" t="s">
        <v>205</v>
      </c>
      <c r="I131">
        <v>48200</v>
      </c>
      <c r="J131">
        <v>4424</v>
      </c>
      <c r="K131">
        <v>52624</v>
      </c>
      <c r="L131" t="s">
        <v>97</v>
      </c>
      <c r="M131" t="s">
        <v>115</v>
      </c>
      <c r="N131" t="s">
        <v>116</v>
      </c>
      <c r="O131">
        <v>4</v>
      </c>
      <c r="P131" t="s">
        <v>77</v>
      </c>
      <c r="Q131" t="s">
        <v>78</v>
      </c>
      <c r="R131" t="s">
        <v>79</v>
      </c>
      <c r="S131" t="s">
        <v>57</v>
      </c>
      <c r="T131" t="s">
        <v>44</v>
      </c>
      <c r="U131" t="s">
        <v>221</v>
      </c>
      <c r="V131">
        <v>1928</v>
      </c>
      <c r="W131">
        <v>3.3510826543677055E-2</v>
      </c>
      <c r="X131" t="s">
        <v>220</v>
      </c>
    </row>
    <row r="132" spans="1:24" x14ac:dyDescent="0.25">
      <c r="A132" t="s">
        <v>88</v>
      </c>
      <c r="B132" s="1">
        <v>41735</v>
      </c>
      <c r="C132">
        <v>2014</v>
      </c>
      <c r="D132" t="s">
        <v>227</v>
      </c>
      <c r="E132" t="s">
        <v>52</v>
      </c>
      <c r="F132" t="s">
        <v>47</v>
      </c>
      <c r="G132" t="s">
        <v>200</v>
      </c>
      <c r="H132" t="s">
        <v>201</v>
      </c>
      <c r="I132">
        <v>127800</v>
      </c>
      <c r="J132">
        <v>3347</v>
      </c>
      <c r="K132">
        <v>131147</v>
      </c>
      <c r="L132" t="s">
        <v>74</v>
      </c>
      <c r="M132" t="s">
        <v>89</v>
      </c>
      <c r="N132" t="s">
        <v>90</v>
      </c>
      <c r="O132">
        <v>4</v>
      </c>
      <c r="P132" t="s">
        <v>91</v>
      </c>
      <c r="Q132" t="s">
        <v>86</v>
      </c>
      <c r="R132" t="s">
        <v>92</v>
      </c>
      <c r="S132" t="s">
        <v>53</v>
      </c>
      <c r="T132" t="s">
        <v>46</v>
      </c>
      <c r="U132" t="s">
        <v>225</v>
      </c>
      <c r="V132">
        <v>7668</v>
      </c>
      <c r="W132">
        <v>0.29945603026983142</v>
      </c>
      <c r="X132" t="s">
        <v>220</v>
      </c>
    </row>
    <row r="133" spans="1:24" x14ac:dyDescent="0.25">
      <c r="A133" t="s">
        <v>188</v>
      </c>
      <c r="B133" s="1">
        <v>41736</v>
      </c>
      <c r="C133">
        <v>2014</v>
      </c>
      <c r="D133" t="s">
        <v>227</v>
      </c>
      <c r="E133" t="s">
        <v>50</v>
      </c>
      <c r="F133" t="s">
        <v>10</v>
      </c>
      <c r="G133" t="s">
        <v>206</v>
      </c>
      <c r="H133" t="s">
        <v>203</v>
      </c>
      <c r="I133">
        <v>68350</v>
      </c>
      <c r="J133">
        <v>1757</v>
      </c>
      <c r="K133">
        <v>70107</v>
      </c>
      <c r="L133" t="s">
        <v>164</v>
      </c>
      <c r="M133" t="s">
        <v>189</v>
      </c>
      <c r="N133" t="s">
        <v>190</v>
      </c>
      <c r="O133">
        <v>4</v>
      </c>
      <c r="P133" t="s">
        <v>77</v>
      </c>
      <c r="Q133" t="s">
        <v>86</v>
      </c>
      <c r="R133" t="s">
        <v>87</v>
      </c>
      <c r="S133" t="s">
        <v>51</v>
      </c>
      <c r="T133" t="s">
        <v>43</v>
      </c>
      <c r="U133" t="s">
        <v>223</v>
      </c>
      <c r="V133">
        <v>3417.5</v>
      </c>
      <c r="W133">
        <v>4.6538671965961655E-2</v>
      </c>
      <c r="X133" t="s">
        <v>220</v>
      </c>
    </row>
    <row r="134" spans="1:24" x14ac:dyDescent="0.25">
      <c r="A134" t="s">
        <v>73</v>
      </c>
      <c r="B134" s="1">
        <v>41738</v>
      </c>
      <c r="C134">
        <v>2014</v>
      </c>
      <c r="D134" t="s">
        <v>227</v>
      </c>
      <c r="E134" t="s">
        <v>60</v>
      </c>
      <c r="F134" t="s">
        <v>4</v>
      </c>
      <c r="G134" t="s">
        <v>210</v>
      </c>
      <c r="H134" t="s">
        <v>203</v>
      </c>
      <c r="I134">
        <v>24350</v>
      </c>
      <c r="J134">
        <v>2498</v>
      </c>
      <c r="K134">
        <v>26848</v>
      </c>
      <c r="L134" t="s">
        <v>74</v>
      </c>
      <c r="M134" t="s">
        <v>75</v>
      </c>
      <c r="N134" t="s">
        <v>76</v>
      </c>
      <c r="O134">
        <v>4</v>
      </c>
      <c r="P134" t="s">
        <v>77</v>
      </c>
      <c r="Q134" t="s">
        <v>78</v>
      </c>
      <c r="R134" t="s">
        <v>79</v>
      </c>
      <c r="S134" t="s">
        <v>61</v>
      </c>
      <c r="T134" t="s">
        <v>42</v>
      </c>
      <c r="U134" t="s">
        <v>219</v>
      </c>
      <c r="V134">
        <v>730.5</v>
      </c>
      <c r="W134">
        <v>0.29377534812957762</v>
      </c>
      <c r="X134" t="s">
        <v>220</v>
      </c>
    </row>
    <row r="135" spans="1:24" x14ac:dyDescent="0.25">
      <c r="A135" t="s">
        <v>141</v>
      </c>
      <c r="B135" s="1">
        <v>41738</v>
      </c>
      <c r="C135">
        <v>2014</v>
      </c>
      <c r="D135" t="s">
        <v>227</v>
      </c>
      <c r="E135" t="s">
        <v>60</v>
      </c>
      <c r="F135" t="s">
        <v>35</v>
      </c>
      <c r="G135" t="s">
        <v>200</v>
      </c>
      <c r="H135" t="s">
        <v>203</v>
      </c>
      <c r="I135">
        <v>24000</v>
      </c>
      <c r="J135">
        <v>4224</v>
      </c>
      <c r="K135">
        <v>28224</v>
      </c>
      <c r="L135" t="s">
        <v>142</v>
      </c>
      <c r="M135" t="s">
        <v>143</v>
      </c>
      <c r="N135" t="s">
        <v>144</v>
      </c>
      <c r="O135">
        <v>4</v>
      </c>
      <c r="P135" t="s">
        <v>77</v>
      </c>
      <c r="Q135" t="s">
        <v>78</v>
      </c>
      <c r="R135" t="s">
        <v>79</v>
      </c>
      <c r="S135" t="s">
        <v>61</v>
      </c>
      <c r="T135" t="s">
        <v>46</v>
      </c>
      <c r="U135" t="s">
        <v>219</v>
      </c>
      <c r="V135">
        <v>720</v>
      </c>
      <c r="W135">
        <v>0.78583598546024225</v>
      </c>
      <c r="X135" t="s">
        <v>222</v>
      </c>
    </row>
    <row r="136" spans="1:24" x14ac:dyDescent="0.25">
      <c r="A136" t="s">
        <v>170</v>
      </c>
      <c r="B136" s="1">
        <v>41739</v>
      </c>
      <c r="C136">
        <v>2014</v>
      </c>
      <c r="D136" t="s">
        <v>227</v>
      </c>
      <c r="E136" t="s">
        <v>60</v>
      </c>
      <c r="F136" t="s">
        <v>3</v>
      </c>
      <c r="G136" t="s">
        <v>209</v>
      </c>
      <c r="H136" t="s">
        <v>211</v>
      </c>
      <c r="I136">
        <v>28050</v>
      </c>
      <c r="J136">
        <v>2168</v>
      </c>
      <c r="K136">
        <v>30218</v>
      </c>
      <c r="L136" t="s">
        <v>164</v>
      </c>
      <c r="M136" t="s">
        <v>171</v>
      </c>
      <c r="N136" t="s">
        <v>172</v>
      </c>
      <c r="O136">
        <v>4</v>
      </c>
      <c r="P136" t="s">
        <v>77</v>
      </c>
      <c r="Q136" t="s">
        <v>78</v>
      </c>
      <c r="R136" t="s">
        <v>79</v>
      </c>
      <c r="S136" t="s">
        <v>61</v>
      </c>
      <c r="T136" t="s">
        <v>42</v>
      </c>
      <c r="U136" t="s">
        <v>219</v>
      </c>
      <c r="V136">
        <v>841.5</v>
      </c>
      <c r="W136">
        <v>0.74726159579458717</v>
      </c>
      <c r="X136" t="s">
        <v>222</v>
      </c>
    </row>
    <row r="137" spans="1:24" x14ac:dyDescent="0.25">
      <c r="A137" t="s">
        <v>109</v>
      </c>
      <c r="B137" s="1">
        <v>41739</v>
      </c>
      <c r="C137">
        <v>2014</v>
      </c>
      <c r="D137" t="s">
        <v>227</v>
      </c>
      <c r="E137" t="s">
        <v>57</v>
      </c>
      <c r="F137" t="s">
        <v>18</v>
      </c>
      <c r="G137" t="s">
        <v>209</v>
      </c>
      <c r="H137" t="s">
        <v>211</v>
      </c>
      <c r="I137">
        <v>40700</v>
      </c>
      <c r="J137">
        <v>2462</v>
      </c>
      <c r="K137">
        <v>43162</v>
      </c>
      <c r="L137" t="s">
        <v>97</v>
      </c>
      <c r="M137" t="s">
        <v>110</v>
      </c>
      <c r="N137" t="s">
        <v>111</v>
      </c>
      <c r="O137">
        <v>4</v>
      </c>
      <c r="P137" t="s">
        <v>91</v>
      </c>
      <c r="Q137" t="s">
        <v>78</v>
      </c>
      <c r="R137" t="s">
        <v>79</v>
      </c>
      <c r="S137" t="s">
        <v>57</v>
      </c>
      <c r="T137" t="s">
        <v>44</v>
      </c>
      <c r="U137" t="s">
        <v>221</v>
      </c>
      <c r="V137">
        <v>1628</v>
      </c>
      <c r="W137">
        <v>0.71170688034580409</v>
      </c>
      <c r="X137" t="s">
        <v>222</v>
      </c>
    </row>
    <row r="138" spans="1:24" x14ac:dyDescent="0.25">
      <c r="A138" t="s">
        <v>126</v>
      </c>
      <c r="B138" s="1">
        <v>41740</v>
      </c>
      <c r="C138">
        <v>2014</v>
      </c>
      <c r="D138" t="s">
        <v>227</v>
      </c>
      <c r="E138" t="s">
        <v>62</v>
      </c>
      <c r="F138" t="s">
        <v>12</v>
      </c>
      <c r="G138" t="s">
        <v>210</v>
      </c>
      <c r="H138" t="s">
        <v>201</v>
      </c>
      <c r="I138">
        <v>33400</v>
      </c>
      <c r="J138">
        <v>1919</v>
      </c>
      <c r="K138">
        <v>35319</v>
      </c>
      <c r="L138" t="s">
        <v>127</v>
      </c>
      <c r="M138" t="s">
        <v>128</v>
      </c>
      <c r="N138" t="s">
        <v>129</v>
      </c>
      <c r="O138">
        <v>4</v>
      </c>
      <c r="P138" t="s">
        <v>77</v>
      </c>
      <c r="Q138" t="s">
        <v>78</v>
      </c>
      <c r="R138" t="s">
        <v>79</v>
      </c>
      <c r="S138" t="s">
        <v>63</v>
      </c>
      <c r="T138" t="s">
        <v>43</v>
      </c>
      <c r="U138" t="s">
        <v>219</v>
      </c>
      <c r="V138">
        <v>1002</v>
      </c>
      <c r="W138">
        <v>0.98836279659921433</v>
      </c>
      <c r="X138" t="s">
        <v>222</v>
      </c>
    </row>
    <row r="139" spans="1:24" x14ac:dyDescent="0.25">
      <c r="A139" t="s">
        <v>109</v>
      </c>
      <c r="B139" s="1">
        <v>41741</v>
      </c>
      <c r="C139">
        <v>2014</v>
      </c>
      <c r="D139" t="s">
        <v>227</v>
      </c>
      <c r="E139" t="s">
        <v>55</v>
      </c>
      <c r="F139" t="s">
        <v>36</v>
      </c>
      <c r="G139" t="s">
        <v>210</v>
      </c>
      <c r="H139" t="s">
        <v>211</v>
      </c>
      <c r="I139">
        <v>40500</v>
      </c>
      <c r="J139">
        <v>4803</v>
      </c>
      <c r="K139">
        <v>45303</v>
      </c>
      <c r="L139" t="s">
        <v>97</v>
      </c>
      <c r="M139" t="s">
        <v>110</v>
      </c>
      <c r="N139" t="s">
        <v>111</v>
      </c>
      <c r="O139">
        <v>4</v>
      </c>
      <c r="P139" t="s">
        <v>91</v>
      </c>
      <c r="Q139" t="s">
        <v>78</v>
      </c>
      <c r="R139" t="s">
        <v>79</v>
      </c>
      <c r="S139" t="s">
        <v>56</v>
      </c>
      <c r="T139" t="s">
        <v>46</v>
      </c>
      <c r="U139" t="s">
        <v>221</v>
      </c>
      <c r="V139">
        <v>1620</v>
      </c>
      <c r="W139">
        <v>0.58495249160796059</v>
      </c>
      <c r="X139" t="s">
        <v>222</v>
      </c>
    </row>
    <row r="140" spans="1:24" x14ac:dyDescent="0.25">
      <c r="A140" t="s">
        <v>80</v>
      </c>
      <c r="B140" s="1">
        <v>41742</v>
      </c>
      <c r="C140">
        <v>2014</v>
      </c>
      <c r="D140" t="s">
        <v>227</v>
      </c>
      <c r="E140" t="s">
        <v>57</v>
      </c>
      <c r="F140" t="s">
        <v>22</v>
      </c>
      <c r="G140" t="s">
        <v>206</v>
      </c>
      <c r="H140" t="s">
        <v>205</v>
      </c>
      <c r="I140">
        <v>32800</v>
      </c>
      <c r="J140">
        <v>3448</v>
      </c>
      <c r="K140">
        <v>36248</v>
      </c>
      <c r="L140" t="s">
        <v>74</v>
      </c>
      <c r="M140" t="s">
        <v>81</v>
      </c>
      <c r="N140" t="s">
        <v>82</v>
      </c>
      <c r="O140">
        <v>4</v>
      </c>
      <c r="P140" t="s">
        <v>77</v>
      </c>
      <c r="Q140" t="s">
        <v>78</v>
      </c>
      <c r="R140" t="s">
        <v>79</v>
      </c>
      <c r="S140" t="s">
        <v>57</v>
      </c>
      <c r="T140" t="s">
        <v>44</v>
      </c>
      <c r="U140" t="s">
        <v>219</v>
      </c>
      <c r="V140">
        <v>984</v>
      </c>
      <c r="W140">
        <v>0.86405898298325901</v>
      </c>
      <c r="X140" t="s">
        <v>222</v>
      </c>
    </row>
    <row r="141" spans="1:24" x14ac:dyDescent="0.25">
      <c r="A141" t="s">
        <v>148</v>
      </c>
      <c r="B141" s="1">
        <v>41742</v>
      </c>
      <c r="C141">
        <v>2014</v>
      </c>
      <c r="D141" t="s">
        <v>227</v>
      </c>
      <c r="E141" t="s">
        <v>62</v>
      </c>
      <c r="F141" t="s">
        <v>12</v>
      </c>
      <c r="G141" t="s">
        <v>210</v>
      </c>
      <c r="H141" t="s">
        <v>203</v>
      </c>
      <c r="I141">
        <v>29550</v>
      </c>
      <c r="J141">
        <v>2748</v>
      </c>
      <c r="K141">
        <v>32298</v>
      </c>
      <c r="L141" t="s">
        <v>142</v>
      </c>
      <c r="M141" t="s">
        <v>149</v>
      </c>
      <c r="N141" t="s">
        <v>150</v>
      </c>
      <c r="O141">
        <v>4</v>
      </c>
      <c r="P141" t="s">
        <v>77</v>
      </c>
      <c r="Q141" t="s">
        <v>78</v>
      </c>
      <c r="R141" t="s">
        <v>79</v>
      </c>
      <c r="S141" t="s">
        <v>63</v>
      </c>
      <c r="T141" t="s">
        <v>43</v>
      </c>
      <c r="U141" t="s">
        <v>219</v>
      </c>
      <c r="V141">
        <v>886.5</v>
      </c>
      <c r="W141">
        <v>0.27810617735521226</v>
      </c>
      <c r="X141" t="s">
        <v>220</v>
      </c>
    </row>
    <row r="142" spans="1:24" x14ac:dyDescent="0.25">
      <c r="A142" t="s">
        <v>103</v>
      </c>
      <c r="B142" s="1">
        <v>41743</v>
      </c>
      <c r="C142">
        <v>2014</v>
      </c>
      <c r="D142" t="s">
        <v>227</v>
      </c>
      <c r="E142" t="s">
        <v>60</v>
      </c>
      <c r="F142" t="s">
        <v>35</v>
      </c>
      <c r="G142" t="s">
        <v>210</v>
      </c>
      <c r="H142" t="s">
        <v>211</v>
      </c>
      <c r="I142">
        <v>31750</v>
      </c>
      <c r="J142">
        <v>3091</v>
      </c>
      <c r="K142">
        <v>34841</v>
      </c>
      <c r="L142" t="s">
        <v>97</v>
      </c>
      <c r="M142" t="s">
        <v>104</v>
      </c>
      <c r="N142" t="s">
        <v>105</v>
      </c>
      <c r="O142">
        <v>2</v>
      </c>
      <c r="P142" t="s">
        <v>91</v>
      </c>
      <c r="Q142" t="s">
        <v>78</v>
      </c>
      <c r="R142" t="s">
        <v>79</v>
      </c>
      <c r="S142" t="s">
        <v>61</v>
      </c>
      <c r="T142" t="s">
        <v>46</v>
      </c>
      <c r="U142" t="s">
        <v>219</v>
      </c>
      <c r="V142">
        <v>952.5</v>
      </c>
      <c r="W142">
        <v>0.22045062818585459</v>
      </c>
      <c r="X142" t="s">
        <v>220</v>
      </c>
    </row>
    <row r="143" spans="1:24" x14ac:dyDescent="0.25">
      <c r="A143" t="s">
        <v>83</v>
      </c>
      <c r="B143" s="1">
        <v>41744</v>
      </c>
      <c r="C143">
        <v>2014</v>
      </c>
      <c r="D143" t="s">
        <v>227</v>
      </c>
      <c r="E143" t="s">
        <v>62</v>
      </c>
      <c r="F143" t="s">
        <v>11</v>
      </c>
      <c r="G143" t="s">
        <v>200</v>
      </c>
      <c r="H143" t="s">
        <v>205</v>
      </c>
      <c r="I143">
        <v>74550</v>
      </c>
      <c r="J143">
        <v>4254</v>
      </c>
      <c r="K143">
        <v>78804</v>
      </c>
      <c r="L143" t="s">
        <v>74</v>
      </c>
      <c r="M143" t="s">
        <v>84</v>
      </c>
      <c r="N143" t="s">
        <v>85</v>
      </c>
      <c r="O143">
        <v>4</v>
      </c>
      <c r="P143" t="s">
        <v>77</v>
      </c>
      <c r="Q143" t="s">
        <v>86</v>
      </c>
      <c r="R143" t="s">
        <v>87</v>
      </c>
      <c r="S143" t="s">
        <v>63</v>
      </c>
      <c r="T143" t="s">
        <v>43</v>
      </c>
      <c r="U143" t="s">
        <v>225</v>
      </c>
      <c r="V143">
        <v>4473</v>
      </c>
      <c r="W143">
        <v>0.82948340281354427</v>
      </c>
      <c r="X143" t="s">
        <v>222</v>
      </c>
    </row>
    <row r="144" spans="1:24" x14ac:dyDescent="0.25">
      <c r="A144" t="s">
        <v>109</v>
      </c>
      <c r="B144" s="1">
        <v>41745</v>
      </c>
      <c r="C144">
        <v>2014</v>
      </c>
      <c r="D144" t="s">
        <v>227</v>
      </c>
      <c r="E144" t="s">
        <v>62</v>
      </c>
      <c r="F144" t="s">
        <v>11</v>
      </c>
      <c r="G144" t="s">
        <v>206</v>
      </c>
      <c r="H144" t="s">
        <v>201</v>
      </c>
      <c r="I144">
        <v>40900</v>
      </c>
      <c r="J144">
        <v>3386</v>
      </c>
      <c r="K144">
        <v>44286</v>
      </c>
      <c r="L144" t="s">
        <v>97</v>
      </c>
      <c r="M144" t="s">
        <v>110</v>
      </c>
      <c r="N144" t="s">
        <v>111</v>
      </c>
      <c r="O144">
        <v>4</v>
      </c>
      <c r="P144" t="s">
        <v>91</v>
      </c>
      <c r="Q144" t="s">
        <v>78</v>
      </c>
      <c r="R144" t="s">
        <v>79</v>
      </c>
      <c r="S144" t="s">
        <v>63</v>
      </c>
      <c r="T144" t="s">
        <v>43</v>
      </c>
      <c r="U144" t="s">
        <v>221</v>
      </c>
      <c r="V144">
        <v>1636</v>
      </c>
      <c r="W144">
        <v>0.27553231701046804</v>
      </c>
      <c r="X144" t="s">
        <v>220</v>
      </c>
    </row>
    <row r="145" spans="1:24" x14ac:dyDescent="0.25">
      <c r="A145" t="s">
        <v>120</v>
      </c>
      <c r="B145" s="1">
        <v>41745</v>
      </c>
      <c r="C145">
        <v>2014</v>
      </c>
      <c r="D145" t="s">
        <v>227</v>
      </c>
      <c r="E145" t="s">
        <v>54</v>
      </c>
      <c r="F145" t="s">
        <v>32</v>
      </c>
      <c r="G145" t="s">
        <v>200</v>
      </c>
      <c r="H145" t="s">
        <v>203</v>
      </c>
      <c r="I145">
        <v>56250</v>
      </c>
      <c r="J145">
        <v>3831</v>
      </c>
      <c r="K145">
        <v>60081</v>
      </c>
      <c r="L145" t="s">
        <v>97</v>
      </c>
      <c r="M145" t="s">
        <v>121</v>
      </c>
      <c r="N145" t="s">
        <v>122</v>
      </c>
      <c r="O145">
        <v>4</v>
      </c>
      <c r="P145" t="s">
        <v>77</v>
      </c>
      <c r="Q145" t="s">
        <v>86</v>
      </c>
      <c r="R145" t="s">
        <v>87</v>
      </c>
      <c r="S145" t="s">
        <v>54</v>
      </c>
      <c r="T145" t="s">
        <v>45</v>
      </c>
      <c r="U145" t="s">
        <v>223</v>
      </c>
      <c r="V145">
        <v>2812.5</v>
      </c>
      <c r="W145">
        <v>0.77960735828597438</v>
      </c>
      <c r="X145" t="s">
        <v>222</v>
      </c>
    </row>
    <row r="146" spans="1:24" x14ac:dyDescent="0.25">
      <c r="A146" t="s">
        <v>141</v>
      </c>
      <c r="B146" s="1">
        <v>41746</v>
      </c>
      <c r="C146">
        <v>2014</v>
      </c>
      <c r="D146" t="s">
        <v>227</v>
      </c>
      <c r="E146" t="s">
        <v>54</v>
      </c>
      <c r="F146" t="s">
        <v>33</v>
      </c>
      <c r="G146" t="s">
        <v>209</v>
      </c>
      <c r="H146" t="s">
        <v>203</v>
      </c>
      <c r="I146">
        <v>24100</v>
      </c>
      <c r="J146">
        <v>3409</v>
      </c>
      <c r="K146">
        <v>27509</v>
      </c>
      <c r="L146" t="s">
        <v>142</v>
      </c>
      <c r="M146" t="s">
        <v>143</v>
      </c>
      <c r="N146" t="s">
        <v>144</v>
      </c>
      <c r="O146">
        <v>4</v>
      </c>
      <c r="P146" t="s">
        <v>77</v>
      </c>
      <c r="Q146" t="s">
        <v>78</v>
      </c>
      <c r="R146" t="s">
        <v>79</v>
      </c>
      <c r="S146" t="s">
        <v>54</v>
      </c>
      <c r="T146" t="s">
        <v>45</v>
      </c>
      <c r="U146" t="s">
        <v>219</v>
      </c>
      <c r="V146">
        <v>723</v>
      </c>
      <c r="W146">
        <v>0.85041170234345442</v>
      </c>
      <c r="X146" t="s">
        <v>222</v>
      </c>
    </row>
    <row r="147" spans="1:24" x14ac:dyDescent="0.25">
      <c r="A147" t="s">
        <v>109</v>
      </c>
      <c r="B147" s="1">
        <v>41746</v>
      </c>
      <c r="C147">
        <v>2014</v>
      </c>
      <c r="D147" t="s">
        <v>227</v>
      </c>
      <c r="E147" t="s">
        <v>54</v>
      </c>
      <c r="F147" t="s">
        <v>30</v>
      </c>
      <c r="G147" t="s">
        <v>206</v>
      </c>
      <c r="H147" t="s">
        <v>201</v>
      </c>
      <c r="I147">
        <v>41050</v>
      </c>
      <c r="J147">
        <v>2458</v>
      </c>
      <c r="K147">
        <v>43508</v>
      </c>
      <c r="L147" t="s">
        <v>97</v>
      </c>
      <c r="M147" t="s">
        <v>110</v>
      </c>
      <c r="N147" t="s">
        <v>111</v>
      </c>
      <c r="O147">
        <v>4</v>
      </c>
      <c r="P147" t="s">
        <v>91</v>
      </c>
      <c r="Q147" t="s">
        <v>78</v>
      </c>
      <c r="R147" t="s">
        <v>79</v>
      </c>
      <c r="S147" t="s">
        <v>54</v>
      </c>
      <c r="T147" t="s">
        <v>45</v>
      </c>
      <c r="U147" t="s">
        <v>221</v>
      </c>
      <c r="V147">
        <v>1642</v>
      </c>
      <c r="W147">
        <v>0.43138812688709616</v>
      </c>
      <c r="X147" t="s">
        <v>220</v>
      </c>
    </row>
    <row r="148" spans="1:24" x14ac:dyDescent="0.25">
      <c r="A148" t="s">
        <v>173</v>
      </c>
      <c r="B148" s="1">
        <v>41746</v>
      </c>
      <c r="C148">
        <v>2014</v>
      </c>
      <c r="D148" t="s">
        <v>227</v>
      </c>
      <c r="E148" t="s">
        <v>50</v>
      </c>
      <c r="F148" t="s">
        <v>9</v>
      </c>
      <c r="G148" t="s">
        <v>200</v>
      </c>
      <c r="H148" t="s">
        <v>211</v>
      </c>
      <c r="I148">
        <v>29050</v>
      </c>
      <c r="J148">
        <v>3189</v>
      </c>
      <c r="K148">
        <v>32239</v>
      </c>
      <c r="L148" t="s">
        <v>164</v>
      </c>
      <c r="M148" t="s">
        <v>174</v>
      </c>
      <c r="N148" t="s">
        <v>175</v>
      </c>
      <c r="O148">
        <v>2</v>
      </c>
      <c r="P148" t="s">
        <v>91</v>
      </c>
      <c r="Q148" t="s">
        <v>78</v>
      </c>
      <c r="R148" t="s">
        <v>79</v>
      </c>
      <c r="S148" t="s">
        <v>51</v>
      </c>
      <c r="T148" t="s">
        <v>43</v>
      </c>
      <c r="U148" t="s">
        <v>219</v>
      </c>
      <c r="V148">
        <v>871.5</v>
      </c>
      <c r="W148">
        <v>0.26838970196824041</v>
      </c>
      <c r="X148" t="s">
        <v>220</v>
      </c>
    </row>
    <row r="149" spans="1:24" x14ac:dyDescent="0.25">
      <c r="A149" t="s">
        <v>106</v>
      </c>
      <c r="B149" s="1">
        <v>41746</v>
      </c>
      <c r="C149">
        <v>2014</v>
      </c>
      <c r="D149" t="s">
        <v>227</v>
      </c>
      <c r="E149" t="s">
        <v>58</v>
      </c>
      <c r="F149" t="s">
        <v>8</v>
      </c>
      <c r="G149" t="s">
        <v>209</v>
      </c>
      <c r="H149" t="s">
        <v>201</v>
      </c>
      <c r="I149">
        <v>33600</v>
      </c>
      <c r="J149">
        <v>3363</v>
      </c>
      <c r="K149">
        <v>36963</v>
      </c>
      <c r="L149" t="s">
        <v>97</v>
      </c>
      <c r="M149" t="s">
        <v>107</v>
      </c>
      <c r="N149" t="s">
        <v>108</v>
      </c>
      <c r="O149">
        <v>4</v>
      </c>
      <c r="P149" t="s">
        <v>77</v>
      </c>
      <c r="Q149" t="s">
        <v>78</v>
      </c>
      <c r="R149" t="s">
        <v>79</v>
      </c>
      <c r="S149" t="s">
        <v>59</v>
      </c>
      <c r="T149" t="s">
        <v>42</v>
      </c>
      <c r="U149" t="s">
        <v>219</v>
      </c>
      <c r="V149">
        <v>1008</v>
      </c>
      <c r="W149">
        <v>0.20395705206503956</v>
      </c>
      <c r="X149" t="s">
        <v>220</v>
      </c>
    </row>
    <row r="150" spans="1:24" x14ac:dyDescent="0.25">
      <c r="A150" t="s">
        <v>141</v>
      </c>
      <c r="B150" s="1">
        <v>41748</v>
      </c>
      <c r="C150">
        <v>2014</v>
      </c>
      <c r="D150" t="s">
        <v>227</v>
      </c>
      <c r="E150" t="s">
        <v>60</v>
      </c>
      <c r="F150" t="s">
        <v>4</v>
      </c>
      <c r="G150" t="s">
        <v>210</v>
      </c>
      <c r="H150" t="s">
        <v>201</v>
      </c>
      <c r="I150">
        <v>24250</v>
      </c>
      <c r="J150">
        <v>3722</v>
      </c>
      <c r="K150">
        <v>27972</v>
      </c>
      <c r="L150" t="s">
        <v>142</v>
      </c>
      <c r="M150" t="s">
        <v>143</v>
      </c>
      <c r="N150" t="s">
        <v>144</v>
      </c>
      <c r="O150">
        <v>4</v>
      </c>
      <c r="P150" t="s">
        <v>77</v>
      </c>
      <c r="Q150" t="s">
        <v>78</v>
      </c>
      <c r="R150" t="s">
        <v>79</v>
      </c>
      <c r="S150" t="s">
        <v>61</v>
      </c>
      <c r="T150" t="s">
        <v>42</v>
      </c>
      <c r="U150" t="s">
        <v>219</v>
      </c>
      <c r="V150">
        <v>727.5</v>
      </c>
      <c r="W150">
        <v>8.8196057867350089E-2</v>
      </c>
      <c r="X150" t="s">
        <v>220</v>
      </c>
    </row>
    <row r="151" spans="1:24" x14ac:dyDescent="0.25">
      <c r="A151" t="s">
        <v>88</v>
      </c>
      <c r="B151" s="1">
        <v>41748</v>
      </c>
      <c r="C151">
        <v>2014</v>
      </c>
      <c r="D151" t="s">
        <v>227</v>
      </c>
      <c r="E151" t="s">
        <v>54</v>
      </c>
      <c r="F151" t="s">
        <v>11</v>
      </c>
      <c r="G151" t="s">
        <v>200</v>
      </c>
      <c r="H151" t="s">
        <v>211</v>
      </c>
      <c r="I151">
        <v>128150</v>
      </c>
      <c r="J151">
        <v>2996</v>
      </c>
      <c r="K151">
        <v>131146</v>
      </c>
      <c r="L151" t="s">
        <v>74</v>
      </c>
      <c r="M151" t="s">
        <v>89</v>
      </c>
      <c r="N151" t="s">
        <v>90</v>
      </c>
      <c r="O151">
        <v>4</v>
      </c>
      <c r="P151" t="s">
        <v>91</v>
      </c>
      <c r="Q151" t="s">
        <v>86</v>
      </c>
      <c r="R151" t="s">
        <v>92</v>
      </c>
      <c r="S151" t="s">
        <v>54</v>
      </c>
      <c r="T151" t="s">
        <v>43</v>
      </c>
      <c r="U151" t="s">
        <v>225</v>
      </c>
      <c r="V151">
        <v>7689</v>
      </c>
      <c r="W151">
        <v>0.54800508709065854</v>
      </c>
      <c r="X151" t="s">
        <v>222</v>
      </c>
    </row>
    <row r="152" spans="1:24" x14ac:dyDescent="0.25">
      <c r="A152" t="s">
        <v>93</v>
      </c>
      <c r="B152" s="1">
        <v>41750</v>
      </c>
      <c r="C152">
        <v>2014</v>
      </c>
      <c r="D152" t="s">
        <v>227</v>
      </c>
      <c r="E152" t="s">
        <v>54</v>
      </c>
      <c r="F152" t="s">
        <v>28</v>
      </c>
      <c r="G152" t="s">
        <v>200</v>
      </c>
      <c r="H152" t="s">
        <v>201</v>
      </c>
      <c r="I152">
        <v>147700</v>
      </c>
      <c r="J152">
        <v>4211</v>
      </c>
      <c r="K152">
        <v>151911</v>
      </c>
      <c r="L152" t="s">
        <v>74</v>
      </c>
      <c r="M152" t="s">
        <v>94</v>
      </c>
      <c r="N152" t="s">
        <v>95</v>
      </c>
      <c r="O152">
        <v>2</v>
      </c>
      <c r="P152" t="s">
        <v>77</v>
      </c>
      <c r="Q152" t="s">
        <v>86</v>
      </c>
      <c r="R152" t="s">
        <v>87</v>
      </c>
      <c r="S152" t="s">
        <v>54</v>
      </c>
      <c r="T152" t="s">
        <v>45</v>
      </c>
      <c r="U152" t="s">
        <v>225</v>
      </c>
      <c r="V152">
        <v>8862</v>
      </c>
      <c r="W152">
        <v>0.53111437965702002</v>
      </c>
      <c r="X152" t="s">
        <v>222</v>
      </c>
    </row>
    <row r="153" spans="1:24" x14ac:dyDescent="0.25">
      <c r="A153" t="s">
        <v>120</v>
      </c>
      <c r="B153" s="1">
        <v>41750</v>
      </c>
      <c r="C153">
        <v>2014</v>
      </c>
      <c r="D153" t="s">
        <v>227</v>
      </c>
      <c r="E153" t="s">
        <v>50</v>
      </c>
      <c r="F153" t="s">
        <v>10</v>
      </c>
      <c r="G153" t="s">
        <v>200</v>
      </c>
      <c r="H153" t="s">
        <v>211</v>
      </c>
      <c r="I153">
        <v>56150</v>
      </c>
      <c r="J153">
        <v>4582</v>
      </c>
      <c r="K153">
        <v>60732</v>
      </c>
      <c r="L153" t="s">
        <v>97</v>
      </c>
      <c r="M153" t="s">
        <v>121</v>
      </c>
      <c r="N153" t="s">
        <v>122</v>
      </c>
      <c r="O153">
        <v>4</v>
      </c>
      <c r="P153" t="s">
        <v>77</v>
      </c>
      <c r="Q153" t="s">
        <v>86</v>
      </c>
      <c r="R153" t="s">
        <v>87</v>
      </c>
      <c r="S153" t="s">
        <v>51</v>
      </c>
      <c r="T153" t="s">
        <v>43</v>
      </c>
      <c r="U153" t="s">
        <v>223</v>
      </c>
      <c r="V153">
        <v>2807.5</v>
      </c>
      <c r="W153">
        <v>5.3331848258772796E-2</v>
      </c>
      <c r="X153" t="s">
        <v>220</v>
      </c>
    </row>
    <row r="154" spans="1:24" x14ac:dyDescent="0.25">
      <c r="A154" t="s">
        <v>139</v>
      </c>
      <c r="B154" s="1">
        <v>41750</v>
      </c>
      <c r="C154">
        <v>2014</v>
      </c>
      <c r="D154" t="s">
        <v>227</v>
      </c>
      <c r="E154" t="s">
        <v>60</v>
      </c>
      <c r="F154" t="s">
        <v>3</v>
      </c>
      <c r="G154" t="s">
        <v>200</v>
      </c>
      <c r="H154" t="s">
        <v>203</v>
      </c>
      <c r="I154">
        <v>119750</v>
      </c>
      <c r="J154">
        <v>4692</v>
      </c>
      <c r="K154">
        <v>124442</v>
      </c>
      <c r="L154" t="s">
        <v>127</v>
      </c>
      <c r="M154" t="s">
        <v>137</v>
      </c>
      <c r="N154" t="s">
        <v>140</v>
      </c>
      <c r="O154">
        <v>4</v>
      </c>
      <c r="P154" t="s">
        <v>91</v>
      </c>
      <c r="Q154" t="s">
        <v>86</v>
      </c>
      <c r="R154" t="s">
        <v>92</v>
      </c>
      <c r="S154" t="s">
        <v>61</v>
      </c>
      <c r="T154" t="s">
        <v>42</v>
      </c>
      <c r="U154" t="s">
        <v>225</v>
      </c>
      <c r="V154">
        <v>7185</v>
      </c>
      <c r="W154">
        <v>0.61166755045376142</v>
      </c>
      <c r="X154" t="s">
        <v>222</v>
      </c>
    </row>
    <row r="155" spans="1:24" x14ac:dyDescent="0.25">
      <c r="A155" t="s">
        <v>100</v>
      </c>
      <c r="B155" s="1">
        <v>41751</v>
      </c>
      <c r="C155">
        <v>2014</v>
      </c>
      <c r="D155" t="s">
        <v>227</v>
      </c>
      <c r="E155" t="s">
        <v>57</v>
      </c>
      <c r="F155" t="s">
        <v>27</v>
      </c>
      <c r="G155" t="s">
        <v>200</v>
      </c>
      <c r="H155" t="s">
        <v>203</v>
      </c>
      <c r="I155">
        <v>28000</v>
      </c>
      <c r="J155">
        <v>4032</v>
      </c>
      <c r="K155">
        <v>32032</v>
      </c>
      <c r="L155" t="s">
        <v>97</v>
      </c>
      <c r="M155" t="s">
        <v>101</v>
      </c>
      <c r="N155" t="s">
        <v>102</v>
      </c>
      <c r="O155">
        <v>4</v>
      </c>
      <c r="P155" t="s">
        <v>77</v>
      </c>
      <c r="Q155" t="s">
        <v>78</v>
      </c>
      <c r="R155" t="s">
        <v>79</v>
      </c>
      <c r="S155" t="s">
        <v>57</v>
      </c>
      <c r="T155" t="s">
        <v>44</v>
      </c>
      <c r="U155" t="s">
        <v>219</v>
      </c>
      <c r="V155">
        <v>840</v>
      </c>
      <c r="W155">
        <v>0.93693662711276515</v>
      </c>
      <c r="X155" t="s">
        <v>222</v>
      </c>
    </row>
    <row r="156" spans="1:24" x14ac:dyDescent="0.25">
      <c r="A156" t="s">
        <v>179</v>
      </c>
      <c r="B156" s="1">
        <v>41751</v>
      </c>
      <c r="C156">
        <v>2014</v>
      </c>
      <c r="D156" t="s">
        <v>227</v>
      </c>
      <c r="E156" t="s">
        <v>64</v>
      </c>
      <c r="F156" t="s">
        <v>26</v>
      </c>
      <c r="G156" t="s">
        <v>210</v>
      </c>
      <c r="H156" t="s">
        <v>211</v>
      </c>
      <c r="I156">
        <v>44550</v>
      </c>
      <c r="J156">
        <v>1150</v>
      </c>
      <c r="K156">
        <v>45700</v>
      </c>
      <c r="L156" t="s">
        <v>164</v>
      </c>
      <c r="M156" t="s">
        <v>180</v>
      </c>
      <c r="N156" t="s">
        <v>181</v>
      </c>
      <c r="O156">
        <v>4</v>
      </c>
      <c r="P156" t="s">
        <v>77</v>
      </c>
      <c r="Q156" t="s">
        <v>78</v>
      </c>
      <c r="R156" t="s">
        <v>79</v>
      </c>
      <c r="S156" t="s">
        <v>57</v>
      </c>
      <c r="T156" t="s">
        <v>44</v>
      </c>
      <c r="U156" t="s">
        <v>221</v>
      </c>
      <c r="V156">
        <v>1782</v>
      </c>
      <c r="W156">
        <v>0.15253554431373978</v>
      </c>
      <c r="X156" t="s">
        <v>220</v>
      </c>
    </row>
    <row r="157" spans="1:24" x14ac:dyDescent="0.25">
      <c r="A157" t="s">
        <v>106</v>
      </c>
      <c r="B157" s="1">
        <v>41752</v>
      </c>
      <c r="C157">
        <v>2014</v>
      </c>
      <c r="D157" t="s">
        <v>227</v>
      </c>
      <c r="E157" t="s">
        <v>57</v>
      </c>
      <c r="F157" t="s">
        <v>24</v>
      </c>
      <c r="G157" t="s">
        <v>207</v>
      </c>
      <c r="H157" t="s">
        <v>211</v>
      </c>
      <c r="I157">
        <v>33350</v>
      </c>
      <c r="J157">
        <v>3801</v>
      </c>
      <c r="K157">
        <v>37151</v>
      </c>
      <c r="L157" t="s">
        <v>97</v>
      </c>
      <c r="M157" t="s">
        <v>107</v>
      </c>
      <c r="N157" t="s">
        <v>108</v>
      </c>
      <c r="O157">
        <v>4</v>
      </c>
      <c r="P157" t="s">
        <v>77</v>
      </c>
      <c r="Q157" t="s">
        <v>78</v>
      </c>
      <c r="R157" t="s">
        <v>79</v>
      </c>
      <c r="S157" t="s">
        <v>57</v>
      </c>
      <c r="T157" t="s">
        <v>44</v>
      </c>
      <c r="U157" t="s">
        <v>221</v>
      </c>
      <c r="V157">
        <v>1334</v>
      </c>
      <c r="W157">
        <v>0.24480131233334601</v>
      </c>
      <c r="X157" t="s">
        <v>220</v>
      </c>
    </row>
    <row r="158" spans="1:24" x14ac:dyDescent="0.25">
      <c r="A158" t="s">
        <v>163</v>
      </c>
      <c r="B158" s="1">
        <v>41752</v>
      </c>
      <c r="C158">
        <v>2014</v>
      </c>
      <c r="D158" t="s">
        <v>227</v>
      </c>
      <c r="E158" t="s">
        <v>64</v>
      </c>
      <c r="F158" t="s">
        <v>20</v>
      </c>
      <c r="G158" t="s">
        <v>210</v>
      </c>
      <c r="H158" t="s">
        <v>201</v>
      </c>
      <c r="I158">
        <v>22400</v>
      </c>
      <c r="J158">
        <v>3623</v>
      </c>
      <c r="K158">
        <v>26023</v>
      </c>
      <c r="L158" t="s">
        <v>164</v>
      </c>
      <c r="M158" t="s">
        <v>165</v>
      </c>
      <c r="N158" t="s">
        <v>166</v>
      </c>
      <c r="O158">
        <v>2</v>
      </c>
      <c r="P158" t="s">
        <v>77</v>
      </c>
      <c r="Q158" t="s">
        <v>78</v>
      </c>
      <c r="R158" t="s">
        <v>79</v>
      </c>
      <c r="S158" t="s">
        <v>57</v>
      </c>
      <c r="T158" t="s">
        <v>44</v>
      </c>
      <c r="U158" t="s">
        <v>219</v>
      </c>
      <c r="V158">
        <v>672</v>
      </c>
      <c r="W158">
        <v>0.49835673929115604</v>
      </c>
      <c r="X158" t="s">
        <v>220</v>
      </c>
    </row>
    <row r="159" spans="1:24" x14ac:dyDescent="0.25">
      <c r="A159" t="s">
        <v>100</v>
      </c>
      <c r="B159" s="1">
        <v>41752</v>
      </c>
      <c r="C159">
        <v>2014</v>
      </c>
      <c r="D159" t="s">
        <v>227</v>
      </c>
      <c r="E159" t="s">
        <v>64</v>
      </c>
      <c r="F159" t="s">
        <v>26</v>
      </c>
      <c r="G159" t="s">
        <v>210</v>
      </c>
      <c r="H159" t="s">
        <v>203</v>
      </c>
      <c r="I159">
        <v>28050</v>
      </c>
      <c r="J159">
        <v>2569</v>
      </c>
      <c r="K159">
        <v>30619</v>
      </c>
      <c r="L159" t="s">
        <v>97</v>
      </c>
      <c r="M159" t="s">
        <v>101</v>
      </c>
      <c r="N159" t="s">
        <v>102</v>
      </c>
      <c r="O159">
        <v>4</v>
      </c>
      <c r="P159" t="s">
        <v>77</v>
      </c>
      <c r="Q159" t="s">
        <v>78</v>
      </c>
      <c r="R159" t="s">
        <v>79</v>
      </c>
      <c r="S159" t="s">
        <v>57</v>
      </c>
      <c r="T159" t="s">
        <v>44</v>
      </c>
      <c r="U159" t="s">
        <v>219</v>
      </c>
      <c r="V159">
        <v>841.5</v>
      </c>
      <c r="W159">
        <v>0.2585162880171632</v>
      </c>
      <c r="X159" t="s">
        <v>220</v>
      </c>
    </row>
    <row r="160" spans="1:24" x14ac:dyDescent="0.25">
      <c r="A160" t="s">
        <v>123</v>
      </c>
      <c r="B160" s="1">
        <v>41752</v>
      </c>
      <c r="C160">
        <v>2014</v>
      </c>
      <c r="D160" t="s">
        <v>227</v>
      </c>
      <c r="E160" t="s">
        <v>54</v>
      </c>
      <c r="F160" t="s">
        <v>11</v>
      </c>
      <c r="G160" t="s">
        <v>200</v>
      </c>
      <c r="H160" t="s">
        <v>201</v>
      </c>
      <c r="I160">
        <v>67050</v>
      </c>
      <c r="J160">
        <v>3886</v>
      </c>
      <c r="K160">
        <v>70936</v>
      </c>
      <c r="L160" t="s">
        <v>97</v>
      </c>
      <c r="M160" t="s">
        <v>124</v>
      </c>
      <c r="N160" t="s">
        <v>125</v>
      </c>
      <c r="O160">
        <v>4</v>
      </c>
      <c r="P160" t="s">
        <v>91</v>
      </c>
      <c r="Q160" t="s">
        <v>78</v>
      </c>
      <c r="R160" t="s">
        <v>92</v>
      </c>
      <c r="S160" t="s">
        <v>54</v>
      </c>
      <c r="T160" t="s">
        <v>43</v>
      </c>
      <c r="U160" t="s">
        <v>223</v>
      </c>
      <c r="V160">
        <v>3352.5</v>
      </c>
      <c r="W160">
        <v>0.21350998534518759</v>
      </c>
      <c r="X160" t="s">
        <v>220</v>
      </c>
    </row>
    <row r="161" spans="1:24" x14ac:dyDescent="0.25">
      <c r="A161" t="s">
        <v>83</v>
      </c>
      <c r="B161" s="1">
        <v>41753</v>
      </c>
      <c r="C161">
        <v>2014</v>
      </c>
      <c r="D161" t="s">
        <v>227</v>
      </c>
      <c r="E161" t="s">
        <v>54</v>
      </c>
      <c r="F161" t="s">
        <v>29</v>
      </c>
      <c r="G161" t="s">
        <v>210</v>
      </c>
      <c r="H161" t="s">
        <v>201</v>
      </c>
      <c r="I161">
        <v>74300</v>
      </c>
      <c r="J161">
        <v>1773</v>
      </c>
      <c r="K161">
        <v>76073</v>
      </c>
      <c r="L161" t="s">
        <v>74</v>
      </c>
      <c r="M161" t="s">
        <v>84</v>
      </c>
      <c r="N161" t="s">
        <v>85</v>
      </c>
      <c r="O161">
        <v>4</v>
      </c>
      <c r="P161" t="s">
        <v>77</v>
      </c>
      <c r="Q161" t="s">
        <v>86</v>
      </c>
      <c r="R161" t="s">
        <v>87</v>
      </c>
      <c r="S161" t="s">
        <v>54</v>
      </c>
      <c r="T161" t="s">
        <v>45</v>
      </c>
      <c r="U161" t="s">
        <v>223</v>
      </c>
      <c r="V161">
        <v>3715</v>
      </c>
      <c r="W161">
        <v>0.85340971725685977</v>
      </c>
      <c r="X161" t="s">
        <v>222</v>
      </c>
    </row>
    <row r="162" spans="1:24" x14ac:dyDescent="0.25">
      <c r="A162" t="s">
        <v>145</v>
      </c>
      <c r="B162" s="1">
        <v>41755</v>
      </c>
      <c r="C162">
        <v>2014</v>
      </c>
      <c r="D162" t="s">
        <v>227</v>
      </c>
      <c r="E162" t="s">
        <v>50</v>
      </c>
      <c r="F162" t="s">
        <v>9</v>
      </c>
      <c r="G162" t="s">
        <v>210</v>
      </c>
      <c r="H162" t="s">
        <v>205</v>
      </c>
      <c r="I162">
        <v>26250</v>
      </c>
      <c r="J162">
        <v>4290</v>
      </c>
      <c r="K162">
        <v>30540</v>
      </c>
      <c r="L162" t="s">
        <v>142</v>
      </c>
      <c r="M162" t="s">
        <v>146</v>
      </c>
      <c r="N162" t="s">
        <v>147</v>
      </c>
      <c r="O162">
        <v>4</v>
      </c>
      <c r="P162" t="s">
        <v>77</v>
      </c>
      <c r="Q162" t="s">
        <v>78</v>
      </c>
      <c r="R162" t="s">
        <v>79</v>
      </c>
      <c r="S162" t="s">
        <v>51</v>
      </c>
      <c r="T162" t="s">
        <v>43</v>
      </c>
      <c r="U162" t="s">
        <v>219</v>
      </c>
      <c r="V162">
        <v>787.5</v>
      </c>
      <c r="W162">
        <v>0.98226206422888773</v>
      </c>
      <c r="X162" t="s">
        <v>222</v>
      </c>
    </row>
    <row r="163" spans="1:24" x14ac:dyDescent="0.25">
      <c r="A163" t="s">
        <v>114</v>
      </c>
      <c r="B163" s="1">
        <v>41755</v>
      </c>
      <c r="C163">
        <v>2014</v>
      </c>
      <c r="D163" t="s">
        <v>227</v>
      </c>
      <c r="E163" t="s">
        <v>62</v>
      </c>
      <c r="F163" t="s">
        <v>11</v>
      </c>
      <c r="G163" t="s">
        <v>200</v>
      </c>
      <c r="H163" t="s">
        <v>205</v>
      </c>
      <c r="I163">
        <v>48050</v>
      </c>
      <c r="J163">
        <v>1110</v>
      </c>
      <c r="K163">
        <v>49160</v>
      </c>
      <c r="L163" t="s">
        <v>97</v>
      </c>
      <c r="M163" t="s">
        <v>115</v>
      </c>
      <c r="N163" t="s">
        <v>116</v>
      </c>
      <c r="O163">
        <v>4</v>
      </c>
      <c r="P163" t="s">
        <v>77</v>
      </c>
      <c r="Q163" t="s">
        <v>78</v>
      </c>
      <c r="R163" t="s">
        <v>79</v>
      </c>
      <c r="S163" t="s">
        <v>63</v>
      </c>
      <c r="T163" t="s">
        <v>43</v>
      </c>
      <c r="U163" t="s">
        <v>221</v>
      </c>
      <c r="V163">
        <v>1922</v>
      </c>
      <c r="W163">
        <v>0.18070729504372332</v>
      </c>
      <c r="X163" t="s">
        <v>220</v>
      </c>
    </row>
    <row r="164" spans="1:24" x14ac:dyDescent="0.25">
      <c r="A164" t="s">
        <v>141</v>
      </c>
      <c r="B164" s="1">
        <v>41755</v>
      </c>
      <c r="C164">
        <v>2014</v>
      </c>
      <c r="D164" t="s">
        <v>227</v>
      </c>
      <c r="E164" t="s">
        <v>55</v>
      </c>
      <c r="F164" t="s">
        <v>38</v>
      </c>
      <c r="G164" t="s">
        <v>210</v>
      </c>
      <c r="H164" t="s">
        <v>201</v>
      </c>
      <c r="I164">
        <v>24050</v>
      </c>
      <c r="J164">
        <v>1428</v>
      </c>
      <c r="K164">
        <v>25478</v>
      </c>
      <c r="L164" t="s">
        <v>142</v>
      </c>
      <c r="M164" t="s">
        <v>143</v>
      </c>
      <c r="N164" t="s">
        <v>144</v>
      </c>
      <c r="O164">
        <v>4</v>
      </c>
      <c r="P164" t="s">
        <v>77</v>
      </c>
      <c r="Q164" t="s">
        <v>78</v>
      </c>
      <c r="R164" t="s">
        <v>79</v>
      </c>
      <c r="S164" t="s">
        <v>56</v>
      </c>
      <c r="T164" t="s">
        <v>46</v>
      </c>
      <c r="U164" t="s">
        <v>219</v>
      </c>
      <c r="V164">
        <v>721.5</v>
      </c>
      <c r="W164">
        <v>7.9535049889020173E-2</v>
      </c>
      <c r="X164" t="s">
        <v>220</v>
      </c>
    </row>
    <row r="165" spans="1:24" x14ac:dyDescent="0.25">
      <c r="A165" t="s">
        <v>83</v>
      </c>
      <c r="B165" s="1">
        <v>41756</v>
      </c>
      <c r="C165">
        <v>2014</v>
      </c>
      <c r="D165" t="s">
        <v>227</v>
      </c>
      <c r="E165" t="s">
        <v>55</v>
      </c>
      <c r="F165" t="s">
        <v>36</v>
      </c>
      <c r="G165" t="s">
        <v>210</v>
      </c>
      <c r="H165" t="s">
        <v>211</v>
      </c>
      <c r="I165">
        <v>74300</v>
      </c>
      <c r="J165">
        <v>4278</v>
      </c>
      <c r="K165">
        <v>78578</v>
      </c>
      <c r="L165" t="s">
        <v>74</v>
      </c>
      <c r="M165" t="s">
        <v>84</v>
      </c>
      <c r="N165" t="s">
        <v>85</v>
      </c>
      <c r="O165">
        <v>4</v>
      </c>
      <c r="P165" t="s">
        <v>77</v>
      </c>
      <c r="Q165" t="s">
        <v>86</v>
      </c>
      <c r="R165" t="s">
        <v>87</v>
      </c>
      <c r="S165" t="s">
        <v>56</v>
      </c>
      <c r="T165" t="s">
        <v>46</v>
      </c>
      <c r="U165" t="s">
        <v>225</v>
      </c>
      <c r="V165">
        <v>4458</v>
      </c>
      <c r="W165">
        <v>0.7490775067122083</v>
      </c>
      <c r="X165" t="s">
        <v>222</v>
      </c>
    </row>
    <row r="166" spans="1:24" x14ac:dyDescent="0.25">
      <c r="A166" t="s">
        <v>120</v>
      </c>
      <c r="B166" s="1">
        <v>41757</v>
      </c>
      <c r="C166">
        <v>2014</v>
      </c>
      <c r="D166" t="s">
        <v>227</v>
      </c>
      <c r="E166" t="s">
        <v>50</v>
      </c>
      <c r="F166" t="s">
        <v>9</v>
      </c>
      <c r="G166" t="s">
        <v>206</v>
      </c>
      <c r="H166" t="s">
        <v>202</v>
      </c>
      <c r="I166">
        <v>55950</v>
      </c>
      <c r="J166">
        <v>3522</v>
      </c>
      <c r="K166">
        <v>59472</v>
      </c>
      <c r="L166" t="s">
        <v>97</v>
      </c>
      <c r="M166" t="s">
        <v>121</v>
      </c>
      <c r="N166" t="s">
        <v>122</v>
      </c>
      <c r="O166">
        <v>4</v>
      </c>
      <c r="P166" t="s">
        <v>77</v>
      </c>
      <c r="Q166" t="s">
        <v>86</v>
      </c>
      <c r="R166" t="s">
        <v>87</v>
      </c>
      <c r="S166" t="s">
        <v>51</v>
      </c>
      <c r="T166" t="s">
        <v>43</v>
      </c>
      <c r="U166" t="s">
        <v>223</v>
      </c>
      <c r="V166">
        <v>2797.5</v>
      </c>
      <c r="W166">
        <v>9.9224913911533041E-2</v>
      </c>
      <c r="X166" t="s">
        <v>220</v>
      </c>
    </row>
    <row r="167" spans="1:24" x14ac:dyDescent="0.25">
      <c r="A167" t="s">
        <v>120</v>
      </c>
      <c r="B167" s="1">
        <v>41757</v>
      </c>
      <c r="C167">
        <v>2014</v>
      </c>
      <c r="D167" t="s">
        <v>227</v>
      </c>
      <c r="E167" t="s">
        <v>60</v>
      </c>
      <c r="F167" t="s">
        <v>4</v>
      </c>
      <c r="G167" t="s">
        <v>200</v>
      </c>
      <c r="H167" t="s">
        <v>211</v>
      </c>
      <c r="I167">
        <v>56150</v>
      </c>
      <c r="J167">
        <v>2592</v>
      </c>
      <c r="K167">
        <v>58742</v>
      </c>
      <c r="L167" t="s">
        <v>97</v>
      </c>
      <c r="M167" t="s">
        <v>121</v>
      </c>
      <c r="N167" t="s">
        <v>122</v>
      </c>
      <c r="O167">
        <v>4</v>
      </c>
      <c r="P167" t="s">
        <v>77</v>
      </c>
      <c r="Q167" t="s">
        <v>86</v>
      </c>
      <c r="R167" t="s">
        <v>87</v>
      </c>
      <c r="S167" t="s">
        <v>61</v>
      </c>
      <c r="T167" t="s">
        <v>42</v>
      </c>
      <c r="U167" t="s">
        <v>223</v>
      </c>
      <c r="V167">
        <v>2807.5</v>
      </c>
      <c r="W167">
        <v>0.12692912115106783</v>
      </c>
      <c r="X167" t="s">
        <v>220</v>
      </c>
    </row>
    <row r="168" spans="1:24" x14ac:dyDescent="0.25">
      <c r="A168" t="s">
        <v>120</v>
      </c>
      <c r="B168" s="1">
        <v>41757</v>
      </c>
      <c r="C168">
        <v>2014</v>
      </c>
      <c r="D168" t="s">
        <v>227</v>
      </c>
      <c r="E168" t="s">
        <v>52</v>
      </c>
      <c r="F168" t="s">
        <v>47</v>
      </c>
      <c r="G168" t="s">
        <v>200</v>
      </c>
      <c r="H168" t="s">
        <v>203</v>
      </c>
      <c r="I168">
        <v>56050</v>
      </c>
      <c r="J168">
        <v>2714</v>
      </c>
      <c r="K168">
        <v>58764</v>
      </c>
      <c r="L168" t="s">
        <v>97</v>
      </c>
      <c r="M168" t="s">
        <v>121</v>
      </c>
      <c r="N168" t="s">
        <v>122</v>
      </c>
      <c r="O168">
        <v>4</v>
      </c>
      <c r="P168" t="s">
        <v>77</v>
      </c>
      <c r="Q168" t="s">
        <v>86</v>
      </c>
      <c r="R168" t="s">
        <v>87</v>
      </c>
      <c r="S168" t="s">
        <v>53</v>
      </c>
      <c r="T168" t="s">
        <v>46</v>
      </c>
      <c r="U168" t="s">
        <v>223</v>
      </c>
      <c r="V168">
        <v>2802.5</v>
      </c>
      <c r="W168">
        <v>0.93838841604925149</v>
      </c>
      <c r="X168" t="s">
        <v>222</v>
      </c>
    </row>
    <row r="169" spans="1:24" x14ac:dyDescent="0.25">
      <c r="A169" t="s">
        <v>126</v>
      </c>
      <c r="B169" s="1">
        <v>41758</v>
      </c>
      <c r="C169">
        <v>2014</v>
      </c>
      <c r="D169" t="s">
        <v>227</v>
      </c>
      <c r="E169" t="s">
        <v>55</v>
      </c>
      <c r="F169" t="s">
        <v>39</v>
      </c>
      <c r="G169" t="s">
        <v>200</v>
      </c>
      <c r="H169" t="s">
        <v>205</v>
      </c>
      <c r="I169">
        <v>33850</v>
      </c>
      <c r="J169">
        <v>2334</v>
      </c>
      <c r="K169">
        <v>36184</v>
      </c>
      <c r="L169" t="s">
        <v>127</v>
      </c>
      <c r="M169" t="s">
        <v>128</v>
      </c>
      <c r="N169" t="s">
        <v>129</v>
      </c>
      <c r="O169">
        <v>4</v>
      </c>
      <c r="P169" t="s">
        <v>77</v>
      </c>
      <c r="Q169" t="s">
        <v>78</v>
      </c>
      <c r="R169" t="s">
        <v>79</v>
      </c>
      <c r="S169" t="s">
        <v>56</v>
      </c>
      <c r="T169" t="s">
        <v>46</v>
      </c>
      <c r="U169" t="s">
        <v>219</v>
      </c>
      <c r="V169">
        <v>1015.5</v>
      </c>
      <c r="W169">
        <v>0.68643719129564107</v>
      </c>
      <c r="X169" t="s">
        <v>222</v>
      </c>
    </row>
    <row r="170" spans="1:24" x14ac:dyDescent="0.25">
      <c r="A170" t="s">
        <v>123</v>
      </c>
      <c r="B170" s="1">
        <v>41759</v>
      </c>
      <c r="C170">
        <v>2014</v>
      </c>
      <c r="D170" t="s">
        <v>227</v>
      </c>
      <c r="E170" t="s">
        <v>52</v>
      </c>
      <c r="F170" t="s">
        <v>41</v>
      </c>
      <c r="G170" t="s">
        <v>209</v>
      </c>
      <c r="H170" t="s">
        <v>201</v>
      </c>
      <c r="I170">
        <v>67200</v>
      </c>
      <c r="J170">
        <v>1528</v>
      </c>
      <c r="K170">
        <v>68728</v>
      </c>
      <c r="L170" t="s">
        <v>97</v>
      </c>
      <c r="M170" t="s">
        <v>124</v>
      </c>
      <c r="N170" t="s">
        <v>125</v>
      </c>
      <c r="O170">
        <v>4</v>
      </c>
      <c r="P170" t="s">
        <v>91</v>
      </c>
      <c r="Q170" t="s">
        <v>78</v>
      </c>
      <c r="R170" t="s">
        <v>92</v>
      </c>
      <c r="S170" t="s">
        <v>53</v>
      </c>
      <c r="T170" t="s">
        <v>46</v>
      </c>
      <c r="U170" t="s">
        <v>223</v>
      </c>
      <c r="V170">
        <v>3360</v>
      </c>
      <c r="W170">
        <v>0.5943367651637349</v>
      </c>
      <c r="X170" t="s">
        <v>222</v>
      </c>
    </row>
    <row r="171" spans="1:24" x14ac:dyDescent="0.25">
      <c r="A171" t="s">
        <v>141</v>
      </c>
      <c r="B171" s="1">
        <v>41759</v>
      </c>
      <c r="C171">
        <v>2014</v>
      </c>
      <c r="D171" t="s">
        <v>227</v>
      </c>
      <c r="E171" t="s">
        <v>50</v>
      </c>
      <c r="F171" t="s">
        <v>13</v>
      </c>
      <c r="G171" t="s">
        <v>210</v>
      </c>
      <c r="H171" t="s">
        <v>211</v>
      </c>
      <c r="I171">
        <v>23650</v>
      </c>
      <c r="J171">
        <v>2748</v>
      </c>
      <c r="K171">
        <v>26398</v>
      </c>
      <c r="L171" t="s">
        <v>142</v>
      </c>
      <c r="M171" t="s">
        <v>143</v>
      </c>
      <c r="N171" t="s">
        <v>144</v>
      </c>
      <c r="O171">
        <v>4</v>
      </c>
      <c r="P171" t="s">
        <v>77</v>
      </c>
      <c r="Q171" t="s">
        <v>78</v>
      </c>
      <c r="R171" t="s">
        <v>79</v>
      </c>
      <c r="S171" t="s">
        <v>51</v>
      </c>
      <c r="T171" t="s">
        <v>43</v>
      </c>
      <c r="U171" t="s">
        <v>219</v>
      </c>
      <c r="V171">
        <v>709.5</v>
      </c>
      <c r="W171">
        <v>0.66568954785619372</v>
      </c>
      <c r="X171" t="s">
        <v>222</v>
      </c>
    </row>
    <row r="172" spans="1:24" x14ac:dyDescent="0.25">
      <c r="A172" t="s">
        <v>117</v>
      </c>
      <c r="B172" s="1">
        <v>41760</v>
      </c>
      <c r="C172">
        <v>2014</v>
      </c>
      <c r="D172" t="s">
        <v>228</v>
      </c>
      <c r="E172" t="s">
        <v>52</v>
      </c>
      <c r="F172" t="s">
        <v>35</v>
      </c>
      <c r="G172" t="s">
        <v>209</v>
      </c>
      <c r="H172" t="s">
        <v>211</v>
      </c>
      <c r="I172">
        <v>52200</v>
      </c>
      <c r="J172">
        <v>4521</v>
      </c>
      <c r="K172">
        <v>56721</v>
      </c>
      <c r="L172" t="s">
        <v>97</v>
      </c>
      <c r="M172" t="s">
        <v>118</v>
      </c>
      <c r="N172" t="s">
        <v>119</v>
      </c>
      <c r="O172">
        <v>4</v>
      </c>
      <c r="P172" t="s">
        <v>77</v>
      </c>
      <c r="Q172" t="s">
        <v>86</v>
      </c>
      <c r="R172" t="s">
        <v>79</v>
      </c>
      <c r="S172" t="s">
        <v>53</v>
      </c>
      <c r="T172" t="s">
        <v>46</v>
      </c>
      <c r="U172" t="s">
        <v>223</v>
      </c>
      <c r="V172">
        <v>2610</v>
      </c>
      <c r="W172">
        <v>0.97797753148618038</v>
      </c>
      <c r="X172" t="s">
        <v>222</v>
      </c>
    </row>
    <row r="173" spans="1:24" x14ac:dyDescent="0.25">
      <c r="A173" t="s">
        <v>136</v>
      </c>
      <c r="B173" s="1">
        <v>41760</v>
      </c>
      <c r="C173">
        <v>2014</v>
      </c>
      <c r="D173" t="s">
        <v>228</v>
      </c>
      <c r="E173" t="s">
        <v>55</v>
      </c>
      <c r="F173" t="s">
        <v>37</v>
      </c>
      <c r="G173" t="s">
        <v>206</v>
      </c>
      <c r="H173" t="s">
        <v>202</v>
      </c>
      <c r="I173">
        <v>76000</v>
      </c>
      <c r="J173">
        <v>2506</v>
      </c>
      <c r="K173">
        <v>78506</v>
      </c>
      <c r="L173" t="s">
        <v>127</v>
      </c>
      <c r="M173" t="s">
        <v>137</v>
      </c>
      <c r="N173" t="s">
        <v>138</v>
      </c>
      <c r="O173">
        <v>4</v>
      </c>
      <c r="P173" t="s">
        <v>77</v>
      </c>
      <c r="Q173" t="s">
        <v>78</v>
      </c>
      <c r="R173" t="s">
        <v>79</v>
      </c>
      <c r="S173" t="s">
        <v>56</v>
      </c>
      <c r="T173" t="s">
        <v>46</v>
      </c>
      <c r="U173" t="s">
        <v>225</v>
      </c>
      <c r="V173">
        <v>4560</v>
      </c>
      <c r="W173">
        <v>0.30788201387407355</v>
      </c>
      <c r="X173" t="s">
        <v>220</v>
      </c>
    </row>
    <row r="174" spans="1:24" x14ac:dyDescent="0.25">
      <c r="A174" t="s">
        <v>163</v>
      </c>
      <c r="B174" s="1">
        <v>41762</v>
      </c>
      <c r="C174">
        <v>2014</v>
      </c>
      <c r="D174" t="s">
        <v>228</v>
      </c>
      <c r="E174" t="s">
        <v>62</v>
      </c>
      <c r="F174" t="s">
        <v>14</v>
      </c>
      <c r="G174" t="s">
        <v>200</v>
      </c>
      <c r="H174" t="s">
        <v>201</v>
      </c>
      <c r="I174">
        <v>22400</v>
      </c>
      <c r="J174">
        <v>4862</v>
      </c>
      <c r="K174">
        <v>27262</v>
      </c>
      <c r="L174" t="s">
        <v>164</v>
      </c>
      <c r="M174" t="s">
        <v>165</v>
      </c>
      <c r="N174" t="s">
        <v>166</v>
      </c>
      <c r="O174">
        <v>2</v>
      </c>
      <c r="P174" t="s">
        <v>77</v>
      </c>
      <c r="Q174" t="s">
        <v>78</v>
      </c>
      <c r="R174" t="s">
        <v>79</v>
      </c>
      <c r="S174" t="s">
        <v>63</v>
      </c>
      <c r="T174" t="s">
        <v>43</v>
      </c>
      <c r="U174" t="s">
        <v>219</v>
      </c>
      <c r="V174">
        <v>672</v>
      </c>
      <c r="W174">
        <v>0.30486332965309887</v>
      </c>
      <c r="X174" t="s">
        <v>220</v>
      </c>
    </row>
    <row r="175" spans="1:24" x14ac:dyDescent="0.25">
      <c r="A175" t="s">
        <v>148</v>
      </c>
      <c r="B175" s="1">
        <v>41764</v>
      </c>
      <c r="C175">
        <v>2014</v>
      </c>
      <c r="D175" t="s">
        <v>228</v>
      </c>
      <c r="E175" t="s">
        <v>57</v>
      </c>
      <c r="F175" t="s">
        <v>16</v>
      </c>
      <c r="G175" t="s">
        <v>200</v>
      </c>
      <c r="H175" t="s">
        <v>205</v>
      </c>
      <c r="I175">
        <v>29750</v>
      </c>
      <c r="J175">
        <v>1490</v>
      </c>
      <c r="K175">
        <v>31240</v>
      </c>
      <c r="L175" t="s">
        <v>142</v>
      </c>
      <c r="M175" t="s">
        <v>149</v>
      </c>
      <c r="N175" t="s">
        <v>150</v>
      </c>
      <c r="O175">
        <v>4</v>
      </c>
      <c r="P175" t="s">
        <v>77</v>
      </c>
      <c r="Q175" t="s">
        <v>78</v>
      </c>
      <c r="R175" t="s">
        <v>79</v>
      </c>
      <c r="S175" t="s">
        <v>57</v>
      </c>
      <c r="T175" t="s">
        <v>44</v>
      </c>
      <c r="U175" t="s">
        <v>219</v>
      </c>
      <c r="V175">
        <v>892.5</v>
      </c>
      <c r="W175">
        <v>0.58445412879085823</v>
      </c>
      <c r="X175" t="s">
        <v>222</v>
      </c>
    </row>
    <row r="176" spans="1:24" x14ac:dyDescent="0.25">
      <c r="A176" t="s">
        <v>114</v>
      </c>
      <c r="B176" s="1">
        <v>41764</v>
      </c>
      <c r="C176">
        <v>2014</v>
      </c>
      <c r="D176" t="s">
        <v>228</v>
      </c>
      <c r="E176" t="s">
        <v>57</v>
      </c>
      <c r="F176" t="s">
        <v>18</v>
      </c>
      <c r="G176" t="s">
        <v>209</v>
      </c>
      <c r="H176" t="s">
        <v>202</v>
      </c>
      <c r="I176">
        <v>48000</v>
      </c>
      <c r="J176">
        <v>4665</v>
      </c>
      <c r="K176">
        <v>52665</v>
      </c>
      <c r="L176" t="s">
        <v>97</v>
      </c>
      <c r="M176" t="s">
        <v>115</v>
      </c>
      <c r="N176" t="s">
        <v>116</v>
      </c>
      <c r="O176">
        <v>4</v>
      </c>
      <c r="P176" t="s">
        <v>77</v>
      </c>
      <c r="Q176" t="s">
        <v>78</v>
      </c>
      <c r="R176" t="s">
        <v>79</v>
      </c>
      <c r="S176" t="s">
        <v>57</v>
      </c>
      <c r="T176" t="s">
        <v>44</v>
      </c>
      <c r="U176" t="s">
        <v>221</v>
      </c>
      <c r="V176">
        <v>1920</v>
      </c>
      <c r="W176">
        <v>0.50617959886145758</v>
      </c>
      <c r="X176" t="s">
        <v>222</v>
      </c>
    </row>
    <row r="177" spans="1:24" x14ac:dyDescent="0.25">
      <c r="A177" t="s">
        <v>100</v>
      </c>
      <c r="B177" s="1">
        <v>41764</v>
      </c>
      <c r="C177">
        <v>2014</v>
      </c>
      <c r="D177" t="s">
        <v>228</v>
      </c>
      <c r="E177" t="s">
        <v>58</v>
      </c>
      <c r="F177" t="s">
        <v>5</v>
      </c>
      <c r="G177" t="s">
        <v>200</v>
      </c>
      <c r="H177" t="s">
        <v>203</v>
      </c>
      <c r="I177">
        <v>28400</v>
      </c>
      <c r="J177">
        <v>2844</v>
      </c>
      <c r="K177">
        <v>31244</v>
      </c>
      <c r="L177" t="s">
        <v>97</v>
      </c>
      <c r="M177" t="s">
        <v>101</v>
      </c>
      <c r="N177" t="s">
        <v>102</v>
      </c>
      <c r="O177">
        <v>4</v>
      </c>
      <c r="P177" t="s">
        <v>77</v>
      </c>
      <c r="Q177" t="s">
        <v>78</v>
      </c>
      <c r="R177" t="s">
        <v>79</v>
      </c>
      <c r="S177" t="s">
        <v>59</v>
      </c>
      <c r="T177" t="s">
        <v>42</v>
      </c>
      <c r="U177" t="s">
        <v>219</v>
      </c>
      <c r="V177">
        <v>852</v>
      </c>
      <c r="W177">
        <v>0.26873477979969923</v>
      </c>
      <c r="X177" t="s">
        <v>220</v>
      </c>
    </row>
    <row r="178" spans="1:24" x14ac:dyDescent="0.25">
      <c r="A178" t="s">
        <v>88</v>
      </c>
      <c r="B178" s="1">
        <v>41764</v>
      </c>
      <c r="C178">
        <v>2014</v>
      </c>
      <c r="D178" t="s">
        <v>228</v>
      </c>
      <c r="E178" t="s">
        <v>62</v>
      </c>
      <c r="F178" t="s">
        <v>14</v>
      </c>
      <c r="G178" t="s">
        <v>210</v>
      </c>
      <c r="H178" t="s">
        <v>201</v>
      </c>
      <c r="I178">
        <v>128150</v>
      </c>
      <c r="J178">
        <v>2867</v>
      </c>
      <c r="K178">
        <v>131017</v>
      </c>
      <c r="L178" t="s">
        <v>74</v>
      </c>
      <c r="M178" t="s">
        <v>89</v>
      </c>
      <c r="N178" t="s">
        <v>90</v>
      </c>
      <c r="O178">
        <v>4</v>
      </c>
      <c r="P178" t="s">
        <v>91</v>
      </c>
      <c r="Q178" t="s">
        <v>86</v>
      </c>
      <c r="R178" t="s">
        <v>92</v>
      </c>
      <c r="S178" t="s">
        <v>63</v>
      </c>
      <c r="T178" t="s">
        <v>43</v>
      </c>
      <c r="U178" t="s">
        <v>225</v>
      </c>
      <c r="V178">
        <v>7689</v>
      </c>
      <c r="W178">
        <v>0.2714699764137482</v>
      </c>
      <c r="X178" t="s">
        <v>220</v>
      </c>
    </row>
    <row r="179" spans="1:24" x14ac:dyDescent="0.25">
      <c r="A179" t="s">
        <v>123</v>
      </c>
      <c r="B179" s="1">
        <v>41766</v>
      </c>
      <c r="C179">
        <v>2014</v>
      </c>
      <c r="D179" t="s">
        <v>228</v>
      </c>
      <c r="E179" t="s">
        <v>52</v>
      </c>
      <c r="F179" t="s">
        <v>47</v>
      </c>
      <c r="G179" t="s">
        <v>210</v>
      </c>
      <c r="H179" t="s">
        <v>203</v>
      </c>
      <c r="I179">
        <v>66850</v>
      </c>
      <c r="J179">
        <v>3501</v>
      </c>
      <c r="K179">
        <v>70351</v>
      </c>
      <c r="L179" t="s">
        <v>97</v>
      </c>
      <c r="M179" t="s">
        <v>124</v>
      </c>
      <c r="N179" t="s">
        <v>125</v>
      </c>
      <c r="O179">
        <v>4</v>
      </c>
      <c r="P179" t="s">
        <v>91</v>
      </c>
      <c r="Q179" t="s">
        <v>78</v>
      </c>
      <c r="R179" t="s">
        <v>92</v>
      </c>
      <c r="S179" t="s">
        <v>53</v>
      </c>
      <c r="T179" t="s">
        <v>46</v>
      </c>
      <c r="U179" t="s">
        <v>223</v>
      </c>
      <c r="V179">
        <v>3342.5</v>
      </c>
      <c r="W179">
        <v>0.36546454921619248</v>
      </c>
      <c r="X179" t="s">
        <v>220</v>
      </c>
    </row>
    <row r="180" spans="1:24" x14ac:dyDescent="0.25">
      <c r="A180" t="s">
        <v>83</v>
      </c>
      <c r="B180" s="1">
        <v>41767</v>
      </c>
      <c r="C180">
        <v>2014</v>
      </c>
      <c r="D180" t="s">
        <v>228</v>
      </c>
      <c r="E180" t="s">
        <v>50</v>
      </c>
      <c r="F180" t="s">
        <v>9</v>
      </c>
      <c r="G180" t="s">
        <v>200</v>
      </c>
      <c r="H180" t="s">
        <v>201</v>
      </c>
      <c r="I180">
        <v>74200</v>
      </c>
      <c r="J180">
        <v>4313</v>
      </c>
      <c r="K180">
        <v>78513</v>
      </c>
      <c r="L180" t="s">
        <v>74</v>
      </c>
      <c r="M180" t="s">
        <v>84</v>
      </c>
      <c r="N180" t="s">
        <v>85</v>
      </c>
      <c r="O180">
        <v>4</v>
      </c>
      <c r="P180" t="s">
        <v>77</v>
      </c>
      <c r="Q180" t="s">
        <v>86</v>
      </c>
      <c r="R180" t="s">
        <v>87</v>
      </c>
      <c r="S180" t="s">
        <v>51</v>
      </c>
      <c r="T180" t="s">
        <v>43</v>
      </c>
      <c r="U180" t="s">
        <v>225</v>
      </c>
      <c r="V180">
        <v>4452</v>
      </c>
      <c r="W180">
        <v>0.8877677139303497</v>
      </c>
      <c r="X180" t="s">
        <v>222</v>
      </c>
    </row>
    <row r="181" spans="1:24" x14ac:dyDescent="0.25">
      <c r="A181" t="s">
        <v>151</v>
      </c>
      <c r="B181" s="1">
        <v>41768</v>
      </c>
      <c r="C181">
        <v>2014</v>
      </c>
      <c r="D181" t="s">
        <v>228</v>
      </c>
      <c r="E181" t="s">
        <v>54</v>
      </c>
      <c r="F181" t="s">
        <v>29</v>
      </c>
      <c r="G181" t="s">
        <v>200</v>
      </c>
      <c r="H181" t="s">
        <v>203</v>
      </c>
      <c r="I181">
        <v>31450</v>
      </c>
      <c r="J181">
        <v>4575</v>
      </c>
      <c r="K181">
        <v>36025</v>
      </c>
      <c r="L181" t="s">
        <v>142</v>
      </c>
      <c r="M181" t="s">
        <v>152</v>
      </c>
      <c r="N181" t="s">
        <v>153</v>
      </c>
      <c r="O181">
        <v>3</v>
      </c>
      <c r="P181" t="s">
        <v>91</v>
      </c>
      <c r="Q181" t="s">
        <v>78</v>
      </c>
      <c r="R181" t="s">
        <v>79</v>
      </c>
      <c r="S181" t="s">
        <v>54</v>
      </c>
      <c r="T181" t="s">
        <v>45</v>
      </c>
      <c r="U181" t="s">
        <v>219</v>
      </c>
      <c r="V181">
        <v>943.5</v>
      </c>
      <c r="W181">
        <v>0.52223605081543145</v>
      </c>
      <c r="X181" t="s">
        <v>222</v>
      </c>
    </row>
    <row r="182" spans="1:24" x14ac:dyDescent="0.25">
      <c r="A182" t="s">
        <v>167</v>
      </c>
      <c r="B182" s="1">
        <v>41768</v>
      </c>
      <c r="C182">
        <v>2014</v>
      </c>
      <c r="D182" t="s">
        <v>228</v>
      </c>
      <c r="E182" t="s">
        <v>57</v>
      </c>
      <c r="F182" t="s">
        <v>16</v>
      </c>
      <c r="G182" t="s">
        <v>200</v>
      </c>
      <c r="H182" t="s">
        <v>211</v>
      </c>
      <c r="I182">
        <v>28300</v>
      </c>
      <c r="J182">
        <v>2942</v>
      </c>
      <c r="K182">
        <v>31242</v>
      </c>
      <c r="L182" t="s">
        <v>164</v>
      </c>
      <c r="M182" t="s">
        <v>168</v>
      </c>
      <c r="N182" t="s">
        <v>169</v>
      </c>
      <c r="O182">
        <v>4</v>
      </c>
      <c r="P182" t="s">
        <v>77</v>
      </c>
      <c r="Q182" t="s">
        <v>78</v>
      </c>
      <c r="R182" t="s">
        <v>79</v>
      </c>
      <c r="S182" t="s">
        <v>57</v>
      </c>
      <c r="T182" t="s">
        <v>44</v>
      </c>
      <c r="U182" t="s">
        <v>219</v>
      </c>
      <c r="V182">
        <v>849</v>
      </c>
      <c r="W182">
        <v>0.52175846673630111</v>
      </c>
      <c r="X182" t="s">
        <v>222</v>
      </c>
    </row>
    <row r="183" spans="1:24" x14ac:dyDescent="0.25">
      <c r="A183" t="s">
        <v>148</v>
      </c>
      <c r="B183" s="1">
        <v>41769</v>
      </c>
      <c r="C183">
        <v>2014</v>
      </c>
      <c r="D183" t="s">
        <v>228</v>
      </c>
      <c r="E183" t="s">
        <v>55</v>
      </c>
      <c r="F183" t="s">
        <v>36</v>
      </c>
      <c r="G183" t="s">
        <v>200</v>
      </c>
      <c r="H183" t="s">
        <v>205</v>
      </c>
      <c r="I183">
        <v>29550</v>
      </c>
      <c r="J183">
        <v>4268</v>
      </c>
      <c r="K183">
        <v>33818</v>
      </c>
      <c r="L183" t="s">
        <v>142</v>
      </c>
      <c r="M183" t="s">
        <v>149</v>
      </c>
      <c r="N183" t="s">
        <v>150</v>
      </c>
      <c r="O183">
        <v>4</v>
      </c>
      <c r="P183" t="s">
        <v>77</v>
      </c>
      <c r="Q183" t="s">
        <v>78</v>
      </c>
      <c r="R183" t="s">
        <v>79</v>
      </c>
      <c r="S183" t="s">
        <v>56</v>
      </c>
      <c r="T183" t="s">
        <v>46</v>
      </c>
      <c r="U183" t="s">
        <v>219</v>
      </c>
      <c r="V183">
        <v>886.5</v>
      </c>
      <c r="W183">
        <v>0.73803908784782468</v>
      </c>
      <c r="X183" t="s">
        <v>222</v>
      </c>
    </row>
    <row r="184" spans="1:24" x14ac:dyDescent="0.25">
      <c r="A184" t="s">
        <v>126</v>
      </c>
      <c r="B184" s="1">
        <v>41769</v>
      </c>
      <c r="C184">
        <v>2014</v>
      </c>
      <c r="D184" t="s">
        <v>228</v>
      </c>
      <c r="E184" t="s">
        <v>57</v>
      </c>
      <c r="F184" t="s">
        <v>24</v>
      </c>
      <c r="G184" t="s">
        <v>209</v>
      </c>
      <c r="H184" t="s">
        <v>203</v>
      </c>
      <c r="I184">
        <v>33300</v>
      </c>
      <c r="J184">
        <v>1912</v>
      </c>
      <c r="K184">
        <v>35212</v>
      </c>
      <c r="L184" t="s">
        <v>127</v>
      </c>
      <c r="M184" t="s">
        <v>128</v>
      </c>
      <c r="N184" t="s">
        <v>129</v>
      </c>
      <c r="O184">
        <v>4</v>
      </c>
      <c r="P184" t="s">
        <v>77</v>
      </c>
      <c r="Q184" t="s">
        <v>78</v>
      </c>
      <c r="R184" t="s">
        <v>79</v>
      </c>
      <c r="S184" t="s">
        <v>57</v>
      </c>
      <c r="T184" t="s">
        <v>44</v>
      </c>
      <c r="U184" t="s">
        <v>219</v>
      </c>
      <c r="V184">
        <v>999</v>
      </c>
      <c r="W184">
        <v>0.72097649086312232</v>
      </c>
      <c r="X184" t="s">
        <v>222</v>
      </c>
    </row>
    <row r="185" spans="1:24" x14ac:dyDescent="0.25">
      <c r="A185" t="s">
        <v>157</v>
      </c>
      <c r="B185" s="1">
        <v>41770</v>
      </c>
      <c r="C185">
        <v>2014</v>
      </c>
      <c r="D185" t="s">
        <v>228</v>
      </c>
      <c r="E185" t="s">
        <v>57</v>
      </c>
      <c r="F185" t="s">
        <v>19</v>
      </c>
      <c r="G185" t="s">
        <v>209</v>
      </c>
      <c r="H185" t="s">
        <v>201</v>
      </c>
      <c r="I185">
        <v>58050</v>
      </c>
      <c r="J185">
        <v>2663</v>
      </c>
      <c r="K185">
        <v>60713</v>
      </c>
      <c r="L185" t="s">
        <v>142</v>
      </c>
      <c r="M185" t="s">
        <v>158</v>
      </c>
      <c r="N185" t="s">
        <v>159</v>
      </c>
      <c r="O185">
        <v>4</v>
      </c>
      <c r="P185" t="s">
        <v>77</v>
      </c>
      <c r="Q185" t="s">
        <v>86</v>
      </c>
      <c r="R185" t="s">
        <v>79</v>
      </c>
      <c r="S185" t="s">
        <v>57</v>
      </c>
      <c r="T185" t="s">
        <v>44</v>
      </c>
      <c r="U185" t="s">
        <v>223</v>
      </c>
      <c r="V185">
        <v>2902.5</v>
      </c>
      <c r="W185">
        <v>1.6237360432854557E-2</v>
      </c>
      <c r="X185" t="s">
        <v>220</v>
      </c>
    </row>
    <row r="186" spans="1:24" x14ac:dyDescent="0.25">
      <c r="A186" t="s">
        <v>93</v>
      </c>
      <c r="B186" s="1">
        <v>41770</v>
      </c>
      <c r="C186">
        <v>2014</v>
      </c>
      <c r="D186" t="s">
        <v>228</v>
      </c>
      <c r="E186" t="s">
        <v>57</v>
      </c>
      <c r="F186" t="s">
        <v>23</v>
      </c>
      <c r="G186" t="s">
        <v>210</v>
      </c>
      <c r="H186" t="s">
        <v>202</v>
      </c>
      <c r="I186">
        <v>148050</v>
      </c>
      <c r="J186">
        <v>4536</v>
      </c>
      <c r="K186">
        <v>152586</v>
      </c>
      <c r="L186" t="s">
        <v>74</v>
      </c>
      <c r="M186" t="s">
        <v>94</v>
      </c>
      <c r="N186" t="s">
        <v>95</v>
      </c>
      <c r="O186">
        <v>2</v>
      </c>
      <c r="P186" t="s">
        <v>77</v>
      </c>
      <c r="Q186" t="s">
        <v>86</v>
      </c>
      <c r="R186" t="s">
        <v>87</v>
      </c>
      <c r="S186" t="s">
        <v>57</v>
      </c>
      <c r="T186" t="s">
        <v>44</v>
      </c>
      <c r="U186" t="s">
        <v>225</v>
      </c>
      <c r="V186">
        <v>8883</v>
      </c>
      <c r="W186">
        <v>0.23865475237306893</v>
      </c>
      <c r="X186" t="s">
        <v>220</v>
      </c>
    </row>
    <row r="187" spans="1:24" x14ac:dyDescent="0.25">
      <c r="A187" t="s">
        <v>145</v>
      </c>
      <c r="B187" s="1">
        <v>41771</v>
      </c>
      <c r="C187">
        <v>2014</v>
      </c>
      <c r="D187" t="s">
        <v>228</v>
      </c>
      <c r="E187" t="s">
        <v>60</v>
      </c>
      <c r="F187" t="s">
        <v>6</v>
      </c>
      <c r="G187" t="s">
        <v>207</v>
      </c>
      <c r="H187" t="s">
        <v>201</v>
      </c>
      <c r="I187">
        <v>25950</v>
      </c>
      <c r="J187">
        <v>2645</v>
      </c>
      <c r="K187">
        <v>28595</v>
      </c>
      <c r="L187" t="s">
        <v>142</v>
      </c>
      <c r="M187" t="s">
        <v>146</v>
      </c>
      <c r="N187" t="s">
        <v>147</v>
      </c>
      <c r="O187">
        <v>4</v>
      </c>
      <c r="P187" t="s">
        <v>77</v>
      </c>
      <c r="Q187" t="s">
        <v>78</v>
      </c>
      <c r="R187" t="s">
        <v>79</v>
      </c>
      <c r="S187" t="s">
        <v>61</v>
      </c>
      <c r="T187" t="s">
        <v>42</v>
      </c>
      <c r="U187" t="s">
        <v>219</v>
      </c>
      <c r="V187">
        <v>778.5</v>
      </c>
      <c r="W187">
        <v>0.22849489898816444</v>
      </c>
      <c r="X187" t="s">
        <v>220</v>
      </c>
    </row>
    <row r="188" spans="1:24" x14ac:dyDescent="0.25">
      <c r="A188" t="s">
        <v>170</v>
      </c>
      <c r="B188" s="1">
        <v>41772</v>
      </c>
      <c r="C188">
        <v>2014</v>
      </c>
      <c r="D188" t="s">
        <v>228</v>
      </c>
      <c r="E188" t="s">
        <v>62</v>
      </c>
      <c r="F188" t="s">
        <v>14</v>
      </c>
      <c r="G188" t="s">
        <v>200</v>
      </c>
      <c r="H188" t="s">
        <v>203</v>
      </c>
      <c r="I188">
        <v>28000</v>
      </c>
      <c r="J188">
        <v>2074</v>
      </c>
      <c r="K188">
        <v>30074</v>
      </c>
      <c r="L188" t="s">
        <v>164</v>
      </c>
      <c r="M188" t="s">
        <v>171</v>
      </c>
      <c r="N188" t="s">
        <v>172</v>
      </c>
      <c r="O188">
        <v>4</v>
      </c>
      <c r="P188" t="s">
        <v>77</v>
      </c>
      <c r="Q188" t="s">
        <v>78</v>
      </c>
      <c r="R188" t="s">
        <v>79</v>
      </c>
      <c r="S188" t="s">
        <v>63</v>
      </c>
      <c r="T188" t="s">
        <v>43</v>
      </c>
      <c r="U188" t="s">
        <v>219</v>
      </c>
      <c r="V188">
        <v>840</v>
      </c>
      <c r="W188">
        <v>0.9136806698114055</v>
      </c>
      <c r="X188" t="s">
        <v>222</v>
      </c>
    </row>
    <row r="189" spans="1:24" x14ac:dyDescent="0.25">
      <c r="A189" t="s">
        <v>106</v>
      </c>
      <c r="B189" s="1">
        <v>41772</v>
      </c>
      <c r="C189">
        <v>2014</v>
      </c>
      <c r="D189" t="s">
        <v>228</v>
      </c>
      <c r="E189" t="s">
        <v>50</v>
      </c>
      <c r="F189" t="s">
        <v>10</v>
      </c>
      <c r="G189" t="s">
        <v>210</v>
      </c>
      <c r="H189" t="s">
        <v>211</v>
      </c>
      <c r="I189">
        <v>33250</v>
      </c>
      <c r="J189">
        <v>4767</v>
      </c>
      <c r="K189">
        <v>38017</v>
      </c>
      <c r="L189" t="s">
        <v>97</v>
      </c>
      <c r="M189" t="s">
        <v>107</v>
      </c>
      <c r="N189" t="s">
        <v>108</v>
      </c>
      <c r="O189">
        <v>4</v>
      </c>
      <c r="P189" t="s">
        <v>77</v>
      </c>
      <c r="Q189" t="s">
        <v>78</v>
      </c>
      <c r="R189" t="s">
        <v>79</v>
      </c>
      <c r="S189" t="s">
        <v>51</v>
      </c>
      <c r="T189" t="s">
        <v>43</v>
      </c>
      <c r="U189" t="s">
        <v>221</v>
      </c>
      <c r="V189">
        <v>1330</v>
      </c>
      <c r="W189">
        <v>0.51054657367549217</v>
      </c>
      <c r="X189" t="s">
        <v>222</v>
      </c>
    </row>
    <row r="190" spans="1:24" x14ac:dyDescent="0.25">
      <c r="A190" t="s">
        <v>176</v>
      </c>
      <c r="B190" s="1">
        <v>41773</v>
      </c>
      <c r="C190">
        <v>2014</v>
      </c>
      <c r="D190" t="s">
        <v>228</v>
      </c>
      <c r="E190" t="s">
        <v>64</v>
      </c>
      <c r="F190" t="s">
        <v>25</v>
      </c>
      <c r="G190" t="s">
        <v>200</v>
      </c>
      <c r="H190" t="s">
        <v>202</v>
      </c>
      <c r="I190">
        <v>35200</v>
      </c>
      <c r="J190">
        <v>2201</v>
      </c>
      <c r="K190">
        <v>37401</v>
      </c>
      <c r="L190" t="s">
        <v>164</v>
      </c>
      <c r="M190" t="s">
        <v>177</v>
      </c>
      <c r="N190" t="s">
        <v>178</v>
      </c>
      <c r="O190">
        <v>4</v>
      </c>
      <c r="P190" t="s">
        <v>77</v>
      </c>
      <c r="Q190" t="s">
        <v>78</v>
      </c>
      <c r="R190" t="s">
        <v>79</v>
      </c>
      <c r="S190" t="s">
        <v>57</v>
      </c>
      <c r="T190" t="s">
        <v>44</v>
      </c>
      <c r="U190" t="s">
        <v>221</v>
      </c>
      <c r="V190">
        <v>1408</v>
      </c>
      <c r="W190">
        <v>0.55596861874496961</v>
      </c>
      <c r="X190" t="s">
        <v>222</v>
      </c>
    </row>
    <row r="191" spans="1:24" x14ac:dyDescent="0.25">
      <c r="A191" t="s">
        <v>148</v>
      </c>
      <c r="B191" s="1">
        <v>41774</v>
      </c>
      <c r="C191">
        <v>2014</v>
      </c>
      <c r="D191" t="s">
        <v>228</v>
      </c>
      <c r="E191" t="s">
        <v>57</v>
      </c>
      <c r="F191" t="s">
        <v>21</v>
      </c>
      <c r="G191" t="s">
        <v>210</v>
      </c>
      <c r="H191" t="s">
        <v>211</v>
      </c>
      <c r="I191">
        <v>29500</v>
      </c>
      <c r="J191">
        <v>4213</v>
      </c>
      <c r="K191">
        <v>33713</v>
      </c>
      <c r="L191" t="s">
        <v>142</v>
      </c>
      <c r="M191" t="s">
        <v>149</v>
      </c>
      <c r="N191" t="s">
        <v>150</v>
      </c>
      <c r="O191">
        <v>4</v>
      </c>
      <c r="P191" t="s">
        <v>77</v>
      </c>
      <c r="Q191" t="s">
        <v>78</v>
      </c>
      <c r="R191" t="s">
        <v>79</v>
      </c>
      <c r="S191" t="s">
        <v>57</v>
      </c>
      <c r="T191" t="s">
        <v>44</v>
      </c>
      <c r="U191" t="s">
        <v>219</v>
      </c>
      <c r="V191">
        <v>885</v>
      </c>
      <c r="W191">
        <v>0.73367669840048844</v>
      </c>
      <c r="X191" t="s">
        <v>222</v>
      </c>
    </row>
    <row r="192" spans="1:24" x14ac:dyDescent="0.25">
      <c r="A192" t="s">
        <v>130</v>
      </c>
      <c r="B192" s="1">
        <v>41774</v>
      </c>
      <c r="C192">
        <v>2014</v>
      </c>
      <c r="D192" t="s">
        <v>228</v>
      </c>
      <c r="E192" t="s">
        <v>60</v>
      </c>
      <c r="F192" t="s">
        <v>7</v>
      </c>
      <c r="G192" t="s">
        <v>200</v>
      </c>
      <c r="H192" t="s">
        <v>211</v>
      </c>
      <c r="I192">
        <v>54400</v>
      </c>
      <c r="J192">
        <v>4820</v>
      </c>
      <c r="K192">
        <v>59220</v>
      </c>
      <c r="L192" t="s">
        <v>127</v>
      </c>
      <c r="M192" t="s">
        <v>131</v>
      </c>
      <c r="N192" t="s">
        <v>132</v>
      </c>
      <c r="O192">
        <v>4</v>
      </c>
      <c r="P192" t="s">
        <v>77</v>
      </c>
      <c r="Q192" t="s">
        <v>86</v>
      </c>
      <c r="R192" t="s">
        <v>79</v>
      </c>
      <c r="S192" t="s">
        <v>61</v>
      </c>
      <c r="T192" t="s">
        <v>42</v>
      </c>
      <c r="U192" t="s">
        <v>223</v>
      </c>
      <c r="V192">
        <v>2720</v>
      </c>
      <c r="W192">
        <v>0.14102997870232442</v>
      </c>
      <c r="X192" t="s">
        <v>220</v>
      </c>
    </row>
    <row r="193" spans="1:24" x14ac:dyDescent="0.25">
      <c r="A193" t="s">
        <v>123</v>
      </c>
      <c r="B193" s="1">
        <v>41775</v>
      </c>
      <c r="C193">
        <v>2014</v>
      </c>
      <c r="D193" t="s">
        <v>228</v>
      </c>
      <c r="E193" t="s">
        <v>54</v>
      </c>
      <c r="F193" t="s">
        <v>33</v>
      </c>
      <c r="G193" t="s">
        <v>200</v>
      </c>
      <c r="H193" t="s">
        <v>203</v>
      </c>
      <c r="I193">
        <v>66850</v>
      </c>
      <c r="J193">
        <v>3003</v>
      </c>
      <c r="K193">
        <v>69853</v>
      </c>
      <c r="L193" t="s">
        <v>97</v>
      </c>
      <c r="M193" t="s">
        <v>124</v>
      </c>
      <c r="N193" t="s">
        <v>125</v>
      </c>
      <c r="O193">
        <v>4</v>
      </c>
      <c r="P193" t="s">
        <v>91</v>
      </c>
      <c r="Q193" t="s">
        <v>78</v>
      </c>
      <c r="R193" t="s">
        <v>92</v>
      </c>
      <c r="S193" t="s">
        <v>54</v>
      </c>
      <c r="T193" t="s">
        <v>45</v>
      </c>
      <c r="U193" t="s">
        <v>223</v>
      </c>
      <c r="V193">
        <v>3342.5</v>
      </c>
      <c r="W193">
        <v>0.47602687286028028</v>
      </c>
      <c r="X193" t="s">
        <v>220</v>
      </c>
    </row>
    <row r="194" spans="1:24" x14ac:dyDescent="0.25">
      <c r="A194" t="s">
        <v>139</v>
      </c>
      <c r="B194" s="1">
        <v>41776</v>
      </c>
      <c r="C194">
        <v>2014</v>
      </c>
      <c r="D194" t="s">
        <v>228</v>
      </c>
      <c r="E194" t="s">
        <v>60</v>
      </c>
      <c r="F194" t="s">
        <v>7</v>
      </c>
      <c r="G194" t="s">
        <v>207</v>
      </c>
      <c r="H194" t="s">
        <v>203</v>
      </c>
      <c r="I194">
        <v>120150</v>
      </c>
      <c r="J194">
        <v>1442</v>
      </c>
      <c r="K194">
        <v>121592</v>
      </c>
      <c r="L194" t="s">
        <v>127</v>
      </c>
      <c r="M194" t="s">
        <v>137</v>
      </c>
      <c r="N194" t="s">
        <v>140</v>
      </c>
      <c r="O194">
        <v>4</v>
      </c>
      <c r="P194" t="s">
        <v>91</v>
      </c>
      <c r="Q194" t="s">
        <v>86</v>
      </c>
      <c r="R194" t="s">
        <v>92</v>
      </c>
      <c r="S194" t="s">
        <v>61</v>
      </c>
      <c r="T194" t="s">
        <v>42</v>
      </c>
      <c r="U194" t="s">
        <v>225</v>
      </c>
      <c r="V194">
        <v>7209</v>
      </c>
      <c r="W194">
        <v>0.11192189301919281</v>
      </c>
      <c r="X194" t="s">
        <v>220</v>
      </c>
    </row>
    <row r="195" spans="1:24" x14ac:dyDescent="0.25">
      <c r="A195" t="s">
        <v>173</v>
      </c>
      <c r="B195" s="1">
        <v>41777</v>
      </c>
      <c r="C195">
        <v>2014</v>
      </c>
      <c r="D195" t="s">
        <v>228</v>
      </c>
      <c r="E195" t="s">
        <v>58</v>
      </c>
      <c r="F195" t="s">
        <v>5</v>
      </c>
      <c r="G195" t="s">
        <v>210</v>
      </c>
      <c r="H195" t="s">
        <v>201</v>
      </c>
      <c r="I195">
        <v>28800</v>
      </c>
      <c r="J195">
        <v>4353</v>
      </c>
      <c r="K195">
        <v>33153</v>
      </c>
      <c r="L195" t="s">
        <v>164</v>
      </c>
      <c r="M195" t="s">
        <v>174</v>
      </c>
      <c r="N195" t="s">
        <v>175</v>
      </c>
      <c r="O195">
        <v>2</v>
      </c>
      <c r="P195" t="s">
        <v>91</v>
      </c>
      <c r="Q195" t="s">
        <v>78</v>
      </c>
      <c r="R195" t="s">
        <v>79</v>
      </c>
      <c r="S195" t="s">
        <v>59</v>
      </c>
      <c r="T195" t="s">
        <v>42</v>
      </c>
      <c r="U195" t="s">
        <v>219</v>
      </c>
      <c r="V195">
        <v>864</v>
      </c>
      <c r="W195">
        <v>0.44076711192762813</v>
      </c>
      <c r="X195" t="s">
        <v>220</v>
      </c>
    </row>
    <row r="196" spans="1:24" x14ac:dyDescent="0.25">
      <c r="A196" t="s">
        <v>133</v>
      </c>
      <c r="B196" s="1">
        <v>41777</v>
      </c>
      <c r="C196">
        <v>2014</v>
      </c>
      <c r="D196" t="s">
        <v>228</v>
      </c>
      <c r="E196" t="s">
        <v>57</v>
      </c>
      <c r="F196" t="s">
        <v>17</v>
      </c>
      <c r="G196" t="s">
        <v>210</v>
      </c>
      <c r="H196" t="s">
        <v>202</v>
      </c>
      <c r="I196">
        <v>57650</v>
      </c>
      <c r="J196">
        <v>4100</v>
      </c>
      <c r="K196">
        <v>61750</v>
      </c>
      <c r="L196" t="s">
        <v>127</v>
      </c>
      <c r="M196" t="s">
        <v>134</v>
      </c>
      <c r="N196" t="s">
        <v>135</v>
      </c>
      <c r="O196">
        <v>4</v>
      </c>
      <c r="P196" t="s">
        <v>77</v>
      </c>
      <c r="Q196" t="s">
        <v>86</v>
      </c>
      <c r="R196" t="s">
        <v>79</v>
      </c>
      <c r="S196" t="s">
        <v>57</v>
      </c>
      <c r="T196" t="s">
        <v>44</v>
      </c>
      <c r="U196" t="s">
        <v>223</v>
      </c>
      <c r="V196">
        <v>2882.5</v>
      </c>
      <c r="W196">
        <v>0.79790562707833279</v>
      </c>
      <c r="X196" t="s">
        <v>222</v>
      </c>
    </row>
    <row r="197" spans="1:24" x14ac:dyDescent="0.25">
      <c r="A197" t="s">
        <v>93</v>
      </c>
      <c r="B197" s="1">
        <v>41778</v>
      </c>
      <c r="C197">
        <v>2014</v>
      </c>
      <c r="D197" t="s">
        <v>228</v>
      </c>
      <c r="E197" t="s">
        <v>62</v>
      </c>
      <c r="F197" t="s">
        <v>11</v>
      </c>
      <c r="G197" t="s">
        <v>206</v>
      </c>
      <c r="H197" t="s">
        <v>203</v>
      </c>
      <c r="I197">
        <v>148050</v>
      </c>
      <c r="J197">
        <v>4647</v>
      </c>
      <c r="K197">
        <v>152697</v>
      </c>
      <c r="L197" t="s">
        <v>74</v>
      </c>
      <c r="M197" t="s">
        <v>94</v>
      </c>
      <c r="N197" t="s">
        <v>95</v>
      </c>
      <c r="O197">
        <v>2</v>
      </c>
      <c r="P197" t="s">
        <v>77</v>
      </c>
      <c r="Q197" t="s">
        <v>86</v>
      </c>
      <c r="R197" t="s">
        <v>87</v>
      </c>
      <c r="S197" t="s">
        <v>63</v>
      </c>
      <c r="T197" t="s">
        <v>43</v>
      </c>
      <c r="U197" t="s">
        <v>225</v>
      </c>
      <c r="V197">
        <v>8883</v>
      </c>
      <c r="W197">
        <v>0.20015668272979403</v>
      </c>
      <c r="X197" t="s">
        <v>220</v>
      </c>
    </row>
    <row r="198" spans="1:24" x14ac:dyDescent="0.25">
      <c r="A198" t="s">
        <v>126</v>
      </c>
      <c r="B198" s="1">
        <v>41779</v>
      </c>
      <c r="C198">
        <v>2014</v>
      </c>
      <c r="D198" t="s">
        <v>228</v>
      </c>
      <c r="E198" t="s">
        <v>58</v>
      </c>
      <c r="F198" t="s">
        <v>8</v>
      </c>
      <c r="G198" t="s">
        <v>206</v>
      </c>
      <c r="H198" t="s">
        <v>201</v>
      </c>
      <c r="I198">
        <v>33900</v>
      </c>
      <c r="J198">
        <v>2184</v>
      </c>
      <c r="K198">
        <v>36084</v>
      </c>
      <c r="L198" t="s">
        <v>127</v>
      </c>
      <c r="M198" t="s">
        <v>128</v>
      </c>
      <c r="N198" t="s">
        <v>129</v>
      </c>
      <c r="O198">
        <v>4</v>
      </c>
      <c r="P198" t="s">
        <v>77</v>
      </c>
      <c r="Q198" t="s">
        <v>78</v>
      </c>
      <c r="R198" t="s">
        <v>79</v>
      </c>
      <c r="S198" t="s">
        <v>59</v>
      </c>
      <c r="T198" t="s">
        <v>42</v>
      </c>
      <c r="U198" t="s">
        <v>219</v>
      </c>
      <c r="V198">
        <v>1017</v>
      </c>
      <c r="W198">
        <v>0.17862081489461512</v>
      </c>
      <c r="X198" t="s">
        <v>220</v>
      </c>
    </row>
    <row r="199" spans="1:24" x14ac:dyDescent="0.25">
      <c r="A199" t="s">
        <v>93</v>
      </c>
      <c r="B199" s="1">
        <v>41780</v>
      </c>
      <c r="C199">
        <v>2014</v>
      </c>
      <c r="D199" t="s">
        <v>228</v>
      </c>
      <c r="E199" t="s">
        <v>60</v>
      </c>
      <c r="F199" t="s">
        <v>4</v>
      </c>
      <c r="G199" t="s">
        <v>200</v>
      </c>
      <c r="H199" t="s">
        <v>201</v>
      </c>
      <c r="I199">
        <v>147900</v>
      </c>
      <c r="J199">
        <v>3776</v>
      </c>
      <c r="K199">
        <v>151676</v>
      </c>
      <c r="L199" t="s">
        <v>74</v>
      </c>
      <c r="M199" t="s">
        <v>94</v>
      </c>
      <c r="N199" t="s">
        <v>95</v>
      </c>
      <c r="O199">
        <v>2</v>
      </c>
      <c r="P199" t="s">
        <v>77</v>
      </c>
      <c r="Q199" t="s">
        <v>86</v>
      </c>
      <c r="R199" t="s">
        <v>87</v>
      </c>
      <c r="S199" t="s">
        <v>61</v>
      </c>
      <c r="T199" t="s">
        <v>42</v>
      </c>
      <c r="U199" t="s">
        <v>225</v>
      </c>
      <c r="V199">
        <v>8874</v>
      </c>
      <c r="W199">
        <v>0.78060356517350471</v>
      </c>
      <c r="X199" t="s">
        <v>222</v>
      </c>
    </row>
    <row r="200" spans="1:24" x14ac:dyDescent="0.25">
      <c r="A200" t="s">
        <v>133</v>
      </c>
      <c r="B200" s="1">
        <v>41781</v>
      </c>
      <c r="C200">
        <v>2014</v>
      </c>
      <c r="D200" t="s">
        <v>228</v>
      </c>
      <c r="E200" t="s">
        <v>64</v>
      </c>
      <c r="F200" t="s">
        <v>25</v>
      </c>
      <c r="G200" t="s">
        <v>200</v>
      </c>
      <c r="H200" t="s">
        <v>211</v>
      </c>
      <c r="I200">
        <v>57350</v>
      </c>
      <c r="J200">
        <v>4849</v>
      </c>
      <c r="K200">
        <v>62199</v>
      </c>
      <c r="L200" t="s">
        <v>127</v>
      </c>
      <c r="M200" t="s">
        <v>134</v>
      </c>
      <c r="N200" t="s">
        <v>135</v>
      </c>
      <c r="O200">
        <v>4</v>
      </c>
      <c r="P200" t="s">
        <v>77</v>
      </c>
      <c r="Q200" t="s">
        <v>86</v>
      </c>
      <c r="R200" t="s">
        <v>79</v>
      </c>
      <c r="S200" t="s">
        <v>57</v>
      </c>
      <c r="T200" t="s">
        <v>44</v>
      </c>
      <c r="U200" t="s">
        <v>223</v>
      </c>
      <c r="V200">
        <v>2867.5</v>
      </c>
      <c r="W200">
        <v>0.41078599608074223</v>
      </c>
      <c r="X200" t="s">
        <v>220</v>
      </c>
    </row>
    <row r="201" spans="1:24" x14ac:dyDescent="0.25">
      <c r="A201" t="s">
        <v>176</v>
      </c>
      <c r="B201" s="1">
        <v>41781</v>
      </c>
      <c r="C201">
        <v>2014</v>
      </c>
      <c r="D201" t="s">
        <v>228</v>
      </c>
      <c r="E201" t="s">
        <v>50</v>
      </c>
      <c r="F201" t="s">
        <v>9</v>
      </c>
      <c r="G201" t="s">
        <v>206</v>
      </c>
      <c r="H201" t="s">
        <v>203</v>
      </c>
      <c r="I201">
        <v>34750</v>
      </c>
      <c r="J201">
        <v>1698</v>
      </c>
      <c r="K201">
        <v>36448</v>
      </c>
      <c r="L201" t="s">
        <v>164</v>
      </c>
      <c r="M201" t="s">
        <v>177</v>
      </c>
      <c r="N201" t="s">
        <v>178</v>
      </c>
      <c r="O201">
        <v>4</v>
      </c>
      <c r="P201" t="s">
        <v>77</v>
      </c>
      <c r="Q201" t="s">
        <v>78</v>
      </c>
      <c r="R201" t="s">
        <v>79</v>
      </c>
      <c r="S201" t="s">
        <v>51</v>
      </c>
      <c r="T201" t="s">
        <v>43</v>
      </c>
      <c r="U201" t="s">
        <v>219</v>
      </c>
      <c r="V201">
        <v>1042.5</v>
      </c>
      <c r="W201">
        <v>0.43678513562157056</v>
      </c>
      <c r="X201" t="s">
        <v>220</v>
      </c>
    </row>
    <row r="202" spans="1:24" x14ac:dyDescent="0.25">
      <c r="A202" t="s">
        <v>154</v>
      </c>
      <c r="B202" s="1">
        <v>41781</v>
      </c>
      <c r="C202">
        <v>2014</v>
      </c>
      <c r="D202" t="s">
        <v>228</v>
      </c>
      <c r="E202" t="s">
        <v>54</v>
      </c>
      <c r="F202" t="s">
        <v>33</v>
      </c>
      <c r="G202" t="s">
        <v>200</v>
      </c>
      <c r="H202" t="s">
        <v>205</v>
      </c>
      <c r="I202">
        <v>55900</v>
      </c>
      <c r="J202">
        <v>1472</v>
      </c>
      <c r="K202">
        <v>57372</v>
      </c>
      <c r="L202" t="s">
        <v>142</v>
      </c>
      <c r="M202" t="s">
        <v>155</v>
      </c>
      <c r="N202" t="s">
        <v>156</v>
      </c>
      <c r="O202">
        <v>4</v>
      </c>
      <c r="P202" t="s">
        <v>91</v>
      </c>
      <c r="Q202" t="s">
        <v>78</v>
      </c>
      <c r="R202" t="s">
        <v>79</v>
      </c>
      <c r="S202" t="s">
        <v>54</v>
      </c>
      <c r="T202" t="s">
        <v>45</v>
      </c>
      <c r="U202" t="s">
        <v>223</v>
      </c>
      <c r="V202">
        <v>2795</v>
      </c>
      <c r="W202">
        <v>0.10862678154773395</v>
      </c>
      <c r="X202" t="s">
        <v>220</v>
      </c>
    </row>
    <row r="203" spans="1:24" x14ac:dyDescent="0.25">
      <c r="A203" t="s">
        <v>191</v>
      </c>
      <c r="B203" s="1">
        <v>41781</v>
      </c>
      <c r="C203">
        <v>2014</v>
      </c>
      <c r="D203" t="s">
        <v>228</v>
      </c>
      <c r="E203" t="s">
        <v>57</v>
      </c>
      <c r="F203" t="s">
        <v>17</v>
      </c>
      <c r="G203" t="s">
        <v>200</v>
      </c>
      <c r="H203" t="s">
        <v>203</v>
      </c>
      <c r="I203">
        <v>116450</v>
      </c>
      <c r="J203">
        <v>1503</v>
      </c>
      <c r="K203">
        <v>117953</v>
      </c>
      <c r="L203" t="s">
        <v>164</v>
      </c>
      <c r="M203" t="s">
        <v>192</v>
      </c>
      <c r="N203" t="s">
        <v>193</v>
      </c>
      <c r="O203">
        <v>4</v>
      </c>
      <c r="P203" t="s">
        <v>91</v>
      </c>
      <c r="Q203" t="s">
        <v>86</v>
      </c>
      <c r="R203" t="s">
        <v>92</v>
      </c>
      <c r="S203" t="s">
        <v>57</v>
      </c>
      <c r="T203" t="s">
        <v>44</v>
      </c>
      <c r="U203" t="s">
        <v>225</v>
      </c>
      <c r="V203">
        <v>6987</v>
      </c>
      <c r="W203">
        <v>0.94544450656764423</v>
      </c>
      <c r="X203" t="s">
        <v>222</v>
      </c>
    </row>
    <row r="204" spans="1:24" x14ac:dyDescent="0.25">
      <c r="A204" t="s">
        <v>80</v>
      </c>
      <c r="B204" s="1">
        <v>41782</v>
      </c>
      <c r="C204">
        <v>2014</v>
      </c>
      <c r="D204" t="s">
        <v>228</v>
      </c>
      <c r="E204" t="s">
        <v>60</v>
      </c>
      <c r="F204" t="s">
        <v>6</v>
      </c>
      <c r="G204" t="s">
        <v>210</v>
      </c>
      <c r="H204" t="s">
        <v>203</v>
      </c>
      <c r="I204">
        <v>32800</v>
      </c>
      <c r="J204">
        <v>2485</v>
      </c>
      <c r="K204">
        <v>35285</v>
      </c>
      <c r="L204" t="s">
        <v>74</v>
      </c>
      <c r="M204" t="s">
        <v>81</v>
      </c>
      <c r="N204" t="s">
        <v>82</v>
      </c>
      <c r="O204">
        <v>4</v>
      </c>
      <c r="P204" t="s">
        <v>77</v>
      </c>
      <c r="Q204" t="s">
        <v>78</v>
      </c>
      <c r="R204" t="s">
        <v>79</v>
      </c>
      <c r="S204" t="s">
        <v>61</v>
      </c>
      <c r="T204" t="s">
        <v>42</v>
      </c>
      <c r="U204" t="s">
        <v>219</v>
      </c>
      <c r="V204">
        <v>984</v>
      </c>
      <c r="W204">
        <v>0.34342757395628259</v>
      </c>
      <c r="X204" t="s">
        <v>220</v>
      </c>
    </row>
    <row r="205" spans="1:24" x14ac:dyDescent="0.25">
      <c r="A205" t="s">
        <v>185</v>
      </c>
      <c r="B205" s="1">
        <v>41783</v>
      </c>
      <c r="C205">
        <v>2014</v>
      </c>
      <c r="D205" t="s">
        <v>228</v>
      </c>
      <c r="E205" t="s">
        <v>64</v>
      </c>
      <c r="F205" t="s">
        <v>25</v>
      </c>
      <c r="G205" t="s">
        <v>209</v>
      </c>
      <c r="H205" t="s">
        <v>203</v>
      </c>
      <c r="I205">
        <v>66350</v>
      </c>
      <c r="J205">
        <v>4934</v>
      </c>
      <c r="K205">
        <v>71284</v>
      </c>
      <c r="L205" t="s">
        <v>164</v>
      </c>
      <c r="M205" t="s">
        <v>186</v>
      </c>
      <c r="N205" t="s">
        <v>187</v>
      </c>
      <c r="O205">
        <v>4</v>
      </c>
      <c r="P205" t="s">
        <v>77</v>
      </c>
      <c r="Q205" t="s">
        <v>86</v>
      </c>
      <c r="R205" t="s">
        <v>87</v>
      </c>
      <c r="S205" t="s">
        <v>57</v>
      </c>
      <c r="T205" t="s">
        <v>44</v>
      </c>
      <c r="U205" t="s">
        <v>223</v>
      </c>
      <c r="V205">
        <v>3317.5</v>
      </c>
      <c r="W205">
        <v>0.75905527861744881</v>
      </c>
      <c r="X205" t="s">
        <v>222</v>
      </c>
    </row>
    <row r="206" spans="1:24" x14ac:dyDescent="0.25">
      <c r="A206" t="s">
        <v>185</v>
      </c>
      <c r="B206" s="1">
        <v>41786</v>
      </c>
      <c r="C206">
        <v>2014</v>
      </c>
      <c r="D206" t="s">
        <v>228</v>
      </c>
      <c r="E206" t="s">
        <v>57</v>
      </c>
      <c r="F206" t="s">
        <v>16</v>
      </c>
      <c r="G206" t="s">
        <v>200</v>
      </c>
      <c r="H206" t="s">
        <v>203</v>
      </c>
      <c r="I206">
        <v>66300</v>
      </c>
      <c r="J206">
        <v>4655</v>
      </c>
      <c r="K206">
        <v>70955</v>
      </c>
      <c r="L206" t="s">
        <v>164</v>
      </c>
      <c r="M206" t="s">
        <v>186</v>
      </c>
      <c r="N206" t="s">
        <v>187</v>
      </c>
      <c r="O206">
        <v>4</v>
      </c>
      <c r="P206" t="s">
        <v>77</v>
      </c>
      <c r="Q206" t="s">
        <v>86</v>
      </c>
      <c r="R206" t="s">
        <v>87</v>
      </c>
      <c r="S206" t="s">
        <v>57</v>
      </c>
      <c r="T206" t="s">
        <v>44</v>
      </c>
      <c r="U206" t="s">
        <v>223</v>
      </c>
      <c r="V206">
        <v>3315</v>
      </c>
      <c r="W206">
        <v>3.0802052016743482E-2</v>
      </c>
      <c r="X206" t="s">
        <v>220</v>
      </c>
    </row>
    <row r="207" spans="1:24" x14ac:dyDescent="0.25">
      <c r="A207" t="s">
        <v>93</v>
      </c>
      <c r="B207" s="1">
        <v>41787</v>
      </c>
      <c r="C207">
        <v>2014</v>
      </c>
      <c r="D207" t="s">
        <v>228</v>
      </c>
      <c r="E207" t="s">
        <v>50</v>
      </c>
      <c r="F207" t="s">
        <v>13</v>
      </c>
      <c r="G207" t="s">
        <v>210</v>
      </c>
      <c r="H207" t="s">
        <v>211</v>
      </c>
      <c r="I207">
        <v>148300</v>
      </c>
      <c r="J207">
        <v>3492</v>
      </c>
      <c r="K207">
        <v>151792</v>
      </c>
      <c r="L207" t="s">
        <v>74</v>
      </c>
      <c r="M207" t="s">
        <v>94</v>
      </c>
      <c r="N207" t="s">
        <v>95</v>
      </c>
      <c r="O207">
        <v>2</v>
      </c>
      <c r="P207" t="s">
        <v>77</v>
      </c>
      <c r="Q207" t="s">
        <v>86</v>
      </c>
      <c r="R207" t="s">
        <v>87</v>
      </c>
      <c r="S207" t="s">
        <v>51</v>
      </c>
      <c r="T207" t="s">
        <v>43</v>
      </c>
      <c r="U207" t="s">
        <v>225</v>
      </c>
      <c r="V207">
        <v>8898</v>
      </c>
      <c r="W207">
        <v>0.87244120373969958</v>
      </c>
      <c r="X207" t="s">
        <v>222</v>
      </c>
    </row>
    <row r="208" spans="1:24" x14ac:dyDescent="0.25">
      <c r="A208" t="s">
        <v>136</v>
      </c>
      <c r="B208" s="1">
        <v>41788</v>
      </c>
      <c r="C208">
        <v>2014</v>
      </c>
      <c r="D208" t="s">
        <v>228</v>
      </c>
      <c r="E208" t="s">
        <v>64</v>
      </c>
      <c r="F208" t="s">
        <v>26</v>
      </c>
      <c r="G208" t="s">
        <v>209</v>
      </c>
      <c r="H208" t="s">
        <v>201</v>
      </c>
      <c r="I208">
        <v>76100</v>
      </c>
      <c r="J208">
        <v>3899</v>
      </c>
      <c r="K208">
        <v>79999</v>
      </c>
      <c r="L208" t="s">
        <v>127</v>
      </c>
      <c r="M208" t="s">
        <v>137</v>
      </c>
      <c r="N208" t="s">
        <v>138</v>
      </c>
      <c r="O208">
        <v>4</v>
      </c>
      <c r="P208" t="s">
        <v>77</v>
      </c>
      <c r="Q208" t="s">
        <v>78</v>
      </c>
      <c r="R208" t="s">
        <v>79</v>
      </c>
      <c r="S208" t="s">
        <v>57</v>
      </c>
      <c r="T208" t="s">
        <v>44</v>
      </c>
      <c r="U208" t="s">
        <v>225</v>
      </c>
      <c r="V208">
        <v>4566</v>
      </c>
      <c r="W208">
        <v>0.90061849909863367</v>
      </c>
      <c r="X208" t="s">
        <v>222</v>
      </c>
    </row>
    <row r="209" spans="1:24" x14ac:dyDescent="0.25">
      <c r="A209" t="s">
        <v>88</v>
      </c>
      <c r="B209" s="1">
        <v>41790</v>
      </c>
      <c r="C209">
        <v>2014</v>
      </c>
      <c r="D209" t="s">
        <v>228</v>
      </c>
      <c r="E209" t="s">
        <v>55</v>
      </c>
      <c r="F209" t="s">
        <v>38</v>
      </c>
      <c r="G209" t="s">
        <v>210</v>
      </c>
      <c r="H209" t="s">
        <v>203</v>
      </c>
      <c r="I209">
        <v>127800</v>
      </c>
      <c r="J209">
        <v>4784</v>
      </c>
      <c r="K209">
        <v>132584</v>
      </c>
      <c r="L209" t="s">
        <v>74</v>
      </c>
      <c r="M209" t="s">
        <v>89</v>
      </c>
      <c r="N209" t="s">
        <v>90</v>
      </c>
      <c r="O209">
        <v>4</v>
      </c>
      <c r="P209" t="s">
        <v>91</v>
      </c>
      <c r="Q209" t="s">
        <v>86</v>
      </c>
      <c r="R209" t="s">
        <v>92</v>
      </c>
      <c r="S209" t="s">
        <v>56</v>
      </c>
      <c r="T209" t="s">
        <v>46</v>
      </c>
      <c r="U209" t="s">
        <v>225</v>
      </c>
      <c r="V209">
        <v>7668</v>
      </c>
      <c r="W209">
        <v>0.89613879513747008</v>
      </c>
      <c r="X209" t="s">
        <v>222</v>
      </c>
    </row>
    <row r="210" spans="1:24" x14ac:dyDescent="0.25">
      <c r="A210" t="s">
        <v>126</v>
      </c>
      <c r="B210" s="1">
        <v>41791</v>
      </c>
      <c r="C210">
        <v>2014</v>
      </c>
      <c r="D210" t="s">
        <v>229</v>
      </c>
      <c r="E210" t="s">
        <v>64</v>
      </c>
      <c r="F210" t="s">
        <v>25</v>
      </c>
      <c r="G210" t="s">
        <v>209</v>
      </c>
      <c r="H210" t="s">
        <v>211</v>
      </c>
      <c r="I210">
        <v>33400</v>
      </c>
      <c r="J210">
        <v>2957</v>
      </c>
      <c r="K210">
        <v>36357</v>
      </c>
      <c r="L210" t="s">
        <v>127</v>
      </c>
      <c r="M210" t="s">
        <v>128</v>
      </c>
      <c r="N210" t="s">
        <v>129</v>
      </c>
      <c r="O210">
        <v>4</v>
      </c>
      <c r="P210" t="s">
        <v>77</v>
      </c>
      <c r="Q210" t="s">
        <v>78</v>
      </c>
      <c r="R210" t="s">
        <v>79</v>
      </c>
      <c r="S210" t="s">
        <v>57</v>
      </c>
      <c r="T210" t="s">
        <v>44</v>
      </c>
      <c r="U210" t="s">
        <v>219</v>
      </c>
      <c r="V210">
        <v>1002</v>
      </c>
      <c r="W210">
        <v>0.54505532958780201</v>
      </c>
      <c r="X210" t="s">
        <v>222</v>
      </c>
    </row>
    <row r="211" spans="1:24" x14ac:dyDescent="0.25">
      <c r="A211" t="s">
        <v>151</v>
      </c>
      <c r="B211" s="1">
        <v>41791</v>
      </c>
      <c r="C211">
        <v>2014</v>
      </c>
      <c r="D211" t="s">
        <v>229</v>
      </c>
      <c r="E211" t="s">
        <v>50</v>
      </c>
      <c r="F211" t="s">
        <v>9</v>
      </c>
      <c r="G211" t="s">
        <v>206</v>
      </c>
      <c r="H211" t="s">
        <v>201</v>
      </c>
      <c r="I211">
        <v>30950</v>
      </c>
      <c r="J211">
        <v>1387</v>
      </c>
      <c r="K211">
        <v>32337</v>
      </c>
      <c r="L211" t="s">
        <v>142</v>
      </c>
      <c r="M211" t="s">
        <v>152</v>
      </c>
      <c r="N211" t="s">
        <v>153</v>
      </c>
      <c r="O211">
        <v>3</v>
      </c>
      <c r="P211" t="s">
        <v>91</v>
      </c>
      <c r="Q211" t="s">
        <v>78</v>
      </c>
      <c r="R211" t="s">
        <v>79</v>
      </c>
      <c r="S211" t="s">
        <v>51</v>
      </c>
      <c r="T211" t="s">
        <v>43</v>
      </c>
      <c r="U211" t="s">
        <v>219</v>
      </c>
      <c r="V211">
        <v>928.5</v>
      </c>
      <c r="W211">
        <v>0.76051197702088946</v>
      </c>
      <c r="X211" t="s">
        <v>222</v>
      </c>
    </row>
    <row r="212" spans="1:24" x14ac:dyDescent="0.25">
      <c r="A212" t="s">
        <v>114</v>
      </c>
      <c r="B212" s="1">
        <v>41791</v>
      </c>
      <c r="C212">
        <v>2014</v>
      </c>
      <c r="D212" t="s">
        <v>229</v>
      </c>
      <c r="E212" t="s">
        <v>57</v>
      </c>
      <c r="F212" t="s">
        <v>24</v>
      </c>
      <c r="G212" t="s">
        <v>206</v>
      </c>
      <c r="H212" t="s">
        <v>203</v>
      </c>
      <c r="I212">
        <v>48150</v>
      </c>
      <c r="J212">
        <v>2876</v>
      </c>
      <c r="K212">
        <v>51026</v>
      </c>
      <c r="L212" t="s">
        <v>97</v>
      </c>
      <c r="M212" t="s">
        <v>115</v>
      </c>
      <c r="N212" t="s">
        <v>116</v>
      </c>
      <c r="O212">
        <v>4</v>
      </c>
      <c r="P212" t="s">
        <v>77</v>
      </c>
      <c r="Q212" t="s">
        <v>78</v>
      </c>
      <c r="R212" t="s">
        <v>79</v>
      </c>
      <c r="S212" t="s">
        <v>57</v>
      </c>
      <c r="T212" t="s">
        <v>44</v>
      </c>
      <c r="U212" t="s">
        <v>221</v>
      </c>
      <c r="V212">
        <v>1926</v>
      </c>
      <c r="W212">
        <v>0.86470027634161539</v>
      </c>
      <c r="X212" t="s">
        <v>222</v>
      </c>
    </row>
    <row r="213" spans="1:24" x14ac:dyDescent="0.25">
      <c r="A213" t="s">
        <v>100</v>
      </c>
      <c r="B213" s="1">
        <v>41792</v>
      </c>
      <c r="C213">
        <v>2014</v>
      </c>
      <c r="D213" t="s">
        <v>229</v>
      </c>
      <c r="E213" t="s">
        <v>62</v>
      </c>
      <c r="F213" t="s">
        <v>12</v>
      </c>
      <c r="G213" t="s">
        <v>200</v>
      </c>
      <c r="H213" t="s">
        <v>201</v>
      </c>
      <c r="I213">
        <v>28100</v>
      </c>
      <c r="J213">
        <v>2066</v>
      </c>
      <c r="K213">
        <v>30166</v>
      </c>
      <c r="L213" t="s">
        <v>97</v>
      </c>
      <c r="M213" t="s">
        <v>101</v>
      </c>
      <c r="N213" t="s">
        <v>102</v>
      </c>
      <c r="O213">
        <v>4</v>
      </c>
      <c r="P213" t="s">
        <v>77</v>
      </c>
      <c r="Q213" t="s">
        <v>78</v>
      </c>
      <c r="R213" t="s">
        <v>79</v>
      </c>
      <c r="S213" t="s">
        <v>63</v>
      </c>
      <c r="T213" t="s">
        <v>43</v>
      </c>
      <c r="U213" t="s">
        <v>219</v>
      </c>
      <c r="V213">
        <v>843</v>
      </c>
      <c r="W213">
        <v>0.51580864028809992</v>
      </c>
      <c r="X213" t="s">
        <v>222</v>
      </c>
    </row>
    <row r="214" spans="1:24" x14ac:dyDescent="0.25">
      <c r="A214" t="s">
        <v>103</v>
      </c>
      <c r="B214" s="1">
        <v>41792</v>
      </c>
      <c r="C214">
        <v>2014</v>
      </c>
      <c r="D214" t="s">
        <v>229</v>
      </c>
      <c r="E214" t="s">
        <v>54</v>
      </c>
      <c r="F214" t="s">
        <v>11</v>
      </c>
      <c r="G214" t="s">
        <v>200</v>
      </c>
      <c r="H214" t="s">
        <v>205</v>
      </c>
      <c r="I214">
        <v>32000</v>
      </c>
      <c r="J214">
        <v>4809</v>
      </c>
      <c r="K214">
        <v>36809</v>
      </c>
      <c r="L214" t="s">
        <v>97</v>
      </c>
      <c r="M214" t="s">
        <v>104</v>
      </c>
      <c r="N214" t="s">
        <v>105</v>
      </c>
      <c r="O214">
        <v>2</v>
      </c>
      <c r="P214" t="s">
        <v>91</v>
      </c>
      <c r="Q214" t="s">
        <v>78</v>
      </c>
      <c r="R214" t="s">
        <v>79</v>
      </c>
      <c r="S214" t="s">
        <v>54</v>
      </c>
      <c r="T214" t="s">
        <v>43</v>
      </c>
      <c r="U214" t="s">
        <v>219</v>
      </c>
      <c r="V214">
        <v>960</v>
      </c>
      <c r="W214">
        <v>0.24961014103591914</v>
      </c>
      <c r="X214" t="s">
        <v>220</v>
      </c>
    </row>
    <row r="215" spans="1:24" x14ac:dyDescent="0.25">
      <c r="A215" t="s">
        <v>93</v>
      </c>
      <c r="B215" s="1">
        <v>41792</v>
      </c>
      <c r="C215">
        <v>2014</v>
      </c>
      <c r="D215" t="s">
        <v>229</v>
      </c>
      <c r="E215" t="s">
        <v>54</v>
      </c>
      <c r="F215" t="s">
        <v>11</v>
      </c>
      <c r="G215" t="s">
        <v>200</v>
      </c>
      <c r="H215" t="s">
        <v>201</v>
      </c>
      <c r="I215">
        <v>147900</v>
      </c>
      <c r="J215">
        <v>3369</v>
      </c>
      <c r="K215">
        <v>151269</v>
      </c>
      <c r="L215" t="s">
        <v>74</v>
      </c>
      <c r="M215" t="s">
        <v>94</v>
      </c>
      <c r="N215" t="s">
        <v>95</v>
      </c>
      <c r="O215">
        <v>2</v>
      </c>
      <c r="P215" t="s">
        <v>77</v>
      </c>
      <c r="Q215" t="s">
        <v>86</v>
      </c>
      <c r="R215" t="s">
        <v>87</v>
      </c>
      <c r="S215" t="s">
        <v>54</v>
      </c>
      <c r="T215" t="s">
        <v>43</v>
      </c>
      <c r="U215" t="s">
        <v>225</v>
      </c>
      <c r="V215">
        <v>8874</v>
      </c>
      <c r="W215">
        <v>0.16107107101058171</v>
      </c>
      <c r="X215" t="s">
        <v>220</v>
      </c>
    </row>
    <row r="216" spans="1:24" x14ac:dyDescent="0.25">
      <c r="A216" t="s">
        <v>141</v>
      </c>
      <c r="B216" s="1">
        <v>41792</v>
      </c>
      <c r="C216">
        <v>2014</v>
      </c>
      <c r="D216" t="s">
        <v>229</v>
      </c>
      <c r="E216" t="s">
        <v>50</v>
      </c>
      <c r="F216" t="s">
        <v>13</v>
      </c>
      <c r="G216" t="s">
        <v>206</v>
      </c>
      <c r="H216" t="s">
        <v>211</v>
      </c>
      <c r="I216">
        <v>23900</v>
      </c>
      <c r="J216">
        <v>3759</v>
      </c>
      <c r="K216">
        <v>27659</v>
      </c>
      <c r="L216" t="s">
        <v>142</v>
      </c>
      <c r="M216" t="s">
        <v>143</v>
      </c>
      <c r="N216" t="s">
        <v>144</v>
      </c>
      <c r="O216">
        <v>4</v>
      </c>
      <c r="P216" t="s">
        <v>77</v>
      </c>
      <c r="Q216" t="s">
        <v>78</v>
      </c>
      <c r="R216" t="s">
        <v>79</v>
      </c>
      <c r="S216" t="s">
        <v>51</v>
      </c>
      <c r="T216" t="s">
        <v>43</v>
      </c>
      <c r="U216" t="s">
        <v>219</v>
      </c>
      <c r="V216">
        <v>717</v>
      </c>
      <c r="W216">
        <v>0.70827276059811595</v>
      </c>
      <c r="X216" t="s">
        <v>222</v>
      </c>
    </row>
    <row r="217" spans="1:24" x14ac:dyDescent="0.25">
      <c r="A217" t="s">
        <v>141</v>
      </c>
      <c r="B217" s="1">
        <v>41793</v>
      </c>
      <c r="C217">
        <v>2014</v>
      </c>
      <c r="D217" t="s">
        <v>229</v>
      </c>
      <c r="E217" t="s">
        <v>62</v>
      </c>
      <c r="F217" t="s">
        <v>15</v>
      </c>
      <c r="G217" t="s">
        <v>200</v>
      </c>
      <c r="H217" t="s">
        <v>211</v>
      </c>
      <c r="I217">
        <v>24100</v>
      </c>
      <c r="J217">
        <v>4772</v>
      </c>
      <c r="K217">
        <v>28872</v>
      </c>
      <c r="L217" t="s">
        <v>142</v>
      </c>
      <c r="M217" t="s">
        <v>143</v>
      </c>
      <c r="N217" t="s">
        <v>144</v>
      </c>
      <c r="O217">
        <v>4</v>
      </c>
      <c r="P217" t="s">
        <v>77</v>
      </c>
      <c r="Q217" t="s">
        <v>78</v>
      </c>
      <c r="R217" t="s">
        <v>79</v>
      </c>
      <c r="S217" t="s">
        <v>63</v>
      </c>
      <c r="T217" t="s">
        <v>43</v>
      </c>
      <c r="U217" t="s">
        <v>219</v>
      </c>
      <c r="V217">
        <v>723</v>
      </c>
      <c r="W217">
        <v>8.5853523614748156E-2</v>
      </c>
      <c r="X217" t="s">
        <v>220</v>
      </c>
    </row>
    <row r="218" spans="1:24" x14ac:dyDescent="0.25">
      <c r="A218" t="s">
        <v>114</v>
      </c>
      <c r="B218" s="1">
        <v>41794</v>
      </c>
      <c r="C218">
        <v>2014</v>
      </c>
      <c r="D218" t="s">
        <v>229</v>
      </c>
      <c r="E218" t="s">
        <v>54</v>
      </c>
      <c r="F218" t="s">
        <v>11</v>
      </c>
      <c r="G218" t="s">
        <v>210</v>
      </c>
      <c r="H218" t="s">
        <v>205</v>
      </c>
      <c r="I218">
        <v>47500</v>
      </c>
      <c r="J218">
        <v>1662</v>
      </c>
      <c r="K218">
        <v>49162</v>
      </c>
      <c r="L218" t="s">
        <v>97</v>
      </c>
      <c r="M218" t="s">
        <v>115</v>
      </c>
      <c r="N218" t="s">
        <v>116</v>
      </c>
      <c r="O218">
        <v>4</v>
      </c>
      <c r="P218" t="s">
        <v>77</v>
      </c>
      <c r="Q218" t="s">
        <v>78</v>
      </c>
      <c r="R218" t="s">
        <v>79</v>
      </c>
      <c r="S218" t="s">
        <v>54</v>
      </c>
      <c r="T218" t="s">
        <v>43</v>
      </c>
      <c r="U218" t="s">
        <v>221</v>
      </c>
      <c r="V218">
        <v>1900</v>
      </c>
      <c r="W218">
        <v>0.26409624436129642</v>
      </c>
      <c r="X218" t="s">
        <v>220</v>
      </c>
    </row>
    <row r="219" spans="1:24" x14ac:dyDescent="0.25">
      <c r="A219" t="s">
        <v>188</v>
      </c>
      <c r="B219" s="1">
        <v>41794</v>
      </c>
      <c r="C219">
        <v>2014</v>
      </c>
      <c r="D219" t="s">
        <v>229</v>
      </c>
      <c r="E219" t="s">
        <v>60</v>
      </c>
      <c r="F219" t="s">
        <v>22</v>
      </c>
      <c r="G219" t="s">
        <v>209</v>
      </c>
      <c r="H219" t="s">
        <v>205</v>
      </c>
      <c r="I219">
        <v>69050</v>
      </c>
      <c r="J219">
        <v>3351</v>
      </c>
      <c r="K219">
        <v>72401</v>
      </c>
      <c r="L219" t="s">
        <v>164</v>
      </c>
      <c r="M219" t="s">
        <v>189</v>
      </c>
      <c r="N219" t="s">
        <v>190</v>
      </c>
      <c r="O219">
        <v>4</v>
      </c>
      <c r="P219" t="s">
        <v>77</v>
      </c>
      <c r="Q219" t="s">
        <v>86</v>
      </c>
      <c r="R219" t="s">
        <v>87</v>
      </c>
      <c r="S219" t="s">
        <v>61</v>
      </c>
      <c r="T219" t="s">
        <v>44</v>
      </c>
      <c r="U219" t="s">
        <v>223</v>
      </c>
      <c r="V219">
        <v>3452.5</v>
      </c>
      <c r="W219">
        <v>0.37243248167095355</v>
      </c>
      <c r="X219" t="s">
        <v>220</v>
      </c>
    </row>
    <row r="220" spans="1:24" x14ac:dyDescent="0.25">
      <c r="A220" t="s">
        <v>148</v>
      </c>
      <c r="B220" s="1">
        <v>41794</v>
      </c>
      <c r="C220">
        <v>2014</v>
      </c>
      <c r="D220" t="s">
        <v>229</v>
      </c>
      <c r="E220" t="s">
        <v>62</v>
      </c>
      <c r="F220" t="s">
        <v>14</v>
      </c>
      <c r="G220" t="s">
        <v>204</v>
      </c>
      <c r="H220" t="s">
        <v>203</v>
      </c>
      <c r="I220">
        <v>29700</v>
      </c>
      <c r="J220">
        <v>3721</v>
      </c>
      <c r="K220">
        <v>33421</v>
      </c>
      <c r="L220" t="s">
        <v>142</v>
      </c>
      <c r="M220" t="s">
        <v>149</v>
      </c>
      <c r="N220" t="s">
        <v>150</v>
      </c>
      <c r="O220">
        <v>4</v>
      </c>
      <c r="P220" t="s">
        <v>77</v>
      </c>
      <c r="Q220" t="s">
        <v>78</v>
      </c>
      <c r="R220" t="s">
        <v>79</v>
      </c>
      <c r="S220" t="s">
        <v>63</v>
      </c>
      <c r="T220" t="s">
        <v>43</v>
      </c>
      <c r="U220" t="s">
        <v>219</v>
      </c>
      <c r="V220">
        <v>891</v>
      </c>
      <c r="W220">
        <v>1.9087644302792681E-2</v>
      </c>
      <c r="X220" t="s">
        <v>220</v>
      </c>
    </row>
    <row r="221" spans="1:24" x14ac:dyDescent="0.25">
      <c r="A221" t="s">
        <v>160</v>
      </c>
      <c r="B221" s="1">
        <v>41795</v>
      </c>
      <c r="C221">
        <v>2014</v>
      </c>
      <c r="D221" t="s">
        <v>229</v>
      </c>
      <c r="E221" t="s">
        <v>57</v>
      </c>
      <c r="F221" t="s">
        <v>22</v>
      </c>
      <c r="G221" t="s">
        <v>210</v>
      </c>
      <c r="H221" t="s">
        <v>205</v>
      </c>
      <c r="I221">
        <v>96750</v>
      </c>
      <c r="J221">
        <v>1191</v>
      </c>
      <c r="K221">
        <v>97941</v>
      </c>
      <c r="L221" t="s">
        <v>142</v>
      </c>
      <c r="M221" t="s">
        <v>161</v>
      </c>
      <c r="N221" t="s">
        <v>162</v>
      </c>
      <c r="O221">
        <v>4</v>
      </c>
      <c r="P221" t="s">
        <v>91</v>
      </c>
      <c r="Q221" t="s">
        <v>78</v>
      </c>
      <c r="R221" t="s">
        <v>92</v>
      </c>
      <c r="S221" t="s">
        <v>57</v>
      </c>
      <c r="T221" t="s">
        <v>44</v>
      </c>
      <c r="U221" t="s">
        <v>225</v>
      </c>
      <c r="V221">
        <v>5805</v>
      </c>
      <c r="W221">
        <v>0.10751252859249363</v>
      </c>
      <c r="X221" t="s">
        <v>220</v>
      </c>
    </row>
    <row r="222" spans="1:24" x14ac:dyDescent="0.25">
      <c r="A222" t="s">
        <v>170</v>
      </c>
      <c r="B222" s="1">
        <v>41796</v>
      </c>
      <c r="C222">
        <v>2014</v>
      </c>
      <c r="D222" t="s">
        <v>229</v>
      </c>
      <c r="E222" t="s">
        <v>62</v>
      </c>
      <c r="F222" t="s">
        <v>11</v>
      </c>
      <c r="G222" t="s">
        <v>200</v>
      </c>
      <c r="H222" t="s">
        <v>201</v>
      </c>
      <c r="I222">
        <v>27800</v>
      </c>
      <c r="J222">
        <v>2553</v>
      </c>
      <c r="K222">
        <v>30353</v>
      </c>
      <c r="L222" t="s">
        <v>164</v>
      </c>
      <c r="M222" t="s">
        <v>171</v>
      </c>
      <c r="N222" t="s">
        <v>172</v>
      </c>
      <c r="O222">
        <v>4</v>
      </c>
      <c r="P222" t="s">
        <v>77</v>
      </c>
      <c r="Q222" t="s">
        <v>78</v>
      </c>
      <c r="R222" t="s">
        <v>79</v>
      </c>
      <c r="S222" t="s">
        <v>63</v>
      </c>
      <c r="T222" t="s">
        <v>43</v>
      </c>
      <c r="U222" t="s">
        <v>219</v>
      </c>
      <c r="V222">
        <v>834</v>
      </c>
      <c r="W222">
        <v>0.65035234887634974</v>
      </c>
      <c r="X222" t="s">
        <v>222</v>
      </c>
    </row>
    <row r="223" spans="1:24" x14ac:dyDescent="0.25">
      <c r="A223" t="s">
        <v>93</v>
      </c>
      <c r="B223" s="1">
        <v>41796</v>
      </c>
      <c r="C223">
        <v>2014</v>
      </c>
      <c r="D223" t="s">
        <v>229</v>
      </c>
      <c r="E223" t="s">
        <v>54</v>
      </c>
      <c r="F223" t="s">
        <v>29</v>
      </c>
      <c r="G223" t="s">
        <v>206</v>
      </c>
      <c r="H223" t="s">
        <v>201</v>
      </c>
      <c r="I223">
        <v>147950</v>
      </c>
      <c r="J223">
        <v>3335</v>
      </c>
      <c r="K223">
        <v>151285</v>
      </c>
      <c r="L223" t="s">
        <v>74</v>
      </c>
      <c r="M223" t="s">
        <v>94</v>
      </c>
      <c r="N223" t="s">
        <v>95</v>
      </c>
      <c r="O223">
        <v>2</v>
      </c>
      <c r="P223" t="s">
        <v>77</v>
      </c>
      <c r="Q223" t="s">
        <v>86</v>
      </c>
      <c r="R223" t="s">
        <v>87</v>
      </c>
      <c r="S223" t="s">
        <v>54</v>
      </c>
      <c r="T223" t="s">
        <v>45</v>
      </c>
      <c r="U223" t="s">
        <v>225</v>
      </c>
      <c r="V223">
        <v>8877</v>
      </c>
      <c r="W223">
        <v>0.31338779363473307</v>
      </c>
      <c r="X223" t="s">
        <v>220</v>
      </c>
    </row>
    <row r="224" spans="1:24" x14ac:dyDescent="0.25">
      <c r="A224" t="s">
        <v>188</v>
      </c>
      <c r="B224" s="1">
        <v>41800</v>
      </c>
      <c r="C224">
        <v>2014</v>
      </c>
      <c r="D224" t="s">
        <v>229</v>
      </c>
      <c r="E224" t="s">
        <v>55</v>
      </c>
      <c r="F224" t="s">
        <v>40</v>
      </c>
      <c r="G224" t="s">
        <v>210</v>
      </c>
      <c r="H224" t="s">
        <v>202</v>
      </c>
      <c r="I224">
        <v>68750</v>
      </c>
      <c r="J224">
        <v>1882</v>
      </c>
      <c r="K224">
        <v>70632</v>
      </c>
      <c r="L224" t="s">
        <v>164</v>
      </c>
      <c r="M224" t="s">
        <v>189</v>
      </c>
      <c r="N224" t="s">
        <v>190</v>
      </c>
      <c r="O224">
        <v>4</v>
      </c>
      <c r="P224" t="s">
        <v>77</v>
      </c>
      <c r="Q224" t="s">
        <v>86</v>
      </c>
      <c r="R224" t="s">
        <v>87</v>
      </c>
      <c r="S224" t="s">
        <v>56</v>
      </c>
      <c r="T224" t="s">
        <v>46</v>
      </c>
      <c r="U224" t="s">
        <v>223</v>
      </c>
      <c r="V224">
        <v>3437.5</v>
      </c>
      <c r="W224">
        <v>0.57111391731124084</v>
      </c>
      <c r="X224" t="s">
        <v>222</v>
      </c>
    </row>
    <row r="225" spans="1:24" x14ac:dyDescent="0.25">
      <c r="A225" t="s">
        <v>145</v>
      </c>
      <c r="B225" s="1">
        <v>41801</v>
      </c>
      <c r="C225">
        <v>2014</v>
      </c>
      <c r="D225" t="s">
        <v>229</v>
      </c>
      <c r="E225" t="s">
        <v>55</v>
      </c>
      <c r="F225" t="s">
        <v>36</v>
      </c>
      <c r="G225" t="s">
        <v>209</v>
      </c>
      <c r="H225" t="s">
        <v>203</v>
      </c>
      <c r="I225">
        <v>26200</v>
      </c>
      <c r="J225">
        <v>3469</v>
      </c>
      <c r="K225">
        <v>29669</v>
      </c>
      <c r="L225" t="s">
        <v>142</v>
      </c>
      <c r="M225" t="s">
        <v>146</v>
      </c>
      <c r="N225" t="s">
        <v>147</v>
      </c>
      <c r="O225">
        <v>4</v>
      </c>
      <c r="P225" t="s">
        <v>77</v>
      </c>
      <c r="Q225" t="s">
        <v>78</v>
      </c>
      <c r="R225" t="s">
        <v>79</v>
      </c>
      <c r="S225" t="s">
        <v>56</v>
      </c>
      <c r="T225" t="s">
        <v>46</v>
      </c>
      <c r="U225" t="s">
        <v>219</v>
      </c>
      <c r="V225">
        <v>786</v>
      </c>
      <c r="W225">
        <v>0.51127326977964183</v>
      </c>
      <c r="X225" t="s">
        <v>222</v>
      </c>
    </row>
    <row r="226" spans="1:24" x14ac:dyDescent="0.25">
      <c r="A226" t="s">
        <v>93</v>
      </c>
      <c r="B226" s="1">
        <v>41802</v>
      </c>
      <c r="C226">
        <v>2014</v>
      </c>
      <c r="D226" t="s">
        <v>229</v>
      </c>
      <c r="E226" t="s">
        <v>54</v>
      </c>
      <c r="F226" t="s">
        <v>31</v>
      </c>
      <c r="G226" t="s">
        <v>200</v>
      </c>
      <c r="H226" t="s">
        <v>203</v>
      </c>
      <c r="I226">
        <v>147900</v>
      </c>
      <c r="J226">
        <v>4841</v>
      </c>
      <c r="K226">
        <v>152741</v>
      </c>
      <c r="L226" t="s">
        <v>74</v>
      </c>
      <c r="M226" t="s">
        <v>94</v>
      </c>
      <c r="N226" t="s">
        <v>95</v>
      </c>
      <c r="O226">
        <v>2</v>
      </c>
      <c r="P226" t="s">
        <v>77</v>
      </c>
      <c r="Q226" t="s">
        <v>86</v>
      </c>
      <c r="R226" t="s">
        <v>87</v>
      </c>
      <c r="S226" t="s">
        <v>54</v>
      </c>
      <c r="T226" t="s">
        <v>45</v>
      </c>
      <c r="U226" t="s">
        <v>225</v>
      </c>
      <c r="V226">
        <v>8874</v>
      </c>
      <c r="W226">
        <v>0.15794505791642938</v>
      </c>
      <c r="X226" t="s">
        <v>220</v>
      </c>
    </row>
    <row r="227" spans="1:24" x14ac:dyDescent="0.25">
      <c r="A227" t="s">
        <v>157</v>
      </c>
      <c r="B227" s="1">
        <v>41802</v>
      </c>
      <c r="C227">
        <v>2014</v>
      </c>
      <c r="D227" t="s">
        <v>229</v>
      </c>
      <c r="E227" t="s">
        <v>58</v>
      </c>
      <c r="F227" t="s">
        <v>8</v>
      </c>
      <c r="G227" t="s">
        <v>200</v>
      </c>
      <c r="H227" t="s">
        <v>203</v>
      </c>
      <c r="I227">
        <v>58600</v>
      </c>
      <c r="J227">
        <v>4300</v>
      </c>
      <c r="K227">
        <v>62900</v>
      </c>
      <c r="L227" t="s">
        <v>142</v>
      </c>
      <c r="M227" t="s">
        <v>158</v>
      </c>
      <c r="N227" t="s">
        <v>159</v>
      </c>
      <c r="O227">
        <v>4</v>
      </c>
      <c r="P227" t="s">
        <v>77</v>
      </c>
      <c r="Q227" t="s">
        <v>86</v>
      </c>
      <c r="R227" t="s">
        <v>79</v>
      </c>
      <c r="S227" t="s">
        <v>59</v>
      </c>
      <c r="T227" t="s">
        <v>42</v>
      </c>
      <c r="U227" t="s">
        <v>223</v>
      </c>
      <c r="V227">
        <v>2930</v>
      </c>
      <c r="W227">
        <v>7.0021597701134905E-2</v>
      </c>
      <c r="X227" t="s">
        <v>220</v>
      </c>
    </row>
    <row r="228" spans="1:24" x14ac:dyDescent="0.25">
      <c r="A228" t="s">
        <v>145</v>
      </c>
      <c r="B228" s="1">
        <v>41803</v>
      </c>
      <c r="C228">
        <v>2014</v>
      </c>
      <c r="D228" t="s">
        <v>229</v>
      </c>
      <c r="E228" t="s">
        <v>62</v>
      </c>
      <c r="F228" t="s">
        <v>12</v>
      </c>
      <c r="G228" t="s">
        <v>210</v>
      </c>
      <c r="H228" t="s">
        <v>205</v>
      </c>
      <c r="I228">
        <v>26300</v>
      </c>
      <c r="J228">
        <v>4079</v>
      </c>
      <c r="K228">
        <v>30379</v>
      </c>
      <c r="L228" t="s">
        <v>142</v>
      </c>
      <c r="M228" t="s">
        <v>146</v>
      </c>
      <c r="N228" t="s">
        <v>147</v>
      </c>
      <c r="O228">
        <v>4</v>
      </c>
      <c r="P228" t="s">
        <v>77</v>
      </c>
      <c r="Q228" t="s">
        <v>78</v>
      </c>
      <c r="R228" t="s">
        <v>79</v>
      </c>
      <c r="S228" t="s">
        <v>63</v>
      </c>
      <c r="T228" t="s">
        <v>43</v>
      </c>
      <c r="U228" t="s">
        <v>219</v>
      </c>
      <c r="V228">
        <v>789</v>
      </c>
      <c r="W228">
        <v>0.67180094200735951</v>
      </c>
      <c r="X228" t="s">
        <v>222</v>
      </c>
    </row>
    <row r="229" spans="1:24" x14ac:dyDescent="0.25">
      <c r="A229" t="s">
        <v>109</v>
      </c>
      <c r="B229" s="1">
        <v>41803</v>
      </c>
      <c r="C229">
        <v>2014</v>
      </c>
      <c r="D229" t="s">
        <v>229</v>
      </c>
      <c r="E229" t="s">
        <v>50</v>
      </c>
      <c r="F229" t="s">
        <v>10</v>
      </c>
      <c r="G229" t="s">
        <v>206</v>
      </c>
      <c r="H229" t="s">
        <v>205</v>
      </c>
      <c r="I229">
        <v>40550</v>
      </c>
      <c r="J229">
        <v>2646</v>
      </c>
      <c r="K229">
        <v>43196</v>
      </c>
      <c r="L229" t="s">
        <v>97</v>
      </c>
      <c r="M229" t="s">
        <v>110</v>
      </c>
      <c r="N229" t="s">
        <v>111</v>
      </c>
      <c r="O229">
        <v>4</v>
      </c>
      <c r="P229" t="s">
        <v>91</v>
      </c>
      <c r="Q229" t="s">
        <v>78</v>
      </c>
      <c r="R229" t="s">
        <v>79</v>
      </c>
      <c r="S229" t="s">
        <v>51</v>
      </c>
      <c r="T229" t="s">
        <v>43</v>
      </c>
      <c r="U229" t="s">
        <v>221</v>
      </c>
      <c r="V229">
        <v>1622</v>
      </c>
      <c r="W229">
        <v>0.40773925902682323</v>
      </c>
      <c r="X229" t="s">
        <v>220</v>
      </c>
    </row>
    <row r="230" spans="1:24" x14ac:dyDescent="0.25">
      <c r="A230" t="s">
        <v>151</v>
      </c>
      <c r="B230" s="1">
        <v>41803</v>
      </c>
      <c r="C230">
        <v>2014</v>
      </c>
      <c r="D230" t="s">
        <v>229</v>
      </c>
      <c r="E230" t="s">
        <v>57</v>
      </c>
      <c r="F230" t="s">
        <v>22</v>
      </c>
      <c r="G230" t="s">
        <v>200</v>
      </c>
      <c r="H230" t="s">
        <v>203</v>
      </c>
      <c r="I230">
        <v>30950</v>
      </c>
      <c r="J230">
        <v>1033</v>
      </c>
      <c r="K230">
        <v>31983</v>
      </c>
      <c r="L230" t="s">
        <v>142</v>
      </c>
      <c r="M230" t="s">
        <v>152</v>
      </c>
      <c r="N230" t="s">
        <v>153</v>
      </c>
      <c r="O230">
        <v>3</v>
      </c>
      <c r="P230" t="s">
        <v>91</v>
      </c>
      <c r="Q230" t="s">
        <v>78</v>
      </c>
      <c r="R230" t="s">
        <v>79</v>
      </c>
      <c r="S230" t="s">
        <v>57</v>
      </c>
      <c r="T230" t="s">
        <v>44</v>
      </c>
      <c r="U230" t="s">
        <v>219</v>
      </c>
      <c r="V230">
        <v>928.5</v>
      </c>
      <c r="W230">
        <v>7.0373649276035677E-2</v>
      </c>
      <c r="X230" t="s">
        <v>220</v>
      </c>
    </row>
    <row r="231" spans="1:24" x14ac:dyDescent="0.25">
      <c r="A231" t="s">
        <v>176</v>
      </c>
      <c r="B231" s="1">
        <v>41803</v>
      </c>
      <c r="C231">
        <v>2014</v>
      </c>
      <c r="D231" t="s">
        <v>229</v>
      </c>
      <c r="E231" t="s">
        <v>57</v>
      </c>
      <c r="F231" t="s">
        <v>23</v>
      </c>
      <c r="G231" t="s">
        <v>206</v>
      </c>
      <c r="H231" t="s">
        <v>201</v>
      </c>
      <c r="I231">
        <v>35250</v>
      </c>
      <c r="J231">
        <v>1063</v>
      </c>
      <c r="K231">
        <v>36313</v>
      </c>
      <c r="L231" t="s">
        <v>164</v>
      </c>
      <c r="M231" t="s">
        <v>177</v>
      </c>
      <c r="N231" t="s">
        <v>178</v>
      </c>
      <c r="O231">
        <v>4</v>
      </c>
      <c r="P231" t="s">
        <v>77</v>
      </c>
      <c r="Q231" t="s">
        <v>78</v>
      </c>
      <c r="R231" t="s">
        <v>79</v>
      </c>
      <c r="S231" t="s">
        <v>57</v>
      </c>
      <c r="T231" t="s">
        <v>44</v>
      </c>
      <c r="U231" t="s">
        <v>219</v>
      </c>
      <c r="V231">
        <v>1057.5</v>
      </c>
      <c r="W231">
        <v>0.83967866415142955</v>
      </c>
      <c r="X231" t="s">
        <v>222</v>
      </c>
    </row>
    <row r="232" spans="1:24" x14ac:dyDescent="0.25">
      <c r="A232" t="s">
        <v>163</v>
      </c>
      <c r="B232" s="1">
        <v>41804</v>
      </c>
      <c r="C232">
        <v>2014</v>
      </c>
      <c r="D232" t="s">
        <v>229</v>
      </c>
      <c r="E232" t="s">
        <v>58</v>
      </c>
      <c r="F232" t="s">
        <v>8</v>
      </c>
      <c r="G232" t="s">
        <v>200</v>
      </c>
      <c r="H232" t="s">
        <v>211</v>
      </c>
      <c r="I232">
        <v>22700</v>
      </c>
      <c r="J232">
        <v>3832</v>
      </c>
      <c r="K232">
        <v>26532</v>
      </c>
      <c r="L232" t="s">
        <v>164</v>
      </c>
      <c r="M232" t="s">
        <v>165</v>
      </c>
      <c r="N232" t="s">
        <v>166</v>
      </c>
      <c r="O232">
        <v>2</v>
      </c>
      <c r="P232" t="s">
        <v>77</v>
      </c>
      <c r="Q232" t="s">
        <v>78</v>
      </c>
      <c r="R232" t="s">
        <v>79</v>
      </c>
      <c r="S232" t="s">
        <v>59</v>
      </c>
      <c r="T232" t="s">
        <v>42</v>
      </c>
      <c r="U232" t="s">
        <v>219</v>
      </c>
      <c r="V232">
        <v>681</v>
      </c>
      <c r="W232">
        <v>8.4202731998731725E-3</v>
      </c>
      <c r="X232" t="s">
        <v>220</v>
      </c>
    </row>
    <row r="233" spans="1:24" x14ac:dyDescent="0.25">
      <c r="A233" t="s">
        <v>160</v>
      </c>
      <c r="B233" s="1">
        <v>41805</v>
      </c>
      <c r="C233">
        <v>2014</v>
      </c>
      <c r="D233" t="s">
        <v>229</v>
      </c>
      <c r="E233" t="s">
        <v>62</v>
      </c>
      <c r="F233" t="s">
        <v>11</v>
      </c>
      <c r="G233" t="s">
        <v>208</v>
      </c>
      <c r="H233" t="s">
        <v>203</v>
      </c>
      <c r="I233">
        <v>96550</v>
      </c>
      <c r="J233">
        <v>2908</v>
      </c>
      <c r="K233">
        <v>99458</v>
      </c>
      <c r="L233" t="s">
        <v>142</v>
      </c>
      <c r="M233" t="s">
        <v>161</v>
      </c>
      <c r="N233" t="s">
        <v>162</v>
      </c>
      <c r="O233">
        <v>4</v>
      </c>
      <c r="P233" t="s">
        <v>91</v>
      </c>
      <c r="Q233" t="s">
        <v>78</v>
      </c>
      <c r="R233" t="s">
        <v>92</v>
      </c>
      <c r="S233" t="s">
        <v>63</v>
      </c>
      <c r="T233" t="s">
        <v>43</v>
      </c>
      <c r="U233" t="s">
        <v>225</v>
      </c>
      <c r="V233">
        <v>5793</v>
      </c>
      <c r="W233">
        <v>0.85300803689891846</v>
      </c>
      <c r="X233" t="s">
        <v>222</v>
      </c>
    </row>
    <row r="234" spans="1:24" x14ac:dyDescent="0.25">
      <c r="A234" t="s">
        <v>141</v>
      </c>
      <c r="B234" s="1">
        <v>41806</v>
      </c>
      <c r="C234">
        <v>2014</v>
      </c>
      <c r="D234" t="s">
        <v>229</v>
      </c>
      <c r="E234" t="s">
        <v>60</v>
      </c>
      <c r="F234" t="s">
        <v>35</v>
      </c>
      <c r="G234" t="s">
        <v>209</v>
      </c>
      <c r="H234" t="s">
        <v>211</v>
      </c>
      <c r="I234">
        <v>24150</v>
      </c>
      <c r="J234">
        <v>4948</v>
      </c>
      <c r="K234">
        <v>29098</v>
      </c>
      <c r="L234" t="s">
        <v>142</v>
      </c>
      <c r="M234" t="s">
        <v>143</v>
      </c>
      <c r="N234" t="s">
        <v>144</v>
      </c>
      <c r="O234">
        <v>4</v>
      </c>
      <c r="P234" t="s">
        <v>77</v>
      </c>
      <c r="Q234" t="s">
        <v>78</v>
      </c>
      <c r="R234" t="s">
        <v>79</v>
      </c>
      <c r="S234" t="s">
        <v>61</v>
      </c>
      <c r="T234" t="s">
        <v>46</v>
      </c>
      <c r="U234" t="s">
        <v>219</v>
      </c>
      <c r="V234">
        <v>724.5</v>
      </c>
      <c r="W234">
        <v>0.5549167490354352</v>
      </c>
      <c r="X234" t="s">
        <v>222</v>
      </c>
    </row>
    <row r="235" spans="1:24" x14ac:dyDescent="0.25">
      <c r="A235" t="s">
        <v>154</v>
      </c>
      <c r="B235" s="1">
        <v>41807</v>
      </c>
      <c r="C235">
        <v>2014</v>
      </c>
      <c r="D235" t="s">
        <v>229</v>
      </c>
      <c r="E235" t="s">
        <v>60</v>
      </c>
      <c r="F235" t="s">
        <v>7</v>
      </c>
      <c r="G235" t="s">
        <v>209</v>
      </c>
      <c r="H235" t="s">
        <v>203</v>
      </c>
      <c r="I235">
        <v>56350</v>
      </c>
      <c r="J235">
        <v>4463</v>
      </c>
      <c r="K235">
        <v>60813</v>
      </c>
      <c r="L235" t="s">
        <v>142</v>
      </c>
      <c r="M235" t="s">
        <v>155</v>
      </c>
      <c r="N235" t="s">
        <v>156</v>
      </c>
      <c r="O235">
        <v>4</v>
      </c>
      <c r="P235" t="s">
        <v>91</v>
      </c>
      <c r="Q235" t="s">
        <v>78</v>
      </c>
      <c r="R235" t="s">
        <v>79</v>
      </c>
      <c r="S235" t="s">
        <v>61</v>
      </c>
      <c r="T235" t="s">
        <v>42</v>
      </c>
      <c r="U235" t="s">
        <v>223</v>
      </c>
      <c r="V235">
        <v>2817.5</v>
      </c>
      <c r="W235">
        <v>0.33361006450541786</v>
      </c>
      <c r="X235" t="s">
        <v>220</v>
      </c>
    </row>
    <row r="236" spans="1:24" x14ac:dyDescent="0.25">
      <c r="A236" t="s">
        <v>112</v>
      </c>
      <c r="B236" s="1">
        <v>41807</v>
      </c>
      <c r="C236">
        <v>2014</v>
      </c>
      <c r="D236" t="s">
        <v>229</v>
      </c>
      <c r="E236" t="s">
        <v>54</v>
      </c>
      <c r="F236" t="s">
        <v>30</v>
      </c>
      <c r="G236" t="s">
        <v>200</v>
      </c>
      <c r="H236" t="s">
        <v>201</v>
      </c>
      <c r="I236">
        <v>41700</v>
      </c>
      <c r="J236">
        <v>1334</v>
      </c>
      <c r="K236">
        <v>43034</v>
      </c>
      <c r="L236" t="s">
        <v>97</v>
      </c>
      <c r="M236" t="s">
        <v>104</v>
      </c>
      <c r="N236" t="s">
        <v>113</v>
      </c>
      <c r="O236">
        <v>3</v>
      </c>
      <c r="P236" t="s">
        <v>91</v>
      </c>
      <c r="Q236" t="s">
        <v>78</v>
      </c>
      <c r="R236" t="s">
        <v>79</v>
      </c>
      <c r="S236" t="s">
        <v>54</v>
      </c>
      <c r="T236" t="s">
        <v>45</v>
      </c>
      <c r="U236" t="s">
        <v>221</v>
      </c>
      <c r="V236">
        <v>1668</v>
      </c>
      <c r="W236">
        <v>0.9932001214442775</v>
      </c>
      <c r="X236" t="s">
        <v>222</v>
      </c>
    </row>
    <row r="237" spans="1:24" x14ac:dyDescent="0.25">
      <c r="A237" t="s">
        <v>88</v>
      </c>
      <c r="B237" s="1">
        <v>41807</v>
      </c>
      <c r="C237">
        <v>2014</v>
      </c>
      <c r="D237" t="s">
        <v>229</v>
      </c>
      <c r="E237" t="s">
        <v>54</v>
      </c>
      <c r="F237" t="s">
        <v>29</v>
      </c>
      <c r="G237" t="s">
        <v>210</v>
      </c>
      <c r="H237" t="s">
        <v>203</v>
      </c>
      <c r="I237">
        <v>128050</v>
      </c>
      <c r="J237">
        <v>1603</v>
      </c>
      <c r="K237">
        <v>129653</v>
      </c>
      <c r="L237" t="s">
        <v>74</v>
      </c>
      <c r="M237" t="s">
        <v>89</v>
      </c>
      <c r="N237" t="s">
        <v>90</v>
      </c>
      <c r="O237">
        <v>4</v>
      </c>
      <c r="P237" t="s">
        <v>91</v>
      </c>
      <c r="Q237" t="s">
        <v>86</v>
      </c>
      <c r="R237" t="s">
        <v>92</v>
      </c>
      <c r="S237" t="s">
        <v>54</v>
      </c>
      <c r="T237" t="s">
        <v>45</v>
      </c>
      <c r="U237" t="s">
        <v>225</v>
      </c>
      <c r="V237">
        <v>7683</v>
      </c>
      <c r="W237">
        <v>0.10455220523502315</v>
      </c>
      <c r="X237" t="s">
        <v>220</v>
      </c>
    </row>
    <row r="238" spans="1:24" x14ac:dyDescent="0.25">
      <c r="A238" t="s">
        <v>185</v>
      </c>
      <c r="B238" s="1">
        <v>41808</v>
      </c>
      <c r="C238">
        <v>2014</v>
      </c>
      <c r="D238" t="s">
        <v>229</v>
      </c>
      <c r="E238" t="s">
        <v>57</v>
      </c>
      <c r="F238" t="s">
        <v>16</v>
      </c>
      <c r="G238" t="s">
        <v>207</v>
      </c>
      <c r="H238" t="s">
        <v>201</v>
      </c>
      <c r="I238">
        <v>66100</v>
      </c>
      <c r="J238">
        <v>4562</v>
      </c>
      <c r="K238">
        <v>70662</v>
      </c>
      <c r="L238" t="s">
        <v>164</v>
      </c>
      <c r="M238" t="s">
        <v>186</v>
      </c>
      <c r="N238" t="s">
        <v>187</v>
      </c>
      <c r="O238">
        <v>4</v>
      </c>
      <c r="P238" t="s">
        <v>77</v>
      </c>
      <c r="Q238" t="s">
        <v>86</v>
      </c>
      <c r="R238" t="s">
        <v>87</v>
      </c>
      <c r="S238" t="s">
        <v>57</v>
      </c>
      <c r="T238" t="s">
        <v>44</v>
      </c>
      <c r="U238" t="s">
        <v>223</v>
      </c>
      <c r="V238">
        <v>3305</v>
      </c>
      <c r="W238">
        <v>0.99509255168730981</v>
      </c>
      <c r="X238" t="s">
        <v>222</v>
      </c>
    </row>
    <row r="239" spans="1:24" x14ac:dyDescent="0.25">
      <c r="A239" t="s">
        <v>185</v>
      </c>
      <c r="B239" s="1">
        <v>41808</v>
      </c>
      <c r="C239">
        <v>2014</v>
      </c>
      <c r="D239" t="s">
        <v>229</v>
      </c>
      <c r="E239" t="s">
        <v>54</v>
      </c>
      <c r="F239" t="s">
        <v>23</v>
      </c>
      <c r="G239" t="s">
        <v>200</v>
      </c>
      <c r="H239" t="s">
        <v>201</v>
      </c>
      <c r="I239">
        <v>66750</v>
      </c>
      <c r="J239">
        <v>3335</v>
      </c>
      <c r="K239">
        <v>70085</v>
      </c>
      <c r="L239" t="s">
        <v>164</v>
      </c>
      <c r="M239" t="s">
        <v>186</v>
      </c>
      <c r="N239" t="s">
        <v>187</v>
      </c>
      <c r="O239">
        <v>4</v>
      </c>
      <c r="P239" t="s">
        <v>77</v>
      </c>
      <c r="Q239" t="s">
        <v>86</v>
      </c>
      <c r="R239" t="s">
        <v>87</v>
      </c>
      <c r="S239" t="s">
        <v>54</v>
      </c>
      <c r="T239" t="s">
        <v>44</v>
      </c>
      <c r="U239" t="s">
        <v>223</v>
      </c>
      <c r="V239">
        <v>3337.5</v>
      </c>
      <c r="W239">
        <v>0.92670110097467018</v>
      </c>
      <c r="X239" t="s">
        <v>222</v>
      </c>
    </row>
    <row r="240" spans="1:24" x14ac:dyDescent="0.25">
      <c r="A240" t="s">
        <v>148</v>
      </c>
      <c r="B240" s="1">
        <v>41808</v>
      </c>
      <c r="C240">
        <v>2014</v>
      </c>
      <c r="D240" t="s">
        <v>229</v>
      </c>
      <c r="E240" t="s">
        <v>52</v>
      </c>
      <c r="F240" t="s">
        <v>47</v>
      </c>
      <c r="G240" t="s">
        <v>204</v>
      </c>
      <c r="H240" t="s">
        <v>211</v>
      </c>
      <c r="I240">
        <v>29400</v>
      </c>
      <c r="J240">
        <v>1609</v>
      </c>
      <c r="K240">
        <v>31009</v>
      </c>
      <c r="L240" t="s">
        <v>142</v>
      </c>
      <c r="M240" t="s">
        <v>149</v>
      </c>
      <c r="N240" t="s">
        <v>150</v>
      </c>
      <c r="O240">
        <v>4</v>
      </c>
      <c r="P240" t="s">
        <v>77</v>
      </c>
      <c r="Q240" t="s">
        <v>78</v>
      </c>
      <c r="R240" t="s">
        <v>79</v>
      </c>
      <c r="S240" t="s">
        <v>53</v>
      </c>
      <c r="T240" t="s">
        <v>46</v>
      </c>
      <c r="U240" t="s">
        <v>219</v>
      </c>
      <c r="V240">
        <v>882</v>
      </c>
      <c r="W240">
        <v>0.22068949286858061</v>
      </c>
      <c r="X240" t="s">
        <v>220</v>
      </c>
    </row>
    <row r="241" spans="1:24" x14ac:dyDescent="0.25">
      <c r="A241" t="s">
        <v>163</v>
      </c>
      <c r="B241" s="1">
        <v>41808</v>
      </c>
      <c r="C241">
        <v>2014</v>
      </c>
      <c r="D241" t="s">
        <v>229</v>
      </c>
      <c r="E241" t="s">
        <v>54</v>
      </c>
      <c r="F241" t="s">
        <v>11</v>
      </c>
      <c r="G241" t="s">
        <v>207</v>
      </c>
      <c r="H241" t="s">
        <v>203</v>
      </c>
      <c r="I241">
        <v>22650</v>
      </c>
      <c r="J241">
        <v>3950</v>
      </c>
      <c r="K241">
        <v>26600</v>
      </c>
      <c r="L241" t="s">
        <v>164</v>
      </c>
      <c r="M241" t="s">
        <v>165</v>
      </c>
      <c r="N241" t="s">
        <v>166</v>
      </c>
      <c r="O241">
        <v>2</v>
      </c>
      <c r="P241" t="s">
        <v>77</v>
      </c>
      <c r="Q241" t="s">
        <v>78</v>
      </c>
      <c r="R241" t="s">
        <v>79</v>
      </c>
      <c r="S241" t="s">
        <v>54</v>
      </c>
      <c r="T241" t="s">
        <v>43</v>
      </c>
      <c r="U241" t="s">
        <v>219</v>
      </c>
      <c r="V241">
        <v>679.5</v>
      </c>
      <c r="W241">
        <v>0.75129888800498978</v>
      </c>
      <c r="X241" t="s">
        <v>222</v>
      </c>
    </row>
    <row r="242" spans="1:24" x14ac:dyDescent="0.25">
      <c r="A242" t="s">
        <v>182</v>
      </c>
      <c r="B242" s="1">
        <v>41809</v>
      </c>
      <c r="C242">
        <v>2014</v>
      </c>
      <c r="D242" t="s">
        <v>229</v>
      </c>
      <c r="E242" t="s">
        <v>58</v>
      </c>
      <c r="F242" t="s">
        <v>8</v>
      </c>
      <c r="G242" t="s">
        <v>209</v>
      </c>
      <c r="H242" t="s">
        <v>211</v>
      </c>
      <c r="I242">
        <v>51950</v>
      </c>
      <c r="J242">
        <v>2325</v>
      </c>
      <c r="K242">
        <v>54275</v>
      </c>
      <c r="L242" t="s">
        <v>164</v>
      </c>
      <c r="M242" t="s">
        <v>183</v>
      </c>
      <c r="N242" t="s">
        <v>184</v>
      </c>
      <c r="O242">
        <v>4</v>
      </c>
      <c r="P242" t="s">
        <v>77</v>
      </c>
      <c r="Q242" t="s">
        <v>78</v>
      </c>
      <c r="R242" t="s">
        <v>79</v>
      </c>
      <c r="S242" t="s">
        <v>59</v>
      </c>
      <c r="T242" t="s">
        <v>42</v>
      </c>
      <c r="U242" t="s">
        <v>221</v>
      </c>
      <c r="V242">
        <v>2078</v>
      </c>
      <c r="W242">
        <v>0.98646804643164765</v>
      </c>
      <c r="X242" t="s">
        <v>222</v>
      </c>
    </row>
    <row r="243" spans="1:24" x14ac:dyDescent="0.25">
      <c r="A243" t="s">
        <v>157</v>
      </c>
      <c r="B243" s="1">
        <v>41810</v>
      </c>
      <c r="C243">
        <v>2014</v>
      </c>
      <c r="D243" t="s">
        <v>229</v>
      </c>
      <c r="E243" t="s">
        <v>55</v>
      </c>
      <c r="F243" t="s">
        <v>38</v>
      </c>
      <c r="G243" t="s">
        <v>210</v>
      </c>
      <c r="H243" t="s">
        <v>205</v>
      </c>
      <c r="I243">
        <v>58350</v>
      </c>
      <c r="J243">
        <v>1871</v>
      </c>
      <c r="K243">
        <v>60221</v>
      </c>
      <c r="L243" t="s">
        <v>142</v>
      </c>
      <c r="M243" t="s">
        <v>158</v>
      </c>
      <c r="N243" t="s">
        <v>159</v>
      </c>
      <c r="O243">
        <v>4</v>
      </c>
      <c r="P243" t="s">
        <v>77</v>
      </c>
      <c r="Q243" t="s">
        <v>86</v>
      </c>
      <c r="R243" t="s">
        <v>79</v>
      </c>
      <c r="S243" t="s">
        <v>56</v>
      </c>
      <c r="T243" t="s">
        <v>46</v>
      </c>
      <c r="U243" t="s">
        <v>223</v>
      </c>
      <c r="V243">
        <v>2917.5</v>
      </c>
      <c r="W243">
        <v>0.56317117510511128</v>
      </c>
      <c r="X243" t="s">
        <v>222</v>
      </c>
    </row>
    <row r="244" spans="1:24" x14ac:dyDescent="0.25">
      <c r="A244" t="s">
        <v>123</v>
      </c>
      <c r="B244" s="1">
        <v>41812</v>
      </c>
      <c r="C244">
        <v>2014</v>
      </c>
      <c r="D244" t="s">
        <v>229</v>
      </c>
      <c r="E244" t="s">
        <v>54</v>
      </c>
      <c r="F244" t="s">
        <v>31</v>
      </c>
      <c r="G244" t="s">
        <v>206</v>
      </c>
      <c r="H244" t="s">
        <v>203</v>
      </c>
      <c r="I244">
        <v>67150</v>
      </c>
      <c r="J244">
        <v>1471</v>
      </c>
      <c r="K244">
        <v>68621</v>
      </c>
      <c r="L244" t="s">
        <v>97</v>
      </c>
      <c r="M244" t="s">
        <v>124</v>
      </c>
      <c r="N244" t="s">
        <v>125</v>
      </c>
      <c r="O244">
        <v>4</v>
      </c>
      <c r="P244" t="s">
        <v>91</v>
      </c>
      <c r="Q244" t="s">
        <v>78</v>
      </c>
      <c r="R244" t="s">
        <v>92</v>
      </c>
      <c r="S244" t="s">
        <v>54</v>
      </c>
      <c r="T244" t="s">
        <v>45</v>
      </c>
      <c r="U244" t="s">
        <v>223</v>
      </c>
      <c r="V244">
        <v>3357.5</v>
      </c>
      <c r="W244">
        <v>0.73023311222448628</v>
      </c>
      <c r="X244" t="s">
        <v>222</v>
      </c>
    </row>
    <row r="245" spans="1:24" x14ac:dyDescent="0.25">
      <c r="A245" t="s">
        <v>185</v>
      </c>
      <c r="B245" s="1">
        <v>41813</v>
      </c>
      <c r="C245">
        <v>2014</v>
      </c>
      <c r="D245" t="s">
        <v>229</v>
      </c>
      <c r="E245" t="s">
        <v>58</v>
      </c>
      <c r="F245" t="s">
        <v>2</v>
      </c>
      <c r="G245" t="s">
        <v>209</v>
      </c>
      <c r="H245" t="s">
        <v>205</v>
      </c>
      <c r="I245">
        <v>66350</v>
      </c>
      <c r="J245">
        <v>2002</v>
      </c>
      <c r="K245">
        <v>68352</v>
      </c>
      <c r="L245" t="s">
        <v>164</v>
      </c>
      <c r="M245" t="s">
        <v>186</v>
      </c>
      <c r="N245" t="s">
        <v>187</v>
      </c>
      <c r="O245">
        <v>4</v>
      </c>
      <c r="P245" t="s">
        <v>77</v>
      </c>
      <c r="Q245" t="s">
        <v>86</v>
      </c>
      <c r="R245" t="s">
        <v>87</v>
      </c>
      <c r="S245" t="s">
        <v>59</v>
      </c>
      <c r="T245" t="s">
        <v>42</v>
      </c>
      <c r="U245" t="s">
        <v>223</v>
      </c>
      <c r="V245">
        <v>3317.5</v>
      </c>
      <c r="W245">
        <v>0.57589670670027693</v>
      </c>
      <c r="X245" t="s">
        <v>222</v>
      </c>
    </row>
    <row r="246" spans="1:24" x14ac:dyDescent="0.25">
      <c r="A246" t="s">
        <v>123</v>
      </c>
      <c r="B246" s="1">
        <v>41813</v>
      </c>
      <c r="C246">
        <v>2014</v>
      </c>
      <c r="D246" t="s">
        <v>229</v>
      </c>
      <c r="E246" t="s">
        <v>58</v>
      </c>
      <c r="F246" t="s">
        <v>5</v>
      </c>
      <c r="G246" t="s">
        <v>200</v>
      </c>
      <c r="H246" t="s">
        <v>201</v>
      </c>
      <c r="I246">
        <v>67250</v>
      </c>
      <c r="J246">
        <v>3679</v>
      </c>
      <c r="K246">
        <v>70929</v>
      </c>
      <c r="L246" t="s">
        <v>97</v>
      </c>
      <c r="M246" t="s">
        <v>124</v>
      </c>
      <c r="N246" t="s">
        <v>125</v>
      </c>
      <c r="O246">
        <v>4</v>
      </c>
      <c r="P246" t="s">
        <v>91</v>
      </c>
      <c r="Q246" t="s">
        <v>78</v>
      </c>
      <c r="R246" t="s">
        <v>92</v>
      </c>
      <c r="S246" t="s">
        <v>59</v>
      </c>
      <c r="T246" t="s">
        <v>42</v>
      </c>
      <c r="U246" t="s">
        <v>223</v>
      </c>
      <c r="V246">
        <v>3362.5</v>
      </c>
      <c r="W246">
        <v>0.4636387803888129</v>
      </c>
      <c r="X246" t="s">
        <v>220</v>
      </c>
    </row>
    <row r="247" spans="1:24" x14ac:dyDescent="0.25">
      <c r="A247" t="s">
        <v>136</v>
      </c>
      <c r="B247" s="1">
        <v>41813</v>
      </c>
      <c r="C247">
        <v>2014</v>
      </c>
      <c r="D247" t="s">
        <v>229</v>
      </c>
      <c r="E247" t="s">
        <v>54</v>
      </c>
      <c r="F247" t="s">
        <v>30</v>
      </c>
      <c r="G247" t="s">
        <v>210</v>
      </c>
      <c r="H247" t="s">
        <v>203</v>
      </c>
      <c r="I247">
        <v>76000</v>
      </c>
      <c r="J247">
        <v>2516</v>
      </c>
      <c r="K247">
        <v>78516</v>
      </c>
      <c r="L247" t="s">
        <v>127</v>
      </c>
      <c r="M247" t="s">
        <v>137</v>
      </c>
      <c r="N247" t="s">
        <v>138</v>
      </c>
      <c r="O247">
        <v>4</v>
      </c>
      <c r="P247" t="s">
        <v>77</v>
      </c>
      <c r="Q247" t="s">
        <v>78</v>
      </c>
      <c r="R247" t="s">
        <v>79</v>
      </c>
      <c r="S247" t="s">
        <v>54</v>
      </c>
      <c r="T247" t="s">
        <v>45</v>
      </c>
      <c r="U247" t="s">
        <v>225</v>
      </c>
      <c r="V247">
        <v>4560</v>
      </c>
      <c r="W247">
        <v>0.49413183307933239</v>
      </c>
      <c r="X247" t="s">
        <v>220</v>
      </c>
    </row>
    <row r="248" spans="1:24" x14ac:dyDescent="0.25">
      <c r="A248" t="s">
        <v>106</v>
      </c>
      <c r="B248" s="1">
        <v>41813</v>
      </c>
      <c r="C248">
        <v>2014</v>
      </c>
      <c r="D248" t="s">
        <v>229</v>
      </c>
      <c r="E248" t="s">
        <v>57</v>
      </c>
      <c r="F248" t="s">
        <v>18</v>
      </c>
      <c r="G248" t="s">
        <v>200</v>
      </c>
      <c r="H248" t="s">
        <v>205</v>
      </c>
      <c r="I248">
        <v>33550</v>
      </c>
      <c r="J248">
        <v>4635</v>
      </c>
      <c r="K248">
        <v>38185</v>
      </c>
      <c r="L248" t="s">
        <v>97</v>
      </c>
      <c r="M248" t="s">
        <v>107</v>
      </c>
      <c r="N248" t="s">
        <v>108</v>
      </c>
      <c r="O248">
        <v>4</v>
      </c>
      <c r="P248" t="s">
        <v>77</v>
      </c>
      <c r="Q248" t="s">
        <v>78</v>
      </c>
      <c r="R248" t="s">
        <v>79</v>
      </c>
      <c r="S248" t="s">
        <v>57</v>
      </c>
      <c r="T248" t="s">
        <v>44</v>
      </c>
      <c r="U248" t="s">
        <v>221</v>
      </c>
      <c r="V248">
        <v>1342</v>
      </c>
      <c r="W248">
        <v>0.76203343074863472</v>
      </c>
      <c r="X248" t="s">
        <v>222</v>
      </c>
    </row>
    <row r="249" spans="1:24" x14ac:dyDescent="0.25">
      <c r="A249" t="s">
        <v>148</v>
      </c>
      <c r="B249" s="1">
        <v>41814</v>
      </c>
      <c r="C249">
        <v>2014</v>
      </c>
      <c r="D249" t="s">
        <v>229</v>
      </c>
      <c r="E249" t="s">
        <v>62</v>
      </c>
      <c r="F249" t="s">
        <v>11</v>
      </c>
      <c r="G249" t="s">
        <v>200</v>
      </c>
      <c r="H249" t="s">
        <v>211</v>
      </c>
      <c r="I249">
        <v>29600</v>
      </c>
      <c r="J249">
        <v>4886</v>
      </c>
      <c r="K249">
        <v>34486</v>
      </c>
      <c r="L249" t="s">
        <v>142</v>
      </c>
      <c r="M249" t="s">
        <v>149</v>
      </c>
      <c r="N249" t="s">
        <v>150</v>
      </c>
      <c r="O249">
        <v>4</v>
      </c>
      <c r="P249" t="s">
        <v>77</v>
      </c>
      <c r="Q249" t="s">
        <v>78</v>
      </c>
      <c r="R249" t="s">
        <v>79</v>
      </c>
      <c r="S249" t="s">
        <v>63</v>
      </c>
      <c r="T249" t="s">
        <v>43</v>
      </c>
      <c r="U249" t="s">
        <v>219</v>
      </c>
      <c r="V249">
        <v>888</v>
      </c>
      <c r="W249">
        <v>0.71299802312301375</v>
      </c>
      <c r="X249" t="s">
        <v>222</v>
      </c>
    </row>
    <row r="250" spans="1:24" x14ac:dyDescent="0.25">
      <c r="A250" t="s">
        <v>170</v>
      </c>
      <c r="B250" s="1">
        <v>41814</v>
      </c>
      <c r="C250">
        <v>2014</v>
      </c>
      <c r="D250" t="s">
        <v>229</v>
      </c>
      <c r="E250" t="s">
        <v>57</v>
      </c>
      <c r="F250" t="s">
        <v>23</v>
      </c>
      <c r="G250" t="s">
        <v>200</v>
      </c>
      <c r="H250" t="s">
        <v>203</v>
      </c>
      <c r="I250">
        <v>27600</v>
      </c>
      <c r="J250">
        <v>2163</v>
      </c>
      <c r="K250">
        <v>29763</v>
      </c>
      <c r="L250" t="s">
        <v>164</v>
      </c>
      <c r="M250" t="s">
        <v>171</v>
      </c>
      <c r="N250" t="s">
        <v>172</v>
      </c>
      <c r="O250">
        <v>4</v>
      </c>
      <c r="P250" t="s">
        <v>77</v>
      </c>
      <c r="Q250" t="s">
        <v>78</v>
      </c>
      <c r="R250" t="s">
        <v>79</v>
      </c>
      <c r="S250" t="s">
        <v>57</v>
      </c>
      <c r="T250" t="s">
        <v>44</v>
      </c>
      <c r="U250" t="s">
        <v>219</v>
      </c>
      <c r="V250">
        <v>828</v>
      </c>
      <c r="W250">
        <v>0.53533656594126322</v>
      </c>
      <c r="X250" t="s">
        <v>222</v>
      </c>
    </row>
    <row r="251" spans="1:24" x14ac:dyDescent="0.25">
      <c r="A251" t="s">
        <v>176</v>
      </c>
      <c r="B251" s="1">
        <v>41815</v>
      </c>
      <c r="C251">
        <v>2014</v>
      </c>
      <c r="D251" t="s">
        <v>229</v>
      </c>
      <c r="E251" t="s">
        <v>54</v>
      </c>
      <c r="F251" t="s">
        <v>23</v>
      </c>
      <c r="G251" t="s">
        <v>200</v>
      </c>
      <c r="H251" t="s">
        <v>203</v>
      </c>
      <c r="I251">
        <v>35150</v>
      </c>
      <c r="J251">
        <v>1502</v>
      </c>
      <c r="K251">
        <v>36652</v>
      </c>
      <c r="L251" t="s">
        <v>164</v>
      </c>
      <c r="M251" t="s">
        <v>177</v>
      </c>
      <c r="N251" t="s">
        <v>178</v>
      </c>
      <c r="O251">
        <v>4</v>
      </c>
      <c r="P251" t="s">
        <v>77</v>
      </c>
      <c r="Q251" t="s">
        <v>78</v>
      </c>
      <c r="R251" t="s">
        <v>79</v>
      </c>
      <c r="S251" t="s">
        <v>54</v>
      </c>
      <c r="T251" t="s">
        <v>44</v>
      </c>
      <c r="U251" t="s">
        <v>219</v>
      </c>
      <c r="V251">
        <v>1054.5</v>
      </c>
      <c r="W251">
        <v>0.72673074422717598</v>
      </c>
      <c r="X251" t="s">
        <v>222</v>
      </c>
    </row>
    <row r="252" spans="1:24" x14ac:dyDescent="0.25">
      <c r="A252" t="s">
        <v>136</v>
      </c>
      <c r="B252" s="1">
        <v>41816</v>
      </c>
      <c r="C252">
        <v>2014</v>
      </c>
      <c r="D252" t="s">
        <v>229</v>
      </c>
      <c r="E252" t="s">
        <v>57</v>
      </c>
      <c r="F252" t="s">
        <v>27</v>
      </c>
      <c r="G252" t="s">
        <v>210</v>
      </c>
      <c r="H252" t="s">
        <v>201</v>
      </c>
      <c r="I252">
        <v>76050</v>
      </c>
      <c r="J252">
        <v>1140</v>
      </c>
      <c r="K252">
        <v>77190</v>
      </c>
      <c r="L252" t="s">
        <v>127</v>
      </c>
      <c r="M252" t="s">
        <v>137</v>
      </c>
      <c r="N252" t="s">
        <v>138</v>
      </c>
      <c r="O252">
        <v>4</v>
      </c>
      <c r="P252" t="s">
        <v>77</v>
      </c>
      <c r="Q252" t="s">
        <v>78</v>
      </c>
      <c r="R252" t="s">
        <v>79</v>
      </c>
      <c r="S252" t="s">
        <v>57</v>
      </c>
      <c r="T252" t="s">
        <v>44</v>
      </c>
      <c r="U252" t="s">
        <v>223</v>
      </c>
      <c r="V252">
        <v>3802.5</v>
      </c>
      <c r="W252">
        <v>0.51631907863371029</v>
      </c>
      <c r="X252" t="s">
        <v>222</v>
      </c>
    </row>
    <row r="253" spans="1:24" x14ac:dyDescent="0.25">
      <c r="A253" t="s">
        <v>100</v>
      </c>
      <c r="B253" s="1">
        <v>41818</v>
      </c>
      <c r="C253">
        <v>2014</v>
      </c>
      <c r="D253" t="s">
        <v>229</v>
      </c>
      <c r="E253" t="s">
        <v>58</v>
      </c>
      <c r="F253" t="s">
        <v>2</v>
      </c>
      <c r="G253" t="s">
        <v>210</v>
      </c>
      <c r="H253" t="s">
        <v>203</v>
      </c>
      <c r="I253">
        <v>28100</v>
      </c>
      <c r="J253">
        <v>3193</v>
      </c>
      <c r="K253">
        <v>31293</v>
      </c>
      <c r="L253" t="s">
        <v>97</v>
      </c>
      <c r="M253" t="s">
        <v>101</v>
      </c>
      <c r="N253" t="s">
        <v>102</v>
      </c>
      <c r="O253">
        <v>4</v>
      </c>
      <c r="P253" t="s">
        <v>77</v>
      </c>
      <c r="Q253" t="s">
        <v>78</v>
      </c>
      <c r="R253" t="s">
        <v>79</v>
      </c>
      <c r="S253" t="s">
        <v>59</v>
      </c>
      <c r="T253" t="s">
        <v>42</v>
      </c>
      <c r="U253" t="s">
        <v>219</v>
      </c>
      <c r="V253">
        <v>843</v>
      </c>
      <c r="W253">
        <v>0.11444793274367597</v>
      </c>
      <c r="X253" t="s">
        <v>220</v>
      </c>
    </row>
    <row r="254" spans="1:24" x14ac:dyDescent="0.25">
      <c r="A254" t="s">
        <v>167</v>
      </c>
      <c r="B254" s="1">
        <v>41818</v>
      </c>
      <c r="C254">
        <v>2014</v>
      </c>
      <c r="D254" t="s">
        <v>229</v>
      </c>
      <c r="E254" t="s">
        <v>52</v>
      </c>
      <c r="F254" t="s">
        <v>41</v>
      </c>
      <c r="G254" t="s">
        <v>209</v>
      </c>
      <c r="H254" t="s">
        <v>203</v>
      </c>
      <c r="I254">
        <v>27800</v>
      </c>
      <c r="J254">
        <v>2249</v>
      </c>
      <c r="K254">
        <v>30049</v>
      </c>
      <c r="L254" t="s">
        <v>164</v>
      </c>
      <c r="M254" t="s">
        <v>168</v>
      </c>
      <c r="N254" t="s">
        <v>169</v>
      </c>
      <c r="O254">
        <v>4</v>
      </c>
      <c r="P254" t="s">
        <v>77</v>
      </c>
      <c r="Q254" t="s">
        <v>78</v>
      </c>
      <c r="R254" t="s">
        <v>79</v>
      </c>
      <c r="S254" t="s">
        <v>53</v>
      </c>
      <c r="T254" t="s">
        <v>46</v>
      </c>
      <c r="U254" t="s">
        <v>219</v>
      </c>
      <c r="V254">
        <v>834</v>
      </c>
      <c r="W254">
        <v>0.40238410253188761</v>
      </c>
      <c r="X254" t="s">
        <v>220</v>
      </c>
    </row>
    <row r="255" spans="1:24" x14ac:dyDescent="0.25">
      <c r="A255" t="s">
        <v>139</v>
      </c>
      <c r="B255" s="1">
        <v>41819</v>
      </c>
      <c r="C255">
        <v>2014</v>
      </c>
      <c r="D255" t="s">
        <v>229</v>
      </c>
      <c r="E255" t="s">
        <v>54</v>
      </c>
      <c r="F255" t="s">
        <v>11</v>
      </c>
      <c r="G255" t="s">
        <v>200</v>
      </c>
      <c r="H255" t="s">
        <v>202</v>
      </c>
      <c r="I255">
        <v>119950</v>
      </c>
      <c r="J255">
        <v>4568</v>
      </c>
      <c r="K255">
        <v>124518</v>
      </c>
      <c r="L255" t="s">
        <v>127</v>
      </c>
      <c r="M255" t="s">
        <v>137</v>
      </c>
      <c r="N255" t="s">
        <v>140</v>
      </c>
      <c r="O255">
        <v>4</v>
      </c>
      <c r="P255" t="s">
        <v>91</v>
      </c>
      <c r="Q255" t="s">
        <v>86</v>
      </c>
      <c r="R255" t="s">
        <v>92</v>
      </c>
      <c r="S255" t="s">
        <v>54</v>
      </c>
      <c r="T255" t="s">
        <v>43</v>
      </c>
      <c r="U255" t="s">
        <v>225</v>
      </c>
      <c r="V255">
        <v>7197</v>
      </c>
      <c r="W255">
        <v>0.75779319636420961</v>
      </c>
      <c r="X255" t="s">
        <v>222</v>
      </c>
    </row>
    <row r="256" spans="1:24" x14ac:dyDescent="0.25">
      <c r="A256" t="s">
        <v>151</v>
      </c>
      <c r="B256" s="1">
        <v>41819</v>
      </c>
      <c r="C256">
        <v>2014</v>
      </c>
      <c r="D256" t="s">
        <v>229</v>
      </c>
      <c r="E256" t="s">
        <v>60</v>
      </c>
      <c r="F256" t="s">
        <v>6</v>
      </c>
      <c r="G256" t="s">
        <v>206</v>
      </c>
      <c r="H256" t="s">
        <v>201</v>
      </c>
      <c r="I256">
        <v>31250</v>
      </c>
      <c r="J256">
        <v>4439</v>
      </c>
      <c r="K256">
        <v>35689</v>
      </c>
      <c r="L256" t="s">
        <v>142</v>
      </c>
      <c r="M256" t="s">
        <v>152</v>
      </c>
      <c r="N256" t="s">
        <v>153</v>
      </c>
      <c r="O256">
        <v>3</v>
      </c>
      <c r="P256" t="s">
        <v>91</v>
      </c>
      <c r="Q256" t="s">
        <v>78</v>
      </c>
      <c r="R256" t="s">
        <v>79</v>
      </c>
      <c r="S256" t="s">
        <v>61</v>
      </c>
      <c r="T256" t="s">
        <v>42</v>
      </c>
      <c r="U256" t="s">
        <v>219</v>
      </c>
      <c r="V256">
        <v>937.5</v>
      </c>
      <c r="W256">
        <v>0.41601596140117197</v>
      </c>
      <c r="X256" t="s">
        <v>220</v>
      </c>
    </row>
    <row r="257" spans="1:24" x14ac:dyDescent="0.25">
      <c r="A257" t="s">
        <v>80</v>
      </c>
      <c r="B257" s="1">
        <v>41820</v>
      </c>
      <c r="C257">
        <v>2014</v>
      </c>
      <c r="D257" t="s">
        <v>229</v>
      </c>
      <c r="E257" t="s">
        <v>57</v>
      </c>
      <c r="F257" t="s">
        <v>27</v>
      </c>
      <c r="G257" t="s">
        <v>200</v>
      </c>
      <c r="H257" t="s">
        <v>202</v>
      </c>
      <c r="I257">
        <v>32600</v>
      </c>
      <c r="J257">
        <v>3055</v>
      </c>
      <c r="K257">
        <v>35655</v>
      </c>
      <c r="L257" t="s">
        <v>74</v>
      </c>
      <c r="M257" t="s">
        <v>81</v>
      </c>
      <c r="N257" t="s">
        <v>82</v>
      </c>
      <c r="O257">
        <v>4</v>
      </c>
      <c r="P257" t="s">
        <v>77</v>
      </c>
      <c r="Q257" t="s">
        <v>78</v>
      </c>
      <c r="R257" t="s">
        <v>79</v>
      </c>
      <c r="S257" t="s">
        <v>57</v>
      </c>
      <c r="T257" t="s">
        <v>44</v>
      </c>
      <c r="U257" t="s">
        <v>219</v>
      </c>
      <c r="V257">
        <v>978</v>
      </c>
      <c r="W257">
        <v>0.90507616144841363</v>
      </c>
      <c r="X257" t="s">
        <v>222</v>
      </c>
    </row>
    <row r="258" spans="1:24" x14ac:dyDescent="0.25">
      <c r="A258" t="s">
        <v>151</v>
      </c>
      <c r="B258" s="1">
        <v>41820</v>
      </c>
      <c r="C258">
        <v>2014</v>
      </c>
      <c r="D258" t="s">
        <v>229</v>
      </c>
      <c r="E258" t="s">
        <v>57</v>
      </c>
      <c r="F258" t="s">
        <v>18</v>
      </c>
      <c r="G258" t="s">
        <v>206</v>
      </c>
      <c r="H258" t="s">
        <v>201</v>
      </c>
      <c r="I258">
        <v>31150</v>
      </c>
      <c r="J258">
        <v>3599</v>
      </c>
      <c r="K258">
        <v>34749</v>
      </c>
      <c r="L258" t="s">
        <v>142</v>
      </c>
      <c r="M258" t="s">
        <v>152</v>
      </c>
      <c r="N258" t="s">
        <v>153</v>
      </c>
      <c r="O258">
        <v>3</v>
      </c>
      <c r="P258" t="s">
        <v>91</v>
      </c>
      <c r="Q258" t="s">
        <v>78</v>
      </c>
      <c r="R258" t="s">
        <v>79</v>
      </c>
      <c r="S258" t="s">
        <v>57</v>
      </c>
      <c r="T258" t="s">
        <v>44</v>
      </c>
      <c r="U258" t="s">
        <v>219</v>
      </c>
      <c r="V258">
        <v>934.5</v>
      </c>
      <c r="W258">
        <v>0.3169686991334747</v>
      </c>
      <c r="X258" t="s">
        <v>220</v>
      </c>
    </row>
    <row r="259" spans="1:24" x14ac:dyDescent="0.25">
      <c r="A259" t="s">
        <v>96</v>
      </c>
      <c r="B259" s="1">
        <v>41820</v>
      </c>
      <c r="C259">
        <v>2014</v>
      </c>
      <c r="D259" t="s">
        <v>229</v>
      </c>
      <c r="E259" t="s">
        <v>60</v>
      </c>
      <c r="F259" t="s">
        <v>7</v>
      </c>
      <c r="G259" t="s">
        <v>206</v>
      </c>
      <c r="H259" t="s">
        <v>203</v>
      </c>
      <c r="I259">
        <v>21400</v>
      </c>
      <c r="J259">
        <v>2850</v>
      </c>
      <c r="K259">
        <v>24250</v>
      </c>
      <c r="L259" t="s">
        <v>97</v>
      </c>
      <c r="M259" t="s">
        <v>98</v>
      </c>
      <c r="N259" t="s">
        <v>99</v>
      </c>
      <c r="O259">
        <v>2</v>
      </c>
      <c r="P259" t="s">
        <v>77</v>
      </c>
      <c r="Q259" t="s">
        <v>78</v>
      </c>
      <c r="R259" t="s">
        <v>79</v>
      </c>
      <c r="S259" t="s">
        <v>61</v>
      </c>
      <c r="T259" t="s">
        <v>42</v>
      </c>
      <c r="U259" t="s">
        <v>219</v>
      </c>
      <c r="V259">
        <v>642</v>
      </c>
      <c r="W259">
        <v>9.7231654029913087E-2</v>
      </c>
      <c r="X259" t="s">
        <v>220</v>
      </c>
    </row>
    <row r="260" spans="1:24" x14ac:dyDescent="0.25">
      <c r="A260" t="s">
        <v>151</v>
      </c>
      <c r="B260" s="1">
        <v>41822</v>
      </c>
      <c r="C260">
        <v>2014</v>
      </c>
      <c r="D260" t="s">
        <v>230</v>
      </c>
      <c r="E260" t="s">
        <v>62</v>
      </c>
      <c r="F260" t="s">
        <v>14</v>
      </c>
      <c r="G260" t="s">
        <v>210</v>
      </c>
      <c r="H260" t="s">
        <v>211</v>
      </c>
      <c r="I260">
        <v>30750</v>
      </c>
      <c r="J260">
        <v>4270</v>
      </c>
      <c r="K260">
        <v>35020</v>
      </c>
      <c r="L260" t="s">
        <v>142</v>
      </c>
      <c r="M260" t="s">
        <v>152</v>
      </c>
      <c r="N260" t="s">
        <v>153</v>
      </c>
      <c r="O260">
        <v>3</v>
      </c>
      <c r="P260" t="s">
        <v>91</v>
      </c>
      <c r="Q260" t="s">
        <v>78</v>
      </c>
      <c r="R260" t="s">
        <v>79</v>
      </c>
      <c r="S260" t="s">
        <v>63</v>
      </c>
      <c r="T260" t="s">
        <v>43</v>
      </c>
      <c r="U260" t="s">
        <v>219</v>
      </c>
      <c r="V260">
        <v>922.5</v>
      </c>
      <c r="W260">
        <v>0.25322550174464725</v>
      </c>
      <c r="X260" t="s">
        <v>220</v>
      </c>
    </row>
    <row r="261" spans="1:24" x14ac:dyDescent="0.25">
      <c r="A261" t="s">
        <v>120</v>
      </c>
      <c r="B261" s="1">
        <v>41823</v>
      </c>
      <c r="C261">
        <v>2014</v>
      </c>
      <c r="D261" t="s">
        <v>230</v>
      </c>
      <c r="E261" t="s">
        <v>57</v>
      </c>
      <c r="F261" t="s">
        <v>16</v>
      </c>
      <c r="G261" t="s">
        <v>209</v>
      </c>
      <c r="H261" t="s">
        <v>203</v>
      </c>
      <c r="I261">
        <v>56050</v>
      </c>
      <c r="J261">
        <v>1382</v>
      </c>
      <c r="K261">
        <v>57432</v>
      </c>
      <c r="L261" t="s">
        <v>97</v>
      </c>
      <c r="M261" t="s">
        <v>121</v>
      </c>
      <c r="N261" t="s">
        <v>122</v>
      </c>
      <c r="O261">
        <v>4</v>
      </c>
      <c r="P261" t="s">
        <v>77</v>
      </c>
      <c r="Q261" t="s">
        <v>86</v>
      </c>
      <c r="R261" t="s">
        <v>87</v>
      </c>
      <c r="S261" t="s">
        <v>57</v>
      </c>
      <c r="T261" t="s">
        <v>44</v>
      </c>
      <c r="U261" t="s">
        <v>223</v>
      </c>
      <c r="V261">
        <v>2802.5</v>
      </c>
      <c r="W261">
        <v>1.7216813758582257E-2</v>
      </c>
      <c r="X261" t="s">
        <v>220</v>
      </c>
    </row>
    <row r="262" spans="1:24" x14ac:dyDescent="0.25">
      <c r="A262" t="s">
        <v>83</v>
      </c>
      <c r="B262" s="1">
        <v>41823</v>
      </c>
      <c r="C262">
        <v>2014</v>
      </c>
      <c r="D262" t="s">
        <v>230</v>
      </c>
      <c r="E262" t="s">
        <v>54</v>
      </c>
      <c r="F262" t="s">
        <v>29</v>
      </c>
      <c r="G262" t="s">
        <v>200</v>
      </c>
      <c r="H262" t="s">
        <v>205</v>
      </c>
      <c r="I262">
        <v>74050</v>
      </c>
      <c r="J262">
        <v>2110</v>
      </c>
      <c r="K262">
        <v>76160</v>
      </c>
      <c r="L262" t="s">
        <v>74</v>
      </c>
      <c r="M262" t="s">
        <v>84</v>
      </c>
      <c r="N262" t="s">
        <v>85</v>
      </c>
      <c r="O262">
        <v>4</v>
      </c>
      <c r="P262" t="s">
        <v>77</v>
      </c>
      <c r="Q262" t="s">
        <v>86</v>
      </c>
      <c r="R262" t="s">
        <v>87</v>
      </c>
      <c r="S262" t="s">
        <v>54</v>
      </c>
      <c r="T262" t="s">
        <v>45</v>
      </c>
      <c r="U262" t="s">
        <v>223</v>
      </c>
      <c r="V262">
        <v>3702.5</v>
      </c>
      <c r="W262">
        <v>6.2528145528644389E-3</v>
      </c>
      <c r="X262" t="s">
        <v>220</v>
      </c>
    </row>
    <row r="263" spans="1:24" x14ac:dyDescent="0.25">
      <c r="A263" t="s">
        <v>123</v>
      </c>
      <c r="B263" s="1">
        <v>41825</v>
      </c>
      <c r="C263">
        <v>2014</v>
      </c>
      <c r="D263" t="s">
        <v>230</v>
      </c>
      <c r="E263" t="s">
        <v>52</v>
      </c>
      <c r="F263" t="s">
        <v>35</v>
      </c>
      <c r="G263" t="s">
        <v>206</v>
      </c>
      <c r="H263" t="s">
        <v>211</v>
      </c>
      <c r="I263">
        <v>67150</v>
      </c>
      <c r="J263">
        <v>4116</v>
      </c>
      <c r="K263">
        <v>71266</v>
      </c>
      <c r="L263" t="s">
        <v>97</v>
      </c>
      <c r="M263" t="s">
        <v>124</v>
      </c>
      <c r="N263" t="s">
        <v>125</v>
      </c>
      <c r="O263">
        <v>4</v>
      </c>
      <c r="P263" t="s">
        <v>91</v>
      </c>
      <c r="Q263" t="s">
        <v>78</v>
      </c>
      <c r="R263" t="s">
        <v>92</v>
      </c>
      <c r="S263" t="s">
        <v>53</v>
      </c>
      <c r="T263" t="s">
        <v>46</v>
      </c>
      <c r="U263" t="s">
        <v>223</v>
      </c>
      <c r="V263">
        <v>3357.5</v>
      </c>
      <c r="W263">
        <v>0.66738744995900778</v>
      </c>
      <c r="X263" t="s">
        <v>222</v>
      </c>
    </row>
    <row r="264" spans="1:24" x14ac:dyDescent="0.25">
      <c r="A264" t="s">
        <v>163</v>
      </c>
      <c r="B264" s="1">
        <v>41825</v>
      </c>
      <c r="C264">
        <v>2014</v>
      </c>
      <c r="D264" t="s">
        <v>230</v>
      </c>
      <c r="E264" t="s">
        <v>57</v>
      </c>
      <c r="F264" t="s">
        <v>16</v>
      </c>
      <c r="G264" t="s">
        <v>206</v>
      </c>
      <c r="H264" t="s">
        <v>201</v>
      </c>
      <c r="I264">
        <v>22450</v>
      </c>
      <c r="J264">
        <v>4283</v>
      </c>
      <c r="K264">
        <v>26733</v>
      </c>
      <c r="L264" t="s">
        <v>164</v>
      </c>
      <c r="M264" t="s">
        <v>165</v>
      </c>
      <c r="N264" t="s">
        <v>166</v>
      </c>
      <c r="O264">
        <v>2</v>
      </c>
      <c r="P264" t="s">
        <v>77</v>
      </c>
      <c r="Q264" t="s">
        <v>78</v>
      </c>
      <c r="R264" t="s">
        <v>79</v>
      </c>
      <c r="S264" t="s">
        <v>57</v>
      </c>
      <c r="T264" t="s">
        <v>44</v>
      </c>
      <c r="U264" t="s">
        <v>219</v>
      </c>
      <c r="V264">
        <v>673.5</v>
      </c>
      <c r="W264">
        <v>4.9624757864337767E-2</v>
      </c>
      <c r="X264" t="s">
        <v>220</v>
      </c>
    </row>
    <row r="265" spans="1:24" x14ac:dyDescent="0.25">
      <c r="A265" t="s">
        <v>106</v>
      </c>
      <c r="B265" s="1">
        <v>41825</v>
      </c>
      <c r="C265">
        <v>2014</v>
      </c>
      <c r="D265" t="s">
        <v>230</v>
      </c>
      <c r="E265" t="s">
        <v>57</v>
      </c>
      <c r="F265" t="s">
        <v>22</v>
      </c>
      <c r="G265" t="s">
        <v>200</v>
      </c>
      <c r="H265" t="s">
        <v>201</v>
      </c>
      <c r="I265">
        <v>33750</v>
      </c>
      <c r="J265">
        <v>2185</v>
      </c>
      <c r="K265">
        <v>35935</v>
      </c>
      <c r="L265" t="s">
        <v>97</v>
      </c>
      <c r="M265" t="s">
        <v>107</v>
      </c>
      <c r="N265" t="s">
        <v>108</v>
      </c>
      <c r="O265">
        <v>4</v>
      </c>
      <c r="P265" t="s">
        <v>77</v>
      </c>
      <c r="Q265" t="s">
        <v>78</v>
      </c>
      <c r="R265" t="s">
        <v>79</v>
      </c>
      <c r="S265" t="s">
        <v>57</v>
      </c>
      <c r="T265" t="s">
        <v>44</v>
      </c>
      <c r="U265" t="s">
        <v>219</v>
      </c>
      <c r="V265">
        <v>1012.5</v>
      </c>
      <c r="W265">
        <v>0.57245005880130928</v>
      </c>
      <c r="X265" t="s">
        <v>222</v>
      </c>
    </row>
    <row r="266" spans="1:24" x14ac:dyDescent="0.25">
      <c r="A266" t="s">
        <v>160</v>
      </c>
      <c r="B266" s="1">
        <v>41826</v>
      </c>
      <c r="C266">
        <v>2014</v>
      </c>
      <c r="D266" t="s">
        <v>230</v>
      </c>
      <c r="E266" t="s">
        <v>55</v>
      </c>
      <c r="F266" t="s">
        <v>39</v>
      </c>
      <c r="G266" t="s">
        <v>204</v>
      </c>
      <c r="H266" t="s">
        <v>205</v>
      </c>
      <c r="I266">
        <v>96650</v>
      </c>
      <c r="J266">
        <v>1308</v>
      </c>
      <c r="K266">
        <v>97958</v>
      </c>
      <c r="L266" t="s">
        <v>142</v>
      </c>
      <c r="M266" t="s">
        <v>161</v>
      </c>
      <c r="N266" t="s">
        <v>162</v>
      </c>
      <c r="O266">
        <v>4</v>
      </c>
      <c r="P266" t="s">
        <v>91</v>
      </c>
      <c r="Q266" t="s">
        <v>78</v>
      </c>
      <c r="R266" t="s">
        <v>92</v>
      </c>
      <c r="S266" t="s">
        <v>56</v>
      </c>
      <c r="T266" t="s">
        <v>46</v>
      </c>
      <c r="U266" t="s">
        <v>225</v>
      </c>
      <c r="V266">
        <v>5799</v>
      </c>
      <c r="W266">
        <v>7.8905280250546189E-2</v>
      </c>
      <c r="X266" t="s">
        <v>220</v>
      </c>
    </row>
    <row r="267" spans="1:24" x14ac:dyDescent="0.25">
      <c r="A267" t="s">
        <v>176</v>
      </c>
      <c r="B267" s="1">
        <v>41828</v>
      </c>
      <c r="C267">
        <v>2014</v>
      </c>
      <c r="D267" t="s">
        <v>230</v>
      </c>
      <c r="E267" t="s">
        <v>55</v>
      </c>
      <c r="F267" t="s">
        <v>38</v>
      </c>
      <c r="G267" t="s">
        <v>200</v>
      </c>
      <c r="H267" t="s">
        <v>203</v>
      </c>
      <c r="I267">
        <v>35550</v>
      </c>
      <c r="J267">
        <v>4539</v>
      </c>
      <c r="K267">
        <v>40089</v>
      </c>
      <c r="L267" t="s">
        <v>164</v>
      </c>
      <c r="M267" t="s">
        <v>177</v>
      </c>
      <c r="N267" t="s">
        <v>178</v>
      </c>
      <c r="O267">
        <v>4</v>
      </c>
      <c r="P267" t="s">
        <v>77</v>
      </c>
      <c r="Q267" t="s">
        <v>78</v>
      </c>
      <c r="R267" t="s">
        <v>79</v>
      </c>
      <c r="S267" t="s">
        <v>56</v>
      </c>
      <c r="T267" t="s">
        <v>46</v>
      </c>
      <c r="U267" t="s">
        <v>221</v>
      </c>
      <c r="V267">
        <v>1422</v>
      </c>
      <c r="W267">
        <v>0.71195624103395094</v>
      </c>
      <c r="X267" t="s">
        <v>222</v>
      </c>
    </row>
    <row r="268" spans="1:24" x14ac:dyDescent="0.25">
      <c r="A268" t="s">
        <v>191</v>
      </c>
      <c r="B268" s="1">
        <v>41828</v>
      </c>
      <c r="C268">
        <v>2014</v>
      </c>
      <c r="D268" t="s">
        <v>230</v>
      </c>
      <c r="E268" t="s">
        <v>60</v>
      </c>
      <c r="F268" t="s">
        <v>22</v>
      </c>
      <c r="G268" t="s">
        <v>209</v>
      </c>
      <c r="H268" t="s">
        <v>201</v>
      </c>
      <c r="I268">
        <v>115850</v>
      </c>
      <c r="J268">
        <v>4854</v>
      </c>
      <c r="K268">
        <v>120704</v>
      </c>
      <c r="L268" t="s">
        <v>164</v>
      </c>
      <c r="M268" t="s">
        <v>192</v>
      </c>
      <c r="N268" t="s">
        <v>193</v>
      </c>
      <c r="O268">
        <v>4</v>
      </c>
      <c r="P268" t="s">
        <v>91</v>
      </c>
      <c r="Q268" t="s">
        <v>86</v>
      </c>
      <c r="R268" t="s">
        <v>92</v>
      </c>
      <c r="S268" t="s">
        <v>61</v>
      </c>
      <c r="T268" t="s">
        <v>44</v>
      </c>
      <c r="U268" t="s">
        <v>225</v>
      </c>
      <c r="V268">
        <v>6951</v>
      </c>
      <c r="W268">
        <v>3.4897421037264828E-2</v>
      </c>
      <c r="X268" t="s">
        <v>220</v>
      </c>
    </row>
    <row r="269" spans="1:24" x14ac:dyDescent="0.25">
      <c r="A269" t="s">
        <v>83</v>
      </c>
      <c r="B269" s="1">
        <v>41828</v>
      </c>
      <c r="C269">
        <v>2014</v>
      </c>
      <c r="D269" t="s">
        <v>230</v>
      </c>
      <c r="E269" t="s">
        <v>58</v>
      </c>
      <c r="F269" t="s">
        <v>8</v>
      </c>
      <c r="G269" t="s">
        <v>200</v>
      </c>
      <c r="H269" t="s">
        <v>211</v>
      </c>
      <c r="I269">
        <v>74250</v>
      </c>
      <c r="J269">
        <v>2433</v>
      </c>
      <c r="K269">
        <v>76683</v>
      </c>
      <c r="L269" t="s">
        <v>74</v>
      </c>
      <c r="M269" t="s">
        <v>84</v>
      </c>
      <c r="N269" t="s">
        <v>85</v>
      </c>
      <c r="O269">
        <v>4</v>
      </c>
      <c r="P269" t="s">
        <v>77</v>
      </c>
      <c r="Q269" t="s">
        <v>86</v>
      </c>
      <c r="R269" t="s">
        <v>87</v>
      </c>
      <c r="S269" t="s">
        <v>59</v>
      </c>
      <c r="T269" t="s">
        <v>42</v>
      </c>
      <c r="U269" t="s">
        <v>223</v>
      </c>
      <c r="V269">
        <v>3712.5</v>
      </c>
      <c r="W269">
        <v>0.78707293783643884</v>
      </c>
      <c r="X269" t="s">
        <v>222</v>
      </c>
    </row>
    <row r="270" spans="1:24" x14ac:dyDescent="0.25">
      <c r="A270" t="s">
        <v>93</v>
      </c>
      <c r="B270" s="1">
        <v>41828</v>
      </c>
      <c r="C270">
        <v>2014</v>
      </c>
      <c r="D270" t="s">
        <v>230</v>
      </c>
      <c r="E270" t="s">
        <v>64</v>
      </c>
      <c r="F270" t="s">
        <v>25</v>
      </c>
      <c r="G270" t="s">
        <v>209</v>
      </c>
      <c r="H270" t="s">
        <v>211</v>
      </c>
      <c r="I270">
        <v>147800</v>
      </c>
      <c r="J270">
        <v>4239</v>
      </c>
      <c r="K270">
        <v>152039</v>
      </c>
      <c r="L270" t="s">
        <v>74</v>
      </c>
      <c r="M270" t="s">
        <v>94</v>
      </c>
      <c r="N270" t="s">
        <v>95</v>
      </c>
      <c r="O270">
        <v>2</v>
      </c>
      <c r="P270" t="s">
        <v>77</v>
      </c>
      <c r="Q270" t="s">
        <v>86</v>
      </c>
      <c r="R270" t="s">
        <v>87</v>
      </c>
      <c r="S270" t="s">
        <v>57</v>
      </c>
      <c r="T270" t="s">
        <v>44</v>
      </c>
      <c r="U270" t="s">
        <v>225</v>
      </c>
      <c r="V270">
        <v>8868</v>
      </c>
      <c r="W270">
        <v>0.20771770794303981</v>
      </c>
      <c r="X270" t="s">
        <v>220</v>
      </c>
    </row>
    <row r="271" spans="1:24" x14ac:dyDescent="0.25">
      <c r="A271" t="s">
        <v>136</v>
      </c>
      <c r="B271" s="1">
        <v>41829</v>
      </c>
      <c r="C271">
        <v>2014</v>
      </c>
      <c r="D271" t="s">
        <v>230</v>
      </c>
      <c r="E271" t="s">
        <v>52</v>
      </c>
      <c r="F271" t="s">
        <v>34</v>
      </c>
      <c r="G271" t="s">
        <v>210</v>
      </c>
      <c r="H271" t="s">
        <v>203</v>
      </c>
      <c r="I271">
        <v>76200</v>
      </c>
      <c r="J271">
        <v>1190</v>
      </c>
      <c r="K271">
        <v>77390</v>
      </c>
      <c r="L271" t="s">
        <v>127</v>
      </c>
      <c r="M271" t="s">
        <v>137</v>
      </c>
      <c r="N271" t="s">
        <v>138</v>
      </c>
      <c r="O271">
        <v>4</v>
      </c>
      <c r="P271" t="s">
        <v>77</v>
      </c>
      <c r="Q271" t="s">
        <v>78</v>
      </c>
      <c r="R271" t="s">
        <v>79</v>
      </c>
      <c r="S271" t="s">
        <v>53</v>
      </c>
      <c r="T271" t="s">
        <v>46</v>
      </c>
      <c r="U271" t="s">
        <v>225</v>
      </c>
      <c r="V271">
        <v>4572</v>
      </c>
      <c r="W271">
        <v>2.0036046868206956E-2</v>
      </c>
      <c r="X271" t="s">
        <v>220</v>
      </c>
    </row>
    <row r="272" spans="1:24" x14ac:dyDescent="0.25">
      <c r="A272" t="s">
        <v>179</v>
      </c>
      <c r="B272" s="1">
        <v>41829</v>
      </c>
      <c r="C272">
        <v>2014</v>
      </c>
      <c r="D272" t="s">
        <v>230</v>
      </c>
      <c r="E272" t="s">
        <v>54</v>
      </c>
      <c r="F272" t="s">
        <v>31</v>
      </c>
      <c r="G272" t="s">
        <v>207</v>
      </c>
      <c r="H272" t="s">
        <v>211</v>
      </c>
      <c r="I272">
        <v>44750</v>
      </c>
      <c r="J272">
        <v>1838</v>
      </c>
      <c r="K272">
        <v>46588</v>
      </c>
      <c r="L272" t="s">
        <v>164</v>
      </c>
      <c r="M272" t="s">
        <v>180</v>
      </c>
      <c r="N272" t="s">
        <v>181</v>
      </c>
      <c r="O272">
        <v>4</v>
      </c>
      <c r="P272" t="s">
        <v>77</v>
      </c>
      <c r="Q272" t="s">
        <v>78</v>
      </c>
      <c r="R272" t="s">
        <v>79</v>
      </c>
      <c r="S272" t="s">
        <v>54</v>
      </c>
      <c r="T272" t="s">
        <v>45</v>
      </c>
      <c r="U272" t="s">
        <v>221</v>
      </c>
      <c r="V272">
        <v>1790</v>
      </c>
      <c r="W272">
        <v>5.3042012291514319E-2</v>
      </c>
      <c r="X272" t="s">
        <v>220</v>
      </c>
    </row>
    <row r="273" spans="1:24" x14ac:dyDescent="0.25">
      <c r="A273" t="s">
        <v>96</v>
      </c>
      <c r="B273" s="1">
        <v>41830</v>
      </c>
      <c r="C273">
        <v>2014</v>
      </c>
      <c r="D273" t="s">
        <v>230</v>
      </c>
      <c r="E273" t="s">
        <v>55</v>
      </c>
      <c r="F273" t="s">
        <v>37</v>
      </c>
      <c r="G273" t="s">
        <v>200</v>
      </c>
      <c r="H273" t="s">
        <v>211</v>
      </c>
      <c r="I273">
        <v>21750</v>
      </c>
      <c r="J273">
        <v>2258</v>
      </c>
      <c r="K273">
        <v>24008</v>
      </c>
      <c r="L273" t="s">
        <v>97</v>
      </c>
      <c r="M273" t="s">
        <v>98</v>
      </c>
      <c r="N273" t="s">
        <v>99</v>
      </c>
      <c r="O273">
        <v>2</v>
      </c>
      <c r="P273" t="s">
        <v>77</v>
      </c>
      <c r="Q273" t="s">
        <v>78</v>
      </c>
      <c r="R273" t="s">
        <v>79</v>
      </c>
      <c r="S273" t="s">
        <v>56</v>
      </c>
      <c r="T273" t="s">
        <v>46</v>
      </c>
      <c r="U273" t="s">
        <v>219</v>
      </c>
      <c r="V273">
        <v>652.5</v>
      </c>
      <c r="W273">
        <v>0.80900278632016986</v>
      </c>
      <c r="X273" t="s">
        <v>222</v>
      </c>
    </row>
    <row r="274" spans="1:24" x14ac:dyDescent="0.25">
      <c r="A274" t="s">
        <v>83</v>
      </c>
      <c r="B274" s="1">
        <v>41831</v>
      </c>
      <c r="C274">
        <v>2014</v>
      </c>
      <c r="D274" t="s">
        <v>230</v>
      </c>
      <c r="E274" t="s">
        <v>60</v>
      </c>
      <c r="F274" t="s">
        <v>6</v>
      </c>
      <c r="G274" t="s">
        <v>210</v>
      </c>
      <c r="H274" t="s">
        <v>201</v>
      </c>
      <c r="I274">
        <v>74050</v>
      </c>
      <c r="J274">
        <v>4188</v>
      </c>
      <c r="K274">
        <v>78238</v>
      </c>
      <c r="L274" t="s">
        <v>74</v>
      </c>
      <c r="M274" t="s">
        <v>84</v>
      </c>
      <c r="N274" t="s">
        <v>85</v>
      </c>
      <c r="O274">
        <v>4</v>
      </c>
      <c r="P274" t="s">
        <v>77</v>
      </c>
      <c r="Q274" t="s">
        <v>86</v>
      </c>
      <c r="R274" t="s">
        <v>87</v>
      </c>
      <c r="S274" t="s">
        <v>61</v>
      </c>
      <c r="T274" t="s">
        <v>42</v>
      </c>
      <c r="U274" t="s">
        <v>225</v>
      </c>
      <c r="V274">
        <v>4443</v>
      </c>
      <c r="W274">
        <v>0.58238322408049514</v>
      </c>
      <c r="X274" t="s">
        <v>222</v>
      </c>
    </row>
    <row r="275" spans="1:24" x14ac:dyDescent="0.25">
      <c r="A275" t="s">
        <v>176</v>
      </c>
      <c r="B275" s="1">
        <v>41832</v>
      </c>
      <c r="C275">
        <v>2014</v>
      </c>
      <c r="D275" t="s">
        <v>230</v>
      </c>
      <c r="E275" t="s">
        <v>58</v>
      </c>
      <c r="F275" t="s">
        <v>8</v>
      </c>
      <c r="G275" t="s">
        <v>200</v>
      </c>
      <c r="H275" t="s">
        <v>205</v>
      </c>
      <c r="I275">
        <v>34950</v>
      </c>
      <c r="J275">
        <v>1628</v>
      </c>
      <c r="K275">
        <v>36578</v>
      </c>
      <c r="L275" t="s">
        <v>164</v>
      </c>
      <c r="M275" t="s">
        <v>177</v>
      </c>
      <c r="N275" t="s">
        <v>178</v>
      </c>
      <c r="O275">
        <v>4</v>
      </c>
      <c r="P275" t="s">
        <v>77</v>
      </c>
      <c r="Q275" t="s">
        <v>78</v>
      </c>
      <c r="R275" t="s">
        <v>79</v>
      </c>
      <c r="S275" t="s">
        <v>59</v>
      </c>
      <c r="T275" t="s">
        <v>42</v>
      </c>
      <c r="U275" t="s">
        <v>219</v>
      </c>
      <c r="V275">
        <v>1048.5</v>
      </c>
      <c r="W275">
        <v>0.34592121436536366</v>
      </c>
      <c r="X275" t="s">
        <v>220</v>
      </c>
    </row>
    <row r="276" spans="1:24" x14ac:dyDescent="0.25">
      <c r="A276" t="s">
        <v>154</v>
      </c>
      <c r="B276" s="1">
        <v>41832</v>
      </c>
      <c r="C276">
        <v>2014</v>
      </c>
      <c r="D276" t="s">
        <v>230</v>
      </c>
      <c r="E276" t="s">
        <v>57</v>
      </c>
      <c r="F276" t="s">
        <v>17</v>
      </c>
      <c r="G276" t="s">
        <v>210</v>
      </c>
      <c r="H276" t="s">
        <v>203</v>
      </c>
      <c r="I276">
        <v>56400</v>
      </c>
      <c r="J276">
        <v>3494</v>
      </c>
      <c r="K276">
        <v>59894</v>
      </c>
      <c r="L276" t="s">
        <v>142</v>
      </c>
      <c r="M276" t="s">
        <v>155</v>
      </c>
      <c r="N276" t="s">
        <v>156</v>
      </c>
      <c r="O276">
        <v>4</v>
      </c>
      <c r="P276" t="s">
        <v>91</v>
      </c>
      <c r="Q276" t="s">
        <v>78</v>
      </c>
      <c r="R276" t="s">
        <v>79</v>
      </c>
      <c r="S276" t="s">
        <v>57</v>
      </c>
      <c r="T276" t="s">
        <v>44</v>
      </c>
      <c r="U276" t="s">
        <v>223</v>
      </c>
      <c r="V276">
        <v>2820</v>
      </c>
      <c r="W276">
        <v>0.70094634764871855</v>
      </c>
      <c r="X276" t="s">
        <v>222</v>
      </c>
    </row>
    <row r="277" spans="1:24" x14ac:dyDescent="0.25">
      <c r="A277" t="s">
        <v>167</v>
      </c>
      <c r="B277" s="1">
        <v>41832</v>
      </c>
      <c r="C277">
        <v>2014</v>
      </c>
      <c r="D277" t="s">
        <v>230</v>
      </c>
      <c r="E277" t="s">
        <v>54</v>
      </c>
      <c r="F277" t="s">
        <v>33</v>
      </c>
      <c r="G277" t="s">
        <v>207</v>
      </c>
      <c r="H277" t="s">
        <v>201</v>
      </c>
      <c r="I277">
        <v>27850</v>
      </c>
      <c r="J277">
        <v>4531</v>
      </c>
      <c r="K277">
        <v>32381</v>
      </c>
      <c r="L277" t="s">
        <v>164</v>
      </c>
      <c r="M277" t="s">
        <v>168</v>
      </c>
      <c r="N277" t="s">
        <v>169</v>
      </c>
      <c r="O277">
        <v>4</v>
      </c>
      <c r="P277" t="s">
        <v>77</v>
      </c>
      <c r="Q277" t="s">
        <v>78</v>
      </c>
      <c r="R277" t="s">
        <v>79</v>
      </c>
      <c r="S277" t="s">
        <v>54</v>
      </c>
      <c r="T277" t="s">
        <v>45</v>
      </c>
      <c r="U277" t="s">
        <v>219</v>
      </c>
      <c r="V277">
        <v>835.5</v>
      </c>
      <c r="W277">
        <v>0.51655575051743341</v>
      </c>
      <c r="X277" t="s">
        <v>222</v>
      </c>
    </row>
    <row r="278" spans="1:24" x14ac:dyDescent="0.25">
      <c r="A278" t="s">
        <v>163</v>
      </c>
      <c r="B278" s="1">
        <v>41833</v>
      </c>
      <c r="C278">
        <v>2014</v>
      </c>
      <c r="D278" t="s">
        <v>230</v>
      </c>
      <c r="E278" t="s">
        <v>64</v>
      </c>
      <c r="F278" t="s">
        <v>20</v>
      </c>
      <c r="G278" t="s">
        <v>210</v>
      </c>
      <c r="H278" t="s">
        <v>203</v>
      </c>
      <c r="I278">
        <v>22650</v>
      </c>
      <c r="J278">
        <v>1303</v>
      </c>
      <c r="K278">
        <v>23953</v>
      </c>
      <c r="L278" t="s">
        <v>164</v>
      </c>
      <c r="M278" t="s">
        <v>165</v>
      </c>
      <c r="N278" t="s">
        <v>166</v>
      </c>
      <c r="O278">
        <v>2</v>
      </c>
      <c r="P278" t="s">
        <v>77</v>
      </c>
      <c r="Q278" t="s">
        <v>78</v>
      </c>
      <c r="R278" t="s">
        <v>79</v>
      </c>
      <c r="S278" t="s">
        <v>57</v>
      </c>
      <c r="T278" t="s">
        <v>44</v>
      </c>
      <c r="U278" t="s">
        <v>219</v>
      </c>
      <c r="V278">
        <v>679.5</v>
      </c>
      <c r="W278">
        <v>8.6566774680543121E-2</v>
      </c>
      <c r="X278" t="s">
        <v>220</v>
      </c>
    </row>
    <row r="279" spans="1:24" x14ac:dyDescent="0.25">
      <c r="A279" t="s">
        <v>114</v>
      </c>
      <c r="B279" s="1">
        <v>41833</v>
      </c>
      <c r="C279">
        <v>2014</v>
      </c>
      <c r="D279" t="s">
        <v>230</v>
      </c>
      <c r="E279" t="s">
        <v>57</v>
      </c>
      <c r="F279" t="s">
        <v>19</v>
      </c>
      <c r="G279" t="s">
        <v>210</v>
      </c>
      <c r="H279" t="s">
        <v>203</v>
      </c>
      <c r="I279">
        <v>47750</v>
      </c>
      <c r="J279">
        <v>4917</v>
      </c>
      <c r="K279">
        <v>52667</v>
      </c>
      <c r="L279" t="s">
        <v>97</v>
      </c>
      <c r="M279" t="s">
        <v>115</v>
      </c>
      <c r="N279" t="s">
        <v>116</v>
      </c>
      <c r="O279">
        <v>4</v>
      </c>
      <c r="P279" t="s">
        <v>77</v>
      </c>
      <c r="Q279" t="s">
        <v>78</v>
      </c>
      <c r="R279" t="s">
        <v>79</v>
      </c>
      <c r="S279" t="s">
        <v>57</v>
      </c>
      <c r="T279" t="s">
        <v>44</v>
      </c>
      <c r="U279" t="s">
        <v>221</v>
      </c>
      <c r="V279">
        <v>1910</v>
      </c>
      <c r="W279">
        <v>3.9349422342772326E-2</v>
      </c>
      <c r="X279" t="s">
        <v>220</v>
      </c>
    </row>
    <row r="280" spans="1:24" x14ac:dyDescent="0.25">
      <c r="A280" t="s">
        <v>126</v>
      </c>
      <c r="B280" s="1">
        <v>41833</v>
      </c>
      <c r="C280">
        <v>2014</v>
      </c>
      <c r="D280" t="s">
        <v>230</v>
      </c>
      <c r="E280" t="s">
        <v>60</v>
      </c>
      <c r="F280" t="s">
        <v>4</v>
      </c>
      <c r="G280" t="s">
        <v>209</v>
      </c>
      <c r="H280" t="s">
        <v>203</v>
      </c>
      <c r="I280">
        <v>33750</v>
      </c>
      <c r="J280">
        <v>4818</v>
      </c>
      <c r="K280">
        <v>38568</v>
      </c>
      <c r="L280" t="s">
        <v>127</v>
      </c>
      <c r="M280" t="s">
        <v>128</v>
      </c>
      <c r="N280" t="s">
        <v>129</v>
      </c>
      <c r="O280">
        <v>4</v>
      </c>
      <c r="P280" t="s">
        <v>77</v>
      </c>
      <c r="Q280" t="s">
        <v>78</v>
      </c>
      <c r="R280" t="s">
        <v>79</v>
      </c>
      <c r="S280" t="s">
        <v>61</v>
      </c>
      <c r="T280" t="s">
        <v>42</v>
      </c>
      <c r="U280" t="s">
        <v>221</v>
      </c>
      <c r="V280">
        <v>1350</v>
      </c>
      <c r="W280">
        <v>0.8633173014332155</v>
      </c>
      <c r="X280" t="s">
        <v>222</v>
      </c>
    </row>
    <row r="281" spans="1:24" x14ac:dyDescent="0.25">
      <c r="A281" t="s">
        <v>88</v>
      </c>
      <c r="B281" s="1">
        <v>41834</v>
      </c>
      <c r="C281">
        <v>2014</v>
      </c>
      <c r="D281" t="s">
        <v>230</v>
      </c>
      <c r="E281" t="s">
        <v>57</v>
      </c>
      <c r="F281" t="s">
        <v>18</v>
      </c>
      <c r="G281" t="s">
        <v>210</v>
      </c>
      <c r="H281" t="s">
        <v>203</v>
      </c>
      <c r="I281">
        <v>127500</v>
      </c>
      <c r="J281">
        <v>2110</v>
      </c>
      <c r="K281">
        <v>129610</v>
      </c>
      <c r="L281" t="s">
        <v>74</v>
      </c>
      <c r="M281" t="s">
        <v>89</v>
      </c>
      <c r="N281" t="s">
        <v>90</v>
      </c>
      <c r="O281">
        <v>4</v>
      </c>
      <c r="P281" t="s">
        <v>91</v>
      </c>
      <c r="Q281" t="s">
        <v>86</v>
      </c>
      <c r="R281" t="s">
        <v>92</v>
      </c>
      <c r="S281" t="s">
        <v>57</v>
      </c>
      <c r="T281" t="s">
        <v>44</v>
      </c>
      <c r="U281" t="s">
        <v>225</v>
      </c>
      <c r="V281">
        <v>7650</v>
      </c>
      <c r="W281">
        <v>0.888088413462084</v>
      </c>
      <c r="X281" t="s">
        <v>222</v>
      </c>
    </row>
    <row r="282" spans="1:24" x14ac:dyDescent="0.25">
      <c r="A282" t="s">
        <v>126</v>
      </c>
      <c r="B282" s="1">
        <v>41834</v>
      </c>
      <c r="C282">
        <v>2014</v>
      </c>
      <c r="D282" t="s">
        <v>230</v>
      </c>
      <c r="E282" t="s">
        <v>55</v>
      </c>
      <c r="F282" t="s">
        <v>38</v>
      </c>
      <c r="G282" t="s">
        <v>200</v>
      </c>
      <c r="H282" t="s">
        <v>201</v>
      </c>
      <c r="I282">
        <v>33500</v>
      </c>
      <c r="J282">
        <v>2049</v>
      </c>
      <c r="K282">
        <v>35549</v>
      </c>
      <c r="L282" t="s">
        <v>127</v>
      </c>
      <c r="M282" t="s">
        <v>128</v>
      </c>
      <c r="N282" t="s">
        <v>129</v>
      </c>
      <c r="O282">
        <v>4</v>
      </c>
      <c r="P282" t="s">
        <v>77</v>
      </c>
      <c r="Q282" t="s">
        <v>78</v>
      </c>
      <c r="R282" t="s">
        <v>79</v>
      </c>
      <c r="S282" t="s">
        <v>56</v>
      </c>
      <c r="T282" t="s">
        <v>46</v>
      </c>
      <c r="U282" t="s">
        <v>219</v>
      </c>
      <c r="V282">
        <v>1005</v>
      </c>
      <c r="W282">
        <v>0.67249169231974137</v>
      </c>
      <c r="X282" t="s">
        <v>222</v>
      </c>
    </row>
    <row r="283" spans="1:24" x14ac:dyDescent="0.25">
      <c r="A283" t="s">
        <v>176</v>
      </c>
      <c r="B283" s="1">
        <v>41835</v>
      </c>
      <c r="C283">
        <v>2014</v>
      </c>
      <c r="D283" t="s">
        <v>230</v>
      </c>
      <c r="E283" t="s">
        <v>62</v>
      </c>
      <c r="F283" t="s">
        <v>12</v>
      </c>
      <c r="G283" t="s">
        <v>206</v>
      </c>
      <c r="H283" t="s">
        <v>203</v>
      </c>
      <c r="I283">
        <v>35150</v>
      </c>
      <c r="J283">
        <v>1204</v>
      </c>
      <c r="K283">
        <v>36354</v>
      </c>
      <c r="L283" t="s">
        <v>164</v>
      </c>
      <c r="M283" t="s">
        <v>177</v>
      </c>
      <c r="N283" t="s">
        <v>178</v>
      </c>
      <c r="O283">
        <v>4</v>
      </c>
      <c r="P283" t="s">
        <v>77</v>
      </c>
      <c r="Q283" t="s">
        <v>78</v>
      </c>
      <c r="R283" t="s">
        <v>79</v>
      </c>
      <c r="S283" t="s">
        <v>63</v>
      </c>
      <c r="T283" t="s">
        <v>43</v>
      </c>
      <c r="U283" t="s">
        <v>219</v>
      </c>
      <c r="V283">
        <v>1054.5</v>
      </c>
      <c r="W283">
        <v>0.81731538419486738</v>
      </c>
      <c r="X283" t="s">
        <v>222</v>
      </c>
    </row>
    <row r="284" spans="1:24" x14ac:dyDescent="0.25">
      <c r="A284" t="s">
        <v>73</v>
      </c>
      <c r="B284" s="1">
        <v>41835</v>
      </c>
      <c r="C284">
        <v>2014</v>
      </c>
      <c r="D284" t="s">
        <v>230</v>
      </c>
      <c r="E284" t="s">
        <v>58</v>
      </c>
      <c r="F284" t="s">
        <v>2</v>
      </c>
      <c r="G284" t="s">
        <v>209</v>
      </c>
      <c r="H284" t="s">
        <v>201</v>
      </c>
      <c r="I284">
        <v>24650</v>
      </c>
      <c r="J284">
        <v>1995</v>
      </c>
      <c r="K284">
        <v>26645</v>
      </c>
      <c r="L284" t="s">
        <v>74</v>
      </c>
      <c r="M284" t="s">
        <v>75</v>
      </c>
      <c r="N284" t="s">
        <v>76</v>
      </c>
      <c r="O284">
        <v>4</v>
      </c>
      <c r="P284" t="s">
        <v>77</v>
      </c>
      <c r="Q284" t="s">
        <v>78</v>
      </c>
      <c r="R284" t="s">
        <v>79</v>
      </c>
      <c r="S284" t="s">
        <v>59</v>
      </c>
      <c r="T284" t="s">
        <v>42</v>
      </c>
      <c r="U284" t="s">
        <v>219</v>
      </c>
      <c r="V284">
        <v>739.5</v>
      </c>
      <c r="W284">
        <v>0.39325100760592663</v>
      </c>
      <c r="X284" t="s">
        <v>220</v>
      </c>
    </row>
    <row r="285" spans="1:24" x14ac:dyDescent="0.25">
      <c r="A285" t="s">
        <v>185</v>
      </c>
      <c r="B285" s="1">
        <v>41836</v>
      </c>
      <c r="C285">
        <v>2014</v>
      </c>
      <c r="D285" t="s">
        <v>230</v>
      </c>
      <c r="E285" t="s">
        <v>64</v>
      </c>
      <c r="F285" t="s">
        <v>26</v>
      </c>
      <c r="G285" t="s">
        <v>209</v>
      </c>
      <c r="H285" t="s">
        <v>205</v>
      </c>
      <c r="I285">
        <v>66600</v>
      </c>
      <c r="J285">
        <v>2789</v>
      </c>
      <c r="K285">
        <v>69389</v>
      </c>
      <c r="L285" t="s">
        <v>164</v>
      </c>
      <c r="M285" t="s">
        <v>186</v>
      </c>
      <c r="N285" t="s">
        <v>187</v>
      </c>
      <c r="O285">
        <v>4</v>
      </c>
      <c r="P285" t="s">
        <v>77</v>
      </c>
      <c r="Q285" t="s">
        <v>86</v>
      </c>
      <c r="R285" t="s">
        <v>87</v>
      </c>
      <c r="S285" t="s">
        <v>57</v>
      </c>
      <c r="T285" t="s">
        <v>44</v>
      </c>
      <c r="U285" t="s">
        <v>223</v>
      </c>
      <c r="V285">
        <v>3330</v>
      </c>
      <c r="W285">
        <v>0.96775569625559998</v>
      </c>
      <c r="X285" t="s">
        <v>222</v>
      </c>
    </row>
    <row r="286" spans="1:24" x14ac:dyDescent="0.25">
      <c r="A286" t="s">
        <v>188</v>
      </c>
      <c r="B286" s="1">
        <v>41836</v>
      </c>
      <c r="C286">
        <v>2014</v>
      </c>
      <c r="D286" t="s">
        <v>230</v>
      </c>
      <c r="E286" t="s">
        <v>57</v>
      </c>
      <c r="F286" t="s">
        <v>22</v>
      </c>
      <c r="G286" t="s">
        <v>207</v>
      </c>
      <c r="H286" t="s">
        <v>202</v>
      </c>
      <c r="I286">
        <v>68800</v>
      </c>
      <c r="J286">
        <v>3417</v>
      </c>
      <c r="K286">
        <v>72217</v>
      </c>
      <c r="L286" t="s">
        <v>164</v>
      </c>
      <c r="M286" t="s">
        <v>189</v>
      </c>
      <c r="N286" t="s">
        <v>190</v>
      </c>
      <c r="O286">
        <v>4</v>
      </c>
      <c r="P286" t="s">
        <v>77</v>
      </c>
      <c r="Q286" t="s">
        <v>86</v>
      </c>
      <c r="R286" t="s">
        <v>87</v>
      </c>
      <c r="S286" t="s">
        <v>57</v>
      </c>
      <c r="T286" t="s">
        <v>44</v>
      </c>
      <c r="U286" t="s">
        <v>223</v>
      </c>
      <c r="V286">
        <v>3440</v>
      </c>
      <c r="W286">
        <v>0.91611734960047408</v>
      </c>
      <c r="X286" t="s">
        <v>222</v>
      </c>
    </row>
    <row r="287" spans="1:24" x14ac:dyDescent="0.25">
      <c r="A287" t="s">
        <v>182</v>
      </c>
      <c r="B287" s="1">
        <v>41837</v>
      </c>
      <c r="C287">
        <v>2014</v>
      </c>
      <c r="D287" t="s">
        <v>230</v>
      </c>
      <c r="E287" t="s">
        <v>57</v>
      </c>
      <c r="F287" t="s">
        <v>16</v>
      </c>
      <c r="G287" t="s">
        <v>204</v>
      </c>
      <c r="H287" t="s">
        <v>203</v>
      </c>
      <c r="I287">
        <v>52400</v>
      </c>
      <c r="J287">
        <v>3979</v>
      </c>
      <c r="K287">
        <v>56379</v>
      </c>
      <c r="L287" t="s">
        <v>164</v>
      </c>
      <c r="M287" t="s">
        <v>183</v>
      </c>
      <c r="N287" t="s">
        <v>184</v>
      </c>
      <c r="O287">
        <v>4</v>
      </c>
      <c r="P287" t="s">
        <v>77</v>
      </c>
      <c r="Q287" t="s">
        <v>78</v>
      </c>
      <c r="R287" t="s">
        <v>79</v>
      </c>
      <c r="S287" t="s">
        <v>57</v>
      </c>
      <c r="T287" t="s">
        <v>44</v>
      </c>
      <c r="U287" t="s">
        <v>223</v>
      </c>
      <c r="V287">
        <v>2620</v>
      </c>
      <c r="W287">
        <v>0.55658980019231785</v>
      </c>
      <c r="X287" t="s">
        <v>222</v>
      </c>
    </row>
    <row r="288" spans="1:24" x14ac:dyDescent="0.25">
      <c r="A288" t="s">
        <v>167</v>
      </c>
      <c r="B288" s="1">
        <v>41838</v>
      </c>
      <c r="C288">
        <v>2014</v>
      </c>
      <c r="D288" t="s">
        <v>230</v>
      </c>
      <c r="E288" t="s">
        <v>60</v>
      </c>
      <c r="F288" t="s">
        <v>7</v>
      </c>
      <c r="G288" t="s">
        <v>209</v>
      </c>
      <c r="H288" t="s">
        <v>211</v>
      </c>
      <c r="I288">
        <v>28250</v>
      </c>
      <c r="J288">
        <v>4970</v>
      </c>
      <c r="K288">
        <v>33220</v>
      </c>
      <c r="L288" t="s">
        <v>164</v>
      </c>
      <c r="M288" t="s">
        <v>168</v>
      </c>
      <c r="N288" t="s">
        <v>169</v>
      </c>
      <c r="O288">
        <v>4</v>
      </c>
      <c r="P288" t="s">
        <v>77</v>
      </c>
      <c r="Q288" t="s">
        <v>78</v>
      </c>
      <c r="R288" t="s">
        <v>79</v>
      </c>
      <c r="S288" t="s">
        <v>61</v>
      </c>
      <c r="T288" t="s">
        <v>42</v>
      </c>
      <c r="U288" t="s">
        <v>219</v>
      </c>
      <c r="V288">
        <v>847.5</v>
      </c>
      <c r="W288">
        <v>0.9692149795448477</v>
      </c>
      <c r="X288" t="s">
        <v>222</v>
      </c>
    </row>
    <row r="289" spans="1:24" x14ac:dyDescent="0.25">
      <c r="A289" t="s">
        <v>100</v>
      </c>
      <c r="B289" s="1">
        <v>41838</v>
      </c>
      <c r="C289">
        <v>2014</v>
      </c>
      <c r="D289" t="s">
        <v>230</v>
      </c>
      <c r="E289" t="s">
        <v>50</v>
      </c>
      <c r="F289" t="s">
        <v>13</v>
      </c>
      <c r="G289" t="s">
        <v>210</v>
      </c>
      <c r="H289" t="s">
        <v>201</v>
      </c>
      <c r="I289">
        <v>27700</v>
      </c>
      <c r="J289">
        <v>4825</v>
      </c>
      <c r="K289">
        <v>32525</v>
      </c>
      <c r="L289" t="s">
        <v>97</v>
      </c>
      <c r="M289" t="s">
        <v>101</v>
      </c>
      <c r="N289" t="s">
        <v>102</v>
      </c>
      <c r="O289">
        <v>4</v>
      </c>
      <c r="P289" t="s">
        <v>77</v>
      </c>
      <c r="Q289" t="s">
        <v>78</v>
      </c>
      <c r="R289" t="s">
        <v>79</v>
      </c>
      <c r="S289" t="s">
        <v>51</v>
      </c>
      <c r="T289" t="s">
        <v>43</v>
      </c>
      <c r="U289" t="s">
        <v>219</v>
      </c>
      <c r="V289">
        <v>831</v>
      </c>
      <c r="W289">
        <v>0.82484495398814084</v>
      </c>
      <c r="X289" t="s">
        <v>222</v>
      </c>
    </row>
    <row r="290" spans="1:24" x14ac:dyDescent="0.25">
      <c r="A290" t="s">
        <v>133</v>
      </c>
      <c r="B290" s="1">
        <v>41838</v>
      </c>
      <c r="C290">
        <v>2014</v>
      </c>
      <c r="D290" t="s">
        <v>230</v>
      </c>
      <c r="E290" t="s">
        <v>54</v>
      </c>
      <c r="F290" t="s">
        <v>32</v>
      </c>
      <c r="G290" t="s">
        <v>200</v>
      </c>
      <c r="H290" t="s">
        <v>202</v>
      </c>
      <c r="I290">
        <v>57500</v>
      </c>
      <c r="J290">
        <v>2615</v>
      </c>
      <c r="K290">
        <v>60115</v>
      </c>
      <c r="L290" t="s">
        <v>127</v>
      </c>
      <c r="M290" t="s">
        <v>134</v>
      </c>
      <c r="N290" t="s">
        <v>135</v>
      </c>
      <c r="O290">
        <v>4</v>
      </c>
      <c r="P290" t="s">
        <v>77</v>
      </c>
      <c r="Q290" t="s">
        <v>86</v>
      </c>
      <c r="R290" t="s">
        <v>79</v>
      </c>
      <c r="S290" t="s">
        <v>54</v>
      </c>
      <c r="T290" t="s">
        <v>45</v>
      </c>
      <c r="U290" t="s">
        <v>223</v>
      </c>
      <c r="V290">
        <v>2875</v>
      </c>
      <c r="W290">
        <v>0.47807618485674086</v>
      </c>
      <c r="X290" t="s">
        <v>220</v>
      </c>
    </row>
    <row r="291" spans="1:24" x14ac:dyDescent="0.25">
      <c r="A291" t="s">
        <v>126</v>
      </c>
      <c r="B291" s="1">
        <v>41841</v>
      </c>
      <c r="C291">
        <v>2014</v>
      </c>
      <c r="D291" t="s">
        <v>230</v>
      </c>
      <c r="E291" t="s">
        <v>54</v>
      </c>
      <c r="F291" t="s">
        <v>33</v>
      </c>
      <c r="G291" t="s">
        <v>210</v>
      </c>
      <c r="H291" t="s">
        <v>203</v>
      </c>
      <c r="I291">
        <v>33350</v>
      </c>
      <c r="J291">
        <v>3781</v>
      </c>
      <c r="K291">
        <v>37131</v>
      </c>
      <c r="L291" t="s">
        <v>127</v>
      </c>
      <c r="M291" t="s">
        <v>128</v>
      </c>
      <c r="N291" t="s">
        <v>129</v>
      </c>
      <c r="O291">
        <v>4</v>
      </c>
      <c r="P291" t="s">
        <v>77</v>
      </c>
      <c r="Q291" t="s">
        <v>78</v>
      </c>
      <c r="R291" t="s">
        <v>79</v>
      </c>
      <c r="S291" t="s">
        <v>54</v>
      </c>
      <c r="T291" t="s">
        <v>45</v>
      </c>
      <c r="U291" t="s">
        <v>221</v>
      </c>
      <c r="V291">
        <v>1334</v>
      </c>
      <c r="W291">
        <v>9.6687482249311868E-2</v>
      </c>
      <c r="X291" t="s">
        <v>220</v>
      </c>
    </row>
    <row r="292" spans="1:24" x14ac:dyDescent="0.25">
      <c r="A292" t="s">
        <v>93</v>
      </c>
      <c r="B292" s="1">
        <v>41842</v>
      </c>
      <c r="C292">
        <v>2014</v>
      </c>
      <c r="D292" t="s">
        <v>230</v>
      </c>
      <c r="E292" t="s">
        <v>64</v>
      </c>
      <c r="F292" t="s">
        <v>25</v>
      </c>
      <c r="G292" t="s">
        <v>209</v>
      </c>
      <c r="H292" t="s">
        <v>201</v>
      </c>
      <c r="I292">
        <v>148250</v>
      </c>
      <c r="J292">
        <v>2862</v>
      </c>
      <c r="K292">
        <v>151112</v>
      </c>
      <c r="L292" t="s">
        <v>74</v>
      </c>
      <c r="M292" t="s">
        <v>94</v>
      </c>
      <c r="N292" t="s">
        <v>95</v>
      </c>
      <c r="O292">
        <v>2</v>
      </c>
      <c r="P292" t="s">
        <v>77</v>
      </c>
      <c r="Q292" t="s">
        <v>86</v>
      </c>
      <c r="R292" t="s">
        <v>87</v>
      </c>
      <c r="S292" t="s">
        <v>57</v>
      </c>
      <c r="T292" t="s">
        <v>44</v>
      </c>
      <c r="U292" t="s">
        <v>225</v>
      </c>
      <c r="V292">
        <v>8895</v>
      </c>
      <c r="W292">
        <v>0.3767619348954232</v>
      </c>
      <c r="X292" t="s">
        <v>220</v>
      </c>
    </row>
    <row r="293" spans="1:24" x14ac:dyDescent="0.25">
      <c r="A293" t="s">
        <v>133</v>
      </c>
      <c r="B293" s="1">
        <v>41842</v>
      </c>
      <c r="C293">
        <v>2014</v>
      </c>
      <c r="D293" t="s">
        <v>230</v>
      </c>
      <c r="E293" t="s">
        <v>54</v>
      </c>
      <c r="F293" t="s">
        <v>23</v>
      </c>
      <c r="G293" t="s">
        <v>200</v>
      </c>
      <c r="H293" t="s">
        <v>201</v>
      </c>
      <c r="I293">
        <v>57650</v>
      </c>
      <c r="J293">
        <v>2473</v>
      </c>
      <c r="K293">
        <v>60123</v>
      </c>
      <c r="L293" t="s">
        <v>127</v>
      </c>
      <c r="M293" t="s">
        <v>134</v>
      </c>
      <c r="N293" t="s">
        <v>135</v>
      </c>
      <c r="O293">
        <v>4</v>
      </c>
      <c r="P293" t="s">
        <v>77</v>
      </c>
      <c r="Q293" t="s">
        <v>86</v>
      </c>
      <c r="R293" t="s">
        <v>79</v>
      </c>
      <c r="S293" t="s">
        <v>54</v>
      </c>
      <c r="T293" t="s">
        <v>44</v>
      </c>
      <c r="U293" t="s">
        <v>223</v>
      </c>
      <c r="V293">
        <v>2882.5</v>
      </c>
      <c r="W293">
        <v>0.19041610052362834</v>
      </c>
      <c r="X293" t="s">
        <v>220</v>
      </c>
    </row>
    <row r="294" spans="1:24" x14ac:dyDescent="0.25">
      <c r="A294" t="s">
        <v>160</v>
      </c>
      <c r="B294" s="1">
        <v>41844</v>
      </c>
      <c r="C294">
        <v>2014</v>
      </c>
      <c r="D294" t="s">
        <v>230</v>
      </c>
      <c r="E294" t="s">
        <v>54</v>
      </c>
      <c r="F294" t="s">
        <v>11</v>
      </c>
      <c r="G294" t="s">
        <v>209</v>
      </c>
      <c r="H294" t="s">
        <v>201</v>
      </c>
      <c r="I294">
        <v>96650</v>
      </c>
      <c r="J294">
        <v>2925</v>
      </c>
      <c r="K294">
        <v>99575</v>
      </c>
      <c r="L294" t="s">
        <v>142</v>
      </c>
      <c r="M294" t="s">
        <v>161</v>
      </c>
      <c r="N294" t="s">
        <v>162</v>
      </c>
      <c r="O294">
        <v>4</v>
      </c>
      <c r="P294" t="s">
        <v>91</v>
      </c>
      <c r="Q294" t="s">
        <v>78</v>
      </c>
      <c r="R294" t="s">
        <v>92</v>
      </c>
      <c r="S294" t="s">
        <v>54</v>
      </c>
      <c r="T294" t="s">
        <v>43</v>
      </c>
      <c r="U294" t="s">
        <v>225</v>
      </c>
      <c r="V294">
        <v>5799</v>
      </c>
      <c r="W294">
        <v>0.36967008252147121</v>
      </c>
      <c r="X294" t="s">
        <v>220</v>
      </c>
    </row>
    <row r="295" spans="1:24" x14ac:dyDescent="0.25">
      <c r="A295" t="s">
        <v>163</v>
      </c>
      <c r="B295" s="1">
        <v>41845</v>
      </c>
      <c r="C295">
        <v>2014</v>
      </c>
      <c r="D295" t="s">
        <v>230</v>
      </c>
      <c r="E295" t="s">
        <v>60</v>
      </c>
      <c r="F295" t="s">
        <v>7</v>
      </c>
      <c r="G295" t="s">
        <v>209</v>
      </c>
      <c r="H295" t="s">
        <v>203</v>
      </c>
      <c r="I295">
        <v>22000</v>
      </c>
      <c r="J295">
        <v>2398</v>
      </c>
      <c r="K295">
        <v>24398</v>
      </c>
      <c r="L295" t="s">
        <v>164</v>
      </c>
      <c r="M295" t="s">
        <v>165</v>
      </c>
      <c r="N295" t="s">
        <v>166</v>
      </c>
      <c r="O295">
        <v>2</v>
      </c>
      <c r="P295" t="s">
        <v>77</v>
      </c>
      <c r="Q295" t="s">
        <v>78</v>
      </c>
      <c r="R295" t="s">
        <v>79</v>
      </c>
      <c r="S295" t="s">
        <v>61</v>
      </c>
      <c r="T295" t="s">
        <v>42</v>
      </c>
      <c r="U295" t="s">
        <v>219</v>
      </c>
      <c r="V295">
        <v>660</v>
      </c>
      <c r="W295">
        <v>0.51642922987995166</v>
      </c>
      <c r="X295" t="s">
        <v>222</v>
      </c>
    </row>
    <row r="296" spans="1:24" x14ac:dyDescent="0.25">
      <c r="A296" t="s">
        <v>123</v>
      </c>
      <c r="B296" s="1">
        <v>41846</v>
      </c>
      <c r="C296">
        <v>2014</v>
      </c>
      <c r="D296" t="s">
        <v>230</v>
      </c>
      <c r="E296" t="s">
        <v>57</v>
      </c>
      <c r="F296" t="s">
        <v>17</v>
      </c>
      <c r="G296" t="s">
        <v>206</v>
      </c>
      <c r="H296" t="s">
        <v>203</v>
      </c>
      <c r="I296">
        <v>67500</v>
      </c>
      <c r="J296">
        <v>4698</v>
      </c>
      <c r="K296">
        <v>72198</v>
      </c>
      <c r="L296" t="s">
        <v>97</v>
      </c>
      <c r="M296" t="s">
        <v>124</v>
      </c>
      <c r="N296" t="s">
        <v>125</v>
      </c>
      <c r="O296">
        <v>4</v>
      </c>
      <c r="P296" t="s">
        <v>91</v>
      </c>
      <c r="Q296" t="s">
        <v>78</v>
      </c>
      <c r="R296" t="s">
        <v>92</v>
      </c>
      <c r="S296" t="s">
        <v>57</v>
      </c>
      <c r="T296" t="s">
        <v>44</v>
      </c>
      <c r="U296" t="s">
        <v>223</v>
      </c>
      <c r="V296">
        <v>3375</v>
      </c>
      <c r="W296">
        <v>0.92389920722874774</v>
      </c>
      <c r="X296" t="s">
        <v>222</v>
      </c>
    </row>
    <row r="297" spans="1:24" x14ac:dyDescent="0.25">
      <c r="A297" t="s">
        <v>80</v>
      </c>
      <c r="B297" s="1">
        <v>41846</v>
      </c>
      <c r="C297">
        <v>2014</v>
      </c>
      <c r="D297" t="s">
        <v>230</v>
      </c>
      <c r="E297" t="s">
        <v>64</v>
      </c>
      <c r="F297" t="s">
        <v>25</v>
      </c>
      <c r="G297" t="s">
        <v>200</v>
      </c>
      <c r="H297" t="s">
        <v>203</v>
      </c>
      <c r="I297">
        <v>32650</v>
      </c>
      <c r="J297">
        <v>4463</v>
      </c>
      <c r="K297">
        <v>37113</v>
      </c>
      <c r="L297" t="s">
        <v>74</v>
      </c>
      <c r="M297" t="s">
        <v>81</v>
      </c>
      <c r="N297" t="s">
        <v>82</v>
      </c>
      <c r="O297">
        <v>4</v>
      </c>
      <c r="P297" t="s">
        <v>77</v>
      </c>
      <c r="Q297" t="s">
        <v>78</v>
      </c>
      <c r="R297" t="s">
        <v>79</v>
      </c>
      <c r="S297" t="s">
        <v>57</v>
      </c>
      <c r="T297" t="s">
        <v>44</v>
      </c>
      <c r="U297" t="s">
        <v>221</v>
      </c>
      <c r="V297">
        <v>1306</v>
      </c>
      <c r="W297">
        <v>0.61727612308099689</v>
      </c>
      <c r="X297" t="s">
        <v>222</v>
      </c>
    </row>
    <row r="298" spans="1:24" x14ac:dyDescent="0.25">
      <c r="A298" t="s">
        <v>109</v>
      </c>
      <c r="B298" s="1">
        <v>41847</v>
      </c>
      <c r="C298">
        <v>2014</v>
      </c>
      <c r="D298" t="s">
        <v>230</v>
      </c>
      <c r="E298" t="s">
        <v>54</v>
      </c>
      <c r="F298" t="s">
        <v>28</v>
      </c>
      <c r="G298" t="s">
        <v>209</v>
      </c>
      <c r="H298" t="s">
        <v>201</v>
      </c>
      <c r="I298">
        <v>40300</v>
      </c>
      <c r="J298">
        <v>3747</v>
      </c>
      <c r="K298">
        <v>44047</v>
      </c>
      <c r="L298" t="s">
        <v>97</v>
      </c>
      <c r="M298" t="s">
        <v>110</v>
      </c>
      <c r="N298" t="s">
        <v>111</v>
      </c>
      <c r="O298">
        <v>4</v>
      </c>
      <c r="P298" t="s">
        <v>91</v>
      </c>
      <c r="Q298" t="s">
        <v>78</v>
      </c>
      <c r="R298" t="s">
        <v>79</v>
      </c>
      <c r="S298" t="s">
        <v>54</v>
      </c>
      <c r="T298" t="s">
        <v>45</v>
      </c>
      <c r="U298" t="s">
        <v>221</v>
      </c>
      <c r="V298">
        <v>1612</v>
      </c>
      <c r="W298">
        <v>0.89279922744855245</v>
      </c>
      <c r="X298" t="s">
        <v>222</v>
      </c>
    </row>
    <row r="299" spans="1:24" x14ac:dyDescent="0.25">
      <c r="A299" t="s">
        <v>83</v>
      </c>
      <c r="B299" s="1">
        <v>41847</v>
      </c>
      <c r="C299">
        <v>2014</v>
      </c>
      <c r="D299" t="s">
        <v>230</v>
      </c>
      <c r="E299" t="s">
        <v>50</v>
      </c>
      <c r="F299" t="s">
        <v>10</v>
      </c>
      <c r="G299" t="s">
        <v>210</v>
      </c>
      <c r="H299" t="s">
        <v>203</v>
      </c>
      <c r="I299">
        <v>74650</v>
      </c>
      <c r="J299">
        <v>2553</v>
      </c>
      <c r="K299">
        <v>77203</v>
      </c>
      <c r="L299" t="s">
        <v>74</v>
      </c>
      <c r="M299" t="s">
        <v>84</v>
      </c>
      <c r="N299" t="s">
        <v>85</v>
      </c>
      <c r="O299">
        <v>4</v>
      </c>
      <c r="P299" t="s">
        <v>77</v>
      </c>
      <c r="Q299" t="s">
        <v>86</v>
      </c>
      <c r="R299" t="s">
        <v>87</v>
      </c>
      <c r="S299" t="s">
        <v>51</v>
      </c>
      <c r="T299" t="s">
        <v>43</v>
      </c>
      <c r="U299" t="s">
        <v>223</v>
      </c>
      <c r="V299">
        <v>3732.5</v>
      </c>
      <c r="W299">
        <v>0.19581404197766167</v>
      </c>
      <c r="X299" t="s">
        <v>220</v>
      </c>
    </row>
    <row r="300" spans="1:24" x14ac:dyDescent="0.25">
      <c r="A300" t="s">
        <v>176</v>
      </c>
      <c r="B300" s="1">
        <v>41849</v>
      </c>
      <c r="C300">
        <v>2014</v>
      </c>
      <c r="D300" t="s">
        <v>230</v>
      </c>
      <c r="E300" t="s">
        <v>55</v>
      </c>
      <c r="F300" t="s">
        <v>39</v>
      </c>
      <c r="G300" t="s">
        <v>209</v>
      </c>
      <c r="H300" t="s">
        <v>201</v>
      </c>
      <c r="I300">
        <v>35350</v>
      </c>
      <c r="J300">
        <v>3449</v>
      </c>
      <c r="K300">
        <v>38799</v>
      </c>
      <c r="L300" t="s">
        <v>164</v>
      </c>
      <c r="M300" t="s">
        <v>177</v>
      </c>
      <c r="N300" t="s">
        <v>178</v>
      </c>
      <c r="O300">
        <v>4</v>
      </c>
      <c r="P300" t="s">
        <v>77</v>
      </c>
      <c r="Q300" t="s">
        <v>78</v>
      </c>
      <c r="R300" t="s">
        <v>79</v>
      </c>
      <c r="S300" t="s">
        <v>56</v>
      </c>
      <c r="T300" t="s">
        <v>46</v>
      </c>
      <c r="U300" t="s">
        <v>221</v>
      </c>
      <c r="V300">
        <v>1414</v>
      </c>
      <c r="W300">
        <v>0.62831580807842125</v>
      </c>
      <c r="X300" t="s">
        <v>222</v>
      </c>
    </row>
    <row r="301" spans="1:24" x14ac:dyDescent="0.25">
      <c r="A301" t="s">
        <v>188</v>
      </c>
      <c r="B301" s="1">
        <v>41850</v>
      </c>
      <c r="C301">
        <v>2014</v>
      </c>
      <c r="D301" t="s">
        <v>230</v>
      </c>
      <c r="E301" t="s">
        <v>64</v>
      </c>
      <c r="F301" t="s">
        <v>26</v>
      </c>
      <c r="G301" t="s">
        <v>206</v>
      </c>
      <c r="H301" t="s">
        <v>201</v>
      </c>
      <c r="I301">
        <v>68650</v>
      </c>
      <c r="J301">
        <v>3921</v>
      </c>
      <c r="K301">
        <v>72571</v>
      </c>
      <c r="L301" t="s">
        <v>164</v>
      </c>
      <c r="M301" t="s">
        <v>189</v>
      </c>
      <c r="N301" t="s">
        <v>190</v>
      </c>
      <c r="O301">
        <v>4</v>
      </c>
      <c r="P301" t="s">
        <v>77</v>
      </c>
      <c r="Q301" t="s">
        <v>86</v>
      </c>
      <c r="R301" t="s">
        <v>87</v>
      </c>
      <c r="S301" t="s">
        <v>57</v>
      </c>
      <c r="T301" t="s">
        <v>44</v>
      </c>
      <c r="U301" t="s">
        <v>223</v>
      </c>
      <c r="V301">
        <v>3432.5</v>
      </c>
      <c r="W301">
        <v>0.38131063821786576</v>
      </c>
      <c r="X301" t="s">
        <v>220</v>
      </c>
    </row>
    <row r="302" spans="1:24" x14ac:dyDescent="0.25">
      <c r="A302" t="s">
        <v>173</v>
      </c>
      <c r="B302" s="1">
        <v>41852</v>
      </c>
      <c r="C302">
        <v>2014</v>
      </c>
      <c r="D302" t="s">
        <v>231</v>
      </c>
      <c r="E302" t="s">
        <v>58</v>
      </c>
      <c r="F302" t="s">
        <v>5</v>
      </c>
      <c r="G302" t="s">
        <v>207</v>
      </c>
      <c r="H302" t="s">
        <v>203</v>
      </c>
      <c r="I302">
        <v>28900</v>
      </c>
      <c r="J302">
        <v>3128</v>
      </c>
      <c r="K302">
        <v>32028</v>
      </c>
      <c r="L302" t="s">
        <v>164</v>
      </c>
      <c r="M302" t="s">
        <v>174</v>
      </c>
      <c r="N302" t="s">
        <v>175</v>
      </c>
      <c r="O302">
        <v>2</v>
      </c>
      <c r="P302" t="s">
        <v>91</v>
      </c>
      <c r="Q302" t="s">
        <v>78</v>
      </c>
      <c r="R302" t="s">
        <v>79</v>
      </c>
      <c r="S302" t="s">
        <v>59</v>
      </c>
      <c r="T302" t="s">
        <v>42</v>
      </c>
      <c r="U302" t="s">
        <v>219</v>
      </c>
      <c r="V302">
        <v>867</v>
      </c>
      <c r="W302">
        <v>0.1206813310834958</v>
      </c>
      <c r="X302" t="s">
        <v>220</v>
      </c>
    </row>
    <row r="303" spans="1:24" x14ac:dyDescent="0.25">
      <c r="A303" t="s">
        <v>157</v>
      </c>
      <c r="B303" s="1">
        <v>41853</v>
      </c>
      <c r="C303">
        <v>2014</v>
      </c>
      <c r="D303" t="s">
        <v>231</v>
      </c>
      <c r="E303" t="s">
        <v>54</v>
      </c>
      <c r="F303" t="s">
        <v>30</v>
      </c>
      <c r="G303" t="s">
        <v>210</v>
      </c>
      <c r="H303" t="s">
        <v>205</v>
      </c>
      <c r="I303">
        <v>58500</v>
      </c>
      <c r="J303">
        <v>3616</v>
      </c>
      <c r="K303">
        <v>62116</v>
      </c>
      <c r="L303" t="s">
        <v>142</v>
      </c>
      <c r="M303" t="s">
        <v>158</v>
      </c>
      <c r="N303" t="s">
        <v>159</v>
      </c>
      <c r="O303">
        <v>4</v>
      </c>
      <c r="P303" t="s">
        <v>77</v>
      </c>
      <c r="Q303" t="s">
        <v>86</v>
      </c>
      <c r="R303" t="s">
        <v>79</v>
      </c>
      <c r="S303" t="s">
        <v>54</v>
      </c>
      <c r="T303" t="s">
        <v>45</v>
      </c>
      <c r="U303" t="s">
        <v>223</v>
      </c>
      <c r="V303">
        <v>2925</v>
      </c>
      <c r="W303">
        <v>0.86764460982179481</v>
      </c>
      <c r="X303" t="s">
        <v>222</v>
      </c>
    </row>
    <row r="304" spans="1:24" x14ac:dyDescent="0.25">
      <c r="A304" t="s">
        <v>112</v>
      </c>
      <c r="B304" s="1">
        <v>41853</v>
      </c>
      <c r="C304">
        <v>2014</v>
      </c>
      <c r="D304" t="s">
        <v>231</v>
      </c>
      <c r="E304" t="s">
        <v>57</v>
      </c>
      <c r="F304" t="s">
        <v>21</v>
      </c>
      <c r="G304" t="s">
        <v>207</v>
      </c>
      <c r="H304" t="s">
        <v>205</v>
      </c>
      <c r="I304">
        <v>41800</v>
      </c>
      <c r="J304">
        <v>1852</v>
      </c>
      <c r="K304">
        <v>43652</v>
      </c>
      <c r="L304" t="s">
        <v>97</v>
      </c>
      <c r="M304" t="s">
        <v>104</v>
      </c>
      <c r="N304" t="s">
        <v>113</v>
      </c>
      <c r="O304">
        <v>3</v>
      </c>
      <c r="P304" t="s">
        <v>91</v>
      </c>
      <c r="Q304" t="s">
        <v>78</v>
      </c>
      <c r="R304" t="s">
        <v>79</v>
      </c>
      <c r="S304" t="s">
        <v>57</v>
      </c>
      <c r="T304" t="s">
        <v>44</v>
      </c>
      <c r="U304" t="s">
        <v>221</v>
      </c>
      <c r="V304">
        <v>1672</v>
      </c>
      <c r="W304">
        <v>0.78056095297474459</v>
      </c>
      <c r="X304" t="s">
        <v>222</v>
      </c>
    </row>
    <row r="305" spans="1:24" x14ac:dyDescent="0.25">
      <c r="A305" t="s">
        <v>106</v>
      </c>
      <c r="B305" s="1">
        <v>41855</v>
      </c>
      <c r="C305">
        <v>2014</v>
      </c>
      <c r="D305" t="s">
        <v>231</v>
      </c>
      <c r="E305" t="s">
        <v>54</v>
      </c>
      <c r="F305" t="s">
        <v>23</v>
      </c>
      <c r="G305" t="s">
        <v>210</v>
      </c>
      <c r="H305" t="s">
        <v>203</v>
      </c>
      <c r="I305">
        <v>33250</v>
      </c>
      <c r="J305">
        <v>4358</v>
      </c>
      <c r="K305">
        <v>37608</v>
      </c>
      <c r="L305" t="s">
        <v>97</v>
      </c>
      <c r="M305" t="s">
        <v>107</v>
      </c>
      <c r="N305" t="s">
        <v>108</v>
      </c>
      <c r="O305">
        <v>4</v>
      </c>
      <c r="P305" t="s">
        <v>77</v>
      </c>
      <c r="Q305" t="s">
        <v>78</v>
      </c>
      <c r="R305" t="s">
        <v>79</v>
      </c>
      <c r="S305" t="s">
        <v>54</v>
      </c>
      <c r="T305" t="s">
        <v>44</v>
      </c>
      <c r="U305" t="s">
        <v>221</v>
      </c>
      <c r="V305">
        <v>1330</v>
      </c>
      <c r="W305">
        <v>0.41871761084474513</v>
      </c>
      <c r="X305" t="s">
        <v>220</v>
      </c>
    </row>
    <row r="306" spans="1:24" x14ac:dyDescent="0.25">
      <c r="A306" t="s">
        <v>88</v>
      </c>
      <c r="B306" s="1">
        <v>41855</v>
      </c>
      <c r="C306">
        <v>2014</v>
      </c>
      <c r="D306" t="s">
        <v>231</v>
      </c>
      <c r="E306" t="s">
        <v>52</v>
      </c>
      <c r="F306" t="s">
        <v>35</v>
      </c>
      <c r="G306" t="s">
        <v>210</v>
      </c>
      <c r="H306" t="s">
        <v>211</v>
      </c>
      <c r="I306">
        <v>128400</v>
      </c>
      <c r="J306">
        <v>3730</v>
      </c>
      <c r="K306">
        <v>132130</v>
      </c>
      <c r="L306" t="s">
        <v>74</v>
      </c>
      <c r="M306" t="s">
        <v>89</v>
      </c>
      <c r="N306" t="s">
        <v>90</v>
      </c>
      <c r="O306">
        <v>4</v>
      </c>
      <c r="P306" t="s">
        <v>91</v>
      </c>
      <c r="Q306" t="s">
        <v>86</v>
      </c>
      <c r="R306" t="s">
        <v>92</v>
      </c>
      <c r="S306" t="s">
        <v>53</v>
      </c>
      <c r="T306" t="s">
        <v>46</v>
      </c>
      <c r="U306" t="s">
        <v>225</v>
      </c>
      <c r="V306">
        <v>7704</v>
      </c>
      <c r="W306">
        <v>0.55578058285442211</v>
      </c>
      <c r="X306" t="s">
        <v>222</v>
      </c>
    </row>
    <row r="307" spans="1:24" x14ac:dyDescent="0.25">
      <c r="A307" t="s">
        <v>170</v>
      </c>
      <c r="B307" s="1">
        <v>41856</v>
      </c>
      <c r="C307">
        <v>2014</v>
      </c>
      <c r="D307" t="s">
        <v>231</v>
      </c>
      <c r="E307" t="s">
        <v>64</v>
      </c>
      <c r="F307" t="s">
        <v>20</v>
      </c>
      <c r="G307" t="s">
        <v>206</v>
      </c>
      <c r="H307" t="s">
        <v>203</v>
      </c>
      <c r="I307">
        <v>27700</v>
      </c>
      <c r="J307">
        <v>4978</v>
      </c>
      <c r="K307">
        <v>32678</v>
      </c>
      <c r="L307" t="s">
        <v>164</v>
      </c>
      <c r="M307" t="s">
        <v>171</v>
      </c>
      <c r="N307" t="s">
        <v>172</v>
      </c>
      <c r="O307">
        <v>4</v>
      </c>
      <c r="P307" t="s">
        <v>77</v>
      </c>
      <c r="Q307" t="s">
        <v>78</v>
      </c>
      <c r="R307" t="s">
        <v>79</v>
      </c>
      <c r="S307" t="s">
        <v>57</v>
      </c>
      <c r="T307" t="s">
        <v>44</v>
      </c>
      <c r="U307" t="s">
        <v>219</v>
      </c>
      <c r="V307">
        <v>831</v>
      </c>
      <c r="W307">
        <v>0.71527854246798839</v>
      </c>
      <c r="X307" t="s">
        <v>222</v>
      </c>
    </row>
    <row r="308" spans="1:24" x14ac:dyDescent="0.25">
      <c r="A308" t="s">
        <v>117</v>
      </c>
      <c r="B308" s="1">
        <v>41857</v>
      </c>
      <c r="C308">
        <v>2014</v>
      </c>
      <c r="D308" t="s">
        <v>231</v>
      </c>
      <c r="E308" t="s">
        <v>60</v>
      </c>
      <c r="F308" t="s">
        <v>6</v>
      </c>
      <c r="G308" t="s">
        <v>200</v>
      </c>
      <c r="H308" t="s">
        <v>205</v>
      </c>
      <c r="I308">
        <v>52100</v>
      </c>
      <c r="J308">
        <v>1427</v>
      </c>
      <c r="K308">
        <v>53527</v>
      </c>
      <c r="L308" t="s">
        <v>97</v>
      </c>
      <c r="M308" t="s">
        <v>118</v>
      </c>
      <c r="N308" t="s">
        <v>119</v>
      </c>
      <c r="O308">
        <v>4</v>
      </c>
      <c r="P308" t="s">
        <v>77</v>
      </c>
      <c r="Q308" t="s">
        <v>86</v>
      </c>
      <c r="R308" t="s">
        <v>79</v>
      </c>
      <c r="S308" t="s">
        <v>61</v>
      </c>
      <c r="T308" t="s">
        <v>42</v>
      </c>
      <c r="U308" t="s">
        <v>221</v>
      </c>
      <c r="V308">
        <v>2084</v>
      </c>
      <c r="W308">
        <v>0.99572912370587197</v>
      </c>
      <c r="X308" t="s">
        <v>222</v>
      </c>
    </row>
    <row r="309" spans="1:24" x14ac:dyDescent="0.25">
      <c r="A309" t="s">
        <v>112</v>
      </c>
      <c r="B309" s="1">
        <v>41857</v>
      </c>
      <c r="C309">
        <v>2014</v>
      </c>
      <c r="D309" t="s">
        <v>231</v>
      </c>
      <c r="E309" t="s">
        <v>52</v>
      </c>
      <c r="F309" t="s">
        <v>35</v>
      </c>
      <c r="G309" t="s">
        <v>200</v>
      </c>
      <c r="H309" t="s">
        <v>201</v>
      </c>
      <c r="I309">
        <v>42050</v>
      </c>
      <c r="J309">
        <v>4721</v>
      </c>
      <c r="K309">
        <v>46771</v>
      </c>
      <c r="L309" t="s">
        <v>97</v>
      </c>
      <c r="M309" t="s">
        <v>104</v>
      </c>
      <c r="N309" t="s">
        <v>113</v>
      </c>
      <c r="O309">
        <v>3</v>
      </c>
      <c r="P309" t="s">
        <v>91</v>
      </c>
      <c r="Q309" t="s">
        <v>78</v>
      </c>
      <c r="R309" t="s">
        <v>79</v>
      </c>
      <c r="S309" t="s">
        <v>53</v>
      </c>
      <c r="T309" t="s">
        <v>46</v>
      </c>
      <c r="U309" t="s">
        <v>221</v>
      </c>
      <c r="V309">
        <v>1682</v>
      </c>
      <c r="W309">
        <v>0.93551597182430135</v>
      </c>
      <c r="X309" t="s">
        <v>222</v>
      </c>
    </row>
    <row r="310" spans="1:24" x14ac:dyDescent="0.25">
      <c r="A310" t="s">
        <v>114</v>
      </c>
      <c r="B310" s="1">
        <v>41858</v>
      </c>
      <c r="C310">
        <v>2014</v>
      </c>
      <c r="D310" t="s">
        <v>231</v>
      </c>
      <c r="E310" t="s">
        <v>58</v>
      </c>
      <c r="F310" t="s">
        <v>2</v>
      </c>
      <c r="G310" t="s">
        <v>200</v>
      </c>
      <c r="H310" t="s">
        <v>211</v>
      </c>
      <c r="I310">
        <v>48250</v>
      </c>
      <c r="J310">
        <v>2269</v>
      </c>
      <c r="K310">
        <v>50519</v>
      </c>
      <c r="L310" t="s">
        <v>97</v>
      </c>
      <c r="M310" t="s">
        <v>115</v>
      </c>
      <c r="N310" t="s">
        <v>116</v>
      </c>
      <c r="O310">
        <v>4</v>
      </c>
      <c r="P310" t="s">
        <v>77</v>
      </c>
      <c r="Q310" t="s">
        <v>78</v>
      </c>
      <c r="R310" t="s">
        <v>79</v>
      </c>
      <c r="S310" t="s">
        <v>59</v>
      </c>
      <c r="T310" t="s">
        <v>42</v>
      </c>
      <c r="U310" t="s">
        <v>221</v>
      </c>
      <c r="V310">
        <v>1930</v>
      </c>
      <c r="W310">
        <v>0.40847627278812054</v>
      </c>
      <c r="X310" t="s">
        <v>220</v>
      </c>
    </row>
    <row r="311" spans="1:24" x14ac:dyDescent="0.25">
      <c r="A311" t="s">
        <v>148</v>
      </c>
      <c r="B311" s="1">
        <v>41859</v>
      </c>
      <c r="C311">
        <v>2014</v>
      </c>
      <c r="D311" t="s">
        <v>231</v>
      </c>
      <c r="E311" t="s">
        <v>64</v>
      </c>
      <c r="F311" t="s">
        <v>26</v>
      </c>
      <c r="G311" t="s">
        <v>200</v>
      </c>
      <c r="H311" t="s">
        <v>203</v>
      </c>
      <c r="I311">
        <v>29500</v>
      </c>
      <c r="J311">
        <v>2683</v>
      </c>
      <c r="K311">
        <v>32183</v>
      </c>
      <c r="L311" t="s">
        <v>142</v>
      </c>
      <c r="M311" t="s">
        <v>149</v>
      </c>
      <c r="N311" t="s">
        <v>150</v>
      </c>
      <c r="O311">
        <v>4</v>
      </c>
      <c r="P311" t="s">
        <v>77</v>
      </c>
      <c r="Q311" t="s">
        <v>78</v>
      </c>
      <c r="R311" t="s">
        <v>79</v>
      </c>
      <c r="S311" t="s">
        <v>57</v>
      </c>
      <c r="T311" t="s">
        <v>44</v>
      </c>
      <c r="U311" t="s">
        <v>219</v>
      </c>
      <c r="V311">
        <v>885</v>
      </c>
      <c r="W311">
        <v>5.4253380770913039E-2</v>
      </c>
      <c r="X311" t="s">
        <v>220</v>
      </c>
    </row>
    <row r="312" spans="1:24" x14ac:dyDescent="0.25">
      <c r="A312" t="s">
        <v>179</v>
      </c>
      <c r="B312" s="1">
        <v>41860</v>
      </c>
      <c r="C312">
        <v>2014</v>
      </c>
      <c r="D312" t="s">
        <v>231</v>
      </c>
      <c r="E312" t="s">
        <v>62</v>
      </c>
      <c r="F312" t="s">
        <v>14</v>
      </c>
      <c r="G312" t="s">
        <v>210</v>
      </c>
      <c r="H312" t="s">
        <v>201</v>
      </c>
      <c r="I312">
        <v>44600</v>
      </c>
      <c r="J312">
        <v>1476</v>
      </c>
      <c r="K312">
        <v>46076</v>
      </c>
      <c r="L312" t="s">
        <v>164</v>
      </c>
      <c r="M312" t="s">
        <v>180</v>
      </c>
      <c r="N312" t="s">
        <v>181</v>
      </c>
      <c r="O312">
        <v>4</v>
      </c>
      <c r="P312" t="s">
        <v>77</v>
      </c>
      <c r="Q312" t="s">
        <v>78</v>
      </c>
      <c r="R312" t="s">
        <v>79</v>
      </c>
      <c r="S312" t="s">
        <v>63</v>
      </c>
      <c r="T312" t="s">
        <v>43</v>
      </c>
      <c r="U312" t="s">
        <v>221</v>
      </c>
      <c r="V312">
        <v>1784</v>
      </c>
      <c r="W312">
        <v>0.33259791710069309</v>
      </c>
      <c r="X312" t="s">
        <v>220</v>
      </c>
    </row>
    <row r="313" spans="1:24" x14ac:dyDescent="0.25">
      <c r="A313" t="s">
        <v>73</v>
      </c>
      <c r="B313" s="1">
        <v>41860</v>
      </c>
      <c r="C313">
        <v>2014</v>
      </c>
      <c r="D313" t="s">
        <v>231</v>
      </c>
      <c r="E313" t="s">
        <v>54</v>
      </c>
      <c r="F313" t="s">
        <v>28</v>
      </c>
      <c r="G313" t="s">
        <v>210</v>
      </c>
      <c r="H313" t="s">
        <v>203</v>
      </c>
      <c r="I313">
        <v>25000</v>
      </c>
      <c r="J313">
        <v>4549</v>
      </c>
      <c r="K313">
        <v>29549</v>
      </c>
      <c r="L313" t="s">
        <v>74</v>
      </c>
      <c r="M313" t="s">
        <v>75</v>
      </c>
      <c r="N313" t="s">
        <v>76</v>
      </c>
      <c r="O313">
        <v>4</v>
      </c>
      <c r="P313" t="s">
        <v>77</v>
      </c>
      <c r="Q313" t="s">
        <v>78</v>
      </c>
      <c r="R313" t="s">
        <v>79</v>
      </c>
      <c r="S313" t="s">
        <v>54</v>
      </c>
      <c r="T313" t="s">
        <v>45</v>
      </c>
      <c r="U313" t="s">
        <v>219</v>
      </c>
      <c r="V313">
        <v>750</v>
      </c>
      <c r="W313">
        <v>0.43062210242758603</v>
      </c>
      <c r="X313" t="s">
        <v>220</v>
      </c>
    </row>
    <row r="314" spans="1:24" x14ac:dyDescent="0.25">
      <c r="A314" t="s">
        <v>139</v>
      </c>
      <c r="B314" s="1">
        <v>41860</v>
      </c>
      <c r="C314">
        <v>2014</v>
      </c>
      <c r="D314" t="s">
        <v>231</v>
      </c>
      <c r="E314" t="s">
        <v>60</v>
      </c>
      <c r="F314" t="s">
        <v>6</v>
      </c>
      <c r="G314" t="s">
        <v>209</v>
      </c>
      <c r="H314" t="s">
        <v>203</v>
      </c>
      <c r="I314">
        <v>120200</v>
      </c>
      <c r="J314">
        <v>3813</v>
      </c>
      <c r="K314">
        <v>124013</v>
      </c>
      <c r="L314" t="s">
        <v>127</v>
      </c>
      <c r="M314" t="s">
        <v>137</v>
      </c>
      <c r="N314" t="s">
        <v>140</v>
      </c>
      <c r="O314">
        <v>4</v>
      </c>
      <c r="P314" t="s">
        <v>91</v>
      </c>
      <c r="Q314" t="s">
        <v>86</v>
      </c>
      <c r="R314" t="s">
        <v>92</v>
      </c>
      <c r="S314" t="s">
        <v>61</v>
      </c>
      <c r="T314" t="s">
        <v>42</v>
      </c>
      <c r="U314" t="s">
        <v>225</v>
      </c>
      <c r="V314">
        <v>7212</v>
      </c>
      <c r="W314">
        <v>0.25235236261615174</v>
      </c>
      <c r="X314" t="s">
        <v>220</v>
      </c>
    </row>
    <row r="315" spans="1:24" x14ac:dyDescent="0.25">
      <c r="A315" t="s">
        <v>173</v>
      </c>
      <c r="B315" s="1">
        <v>41863</v>
      </c>
      <c r="C315">
        <v>2014</v>
      </c>
      <c r="D315" t="s">
        <v>231</v>
      </c>
      <c r="E315" t="s">
        <v>60</v>
      </c>
      <c r="F315" t="s">
        <v>7</v>
      </c>
      <c r="G315" t="s">
        <v>200</v>
      </c>
      <c r="H315" t="s">
        <v>205</v>
      </c>
      <c r="I315">
        <v>28600</v>
      </c>
      <c r="J315">
        <v>2944</v>
      </c>
      <c r="K315">
        <v>31544</v>
      </c>
      <c r="L315" t="s">
        <v>164</v>
      </c>
      <c r="M315" t="s">
        <v>174</v>
      </c>
      <c r="N315" t="s">
        <v>175</v>
      </c>
      <c r="O315">
        <v>2</v>
      </c>
      <c r="P315" t="s">
        <v>91</v>
      </c>
      <c r="Q315" t="s">
        <v>78</v>
      </c>
      <c r="R315" t="s">
        <v>79</v>
      </c>
      <c r="S315" t="s">
        <v>61</v>
      </c>
      <c r="T315" t="s">
        <v>42</v>
      </c>
      <c r="U315" t="s">
        <v>219</v>
      </c>
      <c r="V315">
        <v>858</v>
      </c>
      <c r="W315">
        <v>0.14551701636310527</v>
      </c>
      <c r="X315" t="s">
        <v>220</v>
      </c>
    </row>
    <row r="316" spans="1:24" x14ac:dyDescent="0.25">
      <c r="A316" t="s">
        <v>133</v>
      </c>
      <c r="B316" s="1">
        <v>41863</v>
      </c>
      <c r="C316">
        <v>2014</v>
      </c>
      <c r="D316" t="s">
        <v>231</v>
      </c>
      <c r="E316" t="s">
        <v>58</v>
      </c>
      <c r="F316" t="s">
        <v>8</v>
      </c>
      <c r="G316" t="s">
        <v>200</v>
      </c>
      <c r="H316" t="s">
        <v>211</v>
      </c>
      <c r="I316">
        <v>57550</v>
      </c>
      <c r="J316">
        <v>2383</v>
      </c>
      <c r="K316">
        <v>59933</v>
      </c>
      <c r="L316" t="s">
        <v>127</v>
      </c>
      <c r="M316" t="s">
        <v>134</v>
      </c>
      <c r="N316" t="s">
        <v>135</v>
      </c>
      <c r="O316">
        <v>4</v>
      </c>
      <c r="P316" t="s">
        <v>77</v>
      </c>
      <c r="Q316" t="s">
        <v>86</v>
      </c>
      <c r="R316" t="s">
        <v>79</v>
      </c>
      <c r="S316" t="s">
        <v>59</v>
      </c>
      <c r="T316" t="s">
        <v>42</v>
      </c>
      <c r="U316" t="s">
        <v>223</v>
      </c>
      <c r="V316">
        <v>2877.5</v>
      </c>
      <c r="W316">
        <v>0.79442478567102215</v>
      </c>
      <c r="X316" t="s">
        <v>222</v>
      </c>
    </row>
    <row r="317" spans="1:24" x14ac:dyDescent="0.25">
      <c r="A317" t="s">
        <v>106</v>
      </c>
      <c r="B317" s="1">
        <v>41863</v>
      </c>
      <c r="C317">
        <v>2014</v>
      </c>
      <c r="D317" t="s">
        <v>231</v>
      </c>
      <c r="E317" t="s">
        <v>54</v>
      </c>
      <c r="F317" t="s">
        <v>29</v>
      </c>
      <c r="G317" t="s">
        <v>204</v>
      </c>
      <c r="H317" t="s">
        <v>203</v>
      </c>
      <c r="I317">
        <v>33750</v>
      </c>
      <c r="J317">
        <v>1225</v>
      </c>
      <c r="K317">
        <v>34975</v>
      </c>
      <c r="L317" t="s">
        <v>97</v>
      </c>
      <c r="M317" t="s">
        <v>107</v>
      </c>
      <c r="N317" t="s">
        <v>108</v>
      </c>
      <c r="O317">
        <v>4</v>
      </c>
      <c r="P317" t="s">
        <v>77</v>
      </c>
      <c r="Q317" t="s">
        <v>78</v>
      </c>
      <c r="R317" t="s">
        <v>79</v>
      </c>
      <c r="S317" t="s">
        <v>54</v>
      </c>
      <c r="T317" t="s">
        <v>45</v>
      </c>
      <c r="U317" t="s">
        <v>219</v>
      </c>
      <c r="V317">
        <v>1012.5</v>
      </c>
      <c r="W317">
        <v>0.72158575138150982</v>
      </c>
      <c r="X317" t="s">
        <v>222</v>
      </c>
    </row>
    <row r="318" spans="1:24" x14ac:dyDescent="0.25">
      <c r="A318" t="s">
        <v>191</v>
      </c>
      <c r="B318" s="1">
        <v>41864</v>
      </c>
      <c r="C318">
        <v>2014</v>
      </c>
      <c r="D318" t="s">
        <v>231</v>
      </c>
      <c r="E318" t="s">
        <v>54</v>
      </c>
      <c r="F318" t="s">
        <v>23</v>
      </c>
      <c r="G318" t="s">
        <v>209</v>
      </c>
      <c r="H318" t="s">
        <v>211</v>
      </c>
      <c r="I318">
        <v>115750</v>
      </c>
      <c r="J318">
        <v>3243</v>
      </c>
      <c r="K318">
        <v>118993</v>
      </c>
      <c r="L318" t="s">
        <v>164</v>
      </c>
      <c r="M318" t="s">
        <v>192</v>
      </c>
      <c r="N318" t="s">
        <v>193</v>
      </c>
      <c r="O318">
        <v>4</v>
      </c>
      <c r="P318" t="s">
        <v>91</v>
      </c>
      <c r="Q318" t="s">
        <v>86</v>
      </c>
      <c r="R318" t="s">
        <v>92</v>
      </c>
      <c r="S318" t="s">
        <v>54</v>
      </c>
      <c r="T318" t="s">
        <v>44</v>
      </c>
      <c r="U318" t="s">
        <v>225</v>
      </c>
      <c r="V318">
        <v>6945</v>
      </c>
      <c r="W318">
        <v>0.90565424966889163</v>
      </c>
      <c r="X318" t="s">
        <v>222</v>
      </c>
    </row>
    <row r="319" spans="1:24" x14ac:dyDescent="0.25">
      <c r="A319" t="s">
        <v>185</v>
      </c>
      <c r="B319" s="1">
        <v>41866</v>
      </c>
      <c r="C319">
        <v>2014</v>
      </c>
      <c r="D319" t="s">
        <v>231</v>
      </c>
      <c r="E319" t="s">
        <v>55</v>
      </c>
      <c r="F319" t="s">
        <v>39</v>
      </c>
      <c r="G319" t="s">
        <v>209</v>
      </c>
      <c r="H319" t="s">
        <v>202</v>
      </c>
      <c r="I319">
        <v>66650</v>
      </c>
      <c r="J319">
        <v>3110</v>
      </c>
      <c r="K319">
        <v>69760</v>
      </c>
      <c r="L319" t="s">
        <v>164</v>
      </c>
      <c r="M319" t="s">
        <v>186</v>
      </c>
      <c r="N319" t="s">
        <v>187</v>
      </c>
      <c r="O319">
        <v>4</v>
      </c>
      <c r="P319" t="s">
        <v>77</v>
      </c>
      <c r="Q319" t="s">
        <v>86</v>
      </c>
      <c r="R319" t="s">
        <v>87</v>
      </c>
      <c r="S319" t="s">
        <v>56</v>
      </c>
      <c r="T319" t="s">
        <v>46</v>
      </c>
      <c r="U319" t="s">
        <v>223</v>
      </c>
      <c r="V319">
        <v>3332.5</v>
      </c>
      <c r="W319">
        <v>0.12926924933179712</v>
      </c>
      <c r="X319" t="s">
        <v>220</v>
      </c>
    </row>
    <row r="320" spans="1:24" x14ac:dyDescent="0.25">
      <c r="A320" t="s">
        <v>136</v>
      </c>
      <c r="B320" s="1">
        <v>41868</v>
      </c>
      <c r="C320">
        <v>2014</v>
      </c>
      <c r="D320" t="s">
        <v>231</v>
      </c>
      <c r="E320" t="s">
        <v>57</v>
      </c>
      <c r="F320" t="s">
        <v>16</v>
      </c>
      <c r="G320" t="s">
        <v>210</v>
      </c>
      <c r="H320" t="s">
        <v>203</v>
      </c>
      <c r="I320">
        <v>76050</v>
      </c>
      <c r="J320">
        <v>1992</v>
      </c>
      <c r="K320">
        <v>78042</v>
      </c>
      <c r="L320" t="s">
        <v>127</v>
      </c>
      <c r="M320" t="s">
        <v>137</v>
      </c>
      <c r="N320" t="s">
        <v>138</v>
      </c>
      <c r="O320">
        <v>4</v>
      </c>
      <c r="P320" t="s">
        <v>77</v>
      </c>
      <c r="Q320" t="s">
        <v>78</v>
      </c>
      <c r="R320" t="s">
        <v>79</v>
      </c>
      <c r="S320" t="s">
        <v>57</v>
      </c>
      <c r="T320" t="s">
        <v>44</v>
      </c>
      <c r="U320" t="s">
        <v>225</v>
      </c>
      <c r="V320">
        <v>4563</v>
      </c>
      <c r="W320">
        <v>0.63508870249385418</v>
      </c>
      <c r="X320" t="s">
        <v>222</v>
      </c>
    </row>
    <row r="321" spans="1:24" x14ac:dyDescent="0.25">
      <c r="A321" t="s">
        <v>133</v>
      </c>
      <c r="B321" s="1">
        <v>41868</v>
      </c>
      <c r="C321">
        <v>2014</v>
      </c>
      <c r="D321" t="s">
        <v>231</v>
      </c>
      <c r="E321" t="s">
        <v>57</v>
      </c>
      <c r="F321" t="s">
        <v>18</v>
      </c>
      <c r="G321" t="s">
        <v>200</v>
      </c>
      <c r="H321" t="s">
        <v>203</v>
      </c>
      <c r="I321">
        <v>57800</v>
      </c>
      <c r="J321">
        <v>3320</v>
      </c>
      <c r="K321">
        <v>61120</v>
      </c>
      <c r="L321" t="s">
        <v>127</v>
      </c>
      <c r="M321" t="s">
        <v>134</v>
      </c>
      <c r="N321" t="s">
        <v>135</v>
      </c>
      <c r="O321">
        <v>4</v>
      </c>
      <c r="P321" t="s">
        <v>77</v>
      </c>
      <c r="Q321" t="s">
        <v>86</v>
      </c>
      <c r="R321" t="s">
        <v>79</v>
      </c>
      <c r="S321" t="s">
        <v>57</v>
      </c>
      <c r="T321" t="s">
        <v>44</v>
      </c>
      <c r="U321" t="s">
        <v>223</v>
      </c>
      <c r="V321">
        <v>2890</v>
      </c>
      <c r="W321">
        <v>0.44201334772725281</v>
      </c>
      <c r="X321" t="s">
        <v>220</v>
      </c>
    </row>
    <row r="322" spans="1:24" x14ac:dyDescent="0.25">
      <c r="A322" t="s">
        <v>123</v>
      </c>
      <c r="B322" s="1">
        <v>41868</v>
      </c>
      <c r="C322">
        <v>2014</v>
      </c>
      <c r="D322" t="s">
        <v>231</v>
      </c>
      <c r="E322" t="s">
        <v>57</v>
      </c>
      <c r="F322" t="s">
        <v>17</v>
      </c>
      <c r="G322" t="s">
        <v>209</v>
      </c>
      <c r="H322" t="s">
        <v>201</v>
      </c>
      <c r="I322">
        <v>66850</v>
      </c>
      <c r="J322">
        <v>3203</v>
      </c>
      <c r="K322">
        <v>70053</v>
      </c>
      <c r="L322" t="s">
        <v>97</v>
      </c>
      <c r="M322" t="s">
        <v>124</v>
      </c>
      <c r="N322" t="s">
        <v>125</v>
      </c>
      <c r="O322">
        <v>4</v>
      </c>
      <c r="P322" t="s">
        <v>91</v>
      </c>
      <c r="Q322" t="s">
        <v>78</v>
      </c>
      <c r="R322" t="s">
        <v>92</v>
      </c>
      <c r="S322" t="s">
        <v>57</v>
      </c>
      <c r="T322" t="s">
        <v>44</v>
      </c>
      <c r="U322" t="s">
        <v>223</v>
      </c>
      <c r="V322">
        <v>3342.5</v>
      </c>
      <c r="W322">
        <v>0.50244866707476254</v>
      </c>
      <c r="X322" t="s">
        <v>222</v>
      </c>
    </row>
    <row r="323" spans="1:24" x14ac:dyDescent="0.25">
      <c r="A323" t="s">
        <v>163</v>
      </c>
      <c r="B323" s="1">
        <v>41869</v>
      </c>
      <c r="C323">
        <v>2014</v>
      </c>
      <c r="D323" t="s">
        <v>231</v>
      </c>
      <c r="E323" t="s">
        <v>52</v>
      </c>
      <c r="F323" t="s">
        <v>35</v>
      </c>
      <c r="G323" t="s">
        <v>208</v>
      </c>
      <c r="H323" t="s">
        <v>201</v>
      </c>
      <c r="I323">
        <v>22250</v>
      </c>
      <c r="J323">
        <v>2275</v>
      </c>
      <c r="K323">
        <v>24525</v>
      </c>
      <c r="L323" t="s">
        <v>164</v>
      </c>
      <c r="M323" t="s">
        <v>165</v>
      </c>
      <c r="N323" t="s">
        <v>166</v>
      </c>
      <c r="O323">
        <v>2</v>
      </c>
      <c r="P323" t="s">
        <v>77</v>
      </c>
      <c r="Q323" t="s">
        <v>78</v>
      </c>
      <c r="R323" t="s">
        <v>79</v>
      </c>
      <c r="S323" t="s">
        <v>53</v>
      </c>
      <c r="T323" t="s">
        <v>46</v>
      </c>
      <c r="U323" t="s">
        <v>219</v>
      </c>
      <c r="V323">
        <v>667.5</v>
      </c>
      <c r="W323">
        <v>0.88576315431192665</v>
      </c>
      <c r="X323" t="s">
        <v>222</v>
      </c>
    </row>
    <row r="324" spans="1:24" x14ac:dyDescent="0.25">
      <c r="A324" t="s">
        <v>117</v>
      </c>
      <c r="B324" s="1">
        <v>41870</v>
      </c>
      <c r="C324">
        <v>2014</v>
      </c>
      <c r="D324" t="s">
        <v>231</v>
      </c>
      <c r="E324" t="s">
        <v>60</v>
      </c>
      <c r="F324" t="s">
        <v>22</v>
      </c>
      <c r="G324" t="s">
        <v>209</v>
      </c>
      <c r="H324" t="s">
        <v>211</v>
      </c>
      <c r="I324">
        <v>52250</v>
      </c>
      <c r="J324">
        <v>1546</v>
      </c>
      <c r="K324">
        <v>53796</v>
      </c>
      <c r="L324" t="s">
        <v>97</v>
      </c>
      <c r="M324" t="s">
        <v>118</v>
      </c>
      <c r="N324" t="s">
        <v>119</v>
      </c>
      <c r="O324">
        <v>4</v>
      </c>
      <c r="P324" t="s">
        <v>77</v>
      </c>
      <c r="Q324" t="s">
        <v>86</v>
      </c>
      <c r="R324" t="s">
        <v>79</v>
      </c>
      <c r="S324" t="s">
        <v>61</v>
      </c>
      <c r="T324" t="s">
        <v>44</v>
      </c>
      <c r="U324" t="s">
        <v>221</v>
      </c>
      <c r="V324">
        <v>2090</v>
      </c>
      <c r="W324">
        <v>0.94008931281980557</v>
      </c>
      <c r="X324" t="s">
        <v>222</v>
      </c>
    </row>
    <row r="325" spans="1:24" x14ac:dyDescent="0.25">
      <c r="A325" t="s">
        <v>93</v>
      </c>
      <c r="B325" s="1">
        <v>41871</v>
      </c>
      <c r="C325">
        <v>2014</v>
      </c>
      <c r="D325" t="s">
        <v>231</v>
      </c>
      <c r="E325" t="s">
        <v>54</v>
      </c>
      <c r="F325" t="s">
        <v>31</v>
      </c>
      <c r="G325" t="s">
        <v>210</v>
      </c>
      <c r="H325" t="s">
        <v>201</v>
      </c>
      <c r="I325">
        <v>147900</v>
      </c>
      <c r="J325">
        <v>1197</v>
      </c>
      <c r="K325">
        <v>149097</v>
      </c>
      <c r="L325" t="s">
        <v>74</v>
      </c>
      <c r="M325" t="s">
        <v>94</v>
      </c>
      <c r="N325" t="s">
        <v>95</v>
      </c>
      <c r="O325">
        <v>2</v>
      </c>
      <c r="P325" t="s">
        <v>77</v>
      </c>
      <c r="Q325" t="s">
        <v>86</v>
      </c>
      <c r="R325" t="s">
        <v>87</v>
      </c>
      <c r="S325" t="s">
        <v>54</v>
      </c>
      <c r="T325" t="s">
        <v>45</v>
      </c>
      <c r="U325" t="s">
        <v>225</v>
      </c>
      <c r="V325">
        <v>8874</v>
      </c>
      <c r="W325">
        <v>0.5266035592773014</v>
      </c>
      <c r="X325" t="s">
        <v>222</v>
      </c>
    </row>
    <row r="326" spans="1:24" x14ac:dyDescent="0.25">
      <c r="A326" t="s">
        <v>88</v>
      </c>
      <c r="B326" s="1">
        <v>41871</v>
      </c>
      <c r="C326">
        <v>2014</v>
      </c>
      <c r="D326" t="s">
        <v>231</v>
      </c>
      <c r="E326" t="s">
        <v>54</v>
      </c>
      <c r="F326" t="s">
        <v>29</v>
      </c>
      <c r="G326" t="s">
        <v>207</v>
      </c>
      <c r="H326" t="s">
        <v>201</v>
      </c>
      <c r="I326">
        <v>128150</v>
      </c>
      <c r="J326">
        <v>2118</v>
      </c>
      <c r="K326">
        <v>130268</v>
      </c>
      <c r="L326" t="s">
        <v>74</v>
      </c>
      <c r="M326" t="s">
        <v>89</v>
      </c>
      <c r="N326" t="s">
        <v>90</v>
      </c>
      <c r="O326">
        <v>4</v>
      </c>
      <c r="P326" t="s">
        <v>91</v>
      </c>
      <c r="Q326" t="s">
        <v>86</v>
      </c>
      <c r="R326" t="s">
        <v>92</v>
      </c>
      <c r="S326" t="s">
        <v>54</v>
      </c>
      <c r="T326" t="s">
        <v>45</v>
      </c>
      <c r="U326" t="s">
        <v>225</v>
      </c>
      <c r="V326">
        <v>7689</v>
      </c>
      <c r="W326">
        <v>0.38592578348979623</v>
      </c>
      <c r="X326" t="s">
        <v>220</v>
      </c>
    </row>
    <row r="327" spans="1:24" x14ac:dyDescent="0.25">
      <c r="A327" t="s">
        <v>83</v>
      </c>
      <c r="B327" s="1">
        <v>41871</v>
      </c>
      <c r="C327">
        <v>2014</v>
      </c>
      <c r="D327" t="s">
        <v>231</v>
      </c>
      <c r="E327" t="s">
        <v>55</v>
      </c>
      <c r="F327" t="s">
        <v>39</v>
      </c>
      <c r="G327" t="s">
        <v>210</v>
      </c>
      <c r="H327" t="s">
        <v>201</v>
      </c>
      <c r="I327">
        <v>74300</v>
      </c>
      <c r="J327">
        <v>3726</v>
      </c>
      <c r="K327">
        <v>78026</v>
      </c>
      <c r="L327" t="s">
        <v>74</v>
      </c>
      <c r="M327" t="s">
        <v>84</v>
      </c>
      <c r="N327" t="s">
        <v>85</v>
      </c>
      <c r="O327">
        <v>4</v>
      </c>
      <c r="P327" t="s">
        <v>77</v>
      </c>
      <c r="Q327" t="s">
        <v>86</v>
      </c>
      <c r="R327" t="s">
        <v>87</v>
      </c>
      <c r="S327" t="s">
        <v>56</v>
      </c>
      <c r="T327" t="s">
        <v>46</v>
      </c>
      <c r="U327" t="s">
        <v>225</v>
      </c>
      <c r="V327">
        <v>4458</v>
      </c>
      <c r="W327">
        <v>0.24627103155770852</v>
      </c>
      <c r="X327" t="s">
        <v>220</v>
      </c>
    </row>
    <row r="328" spans="1:24" x14ac:dyDescent="0.25">
      <c r="A328" t="s">
        <v>106</v>
      </c>
      <c r="B328" s="1">
        <v>41872</v>
      </c>
      <c r="C328">
        <v>2014</v>
      </c>
      <c r="D328" t="s">
        <v>231</v>
      </c>
      <c r="E328" t="s">
        <v>52</v>
      </c>
      <c r="F328" t="s">
        <v>35</v>
      </c>
      <c r="G328" t="s">
        <v>200</v>
      </c>
      <c r="H328" t="s">
        <v>201</v>
      </c>
      <c r="I328">
        <v>33650</v>
      </c>
      <c r="J328">
        <v>4539</v>
      </c>
      <c r="K328">
        <v>38189</v>
      </c>
      <c r="L328" t="s">
        <v>97</v>
      </c>
      <c r="M328" t="s">
        <v>107</v>
      </c>
      <c r="N328" t="s">
        <v>108</v>
      </c>
      <c r="O328">
        <v>4</v>
      </c>
      <c r="P328" t="s">
        <v>77</v>
      </c>
      <c r="Q328" t="s">
        <v>78</v>
      </c>
      <c r="R328" t="s">
        <v>79</v>
      </c>
      <c r="S328" t="s">
        <v>53</v>
      </c>
      <c r="T328" t="s">
        <v>46</v>
      </c>
      <c r="U328" t="s">
        <v>221</v>
      </c>
      <c r="V328">
        <v>1346</v>
      </c>
      <c r="W328">
        <v>0.37981957959934121</v>
      </c>
      <c r="X328" t="s">
        <v>220</v>
      </c>
    </row>
    <row r="329" spans="1:24" x14ac:dyDescent="0.25">
      <c r="A329" t="s">
        <v>109</v>
      </c>
      <c r="B329" s="1">
        <v>41872</v>
      </c>
      <c r="C329">
        <v>2014</v>
      </c>
      <c r="D329" t="s">
        <v>231</v>
      </c>
      <c r="E329" t="s">
        <v>57</v>
      </c>
      <c r="F329" t="s">
        <v>27</v>
      </c>
      <c r="G329" t="s">
        <v>200</v>
      </c>
      <c r="H329" t="s">
        <v>211</v>
      </c>
      <c r="I329">
        <v>40600</v>
      </c>
      <c r="J329">
        <v>4256</v>
      </c>
      <c r="K329">
        <v>44856</v>
      </c>
      <c r="L329" t="s">
        <v>97</v>
      </c>
      <c r="M329" t="s">
        <v>110</v>
      </c>
      <c r="N329" t="s">
        <v>111</v>
      </c>
      <c r="O329">
        <v>4</v>
      </c>
      <c r="P329" t="s">
        <v>91</v>
      </c>
      <c r="Q329" t="s">
        <v>78</v>
      </c>
      <c r="R329" t="s">
        <v>79</v>
      </c>
      <c r="S329" t="s">
        <v>57</v>
      </c>
      <c r="T329" t="s">
        <v>44</v>
      </c>
      <c r="U329" t="s">
        <v>221</v>
      </c>
      <c r="V329">
        <v>1624</v>
      </c>
      <c r="W329">
        <v>0.99580340273482881</v>
      </c>
      <c r="X329" t="s">
        <v>222</v>
      </c>
    </row>
    <row r="330" spans="1:24" x14ac:dyDescent="0.25">
      <c r="A330" t="s">
        <v>163</v>
      </c>
      <c r="B330" s="1">
        <v>41873</v>
      </c>
      <c r="C330">
        <v>2014</v>
      </c>
      <c r="D330" t="s">
        <v>231</v>
      </c>
      <c r="E330" t="s">
        <v>60</v>
      </c>
      <c r="F330" t="s">
        <v>3</v>
      </c>
      <c r="G330" t="s">
        <v>210</v>
      </c>
      <c r="H330" t="s">
        <v>201</v>
      </c>
      <c r="I330">
        <v>22500</v>
      </c>
      <c r="J330">
        <v>1626</v>
      </c>
      <c r="K330">
        <v>24126</v>
      </c>
      <c r="L330" t="s">
        <v>164</v>
      </c>
      <c r="M330" t="s">
        <v>165</v>
      </c>
      <c r="N330" t="s">
        <v>166</v>
      </c>
      <c r="O330">
        <v>2</v>
      </c>
      <c r="P330" t="s">
        <v>77</v>
      </c>
      <c r="Q330" t="s">
        <v>78</v>
      </c>
      <c r="R330" t="s">
        <v>79</v>
      </c>
      <c r="S330" t="s">
        <v>61</v>
      </c>
      <c r="T330" t="s">
        <v>42</v>
      </c>
      <c r="U330" t="s">
        <v>219</v>
      </c>
      <c r="V330">
        <v>675</v>
      </c>
      <c r="W330">
        <v>0.14981346910345064</v>
      </c>
      <c r="X330" t="s">
        <v>220</v>
      </c>
    </row>
    <row r="331" spans="1:24" x14ac:dyDescent="0.25">
      <c r="A331" t="s">
        <v>114</v>
      </c>
      <c r="B331" s="1">
        <v>41874</v>
      </c>
      <c r="C331">
        <v>2014</v>
      </c>
      <c r="D331" t="s">
        <v>231</v>
      </c>
      <c r="E331" t="s">
        <v>60</v>
      </c>
      <c r="F331" t="s">
        <v>3</v>
      </c>
      <c r="G331" t="s">
        <v>200</v>
      </c>
      <c r="H331" t="s">
        <v>203</v>
      </c>
      <c r="I331">
        <v>48400</v>
      </c>
      <c r="J331">
        <v>3189</v>
      </c>
      <c r="K331">
        <v>51589</v>
      </c>
      <c r="L331" t="s">
        <v>97</v>
      </c>
      <c r="M331" t="s">
        <v>115</v>
      </c>
      <c r="N331" t="s">
        <v>116</v>
      </c>
      <c r="O331">
        <v>4</v>
      </c>
      <c r="P331" t="s">
        <v>77</v>
      </c>
      <c r="Q331" t="s">
        <v>78</v>
      </c>
      <c r="R331" t="s">
        <v>79</v>
      </c>
      <c r="S331" t="s">
        <v>61</v>
      </c>
      <c r="T331" t="s">
        <v>42</v>
      </c>
      <c r="U331" t="s">
        <v>221</v>
      </c>
      <c r="V331">
        <v>1936</v>
      </c>
      <c r="W331">
        <v>0.69730851179794806</v>
      </c>
      <c r="X331" t="s">
        <v>222</v>
      </c>
    </row>
    <row r="332" spans="1:24" x14ac:dyDescent="0.25">
      <c r="A332" t="s">
        <v>160</v>
      </c>
      <c r="B332" s="1">
        <v>41874</v>
      </c>
      <c r="C332">
        <v>2014</v>
      </c>
      <c r="D332" t="s">
        <v>231</v>
      </c>
      <c r="E332" t="s">
        <v>55</v>
      </c>
      <c r="F332" t="s">
        <v>38</v>
      </c>
      <c r="G332" t="s">
        <v>209</v>
      </c>
      <c r="H332" t="s">
        <v>201</v>
      </c>
      <c r="I332">
        <v>97200</v>
      </c>
      <c r="J332">
        <v>1078</v>
      </c>
      <c r="K332">
        <v>98278</v>
      </c>
      <c r="L332" t="s">
        <v>142</v>
      </c>
      <c r="M332" t="s">
        <v>161</v>
      </c>
      <c r="N332" t="s">
        <v>162</v>
      </c>
      <c r="O332">
        <v>4</v>
      </c>
      <c r="P332" t="s">
        <v>91</v>
      </c>
      <c r="Q332" t="s">
        <v>78</v>
      </c>
      <c r="R332" t="s">
        <v>92</v>
      </c>
      <c r="S332" t="s">
        <v>56</v>
      </c>
      <c r="T332" t="s">
        <v>46</v>
      </c>
      <c r="U332" t="s">
        <v>225</v>
      </c>
      <c r="V332">
        <v>5832</v>
      </c>
      <c r="W332">
        <v>0.62782153982102007</v>
      </c>
      <c r="X332" t="s">
        <v>222</v>
      </c>
    </row>
    <row r="333" spans="1:24" x14ac:dyDescent="0.25">
      <c r="A333" t="s">
        <v>139</v>
      </c>
      <c r="B333" s="1">
        <v>41875</v>
      </c>
      <c r="C333">
        <v>2014</v>
      </c>
      <c r="D333" t="s">
        <v>231</v>
      </c>
      <c r="E333" t="s">
        <v>60</v>
      </c>
      <c r="F333" t="s">
        <v>7</v>
      </c>
      <c r="G333" t="s">
        <v>200</v>
      </c>
      <c r="H333" t="s">
        <v>205</v>
      </c>
      <c r="I333">
        <v>120000</v>
      </c>
      <c r="J333">
        <v>2412</v>
      </c>
      <c r="K333">
        <v>122412</v>
      </c>
      <c r="L333" t="s">
        <v>127</v>
      </c>
      <c r="M333" t="s">
        <v>137</v>
      </c>
      <c r="N333" t="s">
        <v>140</v>
      </c>
      <c r="O333">
        <v>4</v>
      </c>
      <c r="P333" t="s">
        <v>91</v>
      </c>
      <c r="Q333" t="s">
        <v>86</v>
      </c>
      <c r="R333" t="s">
        <v>92</v>
      </c>
      <c r="S333" t="s">
        <v>61</v>
      </c>
      <c r="T333" t="s">
        <v>42</v>
      </c>
      <c r="U333" t="s">
        <v>225</v>
      </c>
      <c r="V333">
        <v>7200</v>
      </c>
      <c r="W333">
        <v>0.59940114179598225</v>
      </c>
      <c r="X333" t="s">
        <v>222</v>
      </c>
    </row>
    <row r="334" spans="1:24" x14ac:dyDescent="0.25">
      <c r="A334" t="s">
        <v>117</v>
      </c>
      <c r="B334" s="1">
        <v>41875</v>
      </c>
      <c r="C334">
        <v>2014</v>
      </c>
      <c r="D334" t="s">
        <v>231</v>
      </c>
      <c r="E334" t="s">
        <v>54</v>
      </c>
      <c r="F334" t="s">
        <v>31</v>
      </c>
      <c r="G334" t="s">
        <v>204</v>
      </c>
      <c r="H334" t="s">
        <v>201</v>
      </c>
      <c r="I334">
        <v>52300</v>
      </c>
      <c r="J334">
        <v>2541</v>
      </c>
      <c r="K334">
        <v>54841</v>
      </c>
      <c r="L334" t="s">
        <v>97</v>
      </c>
      <c r="M334" t="s">
        <v>118</v>
      </c>
      <c r="N334" t="s">
        <v>119</v>
      </c>
      <c r="O334">
        <v>4</v>
      </c>
      <c r="P334" t="s">
        <v>77</v>
      </c>
      <c r="Q334" t="s">
        <v>86</v>
      </c>
      <c r="R334" t="s">
        <v>79</v>
      </c>
      <c r="S334" t="s">
        <v>54</v>
      </c>
      <c r="T334" t="s">
        <v>45</v>
      </c>
      <c r="U334" t="s">
        <v>221</v>
      </c>
      <c r="V334">
        <v>2092</v>
      </c>
      <c r="W334">
        <v>5.8688576826215061E-2</v>
      </c>
      <c r="X334" t="s">
        <v>220</v>
      </c>
    </row>
    <row r="335" spans="1:24" x14ac:dyDescent="0.25">
      <c r="A335" t="s">
        <v>185</v>
      </c>
      <c r="B335" s="1">
        <v>41876</v>
      </c>
      <c r="C335">
        <v>2014</v>
      </c>
      <c r="D335" t="s">
        <v>231</v>
      </c>
      <c r="E335" t="s">
        <v>57</v>
      </c>
      <c r="F335" t="s">
        <v>16</v>
      </c>
      <c r="G335" t="s">
        <v>204</v>
      </c>
      <c r="H335" t="s">
        <v>201</v>
      </c>
      <c r="I335">
        <v>66450</v>
      </c>
      <c r="J335">
        <v>4275</v>
      </c>
      <c r="K335">
        <v>70725</v>
      </c>
      <c r="L335" t="s">
        <v>164</v>
      </c>
      <c r="M335" t="s">
        <v>186</v>
      </c>
      <c r="N335" t="s">
        <v>187</v>
      </c>
      <c r="O335">
        <v>4</v>
      </c>
      <c r="P335" t="s">
        <v>77</v>
      </c>
      <c r="Q335" t="s">
        <v>86</v>
      </c>
      <c r="R335" t="s">
        <v>87</v>
      </c>
      <c r="S335" t="s">
        <v>57</v>
      </c>
      <c r="T335" t="s">
        <v>44</v>
      </c>
      <c r="U335" t="s">
        <v>223</v>
      </c>
      <c r="V335">
        <v>3322.5</v>
      </c>
      <c r="W335">
        <v>0.48510697460039842</v>
      </c>
      <c r="X335" t="s">
        <v>220</v>
      </c>
    </row>
    <row r="336" spans="1:24" x14ac:dyDescent="0.25">
      <c r="A336" t="s">
        <v>139</v>
      </c>
      <c r="B336" s="1">
        <v>41876</v>
      </c>
      <c r="C336">
        <v>2014</v>
      </c>
      <c r="D336" t="s">
        <v>231</v>
      </c>
      <c r="E336" t="s">
        <v>54</v>
      </c>
      <c r="F336" t="s">
        <v>11</v>
      </c>
      <c r="G336" t="s">
        <v>209</v>
      </c>
      <c r="H336" t="s">
        <v>211</v>
      </c>
      <c r="I336">
        <v>120250</v>
      </c>
      <c r="J336">
        <v>2425</v>
      </c>
      <c r="K336">
        <v>122675</v>
      </c>
      <c r="L336" t="s">
        <v>127</v>
      </c>
      <c r="M336" t="s">
        <v>137</v>
      </c>
      <c r="N336" t="s">
        <v>140</v>
      </c>
      <c r="O336">
        <v>4</v>
      </c>
      <c r="P336" t="s">
        <v>91</v>
      </c>
      <c r="Q336" t="s">
        <v>86</v>
      </c>
      <c r="R336" t="s">
        <v>92</v>
      </c>
      <c r="S336" t="s">
        <v>54</v>
      </c>
      <c r="T336" t="s">
        <v>43</v>
      </c>
      <c r="U336" t="s">
        <v>225</v>
      </c>
      <c r="V336">
        <v>7215</v>
      </c>
      <c r="W336">
        <v>0.60006595989692302</v>
      </c>
      <c r="X336" t="s">
        <v>222</v>
      </c>
    </row>
    <row r="337" spans="1:24" x14ac:dyDescent="0.25">
      <c r="A337" t="s">
        <v>139</v>
      </c>
      <c r="B337" s="1">
        <v>41876</v>
      </c>
      <c r="C337">
        <v>2014</v>
      </c>
      <c r="D337" t="s">
        <v>231</v>
      </c>
      <c r="E337" t="s">
        <v>58</v>
      </c>
      <c r="F337" t="s">
        <v>8</v>
      </c>
      <c r="G337" t="s">
        <v>209</v>
      </c>
      <c r="H337" t="s">
        <v>201</v>
      </c>
      <c r="I337">
        <v>119800</v>
      </c>
      <c r="J337">
        <v>4100</v>
      </c>
      <c r="K337">
        <v>123900</v>
      </c>
      <c r="L337" t="s">
        <v>127</v>
      </c>
      <c r="M337" t="s">
        <v>137</v>
      </c>
      <c r="N337" t="s">
        <v>140</v>
      </c>
      <c r="O337">
        <v>4</v>
      </c>
      <c r="P337" t="s">
        <v>91</v>
      </c>
      <c r="Q337" t="s">
        <v>86</v>
      </c>
      <c r="R337" t="s">
        <v>92</v>
      </c>
      <c r="S337" t="s">
        <v>59</v>
      </c>
      <c r="T337" t="s">
        <v>42</v>
      </c>
      <c r="U337" t="s">
        <v>225</v>
      </c>
      <c r="V337">
        <v>7188</v>
      </c>
      <c r="W337">
        <v>0.39462042199197245</v>
      </c>
      <c r="X337" t="s">
        <v>220</v>
      </c>
    </row>
    <row r="338" spans="1:24" x14ac:dyDescent="0.25">
      <c r="A338" t="s">
        <v>173</v>
      </c>
      <c r="B338" s="1">
        <v>41876</v>
      </c>
      <c r="C338">
        <v>2014</v>
      </c>
      <c r="D338" t="s">
        <v>231</v>
      </c>
      <c r="E338" t="s">
        <v>57</v>
      </c>
      <c r="F338" t="s">
        <v>16</v>
      </c>
      <c r="G338" t="s">
        <v>200</v>
      </c>
      <c r="H338" t="s">
        <v>211</v>
      </c>
      <c r="I338">
        <v>28800</v>
      </c>
      <c r="J338">
        <v>2855</v>
      </c>
      <c r="K338">
        <v>31655</v>
      </c>
      <c r="L338" t="s">
        <v>164</v>
      </c>
      <c r="M338" t="s">
        <v>174</v>
      </c>
      <c r="N338" t="s">
        <v>175</v>
      </c>
      <c r="O338">
        <v>2</v>
      </c>
      <c r="P338" t="s">
        <v>91</v>
      </c>
      <c r="Q338" t="s">
        <v>78</v>
      </c>
      <c r="R338" t="s">
        <v>79</v>
      </c>
      <c r="S338" t="s">
        <v>57</v>
      </c>
      <c r="T338" t="s">
        <v>44</v>
      </c>
      <c r="U338" t="s">
        <v>219</v>
      </c>
      <c r="V338">
        <v>864</v>
      </c>
      <c r="W338">
        <v>0.6661281379247681</v>
      </c>
      <c r="X338" t="s">
        <v>222</v>
      </c>
    </row>
    <row r="339" spans="1:24" x14ac:dyDescent="0.25">
      <c r="A339" t="s">
        <v>73</v>
      </c>
      <c r="B339" s="1">
        <v>41876</v>
      </c>
      <c r="C339">
        <v>2014</v>
      </c>
      <c r="D339" t="s">
        <v>231</v>
      </c>
      <c r="E339" t="s">
        <v>50</v>
      </c>
      <c r="F339" t="s">
        <v>9</v>
      </c>
      <c r="G339" t="s">
        <v>210</v>
      </c>
      <c r="H339" t="s">
        <v>203</v>
      </c>
      <c r="I339">
        <v>24950</v>
      </c>
      <c r="J339">
        <v>4856</v>
      </c>
      <c r="K339">
        <v>29806</v>
      </c>
      <c r="L339" t="s">
        <v>74</v>
      </c>
      <c r="M339" t="s">
        <v>75</v>
      </c>
      <c r="N339" t="s">
        <v>76</v>
      </c>
      <c r="O339">
        <v>4</v>
      </c>
      <c r="P339" t="s">
        <v>77</v>
      </c>
      <c r="Q339" t="s">
        <v>78</v>
      </c>
      <c r="R339" t="s">
        <v>79</v>
      </c>
      <c r="S339" t="s">
        <v>51</v>
      </c>
      <c r="T339" t="s">
        <v>43</v>
      </c>
      <c r="U339" t="s">
        <v>219</v>
      </c>
      <c r="V339">
        <v>748.5</v>
      </c>
      <c r="W339">
        <v>0.33783607107486391</v>
      </c>
      <c r="X339" t="s">
        <v>220</v>
      </c>
    </row>
    <row r="340" spans="1:24" x14ac:dyDescent="0.25">
      <c r="A340" t="s">
        <v>154</v>
      </c>
      <c r="B340" s="1">
        <v>41876</v>
      </c>
      <c r="C340">
        <v>2014</v>
      </c>
      <c r="D340" t="s">
        <v>231</v>
      </c>
      <c r="E340" t="s">
        <v>52</v>
      </c>
      <c r="F340" t="s">
        <v>41</v>
      </c>
      <c r="G340" t="s">
        <v>206</v>
      </c>
      <c r="H340" t="s">
        <v>211</v>
      </c>
      <c r="I340">
        <v>56050</v>
      </c>
      <c r="J340">
        <v>4574</v>
      </c>
      <c r="K340">
        <v>60624</v>
      </c>
      <c r="L340" t="s">
        <v>142</v>
      </c>
      <c r="M340" t="s">
        <v>155</v>
      </c>
      <c r="N340" t="s">
        <v>156</v>
      </c>
      <c r="O340">
        <v>4</v>
      </c>
      <c r="P340" t="s">
        <v>91</v>
      </c>
      <c r="Q340" t="s">
        <v>78</v>
      </c>
      <c r="R340" t="s">
        <v>79</v>
      </c>
      <c r="S340" t="s">
        <v>53</v>
      </c>
      <c r="T340" t="s">
        <v>46</v>
      </c>
      <c r="U340" t="s">
        <v>223</v>
      </c>
      <c r="V340">
        <v>2802.5</v>
      </c>
      <c r="W340">
        <v>0.1744477423720284</v>
      </c>
      <c r="X340" t="s">
        <v>220</v>
      </c>
    </row>
    <row r="341" spans="1:24" x14ac:dyDescent="0.25">
      <c r="A341" t="s">
        <v>123</v>
      </c>
      <c r="B341" s="1">
        <v>41878</v>
      </c>
      <c r="C341">
        <v>2014</v>
      </c>
      <c r="D341" t="s">
        <v>231</v>
      </c>
      <c r="E341" t="s">
        <v>54</v>
      </c>
      <c r="F341" t="s">
        <v>29</v>
      </c>
      <c r="G341" t="s">
        <v>209</v>
      </c>
      <c r="H341" t="s">
        <v>201</v>
      </c>
      <c r="I341">
        <v>67150</v>
      </c>
      <c r="J341">
        <v>2034</v>
      </c>
      <c r="K341">
        <v>69184</v>
      </c>
      <c r="L341" t="s">
        <v>97</v>
      </c>
      <c r="M341" t="s">
        <v>124</v>
      </c>
      <c r="N341" t="s">
        <v>125</v>
      </c>
      <c r="O341">
        <v>4</v>
      </c>
      <c r="P341" t="s">
        <v>91</v>
      </c>
      <c r="Q341" t="s">
        <v>78</v>
      </c>
      <c r="R341" t="s">
        <v>92</v>
      </c>
      <c r="S341" t="s">
        <v>54</v>
      </c>
      <c r="T341" t="s">
        <v>45</v>
      </c>
      <c r="U341" t="s">
        <v>223</v>
      </c>
      <c r="V341">
        <v>3357.5</v>
      </c>
      <c r="W341">
        <v>0.48539425874380127</v>
      </c>
      <c r="X341" t="s">
        <v>220</v>
      </c>
    </row>
    <row r="342" spans="1:24" x14ac:dyDescent="0.25">
      <c r="A342" t="s">
        <v>96</v>
      </c>
      <c r="B342" s="1">
        <v>41879</v>
      </c>
      <c r="C342">
        <v>2014</v>
      </c>
      <c r="D342" t="s">
        <v>231</v>
      </c>
      <c r="E342" t="s">
        <v>54</v>
      </c>
      <c r="F342" t="s">
        <v>30</v>
      </c>
      <c r="G342" t="s">
        <v>207</v>
      </c>
      <c r="H342" t="s">
        <v>201</v>
      </c>
      <c r="I342">
        <v>21600</v>
      </c>
      <c r="J342">
        <v>3397</v>
      </c>
      <c r="K342">
        <v>24997</v>
      </c>
      <c r="L342" t="s">
        <v>97</v>
      </c>
      <c r="M342" t="s">
        <v>98</v>
      </c>
      <c r="N342" t="s">
        <v>99</v>
      </c>
      <c r="O342">
        <v>2</v>
      </c>
      <c r="P342" t="s">
        <v>77</v>
      </c>
      <c r="Q342" t="s">
        <v>78</v>
      </c>
      <c r="R342" t="s">
        <v>79</v>
      </c>
      <c r="S342" t="s">
        <v>54</v>
      </c>
      <c r="T342" t="s">
        <v>45</v>
      </c>
      <c r="U342" t="s">
        <v>219</v>
      </c>
      <c r="V342">
        <v>648</v>
      </c>
      <c r="W342">
        <v>0.32511664429917775</v>
      </c>
      <c r="X342" t="s">
        <v>220</v>
      </c>
    </row>
    <row r="343" spans="1:24" x14ac:dyDescent="0.25">
      <c r="A343" t="s">
        <v>157</v>
      </c>
      <c r="B343" s="1">
        <v>41879</v>
      </c>
      <c r="C343">
        <v>2014</v>
      </c>
      <c r="D343" t="s">
        <v>231</v>
      </c>
      <c r="E343" t="s">
        <v>58</v>
      </c>
      <c r="F343" t="s">
        <v>8</v>
      </c>
      <c r="G343" t="s">
        <v>206</v>
      </c>
      <c r="H343" t="s">
        <v>201</v>
      </c>
      <c r="I343">
        <v>58550</v>
      </c>
      <c r="J343">
        <v>3786</v>
      </c>
      <c r="K343">
        <v>62336</v>
      </c>
      <c r="L343" t="s">
        <v>142</v>
      </c>
      <c r="M343" t="s">
        <v>158</v>
      </c>
      <c r="N343" t="s">
        <v>159</v>
      </c>
      <c r="O343">
        <v>4</v>
      </c>
      <c r="P343" t="s">
        <v>77</v>
      </c>
      <c r="Q343" t="s">
        <v>86</v>
      </c>
      <c r="R343" t="s">
        <v>79</v>
      </c>
      <c r="S343" t="s">
        <v>59</v>
      </c>
      <c r="T343" t="s">
        <v>42</v>
      </c>
      <c r="U343" t="s">
        <v>223</v>
      </c>
      <c r="V343">
        <v>2927.5</v>
      </c>
      <c r="W343">
        <v>0.47407152479238412</v>
      </c>
      <c r="X343" t="s">
        <v>220</v>
      </c>
    </row>
    <row r="344" spans="1:24" x14ac:dyDescent="0.25">
      <c r="A344" t="s">
        <v>93</v>
      </c>
      <c r="B344" s="1">
        <v>41880</v>
      </c>
      <c r="C344">
        <v>2014</v>
      </c>
      <c r="D344" t="s">
        <v>231</v>
      </c>
      <c r="E344" t="s">
        <v>54</v>
      </c>
      <c r="F344" t="s">
        <v>30</v>
      </c>
      <c r="G344" t="s">
        <v>200</v>
      </c>
      <c r="H344" t="s">
        <v>203</v>
      </c>
      <c r="I344">
        <v>148300</v>
      </c>
      <c r="J344">
        <v>3878</v>
      </c>
      <c r="K344">
        <v>152178</v>
      </c>
      <c r="L344" t="s">
        <v>74</v>
      </c>
      <c r="M344" t="s">
        <v>94</v>
      </c>
      <c r="N344" t="s">
        <v>95</v>
      </c>
      <c r="O344">
        <v>2</v>
      </c>
      <c r="P344" t="s">
        <v>77</v>
      </c>
      <c r="Q344" t="s">
        <v>86</v>
      </c>
      <c r="R344" t="s">
        <v>87</v>
      </c>
      <c r="S344" t="s">
        <v>54</v>
      </c>
      <c r="T344" t="s">
        <v>45</v>
      </c>
      <c r="U344" t="s">
        <v>225</v>
      </c>
      <c r="V344">
        <v>8898</v>
      </c>
      <c r="W344">
        <v>0.50526912859886375</v>
      </c>
      <c r="X344" t="s">
        <v>222</v>
      </c>
    </row>
    <row r="345" spans="1:24" x14ac:dyDescent="0.25">
      <c r="A345" t="s">
        <v>88</v>
      </c>
      <c r="B345" s="1">
        <v>41880</v>
      </c>
      <c r="C345">
        <v>2014</v>
      </c>
      <c r="D345" t="s">
        <v>231</v>
      </c>
      <c r="E345" t="s">
        <v>64</v>
      </c>
      <c r="F345" t="s">
        <v>20</v>
      </c>
      <c r="G345" t="s">
        <v>209</v>
      </c>
      <c r="H345" t="s">
        <v>203</v>
      </c>
      <c r="I345">
        <v>128050</v>
      </c>
      <c r="J345">
        <v>2174</v>
      </c>
      <c r="K345">
        <v>130224</v>
      </c>
      <c r="L345" t="s">
        <v>74</v>
      </c>
      <c r="M345" t="s">
        <v>89</v>
      </c>
      <c r="N345" t="s">
        <v>90</v>
      </c>
      <c r="O345">
        <v>4</v>
      </c>
      <c r="P345" t="s">
        <v>91</v>
      </c>
      <c r="Q345" t="s">
        <v>86</v>
      </c>
      <c r="R345" t="s">
        <v>92</v>
      </c>
      <c r="S345" t="s">
        <v>57</v>
      </c>
      <c r="T345" t="s">
        <v>44</v>
      </c>
      <c r="U345" t="s">
        <v>225</v>
      </c>
      <c r="V345">
        <v>7683</v>
      </c>
      <c r="W345">
        <v>0.71750103203463411</v>
      </c>
      <c r="X345" t="s">
        <v>222</v>
      </c>
    </row>
    <row r="346" spans="1:24" x14ac:dyDescent="0.25">
      <c r="A346" t="s">
        <v>157</v>
      </c>
      <c r="B346" s="1">
        <v>41880</v>
      </c>
      <c r="C346">
        <v>2014</v>
      </c>
      <c r="D346" t="s">
        <v>231</v>
      </c>
      <c r="E346" t="s">
        <v>54</v>
      </c>
      <c r="F346" t="s">
        <v>28</v>
      </c>
      <c r="G346" t="s">
        <v>207</v>
      </c>
      <c r="H346" t="s">
        <v>201</v>
      </c>
      <c r="I346">
        <v>58450</v>
      </c>
      <c r="J346">
        <v>1784</v>
      </c>
      <c r="K346">
        <v>60234</v>
      </c>
      <c r="L346" t="s">
        <v>142</v>
      </c>
      <c r="M346" t="s">
        <v>158</v>
      </c>
      <c r="N346" t="s">
        <v>159</v>
      </c>
      <c r="O346">
        <v>4</v>
      </c>
      <c r="P346" t="s">
        <v>77</v>
      </c>
      <c r="Q346" t="s">
        <v>86</v>
      </c>
      <c r="R346" t="s">
        <v>79</v>
      </c>
      <c r="S346" t="s">
        <v>54</v>
      </c>
      <c r="T346" t="s">
        <v>45</v>
      </c>
      <c r="U346" t="s">
        <v>223</v>
      </c>
      <c r="V346">
        <v>2922.5</v>
      </c>
      <c r="W346">
        <v>0.20178119288840388</v>
      </c>
      <c r="X346" t="s">
        <v>220</v>
      </c>
    </row>
    <row r="347" spans="1:24" x14ac:dyDescent="0.25">
      <c r="A347" t="s">
        <v>160</v>
      </c>
      <c r="B347" s="1">
        <v>41880</v>
      </c>
      <c r="C347">
        <v>2014</v>
      </c>
      <c r="D347" t="s">
        <v>231</v>
      </c>
      <c r="E347" t="s">
        <v>52</v>
      </c>
      <c r="F347" t="s">
        <v>35</v>
      </c>
      <c r="G347" t="s">
        <v>207</v>
      </c>
      <c r="H347" t="s">
        <v>211</v>
      </c>
      <c r="I347">
        <v>96600</v>
      </c>
      <c r="J347">
        <v>3979</v>
      </c>
      <c r="K347">
        <v>100579</v>
      </c>
      <c r="L347" t="s">
        <v>142</v>
      </c>
      <c r="M347" t="s">
        <v>161</v>
      </c>
      <c r="N347" t="s">
        <v>162</v>
      </c>
      <c r="O347">
        <v>4</v>
      </c>
      <c r="P347" t="s">
        <v>91</v>
      </c>
      <c r="Q347" t="s">
        <v>78</v>
      </c>
      <c r="R347" t="s">
        <v>92</v>
      </c>
      <c r="S347" t="s">
        <v>53</v>
      </c>
      <c r="T347" t="s">
        <v>46</v>
      </c>
      <c r="U347" t="s">
        <v>225</v>
      </c>
      <c r="V347">
        <v>5796</v>
      </c>
      <c r="W347">
        <v>0.38851672941284104</v>
      </c>
      <c r="X347" t="s">
        <v>220</v>
      </c>
    </row>
    <row r="348" spans="1:24" x14ac:dyDescent="0.25">
      <c r="A348" t="s">
        <v>133</v>
      </c>
      <c r="B348" s="1">
        <v>41880</v>
      </c>
      <c r="C348">
        <v>2014</v>
      </c>
      <c r="D348" t="s">
        <v>231</v>
      </c>
      <c r="E348" t="s">
        <v>58</v>
      </c>
      <c r="F348" t="s">
        <v>5</v>
      </c>
      <c r="G348" t="s">
        <v>210</v>
      </c>
      <c r="H348" t="s">
        <v>201</v>
      </c>
      <c r="I348">
        <v>57550</v>
      </c>
      <c r="J348">
        <v>4545</v>
      </c>
      <c r="K348">
        <v>62095</v>
      </c>
      <c r="L348" t="s">
        <v>127</v>
      </c>
      <c r="M348" t="s">
        <v>134</v>
      </c>
      <c r="N348" t="s">
        <v>135</v>
      </c>
      <c r="O348">
        <v>4</v>
      </c>
      <c r="P348" t="s">
        <v>77</v>
      </c>
      <c r="Q348" t="s">
        <v>86</v>
      </c>
      <c r="R348" t="s">
        <v>79</v>
      </c>
      <c r="S348" t="s">
        <v>59</v>
      </c>
      <c r="T348" t="s">
        <v>42</v>
      </c>
      <c r="U348" t="s">
        <v>223</v>
      </c>
      <c r="V348">
        <v>2877.5</v>
      </c>
      <c r="W348">
        <v>1.49385901237552E-2</v>
      </c>
      <c r="X348" t="s">
        <v>220</v>
      </c>
    </row>
    <row r="349" spans="1:24" x14ac:dyDescent="0.25">
      <c r="A349" t="s">
        <v>139</v>
      </c>
      <c r="B349" s="1">
        <v>41880</v>
      </c>
      <c r="C349">
        <v>2014</v>
      </c>
      <c r="D349" t="s">
        <v>231</v>
      </c>
      <c r="E349" t="s">
        <v>54</v>
      </c>
      <c r="F349" t="s">
        <v>23</v>
      </c>
      <c r="G349" t="s">
        <v>210</v>
      </c>
      <c r="H349" t="s">
        <v>205</v>
      </c>
      <c r="I349">
        <v>120300</v>
      </c>
      <c r="J349">
        <v>4531</v>
      </c>
      <c r="K349">
        <v>124831</v>
      </c>
      <c r="L349" t="s">
        <v>127</v>
      </c>
      <c r="M349" t="s">
        <v>137</v>
      </c>
      <c r="N349" t="s">
        <v>140</v>
      </c>
      <c r="O349">
        <v>4</v>
      </c>
      <c r="P349" t="s">
        <v>91</v>
      </c>
      <c r="Q349" t="s">
        <v>86</v>
      </c>
      <c r="R349" t="s">
        <v>92</v>
      </c>
      <c r="S349" t="s">
        <v>54</v>
      </c>
      <c r="T349" t="s">
        <v>44</v>
      </c>
      <c r="U349" t="s">
        <v>225</v>
      </c>
      <c r="V349">
        <v>7218</v>
      </c>
      <c r="W349">
        <v>0.30782566187336374</v>
      </c>
      <c r="X349" t="s">
        <v>220</v>
      </c>
    </row>
    <row r="350" spans="1:24" x14ac:dyDescent="0.25">
      <c r="A350" t="s">
        <v>141</v>
      </c>
      <c r="B350" s="1">
        <v>41881</v>
      </c>
      <c r="C350">
        <v>2014</v>
      </c>
      <c r="D350" t="s">
        <v>231</v>
      </c>
      <c r="E350" t="s">
        <v>57</v>
      </c>
      <c r="F350" t="s">
        <v>27</v>
      </c>
      <c r="G350" t="s">
        <v>207</v>
      </c>
      <c r="H350" t="s">
        <v>203</v>
      </c>
      <c r="I350">
        <v>23850</v>
      </c>
      <c r="J350">
        <v>4761</v>
      </c>
      <c r="K350">
        <v>28611</v>
      </c>
      <c r="L350" t="s">
        <v>142</v>
      </c>
      <c r="M350" t="s">
        <v>143</v>
      </c>
      <c r="N350" t="s">
        <v>144</v>
      </c>
      <c r="O350">
        <v>4</v>
      </c>
      <c r="P350" t="s">
        <v>77</v>
      </c>
      <c r="Q350" t="s">
        <v>78</v>
      </c>
      <c r="R350" t="s">
        <v>79</v>
      </c>
      <c r="S350" t="s">
        <v>57</v>
      </c>
      <c r="T350" t="s">
        <v>44</v>
      </c>
      <c r="U350" t="s">
        <v>219</v>
      </c>
      <c r="V350">
        <v>715.5</v>
      </c>
      <c r="W350">
        <v>0.50509985978952598</v>
      </c>
      <c r="X350" t="s">
        <v>222</v>
      </c>
    </row>
    <row r="351" spans="1:24" x14ac:dyDescent="0.25">
      <c r="A351" t="s">
        <v>160</v>
      </c>
      <c r="B351" s="1">
        <v>41882</v>
      </c>
      <c r="C351">
        <v>2014</v>
      </c>
      <c r="D351" t="s">
        <v>231</v>
      </c>
      <c r="E351" t="s">
        <v>52</v>
      </c>
      <c r="F351" t="s">
        <v>35</v>
      </c>
      <c r="G351" t="s">
        <v>200</v>
      </c>
      <c r="H351" t="s">
        <v>211</v>
      </c>
      <c r="I351">
        <v>96550</v>
      </c>
      <c r="J351">
        <v>3386</v>
      </c>
      <c r="K351">
        <v>99936</v>
      </c>
      <c r="L351" t="s">
        <v>142</v>
      </c>
      <c r="M351" t="s">
        <v>161</v>
      </c>
      <c r="N351" t="s">
        <v>162</v>
      </c>
      <c r="O351">
        <v>4</v>
      </c>
      <c r="P351" t="s">
        <v>91</v>
      </c>
      <c r="Q351" t="s">
        <v>78</v>
      </c>
      <c r="R351" t="s">
        <v>92</v>
      </c>
      <c r="S351" t="s">
        <v>53</v>
      </c>
      <c r="T351" t="s">
        <v>46</v>
      </c>
      <c r="U351" t="s">
        <v>225</v>
      </c>
      <c r="V351">
        <v>5793</v>
      </c>
      <c r="W351">
        <v>1.0627234825225191E-2</v>
      </c>
      <c r="X351" t="s">
        <v>220</v>
      </c>
    </row>
    <row r="352" spans="1:24" x14ac:dyDescent="0.25">
      <c r="A352" t="s">
        <v>170</v>
      </c>
      <c r="B352" s="1">
        <v>41883</v>
      </c>
      <c r="C352">
        <v>2014</v>
      </c>
      <c r="D352" t="s">
        <v>232</v>
      </c>
      <c r="E352" t="s">
        <v>60</v>
      </c>
      <c r="F352" t="s">
        <v>7</v>
      </c>
      <c r="G352" t="s">
        <v>210</v>
      </c>
      <c r="H352" t="s">
        <v>203</v>
      </c>
      <c r="I352">
        <v>27950</v>
      </c>
      <c r="J352">
        <v>1393</v>
      </c>
      <c r="K352">
        <v>29343</v>
      </c>
      <c r="L352" t="s">
        <v>164</v>
      </c>
      <c r="M352" t="s">
        <v>171</v>
      </c>
      <c r="N352" t="s">
        <v>172</v>
      </c>
      <c r="O352">
        <v>4</v>
      </c>
      <c r="P352" t="s">
        <v>77</v>
      </c>
      <c r="Q352" t="s">
        <v>78</v>
      </c>
      <c r="R352" t="s">
        <v>79</v>
      </c>
      <c r="S352" t="s">
        <v>61</v>
      </c>
      <c r="T352" t="s">
        <v>42</v>
      </c>
      <c r="U352" t="s">
        <v>219</v>
      </c>
      <c r="V352">
        <v>838.5</v>
      </c>
      <c r="W352">
        <v>0.62966195104162304</v>
      </c>
      <c r="X352" t="s">
        <v>222</v>
      </c>
    </row>
    <row r="353" spans="1:24" x14ac:dyDescent="0.25">
      <c r="A353" t="s">
        <v>173</v>
      </c>
      <c r="B353" s="1">
        <v>41883</v>
      </c>
      <c r="C353">
        <v>2014</v>
      </c>
      <c r="D353" t="s">
        <v>232</v>
      </c>
      <c r="E353" t="s">
        <v>62</v>
      </c>
      <c r="F353" t="s">
        <v>12</v>
      </c>
      <c r="G353" t="s">
        <v>200</v>
      </c>
      <c r="H353" t="s">
        <v>202</v>
      </c>
      <c r="I353">
        <v>28900</v>
      </c>
      <c r="J353">
        <v>2965</v>
      </c>
      <c r="K353">
        <v>31865</v>
      </c>
      <c r="L353" t="s">
        <v>164</v>
      </c>
      <c r="M353" t="s">
        <v>174</v>
      </c>
      <c r="N353" t="s">
        <v>175</v>
      </c>
      <c r="O353">
        <v>2</v>
      </c>
      <c r="P353" t="s">
        <v>91</v>
      </c>
      <c r="Q353" t="s">
        <v>78</v>
      </c>
      <c r="R353" t="s">
        <v>79</v>
      </c>
      <c r="S353" t="s">
        <v>63</v>
      </c>
      <c r="T353" t="s">
        <v>43</v>
      </c>
      <c r="U353" t="s">
        <v>219</v>
      </c>
      <c r="V353">
        <v>867</v>
      </c>
      <c r="W353">
        <v>0.23353376483243599</v>
      </c>
      <c r="X353" t="s">
        <v>220</v>
      </c>
    </row>
    <row r="354" spans="1:24" x14ac:dyDescent="0.25">
      <c r="A354" t="s">
        <v>141</v>
      </c>
      <c r="B354" s="1">
        <v>41883</v>
      </c>
      <c r="C354">
        <v>2014</v>
      </c>
      <c r="D354" t="s">
        <v>232</v>
      </c>
      <c r="E354" t="s">
        <v>57</v>
      </c>
      <c r="F354" t="s">
        <v>22</v>
      </c>
      <c r="G354" t="s">
        <v>209</v>
      </c>
      <c r="H354" t="s">
        <v>205</v>
      </c>
      <c r="I354">
        <v>24100</v>
      </c>
      <c r="J354">
        <v>3654</v>
      </c>
      <c r="K354">
        <v>27754</v>
      </c>
      <c r="L354" t="s">
        <v>142</v>
      </c>
      <c r="M354" t="s">
        <v>143</v>
      </c>
      <c r="N354" t="s">
        <v>144</v>
      </c>
      <c r="O354">
        <v>4</v>
      </c>
      <c r="P354" t="s">
        <v>77</v>
      </c>
      <c r="Q354" t="s">
        <v>78</v>
      </c>
      <c r="R354" t="s">
        <v>79</v>
      </c>
      <c r="S354" t="s">
        <v>57</v>
      </c>
      <c r="T354" t="s">
        <v>44</v>
      </c>
      <c r="U354" t="s">
        <v>219</v>
      </c>
      <c r="V354">
        <v>723</v>
      </c>
      <c r="W354">
        <v>0.48652649833193351</v>
      </c>
      <c r="X354" t="s">
        <v>220</v>
      </c>
    </row>
    <row r="355" spans="1:24" x14ac:dyDescent="0.25">
      <c r="A355" t="s">
        <v>114</v>
      </c>
      <c r="B355" s="1">
        <v>41883</v>
      </c>
      <c r="C355">
        <v>2014</v>
      </c>
      <c r="D355" t="s">
        <v>232</v>
      </c>
      <c r="E355" t="s">
        <v>58</v>
      </c>
      <c r="F355" t="s">
        <v>8</v>
      </c>
      <c r="G355" t="s">
        <v>210</v>
      </c>
      <c r="H355" t="s">
        <v>203</v>
      </c>
      <c r="I355">
        <v>48000</v>
      </c>
      <c r="J355">
        <v>2274</v>
      </c>
      <c r="K355">
        <v>50274</v>
      </c>
      <c r="L355" t="s">
        <v>97</v>
      </c>
      <c r="M355" t="s">
        <v>115</v>
      </c>
      <c r="N355" t="s">
        <v>116</v>
      </c>
      <c r="O355">
        <v>4</v>
      </c>
      <c r="P355" t="s">
        <v>77</v>
      </c>
      <c r="Q355" t="s">
        <v>78</v>
      </c>
      <c r="R355" t="s">
        <v>79</v>
      </c>
      <c r="S355" t="s">
        <v>59</v>
      </c>
      <c r="T355" t="s">
        <v>42</v>
      </c>
      <c r="U355" t="s">
        <v>221</v>
      </c>
      <c r="V355">
        <v>1920</v>
      </c>
      <c r="W355">
        <v>0.53339546478045896</v>
      </c>
      <c r="X355" t="s">
        <v>222</v>
      </c>
    </row>
    <row r="356" spans="1:24" x14ac:dyDescent="0.25">
      <c r="A356" t="s">
        <v>188</v>
      </c>
      <c r="B356" s="1">
        <v>41885</v>
      </c>
      <c r="C356">
        <v>2014</v>
      </c>
      <c r="D356" t="s">
        <v>232</v>
      </c>
      <c r="E356" t="s">
        <v>50</v>
      </c>
      <c r="F356" t="s">
        <v>13</v>
      </c>
      <c r="G356" t="s">
        <v>200</v>
      </c>
      <c r="H356" t="s">
        <v>203</v>
      </c>
      <c r="I356">
        <v>69150</v>
      </c>
      <c r="J356">
        <v>3865</v>
      </c>
      <c r="K356">
        <v>73015</v>
      </c>
      <c r="L356" t="s">
        <v>164</v>
      </c>
      <c r="M356" t="s">
        <v>189</v>
      </c>
      <c r="N356" t="s">
        <v>190</v>
      </c>
      <c r="O356">
        <v>4</v>
      </c>
      <c r="P356" t="s">
        <v>77</v>
      </c>
      <c r="Q356" t="s">
        <v>86</v>
      </c>
      <c r="R356" t="s">
        <v>87</v>
      </c>
      <c r="S356" t="s">
        <v>51</v>
      </c>
      <c r="T356" t="s">
        <v>43</v>
      </c>
      <c r="U356" t="s">
        <v>223</v>
      </c>
      <c r="V356">
        <v>3457.5</v>
      </c>
      <c r="W356">
        <v>0.9296668748975111</v>
      </c>
      <c r="X356" t="s">
        <v>222</v>
      </c>
    </row>
    <row r="357" spans="1:24" x14ac:dyDescent="0.25">
      <c r="A357" t="s">
        <v>96</v>
      </c>
      <c r="B357" s="1">
        <v>41886</v>
      </c>
      <c r="C357">
        <v>2014</v>
      </c>
      <c r="D357" t="s">
        <v>232</v>
      </c>
      <c r="E357" t="s">
        <v>60</v>
      </c>
      <c r="F357" t="s">
        <v>4</v>
      </c>
      <c r="G357" t="s">
        <v>200</v>
      </c>
      <c r="H357" t="s">
        <v>203</v>
      </c>
      <c r="I357">
        <v>21850</v>
      </c>
      <c r="J357">
        <v>3569</v>
      </c>
      <c r="K357">
        <v>25419</v>
      </c>
      <c r="L357" t="s">
        <v>97</v>
      </c>
      <c r="M357" t="s">
        <v>98</v>
      </c>
      <c r="N357" t="s">
        <v>99</v>
      </c>
      <c r="O357">
        <v>2</v>
      </c>
      <c r="P357" t="s">
        <v>77</v>
      </c>
      <c r="Q357" t="s">
        <v>78</v>
      </c>
      <c r="R357" t="s">
        <v>79</v>
      </c>
      <c r="S357" t="s">
        <v>61</v>
      </c>
      <c r="T357" t="s">
        <v>42</v>
      </c>
      <c r="U357" t="s">
        <v>219</v>
      </c>
      <c r="V357">
        <v>655.5</v>
      </c>
      <c r="W357">
        <v>0.94535570821974224</v>
      </c>
      <c r="X357" t="s">
        <v>222</v>
      </c>
    </row>
    <row r="358" spans="1:24" x14ac:dyDescent="0.25">
      <c r="A358" t="s">
        <v>141</v>
      </c>
      <c r="B358" s="1">
        <v>41886</v>
      </c>
      <c r="C358">
        <v>2014</v>
      </c>
      <c r="D358" t="s">
        <v>232</v>
      </c>
      <c r="E358" t="s">
        <v>60</v>
      </c>
      <c r="F358" t="s">
        <v>4</v>
      </c>
      <c r="G358" t="s">
        <v>200</v>
      </c>
      <c r="H358" t="s">
        <v>201</v>
      </c>
      <c r="I358">
        <v>24200</v>
      </c>
      <c r="J358">
        <v>2133</v>
      </c>
      <c r="K358">
        <v>26333</v>
      </c>
      <c r="L358" t="s">
        <v>142</v>
      </c>
      <c r="M358" t="s">
        <v>143</v>
      </c>
      <c r="N358" t="s">
        <v>144</v>
      </c>
      <c r="O358">
        <v>4</v>
      </c>
      <c r="P358" t="s">
        <v>77</v>
      </c>
      <c r="Q358" t="s">
        <v>78</v>
      </c>
      <c r="R358" t="s">
        <v>79</v>
      </c>
      <c r="S358" t="s">
        <v>61</v>
      </c>
      <c r="T358" t="s">
        <v>42</v>
      </c>
      <c r="U358" t="s">
        <v>219</v>
      </c>
      <c r="V358">
        <v>726</v>
      </c>
      <c r="W358">
        <v>1.9124555410409604E-2</v>
      </c>
      <c r="X358" t="s">
        <v>220</v>
      </c>
    </row>
    <row r="359" spans="1:24" x14ac:dyDescent="0.25">
      <c r="A359" t="s">
        <v>93</v>
      </c>
      <c r="B359" s="1">
        <v>41886</v>
      </c>
      <c r="C359">
        <v>2014</v>
      </c>
      <c r="D359" t="s">
        <v>232</v>
      </c>
      <c r="E359" t="s">
        <v>50</v>
      </c>
      <c r="F359" t="s">
        <v>13</v>
      </c>
      <c r="G359" t="s">
        <v>209</v>
      </c>
      <c r="H359" t="s">
        <v>203</v>
      </c>
      <c r="I359">
        <v>147850</v>
      </c>
      <c r="J359">
        <v>2245</v>
      </c>
      <c r="K359">
        <v>150095</v>
      </c>
      <c r="L359" t="s">
        <v>74</v>
      </c>
      <c r="M359" t="s">
        <v>94</v>
      </c>
      <c r="N359" t="s">
        <v>95</v>
      </c>
      <c r="O359">
        <v>2</v>
      </c>
      <c r="P359" t="s">
        <v>77</v>
      </c>
      <c r="Q359" t="s">
        <v>86</v>
      </c>
      <c r="R359" t="s">
        <v>87</v>
      </c>
      <c r="S359" t="s">
        <v>51</v>
      </c>
      <c r="T359" t="s">
        <v>43</v>
      </c>
      <c r="U359" t="s">
        <v>225</v>
      </c>
      <c r="V359">
        <v>8871</v>
      </c>
      <c r="W359">
        <v>0.15204957320915982</v>
      </c>
      <c r="X359" t="s">
        <v>220</v>
      </c>
    </row>
    <row r="360" spans="1:24" x14ac:dyDescent="0.25">
      <c r="A360" t="s">
        <v>157</v>
      </c>
      <c r="B360" s="1">
        <v>41887</v>
      </c>
      <c r="C360">
        <v>2014</v>
      </c>
      <c r="D360" t="s">
        <v>232</v>
      </c>
      <c r="E360" t="s">
        <v>62</v>
      </c>
      <c r="F360" t="s">
        <v>12</v>
      </c>
      <c r="G360" t="s">
        <v>209</v>
      </c>
      <c r="H360" t="s">
        <v>201</v>
      </c>
      <c r="I360">
        <v>58450</v>
      </c>
      <c r="J360">
        <v>4979</v>
      </c>
      <c r="K360">
        <v>63429</v>
      </c>
      <c r="L360" t="s">
        <v>142</v>
      </c>
      <c r="M360" t="s">
        <v>158</v>
      </c>
      <c r="N360" t="s">
        <v>159</v>
      </c>
      <c r="O360">
        <v>4</v>
      </c>
      <c r="P360" t="s">
        <v>77</v>
      </c>
      <c r="Q360" t="s">
        <v>86</v>
      </c>
      <c r="R360" t="s">
        <v>79</v>
      </c>
      <c r="S360" t="s">
        <v>63</v>
      </c>
      <c r="T360" t="s">
        <v>43</v>
      </c>
      <c r="U360" t="s">
        <v>223</v>
      </c>
      <c r="V360">
        <v>2922.5</v>
      </c>
      <c r="W360">
        <v>0.18676909673342904</v>
      </c>
      <c r="X360" t="s">
        <v>220</v>
      </c>
    </row>
    <row r="361" spans="1:24" x14ac:dyDescent="0.25">
      <c r="A361" t="s">
        <v>80</v>
      </c>
      <c r="B361" s="1">
        <v>41887</v>
      </c>
      <c r="C361">
        <v>2014</v>
      </c>
      <c r="D361" t="s">
        <v>232</v>
      </c>
      <c r="E361" t="s">
        <v>62</v>
      </c>
      <c r="F361" t="s">
        <v>11</v>
      </c>
      <c r="G361" t="s">
        <v>200</v>
      </c>
      <c r="H361" t="s">
        <v>203</v>
      </c>
      <c r="I361">
        <v>33150</v>
      </c>
      <c r="J361">
        <v>2701</v>
      </c>
      <c r="K361">
        <v>35851</v>
      </c>
      <c r="L361" t="s">
        <v>74</v>
      </c>
      <c r="M361" t="s">
        <v>81</v>
      </c>
      <c r="N361" t="s">
        <v>82</v>
      </c>
      <c r="O361">
        <v>4</v>
      </c>
      <c r="P361" t="s">
        <v>77</v>
      </c>
      <c r="Q361" t="s">
        <v>78</v>
      </c>
      <c r="R361" t="s">
        <v>79</v>
      </c>
      <c r="S361" t="s">
        <v>63</v>
      </c>
      <c r="T361" t="s">
        <v>43</v>
      </c>
      <c r="U361" t="s">
        <v>219</v>
      </c>
      <c r="V361">
        <v>994.5</v>
      </c>
      <c r="W361">
        <v>0.52345989668902937</v>
      </c>
      <c r="X361" t="s">
        <v>222</v>
      </c>
    </row>
    <row r="362" spans="1:24" x14ac:dyDescent="0.25">
      <c r="A362" t="s">
        <v>191</v>
      </c>
      <c r="B362" s="1">
        <v>41889</v>
      </c>
      <c r="C362">
        <v>2014</v>
      </c>
      <c r="D362" t="s">
        <v>232</v>
      </c>
      <c r="E362" t="s">
        <v>54</v>
      </c>
      <c r="F362" t="s">
        <v>28</v>
      </c>
      <c r="G362" t="s">
        <v>200</v>
      </c>
      <c r="H362" t="s">
        <v>203</v>
      </c>
      <c r="I362">
        <v>115750</v>
      </c>
      <c r="J362">
        <v>3225</v>
      </c>
      <c r="K362">
        <v>118975</v>
      </c>
      <c r="L362" t="s">
        <v>164</v>
      </c>
      <c r="M362" t="s">
        <v>192</v>
      </c>
      <c r="N362" t="s">
        <v>193</v>
      </c>
      <c r="O362">
        <v>4</v>
      </c>
      <c r="P362" t="s">
        <v>91</v>
      </c>
      <c r="Q362" t="s">
        <v>86</v>
      </c>
      <c r="R362" t="s">
        <v>92</v>
      </c>
      <c r="S362" t="s">
        <v>54</v>
      </c>
      <c r="T362" t="s">
        <v>45</v>
      </c>
      <c r="U362" t="s">
        <v>225</v>
      </c>
      <c r="V362">
        <v>6945</v>
      </c>
      <c r="W362">
        <v>0.48479124646856975</v>
      </c>
      <c r="X362" t="s">
        <v>220</v>
      </c>
    </row>
    <row r="363" spans="1:24" x14ac:dyDescent="0.25">
      <c r="A363" t="s">
        <v>163</v>
      </c>
      <c r="B363" s="1">
        <v>41889</v>
      </c>
      <c r="C363">
        <v>2014</v>
      </c>
      <c r="D363" t="s">
        <v>232</v>
      </c>
      <c r="E363" t="s">
        <v>55</v>
      </c>
      <c r="F363" t="s">
        <v>40</v>
      </c>
      <c r="G363" t="s">
        <v>210</v>
      </c>
      <c r="H363" t="s">
        <v>201</v>
      </c>
      <c r="I363">
        <v>22050</v>
      </c>
      <c r="J363">
        <v>1396</v>
      </c>
      <c r="K363">
        <v>23446</v>
      </c>
      <c r="L363" t="s">
        <v>164</v>
      </c>
      <c r="M363" t="s">
        <v>165</v>
      </c>
      <c r="N363" t="s">
        <v>166</v>
      </c>
      <c r="O363">
        <v>2</v>
      </c>
      <c r="P363" t="s">
        <v>77</v>
      </c>
      <c r="Q363" t="s">
        <v>78</v>
      </c>
      <c r="R363" t="s">
        <v>79</v>
      </c>
      <c r="S363" t="s">
        <v>56</v>
      </c>
      <c r="T363" t="s">
        <v>46</v>
      </c>
      <c r="U363" t="s">
        <v>219</v>
      </c>
      <c r="V363">
        <v>661.5</v>
      </c>
      <c r="W363">
        <v>0.66108053115246845</v>
      </c>
      <c r="X363" t="s">
        <v>222</v>
      </c>
    </row>
    <row r="364" spans="1:24" x14ac:dyDescent="0.25">
      <c r="A364" t="s">
        <v>145</v>
      </c>
      <c r="B364" s="1">
        <v>41889</v>
      </c>
      <c r="C364">
        <v>2014</v>
      </c>
      <c r="D364" t="s">
        <v>232</v>
      </c>
      <c r="E364" t="s">
        <v>62</v>
      </c>
      <c r="F364" t="s">
        <v>11</v>
      </c>
      <c r="G364" t="s">
        <v>206</v>
      </c>
      <c r="H364" t="s">
        <v>205</v>
      </c>
      <c r="I364">
        <v>26500</v>
      </c>
      <c r="J364">
        <v>2202</v>
      </c>
      <c r="K364">
        <v>28702</v>
      </c>
      <c r="L364" t="s">
        <v>142</v>
      </c>
      <c r="M364" t="s">
        <v>146</v>
      </c>
      <c r="N364" t="s">
        <v>147</v>
      </c>
      <c r="O364">
        <v>4</v>
      </c>
      <c r="P364" t="s">
        <v>77</v>
      </c>
      <c r="Q364" t="s">
        <v>78</v>
      </c>
      <c r="R364" t="s">
        <v>79</v>
      </c>
      <c r="S364" t="s">
        <v>63</v>
      </c>
      <c r="T364" t="s">
        <v>43</v>
      </c>
      <c r="U364" t="s">
        <v>219</v>
      </c>
      <c r="V364">
        <v>795</v>
      </c>
      <c r="W364">
        <v>0.68468080213511395</v>
      </c>
      <c r="X364" t="s">
        <v>222</v>
      </c>
    </row>
    <row r="365" spans="1:24" x14ac:dyDescent="0.25">
      <c r="A365" t="s">
        <v>126</v>
      </c>
      <c r="B365" s="1">
        <v>41889</v>
      </c>
      <c r="C365">
        <v>2014</v>
      </c>
      <c r="D365" t="s">
        <v>232</v>
      </c>
      <c r="E365" t="s">
        <v>58</v>
      </c>
      <c r="F365" t="s">
        <v>8</v>
      </c>
      <c r="G365" t="s">
        <v>200</v>
      </c>
      <c r="H365" t="s">
        <v>205</v>
      </c>
      <c r="I365">
        <v>33400</v>
      </c>
      <c r="J365">
        <v>1407</v>
      </c>
      <c r="K365">
        <v>34807</v>
      </c>
      <c r="L365" t="s">
        <v>127</v>
      </c>
      <c r="M365" t="s">
        <v>128</v>
      </c>
      <c r="N365" t="s">
        <v>129</v>
      </c>
      <c r="O365">
        <v>4</v>
      </c>
      <c r="P365" t="s">
        <v>77</v>
      </c>
      <c r="Q365" t="s">
        <v>78</v>
      </c>
      <c r="R365" t="s">
        <v>79</v>
      </c>
      <c r="S365" t="s">
        <v>59</v>
      </c>
      <c r="T365" t="s">
        <v>42</v>
      </c>
      <c r="U365" t="s">
        <v>219</v>
      </c>
      <c r="V365">
        <v>1002</v>
      </c>
      <c r="W365">
        <v>0.61713245027565045</v>
      </c>
      <c r="X365" t="s">
        <v>222</v>
      </c>
    </row>
    <row r="366" spans="1:24" x14ac:dyDescent="0.25">
      <c r="A366" t="s">
        <v>103</v>
      </c>
      <c r="B366" s="1">
        <v>41890</v>
      </c>
      <c r="C366">
        <v>2014</v>
      </c>
      <c r="D366" t="s">
        <v>232</v>
      </c>
      <c r="E366" t="s">
        <v>54</v>
      </c>
      <c r="F366" t="s">
        <v>31</v>
      </c>
      <c r="G366" t="s">
        <v>210</v>
      </c>
      <c r="H366" t="s">
        <v>211</v>
      </c>
      <c r="I366">
        <v>32050</v>
      </c>
      <c r="J366">
        <v>2566</v>
      </c>
      <c r="K366">
        <v>34616</v>
      </c>
      <c r="L366" t="s">
        <v>97</v>
      </c>
      <c r="M366" t="s">
        <v>104</v>
      </c>
      <c r="N366" t="s">
        <v>105</v>
      </c>
      <c r="O366">
        <v>2</v>
      </c>
      <c r="P366" t="s">
        <v>91</v>
      </c>
      <c r="Q366" t="s">
        <v>78</v>
      </c>
      <c r="R366" t="s">
        <v>79</v>
      </c>
      <c r="S366" t="s">
        <v>54</v>
      </c>
      <c r="T366" t="s">
        <v>45</v>
      </c>
      <c r="U366" t="s">
        <v>219</v>
      </c>
      <c r="V366">
        <v>961.5</v>
      </c>
      <c r="W366">
        <v>0.77547610773494291</v>
      </c>
      <c r="X366" t="s">
        <v>222</v>
      </c>
    </row>
    <row r="367" spans="1:24" x14ac:dyDescent="0.25">
      <c r="A367" t="s">
        <v>154</v>
      </c>
      <c r="B367" s="1">
        <v>41890</v>
      </c>
      <c r="C367">
        <v>2014</v>
      </c>
      <c r="D367" t="s">
        <v>232</v>
      </c>
      <c r="E367" t="s">
        <v>62</v>
      </c>
      <c r="F367" t="s">
        <v>14</v>
      </c>
      <c r="G367" t="s">
        <v>210</v>
      </c>
      <c r="H367" t="s">
        <v>205</v>
      </c>
      <c r="I367">
        <v>55650</v>
      </c>
      <c r="J367">
        <v>3832</v>
      </c>
      <c r="K367">
        <v>59482</v>
      </c>
      <c r="L367" t="s">
        <v>142</v>
      </c>
      <c r="M367" t="s">
        <v>155</v>
      </c>
      <c r="N367" t="s">
        <v>156</v>
      </c>
      <c r="O367">
        <v>4</v>
      </c>
      <c r="P367" t="s">
        <v>91</v>
      </c>
      <c r="Q367" t="s">
        <v>78</v>
      </c>
      <c r="R367" t="s">
        <v>79</v>
      </c>
      <c r="S367" t="s">
        <v>63</v>
      </c>
      <c r="T367" t="s">
        <v>43</v>
      </c>
      <c r="U367" t="s">
        <v>223</v>
      </c>
      <c r="V367">
        <v>2782.5</v>
      </c>
      <c r="W367">
        <v>0.29499554787529425</v>
      </c>
      <c r="X367" t="s">
        <v>220</v>
      </c>
    </row>
    <row r="368" spans="1:24" x14ac:dyDescent="0.25">
      <c r="A368" t="s">
        <v>88</v>
      </c>
      <c r="B368" s="1">
        <v>41890</v>
      </c>
      <c r="C368">
        <v>2014</v>
      </c>
      <c r="D368" t="s">
        <v>232</v>
      </c>
      <c r="E368" t="s">
        <v>54</v>
      </c>
      <c r="F368" t="s">
        <v>23</v>
      </c>
      <c r="G368" t="s">
        <v>206</v>
      </c>
      <c r="H368" t="s">
        <v>201</v>
      </c>
      <c r="I368">
        <v>128050</v>
      </c>
      <c r="J368">
        <v>4479</v>
      </c>
      <c r="K368">
        <v>132529</v>
      </c>
      <c r="L368" t="s">
        <v>74</v>
      </c>
      <c r="M368" t="s">
        <v>89</v>
      </c>
      <c r="N368" t="s">
        <v>90</v>
      </c>
      <c r="O368">
        <v>4</v>
      </c>
      <c r="P368" t="s">
        <v>91</v>
      </c>
      <c r="Q368" t="s">
        <v>86</v>
      </c>
      <c r="R368" t="s">
        <v>92</v>
      </c>
      <c r="S368" t="s">
        <v>54</v>
      </c>
      <c r="T368" t="s">
        <v>44</v>
      </c>
      <c r="U368" t="s">
        <v>225</v>
      </c>
      <c r="V368">
        <v>7683</v>
      </c>
      <c r="W368">
        <v>0.17719956169705817</v>
      </c>
      <c r="X368" t="s">
        <v>220</v>
      </c>
    </row>
    <row r="369" spans="1:24" x14ac:dyDescent="0.25">
      <c r="A369" t="s">
        <v>151</v>
      </c>
      <c r="B369" s="1">
        <v>41891</v>
      </c>
      <c r="C369">
        <v>2014</v>
      </c>
      <c r="D369" t="s">
        <v>232</v>
      </c>
      <c r="E369" t="s">
        <v>57</v>
      </c>
      <c r="F369" t="s">
        <v>16</v>
      </c>
      <c r="G369" t="s">
        <v>210</v>
      </c>
      <c r="H369" t="s">
        <v>201</v>
      </c>
      <c r="I369">
        <v>31250</v>
      </c>
      <c r="J369">
        <v>1753</v>
      </c>
      <c r="K369">
        <v>33003</v>
      </c>
      <c r="L369" t="s">
        <v>142</v>
      </c>
      <c r="M369" t="s">
        <v>152</v>
      </c>
      <c r="N369" t="s">
        <v>153</v>
      </c>
      <c r="O369">
        <v>3</v>
      </c>
      <c r="P369" t="s">
        <v>91</v>
      </c>
      <c r="Q369" t="s">
        <v>78</v>
      </c>
      <c r="R369" t="s">
        <v>79</v>
      </c>
      <c r="S369" t="s">
        <v>57</v>
      </c>
      <c r="T369" t="s">
        <v>44</v>
      </c>
      <c r="U369" t="s">
        <v>219</v>
      </c>
      <c r="V369">
        <v>937.5</v>
      </c>
      <c r="W369">
        <v>0.39056825190343347</v>
      </c>
      <c r="X369" t="s">
        <v>220</v>
      </c>
    </row>
    <row r="370" spans="1:24" x14ac:dyDescent="0.25">
      <c r="A370" t="s">
        <v>133</v>
      </c>
      <c r="B370" s="1">
        <v>41892</v>
      </c>
      <c r="C370">
        <v>2014</v>
      </c>
      <c r="D370" t="s">
        <v>232</v>
      </c>
      <c r="E370" t="s">
        <v>50</v>
      </c>
      <c r="F370" t="s">
        <v>9</v>
      </c>
      <c r="G370" t="s">
        <v>206</v>
      </c>
      <c r="H370" t="s">
        <v>211</v>
      </c>
      <c r="I370">
        <v>57550</v>
      </c>
      <c r="J370">
        <v>1497</v>
      </c>
      <c r="K370">
        <v>59047</v>
      </c>
      <c r="L370" t="s">
        <v>127</v>
      </c>
      <c r="M370" t="s">
        <v>134</v>
      </c>
      <c r="N370" t="s">
        <v>135</v>
      </c>
      <c r="O370">
        <v>4</v>
      </c>
      <c r="P370" t="s">
        <v>77</v>
      </c>
      <c r="Q370" t="s">
        <v>86</v>
      </c>
      <c r="R370" t="s">
        <v>79</v>
      </c>
      <c r="S370" t="s">
        <v>51</v>
      </c>
      <c r="T370" t="s">
        <v>43</v>
      </c>
      <c r="U370" t="s">
        <v>223</v>
      </c>
      <c r="V370">
        <v>2877.5</v>
      </c>
      <c r="W370">
        <v>0.98936937143531134</v>
      </c>
      <c r="X370" t="s">
        <v>222</v>
      </c>
    </row>
    <row r="371" spans="1:24" x14ac:dyDescent="0.25">
      <c r="A371" t="s">
        <v>73</v>
      </c>
      <c r="B371" s="1">
        <v>41893</v>
      </c>
      <c r="C371">
        <v>2014</v>
      </c>
      <c r="D371" t="s">
        <v>232</v>
      </c>
      <c r="E371" t="s">
        <v>57</v>
      </c>
      <c r="F371" t="s">
        <v>16</v>
      </c>
      <c r="G371" t="s">
        <v>200</v>
      </c>
      <c r="H371" t="s">
        <v>211</v>
      </c>
      <c r="I371">
        <v>24450</v>
      </c>
      <c r="J371">
        <v>3061</v>
      </c>
      <c r="K371">
        <v>27511</v>
      </c>
      <c r="L371" t="s">
        <v>74</v>
      </c>
      <c r="M371" t="s">
        <v>75</v>
      </c>
      <c r="N371" t="s">
        <v>76</v>
      </c>
      <c r="O371">
        <v>4</v>
      </c>
      <c r="P371" t="s">
        <v>77</v>
      </c>
      <c r="Q371" t="s">
        <v>78</v>
      </c>
      <c r="R371" t="s">
        <v>79</v>
      </c>
      <c r="S371" t="s">
        <v>57</v>
      </c>
      <c r="T371" t="s">
        <v>44</v>
      </c>
      <c r="U371" t="s">
        <v>219</v>
      </c>
      <c r="V371">
        <v>733.5</v>
      </c>
      <c r="W371">
        <v>0.31547685587568064</v>
      </c>
      <c r="X371" t="s">
        <v>220</v>
      </c>
    </row>
    <row r="372" spans="1:24" x14ac:dyDescent="0.25">
      <c r="A372" t="s">
        <v>106</v>
      </c>
      <c r="B372" s="1">
        <v>41894</v>
      </c>
      <c r="C372">
        <v>2014</v>
      </c>
      <c r="D372" t="s">
        <v>232</v>
      </c>
      <c r="E372" t="s">
        <v>50</v>
      </c>
      <c r="F372" t="s">
        <v>10</v>
      </c>
      <c r="G372" t="s">
        <v>210</v>
      </c>
      <c r="H372" t="s">
        <v>203</v>
      </c>
      <c r="I372">
        <v>33350</v>
      </c>
      <c r="J372">
        <v>1294</v>
      </c>
      <c r="K372">
        <v>34644</v>
      </c>
      <c r="L372" t="s">
        <v>97</v>
      </c>
      <c r="M372" t="s">
        <v>107</v>
      </c>
      <c r="N372" t="s">
        <v>108</v>
      </c>
      <c r="O372">
        <v>4</v>
      </c>
      <c r="P372" t="s">
        <v>77</v>
      </c>
      <c r="Q372" t="s">
        <v>78</v>
      </c>
      <c r="R372" t="s">
        <v>79</v>
      </c>
      <c r="S372" t="s">
        <v>51</v>
      </c>
      <c r="T372" t="s">
        <v>43</v>
      </c>
      <c r="U372" t="s">
        <v>219</v>
      </c>
      <c r="V372">
        <v>1000.5</v>
      </c>
      <c r="W372">
        <v>9.1903406703799692E-2</v>
      </c>
      <c r="X372" t="s">
        <v>220</v>
      </c>
    </row>
    <row r="373" spans="1:24" x14ac:dyDescent="0.25">
      <c r="A373" t="s">
        <v>148</v>
      </c>
      <c r="B373" s="1">
        <v>41894</v>
      </c>
      <c r="C373">
        <v>2014</v>
      </c>
      <c r="D373" t="s">
        <v>232</v>
      </c>
      <c r="E373" t="s">
        <v>60</v>
      </c>
      <c r="F373" t="s">
        <v>22</v>
      </c>
      <c r="G373" t="s">
        <v>200</v>
      </c>
      <c r="H373" t="s">
        <v>201</v>
      </c>
      <c r="I373">
        <v>29200</v>
      </c>
      <c r="J373">
        <v>2577</v>
      </c>
      <c r="K373">
        <v>31777</v>
      </c>
      <c r="L373" t="s">
        <v>142</v>
      </c>
      <c r="M373" t="s">
        <v>149</v>
      </c>
      <c r="N373" t="s">
        <v>150</v>
      </c>
      <c r="O373">
        <v>4</v>
      </c>
      <c r="P373" t="s">
        <v>77</v>
      </c>
      <c r="Q373" t="s">
        <v>78</v>
      </c>
      <c r="R373" t="s">
        <v>79</v>
      </c>
      <c r="S373" t="s">
        <v>61</v>
      </c>
      <c r="T373" t="s">
        <v>44</v>
      </c>
      <c r="U373" t="s">
        <v>219</v>
      </c>
      <c r="V373">
        <v>876</v>
      </c>
      <c r="W373">
        <v>0.58068844889322691</v>
      </c>
      <c r="X373" t="s">
        <v>222</v>
      </c>
    </row>
    <row r="374" spans="1:24" x14ac:dyDescent="0.25">
      <c r="A374" t="s">
        <v>114</v>
      </c>
      <c r="B374" s="1">
        <v>41895</v>
      </c>
      <c r="C374">
        <v>2014</v>
      </c>
      <c r="D374" t="s">
        <v>232</v>
      </c>
      <c r="E374" t="s">
        <v>54</v>
      </c>
      <c r="F374" t="s">
        <v>28</v>
      </c>
      <c r="G374" t="s">
        <v>206</v>
      </c>
      <c r="H374" t="s">
        <v>201</v>
      </c>
      <c r="I374">
        <v>48000</v>
      </c>
      <c r="J374">
        <v>2693</v>
      </c>
      <c r="K374">
        <v>50693</v>
      </c>
      <c r="L374" t="s">
        <v>97</v>
      </c>
      <c r="M374" t="s">
        <v>115</v>
      </c>
      <c r="N374" t="s">
        <v>116</v>
      </c>
      <c r="O374">
        <v>4</v>
      </c>
      <c r="P374" t="s">
        <v>77</v>
      </c>
      <c r="Q374" t="s">
        <v>78</v>
      </c>
      <c r="R374" t="s">
        <v>79</v>
      </c>
      <c r="S374" t="s">
        <v>54</v>
      </c>
      <c r="T374" t="s">
        <v>45</v>
      </c>
      <c r="U374" t="s">
        <v>221</v>
      </c>
      <c r="V374">
        <v>1920</v>
      </c>
      <c r="W374">
        <v>0.75170083704949398</v>
      </c>
      <c r="X374" t="s">
        <v>222</v>
      </c>
    </row>
    <row r="375" spans="1:24" x14ac:dyDescent="0.25">
      <c r="A375" t="s">
        <v>191</v>
      </c>
      <c r="B375" s="1">
        <v>41895</v>
      </c>
      <c r="C375">
        <v>2014</v>
      </c>
      <c r="D375" t="s">
        <v>232</v>
      </c>
      <c r="E375" t="s">
        <v>58</v>
      </c>
      <c r="F375" t="s">
        <v>2</v>
      </c>
      <c r="G375" t="s">
        <v>209</v>
      </c>
      <c r="H375" t="s">
        <v>203</v>
      </c>
      <c r="I375">
        <v>115750</v>
      </c>
      <c r="J375">
        <v>1435</v>
      </c>
      <c r="K375">
        <v>117185</v>
      </c>
      <c r="L375" t="s">
        <v>164</v>
      </c>
      <c r="M375" t="s">
        <v>192</v>
      </c>
      <c r="N375" t="s">
        <v>193</v>
      </c>
      <c r="O375">
        <v>4</v>
      </c>
      <c r="P375" t="s">
        <v>91</v>
      </c>
      <c r="Q375" t="s">
        <v>86</v>
      </c>
      <c r="R375" t="s">
        <v>92</v>
      </c>
      <c r="S375" t="s">
        <v>59</v>
      </c>
      <c r="T375" t="s">
        <v>42</v>
      </c>
      <c r="U375" t="s">
        <v>225</v>
      </c>
      <c r="V375">
        <v>6945</v>
      </c>
      <c r="W375">
        <v>0.34361708040517619</v>
      </c>
      <c r="X375" t="s">
        <v>220</v>
      </c>
    </row>
    <row r="376" spans="1:24" x14ac:dyDescent="0.25">
      <c r="A376" t="s">
        <v>100</v>
      </c>
      <c r="B376" s="1">
        <v>41896</v>
      </c>
      <c r="C376">
        <v>2014</v>
      </c>
      <c r="D376" t="s">
        <v>232</v>
      </c>
      <c r="E376" t="s">
        <v>52</v>
      </c>
      <c r="F376" t="s">
        <v>41</v>
      </c>
      <c r="G376" t="s">
        <v>209</v>
      </c>
      <c r="H376" t="s">
        <v>202</v>
      </c>
      <c r="I376">
        <v>28100</v>
      </c>
      <c r="J376">
        <v>2058</v>
      </c>
      <c r="K376">
        <v>30158</v>
      </c>
      <c r="L376" t="s">
        <v>97</v>
      </c>
      <c r="M376" t="s">
        <v>101</v>
      </c>
      <c r="N376" t="s">
        <v>102</v>
      </c>
      <c r="O376">
        <v>4</v>
      </c>
      <c r="P376" t="s">
        <v>77</v>
      </c>
      <c r="Q376" t="s">
        <v>78</v>
      </c>
      <c r="R376" t="s">
        <v>79</v>
      </c>
      <c r="S376" t="s">
        <v>53</v>
      </c>
      <c r="T376" t="s">
        <v>46</v>
      </c>
      <c r="U376" t="s">
        <v>219</v>
      </c>
      <c r="V376">
        <v>843</v>
      </c>
      <c r="W376">
        <v>0.11462878767150864</v>
      </c>
      <c r="X376" t="s">
        <v>220</v>
      </c>
    </row>
    <row r="377" spans="1:24" x14ac:dyDescent="0.25">
      <c r="A377" t="s">
        <v>123</v>
      </c>
      <c r="B377" s="1">
        <v>41897</v>
      </c>
      <c r="C377">
        <v>2014</v>
      </c>
      <c r="D377" t="s">
        <v>232</v>
      </c>
      <c r="E377" t="s">
        <v>50</v>
      </c>
      <c r="F377" t="s">
        <v>9</v>
      </c>
      <c r="G377" t="s">
        <v>206</v>
      </c>
      <c r="H377" t="s">
        <v>211</v>
      </c>
      <c r="I377">
        <v>67150</v>
      </c>
      <c r="J377">
        <v>4665</v>
      </c>
      <c r="K377">
        <v>71815</v>
      </c>
      <c r="L377" t="s">
        <v>97</v>
      </c>
      <c r="M377" t="s">
        <v>124</v>
      </c>
      <c r="N377" t="s">
        <v>125</v>
      </c>
      <c r="O377">
        <v>4</v>
      </c>
      <c r="P377" t="s">
        <v>91</v>
      </c>
      <c r="Q377" t="s">
        <v>78</v>
      </c>
      <c r="R377" t="s">
        <v>92</v>
      </c>
      <c r="S377" t="s">
        <v>51</v>
      </c>
      <c r="T377" t="s">
        <v>43</v>
      </c>
      <c r="U377" t="s">
        <v>223</v>
      </c>
      <c r="V377">
        <v>3357.5</v>
      </c>
      <c r="W377">
        <v>0.56224581206321989</v>
      </c>
      <c r="X377" t="s">
        <v>222</v>
      </c>
    </row>
    <row r="378" spans="1:24" x14ac:dyDescent="0.25">
      <c r="A378" t="s">
        <v>88</v>
      </c>
      <c r="B378" s="1">
        <v>41897</v>
      </c>
      <c r="C378">
        <v>2014</v>
      </c>
      <c r="D378" t="s">
        <v>232</v>
      </c>
      <c r="E378" t="s">
        <v>50</v>
      </c>
      <c r="F378" t="s">
        <v>9</v>
      </c>
      <c r="G378" t="s">
        <v>209</v>
      </c>
      <c r="H378" t="s">
        <v>205</v>
      </c>
      <c r="I378">
        <v>128000</v>
      </c>
      <c r="J378">
        <v>2117</v>
      </c>
      <c r="K378">
        <v>130117</v>
      </c>
      <c r="L378" t="s">
        <v>74</v>
      </c>
      <c r="M378" t="s">
        <v>89</v>
      </c>
      <c r="N378" t="s">
        <v>90</v>
      </c>
      <c r="O378">
        <v>4</v>
      </c>
      <c r="P378" t="s">
        <v>91</v>
      </c>
      <c r="Q378" t="s">
        <v>86</v>
      </c>
      <c r="R378" t="s">
        <v>92</v>
      </c>
      <c r="S378" t="s">
        <v>51</v>
      </c>
      <c r="T378" t="s">
        <v>43</v>
      </c>
      <c r="U378" t="s">
        <v>225</v>
      </c>
      <c r="V378">
        <v>7680</v>
      </c>
      <c r="W378">
        <v>2.5903260347388341E-2</v>
      </c>
      <c r="X378" t="s">
        <v>220</v>
      </c>
    </row>
    <row r="379" spans="1:24" x14ac:dyDescent="0.25">
      <c r="A379" t="s">
        <v>123</v>
      </c>
      <c r="B379" s="1">
        <v>41898</v>
      </c>
      <c r="C379">
        <v>2014</v>
      </c>
      <c r="D379" t="s">
        <v>232</v>
      </c>
      <c r="E379" t="s">
        <v>52</v>
      </c>
      <c r="F379" t="s">
        <v>47</v>
      </c>
      <c r="G379" t="s">
        <v>209</v>
      </c>
      <c r="H379" t="s">
        <v>203</v>
      </c>
      <c r="I379">
        <v>67300</v>
      </c>
      <c r="J379">
        <v>4430</v>
      </c>
      <c r="K379">
        <v>71730</v>
      </c>
      <c r="L379" t="s">
        <v>97</v>
      </c>
      <c r="M379" t="s">
        <v>124</v>
      </c>
      <c r="N379" t="s">
        <v>125</v>
      </c>
      <c r="O379">
        <v>4</v>
      </c>
      <c r="P379" t="s">
        <v>91</v>
      </c>
      <c r="Q379" t="s">
        <v>78</v>
      </c>
      <c r="R379" t="s">
        <v>92</v>
      </c>
      <c r="S379" t="s">
        <v>53</v>
      </c>
      <c r="T379" t="s">
        <v>46</v>
      </c>
      <c r="U379" t="s">
        <v>223</v>
      </c>
      <c r="V379">
        <v>3365</v>
      </c>
      <c r="W379">
        <v>0.54110665923967338</v>
      </c>
      <c r="X379" t="s">
        <v>222</v>
      </c>
    </row>
    <row r="380" spans="1:24" x14ac:dyDescent="0.25">
      <c r="A380" t="s">
        <v>112</v>
      </c>
      <c r="B380" s="1">
        <v>41898</v>
      </c>
      <c r="C380">
        <v>2014</v>
      </c>
      <c r="D380" t="s">
        <v>232</v>
      </c>
      <c r="E380" t="s">
        <v>57</v>
      </c>
      <c r="F380" t="s">
        <v>23</v>
      </c>
      <c r="G380" t="s">
        <v>206</v>
      </c>
      <c r="H380" t="s">
        <v>203</v>
      </c>
      <c r="I380">
        <v>41650</v>
      </c>
      <c r="J380">
        <v>3244</v>
      </c>
      <c r="K380">
        <v>44894</v>
      </c>
      <c r="L380" t="s">
        <v>97</v>
      </c>
      <c r="M380" t="s">
        <v>104</v>
      </c>
      <c r="N380" t="s">
        <v>113</v>
      </c>
      <c r="O380">
        <v>3</v>
      </c>
      <c r="P380" t="s">
        <v>91</v>
      </c>
      <c r="Q380" t="s">
        <v>78</v>
      </c>
      <c r="R380" t="s">
        <v>79</v>
      </c>
      <c r="S380" t="s">
        <v>57</v>
      </c>
      <c r="T380" t="s">
        <v>44</v>
      </c>
      <c r="U380" t="s">
        <v>221</v>
      </c>
      <c r="V380">
        <v>1666</v>
      </c>
      <c r="W380">
        <v>0.51355962153224255</v>
      </c>
      <c r="X380" t="s">
        <v>222</v>
      </c>
    </row>
    <row r="381" spans="1:24" x14ac:dyDescent="0.25">
      <c r="A381" t="s">
        <v>112</v>
      </c>
      <c r="B381" s="1">
        <v>41899</v>
      </c>
      <c r="C381">
        <v>2014</v>
      </c>
      <c r="D381" t="s">
        <v>232</v>
      </c>
      <c r="E381" t="s">
        <v>58</v>
      </c>
      <c r="F381" t="s">
        <v>5</v>
      </c>
      <c r="G381" t="s">
        <v>200</v>
      </c>
      <c r="H381" t="s">
        <v>203</v>
      </c>
      <c r="I381">
        <v>41700</v>
      </c>
      <c r="J381">
        <v>4344</v>
      </c>
      <c r="K381">
        <v>46044</v>
      </c>
      <c r="L381" t="s">
        <v>97</v>
      </c>
      <c r="M381" t="s">
        <v>104</v>
      </c>
      <c r="N381" t="s">
        <v>113</v>
      </c>
      <c r="O381">
        <v>3</v>
      </c>
      <c r="P381" t="s">
        <v>91</v>
      </c>
      <c r="Q381" t="s">
        <v>78</v>
      </c>
      <c r="R381" t="s">
        <v>79</v>
      </c>
      <c r="S381" t="s">
        <v>59</v>
      </c>
      <c r="T381" t="s">
        <v>42</v>
      </c>
      <c r="U381" t="s">
        <v>221</v>
      </c>
      <c r="V381">
        <v>1668</v>
      </c>
      <c r="W381">
        <v>0.2897160664618556</v>
      </c>
      <c r="X381" t="s">
        <v>220</v>
      </c>
    </row>
    <row r="382" spans="1:24" x14ac:dyDescent="0.25">
      <c r="A382" t="s">
        <v>88</v>
      </c>
      <c r="B382" s="1">
        <v>41899</v>
      </c>
      <c r="C382">
        <v>2014</v>
      </c>
      <c r="D382" t="s">
        <v>232</v>
      </c>
      <c r="E382" t="s">
        <v>54</v>
      </c>
      <c r="F382" t="s">
        <v>28</v>
      </c>
      <c r="G382" t="s">
        <v>210</v>
      </c>
      <c r="H382" t="s">
        <v>201</v>
      </c>
      <c r="I382">
        <v>128150</v>
      </c>
      <c r="J382">
        <v>4154</v>
      </c>
      <c r="K382">
        <v>132304</v>
      </c>
      <c r="L382" t="s">
        <v>74</v>
      </c>
      <c r="M382" t="s">
        <v>89</v>
      </c>
      <c r="N382" t="s">
        <v>90</v>
      </c>
      <c r="O382">
        <v>4</v>
      </c>
      <c r="P382" t="s">
        <v>91</v>
      </c>
      <c r="Q382" t="s">
        <v>86</v>
      </c>
      <c r="R382" t="s">
        <v>92</v>
      </c>
      <c r="S382" t="s">
        <v>54</v>
      </c>
      <c r="T382" t="s">
        <v>45</v>
      </c>
      <c r="U382" t="s">
        <v>225</v>
      </c>
      <c r="V382">
        <v>7689</v>
      </c>
      <c r="W382">
        <v>0.8680773819182428</v>
      </c>
      <c r="X382" t="s">
        <v>222</v>
      </c>
    </row>
    <row r="383" spans="1:24" x14ac:dyDescent="0.25">
      <c r="A383" t="s">
        <v>151</v>
      </c>
      <c r="B383" s="1">
        <v>41900</v>
      </c>
      <c r="C383">
        <v>2014</v>
      </c>
      <c r="D383" t="s">
        <v>232</v>
      </c>
      <c r="E383" t="s">
        <v>50</v>
      </c>
      <c r="F383" t="s">
        <v>9</v>
      </c>
      <c r="G383" t="s">
        <v>200</v>
      </c>
      <c r="H383" t="s">
        <v>201</v>
      </c>
      <c r="I383">
        <v>30900</v>
      </c>
      <c r="J383">
        <v>4314</v>
      </c>
      <c r="K383">
        <v>35214</v>
      </c>
      <c r="L383" t="s">
        <v>142</v>
      </c>
      <c r="M383" t="s">
        <v>152</v>
      </c>
      <c r="N383" t="s">
        <v>153</v>
      </c>
      <c r="O383">
        <v>3</v>
      </c>
      <c r="P383" t="s">
        <v>91</v>
      </c>
      <c r="Q383" t="s">
        <v>78</v>
      </c>
      <c r="R383" t="s">
        <v>79</v>
      </c>
      <c r="S383" t="s">
        <v>51</v>
      </c>
      <c r="T383" t="s">
        <v>43</v>
      </c>
      <c r="U383" t="s">
        <v>219</v>
      </c>
      <c r="V383">
        <v>927</v>
      </c>
      <c r="W383">
        <v>0.29898724905168045</v>
      </c>
      <c r="X383" t="s">
        <v>220</v>
      </c>
    </row>
    <row r="384" spans="1:24" x14ac:dyDescent="0.25">
      <c r="A384" t="s">
        <v>139</v>
      </c>
      <c r="B384" s="1">
        <v>41901</v>
      </c>
      <c r="C384">
        <v>2014</v>
      </c>
      <c r="D384" t="s">
        <v>232</v>
      </c>
      <c r="E384" t="s">
        <v>50</v>
      </c>
      <c r="F384" t="s">
        <v>10</v>
      </c>
      <c r="G384" t="s">
        <v>207</v>
      </c>
      <c r="H384" t="s">
        <v>211</v>
      </c>
      <c r="I384">
        <v>120000</v>
      </c>
      <c r="J384">
        <v>4610</v>
      </c>
      <c r="K384">
        <v>124610</v>
      </c>
      <c r="L384" t="s">
        <v>127</v>
      </c>
      <c r="M384" t="s">
        <v>137</v>
      </c>
      <c r="N384" t="s">
        <v>140</v>
      </c>
      <c r="O384">
        <v>4</v>
      </c>
      <c r="P384" t="s">
        <v>91</v>
      </c>
      <c r="Q384" t="s">
        <v>86</v>
      </c>
      <c r="R384" t="s">
        <v>92</v>
      </c>
      <c r="S384" t="s">
        <v>51</v>
      </c>
      <c r="T384" t="s">
        <v>43</v>
      </c>
      <c r="U384" t="s">
        <v>225</v>
      </c>
      <c r="V384">
        <v>7200</v>
      </c>
      <c r="W384">
        <v>3.74565059493559E-2</v>
      </c>
      <c r="X384" t="s">
        <v>220</v>
      </c>
    </row>
    <row r="385" spans="1:24" x14ac:dyDescent="0.25">
      <c r="A385" t="s">
        <v>163</v>
      </c>
      <c r="B385" s="1">
        <v>41904</v>
      </c>
      <c r="C385">
        <v>2014</v>
      </c>
      <c r="D385" t="s">
        <v>232</v>
      </c>
      <c r="E385" t="s">
        <v>60</v>
      </c>
      <c r="F385" t="s">
        <v>35</v>
      </c>
      <c r="G385" t="s">
        <v>200</v>
      </c>
      <c r="H385" t="s">
        <v>203</v>
      </c>
      <c r="I385">
        <v>22650</v>
      </c>
      <c r="J385">
        <v>4880</v>
      </c>
      <c r="K385">
        <v>27530</v>
      </c>
      <c r="L385" t="s">
        <v>164</v>
      </c>
      <c r="M385" t="s">
        <v>165</v>
      </c>
      <c r="N385" t="s">
        <v>166</v>
      </c>
      <c r="O385">
        <v>2</v>
      </c>
      <c r="P385" t="s">
        <v>77</v>
      </c>
      <c r="Q385" t="s">
        <v>78</v>
      </c>
      <c r="R385" t="s">
        <v>79</v>
      </c>
      <c r="S385" t="s">
        <v>61</v>
      </c>
      <c r="T385" t="s">
        <v>46</v>
      </c>
      <c r="U385" t="s">
        <v>219</v>
      </c>
      <c r="V385">
        <v>679.5</v>
      </c>
      <c r="W385">
        <v>3.3092923012139702E-2</v>
      </c>
      <c r="X385" t="s">
        <v>220</v>
      </c>
    </row>
    <row r="386" spans="1:24" x14ac:dyDescent="0.25">
      <c r="A386" t="s">
        <v>185</v>
      </c>
      <c r="B386" s="1">
        <v>41904</v>
      </c>
      <c r="C386">
        <v>2014</v>
      </c>
      <c r="D386" t="s">
        <v>232</v>
      </c>
      <c r="E386" t="s">
        <v>54</v>
      </c>
      <c r="F386" t="s">
        <v>33</v>
      </c>
      <c r="G386" t="s">
        <v>206</v>
      </c>
      <c r="H386" t="s">
        <v>201</v>
      </c>
      <c r="I386">
        <v>66150</v>
      </c>
      <c r="J386">
        <v>1610</v>
      </c>
      <c r="K386">
        <v>67760</v>
      </c>
      <c r="L386" t="s">
        <v>164</v>
      </c>
      <c r="M386" t="s">
        <v>186</v>
      </c>
      <c r="N386" t="s">
        <v>187</v>
      </c>
      <c r="O386">
        <v>4</v>
      </c>
      <c r="P386" t="s">
        <v>77</v>
      </c>
      <c r="Q386" t="s">
        <v>86</v>
      </c>
      <c r="R386" t="s">
        <v>87</v>
      </c>
      <c r="S386" t="s">
        <v>54</v>
      </c>
      <c r="T386" t="s">
        <v>45</v>
      </c>
      <c r="U386" t="s">
        <v>223</v>
      </c>
      <c r="V386">
        <v>3307.5</v>
      </c>
      <c r="W386">
        <v>0.18146796393276562</v>
      </c>
      <c r="X386" t="s">
        <v>220</v>
      </c>
    </row>
    <row r="387" spans="1:24" x14ac:dyDescent="0.25">
      <c r="A387" t="s">
        <v>151</v>
      </c>
      <c r="B387" s="1">
        <v>41904</v>
      </c>
      <c r="C387">
        <v>2014</v>
      </c>
      <c r="D387" t="s">
        <v>232</v>
      </c>
      <c r="E387" t="s">
        <v>57</v>
      </c>
      <c r="F387" t="s">
        <v>19</v>
      </c>
      <c r="G387" t="s">
        <v>206</v>
      </c>
      <c r="H387" t="s">
        <v>203</v>
      </c>
      <c r="I387">
        <v>31100</v>
      </c>
      <c r="J387">
        <v>3910</v>
      </c>
      <c r="K387">
        <v>35010</v>
      </c>
      <c r="L387" t="s">
        <v>142</v>
      </c>
      <c r="M387" t="s">
        <v>152</v>
      </c>
      <c r="N387" t="s">
        <v>153</v>
      </c>
      <c r="O387">
        <v>3</v>
      </c>
      <c r="P387" t="s">
        <v>91</v>
      </c>
      <c r="Q387" t="s">
        <v>78</v>
      </c>
      <c r="R387" t="s">
        <v>79</v>
      </c>
      <c r="S387" t="s">
        <v>57</v>
      </c>
      <c r="T387" t="s">
        <v>44</v>
      </c>
      <c r="U387" t="s">
        <v>219</v>
      </c>
      <c r="V387">
        <v>933</v>
      </c>
      <c r="W387">
        <v>0.59618262229309538</v>
      </c>
      <c r="X387" t="s">
        <v>222</v>
      </c>
    </row>
    <row r="388" spans="1:24" x14ac:dyDescent="0.25">
      <c r="A388" t="s">
        <v>191</v>
      </c>
      <c r="B388" s="1">
        <v>41905</v>
      </c>
      <c r="C388">
        <v>2014</v>
      </c>
      <c r="D388" t="s">
        <v>232</v>
      </c>
      <c r="E388" t="s">
        <v>58</v>
      </c>
      <c r="F388" t="s">
        <v>8</v>
      </c>
      <c r="G388" t="s">
        <v>210</v>
      </c>
      <c r="H388" t="s">
        <v>201</v>
      </c>
      <c r="I388">
        <v>116050</v>
      </c>
      <c r="J388">
        <v>3707</v>
      </c>
      <c r="K388">
        <v>119757</v>
      </c>
      <c r="L388" t="s">
        <v>164</v>
      </c>
      <c r="M388" t="s">
        <v>192</v>
      </c>
      <c r="N388" t="s">
        <v>193</v>
      </c>
      <c r="O388">
        <v>4</v>
      </c>
      <c r="P388" t="s">
        <v>91</v>
      </c>
      <c r="Q388" t="s">
        <v>86</v>
      </c>
      <c r="R388" t="s">
        <v>92</v>
      </c>
      <c r="S388" t="s">
        <v>59</v>
      </c>
      <c r="T388" t="s">
        <v>42</v>
      </c>
      <c r="U388" t="s">
        <v>225</v>
      </c>
      <c r="V388">
        <v>6963</v>
      </c>
      <c r="W388">
        <v>4.4157169779835814E-3</v>
      </c>
      <c r="X388" t="s">
        <v>220</v>
      </c>
    </row>
    <row r="389" spans="1:24" x14ac:dyDescent="0.25">
      <c r="A389" t="s">
        <v>170</v>
      </c>
      <c r="B389" s="1">
        <v>41908</v>
      </c>
      <c r="C389">
        <v>2014</v>
      </c>
      <c r="D389" t="s">
        <v>232</v>
      </c>
      <c r="E389" t="s">
        <v>50</v>
      </c>
      <c r="F389" t="s">
        <v>10</v>
      </c>
      <c r="G389" t="s">
        <v>207</v>
      </c>
      <c r="H389" t="s">
        <v>202</v>
      </c>
      <c r="I389">
        <v>27850</v>
      </c>
      <c r="J389">
        <v>4521</v>
      </c>
      <c r="K389">
        <v>32371</v>
      </c>
      <c r="L389" t="s">
        <v>164</v>
      </c>
      <c r="M389" t="s">
        <v>171</v>
      </c>
      <c r="N389" t="s">
        <v>172</v>
      </c>
      <c r="O389">
        <v>4</v>
      </c>
      <c r="P389" t="s">
        <v>77</v>
      </c>
      <c r="Q389" t="s">
        <v>78</v>
      </c>
      <c r="R389" t="s">
        <v>79</v>
      </c>
      <c r="S389" t="s">
        <v>51</v>
      </c>
      <c r="T389" t="s">
        <v>43</v>
      </c>
      <c r="U389" t="s">
        <v>219</v>
      </c>
      <c r="V389">
        <v>835.5</v>
      </c>
      <c r="W389">
        <v>9.2820012519517922E-2</v>
      </c>
      <c r="X389" t="s">
        <v>220</v>
      </c>
    </row>
    <row r="390" spans="1:24" x14ac:dyDescent="0.25">
      <c r="A390" t="s">
        <v>83</v>
      </c>
      <c r="B390" s="1">
        <v>41909</v>
      </c>
      <c r="C390">
        <v>2014</v>
      </c>
      <c r="D390" t="s">
        <v>232</v>
      </c>
      <c r="E390" t="s">
        <v>58</v>
      </c>
      <c r="F390" t="s">
        <v>5</v>
      </c>
      <c r="G390" t="s">
        <v>206</v>
      </c>
      <c r="H390" t="s">
        <v>201</v>
      </c>
      <c r="I390">
        <v>74300</v>
      </c>
      <c r="J390">
        <v>2594</v>
      </c>
      <c r="K390">
        <v>76894</v>
      </c>
      <c r="L390" t="s">
        <v>74</v>
      </c>
      <c r="M390" t="s">
        <v>84</v>
      </c>
      <c r="N390" t="s">
        <v>85</v>
      </c>
      <c r="O390">
        <v>4</v>
      </c>
      <c r="P390" t="s">
        <v>77</v>
      </c>
      <c r="Q390" t="s">
        <v>86</v>
      </c>
      <c r="R390" t="s">
        <v>87</v>
      </c>
      <c r="S390" t="s">
        <v>59</v>
      </c>
      <c r="T390" t="s">
        <v>42</v>
      </c>
      <c r="U390" t="s">
        <v>223</v>
      </c>
      <c r="V390">
        <v>3715</v>
      </c>
      <c r="W390">
        <v>0.87360115296840724</v>
      </c>
      <c r="X390" t="s">
        <v>222</v>
      </c>
    </row>
    <row r="391" spans="1:24" x14ac:dyDescent="0.25">
      <c r="A391" t="s">
        <v>191</v>
      </c>
      <c r="B391" s="1">
        <v>41909</v>
      </c>
      <c r="C391">
        <v>2014</v>
      </c>
      <c r="D391" t="s">
        <v>232</v>
      </c>
      <c r="E391" t="s">
        <v>54</v>
      </c>
      <c r="F391" t="s">
        <v>30</v>
      </c>
      <c r="G391" t="s">
        <v>209</v>
      </c>
      <c r="H391" t="s">
        <v>203</v>
      </c>
      <c r="I391">
        <v>116300</v>
      </c>
      <c r="J391">
        <v>2887</v>
      </c>
      <c r="K391">
        <v>119187</v>
      </c>
      <c r="L391" t="s">
        <v>164</v>
      </c>
      <c r="M391" t="s">
        <v>192</v>
      </c>
      <c r="N391" t="s">
        <v>193</v>
      </c>
      <c r="O391">
        <v>4</v>
      </c>
      <c r="P391" t="s">
        <v>91</v>
      </c>
      <c r="Q391" t="s">
        <v>86</v>
      </c>
      <c r="R391" t="s">
        <v>92</v>
      </c>
      <c r="S391" t="s">
        <v>54</v>
      </c>
      <c r="T391" t="s">
        <v>45</v>
      </c>
      <c r="U391" t="s">
        <v>225</v>
      </c>
      <c r="V391">
        <v>6978</v>
      </c>
      <c r="W391">
        <v>0.53909997201482762</v>
      </c>
      <c r="X391" t="s">
        <v>222</v>
      </c>
    </row>
    <row r="392" spans="1:24" x14ac:dyDescent="0.25">
      <c r="A392" t="s">
        <v>112</v>
      </c>
      <c r="B392" s="1">
        <v>41909</v>
      </c>
      <c r="C392">
        <v>2014</v>
      </c>
      <c r="D392" t="s">
        <v>232</v>
      </c>
      <c r="E392" t="s">
        <v>60</v>
      </c>
      <c r="F392" t="s">
        <v>4</v>
      </c>
      <c r="G392" t="s">
        <v>200</v>
      </c>
      <c r="H392" t="s">
        <v>203</v>
      </c>
      <c r="I392">
        <v>41400</v>
      </c>
      <c r="J392">
        <v>2302</v>
      </c>
      <c r="K392">
        <v>43702</v>
      </c>
      <c r="L392" t="s">
        <v>97</v>
      </c>
      <c r="M392" t="s">
        <v>104</v>
      </c>
      <c r="N392" t="s">
        <v>113</v>
      </c>
      <c r="O392">
        <v>3</v>
      </c>
      <c r="P392" t="s">
        <v>91</v>
      </c>
      <c r="Q392" t="s">
        <v>78</v>
      </c>
      <c r="R392" t="s">
        <v>79</v>
      </c>
      <c r="S392" t="s">
        <v>61</v>
      </c>
      <c r="T392" t="s">
        <v>42</v>
      </c>
      <c r="U392" t="s">
        <v>221</v>
      </c>
      <c r="V392">
        <v>1656</v>
      </c>
      <c r="W392">
        <v>0.49154408159272006</v>
      </c>
      <c r="X392" t="s">
        <v>220</v>
      </c>
    </row>
    <row r="393" spans="1:24" x14ac:dyDescent="0.25">
      <c r="A393" t="s">
        <v>141</v>
      </c>
      <c r="B393" s="1">
        <v>41909</v>
      </c>
      <c r="C393">
        <v>2014</v>
      </c>
      <c r="D393" t="s">
        <v>232</v>
      </c>
      <c r="E393" t="s">
        <v>54</v>
      </c>
      <c r="F393" t="s">
        <v>11</v>
      </c>
      <c r="G393" t="s">
        <v>210</v>
      </c>
      <c r="H393" t="s">
        <v>202</v>
      </c>
      <c r="I393">
        <v>24250</v>
      </c>
      <c r="J393">
        <v>1220</v>
      </c>
      <c r="K393">
        <v>25470</v>
      </c>
      <c r="L393" t="s">
        <v>142</v>
      </c>
      <c r="M393" t="s">
        <v>143</v>
      </c>
      <c r="N393" t="s">
        <v>144</v>
      </c>
      <c r="O393">
        <v>4</v>
      </c>
      <c r="P393" t="s">
        <v>77</v>
      </c>
      <c r="Q393" t="s">
        <v>78</v>
      </c>
      <c r="R393" t="s">
        <v>79</v>
      </c>
      <c r="S393" t="s">
        <v>54</v>
      </c>
      <c r="T393" t="s">
        <v>43</v>
      </c>
      <c r="U393" t="s">
        <v>219</v>
      </c>
      <c r="V393">
        <v>727.5</v>
      </c>
      <c r="W393">
        <v>0.9357437560966908</v>
      </c>
      <c r="X393" t="s">
        <v>222</v>
      </c>
    </row>
    <row r="394" spans="1:24" x14ac:dyDescent="0.25">
      <c r="A394" t="s">
        <v>80</v>
      </c>
      <c r="B394" s="1">
        <v>41909</v>
      </c>
      <c r="C394">
        <v>2014</v>
      </c>
      <c r="D394" t="s">
        <v>232</v>
      </c>
      <c r="E394" t="s">
        <v>60</v>
      </c>
      <c r="F394" t="s">
        <v>6</v>
      </c>
      <c r="G394" t="s">
        <v>207</v>
      </c>
      <c r="H394" t="s">
        <v>201</v>
      </c>
      <c r="I394">
        <v>32950</v>
      </c>
      <c r="J394">
        <v>3558</v>
      </c>
      <c r="K394">
        <v>36508</v>
      </c>
      <c r="L394" t="s">
        <v>74</v>
      </c>
      <c r="M394" t="s">
        <v>81</v>
      </c>
      <c r="N394" t="s">
        <v>82</v>
      </c>
      <c r="O394">
        <v>4</v>
      </c>
      <c r="P394" t="s">
        <v>77</v>
      </c>
      <c r="Q394" t="s">
        <v>78</v>
      </c>
      <c r="R394" t="s">
        <v>79</v>
      </c>
      <c r="S394" t="s">
        <v>61</v>
      </c>
      <c r="T394" t="s">
        <v>42</v>
      </c>
      <c r="U394" t="s">
        <v>219</v>
      </c>
      <c r="V394">
        <v>988.5</v>
      </c>
      <c r="W394">
        <v>0.41147538945613216</v>
      </c>
      <c r="X394" t="s">
        <v>220</v>
      </c>
    </row>
    <row r="395" spans="1:24" x14ac:dyDescent="0.25">
      <c r="A395" t="s">
        <v>109</v>
      </c>
      <c r="B395" s="1">
        <v>41910</v>
      </c>
      <c r="C395">
        <v>2014</v>
      </c>
      <c r="D395" t="s">
        <v>232</v>
      </c>
      <c r="E395" t="s">
        <v>52</v>
      </c>
      <c r="F395" t="s">
        <v>41</v>
      </c>
      <c r="G395" t="s">
        <v>207</v>
      </c>
      <c r="H395" t="s">
        <v>201</v>
      </c>
      <c r="I395">
        <v>40950</v>
      </c>
      <c r="J395">
        <v>1896</v>
      </c>
      <c r="K395">
        <v>42846</v>
      </c>
      <c r="L395" t="s">
        <v>97</v>
      </c>
      <c r="M395" t="s">
        <v>110</v>
      </c>
      <c r="N395" t="s">
        <v>111</v>
      </c>
      <c r="O395">
        <v>4</v>
      </c>
      <c r="P395" t="s">
        <v>91</v>
      </c>
      <c r="Q395" t="s">
        <v>78</v>
      </c>
      <c r="R395" t="s">
        <v>79</v>
      </c>
      <c r="S395" t="s">
        <v>53</v>
      </c>
      <c r="T395" t="s">
        <v>46</v>
      </c>
      <c r="U395" t="s">
        <v>221</v>
      </c>
      <c r="V395">
        <v>1638</v>
      </c>
      <c r="W395">
        <v>7.6487061137560319E-2</v>
      </c>
      <c r="X395" t="s">
        <v>220</v>
      </c>
    </row>
    <row r="396" spans="1:24" x14ac:dyDescent="0.25">
      <c r="A396" t="s">
        <v>112</v>
      </c>
      <c r="B396" s="1">
        <v>41910</v>
      </c>
      <c r="C396">
        <v>2014</v>
      </c>
      <c r="D396" t="s">
        <v>232</v>
      </c>
      <c r="E396" t="s">
        <v>62</v>
      </c>
      <c r="F396" t="s">
        <v>11</v>
      </c>
      <c r="G396" t="s">
        <v>209</v>
      </c>
      <c r="H396" t="s">
        <v>203</v>
      </c>
      <c r="I396">
        <v>41650</v>
      </c>
      <c r="J396">
        <v>1043</v>
      </c>
      <c r="K396">
        <v>42693</v>
      </c>
      <c r="L396" t="s">
        <v>97</v>
      </c>
      <c r="M396" t="s">
        <v>104</v>
      </c>
      <c r="N396" t="s">
        <v>113</v>
      </c>
      <c r="O396">
        <v>3</v>
      </c>
      <c r="P396" t="s">
        <v>91</v>
      </c>
      <c r="Q396" t="s">
        <v>78</v>
      </c>
      <c r="R396" t="s">
        <v>79</v>
      </c>
      <c r="S396" t="s">
        <v>63</v>
      </c>
      <c r="T396" t="s">
        <v>43</v>
      </c>
      <c r="U396" t="s">
        <v>221</v>
      </c>
      <c r="V396">
        <v>1666</v>
      </c>
      <c r="W396">
        <v>1.103135478265181E-2</v>
      </c>
      <c r="X396" t="s">
        <v>220</v>
      </c>
    </row>
    <row r="397" spans="1:24" x14ac:dyDescent="0.25">
      <c r="A397" t="s">
        <v>157</v>
      </c>
      <c r="B397" s="1">
        <v>41910</v>
      </c>
      <c r="C397">
        <v>2014</v>
      </c>
      <c r="D397" t="s">
        <v>232</v>
      </c>
      <c r="E397" t="s">
        <v>54</v>
      </c>
      <c r="F397" t="s">
        <v>31</v>
      </c>
      <c r="G397" t="s">
        <v>206</v>
      </c>
      <c r="H397" t="s">
        <v>201</v>
      </c>
      <c r="I397">
        <v>58500</v>
      </c>
      <c r="J397">
        <v>4507</v>
      </c>
      <c r="K397">
        <v>63007</v>
      </c>
      <c r="L397" t="s">
        <v>142</v>
      </c>
      <c r="M397" t="s">
        <v>158</v>
      </c>
      <c r="N397" t="s">
        <v>159</v>
      </c>
      <c r="O397">
        <v>4</v>
      </c>
      <c r="P397" t="s">
        <v>77</v>
      </c>
      <c r="Q397" t="s">
        <v>86</v>
      </c>
      <c r="R397" t="s">
        <v>79</v>
      </c>
      <c r="S397" t="s">
        <v>54</v>
      </c>
      <c r="T397" t="s">
        <v>45</v>
      </c>
      <c r="U397" t="s">
        <v>223</v>
      </c>
      <c r="V397">
        <v>2925</v>
      </c>
      <c r="W397">
        <v>0.49199825315363621</v>
      </c>
      <c r="X397" t="s">
        <v>220</v>
      </c>
    </row>
    <row r="398" spans="1:24" x14ac:dyDescent="0.25">
      <c r="A398" t="s">
        <v>173</v>
      </c>
      <c r="B398" s="1">
        <v>41911</v>
      </c>
      <c r="C398">
        <v>2014</v>
      </c>
      <c r="D398" t="s">
        <v>232</v>
      </c>
      <c r="E398" t="s">
        <v>54</v>
      </c>
      <c r="F398" t="s">
        <v>33</v>
      </c>
      <c r="G398" t="s">
        <v>206</v>
      </c>
      <c r="H398" t="s">
        <v>202</v>
      </c>
      <c r="I398">
        <v>28900</v>
      </c>
      <c r="J398">
        <v>3047</v>
      </c>
      <c r="K398">
        <v>31947</v>
      </c>
      <c r="L398" t="s">
        <v>164</v>
      </c>
      <c r="M398" t="s">
        <v>174</v>
      </c>
      <c r="N398" t="s">
        <v>175</v>
      </c>
      <c r="O398">
        <v>2</v>
      </c>
      <c r="P398" t="s">
        <v>91</v>
      </c>
      <c r="Q398" t="s">
        <v>78</v>
      </c>
      <c r="R398" t="s">
        <v>79</v>
      </c>
      <c r="S398" t="s">
        <v>54</v>
      </c>
      <c r="T398" t="s">
        <v>45</v>
      </c>
      <c r="U398" t="s">
        <v>219</v>
      </c>
      <c r="V398">
        <v>867</v>
      </c>
      <c r="W398">
        <v>9.1122197029703395E-2</v>
      </c>
      <c r="X398" t="s">
        <v>220</v>
      </c>
    </row>
    <row r="399" spans="1:24" x14ac:dyDescent="0.25">
      <c r="A399" t="s">
        <v>130</v>
      </c>
      <c r="B399" s="1">
        <v>41911</v>
      </c>
      <c r="C399">
        <v>2014</v>
      </c>
      <c r="D399" t="s">
        <v>232</v>
      </c>
      <c r="E399" t="s">
        <v>55</v>
      </c>
      <c r="F399" t="s">
        <v>40</v>
      </c>
      <c r="G399" t="s">
        <v>209</v>
      </c>
      <c r="H399" t="s">
        <v>203</v>
      </c>
      <c r="I399">
        <v>54150</v>
      </c>
      <c r="J399">
        <v>3672</v>
      </c>
      <c r="K399">
        <v>57822</v>
      </c>
      <c r="L399" t="s">
        <v>127</v>
      </c>
      <c r="M399" t="s">
        <v>131</v>
      </c>
      <c r="N399" t="s">
        <v>132</v>
      </c>
      <c r="O399">
        <v>4</v>
      </c>
      <c r="P399" t="s">
        <v>77</v>
      </c>
      <c r="Q399" t="s">
        <v>86</v>
      </c>
      <c r="R399" t="s">
        <v>79</v>
      </c>
      <c r="S399" t="s">
        <v>56</v>
      </c>
      <c r="T399" t="s">
        <v>46</v>
      </c>
      <c r="U399" t="s">
        <v>223</v>
      </c>
      <c r="V399">
        <v>2707.5</v>
      </c>
      <c r="W399">
        <v>0.39059853339129991</v>
      </c>
      <c r="X399" t="s">
        <v>220</v>
      </c>
    </row>
    <row r="400" spans="1:24" x14ac:dyDescent="0.25">
      <c r="A400" t="s">
        <v>117</v>
      </c>
      <c r="B400" s="1">
        <v>41911</v>
      </c>
      <c r="C400">
        <v>2014</v>
      </c>
      <c r="D400" t="s">
        <v>232</v>
      </c>
      <c r="E400" t="s">
        <v>57</v>
      </c>
      <c r="F400" t="s">
        <v>27</v>
      </c>
      <c r="G400" t="s">
        <v>206</v>
      </c>
      <c r="H400" t="s">
        <v>211</v>
      </c>
      <c r="I400">
        <v>52200</v>
      </c>
      <c r="J400">
        <v>1517</v>
      </c>
      <c r="K400">
        <v>53717</v>
      </c>
      <c r="L400" t="s">
        <v>97</v>
      </c>
      <c r="M400" t="s">
        <v>118</v>
      </c>
      <c r="N400" t="s">
        <v>119</v>
      </c>
      <c r="O400">
        <v>4</v>
      </c>
      <c r="P400" t="s">
        <v>77</v>
      </c>
      <c r="Q400" t="s">
        <v>86</v>
      </c>
      <c r="R400" t="s">
        <v>79</v>
      </c>
      <c r="S400" t="s">
        <v>57</v>
      </c>
      <c r="T400" t="s">
        <v>44</v>
      </c>
      <c r="U400" t="s">
        <v>221</v>
      </c>
      <c r="V400">
        <v>2088</v>
      </c>
      <c r="W400">
        <v>5.0169962947336007E-2</v>
      </c>
      <c r="X400" t="s">
        <v>220</v>
      </c>
    </row>
    <row r="401" spans="1:24" x14ac:dyDescent="0.25">
      <c r="A401" t="s">
        <v>139</v>
      </c>
      <c r="B401" s="1">
        <v>41912</v>
      </c>
      <c r="C401">
        <v>2014</v>
      </c>
      <c r="D401" t="s">
        <v>232</v>
      </c>
      <c r="E401" t="s">
        <v>58</v>
      </c>
      <c r="F401" t="s">
        <v>8</v>
      </c>
      <c r="G401" t="s">
        <v>210</v>
      </c>
      <c r="H401" t="s">
        <v>205</v>
      </c>
      <c r="I401">
        <v>120200</v>
      </c>
      <c r="J401">
        <v>4037</v>
      </c>
      <c r="K401">
        <v>124237</v>
      </c>
      <c r="L401" t="s">
        <v>127</v>
      </c>
      <c r="M401" t="s">
        <v>137</v>
      </c>
      <c r="N401" t="s">
        <v>140</v>
      </c>
      <c r="O401">
        <v>4</v>
      </c>
      <c r="P401" t="s">
        <v>91</v>
      </c>
      <c r="Q401" t="s">
        <v>86</v>
      </c>
      <c r="R401" t="s">
        <v>92</v>
      </c>
      <c r="S401" t="s">
        <v>59</v>
      </c>
      <c r="T401" t="s">
        <v>42</v>
      </c>
      <c r="U401" t="s">
        <v>225</v>
      </c>
      <c r="V401">
        <v>7212</v>
      </c>
      <c r="W401">
        <v>0.82770582420178962</v>
      </c>
      <c r="X401" t="s">
        <v>222</v>
      </c>
    </row>
    <row r="402" spans="1:24" x14ac:dyDescent="0.25">
      <c r="A402" t="s">
        <v>173</v>
      </c>
      <c r="B402" s="1">
        <v>41913</v>
      </c>
      <c r="C402">
        <v>2014</v>
      </c>
      <c r="D402" t="s">
        <v>233</v>
      </c>
      <c r="E402" t="s">
        <v>62</v>
      </c>
      <c r="F402" t="s">
        <v>14</v>
      </c>
      <c r="G402" t="s">
        <v>200</v>
      </c>
      <c r="H402" t="s">
        <v>211</v>
      </c>
      <c r="I402">
        <v>28550</v>
      </c>
      <c r="J402">
        <v>1003</v>
      </c>
      <c r="K402">
        <v>29553</v>
      </c>
      <c r="L402" t="s">
        <v>164</v>
      </c>
      <c r="M402" t="s">
        <v>174</v>
      </c>
      <c r="N402" t="s">
        <v>175</v>
      </c>
      <c r="O402">
        <v>2</v>
      </c>
      <c r="P402" t="s">
        <v>91</v>
      </c>
      <c r="Q402" t="s">
        <v>78</v>
      </c>
      <c r="R402" t="s">
        <v>79</v>
      </c>
      <c r="S402" t="s">
        <v>63</v>
      </c>
      <c r="T402" t="s">
        <v>43</v>
      </c>
      <c r="U402" t="s">
        <v>219</v>
      </c>
      <c r="V402">
        <v>856.5</v>
      </c>
      <c r="W402">
        <v>0.49890785827250583</v>
      </c>
      <c r="X402" t="s">
        <v>220</v>
      </c>
    </row>
    <row r="403" spans="1:24" x14ac:dyDescent="0.25">
      <c r="A403" t="s">
        <v>145</v>
      </c>
      <c r="B403" s="1">
        <v>41913</v>
      </c>
      <c r="C403">
        <v>2014</v>
      </c>
      <c r="D403" t="s">
        <v>233</v>
      </c>
      <c r="E403" t="s">
        <v>57</v>
      </c>
      <c r="F403" t="s">
        <v>16</v>
      </c>
      <c r="G403" t="s">
        <v>204</v>
      </c>
      <c r="H403" t="s">
        <v>201</v>
      </c>
      <c r="I403">
        <v>25950</v>
      </c>
      <c r="J403">
        <v>1656</v>
      </c>
      <c r="K403">
        <v>27606</v>
      </c>
      <c r="L403" t="s">
        <v>142</v>
      </c>
      <c r="M403" t="s">
        <v>146</v>
      </c>
      <c r="N403" t="s">
        <v>147</v>
      </c>
      <c r="O403">
        <v>4</v>
      </c>
      <c r="P403" t="s">
        <v>77</v>
      </c>
      <c r="Q403" t="s">
        <v>78</v>
      </c>
      <c r="R403" t="s">
        <v>79</v>
      </c>
      <c r="S403" t="s">
        <v>57</v>
      </c>
      <c r="T403" t="s">
        <v>44</v>
      </c>
      <c r="U403" t="s">
        <v>219</v>
      </c>
      <c r="V403">
        <v>778.5</v>
      </c>
      <c r="W403">
        <v>0.73093951946633851</v>
      </c>
      <c r="X403" t="s">
        <v>222</v>
      </c>
    </row>
    <row r="404" spans="1:24" x14ac:dyDescent="0.25">
      <c r="A404" t="s">
        <v>179</v>
      </c>
      <c r="B404" s="1">
        <v>41915</v>
      </c>
      <c r="C404">
        <v>2014</v>
      </c>
      <c r="D404" t="s">
        <v>233</v>
      </c>
      <c r="E404" t="s">
        <v>54</v>
      </c>
      <c r="F404" t="s">
        <v>30</v>
      </c>
      <c r="G404" t="s">
        <v>209</v>
      </c>
      <c r="H404" t="s">
        <v>205</v>
      </c>
      <c r="I404">
        <v>44750</v>
      </c>
      <c r="J404">
        <v>2289</v>
      </c>
      <c r="K404">
        <v>47039</v>
      </c>
      <c r="L404" t="s">
        <v>164</v>
      </c>
      <c r="M404" t="s">
        <v>180</v>
      </c>
      <c r="N404" t="s">
        <v>181</v>
      </c>
      <c r="O404">
        <v>4</v>
      </c>
      <c r="P404" t="s">
        <v>77</v>
      </c>
      <c r="Q404" t="s">
        <v>78</v>
      </c>
      <c r="R404" t="s">
        <v>79</v>
      </c>
      <c r="S404" t="s">
        <v>54</v>
      </c>
      <c r="T404" t="s">
        <v>45</v>
      </c>
      <c r="U404" t="s">
        <v>221</v>
      </c>
      <c r="V404">
        <v>1790</v>
      </c>
      <c r="W404">
        <v>0.40896267369806893</v>
      </c>
      <c r="X404" t="s">
        <v>220</v>
      </c>
    </row>
    <row r="405" spans="1:24" x14ac:dyDescent="0.25">
      <c r="A405" t="s">
        <v>154</v>
      </c>
      <c r="B405" s="1">
        <v>41915</v>
      </c>
      <c r="C405">
        <v>2014</v>
      </c>
      <c r="D405" t="s">
        <v>233</v>
      </c>
      <c r="E405" t="s">
        <v>55</v>
      </c>
      <c r="F405" t="s">
        <v>39</v>
      </c>
      <c r="G405" t="s">
        <v>209</v>
      </c>
      <c r="H405" t="s">
        <v>203</v>
      </c>
      <c r="I405">
        <v>55800</v>
      </c>
      <c r="J405">
        <v>4446</v>
      </c>
      <c r="K405">
        <v>60246</v>
      </c>
      <c r="L405" t="s">
        <v>142</v>
      </c>
      <c r="M405" t="s">
        <v>155</v>
      </c>
      <c r="N405" t="s">
        <v>156</v>
      </c>
      <c r="O405">
        <v>4</v>
      </c>
      <c r="P405" t="s">
        <v>91</v>
      </c>
      <c r="Q405" t="s">
        <v>78</v>
      </c>
      <c r="R405" t="s">
        <v>79</v>
      </c>
      <c r="S405" t="s">
        <v>56</v>
      </c>
      <c r="T405" t="s">
        <v>46</v>
      </c>
      <c r="U405" t="s">
        <v>223</v>
      </c>
      <c r="V405">
        <v>2790</v>
      </c>
      <c r="W405">
        <v>0.48334191901764922</v>
      </c>
      <c r="X405" t="s">
        <v>220</v>
      </c>
    </row>
    <row r="406" spans="1:24" x14ac:dyDescent="0.25">
      <c r="A406" t="s">
        <v>157</v>
      </c>
      <c r="B406" s="1">
        <v>41917</v>
      </c>
      <c r="C406">
        <v>2014</v>
      </c>
      <c r="D406" t="s">
        <v>233</v>
      </c>
      <c r="E406" t="s">
        <v>64</v>
      </c>
      <c r="F406" t="s">
        <v>26</v>
      </c>
      <c r="G406" t="s">
        <v>204</v>
      </c>
      <c r="H406" t="s">
        <v>202</v>
      </c>
      <c r="I406">
        <v>58450</v>
      </c>
      <c r="J406">
        <v>4832</v>
      </c>
      <c r="K406">
        <v>63282</v>
      </c>
      <c r="L406" t="s">
        <v>142</v>
      </c>
      <c r="M406" t="s">
        <v>158</v>
      </c>
      <c r="N406" t="s">
        <v>159</v>
      </c>
      <c r="O406">
        <v>4</v>
      </c>
      <c r="P406" t="s">
        <v>77</v>
      </c>
      <c r="Q406" t="s">
        <v>86</v>
      </c>
      <c r="R406" t="s">
        <v>79</v>
      </c>
      <c r="S406" t="s">
        <v>57</v>
      </c>
      <c r="T406" t="s">
        <v>44</v>
      </c>
      <c r="U406" t="s">
        <v>223</v>
      </c>
      <c r="V406">
        <v>2922.5</v>
      </c>
      <c r="W406">
        <v>0.78872100905921361</v>
      </c>
      <c r="X406" t="s">
        <v>222</v>
      </c>
    </row>
    <row r="407" spans="1:24" x14ac:dyDescent="0.25">
      <c r="A407" t="s">
        <v>157</v>
      </c>
      <c r="B407" s="1">
        <v>41918</v>
      </c>
      <c r="C407">
        <v>2014</v>
      </c>
      <c r="D407" t="s">
        <v>233</v>
      </c>
      <c r="E407" t="s">
        <v>60</v>
      </c>
      <c r="F407" t="s">
        <v>35</v>
      </c>
      <c r="G407" t="s">
        <v>210</v>
      </c>
      <c r="H407" t="s">
        <v>201</v>
      </c>
      <c r="I407">
        <v>58300</v>
      </c>
      <c r="J407">
        <v>3971</v>
      </c>
      <c r="K407">
        <v>62271</v>
      </c>
      <c r="L407" t="s">
        <v>142</v>
      </c>
      <c r="M407" t="s">
        <v>158</v>
      </c>
      <c r="N407" t="s">
        <v>159</v>
      </c>
      <c r="O407">
        <v>4</v>
      </c>
      <c r="P407" t="s">
        <v>77</v>
      </c>
      <c r="Q407" t="s">
        <v>86</v>
      </c>
      <c r="R407" t="s">
        <v>79</v>
      </c>
      <c r="S407" t="s">
        <v>61</v>
      </c>
      <c r="T407" t="s">
        <v>46</v>
      </c>
      <c r="U407" t="s">
        <v>223</v>
      </c>
      <c r="V407">
        <v>2915</v>
      </c>
      <c r="W407">
        <v>0.73462480713363032</v>
      </c>
      <c r="X407" t="s">
        <v>222</v>
      </c>
    </row>
    <row r="408" spans="1:24" x14ac:dyDescent="0.25">
      <c r="A408" t="s">
        <v>176</v>
      </c>
      <c r="B408" s="1">
        <v>41920</v>
      </c>
      <c r="C408">
        <v>2014</v>
      </c>
      <c r="D408" t="s">
        <v>233</v>
      </c>
      <c r="E408" t="s">
        <v>55</v>
      </c>
      <c r="F408" t="s">
        <v>39</v>
      </c>
      <c r="G408" t="s">
        <v>210</v>
      </c>
      <c r="H408" t="s">
        <v>211</v>
      </c>
      <c r="I408">
        <v>35300</v>
      </c>
      <c r="J408">
        <v>4586</v>
      </c>
      <c r="K408">
        <v>39886</v>
      </c>
      <c r="L408" t="s">
        <v>164</v>
      </c>
      <c r="M408" t="s">
        <v>177</v>
      </c>
      <c r="N408" t="s">
        <v>178</v>
      </c>
      <c r="O408">
        <v>4</v>
      </c>
      <c r="P408" t="s">
        <v>77</v>
      </c>
      <c r="Q408" t="s">
        <v>78</v>
      </c>
      <c r="R408" t="s">
        <v>79</v>
      </c>
      <c r="S408" t="s">
        <v>56</v>
      </c>
      <c r="T408" t="s">
        <v>46</v>
      </c>
      <c r="U408" t="s">
        <v>221</v>
      </c>
      <c r="V408">
        <v>1412</v>
      </c>
      <c r="W408">
        <v>0.34553735067394437</v>
      </c>
      <c r="X408" t="s">
        <v>220</v>
      </c>
    </row>
    <row r="409" spans="1:24" x14ac:dyDescent="0.25">
      <c r="A409" t="s">
        <v>123</v>
      </c>
      <c r="B409" s="1">
        <v>41920</v>
      </c>
      <c r="C409">
        <v>2014</v>
      </c>
      <c r="D409" t="s">
        <v>233</v>
      </c>
      <c r="E409" t="s">
        <v>50</v>
      </c>
      <c r="F409" t="s">
        <v>9</v>
      </c>
      <c r="G409" t="s">
        <v>206</v>
      </c>
      <c r="H409" t="s">
        <v>203</v>
      </c>
      <c r="I409">
        <v>67400</v>
      </c>
      <c r="J409">
        <v>3019</v>
      </c>
      <c r="K409">
        <v>70419</v>
      </c>
      <c r="L409" t="s">
        <v>97</v>
      </c>
      <c r="M409" t="s">
        <v>124</v>
      </c>
      <c r="N409" t="s">
        <v>125</v>
      </c>
      <c r="O409">
        <v>4</v>
      </c>
      <c r="P409" t="s">
        <v>91</v>
      </c>
      <c r="Q409" t="s">
        <v>78</v>
      </c>
      <c r="R409" t="s">
        <v>92</v>
      </c>
      <c r="S409" t="s">
        <v>51</v>
      </c>
      <c r="T409" t="s">
        <v>43</v>
      </c>
      <c r="U409" t="s">
        <v>223</v>
      </c>
      <c r="V409">
        <v>3370</v>
      </c>
      <c r="W409">
        <v>0.43720241796095038</v>
      </c>
      <c r="X409" t="s">
        <v>220</v>
      </c>
    </row>
    <row r="410" spans="1:24" x14ac:dyDescent="0.25">
      <c r="A410" t="s">
        <v>114</v>
      </c>
      <c r="B410" s="1">
        <v>41920</v>
      </c>
      <c r="C410">
        <v>2014</v>
      </c>
      <c r="D410" t="s">
        <v>233</v>
      </c>
      <c r="E410" t="s">
        <v>57</v>
      </c>
      <c r="F410" t="s">
        <v>22</v>
      </c>
      <c r="G410" t="s">
        <v>210</v>
      </c>
      <c r="H410" t="s">
        <v>202</v>
      </c>
      <c r="I410">
        <v>47700</v>
      </c>
      <c r="J410">
        <v>4769</v>
      </c>
      <c r="K410">
        <v>52469</v>
      </c>
      <c r="L410" t="s">
        <v>97</v>
      </c>
      <c r="M410" t="s">
        <v>115</v>
      </c>
      <c r="N410" t="s">
        <v>116</v>
      </c>
      <c r="O410">
        <v>4</v>
      </c>
      <c r="P410" t="s">
        <v>77</v>
      </c>
      <c r="Q410" t="s">
        <v>78</v>
      </c>
      <c r="R410" t="s">
        <v>79</v>
      </c>
      <c r="S410" t="s">
        <v>57</v>
      </c>
      <c r="T410" t="s">
        <v>44</v>
      </c>
      <c r="U410" t="s">
        <v>221</v>
      </c>
      <c r="V410">
        <v>1908</v>
      </c>
      <c r="W410">
        <v>0.46963533594721713</v>
      </c>
      <c r="X410" t="s">
        <v>220</v>
      </c>
    </row>
    <row r="411" spans="1:24" x14ac:dyDescent="0.25">
      <c r="A411" t="s">
        <v>160</v>
      </c>
      <c r="B411" s="1">
        <v>41924</v>
      </c>
      <c r="C411">
        <v>2014</v>
      </c>
      <c r="D411" t="s">
        <v>233</v>
      </c>
      <c r="E411" t="s">
        <v>60</v>
      </c>
      <c r="F411" t="s">
        <v>6</v>
      </c>
      <c r="G411" t="s">
        <v>204</v>
      </c>
      <c r="H411" t="s">
        <v>211</v>
      </c>
      <c r="I411">
        <v>96900</v>
      </c>
      <c r="J411">
        <v>4789</v>
      </c>
      <c r="K411">
        <v>101689</v>
      </c>
      <c r="L411" t="s">
        <v>142</v>
      </c>
      <c r="M411" t="s">
        <v>161</v>
      </c>
      <c r="N411" t="s">
        <v>162</v>
      </c>
      <c r="O411">
        <v>4</v>
      </c>
      <c r="P411" t="s">
        <v>91</v>
      </c>
      <c r="Q411" t="s">
        <v>78</v>
      </c>
      <c r="R411" t="s">
        <v>92</v>
      </c>
      <c r="S411" t="s">
        <v>61</v>
      </c>
      <c r="T411" t="s">
        <v>42</v>
      </c>
      <c r="U411" t="s">
        <v>225</v>
      </c>
      <c r="V411">
        <v>5814</v>
      </c>
      <c r="W411">
        <v>0.22651863341523271</v>
      </c>
      <c r="X411" t="s">
        <v>220</v>
      </c>
    </row>
    <row r="412" spans="1:24" x14ac:dyDescent="0.25">
      <c r="A412" t="s">
        <v>188</v>
      </c>
      <c r="B412" s="1">
        <v>41925</v>
      </c>
      <c r="C412">
        <v>2014</v>
      </c>
      <c r="D412" t="s">
        <v>233</v>
      </c>
      <c r="E412" t="s">
        <v>57</v>
      </c>
      <c r="F412" t="s">
        <v>19</v>
      </c>
      <c r="G412" t="s">
        <v>200</v>
      </c>
      <c r="H412" t="s">
        <v>203</v>
      </c>
      <c r="I412">
        <v>68750</v>
      </c>
      <c r="J412">
        <v>1598</v>
      </c>
      <c r="K412">
        <v>70348</v>
      </c>
      <c r="L412" t="s">
        <v>164</v>
      </c>
      <c r="M412" t="s">
        <v>189</v>
      </c>
      <c r="N412" t="s">
        <v>190</v>
      </c>
      <c r="O412">
        <v>4</v>
      </c>
      <c r="P412" t="s">
        <v>77</v>
      </c>
      <c r="Q412" t="s">
        <v>86</v>
      </c>
      <c r="R412" t="s">
        <v>87</v>
      </c>
      <c r="S412" t="s">
        <v>57</v>
      </c>
      <c r="T412" t="s">
        <v>44</v>
      </c>
      <c r="U412" t="s">
        <v>223</v>
      </c>
      <c r="V412">
        <v>3437.5</v>
      </c>
      <c r="W412">
        <v>0.87384936719846418</v>
      </c>
      <c r="X412" t="s">
        <v>222</v>
      </c>
    </row>
    <row r="413" spans="1:24" x14ac:dyDescent="0.25">
      <c r="A413" t="s">
        <v>179</v>
      </c>
      <c r="B413" s="1">
        <v>41925</v>
      </c>
      <c r="C413">
        <v>2014</v>
      </c>
      <c r="D413" t="s">
        <v>233</v>
      </c>
      <c r="E413" t="s">
        <v>55</v>
      </c>
      <c r="F413" t="s">
        <v>39</v>
      </c>
      <c r="G413" t="s">
        <v>200</v>
      </c>
      <c r="H413" t="s">
        <v>211</v>
      </c>
      <c r="I413">
        <v>44500</v>
      </c>
      <c r="J413">
        <v>1674</v>
      </c>
      <c r="K413">
        <v>46174</v>
      </c>
      <c r="L413" t="s">
        <v>164</v>
      </c>
      <c r="M413" t="s">
        <v>180</v>
      </c>
      <c r="N413" t="s">
        <v>181</v>
      </c>
      <c r="O413">
        <v>4</v>
      </c>
      <c r="P413" t="s">
        <v>77</v>
      </c>
      <c r="Q413" t="s">
        <v>78</v>
      </c>
      <c r="R413" t="s">
        <v>79</v>
      </c>
      <c r="S413" t="s">
        <v>56</v>
      </c>
      <c r="T413" t="s">
        <v>46</v>
      </c>
      <c r="U413" t="s">
        <v>221</v>
      </c>
      <c r="V413">
        <v>1780</v>
      </c>
      <c r="W413">
        <v>8.0682114735563346E-2</v>
      </c>
      <c r="X413" t="s">
        <v>220</v>
      </c>
    </row>
    <row r="414" spans="1:24" x14ac:dyDescent="0.25">
      <c r="A414" t="s">
        <v>100</v>
      </c>
      <c r="B414" s="1">
        <v>41925</v>
      </c>
      <c r="C414">
        <v>2014</v>
      </c>
      <c r="D414" t="s">
        <v>233</v>
      </c>
      <c r="E414" t="s">
        <v>54</v>
      </c>
      <c r="F414" t="s">
        <v>30</v>
      </c>
      <c r="G414" t="s">
        <v>200</v>
      </c>
      <c r="H414" t="s">
        <v>203</v>
      </c>
      <c r="I414">
        <v>28050</v>
      </c>
      <c r="J414">
        <v>2257</v>
      </c>
      <c r="K414">
        <v>30307</v>
      </c>
      <c r="L414" t="s">
        <v>97</v>
      </c>
      <c r="M414" t="s">
        <v>101</v>
      </c>
      <c r="N414" t="s">
        <v>102</v>
      </c>
      <c r="O414">
        <v>4</v>
      </c>
      <c r="P414" t="s">
        <v>77</v>
      </c>
      <c r="Q414" t="s">
        <v>78</v>
      </c>
      <c r="R414" t="s">
        <v>79</v>
      </c>
      <c r="S414" t="s">
        <v>54</v>
      </c>
      <c r="T414" t="s">
        <v>45</v>
      </c>
      <c r="U414" t="s">
        <v>219</v>
      </c>
      <c r="V414">
        <v>841.5</v>
      </c>
      <c r="W414">
        <v>0.43673554222878791</v>
      </c>
      <c r="X414" t="s">
        <v>220</v>
      </c>
    </row>
    <row r="415" spans="1:24" x14ac:dyDescent="0.25">
      <c r="A415" t="s">
        <v>167</v>
      </c>
      <c r="B415" s="1">
        <v>41925</v>
      </c>
      <c r="C415">
        <v>2014</v>
      </c>
      <c r="D415" t="s">
        <v>233</v>
      </c>
      <c r="E415" t="s">
        <v>60</v>
      </c>
      <c r="F415" t="s">
        <v>6</v>
      </c>
      <c r="G415" t="s">
        <v>210</v>
      </c>
      <c r="H415" t="s">
        <v>203</v>
      </c>
      <c r="I415">
        <v>27800</v>
      </c>
      <c r="J415">
        <v>1347</v>
      </c>
      <c r="K415">
        <v>29147</v>
      </c>
      <c r="L415" t="s">
        <v>164</v>
      </c>
      <c r="M415" t="s">
        <v>168</v>
      </c>
      <c r="N415" t="s">
        <v>169</v>
      </c>
      <c r="O415">
        <v>4</v>
      </c>
      <c r="P415" t="s">
        <v>77</v>
      </c>
      <c r="Q415" t="s">
        <v>78</v>
      </c>
      <c r="R415" t="s">
        <v>79</v>
      </c>
      <c r="S415" t="s">
        <v>61</v>
      </c>
      <c r="T415" t="s">
        <v>42</v>
      </c>
      <c r="U415" t="s">
        <v>219</v>
      </c>
      <c r="V415">
        <v>834</v>
      </c>
      <c r="W415">
        <v>0.59760433602966567</v>
      </c>
      <c r="X415" t="s">
        <v>222</v>
      </c>
    </row>
    <row r="416" spans="1:24" x14ac:dyDescent="0.25">
      <c r="A416" t="s">
        <v>88</v>
      </c>
      <c r="B416" s="1">
        <v>41925</v>
      </c>
      <c r="C416">
        <v>2014</v>
      </c>
      <c r="D416" t="s">
        <v>233</v>
      </c>
      <c r="E416" t="s">
        <v>57</v>
      </c>
      <c r="F416" t="s">
        <v>24</v>
      </c>
      <c r="G416" t="s">
        <v>209</v>
      </c>
      <c r="H416" t="s">
        <v>211</v>
      </c>
      <c r="I416">
        <v>127850</v>
      </c>
      <c r="J416">
        <v>2274</v>
      </c>
      <c r="K416">
        <v>130124</v>
      </c>
      <c r="L416" t="s">
        <v>74</v>
      </c>
      <c r="M416" t="s">
        <v>89</v>
      </c>
      <c r="N416" t="s">
        <v>90</v>
      </c>
      <c r="O416">
        <v>4</v>
      </c>
      <c r="P416" t="s">
        <v>91</v>
      </c>
      <c r="Q416" t="s">
        <v>86</v>
      </c>
      <c r="R416" t="s">
        <v>92</v>
      </c>
      <c r="S416" t="s">
        <v>57</v>
      </c>
      <c r="T416" t="s">
        <v>44</v>
      </c>
      <c r="U416" t="s">
        <v>225</v>
      </c>
      <c r="V416">
        <v>7671</v>
      </c>
      <c r="W416">
        <v>1.6552666209895473E-2</v>
      </c>
      <c r="X416" t="s">
        <v>220</v>
      </c>
    </row>
    <row r="417" spans="1:24" x14ac:dyDescent="0.25">
      <c r="A417" t="s">
        <v>179</v>
      </c>
      <c r="B417" s="1">
        <v>41928</v>
      </c>
      <c r="C417">
        <v>2014</v>
      </c>
      <c r="D417" t="s">
        <v>233</v>
      </c>
      <c r="E417" t="s">
        <v>64</v>
      </c>
      <c r="F417" t="s">
        <v>26</v>
      </c>
      <c r="G417" t="s">
        <v>206</v>
      </c>
      <c r="H417" t="s">
        <v>203</v>
      </c>
      <c r="I417">
        <v>44850</v>
      </c>
      <c r="J417">
        <v>1893</v>
      </c>
      <c r="K417">
        <v>46743</v>
      </c>
      <c r="L417" t="s">
        <v>164</v>
      </c>
      <c r="M417" t="s">
        <v>180</v>
      </c>
      <c r="N417" t="s">
        <v>181</v>
      </c>
      <c r="O417">
        <v>4</v>
      </c>
      <c r="P417" t="s">
        <v>77</v>
      </c>
      <c r="Q417" t="s">
        <v>78</v>
      </c>
      <c r="R417" t="s">
        <v>79</v>
      </c>
      <c r="S417" t="s">
        <v>57</v>
      </c>
      <c r="T417" t="s">
        <v>44</v>
      </c>
      <c r="U417" t="s">
        <v>221</v>
      </c>
      <c r="V417">
        <v>1794</v>
      </c>
      <c r="W417">
        <v>0.85490814496525946</v>
      </c>
      <c r="X417" t="s">
        <v>222</v>
      </c>
    </row>
    <row r="418" spans="1:24" x14ac:dyDescent="0.25">
      <c r="A418" t="s">
        <v>103</v>
      </c>
      <c r="B418" s="1">
        <v>41931</v>
      </c>
      <c r="C418">
        <v>2014</v>
      </c>
      <c r="D418" t="s">
        <v>233</v>
      </c>
      <c r="E418" t="s">
        <v>50</v>
      </c>
      <c r="F418" t="s">
        <v>10</v>
      </c>
      <c r="G418" t="s">
        <v>209</v>
      </c>
      <c r="H418" t="s">
        <v>203</v>
      </c>
      <c r="I418">
        <v>32050</v>
      </c>
      <c r="J418">
        <v>1596</v>
      </c>
      <c r="K418">
        <v>33646</v>
      </c>
      <c r="L418" t="s">
        <v>97</v>
      </c>
      <c r="M418" t="s">
        <v>104</v>
      </c>
      <c r="N418" t="s">
        <v>105</v>
      </c>
      <c r="O418">
        <v>2</v>
      </c>
      <c r="P418" t="s">
        <v>91</v>
      </c>
      <c r="Q418" t="s">
        <v>78</v>
      </c>
      <c r="R418" t="s">
        <v>79</v>
      </c>
      <c r="S418" t="s">
        <v>51</v>
      </c>
      <c r="T418" t="s">
        <v>43</v>
      </c>
      <c r="U418" t="s">
        <v>219</v>
      </c>
      <c r="V418">
        <v>961.5</v>
      </c>
      <c r="W418">
        <v>0.91533684493756706</v>
      </c>
      <c r="X418" t="s">
        <v>222</v>
      </c>
    </row>
    <row r="419" spans="1:24" x14ac:dyDescent="0.25">
      <c r="A419" t="s">
        <v>114</v>
      </c>
      <c r="B419" s="1">
        <v>41932</v>
      </c>
      <c r="C419">
        <v>2014</v>
      </c>
      <c r="D419" t="s">
        <v>233</v>
      </c>
      <c r="E419" t="s">
        <v>50</v>
      </c>
      <c r="F419" t="s">
        <v>10</v>
      </c>
      <c r="G419" t="s">
        <v>210</v>
      </c>
      <c r="H419" t="s">
        <v>203</v>
      </c>
      <c r="I419">
        <v>48050</v>
      </c>
      <c r="J419">
        <v>1964</v>
      </c>
      <c r="K419">
        <v>50014</v>
      </c>
      <c r="L419" t="s">
        <v>97</v>
      </c>
      <c r="M419" t="s">
        <v>115</v>
      </c>
      <c r="N419" t="s">
        <v>116</v>
      </c>
      <c r="O419">
        <v>4</v>
      </c>
      <c r="P419" t="s">
        <v>77</v>
      </c>
      <c r="Q419" t="s">
        <v>78</v>
      </c>
      <c r="R419" t="s">
        <v>79</v>
      </c>
      <c r="S419" t="s">
        <v>51</v>
      </c>
      <c r="T419" t="s">
        <v>43</v>
      </c>
      <c r="U419" t="s">
        <v>221</v>
      </c>
      <c r="V419">
        <v>1922</v>
      </c>
      <c r="W419">
        <v>0.11958785453792097</v>
      </c>
      <c r="X419" t="s">
        <v>220</v>
      </c>
    </row>
    <row r="420" spans="1:24" x14ac:dyDescent="0.25">
      <c r="A420" t="s">
        <v>182</v>
      </c>
      <c r="B420" s="1">
        <v>41933</v>
      </c>
      <c r="C420">
        <v>2014</v>
      </c>
      <c r="D420" t="s">
        <v>233</v>
      </c>
      <c r="E420" t="s">
        <v>52</v>
      </c>
      <c r="F420" t="s">
        <v>41</v>
      </c>
      <c r="G420" t="s">
        <v>200</v>
      </c>
      <c r="H420" t="s">
        <v>203</v>
      </c>
      <c r="I420">
        <v>51700</v>
      </c>
      <c r="J420">
        <v>4732</v>
      </c>
      <c r="K420">
        <v>56432</v>
      </c>
      <c r="L420" t="s">
        <v>164</v>
      </c>
      <c r="M420" t="s">
        <v>183</v>
      </c>
      <c r="N420" t="s">
        <v>184</v>
      </c>
      <c r="O420">
        <v>4</v>
      </c>
      <c r="P420" t="s">
        <v>77</v>
      </c>
      <c r="Q420" t="s">
        <v>78</v>
      </c>
      <c r="R420" t="s">
        <v>79</v>
      </c>
      <c r="S420" t="s">
        <v>53</v>
      </c>
      <c r="T420" t="s">
        <v>46</v>
      </c>
      <c r="U420" t="s">
        <v>223</v>
      </c>
      <c r="V420">
        <v>2585</v>
      </c>
      <c r="W420">
        <v>0.26398834412171895</v>
      </c>
      <c r="X420" t="s">
        <v>220</v>
      </c>
    </row>
    <row r="421" spans="1:24" x14ac:dyDescent="0.25">
      <c r="A421" t="s">
        <v>173</v>
      </c>
      <c r="B421" s="1">
        <v>41933</v>
      </c>
      <c r="C421">
        <v>2014</v>
      </c>
      <c r="D421" t="s">
        <v>233</v>
      </c>
      <c r="E421" t="s">
        <v>57</v>
      </c>
      <c r="F421" t="s">
        <v>21</v>
      </c>
      <c r="G421" t="s">
        <v>208</v>
      </c>
      <c r="H421" t="s">
        <v>201</v>
      </c>
      <c r="I421">
        <v>29100</v>
      </c>
      <c r="J421">
        <v>3870</v>
      </c>
      <c r="K421">
        <v>32970</v>
      </c>
      <c r="L421" t="s">
        <v>164</v>
      </c>
      <c r="M421" t="s">
        <v>174</v>
      </c>
      <c r="N421" t="s">
        <v>175</v>
      </c>
      <c r="O421">
        <v>2</v>
      </c>
      <c r="P421" t="s">
        <v>91</v>
      </c>
      <c r="Q421" t="s">
        <v>78</v>
      </c>
      <c r="R421" t="s">
        <v>79</v>
      </c>
      <c r="S421" t="s">
        <v>57</v>
      </c>
      <c r="T421" t="s">
        <v>44</v>
      </c>
      <c r="U421" t="s">
        <v>219</v>
      </c>
      <c r="V421">
        <v>873</v>
      </c>
      <c r="W421">
        <v>0.20796703510357395</v>
      </c>
      <c r="X421" t="s">
        <v>220</v>
      </c>
    </row>
    <row r="422" spans="1:24" x14ac:dyDescent="0.25">
      <c r="A422" t="s">
        <v>139</v>
      </c>
      <c r="B422" s="1">
        <v>41934</v>
      </c>
      <c r="C422">
        <v>2014</v>
      </c>
      <c r="D422" t="s">
        <v>233</v>
      </c>
      <c r="E422" t="s">
        <v>60</v>
      </c>
      <c r="F422" t="s">
        <v>3</v>
      </c>
      <c r="G422" t="s">
        <v>200</v>
      </c>
      <c r="H422" t="s">
        <v>203</v>
      </c>
      <c r="I422">
        <v>120150</v>
      </c>
      <c r="J422">
        <v>2187</v>
      </c>
      <c r="K422">
        <v>122337</v>
      </c>
      <c r="L422" t="s">
        <v>127</v>
      </c>
      <c r="M422" t="s">
        <v>137</v>
      </c>
      <c r="N422" t="s">
        <v>140</v>
      </c>
      <c r="O422">
        <v>4</v>
      </c>
      <c r="P422" t="s">
        <v>91</v>
      </c>
      <c r="Q422" t="s">
        <v>86</v>
      </c>
      <c r="R422" t="s">
        <v>92</v>
      </c>
      <c r="S422" t="s">
        <v>61</v>
      </c>
      <c r="T422" t="s">
        <v>42</v>
      </c>
      <c r="U422" t="s">
        <v>225</v>
      </c>
      <c r="V422">
        <v>7209</v>
      </c>
      <c r="W422">
        <v>0.13807154453269743</v>
      </c>
      <c r="X422" t="s">
        <v>220</v>
      </c>
    </row>
    <row r="423" spans="1:24" x14ac:dyDescent="0.25">
      <c r="A423" t="s">
        <v>123</v>
      </c>
      <c r="B423" s="1">
        <v>41935</v>
      </c>
      <c r="C423">
        <v>2014</v>
      </c>
      <c r="D423" t="s">
        <v>233</v>
      </c>
      <c r="E423" t="s">
        <v>55</v>
      </c>
      <c r="F423" t="s">
        <v>36</v>
      </c>
      <c r="G423" t="s">
        <v>200</v>
      </c>
      <c r="H423" t="s">
        <v>203</v>
      </c>
      <c r="I423">
        <v>67150</v>
      </c>
      <c r="J423">
        <v>3704</v>
      </c>
      <c r="K423">
        <v>70854</v>
      </c>
      <c r="L423" t="s">
        <v>97</v>
      </c>
      <c r="M423" t="s">
        <v>124</v>
      </c>
      <c r="N423" t="s">
        <v>125</v>
      </c>
      <c r="O423">
        <v>4</v>
      </c>
      <c r="P423" t="s">
        <v>91</v>
      </c>
      <c r="Q423" t="s">
        <v>78</v>
      </c>
      <c r="R423" t="s">
        <v>92</v>
      </c>
      <c r="S423" t="s">
        <v>56</v>
      </c>
      <c r="T423" t="s">
        <v>46</v>
      </c>
      <c r="U423" t="s">
        <v>223</v>
      </c>
      <c r="V423">
        <v>3357.5</v>
      </c>
      <c r="W423">
        <v>9.1454056134193228E-3</v>
      </c>
      <c r="X423" t="s">
        <v>220</v>
      </c>
    </row>
    <row r="424" spans="1:24" x14ac:dyDescent="0.25">
      <c r="A424" t="s">
        <v>185</v>
      </c>
      <c r="B424" s="1">
        <v>41935</v>
      </c>
      <c r="C424">
        <v>2014</v>
      </c>
      <c r="D424" t="s">
        <v>233</v>
      </c>
      <c r="E424" t="s">
        <v>62</v>
      </c>
      <c r="F424" t="s">
        <v>15</v>
      </c>
      <c r="G424" t="s">
        <v>200</v>
      </c>
      <c r="H424" t="s">
        <v>211</v>
      </c>
      <c r="I424">
        <v>66800</v>
      </c>
      <c r="J424">
        <v>1824</v>
      </c>
      <c r="K424">
        <v>68624</v>
      </c>
      <c r="L424" t="s">
        <v>164</v>
      </c>
      <c r="M424" t="s">
        <v>186</v>
      </c>
      <c r="N424" t="s">
        <v>187</v>
      </c>
      <c r="O424">
        <v>4</v>
      </c>
      <c r="P424" t="s">
        <v>77</v>
      </c>
      <c r="Q424" t="s">
        <v>86</v>
      </c>
      <c r="R424" t="s">
        <v>87</v>
      </c>
      <c r="S424" t="s">
        <v>63</v>
      </c>
      <c r="T424" t="s">
        <v>43</v>
      </c>
      <c r="U424" t="s">
        <v>223</v>
      </c>
      <c r="V424">
        <v>3340</v>
      </c>
      <c r="W424">
        <v>0.54000569299794998</v>
      </c>
      <c r="X424" t="s">
        <v>222</v>
      </c>
    </row>
    <row r="425" spans="1:24" x14ac:dyDescent="0.25">
      <c r="A425" t="s">
        <v>188</v>
      </c>
      <c r="B425" s="1">
        <v>41935</v>
      </c>
      <c r="C425">
        <v>2014</v>
      </c>
      <c r="D425" t="s">
        <v>233</v>
      </c>
      <c r="E425" t="s">
        <v>57</v>
      </c>
      <c r="F425" t="s">
        <v>19</v>
      </c>
      <c r="G425" t="s">
        <v>210</v>
      </c>
      <c r="H425" t="s">
        <v>201</v>
      </c>
      <c r="I425">
        <v>69100</v>
      </c>
      <c r="J425">
        <v>1116</v>
      </c>
      <c r="K425">
        <v>70216</v>
      </c>
      <c r="L425" t="s">
        <v>164</v>
      </c>
      <c r="M425" t="s">
        <v>189</v>
      </c>
      <c r="N425" t="s">
        <v>190</v>
      </c>
      <c r="O425">
        <v>4</v>
      </c>
      <c r="P425" t="s">
        <v>77</v>
      </c>
      <c r="Q425" t="s">
        <v>86</v>
      </c>
      <c r="R425" t="s">
        <v>87</v>
      </c>
      <c r="S425" t="s">
        <v>57</v>
      </c>
      <c r="T425" t="s">
        <v>44</v>
      </c>
      <c r="U425" t="s">
        <v>223</v>
      </c>
      <c r="V425">
        <v>3455</v>
      </c>
      <c r="W425">
        <v>0.52605537070243402</v>
      </c>
      <c r="X425" t="s">
        <v>222</v>
      </c>
    </row>
    <row r="426" spans="1:24" x14ac:dyDescent="0.25">
      <c r="A426" t="s">
        <v>176</v>
      </c>
      <c r="B426" s="1">
        <v>41936</v>
      </c>
      <c r="C426">
        <v>2014</v>
      </c>
      <c r="D426" t="s">
        <v>233</v>
      </c>
      <c r="E426" t="s">
        <v>52</v>
      </c>
      <c r="F426" t="s">
        <v>35</v>
      </c>
      <c r="G426" t="s">
        <v>200</v>
      </c>
      <c r="H426" t="s">
        <v>201</v>
      </c>
      <c r="I426">
        <v>34850</v>
      </c>
      <c r="J426">
        <v>4106</v>
      </c>
      <c r="K426">
        <v>38956</v>
      </c>
      <c r="L426" t="s">
        <v>164</v>
      </c>
      <c r="M426" t="s">
        <v>177</v>
      </c>
      <c r="N426" t="s">
        <v>178</v>
      </c>
      <c r="O426">
        <v>4</v>
      </c>
      <c r="P426" t="s">
        <v>77</v>
      </c>
      <c r="Q426" t="s">
        <v>78</v>
      </c>
      <c r="R426" t="s">
        <v>79</v>
      </c>
      <c r="S426" t="s">
        <v>53</v>
      </c>
      <c r="T426" t="s">
        <v>46</v>
      </c>
      <c r="U426" t="s">
        <v>221</v>
      </c>
      <c r="V426">
        <v>1394</v>
      </c>
      <c r="W426">
        <v>0.90417106352009391</v>
      </c>
      <c r="X426" t="s">
        <v>222</v>
      </c>
    </row>
    <row r="427" spans="1:24" x14ac:dyDescent="0.25">
      <c r="A427" t="s">
        <v>188</v>
      </c>
      <c r="B427" s="1">
        <v>41937</v>
      </c>
      <c r="C427">
        <v>2014</v>
      </c>
      <c r="D427" t="s">
        <v>233</v>
      </c>
      <c r="E427" t="s">
        <v>52</v>
      </c>
      <c r="F427" t="s">
        <v>47</v>
      </c>
      <c r="G427" t="s">
        <v>207</v>
      </c>
      <c r="H427" t="s">
        <v>201</v>
      </c>
      <c r="I427">
        <v>68800</v>
      </c>
      <c r="J427">
        <v>1894</v>
      </c>
      <c r="K427">
        <v>70694</v>
      </c>
      <c r="L427" t="s">
        <v>164</v>
      </c>
      <c r="M427" t="s">
        <v>189</v>
      </c>
      <c r="N427" t="s">
        <v>190</v>
      </c>
      <c r="O427">
        <v>4</v>
      </c>
      <c r="P427" t="s">
        <v>77</v>
      </c>
      <c r="Q427" t="s">
        <v>86</v>
      </c>
      <c r="R427" t="s">
        <v>87</v>
      </c>
      <c r="S427" t="s">
        <v>53</v>
      </c>
      <c r="T427" t="s">
        <v>46</v>
      </c>
      <c r="U427" t="s">
        <v>223</v>
      </c>
      <c r="V427">
        <v>3440</v>
      </c>
      <c r="W427">
        <v>0.35282489394434957</v>
      </c>
      <c r="X427" t="s">
        <v>220</v>
      </c>
    </row>
    <row r="428" spans="1:24" x14ac:dyDescent="0.25">
      <c r="A428" t="s">
        <v>103</v>
      </c>
      <c r="B428" s="1">
        <v>41937</v>
      </c>
      <c r="C428">
        <v>2014</v>
      </c>
      <c r="D428" t="s">
        <v>233</v>
      </c>
      <c r="E428" t="s">
        <v>52</v>
      </c>
      <c r="F428" t="s">
        <v>41</v>
      </c>
      <c r="G428" t="s">
        <v>204</v>
      </c>
      <c r="H428" t="s">
        <v>205</v>
      </c>
      <c r="I428">
        <v>31750</v>
      </c>
      <c r="J428">
        <v>1364</v>
      </c>
      <c r="K428">
        <v>33114</v>
      </c>
      <c r="L428" t="s">
        <v>97</v>
      </c>
      <c r="M428" t="s">
        <v>104</v>
      </c>
      <c r="N428" t="s">
        <v>105</v>
      </c>
      <c r="O428">
        <v>2</v>
      </c>
      <c r="P428" t="s">
        <v>91</v>
      </c>
      <c r="Q428" t="s">
        <v>78</v>
      </c>
      <c r="R428" t="s">
        <v>79</v>
      </c>
      <c r="S428" t="s">
        <v>53</v>
      </c>
      <c r="T428" t="s">
        <v>46</v>
      </c>
      <c r="U428" t="s">
        <v>219</v>
      </c>
      <c r="V428">
        <v>952.5</v>
      </c>
      <c r="W428">
        <v>0.76973769337392306</v>
      </c>
      <c r="X428" t="s">
        <v>222</v>
      </c>
    </row>
    <row r="429" spans="1:24" x14ac:dyDescent="0.25">
      <c r="A429" t="s">
        <v>83</v>
      </c>
      <c r="B429" s="1">
        <v>41938</v>
      </c>
      <c r="C429">
        <v>2014</v>
      </c>
      <c r="D429" t="s">
        <v>233</v>
      </c>
      <c r="E429" t="s">
        <v>55</v>
      </c>
      <c r="F429" t="s">
        <v>38</v>
      </c>
      <c r="G429" t="s">
        <v>210</v>
      </c>
      <c r="H429" t="s">
        <v>203</v>
      </c>
      <c r="I429">
        <v>74600</v>
      </c>
      <c r="J429">
        <v>1889</v>
      </c>
      <c r="K429">
        <v>76489</v>
      </c>
      <c r="L429" t="s">
        <v>74</v>
      </c>
      <c r="M429" t="s">
        <v>84</v>
      </c>
      <c r="N429" t="s">
        <v>85</v>
      </c>
      <c r="O429">
        <v>4</v>
      </c>
      <c r="P429" t="s">
        <v>77</v>
      </c>
      <c r="Q429" t="s">
        <v>86</v>
      </c>
      <c r="R429" t="s">
        <v>87</v>
      </c>
      <c r="S429" t="s">
        <v>56</v>
      </c>
      <c r="T429" t="s">
        <v>46</v>
      </c>
      <c r="U429" t="s">
        <v>223</v>
      </c>
      <c r="V429">
        <v>3730</v>
      </c>
      <c r="W429">
        <v>0.17022849161654174</v>
      </c>
      <c r="X429" t="s">
        <v>220</v>
      </c>
    </row>
    <row r="430" spans="1:24" x14ac:dyDescent="0.25">
      <c r="A430" t="s">
        <v>151</v>
      </c>
      <c r="B430" s="1">
        <v>41938</v>
      </c>
      <c r="C430">
        <v>2014</v>
      </c>
      <c r="D430" t="s">
        <v>233</v>
      </c>
      <c r="E430" t="s">
        <v>55</v>
      </c>
      <c r="F430" t="s">
        <v>36</v>
      </c>
      <c r="G430" t="s">
        <v>210</v>
      </c>
      <c r="H430" t="s">
        <v>201</v>
      </c>
      <c r="I430">
        <v>31150</v>
      </c>
      <c r="J430">
        <v>3341</v>
      </c>
      <c r="K430">
        <v>34491</v>
      </c>
      <c r="L430" t="s">
        <v>142</v>
      </c>
      <c r="M430" t="s">
        <v>152</v>
      </c>
      <c r="N430" t="s">
        <v>153</v>
      </c>
      <c r="O430">
        <v>3</v>
      </c>
      <c r="P430" t="s">
        <v>91</v>
      </c>
      <c r="Q430" t="s">
        <v>78</v>
      </c>
      <c r="R430" t="s">
        <v>79</v>
      </c>
      <c r="S430" t="s">
        <v>56</v>
      </c>
      <c r="T430" t="s">
        <v>46</v>
      </c>
      <c r="U430" t="s">
        <v>219</v>
      </c>
      <c r="V430">
        <v>934.5</v>
      </c>
      <c r="W430">
        <v>0.69750816500629675</v>
      </c>
      <c r="X430" t="s">
        <v>222</v>
      </c>
    </row>
    <row r="431" spans="1:24" x14ac:dyDescent="0.25">
      <c r="A431" t="s">
        <v>133</v>
      </c>
      <c r="B431" s="1">
        <v>41938</v>
      </c>
      <c r="C431">
        <v>2014</v>
      </c>
      <c r="D431" t="s">
        <v>233</v>
      </c>
      <c r="E431" t="s">
        <v>62</v>
      </c>
      <c r="F431" t="s">
        <v>14</v>
      </c>
      <c r="G431" t="s">
        <v>204</v>
      </c>
      <c r="H431" t="s">
        <v>211</v>
      </c>
      <c r="I431">
        <v>58000</v>
      </c>
      <c r="J431">
        <v>4036</v>
      </c>
      <c r="K431">
        <v>62036</v>
      </c>
      <c r="L431" t="s">
        <v>127</v>
      </c>
      <c r="M431" t="s">
        <v>134</v>
      </c>
      <c r="N431" t="s">
        <v>135</v>
      </c>
      <c r="O431">
        <v>4</v>
      </c>
      <c r="P431" t="s">
        <v>77</v>
      </c>
      <c r="Q431" t="s">
        <v>86</v>
      </c>
      <c r="R431" t="s">
        <v>79</v>
      </c>
      <c r="S431" t="s">
        <v>63</v>
      </c>
      <c r="T431" t="s">
        <v>43</v>
      </c>
      <c r="U431" t="s">
        <v>223</v>
      </c>
      <c r="V431">
        <v>2900</v>
      </c>
      <c r="W431">
        <v>9.1233813246355308E-2</v>
      </c>
      <c r="X431" t="s">
        <v>220</v>
      </c>
    </row>
    <row r="432" spans="1:24" x14ac:dyDescent="0.25">
      <c r="A432" t="s">
        <v>136</v>
      </c>
      <c r="B432" s="1">
        <v>41940</v>
      </c>
      <c r="C432">
        <v>2014</v>
      </c>
      <c r="D432" t="s">
        <v>233</v>
      </c>
      <c r="E432" t="s">
        <v>57</v>
      </c>
      <c r="F432" t="s">
        <v>23</v>
      </c>
      <c r="G432" t="s">
        <v>208</v>
      </c>
      <c r="H432" t="s">
        <v>203</v>
      </c>
      <c r="I432">
        <v>75700</v>
      </c>
      <c r="J432">
        <v>2029</v>
      </c>
      <c r="K432">
        <v>77729</v>
      </c>
      <c r="L432" t="s">
        <v>127</v>
      </c>
      <c r="M432" t="s">
        <v>137</v>
      </c>
      <c r="N432" t="s">
        <v>138</v>
      </c>
      <c r="O432">
        <v>4</v>
      </c>
      <c r="P432" t="s">
        <v>77</v>
      </c>
      <c r="Q432" t="s">
        <v>78</v>
      </c>
      <c r="R432" t="s">
        <v>79</v>
      </c>
      <c r="S432" t="s">
        <v>57</v>
      </c>
      <c r="T432" t="s">
        <v>44</v>
      </c>
      <c r="U432" t="s">
        <v>225</v>
      </c>
      <c r="V432">
        <v>4542</v>
      </c>
      <c r="W432">
        <v>0.24981535843099251</v>
      </c>
      <c r="X432" t="s">
        <v>220</v>
      </c>
    </row>
    <row r="433" spans="1:24" x14ac:dyDescent="0.25">
      <c r="A433" t="s">
        <v>133</v>
      </c>
      <c r="B433" s="1">
        <v>41941</v>
      </c>
      <c r="C433">
        <v>2014</v>
      </c>
      <c r="D433" t="s">
        <v>233</v>
      </c>
      <c r="E433" t="s">
        <v>57</v>
      </c>
      <c r="F433" t="s">
        <v>21</v>
      </c>
      <c r="G433" t="s">
        <v>206</v>
      </c>
      <c r="H433" t="s">
        <v>211</v>
      </c>
      <c r="I433">
        <v>57300</v>
      </c>
      <c r="J433">
        <v>4784</v>
      </c>
      <c r="K433">
        <v>62084</v>
      </c>
      <c r="L433" t="s">
        <v>127</v>
      </c>
      <c r="M433" t="s">
        <v>134</v>
      </c>
      <c r="N433" t="s">
        <v>135</v>
      </c>
      <c r="O433">
        <v>4</v>
      </c>
      <c r="P433" t="s">
        <v>77</v>
      </c>
      <c r="Q433" t="s">
        <v>86</v>
      </c>
      <c r="R433" t="s">
        <v>79</v>
      </c>
      <c r="S433" t="s">
        <v>57</v>
      </c>
      <c r="T433" t="s">
        <v>44</v>
      </c>
      <c r="U433" t="s">
        <v>223</v>
      </c>
      <c r="V433">
        <v>2865</v>
      </c>
      <c r="W433">
        <v>0.26598550857323477</v>
      </c>
      <c r="X433" t="s">
        <v>220</v>
      </c>
    </row>
    <row r="434" spans="1:24" x14ac:dyDescent="0.25">
      <c r="A434" t="s">
        <v>136</v>
      </c>
      <c r="B434" s="1">
        <v>41944</v>
      </c>
      <c r="C434">
        <v>2014</v>
      </c>
      <c r="D434" t="s">
        <v>234</v>
      </c>
      <c r="E434" t="s">
        <v>62</v>
      </c>
      <c r="F434" t="s">
        <v>14</v>
      </c>
      <c r="G434" t="s">
        <v>207</v>
      </c>
      <c r="H434" t="s">
        <v>211</v>
      </c>
      <c r="I434">
        <v>76250</v>
      </c>
      <c r="J434">
        <v>2544</v>
      </c>
      <c r="K434">
        <v>78794</v>
      </c>
      <c r="L434" t="s">
        <v>127</v>
      </c>
      <c r="M434" t="s">
        <v>137</v>
      </c>
      <c r="N434" t="s">
        <v>138</v>
      </c>
      <c r="O434">
        <v>4</v>
      </c>
      <c r="P434" t="s">
        <v>77</v>
      </c>
      <c r="Q434" t="s">
        <v>78</v>
      </c>
      <c r="R434" t="s">
        <v>79</v>
      </c>
      <c r="S434" t="s">
        <v>63</v>
      </c>
      <c r="T434" t="s">
        <v>43</v>
      </c>
      <c r="U434" t="s">
        <v>225</v>
      </c>
      <c r="V434">
        <v>4575</v>
      </c>
      <c r="W434">
        <v>0.56254895383610803</v>
      </c>
      <c r="X434" t="s">
        <v>222</v>
      </c>
    </row>
    <row r="435" spans="1:24" x14ac:dyDescent="0.25">
      <c r="A435" t="s">
        <v>167</v>
      </c>
      <c r="B435" s="1">
        <v>41946</v>
      </c>
      <c r="C435">
        <v>2014</v>
      </c>
      <c r="D435" t="s">
        <v>234</v>
      </c>
      <c r="E435" t="s">
        <v>55</v>
      </c>
      <c r="F435" t="s">
        <v>37</v>
      </c>
      <c r="G435" t="s">
        <v>200</v>
      </c>
      <c r="H435" t="s">
        <v>205</v>
      </c>
      <c r="I435">
        <v>28100</v>
      </c>
      <c r="J435">
        <v>3423</v>
      </c>
      <c r="K435">
        <v>31523</v>
      </c>
      <c r="L435" t="s">
        <v>164</v>
      </c>
      <c r="M435" t="s">
        <v>168</v>
      </c>
      <c r="N435" t="s">
        <v>169</v>
      </c>
      <c r="O435">
        <v>4</v>
      </c>
      <c r="P435" t="s">
        <v>77</v>
      </c>
      <c r="Q435" t="s">
        <v>78</v>
      </c>
      <c r="R435" t="s">
        <v>79</v>
      </c>
      <c r="S435" t="s">
        <v>56</v>
      </c>
      <c r="T435" t="s">
        <v>46</v>
      </c>
      <c r="U435" t="s">
        <v>219</v>
      </c>
      <c r="V435">
        <v>843</v>
      </c>
      <c r="W435">
        <v>7.9447285774837853E-2</v>
      </c>
      <c r="X435" t="s">
        <v>220</v>
      </c>
    </row>
    <row r="436" spans="1:24" x14ac:dyDescent="0.25">
      <c r="A436" t="s">
        <v>109</v>
      </c>
      <c r="B436" s="1">
        <v>41946</v>
      </c>
      <c r="C436">
        <v>2014</v>
      </c>
      <c r="D436" t="s">
        <v>234</v>
      </c>
      <c r="E436" t="s">
        <v>54</v>
      </c>
      <c r="F436" t="s">
        <v>28</v>
      </c>
      <c r="G436" t="s">
        <v>200</v>
      </c>
      <c r="H436" t="s">
        <v>201</v>
      </c>
      <c r="I436">
        <v>40450</v>
      </c>
      <c r="J436">
        <v>2760</v>
      </c>
      <c r="K436">
        <v>43210</v>
      </c>
      <c r="L436" t="s">
        <v>97</v>
      </c>
      <c r="M436" t="s">
        <v>110</v>
      </c>
      <c r="N436" t="s">
        <v>111</v>
      </c>
      <c r="O436">
        <v>4</v>
      </c>
      <c r="P436" t="s">
        <v>91</v>
      </c>
      <c r="Q436" t="s">
        <v>78</v>
      </c>
      <c r="R436" t="s">
        <v>79</v>
      </c>
      <c r="S436" t="s">
        <v>54</v>
      </c>
      <c r="T436" t="s">
        <v>45</v>
      </c>
      <c r="U436" t="s">
        <v>221</v>
      </c>
      <c r="V436">
        <v>1618</v>
      </c>
      <c r="W436">
        <v>0.17476118410693536</v>
      </c>
      <c r="X436" t="s">
        <v>220</v>
      </c>
    </row>
    <row r="437" spans="1:24" x14ac:dyDescent="0.25">
      <c r="A437" t="s">
        <v>141</v>
      </c>
      <c r="B437" s="1">
        <v>41947</v>
      </c>
      <c r="C437">
        <v>2014</v>
      </c>
      <c r="D437" t="s">
        <v>234</v>
      </c>
      <c r="E437" t="s">
        <v>52</v>
      </c>
      <c r="F437" t="s">
        <v>47</v>
      </c>
      <c r="G437" t="s">
        <v>207</v>
      </c>
      <c r="H437" t="s">
        <v>205</v>
      </c>
      <c r="I437">
        <v>23850</v>
      </c>
      <c r="J437">
        <v>4212</v>
      </c>
      <c r="K437">
        <v>28062</v>
      </c>
      <c r="L437" t="s">
        <v>142</v>
      </c>
      <c r="M437" t="s">
        <v>143</v>
      </c>
      <c r="N437" t="s">
        <v>144</v>
      </c>
      <c r="O437">
        <v>4</v>
      </c>
      <c r="P437" t="s">
        <v>77</v>
      </c>
      <c r="Q437" t="s">
        <v>78</v>
      </c>
      <c r="R437" t="s">
        <v>79</v>
      </c>
      <c r="S437" t="s">
        <v>53</v>
      </c>
      <c r="T437" t="s">
        <v>46</v>
      </c>
      <c r="U437" t="s">
        <v>219</v>
      </c>
      <c r="V437">
        <v>715.5</v>
      </c>
      <c r="W437">
        <v>9.155479124353956E-2</v>
      </c>
      <c r="X437" t="s">
        <v>220</v>
      </c>
    </row>
    <row r="438" spans="1:24" x14ac:dyDescent="0.25">
      <c r="A438" t="s">
        <v>139</v>
      </c>
      <c r="B438" s="1">
        <v>41947</v>
      </c>
      <c r="C438">
        <v>2014</v>
      </c>
      <c r="D438" t="s">
        <v>234</v>
      </c>
      <c r="E438" t="s">
        <v>54</v>
      </c>
      <c r="F438" t="s">
        <v>11</v>
      </c>
      <c r="G438" t="s">
        <v>206</v>
      </c>
      <c r="H438" t="s">
        <v>211</v>
      </c>
      <c r="I438">
        <v>120000</v>
      </c>
      <c r="J438">
        <v>1217</v>
      </c>
      <c r="K438">
        <v>121217</v>
      </c>
      <c r="L438" t="s">
        <v>127</v>
      </c>
      <c r="M438" t="s">
        <v>137</v>
      </c>
      <c r="N438" t="s">
        <v>140</v>
      </c>
      <c r="O438">
        <v>4</v>
      </c>
      <c r="P438" t="s">
        <v>91</v>
      </c>
      <c r="Q438" t="s">
        <v>86</v>
      </c>
      <c r="R438" t="s">
        <v>92</v>
      </c>
      <c r="S438" t="s">
        <v>54</v>
      </c>
      <c r="T438" t="s">
        <v>43</v>
      </c>
      <c r="U438" t="s">
        <v>225</v>
      </c>
      <c r="V438">
        <v>7200</v>
      </c>
      <c r="W438">
        <v>5.3756962089686174E-2</v>
      </c>
      <c r="X438" t="s">
        <v>220</v>
      </c>
    </row>
    <row r="439" spans="1:24" x14ac:dyDescent="0.25">
      <c r="A439" t="s">
        <v>176</v>
      </c>
      <c r="B439" s="1">
        <v>41948</v>
      </c>
      <c r="C439">
        <v>2014</v>
      </c>
      <c r="D439" t="s">
        <v>234</v>
      </c>
      <c r="E439" t="s">
        <v>54</v>
      </c>
      <c r="F439" t="s">
        <v>31</v>
      </c>
      <c r="G439" t="s">
        <v>200</v>
      </c>
      <c r="H439" t="s">
        <v>201</v>
      </c>
      <c r="I439">
        <v>34850</v>
      </c>
      <c r="J439">
        <v>2483</v>
      </c>
      <c r="K439">
        <v>37333</v>
      </c>
      <c r="L439" t="s">
        <v>164</v>
      </c>
      <c r="M439" t="s">
        <v>177</v>
      </c>
      <c r="N439" t="s">
        <v>178</v>
      </c>
      <c r="O439">
        <v>4</v>
      </c>
      <c r="P439" t="s">
        <v>77</v>
      </c>
      <c r="Q439" t="s">
        <v>78</v>
      </c>
      <c r="R439" t="s">
        <v>79</v>
      </c>
      <c r="S439" t="s">
        <v>54</v>
      </c>
      <c r="T439" t="s">
        <v>45</v>
      </c>
      <c r="U439" t="s">
        <v>221</v>
      </c>
      <c r="V439">
        <v>1394</v>
      </c>
      <c r="W439">
        <v>0.53116577422766287</v>
      </c>
      <c r="X439" t="s">
        <v>222</v>
      </c>
    </row>
    <row r="440" spans="1:24" x14ac:dyDescent="0.25">
      <c r="A440" t="s">
        <v>120</v>
      </c>
      <c r="B440" s="1">
        <v>41949</v>
      </c>
      <c r="C440">
        <v>2014</v>
      </c>
      <c r="D440" t="s">
        <v>234</v>
      </c>
      <c r="E440" t="s">
        <v>52</v>
      </c>
      <c r="F440" t="s">
        <v>41</v>
      </c>
      <c r="G440" t="s">
        <v>204</v>
      </c>
      <c r="H440" t="s">
        <v>203</v>
      </c>
      <c r="I440">
        <v>55850</v>
      </c>
      <c r="J440">
        <v>3167</v>
      </c>
      <c r="K440">
        <v>59017</v>
      </c>
      <c r="L440" t="s">
        <v>97</v>
      </c>
      <c r="M440" t="s">
        <v>121</v>
      </c>
      <c r="N440" t="s">
        <v>122</v>
      </c>
      <c r="O440">
        <v>4</v>
      </c>
      <c r="P440" t="s">
        <v>77</v>
      </c>
      <c r="Q440" t="s">
        <v>86</v>
      </c>
      <c r="R440" t="s">
        <v>87</v>
      </c>
      <c r="S440" t="s">
        <v>53</v>
      </c>
      <c r="T440" t="s">
        <v>46</v>
      </c>
      <c r="U440" t="s">
        <v>223</v>
      </c>
      <c r="V440">
        <v>2792.5</v>
      </c>
      <c r="W440">
        <v>9.2268241612365586E-3</v>
      </c>
      <c r="X440" t="s">
        <v>220</v>
      </c>
    </row>
    <row r="441" spans="1:24" x14ac:dyDescent="0.25">
      <c r="A441" t="s">
        <v>179</v>
      </c>
      <c r="B441" s="1">
        <v>41950</v>
      </c>
      <c r="C441">
        <v>2014</v>
      </c>
      <c r="D441" t="s">
        <v>234</v>
      </c>
      <c r="E441" t="s">
        <v>60</v>
      </c>
      <c r="F441" t="s">
        <v>6</v>
      </c>
      <c r="G441" t="s">
        <v>210</v>
      </c>
      <c r="H441" t="s">
        <v>201</v>
      </c>
      <c r="I441">
        <v>44500</v>
      </c>
      <c r="J441">
        <v>1607</v>
      </c>
      <c r="K441">
        <v>46107</v>
      </c>
      <c r="L441" t="s">
        <v>164</v>
      </c>
      <c r="M441" t="s">
        <v>180</v>
      </c>
      <c r="N441" t="s">
        <v>181</v>
      </c>
      <c r="O441">
        <v>4</v>
      </c>
      <c r="P441" t="s">
        <v>77</v>
      </c>
      <c r="Q441" t="s">
        <v>78</v>
      </c>
      <c r="R441" t="s">
        <v>79</v>
      </c>
      <c r="S441" t="s">
        <v>61</v>
      </c>
      <c r="T441" t="s">
        <v>42</v>
      </c>
      <c r="U441" t="s">
        <v>221</v>
      </c>
      <c r="V441">
        <v>1780</v>
      </c>
      <c r="W441">
        <v>0.35536826465063182</v>
      </c>
      <c r="X441" t="s">
        <v>220</v>
      </c>
    </row>
    <row r="442" spans="1:24" x14ac:dyDescent="0.25">
      <c r="A442" t="s">
        <v>123</v>
      </c>
      <c r="B442" s="1">
        <v>41950</v>
      </c>
      <c r="C442">
        <v>2014</v>
      </c>
      <c r="D442" t="s">
        <v>234</v>
      </c>
      <c r="E442" t="s">
        <v>55</v>
      </c>
      <c r="F442" t="s">
        <v>38</v>
      </c>
      <c r="G442" t="s">
        <v>210</v>
      </c>
      <c r="H442" t="s">
        <v>203</v>
      </c>
      <c r="I442">
        <v>67000</v>
      </c>
      <c r="J442">
        <v>1400</v>
      </c>
      <c r="K442">
        <v>68400</v>
      </c>
      <c r="L442" t="s">
        <v>97</v>
      </c>
      <c r="M442" t="s">
        <v>124</v>
      </c>
      <c r="N442" t="s">
        <v>125</v>
      </c>
      <c r="O442">
        <v>4</v>
      </c>
      <c r="P442" t="s">
        <v>91</v>
      </c>
      <c r="Q442" t="s">
        <v>78</v>
      </c>
      <c r="R442" t="s">
        <v>92</v>
      </c>
      <c r="S442" t="s">
        <v>56</v>
      </c>
      <c r="T442" t="s">
        <v>46</v>
      </c>
      <c r="U442" t="s">
        <v>223</v>
      </c>
      <c r="V442">
        <v>3350</v>
      </c>
      <c r="W442">
        <v>0.58190108769661797</v>
      </c>
      <c r="X442" t="s">
        <v>222</v>
      </c>
    </row>
    <row r="443" spans="1:24" x14ac:dyDescent="0.25">
      <c r="A443" t="s">
        <v>123</v>
      </c>
      <c r="B443" s="1">
        <v>41950</v>
      </c>
      <c r="C443">
        <v>2014</v>
      </c>
      <c r="D443" t="s">
        <v>234</v>
      </c>
      <c r="E443" t="s">
        <v>55</v>
      </c>
      <c r="F443" t="s">
        <v>39</v>
      </c>
      <c r="G443" t="s">
        <v>200</v>
      </c>
      <c r="H443" t="s">
        <v>205</v>
      </c>
      <c r="I443">
        <v>67400</v>
      </c>
      <c r="J443">
        <v>3858</v>
      </c>
      <c r="K443">
        <v>71258</v>
      </c>
      <c r="L443" t="s">
        <v>97</v>
      </c>
      <c r="M443" t="s">
        <v>124</v>
      </c>
      <c r="N443" t="s">
        <v>125</v>
      </c>
      <c r="O443">
        <v>4</v>
      </c>
      <c r="P443" t="s">
        <v>91</v>
      </c>
      <c r="Q443" t="s">
        <v>78</v>
      </c>
      <c r="R443" t="s">
        <v>92</v>
      </c>
      <c r="S443" t="s">
        <v>56</v>
      </c>
      <c r="T443" t="s">
        <v>46</v>
      </c>
      <c r="U443" t="s">
        <v>223</v>
      </c>
      <c r="V443">
        <v>3370</v>
      </c>
      <c r="W443">
        <v>0.17815690449353164</v>
      </c>
      <c r="X443" t="s">
        <v>220</v>
      </c>
    </row>
    <row r="444" spans="1:24" x14ac:dyDescent="0.25">
      <c r="A444" t="s">
        <v>185</v>
      </c>
      <c r="B444" s="1">
        <v>41950</v>
      </c>
      <c r="C444">
        <v>2014</v>
      </c>
      <c r="D444" t="s">
        <v>234</v>
      </c>
      <c r="E444" t="s">
        <v>57</v>
      </c>
      <c r="F444" t="s">
        <v>24</v>
      </c>
      <c r="G444" t="s">
        <v>200</v>
      </c>
      <c r="H444" t="s">
        <v>201</v>
      </c>
      <c r="I444">
        <v>66200</v>
      </c>
      <c r="J444">
        <v>4879</v>
      </c>
      <c r="K444">
        <v>71079</v>
      </c>
      <c r="L444" t="s">
        <v>164</v>
      </c>
      <c r="M444" t="s">
        <v>186</v>
      </c>
      <c r="N444" t="s">
        <v>187</v>
      </c>
      <c r="O444">
        <v>4</v>
      </c>
      <c r="P444" t="s">
        <v>77</v>
      </c>
      <c r="Q444" t="s">
        <v>86</v>
      </c>
      <c r="R444" t="s">
        <v>87</v>
      </c>
      <c r="S444" t="s">
        <v>57</v>
      </c>
      <c r="T444" t="s">
        <v>44</v>
      </c>
      <c r="U444" t="s">
        <v>223</v>
      </c>
      <c r="V444">
        <v>3310</v>
      </c>
      <c r="W444">
        <v>0.26364969753830214</v>
      </c>
      <c r="X444" t="s">
        <v>220</v>
      </c>
    </row>
    <row r="445" spans="1:24" x14ac:dyDescent="0.25">
      <c r="A445" t="s">
        <v>191</v>
      </c>
      <c r="B445" s="1">
        <v>41950</v>
      </c>
      <c r="C445">
        <v>2014</v>
      </c>
      <c r="D445" t="s">
        <v>234</v>
      </c>
      <c r="E445" t="s">
        <v>54</v>
      </c>
      <c r="F445" t="s">
        <v>33</v>
      </c>
      <c r="G445" t="s">
        <v>200</v>
      </c>
      <c r="H445" t="s">
        <v>205</v>
      </c>
      <c r="I445">
        <v>116200</v>
      </c>
      <c r="J445">
        <v>1180</v>
      </c>
      <c r="K445">
        <v>117380</v>
      </c>
      <c r="L445" t="s">
        <v>164</v>
      </c>
      <c r="M445" t="s">
        <v>192</v>
      </c>
      <c r="N445" t="s">
        <v>193</v>
      </c>
      <c r="O445">
        <v>4</v>
      </c>
      <c r="P445" t="s">
        <v>91</v>
      </c>
      <c r="Q445" t="s">
        <v>86</v>
      </c>
      <c r="R445" t="s">
        <v>92</v>
      </c>
      <c r="S445" t="s">
        <v>54</v>
      </c>
      <c r="T445" t="s">
        <v>45</v>
      </c>
      <c r="U445" t="s">
        <v>225</v>
      </c>
      <c r="V445">
        <v>6972</v>
      </c>
      <c r="W445">
        <v>7.313429567643176E-2</v>
      </c>
      <c r="X445" t="s">
        <v>220</v>
      </c>
    </row>
    <row r="446" spans="1:24" x14ac:dyDescent="0.25">
      <c r="A446" t="s">
        <v>106</v>
      </c>
      <c r="B446" s="1">
        <v>41951</v>
      </c>
      <c r="C446">
        <v>2014</v>
      </c>
      <c r="D446" t="s">
        <v>234</v>
      </c>
      <c r="E446" t="s">
        <v>54</v>
      </c>
      <c r="F446" t="s">
        <v>30</v>
      </c>
      <c r="G446" t="s">
        <v>210</v>
      </c>
      <c r="H446" t="s">
        <v>203</v>
      </c>
      <c r="I446">
        <v>33450</v>
      </c>
      <c r="J446">
        <v>3795</v>
      </c>
      <c r="K446">
        <v>37245</v>
      </c>
      <c r="L446" t="s">
        <v>97</v>
      </c>
      <c r="M446" t="s">
        <v>107</v>
      </c>
      <c r="N446" t="s">
        <v>108</v>
      </c>
      <c r="O446">
        <v>4</v>
      </c>
      <c r="P446" t="s">
        <v>77</v>
      </c>
      <c r="Q446" t="s">
        <v>78</v>
      </c>
      <c r="R446" t="s">
        <v>79</v>
      </c>
      <c r="S446" t="s">
        <v>54</v>
      </c>
      <c r="T446" t="s">
        <v>45</v>
      </c>
      <c r="U446" t="s">
        <v>221</v>
      </c>
      <c r="V446">
        <v>1338</v>
      </c>
      <c r="W446">
        <v>0.2076559328509755</v>
      </c>
      <c r="X446" t="s">
        <v>220</v>
      </c>
    </row>
    <row r="447" spans="1:24" x14ac:dyDescent="0.25">
      <c r="A447" t="s">
        <v>154</v>
      </c>
      <c r="B447" s="1">
        <v>41951</v>
      </c>
      <c r="C447">
        <v>2014</v>
      </c>
      <c r="D447" t="s">
        <v>234</v>
      </c>
      <c r="E447" t="s">
        <v>54</v>
      </c>
      <c r="F447" t="s">
        <v>31</v>
      </c>
      <c r="G447" t="s">
        <v>200</v>
      </c>
      <c r="H447" t="s">
        <v>203</v>
      </c>
      <c r="I447">
        <v>56250</v>
      </c>
      <c r="J447">
        <v>1480</v>
      </c>
      <c r="K447">
        <v>57730</v>
      </c>
      <c r="L447" t="s">
        <v>142</v>
      </c>
      <c r="M447" t="s">
        <v>155</v>
      </c>
      <c r="N447" t="s">
        <v>156</v>
      </c>
      <c r="O447">
        <v>4</v>
      </c>
      <c r="P447" t="s">
        <v>91</v>
      </c>
      <c r="Q447" t="s">
        <v>78</v>
      </c>
      <c r="R447" t="s">
        <v>79</v>
      </c>
      <c r="S447" t="s">
        <v>54</v>
      </c>
      <c r="T447" t="s">
        <v>45</v>
      </c>
      <c r="U447" t="s">
        <v>223</v>
      </c>
      <c r="V447">
        <v>2812.5</v>
      </c>
      <c r="W447">
        <v>0.3458408957095076</v>
      </c>
      <c r="X447" t="s">
        <v>220</v>
      </c>
    </row>
    <row r="448" spans="1:24" x14ac:dyDescent="0.25">
      <c r="A448" t="s">
        <v>151</v>
      </c>
      <c r="B448" s="1">
        <v>41951</v>
      </c>
      <c r="C448">
        <v>2014</v>
      </c>
      <c r="D448" t="s">
        <v>234</v>
      </c>
      <c r="E448" t="s">
        <v>54</v>
      </c>
      <c r="F448" t="s">
        <v>29</v>
      </c>
      <c r="G448" t="s">
        <v>210</v>
      </c>
      <c r="H448" t="s">
        <v>211</v>
      </c>
      <c r="I448">
        <v>31300</v>
      </c>
      <c r="J448">
        <v>4984</v>
      </c>
      <c r="K448">
        <v>36284</v>
      </c>
      <c r="L448" t="s">
        <v>142</v>
      </c>
      <c r="M448" t="s">
        <v>152</v>
      </c>
      <c r="N448" t="s">
        <v>153</v>
      </c>
      <c r="O448">
        <v>3</v>
      </c>
      <c r="P448" t="s">
        <v>91</v>
      </c>
      <c r="Q448" t="s">
        <v>78</v>
      </c>
      <c r="R448" t="s">
        <v>79</v>
      </c>
      <c r="S448" t="s">
        <v>54</v>
      </c>
      <c r="T448" t="s">
        <v>45</v>
      </c>
      <c r="U448" t="s">
        <v>219</v>
      </c>
      <c r="V448">
        <v>939</v>
      </c>
      <c r="W448">
        <v>0.65082082042974454</v>
      </c>
      <c r="X448" t="s">
        <v>222</v>
      </c>
    </row>
    <row r="449" spans="1:24" x14ac:dyDescent="0.25">
      <c r="A449" t="s">
        <v>103</v>
      </c>
      <c r="B449" s="1">
        <v>41954</v>
      </c>
      <c r="C449">
        <v>2014</v>
      </c>
      <c r="D449" t="s">
        <v>234</v>
      </c>
      <c r="E449" t="s">
        <v>57</v>
      </c>
      <c r="F449" t="s">
        <v>18</v>
      </c>
      <c r="G449" t="s">
        <v>200</v>
      </c>
      <c r="H449" t="s">
        <v>202</v>
      </c>
      <c r="I449">
        <v>31900</v>
      </c>
      <c r="J449">
        <v>4731</v>
      </c>
      <c r="K449">
        <v>36631</v>
      </c>
      <c r="L449" t="s">
        <v>97</v>
      </c>
      <c r="M449" t="s">
        <v>104</v>
      </c>
      <c r="N449" t="s">
        <v>105</v>
      </c>
      <c r="O449">
        <v>2</v>
      </c>
      <c r="P449" t="s">
        <v>91</v>
      </c>
      <c r="Q449" t="s">
        <v>78</v>
      </c>
      <c r="R449" t="s">
        <v>79</v>
      </c>
      <c r="S449" t="s">
        <v>57</v>
      </c>
      <c r="T449" t="s">
        <v>44</v>
      </c>
      <c r="U449" t="s">
        <v>219</v>
      </c>
      <c r="V449">
        <v>957</v>
      </c>
      <c r="W449">
        <v>0.46405879476296658</v>
      </c>
      <c r="X449" t="s">
        <v>220</v>
      </c>
    </row>
    <row r="450" spans="1:24" x14ac:dyDescent="0.25">
      <c r="A450" t="s">
        <v>123</v>
      </c>
      <c r="B450" s="1">
        <v>41954</v>
      </c>
      <c r="C450">
        <v>2014</v>
      </c>
      <c r="D450" t="s">
        <v>234</v>
      </c>
      <c r="E450" t="s">
        <v>55</v>
      </c>
      <c r="F450" t="s">
        <v>39</v>
      </c>
      <c r="G450" t="s">
        <v>200</v>
      </c>
      <c r="H450" t="s">
        <v>203</v>
      </c>
      <c r="I450">
        <v>67150</v>
      </c>
      <c r="J450">
        <v>3079</v>
      </c>
      <c r="K450">
        <v>70229</v>
      </c>
      <c r="L450" t="s">
        <v>97</v>
      </c>
      <c r="M450" t="s">
        <v>124</v>
      </c>
      <c r="N450" t="s">
        <v>125</v>
      </c>
      <c r="O450">
        <v>4</v>
      </c>
      <c r="P450" t="s">
        <v>91</v>
      </c>
      <c r="Q450" t="s">
        <v>78</v>
      </c>
      <c r="R450" t="s">
        <v>92</v>
      </c>
      <c r="S450" t="s">
        <v>56</v>
      </c>
      <c r="T450" t="s">
        <v>46</v>
      </c>
      <c r="U450" t="s">
        <v>223</v>
      </c>
      <c r="V450">
        <v>3357.5</v>
      </c>
      <c r="W450">
        <v>0.14629829681771728</v>
      </c>
      <c r="X450" t="s">
        <v>220</v>
      </c>
    </row>
    <row r="451" spans="1:24" x14ac:dyDescent="0.25">
      <c r="A451" t="s">
        <v>114</v>
      </c>
      <c r="B451" s="1">
        <v>41955</v>
      </c>
      <c r="C451">
        <v>2014</v>
      </c>
      <c r="D451" t="s">
        <v>234</v>
      </c>
      <c r="E451" t="s">
        <v>57</v>
      </c>
      <c r="F451" t="s">
        <v>23</v>
      </c>
      <c r="G451" t="s">
        <v>210</v>
      </c>
      <c r="H451" t="s">
        <v>201</v>
      </c>
      <c r="I451">
        <v>48200</v>
      </c>
      <c r="J451">
        <v>4629</v>
      </c>
      <c r="K451">
        <v>52829</v>
      </c>
      <c r="L451" t="s">
        <v>97</v>
      </c>
      <c r="M451" t="s">
        <v>115</v>
      </c>
      <c r="N451" t="s">
        <v>116</v>
      </c>
      <c r="O451">
        <v>4</v>
      </c>
      <c r="P451" t="s">
        <v>77</v>
      </c>
      <c r="Q451" t="s">
        <v>78</v>
      </c>
      <c r="R451" t="s">
        <v>79</v>
      </c>
      <c r="S451" t="s">
        <v>57</v>
      </c>
      <c r="T451" t="s">
        <v>44</v>
      </c>
      <c r="U451" t="s">
        <v>221</v>
      </c>
      <c r="V451">
        <v>1928</v>
      </c>
      <c r="W451">
        <v>0.68157207205964809</v>
      </c>
      <c r="X451" t="s">
        <v>222</v>
      </c>
    </row>
    <row r="452" spans="1:24" x14ac:dyDescent="0.25">
      <c r="A452" t="s">
        <v>139</v>
      </c>
      <c r="B452" s="1">
        <v>41955</v>
      </c>
      <c r="C452">
        <v>2014</v>
      </c>
      <c r="D452" t="s">
        <v>234</v>
      </c>
      <c r="E452" t="s">
        <v>52</v>
      </c>
      <c r="F452" t="s">
        <v>34</v>
      </c>
      <c r="G452" t="s">
        <v>209</v>
      </c>
      <c r="H452" t="s">
        <v>211</v>
      </c>
      <c r="I452">
        <v>120000</v>
      </c>
      <c r="J452">
        <v>1439</v>
      </c>
      <c r="K452">
        <v>121439</v>
      </c>
      <c r="L452" t="s">
        <v>127</v>
      </c>
      <c r="M452" t="s">
        <v>137</v>
      </c>
      <c r="N452" t="s">
        <v>140</v>
      </c>
      <c r="O452">
        <v>4</v>
      </c>
      <c r="P452" t="s">
        <v>91</v>
      </c>
      <c r="Q452" t="s">
        <v>86</v>
      </c>
      <c r="R452" t="s">
        <v>92</v>
      </c>
      <c r="S452" t="s">
        <v>53</v>
      </c>
      <c r="T452" t="s">
        <v>46</v>
      </c>
      <c r="U452" t="s">
        <v>225</v>
      </c>
      <c r="V452">
        <v>7200</v>
      </c>
      <c r="W452">
        <v>0.14978395409406348</v>
      </c>
      <c r="X452" t="s">
        <v>220</v>
      </c>
    </row>
    <row r="453" spans="1:24" x14ac:dyDescent="0.25">
      <c r="A453" t="s">
        <v>126</v>
      </c>
      <c r="B453" s="1">
        <v>41955</v>
      </c>
      <c r="C453">
        <v>2014</v>
      </c>
      <c r="D453" t="s">
        <v>234</v>
      </c>
      <c r="E453" t="s">
        <v>57</v>
      </c>
      <c r="F453" t="s">
        <v>18</v>
      </c>
      <c r="G453" t="s">
        <v>209</v>
      </c>
      <c r="H453" t="s">
        <v>203</v>
      </c>
      <c r="I453">
        <v>33800</v>
      </c>
      <c r="J453">
        <v>2858</v>
      </c>
      <c r="K453">
        <v>36658</v>
      </c>
      <c r="L453" t="s">
        <v>127</v>
      </c>
      <c r="M453" t="s">
        <v>128</v>
      </c>
      <c r="N453" t="s">
        <v>129</v>
      </c>
      <c r="O453">
        <v>4</v>
      </c>
      <c r="P453" t="s">
        <v>77</v>
      </c>
      <c r="Q453" t="s">
        <v>78</v>
      </c>
      <c r="R453" t="s">
        <v>79</v>
      </c>
      <c r="S453" t="s">
        <v>57</v>
      </c>
      <c r="T453" t="s">
        <v>44</v>
      </c>
      <c r="U453" t="s">
        <v>219</v>
      </c>
      <c r="V453">
        <v>1014</v>
      </c>
      <c r="W453">
        <v>0.64541299624620607</v>
      </c>
      <c r="X453" t="s">
        <v>222</v>
      </c>
    </row>
    <row r="454" spans="1:24" x14ac:dyDescent="0.25">
      <c r="A454" t="s">
        <v>141</v>
      </c>
      <c r="B454" s="1">
        <v>41956</v>
      </c>
      <c r="C454">
        <v>2014</v>
      </c>
      <c r="D454" t="s">
        <v>234</v>
      </c>
      <c r="E454" t="s">
        <v>52</v>
      </c>
      <c r="F454" t="s">
        <v>41</v>
      </c>
      <c r="G454" t="s">
        <v>204</v>
      </c>
      <c r="H454" t="s">
        <v>203</v>
      </c>
      <c r="I454">
        <v>23700</v>
      </c>
      <c r="J454">
        <v>4160</v>
      </c>
      <c r="K454">
        <v>27860</v>
      </c>
      <c r="L454" t="s">
        <v>142</v>
      </c>
      <c r="M454" t="s">
        <v>143</v>
      </c>
      <c r="N454" t="s">
        <v>144</v>
      </c>
      <c r="O454">
        <v>4</v>
      </c>
      <c r="P454" t="s">
        <v>77</v>
      </c>
      <c r="Q454" t="s">
        <v>78</v>
      </c>
      <c r="R454" t="s">
        <v>79</v>
      </c>
      <c r="S454" t="s">
        <v>53</v>
      </c>
      <c r="T454" t="s">
        <v>46</v>
      </c>
      <c r="U454" t="s">
        <v>219</v>
      </c>
      <c r="V454">
        <v>711</v>
      </c>
      <c r="W454">
        <v>0.92390783639806684</v>
      </c>
      <c r="X454" t="s">
        <v>222</v>
      </c>
    </row>
    <row r="455" spans="1:24" x14ac:dyDescent="0.25">
      <c r="A455" t="s">
        <v>112</v>
      </c>
      <c r="B455" s="1">
        <v>41957</v>
      </c>
      <c r="C455">
        <v>2014</v>
      </c>
      <c r="D455" t="s">
        <v>234</v>
      </c>
      <c r="E455" t="s">
        <v>57</v>
      </c>
      <c r="F455" t="s">
        <v>19</v>
      </c>
      <c r="G455" t="s">
        <v>206</v>
      </c>
      <c r="H455" t="s">
        <v>201</v>
      </c>
      <c r="I455">
        <v>41800</v>
      </c>
      <c r="J455">
        <v>4001</v>
      </c>
      <c r="K455">
        <v>45801</v>
      </c>
      <c r="L455" t="s">
        <v>97</v>
      </c>
      <c r="M455" t="s">
        <v>104</v>
      </c>
      <c r="N455" t="s">
        <v>113</v>
      </c>
      <c r="O455">
        <v>3</v>
      </c>
      <c r="P455" t="s">
        <v>91</v>
      </c>
      <c r="Q455" t="s">
        <v>78</v>
      </c>
      <c r="R455" t="s">
        <v>79</v>
      </c>
      <c r="S455" t="s">
        <v>57</v>
      </c>
      <c r="T455" t="s">
        <v>44</v>
      </c>
      <c r="U455" t="s">
        <v>221</v>
      </c>
      <c r="V455">
        <v>1672</v>
      </c>
      <c r="W455">
        <v>0.94903364775191701</v>
      </c>
      <c r="X455" t="s">
        <v>222</v>
      </c>
    </row>
    <row r="456" spans="1:24" x14ac:dyDescent="0.25">
      <c r="A456" t="s">
        <v>83</v>
      </c>
      <c r="B456" s="1">
        <v>41958</v>
      </c>
      <c r="C456">
        <v>2014</v>
      </c>
      <c r="D456" t="s">
        <v>234</v>
      </c>
      <c r="E456" t="s">
        <v>57</v>
      </c>
      <c r="F456" t="s">
        <v>24</v>
      </c>
      <c r="G456" t="s">
        <v>206</v>
      </c>
      <c r="H456" t="s">
        <v>211</v>
      </c>
      <c r="I456">
        <v>74400</v>
      </c>
      <c r="J456">
        <v>4642</v>
      </c>
      <c r="K456">
        <v>79042</v>
      </c>
      <c r="L456" t="s">
        <v>74</v>
      </c>
      <c r="M456" t="s">
        <v>84</v>
      </c>
      <c r="N456" t="s">
        <v>85</v>
      </c>
      <c r="O456">
        <v>4</v>
      </c>
      <c r="P456" t="s">
        <v>77</v>
      </c>
      <c r="Q456" t="s">
        <v>86</v>
      </c>
      <c r="R456" t="s">
        <v>87</v>
      </c>
      <c r="S456" t="s">
        <v>57</v>
      </c>
      <c r="T456" t="s">
        <v>44</v>
      </c>
      <c r="U456" t="s">
        <v>225</v>
      </c>
      <c r="V456">
        <v>4464</v>
      </c>
      <c r="W456">
        <v>0.73560324624907381</v>
      </c>
      <c r="X456" t="s">
        <v>222</v>
      </c>
    </row>
    <row r="457" spans="1:24" x14ac:dyDescent="0.25">
      <c r="A457" t="s">
        <v>117</v>
      </c>
      <c r="B457" s="1">
        <v>41958</v>
      </c>
      <c r="C457">
        <v>2014</v>
      </c>
      <c r="D457" t="s">
        <v>234</v>
      </c>
      <c r="E457" t="s">
        <v>64</v>
      </c>
      <c r="F457" t="s">
        <v>25</v>
      </c>
      <c r="G457" t="s">
        <v>209</v>
      </c>
      <c r="H457" t="s">
        <v>201</v>
      </c>
      <c r="I457">
        <v>51600</v>
      </c>
      <c r="J457">
        <v>2048</v>
      </c>
      <c r="K457">
        <v>53648</v>
      </c>
      <c r="L457" t="s">
        <v>97</v>
      </c>
      <c r="M457" t="s">
        <v>118</v>
      </c>
      <c r="N457" t="s">
        <v>119</v>
      </c>
      <c r="O457">
        <v>4</v>
      </c>
      <c r="P457" t="s">
        <v>77</v>
      </c>
      <c r="Q457" t="s">
        <v>86</v>
      </c>
      <c r="R457" t="s">
        <v>79</v>
      </c>
      <c r="S457" t="s">
        <v>57</v>
      </c>
      <c r="T457" t="s">
        <v>44</v>
      </c>
      <c r="U457" t="s">
        <v>221</v>
      </c>
      <c r="V457">
        <v>2064</v>
      </c>
      <c r="W457">
        <v>0.12282780749854995</v>
      </c>
      <c r="X457" t="s">
        <v>220</v>
      </c>
    </row>
    <row r="458" spans="1:24" x14ac:dyDescent="0.25">
      <c r="A458" t="s">
        <v>145</v>
      </c>
      <c r="B458" s="1">
        <v>41958</v>
      </c>
      <c r="C458">
        <v>2014</v>
      </c>
      <c r="D458" t="s">
        <v>234</v>
      </c>
      <c r="E458" t="s">
        <v>54</v>
      </c>
      <c r="F458" t="s">
        <v>33</v>
      </c>
      <c r="G458" t="s">
        <v>207</v>
      </c>
      <c r="H458" t="s">
        <v>205</v>
      </c>
      <c r="I458">
        <v>26450</v>
      </c>
      <c r="J458">
        <v>4584</v>
      </c>
      <c r="K458">
        <v>31034</v>
      </c>
      <c r="L458" t="s">
        <v>142</v>
      </c>
      <c r="M458" t="s">
        <v>146</v>
      </c>
      <c r="N458" t="s">
        <v>147</v>
      </c>
      <c r="O458">
        <v>4</v>
      </c>
      <c r="P458" t="s">
        <v>77</v>
      </c>
      <c r="Q458" t="s">
        <v>78</v>
      </c>
      <c r="R458" t="s">
        <v>79</v>
      </c>
      <c r="S458" t="s">
        <v>54</v>
      </c>
      <c r="T458" t="s">
        <v>45</v>
      </c>
      <c r="U458" t="s">
        <v>219</v>
      </c>
      <c r="V458">
        <v>793.5</v>
      </c>
      <c r="W458">
        <v>0.56863347001775799</v>
      </c>
      <c r="X458" t="s">
        <v>222</v>
      </c>
    </row>
    <row r="459" spans="1:24" x14ac:dyDescent="0.25">
      <c r="A459" t="s">
        <v>157</v>
      </c>
      <c r="B459" s="1">
        <v>41959</v>
      </c>
      <c r="C459">
        <v>2014</v>
      </c>
      <c r="D459" t="s">
        <v>234</v>
      </c>
      <c r="E459" t="s">
        <v>54</v>
      </c>
      <c r="F459" t="s">
        <v>33</v>
      </c>
      <c r="G459" t="s">
        <v>209</v>
      </c>
      <c r="H459" t="s">
        <v>203</v>
      </c>
      <c r="I459">
        <v>58200</v>
      </c>
      <c r="J459">
        <v>3225</v>
      </c>
      <c r="K459">
        <v>61425</v>
      </c>
      <c r="L459" t="s">
        <v>142</v>
      </c>
      <c r="M459" t="s">
        <v>158</v>
      </c>
      <c r="N459" t="s">
        <v>159</v>
      </c>
      <c r="O459">
        <v>4</v>
      </c>
      <c r="P459" t="s">
        <v>77</v>
      </c>
      <c r="Q459" t="s">
        <v>86</v>
      </c>
      <c r="R459" t="s">
        <v>79</v>
      </c>
      <c r="S459" t="s">
        <v>54</v>
      </c>
      <c r="T459" t="s">
        <v>45</v>
      </c>
      <c r="U459" t="s">
        <v>223</v>
      </c>
      <c r="V459">
        <v>2910</v>
      </c>
      <c r="W459">
        <v>0.10401146677509485</v>
      </c>
      <c r="X459" t="s">
        <v>220</v>
      </c>
    </row>
    <row r="460" spans="1:24" x14ac:dyDescent="0.25">
      <c r="A460" t="s">
        <v>191</v>
      </c>
      <c r="B460" s="1">
        <v>41960</v>
      </c>
      <c r="C460">
        <v>2014</v>
      </c>
      <c r="D460" t="s">
        <v>234</v>
      </c>
      <c r="E460" t="s">
        <v>57</v>
      </c>
      <c r="F460" t="s">
        <v>23</v>
      </c>
      <c r="G460" t="s">
        <v>200</v>
      </c>
      <c r="H460" t="s">
        <v>203</v>
      </c>
      <c r="I460">
        <v>115900</v>
      </c>
      <c r="J460">
        <v>3874</v>
      </c>
      <c r="K460">
        <v>119774</v>
      </c>
      <c r="L460" t="s">
        <v>164</v>
      </c>
      <c r="M460" t="s">
        <v>192</v>
      </c>
      <c r="N460" t="s">
        <v>193</v>
      </c>
      <c r="O460">
        <v>4</v>
      </c>
      <c r="P460" t="s">
        <v>91</v>
      </c>
      <c r="Q460" t="s">
        <v>86</v>
      </c>
      <c r="R460" t="s">
        <v>92</v>
      </c>
      <c r="S460" t="s">
        <v>57</v>
      </c>
      <c r="T460" t="s">
        <v>44</v>
      </c>
      <c r="U460" t="s">
        <v>225</v>
      </c>
      <c r="V460">
        <v>6954</v>
      </c>
      <c r="W460">
        <v>0.30384511933841052</v>
      </c>
      <c r="X460" t="s">
        <v>220</v>
      </c>
    </row>
    <row r="461" spans="1:24" x14ac:dyDescent="0.25">
      <c r="A461" t="s">
        <v>130</v>
      </c>
      <c r="B461" s="1">
        <v>41960</v>
      </c>
      <c r="C461">
        <v>2014</v>
      </c>
      <c r="D461" t="s">
        <v>234</v>
      </c>
      <c r="E461" t="s">
        <v>60</v>
      </c>
      <c r="F461" t="s">
        <v>7</v>
      </c>
      <c r="G461" t="s">
        <v>200</v>
      </c>
      <c r="H461" t="s">
        <v>202</v>
      </c>
      <c r="I461">
        <v>54800</v>
      </c>
      <c r="J461">
        <v>1498</v>
      </c>
      <c r="K461">
        <v>56298</v>
      </c>
      <c r="L461" t="s">
        <v>127</v>
      </c>
      <c r="M461" t="s">
        <v>131</v>
      </c>
      <c r="N461" t="s">
        <v>132</v>
      </c>
      <c r="O461">
        <v>4</v>
      </c>
      <c r="P461" t="s">
        <v>77</v>
      </c>
      <c r="Q461" t="s">
        <v>86</v>
      </c>
      <c r="R461" t="s">
        <v>79</v>
      </c>
      <c r="S461" t="s">
        <v>61</v>
      </c>
      <c r="T461" t="s">
        <v>42</v>
      </c>
      <c r="U461" t="s">
        <v>221</v>
      </c>
      <c r="V461">
        <v>2192</v>
      </c>
      <c r="W461">
        <v>0.39948437521210145</v>
      </c>
      <c r="X461" t="s">
        <v>220</v>
      </c>
    </row>
    <row r="462" spans="1:24" x14ac:dyDescent="0.25">
      <c r="A462" t="s">
        <v>83</v>
      </c>
      <c r="B462" s="1">
        <v>41961</v>
      </c>
      <c r="C462">
        <v>2014</v>
      </c>
      <c r="D462" t="s">
        <v>234</v>
      </c>
      <c r="E462" t="s">
        <v>52</v>
      </c>
      <c r="F462" t="s">
        <v>47</v>
      </c>
      <c r="G462" t="s">
        <v>207</v>
      </c>
      <c r="H462" t="s">
        <v>211</v>
      </c>
      <c r="I462">
        <v>74150</v>
      </c>
      <c r="J462">
        <v>3020</v>
      </c>
      <c r="K462">
        <v>77170</v>
      </c>
      <c r="L462" t="s">
        <v>74</v>
      </c>
      <c r="M462" t="s">
        <v>84</v>
      </c>
      <c r="N462" t="s">
        <v>85</v>
      </c>
      <c r="O462">
        <v>4</v>
      </c>
      <c r="P462" t="s">
        <v>77</v>
      </c>
      <c r="Q462" t="s">
        <v>86</v>
      </c>
      <c r="R462" t="s">
        <v>87</v>
      </c>
      <c r="S462" t="s">
        <v>53</v>
      </c>
      <c r="T462" t="s">
        <v>46</v>
      </c>
      <c r="U462" t="s">
        <v>223</v>
      </c>
      <c r="V462">
        <v>3707.5</v>
      </c>
      <c r="W462">
        <v>0.86794293665697009</v>
      </c>
      <c r="X462" t="s">
        <v>222</v>
      </c>
    </row>
    <row r="463" spans="1:24" x14ac:dyDescent="0.25">
      <c r="A463" t="s">
        <v>80</v>
      </c>
      <c r="B463" s="1">
        <v>41961</v>
      </c>
      <c r="C463">
        <v>2014</v>
      </c>
      <c r="D463" t="s">
        <v>234</v>
      </c>
      <c r="E463" t="s">
        <v>54</v>
      </c>
      <c r="F463" t="s">
        <v>29</v>
      </c>
      <c r="G463" t="s">
        <v>200</v>
      </c>
      <c r="H463" t="s">
        <v>202</v>
      </c>
      <c r="I463">
        <v>32900</v>
      </c>
      <c r="J463">
        <v>2224</v>
      </c>
      <c r="K463">
        <v>35124</v>
      </c>
      <c r="L463" t="s">
        <v>74</v>
      </c>
      <c r="M463" t="s">
        <v>81</v>
      </c>
      <c r="N463" t="s">
        <v>82</v>
      </c>
      <c r="O463">
        <v>4</v>
      </c>
      <c r="P463" t="s">
        <v>77</v>
      </c>
      <c r="Q463" t="s">
        <v>78</v>
      </c>
      <c r="R463" t="s">
        <v>79</v>
      </c>
      <c r="S463" t="s">
        <v>54</v>
      </c>
      <c r="T463" t="s">
        <v>45</v>
      </c>
      <c r="U463" t="s">
        <v>219</v>
      </c>
      <c r="V463">
        <v>987</v>
      </c>
      <c r="W463">
        <v>0.25378527504102572</v>
      </c>
      <c r="X463" t="s">
        <v>220</v>
      </c>
    </row>
    <row r="464" spans="1:24" x14ac:dyDescent="0.25">
      <c r="A464" t="s">
        <v>176</v>
      </c>
      <c r="B464" s="1">
        <v>41961</v>
      </c>
      <c r="C464">
        <v>2014</v>
      </c>
      <c r="D464" t="s">
        <v>234</v>
      </c>
      <c r="E464" t="s">
        <v>62</v>
      </c>
      <c r="F464" t="s">
        <v>14</v>
      </c>
      <c r="G464" t="s">
        <v>200</v>
      </c>
      <c r="H464" t="s">
        <v>205</v>
      </c>
      <c r="I464">
        <v>34900</v>
      </c>
      <c r="J464">
        <v>1761</v>
      </c>
      <c r="K464">
        <v>36661</v>
      </c>
      <c r="L464" t="s">
        <v>164</v>
      </c>
      <c r="M464" t="s">
        <v>177</v>
      </c>
      <c r="N464" t="s">
        <v>178</v>
      </c>
      <c r="O464">
        <v>4</v>
      </c>
      <c r="P464" t="s">
        <v>77</v>
      </c>
      <c r="Q464" t="s">
        <v>78</v>
      </c>
      <c r="R464" t="s">
        <v>79</v>
      </c>
      <c r="S464" t="s">
        <v>63</v>
      </c>
      <c r="T464" t="s">
        <v>43</v>
      </c>
      <c r="U464" t="s">
        <v>219</v>
      </c>
      <c r="V464">
        <v>1047</v>
      </c>
      <c r="W464">
        <v>0.58601206801180361</v>
      </c>
      <c r="X464" t="s">
        <v>222</v>
      </c>
    </row>
    <row r="465" spans="1:24" x14ac:dyDescent="0.25">
      <c r="A465" t="s">
        <v>130</v>
      </c>
      <c r="B465" s="1">
        <v>41961</v>
      </c>
      <c r="C465">
        <v>2014</v>
      </c>
      <c r="D465" t="s">
        <v>234</v>
      </c>
      <c r="E465" t="s">
        <v>54</v>
      </c>
      <c r="F465" t="s">
        <v>30</v>
      </c>
      <c r="G465" t="s">
        <v>210</v>
      </c>
      <c r="H465" t="s">
        <v>201</v>
      </c>
      <c r="I465">
        <v>54050</v>
      </c>
      <c r="J465">
        <v>2354</v>
      </c>
      <c r="K465">
        <v>56404</v>
      </c>
      <c r="L465" t="s">
        <v>127</v>
      </c>
      <c r="M465" t="s">
        <v>131</v>
      </c>
      <c r="N465" t="s">
        <v>132</v>
      </c>
      <c r="O465">
        <v>4</v>
      </c>
      <c r="P465" t="s">
        <v>77</v>
      </c>
      <c r="Q465" t="s">
        <v>86</v>
      </c>
      <c r="R465" t="s">
        <v>79</v>
      </c>
      <c r="S465" t="s">
        <v>54</v>
      </c>
      <c r="T465" t="s">
        <v>45</v>
      </c>
      <c r="U465" t="s">
        <v>223</v>
      </c>
      <c r="V465">
        <v>2702.5</v>
      </c>
      <c r="W465">
        <v>0.98365606553091489</v>
      </c>
      <c r="X465" t="s">
        <v>222</v>
      </c>
    </row>
    <row r="466" spans="1:24" x14ac:dyDescent="0.25">
      <c r="A466" t="s">
        <v>93</v>
      </c>
      <c r="B466" s="1">
        <v>41962</v>
      </c>
      <c r="C466">
        <v>2014</v>
      </c>
      <c r="D466" t="s">
        <v>234</v>
      </c>
      <c r="E466" t="s">
        <v>54</v>
      </c>
      <c r="F466" t="s">
        <v>30</v>
      </c>
      <c r="G466" t="s">
        <v>200</v>
      </c>
      <c r="H466" t="s">
        <v>201</v>
      </c>
      <c r="I466">
        <v>147800</v>
      </c>
      <c r="J466">
        <v>1046</v>
      </c>
      <c r="K466">
        <v>148846</v>
      </c>
      <c r="L466" t="s">
        <v>74</v>
      </c>
      <c r="M466" t="s">
        <v>94</v>
      </c>
      <c r="N466" t="s">
        <v>95</v>
      </c>
      <c r="O466">
        <v>2</v>
      </c>
      <c r="P466" t="s">
        <v>77</v>
      </c>
      <c r="Q466" t="s">
        <v>86</v>
      </c>
      <c r="R466" t="s">
        <v>87</v>
      </c>
      <c r="S466" t="s">
        <v>54</v>
      </c>
      <c r="T466" t="s">
        <v>45</v>
      </c>
      <c r="U466" t="s">
        <v>225</v>
      </c>
      <c r="V466">
        <v>8868</v>
      </c>
      <c r="W466">
        <v>0.61615756927810494</v>
      </c>
      <c r="X466" t="s">
        <v>222</v>
      </c>
    </row>
    <row r="467" spans="1:24" x14ac:dyDescent="0.25">
      <c r="A467" t="s">
        <v>112</v>
      </c>
      <c r="B467" s="1">
        <v>41963</v>
      </c>
      <c r="C467">
        <v>2014</v>
      </c>
      <c r="D467" t="s">
        <v>234</v>
      </c>
      <c r="E467" t="s">
        <v>58</v>
      </c>
      <c r="F467" t="s">
        <v>8</v>
      </c>
      <c r="G467" t="s">
        <v>200</v>
      </c>
      <c r="H467" t="s">
        <v>201</v>
      </c>
      <c r="I467">
        <v>41800</v>
      </c>
      <c r="J467">
        <v>1400</v>
      </c>
      <c r="K467">
        <v>43200</v>
      </c>
      <c r="L467" t="s">
        <v>97</v>
      </c>
      <c r="M467" t="s">
        <v>104</v>
      </c>
      <c r="N467" t="s">
        <v>113</v>
      </c>
      <c r="O467">
        <v>3</v>
      </c>
      <c r="P467" t="s">
        <v>91</v>
      </c>
      <c r="Q467" t="s">
        <v>78</v>
      </c>
      <c r="R467" t="s">
        <v>79</v>
      </c>
      <c r="S467" t="s">
        <v>59</v>
      </c>
      <c r="T467" t="s">
        <v>42</v>
      </c>
      <c r="U467" t="s">
        <v>221</v>
      </c>
      <c r="V467">
        <v>1672</v>
      </c>
      <c r="W467">
        <v>0.28887406610365679</v>
      </c>
      <c r="X467" t="s">
        <v>220</v>
      </c>
    </row>
    <row r="468" spans="1:24" x14ac:dyDescent="0.25">
      <c r="A468" t="s">
        <v>112</v>
      </c>
      <c r="B468" s="1">
        <v>41965</v>
      </c>
      <c r="C468">
        <v>2014</v>
      </c>
      <c r="D468" t="s">
        <v>234</v>
      </c>
      <c r="E468" t="s">
        <v>50</v>
      </c>
      <c r="F468" t="s">
        <v>10</v>
      </c>
      <c r="G468" t="s">
        <v>209</v>
      </c>
      <c r="H468" t="s">
        <v>203</v>
      </c>
      <c r="I468">
        <v>41550</v>
      </c>
      <c r="J468">
        <v>3168</v>
      </c>
      <c r="K468">
        <v>44718</v>
      </c>
      <c r="L468" t="s">
        <v>97</v>
      </c>
      <c r="M468" t="s">
        <v>104</v>
      </c>
      <c r="N468" t="s">
        <v>113</v>
      </c>
      <c r="O468">
        <v>3</v>
      </c>
      <c r="P468" t="s">
        <v>91</v>
      </c>
      <c r="Q468" t="s">
        <v>78</v>
      </c>
      <c r="R468" t="s">
        <v>79</v>
      </c>
      <c r="S468" t="s">
        <v>51</v>
      </c>
      <c r="T468" t="s">
        <v>43</v>
      </c>
      <c r="U468" t="s">
        <v>221</v>
      </c>
      <c r="V468">
        <v>1662</v>
      </c>
      <c r="W468">
        <v>0.47242951741089556</v>
      </c>
      <c r="X468" t="s">
        <v>220</v>
      </c>
    </row>
    <row r="469" spans="1:24" x14ac:dyDescent="0.25">
      <c r="A469" t="s">
        <v>117</v>
      </c>
      <c r="B469" s="1">
        <v>41967</v>
      </c>
      <c r="C469">
        <v>2014</v>
      </c>
      <c r="D469" t="s">
        <v>234</v>
      </c>
      <c r="E469" t="s">
        <v>54</v>
      </c>
      <c r="F469" t="s">
        <v>23</v>
      </c>
      <c r="G469" t="s">
        <v>200</v>
      </c>
      <c r="H469" t="s">
        <v>205</v>
      </c>
      <c r="I469">
        <v>51550</v>
      </c>
      <c r="J469">
        <v>3612</v>
      </c>
      <c r="K469">
        <v>55162</v>
      </c>
      <c r="L469" t="s">
        <v>97</v>
      </c>
      <c r="M469" t="s">
        <v>118</v>
      </c>
      <c r="N469" t="s">
        <v>119</v>
      </c>
      <c r="O469">
        <v>4</v>
      </c>
      <c r="P469" t="s">
        <v>77</v>
      </c>
      <c r="Q469" t="s">
        <v>86</v>
      </c>
      <c r="R469" t="s">
        <v>79</v>
      </c>
      <c r="S469" t="s">
        <v>54</v>
      </c>
      <c r="T469" t="s">
        <v>44</v>
      </c>
      <c r="U469" t="s">
        <v>221</v>
      </c>
      <c r="V469">
        <v>2062</v>
      </c>
      <c r="W469">
        <v>0.20314869992581602</v>
      </c>
      <c r="X469" t="s">
        <v>220</v>
      </c>
    </row>
    <row r="470" spans="1:24" x14ac:dyDescent="0.25">
      <c r="A470" t="s">
        <v>154</v>
      </c>
      <c r="B470" s="1">
        <v>41968</v>
      </c>
      <c r="C470">
        <v>2014</v>
      </c>
      <c r="D470" t="s">
        <v>234</v>
      </c>
      <c r="E470" t="s">
        <v>57</v>
      </c>
      <c r="F470" t="s">
        <v>22</v>
      </c>
      <c r="G470" t="s">
        <v>209</v>
      </c>
      <c r="H470" t="s">
        <v>203</v>
      </c>
      <c r="I470">
        <v>56150</v>
      </c>
      <c r="J470">
        <v>3036</v>
      </c>
      <c r="K470">
        <v>59186</v>
      </c>
      <c r="L470" t="s">
        <v>142</v>
      </c>
      <c r="M470" t="s">
        <v>155</v>
      </c>
      <c r="N470" t="s">
        <v>156</v>
      </c>
      <c r="O470">
        <v>4</v>
      </c>
      <c r="P470" t="s">
        <v>91</v>
      </c>
      <c r="Q470" t="s">
        <v>78</v>
      </c>
      <c r="R470" t="s">
        <v>79</v>
      </c>
      <c r="S470" t="s">
        <v>57</v>
      </c>
      <c r="T470" t="s">
        <v>44</v>
      </c>
      <c r="U470" t="s">
        <v>223</v>
      </c>
      <c r="V470">
        <v>2807.5</v>
      </c>
      <c r="W470">
        <v>0.82081262526140208</v>
      </c>
      <c r="X470" t="s">
        <v>222</v>
      </c>
    </row>
    <row r="471" spans="1:24" x14ac:dyDescent="0.25">
      <c r="A471" t="s">
        <v>80</v>
      </c>
      <c r="B471" s="1">
        <v>41968</v>
      </c>
      <c r="C471">
        <v>2014</v>
      </c>
      <c r="D471" t="s">
        <v>234</v>
      </c>
      <c r="E471" t="s">
        <v>55</v>
      </c>
      <c r="F471" t="s">
        <v>37</v>
      </c>
      <c r="G471" t="s">
        <v>200</v>
      </c>
      <c r="H471" t="s">
        <v>203</v>
      </c>
      <c r="I471">
        <v>32700</v>
      </c>
      <c r="J471">
        <v>1778</v>
      </c>
      <c r="K471">
        <v>34478</v>
      </c>
      <c r="L471" t="s">
        <v>74</v>
      </c>
      <c r="M471" t="s">
        <v>81</v>
      </c>
      <c r="N471" t="s">
        <v>82</v>
      </c>
      <c r="O471">
        <v>4</v>
      </c>
      <c r="P471" t="s">
        <v>77</v>
      </c>
      <c r="Q471" t="s">
        <v>78</v>
      </c>
      <c r="R471" t="s">
        <v>79</v>
      </c>
      <c r="S471" t="s">
        <v>56</v>
      </c>
      <c r="T471" t="s">
        <v>46</v>
      </c>
      <c r="U471" t="s">
        <v>219</v>
      </c>
      <c r="V471">
        <v>981</v>
      </c>
      <c r="W471">
        <v>4.1907097698146059E-2</v>
      </c>
      <c r="X471" t="s">
        <v>220</v>
      </c>
    </row>
    <row r="472" spans="1:24" x14ac:dyDescent="0.25">
      <c r="A472" t="s">
        <v>188</v>
      </c>
      <c r="B472" s="1">
        <v>41969</v>
      </c>
      <c r="C472">
        <v>2014</v>
      </c>
      <c r="D472" t="s">
        <v>234</v>
      </c>
      <c r="E472" t="s">
        <v>52</v>
      </c>
      <c r="F472" t="s">
        <v>47</v>
      </c>
      <c r="G472" t="s">
        <v>200</v>
      </c>
      <c r="H472" t="s">
        <v>201</v>
      </c>
      <c r="I472">
        <v>68450</v>
      </c>
      <c r="J472">
        <v>3800</v>
      </c>
      <c r="K472">
        <v>72250</v>
      </c>
      <c r="L472" t="s">
        <v>164</v>
      </c>
      <c r="M472" t="s">
        <v>189</v>
      </c>
      <c r="N472" t="s">
        <v>190</v>
      </c>
      <c r="O472">
        <v>4</v>
      </c>
      <c r="P472" t="s">
        <v>77</v>
      </c>
      <c r="Q472" t="s">
        <v>86</v>
      </c>
      <c r="R472" t="s">
        <v>87</v>
      </c>
      <c r="S472" t="s">
        <v>53</v>
      </c>
      <c r="T472" t="s">
        <v>46</v>
      </c>
      <c r="U472" t="s">
        <v>223</v>
      </c>
      <c r="V472">
        <v>3422.5</v>
      </c>
      <c r="W472">
        <v>0.91724795238918067</v>
      </c>
      <c r="X472" t="s">
        <v>222</v>
      </c>
    </row>
    <row r="473" spans="1:24" x14ac:dyDescent="0.25">
      <c r="A473" t="s">
        <v>148</v>
      </c>
      <c r="B473" s="1">
        <v>41970</v>
      </c>
      <c r="C473">
        <v>2014</v>
      </c>
      <c r="D473" t="s">
        <v>234</v>
      </c>
      <c r="E473" t="s">
        <v>58</v>
      </c>
      <c r="F473" t="s">
        <v>8</v>
      </c>
      <c r="G473" t="s">
        <v>207</v>
      </c>
      <c r="H473" t="s">
        <v>202</v>
      </c>
      <c r="I473">
        <v>29550</v>
      </c>
      <c r="J473">
        <v>4644</v>
      </c>
      <c r="K473">
        <v>34194</v>
      </c>
      <c r="L473" t="s">
        <v>142</v>
      </c>
      <c r="M473" t="s">
        <v>149</v>
      </c>
      <c r="N473" t="s">
        <v>150</v>
      </c>
      <c r="O473">
        <v>4</v>
      </c>
      <c r="P473" t="s">
        <v>77</v>
      </c>
      <c r="Q473" t="s">
        <v>78</v>
      </c>
      <c r="R473" t="s">
        <v>79</v>
      </c>
      <c r="S473" t="s">
        <v>59</v>
      </c>
      <c r="T473" t="s">
        <v>42</v>
      </c>
      <c r="U473" t="s">
        <v>219</v>
      </c>
      <c r="V473">
        <v>886.5</v>
      </c>
      <c r="W473">
        <v>0.51712883148208677</v>
      </c>
      <c r="X473" t="s">
        <v>222</v>
      </c>
    </row>
    <row r="474" spans="1:24" x14ac:dyDescent="0.25">
      <c r="A474" t="s">
        <v>80</v>
      </c>
      <c r="B474" s="1">
        <v>41970</v>
      </c>
      <c r="C474">
        <v>2014</v>
      </c>
      <c r="D474" t="s">
        <v>234</v>
      </c>
      <c r="E474" t="s">
        <v>54</v>
      </c>
      <c r="F474" t="s">
        <v>31</v>
      </c>
      <c r="G474" t="s">
        <v>209</v>
      </c>
      <c r="H474" t="s">
        <v>205</v>
      </c>
      <c r="I474">
        <v>33000</v>
      </c>
      <c r="J474">
        <v>3039</v>
      </c>
      <c r="K474">
        <v>36039</v>
      </c>
      <c r="L474" t="s">
        <v>74</v>
      </c>
      <c r="M474" t="s">
        <v>81</v>
      </c>
      <c r="N474" t="s">
        <v>82</v>
      </c>
      <c r="O474">
        <v>4</v>
      </c>
      <c r="P474" t="s">
        <v>77</v>
      </c>
      <c r="Q474" t="s">
        <v>78</v>
      </c>
      <c r="R474" t="s">
        <v>79</v>
      </c>
      <c r="S474" t="s">
        <v>54</v>
      </c>
      <c r="T474" t="s">
        <v>45</v>
      </c>
      <c r="U474" t="s">
        <v>219</v>
      </c>
      <c r="V474">
        <v>990</v>
      </c>
      <c r="W474">
        <v>0.12330157222380003</v>
      </c>
      <c r="X474" t="s">
        <v>220</v>
      </c>
    </row>
    <row r="475" spans="1:24" x14ac:dyDescent="0.25">
      <c r="A475" t="s">
        <v>167</v>
      </c>
      <c r="B475" s="1">
        <v>41972</v>
      </c>
      <c r="C475">
        <v>2014</v>
      </c>
      <c r="D475" t="s">
        <v>234</v>
      </c>
      <c r="E475" t="s">
        <v>52</v>
      </c>
      <c r="F475" t="s">
        <v>34</v>
      </c>
      <c r="G475" t="s">
        <v>204</v>
      </c>
      <c r="H475" t="s">
        <v>203</v>
      </c>
      <c r="I475">
        <v>27800</v>
      </c>
      <c r="J475">
        <v>2407</v>
      </c>
      <c r="K475">
        <v>30207</v>
      </c>
      <c r="L475" t="s">
        <v>164</v>
      </c>
      <c r="M475" t="s">
        <v>168</v>
      </c>
      <c r="N475" t="s">
        <v>169</v>
      </c>
      <c r="O475">
        <v>4</v>
      </c>
      <c r="P475" t="s">
        <v>77</v>
      </c>
      <c r="Q475" t="s">
        <v>78</v>
      </c>
      <c r="R475" t="s">
        <v>79</v>
      </c>
      <c r="S475" t="s">
        <v>53</v>
      </c>
      <c r="T475" t="s">
        <v>46</v>
      </c>
      <c r="U475" t="s">
        <v>219</v>
      </c>
      <c r="V475">
        <v>834</v>
      </c>
      <c r="W475">
        <v>0.11353467410129248</v>
      </c>
      <c r="X475" t="s">
        <v>220</v>
      </c>
    </row>
    <row r="476" spans="1:24" x14ac:dyDescent="0.25">
      <c r="A476" t="s">
        <v>80</v>
      </c>
      <c r="B476" s="1">
        <v>41973</v>
      </c>
      <c r="C476">
        <v>2014</v>
      </c>
      <c r="D476" t="s">
        <v>234</v>
      </c>
      <c r="E476" t="s">
        <v>60</v>
      </c>
      <c r="F476" t="s">
        <v>35</v>
      </c>
      <c r="G476" t="s">
        <v>206</v>
      </c>
      <c r="H476" t="s">
        <v>203</v>
      </c>
      <c r="I476">
        <v>33100</v>
      </c>
      <c r="J476">
        <v>1105</v>
      </c>
      <c r="K476">
        <v>34205</v>
      </c>
      <c r="L476" t="s">
        <v>74</v>
      </c>
      <c r="M476" t="s">
        <v>81</v>
      </c>
      <c r="N476" t="s">
        <v>82</v>
      </c>
      <c r="O476">
        <v>4</v>
      </c>
      <c r="P476" t="s">
        <v>77</v>
      </c>
      <c r="Q476" t="s">
        <v>78</v>
      </c>
      <c r="R476" t="s">
        <v>79</v>
      </c>
      <c r="S476" t="s">
        <v>61</v>
      </c>
      <c r="T476" t="s">
        <v>46</v>
      </c>
      <c r="U476" t="s">
        <v>219</v>
      </c>
      <c r="V476">
        <v>993</v>
      </c>
      <c r="W476">
        <v>0.90982565233010126</v>
      </c>
      <c r="X476" t="s">
        <v>222</v>
      </c>
    </row>
    <row r="477" spans="1:24" x14ac:dyDescent="0.25">
      <c r="A477" t="s">
        <v>114</v>
      </c>
      <c r="B477" s="1">
        <v>41973</v>
      </c>
      <c r="C477">
        <v>2014</v>
      </c>
      <c r="D477" t="s">
        <v>234</v>
      </c>
      <c r="E477" t="s">
        <v>57</v>
      </c>
      <c r="F477" t="s">
        <v>19</v>
      </c>
      <c r="G477" t="s">
        <v>200</v>
      </c>
      <c r="H477" t="s">
        <v>205</v>
      </c>
      <c r="I477">
        <v>48100</v>
      </c>
      <c r="J477">
        <v>1221</v>
      </c>
      <c r="K477">
        <v>49321</v>
      </c>
      <c r="L477" t="s">
        <v>97</v>
      </c>
      <c r="M477" t="s">
        <v>115</v>
      </c>
      <c r="N477" t="s">
        <v>116</v>
      </c>
      <c r="O477">
        <v>4</v>
      </c>
      <c r="P477" t="s">
        <v>77</v>
      </c>
      <c r="Q477" t="s">
        <v>78</v>
      </c>
      <c r="R477" t="s">
        <v>79</v>
      </c>
      <c r="S477" t="s">
        <v>57</v>
      </c>
      <c r="T477" t="s">
        <v>44</v>
      </c>
      <c r="U477" t="s">
        <v>221</v>
      </c>
      <c r="V477">
        <v>1924</v>
      </c>
      <c r="W477">
        <v>0.79303299113783654</v>
      </c>
      <c r="X477" t="s">
        <v>222</v>
      </c>
    </row>
    <row r="478" spans="1:24" x14ac:dyDescent="0.25">
      <c r="A478" t="s">
        <v>88</v>
      </c>
      <c r="B478" s="1">
        <v>41973</v>
      </c>
      <c r="C478">
        <v>2014</v>
      </c>
      <c r="D478" t="s">
        <v>234</v>
      </c>
      <c r="E478" t="s">
        <v>62</v>
      </c>
      <c r="F478" t="s">
        <v>14</v>
      </c>
      <c r="G478" t="s">
        <v>200</v>
      </c>
      <c r="H478" t="s">
        <v>205</v>
      </c>
      <c r="I478">
        <v>127850</v>
      </c>
      <c r="J478">
        <v>3499</v>
      </c>
      <c r="K478">
        <v>131349</v>
      </c>
      <c r="L478" t="s">
        <v>74</v>
      </c>
      <c r="M478" t="s">
        <v>89</v>
      </c>
      <c r="N478" t="s">
        <v>90</v>
      </c>
      <c r="O478">
        <v>4</v>
      </c>
      <c r="P478" t="s">
        <v>91</v>
      </c>
      <c r="Q478" t="s">
        <v>86</v>
      </c>
      <c r="R478" t="s">
        <v>92</v>
      </c>
      <c r="S478" t="s">
        <v>63</v>
      </c>
      <c r="T478" t="s">
        <v>43</v>
      </c>
      <c r="U478" t="s">
        <v>225</v>
      </c>
      <c r="V478">
        <v>7671</v>
      </c>
      <c r="W478">
        <v>0.83032082572128663</v>
      </c>
      <c r="X478" t="s">
        <v>222</v>
      </c>
    </row>
    <row r="479" spans="1:24" x14ac:dyDescent="0.25">
      <c r="A479" t="s">
        <v>188</v>
      </c>
      <c r="B479" s="1">
        <v>41974</v>
      </c>
      <c r="C479">
        <v>2014</v>
      </c>
      <c r="D479" t="s">
        <v>235</v>
      </c>
      <c r="E479" t="s">
        <v>55</v>
      </c>
      <c r="F479" t="s">
        <v>40</v>
      </c>
      <c r="G479" t="s">
        <v>210</v>
      </c>
      <c r="H479" t="s">
        <v>211</v>
      </c>
      <c r="I479">
        <v>68800</v>
      </c>
      <c r="J479">
        <v>3472</v>
      </c>
      <c r="K479">
        <v>72272</v>
      </c>
      <c r="L479" t="s">
        <v>164</v>
      </c>
      <c r="M479" t="s">
        <v>189</v>
      </c>
      <c r="N479" t="s">
        <v>190</v>
      </c>
      <c r="O479">
        <v>4</v>
      </c>
      <c r="P479" t="s">
        <v>77</v>
      </c>
      <c r="Q479" t="s">
        <v>86</v>
      </c>
      <c r="R479" t="s">
        <v>87</v>
      </c>
      <c r="S479" t="s">
        <v>56</v>
      </c>
      <c r="T479" t="s">
        <v>46</v>
      </c>
      <c r="U479" t="s">
        <v>223</v>
      </c>
      <c r="V479">
        <v>3440</v>
      </c>
      <c r="W479">
        <v>0.63678313448875357</v>
      </c>
      <c r="X479" t="s">
        <v>222</v>
      </c>
    </row>
    <row r="480" spans="1:24" x14ac:dyDescent="0.25">
      <c r="A480" t="s">
        <v>103</v>
      </c>
      <c r="B480" s="1">
        <v>41975</v>
      </c>
      <c r="C480">
        <v>2014</v>
      </c>
      <c r="D480" t="s">
        <v>235</v>
      </c>
      <c r="E480" t="s">
        <v>60</v>
      </c>
      <c r="F480" t="s">
        <v>3</v>
      </c>
      <c r="G480" t="s">
        <v>200</v>
      </c>
      <c r="H480" t="s">
        <v>211</v>
      </c>
      <c r="I480">
        <v>32100</v>
      </c>
      <c r="J480">
        <v>2933</v>
      </c>
      <c r="K480">
        <v>35033</v>
      </c>
      <c r="L480" t="s">
        <v>97</v>
      </c>
      <c r="M480" t="s">
        <v>104</v>
      </c>
      <c r="N480" t="s">
        <v>105</v>
      </c>
      <c r="O480">
        <v>2</v>
      </c>
      <c r="P480" t="s">
        <v>91</v>
      </c>
      <c r="Q480" t="s">
        <v>78</v>
      </c>
      <c r="R480" t="s">
        <v>79</v>
      </c>
      <c r="S480" t="s">
        <v>61</v>
      </c>
      <c r="T480" t="s">
        <v>42</v>
      </c>
      <c r="U480" t="s">
        <v>219</v>
      </c>
      <c r="V480">
        <v>963</v>
      </c>
      <c r="W480">
        <v>0.38203171285895243</v>
      </c>
      <c r="X480" t="s">
        <v>220</v>
      </c>
    </row>
    <row r="481" spans="1:24" x14ac:dyDescent="0.25">
      <c r="A481" t="s">
        <v>96</v>
      </c>
      <c r="B481" s="1">
        <v>41975</v>
      </c>
      <c r="C481">
        <v>2014</v>
      </c>
      <c r="D481" t="s">
        <v>235</v>
      </c>
      <c r="E481" t="s">
        <v>60</v>
      </c>
      <c r="F481" t="s">
        <v>7</v>
      </c>
      <c r="G481" t="s">
        <v>210</v>
      </c>
      <c r="H481" t="s">
        <v>201</v>
      </c>
      <c r="I481">
        <v>21750</v>
      </c>
      <c r="J481">
        <v>1846</v>
      </c>
      <c r="K481">
        <v>23596</v>
      </c>
      <c r="L481" t="s">
        <v>97</v>
      </c>
      <c r="M481" t="s">
        <v>98</v>
      </c>
      <c r="N481" t="s">
        <v>99</v>
      </c>
      <c r="O481">
        <v>2</v>
      </c>
      <c r="P481" t="s">
        <v>77</v>
      </c>
      <c r="Q481" t="s">
        <v>78</v>
      </c>
      <c r="R481" t="s">
        <v>79</v>
      </c>
      <c r="S481" t="s">
        <v>61</v>
      </c>
      <c r="T481" t="s">
        <v>42</v>
      </c>
      <c r="U481" t="s">
        <v>219</v>
      </c>
      <c r="V481">
        <v>652.5</v>
      </c>
      <c r="W481">
        <v>0.10072021796401601</v>
      </c>
      <c r="X481" t="s">
        <v>220</v>
      </c>
    </row>
    <row r="482" spans="1:24" x14ac:dyDescent="0.25">
      <c r="A482" t="s">
        <v>160</v>
      </c>
      <c r="B482" s="1">
        <v>41975</v>
      </c>
      <c r="C482">
        <v>2014</v>
      </c>
      <c r="D482" t="s">
        <v>235</v>
      </c>
      <c r="E482" t="s">
        <v>57</v>
      </c>
      <c r="F482" t="s">
        <v>22</v>
      </c>
      <c r="G482" t="s">
        <v>206</v>
      </c>
      <c r="H482" t="s">
        <v>203</v>
      </c>
      <c r="I482">
        <v>96750</v>
      </c>
      <c r="J482">
        <v>4503</v>
      </c>
      <c r="K482">
        <v>101253</v>
      </c>
      <c r="L482" t="s">
        <v>142</v>
      </c>
      <c r="M482" t="s">
        <v>161</v>
      </c>
      <c r="N482" t="s">
        <v>162</v>
      </c>
      <c r="O482">
        <v>4</v>
      </c>
      <c r="P482" t="s">
        <v>91</v>
      </c>
      <c r="Q482" t="s">
        <v>78</v>
      </c>
      <c r="R482" t="s">
        <v>92</v>
      </c>
      <c r="S482" t="s">
        <v>57</v>
      </c>
      <c r="T482" t="s">
        <v>44</v>
      </c>
      <c r="U482" t="s">
        <v>225</v>
      </c>
      <c r="V482">
        <v>5805</v>
      </c>
      <c r="W482">
        <v>7.0003138887697436E-2</v>
      </c>
      <c r="X482" t="s">
        <v>220</v>
      </c>
    </row>
    <row r="483" spans="1:24" x14ac:dyDescent="0.25">
      <c r="A483" t="s">
        <v>185</v>
      </c>
      <c r="B483" s="1">
        <v>41977</v>
      </c>
      <c r="C483">
        <v>2014</v>
      </c>
      <c r="D483" t="s">
        <v>235</v>
      </c>
      <c r="E483" t="s">
        <v>55</v>
      </c>
      <c r="F483" t="s">
        <v>40</v>
      </c>
      <c r="G483" t="s">
        <v>210</v>
      </c>
      <c r="H483" t="s">
        <v>202</v>
      </c>
      <c r="I483">
        <v>66600</v>
      </c>
      <c r="J483">
        <v>4228</v>
      </c>
      <c r="K483">
        <v>70828</v>
      </c>
      <c r="L483" t="s">
        <v>164</v>
      </c>
      <c r="M483" t="s">
        <v>186</v>
      </c>
      <c r="N483" t="s">
        <v>187</v>
      </c>
      <c r="O483">
        <v>4</v>
      </c>
      <c r="P483" t="s">
        <v>77</v>
      </c>
      <c r="Q483" t="s">
        <v>86</v>
      </c>
      <c r="R483" t="s">
        <v>87</v>
      </c>
      <c r="S483" t="s">
        <v>56</v>
      </c>
      <c r="T483" t="s">
        <v>46</v>
      </c>
      <c r="U483" t="s">
        <v>223</v>
      </c>
      <c r="V483">
        <v>3330</v>
      </c>
      <c r="W483">
        <v>0.38170835393560509</v>
      </c>
      <c r="X483" t="s">
        <v>220</v>
      </c>
    </row>
    <row r="484" spans="1:24" x14ac:dyDescent="0.25">
      <c r="A484" t="s">
        <v>133</v>
      </c>
      <c r="B484" s="1">
        <v>41979</v>
      </c>
      <c r="C484">
        <v>2014</v>
      </c>
      <c r="D484" t="s">
        <v>235</v>
      </c>
      <c r="E484" t="s">
        <v>57</v>
      </c>
      <c r="F484" t="s">
        <v>24</v>
      </c>
      <c r="G484" t="s">
        <v>209</v>
      </c>
      <c r="H484" t="s">
        <v>203</v>
      </c>
      <c r="I484">
        <v>57650</v>
      </c>
      <c r="J484">
        <v>2199</v>
      </c>
      <c r="K484">
        <v>59849</v>
      </c>
      <c r="L484" t="s">
        <v>127</v>
      </c>
      <c r="M484" t="s">
        <v>134</v>
      </c>
      <c r="N484" t="s">
        <v>135</v>
      </c>
      <c r="O484">
        <v>4</v>
      </c>
      <c r="P484" t="s">
        <v>77</v>
      </c>
      <c r="Q484" t="s">
        <v>86</v>
      </c>
      <c r="R484" t="s">
        <v>79</v>
      </c>
      <c r="S484" t="s">
        <v>57</v>
      </c>
      <c r="T484" t="s">
        <v>44</v>
      </c>
      <c r="U484" t="s">
        <v>223</v>
      </c>
      <c r="V484">
        <v>2882.5</v>
      </c>
      <c r="W484">
        <v>0.46394109421593188</v>
      </c>
      <c r="X484" t="s">
        <v>220</v>
      </c>
    </row>
    <row r="485" spans="1:24" x14ac:dyDescent="0.25">
      <c r="A485" t="s">
        <v>106</v>
      </c>
      <c r="B485" s="1">
        <v>41979</v>
      </c>
      <c r="C485">
        <v>2014</v>
      </c>
      <c r="D485" t="s">
        <v>235</v>
      </c>
      <c r="E485" t="s">
        <v>58</v>
      </c>
      <c r="F485" t="s">
        <v>2</v>
      </c>
      <c r="G485" t="s">
        <v>210</v>
      </c>
      <c r="H485" t="s">
        <v>201</v>
      </c>
      <c r="I485">
        <v>33400</v>
      </c>
      <c r="J485">
        <v>3623</v>
      </c>
      <c r="K485">
        <v>37023</v>
      </c>
      <c r="L485" t="s">
        <v>97</v>
      </c>
      <c r="M485" t="s">
        <v>107</v>
      </c>
      <c r="N485" t="s">
        <v>108</v>
      </c>
      <c r="O485">
        <v>4</v>
      </c>
      <c r="P485" t="s">
        <v>77</v>
      </c>
      <c r="Q485" t="s">
        <v>78</v>
      </c>
      <c r="R485" t="s">
        <v>79</v>
      </c>
      <c r="S485" t="s">
        <v>59</v>
      </c>
      <c r="T485" t="s">
        <v>42</v>
      </c>
      <c r="U485" t="s">
        <v>221</v>
      </c>
      <c r="V485">
        <v>1336</v>
      </c>
      <c r="W485">
        <v>0.17087371515616481</v>
      </c>
      <c r="X485" t="s">
        <v>220</v>
      </c>
    </row>
    <row r="486" spans="1:24" x14ac:dyDescent="0.25">
      <c r="A486" t="s">
        <v>120</v>
      </c>
      <c r="B486" s="1">
        <v>41981</v>
      </c>
      <c r="C486">
        <v>2014</v>
      </c>
      <c r="D486" t="s">
        <v>235</v>
      </c>
      <c r="E486" t="s">
        <v>57</v>
      </c>
      <c r="F486" t="s">
        <v>22</v>
      </c>
      <c r="G486" t="s">
        <v>200</v>
      </c>
      <c r="H486" t="s">
        <v>202</v>
      </c>
      <c r="I486">
        <v>56300</v>
      </c>
      <c r="J486">
        <v>1534</v>
      </c>
      <c r="K486">
        <v>57834</v>
      </c>
      <c r="L486" t="s">
        <v>97</v>
      </c>
      <c r="M486" t="s">
        <v>121</v>
      </c>
      <c r="N486" t="s">
        <v>122</v>
      </c>
      <c r="O486">
        <v>4</v>
      </c>
      <c r="P486" t="s">
        <v>77</v>
      </c>
      <c r="Q486" t="s">
        <v>86</v>
      </c>
      <c r="R486" t="s">
        <v>87</v>
      </c>
      <c r="S486" t="s">
        <v>57</v>
      </c>
      <c r="T486" t="s">
        <v>44</v>
      </c>
      <c r="U486" t="s">
        <v>223</v>
      </c>
      <c r="V486">
        <v>2815</v>
      </c>
      <c r="W486">
        <v>0.974656514345974</v>
      </c>
      <c r="X486" t="s">
        <v>222</v>
      </c>
    </row>
    <row r="487" spans="1:24" x14ac:dyDescent="0.25">
      <c r="A487" t="s">
        <v>120</v>
      </c>
      <c r="B487" s="1">
        <v>41982</v>
      </c>
      <c r="C487">
        <v>2014</v>
      </c>
      <c r="D487" t="s">
        <v>235</v>
      </c>
      <c r="E487" t="s">
        <v>57</v>
      </c>
      <c r="F487" t="s">
        <v>17</v>
      </c>
      <c r="G487" t="s">
        <v>207</v>
      </c>
      <c r="H487" t="s">
        <v>201</v>
      </c>
      <c r="I487">
        <v>56300</v>
      </c>
      <c r="J487">
        <v>4058</v>
      </c>
      <c r="K487">
        <v>60358</v>
      </c>
      <c r="L487" t="s">
        <v>97</v>
      </c>
      <c r="M487" t="s">
        <v>121</v>
      </c>
      <c r="N487" t="s">
        <v>122</v>
      </c>
      <c r="O487">
        <v>4</v>
      </c>
      <c r="P487" t="s">
        <v>77</v>
      </c>
      <c r="Q487" t="s">
        <v>86</v>
      </c>
      <c r="R487" t="s">
        <v>87</v>
      </c>
      <c r="S487" t="s">
        <v>57</v>
      </c>
      <c r="T487" t="s">
        <v>44</v>
      </c>
      <c r="U487" t="s">
        <v>223</v>
      </c>
      <c r="V487">
        <v>2815</v>
      </c>
      <c r="W487">
        <v>0.19143484262350707</v>
      </c>
      <c r="X487" t="s">
        <v>220</v>
      </c>
    </row>
    <row r="488" spans="1:24" x14ac:dyDescent="0.25">
      <c r="A488" t="s">
        <v>136</v>
      </c>
      <c r="B488" s="1">
        <v>41984</v>
      </c>
      <c r="C488">
        <v>2014</v>
      </c>
      <c r="D488" t="s">
        <v>235</v>
      </c>
      <c r="E488" t="s">
        <v>60</v>
      </c>
      <c r="F488" t="s">
        <v>7</v>
      </c>
      <c r="G488" t="s">
        <v>209</v>
      </c>
      <c r="H488" t="s">
        <v>203</v>
      </c>
      <c r="I488">
        <v>76100</v>
      </c>
      <c r="J488">
        <v>3140</v>
      </c>
      <c r="K488">
        <v>79240</v>
      </c>
      <c r="L488" t="s">
        <v>127</v>
      </c>
      <c r="M488" t="s">
        <v>137</v>
      </c>
      <c r="N488" t="s">
        <v>138</v>
      </c>
      <c r="O488">
        <v>4</v>
      </c>
      <c r="P488" t="s">
        <v>77</v>
      </c>
      <c r="Q488" t="s">
        <v>78</v>
      </c>
      <c r="R488" t="s">
        <v>79</v>
      </c>
      <c r="S488" t="s">
        <v>61</v>
      </c>
      <c r="T488" t="s">
        <v>42</v>
      </c>
      <c r="U488" t="s">
        <v>225</v>
      </c>
      <c r="V488">
        <v>4566</v>
      </c>
      <c r="W488">
        <v>0.78680171854179437</v>
      </c>
      <c r="X488" t="s">
        <v>222</v>
      </c>
    </row>
    <row r="489" spans="1:24" x14ac:dyDescent="0.25">
      <c r="A489" t="s">
        <v>170</v>
      </c>
      <c r="B489" s="1">
        <v>41984</v>
      </c>
      <c r="C489">
        <v>2014</v>
      </c>
      <c r="D489" t="s">
        <v>235</v>
      </c>
      <c r="E489" t="s">
        <v>58</v>
      </c>
      <c r="F489" t="s">
        <v>5</v>
      </c>
      <c r="G489" t="s">
        <v>210</v>
      </c>
      <c r="H489" t="s">
        <v>201</v>
      </c>
      <c r="I489">
        <v>27900</v>
      </c>
      <c r="J489">
        <v>2151</v>
      </c>
      <c r="K489">
        <v>30051</v>
      </c>
      <c r="L489" t="s">
        <v>164</v>
      </c>
      <c r="M489" t="s">
        <v>171</v>
      </c>
      <c r="N489" t="s">
        <v>172</v>
      </c>
      <c r="O489">
        <v>4</v>
      </c>
      <c r="P489" t="s">
        <v>77</v>
      </c>
      <c r="Q489" t="s">
        <v>78</v>
      </c>
      <c r="R489" t="s">
        <v>79</v>
      </c>
      <c r="S489" t="s">
        <v>59</v>
      </c>
      <c r="T489" t="s">
        <v>42</v>
      </c>
      <c r="U489" t="s">
        <v>219</v>
      </c>
      <c r="V489">
        <v>837</v>
      </c>
      <c r="W489">
        <v>0.63285453973005268</v>
      </c>
      <c r="X489" t="s">
        <v>222</v>
      </c>
    </row>
    <row r="490" spans="1:24" x14ac:dyDescent="0.25">
      <c r="A490" t="s">
        <v>182</v>
      </c>
      <c r="B490" s="1">
        <v>41984</v>
      </c>
      <c r="C490">
        <v>2014</v>
      </c>
      <c r="D490" t="s">
        <v>235</v>
      </c>
      <c r="E490" t="s">
        <v>54</v>
      </c>
      <c r="F490" t="s">
        <v>11</v>
      </c>
      <c r="G490" t="s">
        <v>206</v>
      </c>
      <c r="H490" t="s">
        <v>203</v>
      </c>
      <c r="I490">
        <v>52150</v>
      </c>
      <c r="J490">
        <v>4306</v>
      </c>
      <c r="K490">
        <v>56456</v>
      </c>
      <c r="L490" t="s">
        <v>164</v>
      </c>
      <c r="M490" t="s">
        <v>183</v>
      </c>
      <c r="N490" t="s">
        <v>184</v>
      </c>
      <c r="O490">
        <v>4</v>
      </c>
      <c r="P490" t="s">
        <v>77</v>
      </c>
      <c r="Q490" t="s">
        <v>78</v>
      </c>
      <c r="R490" t="s">
        <v>79</v>
      </c>
      <c r="S490" t="s">
        <v>54</v>
      </c>
      <c r="T490" t="s">
        <v>43</v>
      </c>
      <c r="U490" t="s">
        <v>223</v>
      </c>
      <c r="V490">
        <v>2607.5</v>
      </c>
      <c r="W490">
        <v>0.63942485891255774</v>
      </c>
      <c r="X490" t="s">
        <v>222</v>
      </c>
    </row>
    <row r="491" spans="1:24" x14ac:dyDescent="0.25">
      <c r="A491" t="s">
        <v>100</v>
      </c>
      <c r="B491" s="1">
        <v>41985</v>
      </c>
      <c r="C491">
        <v>2014</v>
      </c>
      <c r="D491" t="s">
        <v>235</v>
      </c>
      <c r="E491" t="s">
        <v>57</v>
      </c>
      <c r="F491" t="s">
        <v>22</v>
      </c>
      <c r="G491" t="s">
        <v>200</v>
      </c>
      <c r="H491" t="s">
        <v>201</v>
      </c>
      <c r="I491">
        <v>27950</v>
      </c>
      <c r="J491">
        <v>4005</v>
      </c>
      <c r="K491">
        <v>31955</v>
      </c>
      <c r="L491" t="s">
        <v>97</v>
      </c>
      <c r="M491" t="s">
        <v>101</v>
      </c>
      <c r="N491" t="s">
        <v>102</v>
      </c>
      <c r="O491">
        <v>4</v>
      </c>
      <c r="P491" t="s">
        <v>77</v>
      </c>
      <c r="Q491" t="s">
        <v>78</v>
      </c>
      <c r="R491" t="s">
        <v>79</v>
      </c>
      <c r="S491" t="s">
        <v>57</v>
      </c>
      <c r="T491" t="s">
        <v>44</v>
      </c>
      <c r="U491" t="s">
        <v>219</v>
      </c>
      <c r="V491">
        <v>838.5</v>
      </c>
      <c r="W491">
        <v>0.38286119484475867</v>
      </c>
      <c r="X491" t="s">
        <v>220</v>
      </c>
    </row>
    <row r="492" spans="1:24" x14ac:dyDescent="0.25">
      <c r="A492" t="s">
        <v>103</v>
      </c>
      <c r="B492" s="1">
        <v>41985</v>
      </c>
      <c r="C492">
        <v>2014</v>
      </c>
      <c r="D492" t="s">
        <v>235</v>
      </c>
      <c r="E492" t="s">
        <v>60</v>
      </c>
      <c r="F492" t="s">
        <v>22</v>
      </c>
      <c r="G492" t="s">
        <v>208</v>
      </c>
      <c r="H492" t="s">
        <v>203</v>
      </c>
      <c r="I492">
        <v>31700</v>
      </c>
      <c r="J492">
        <v>4760</v>
      </c>
      <c r="K492">
        <v>36460</v>
      </c>
      <c r="L492" t="s">
        <v>97</v>
      </c>
      <c r="M492" t="s">
        <v>104</v>
      </c>
      <c r="N492" t="s">
        <v>105</v>
      </c>
      <c r="O492">
        <v>2</v>
      </c>
      <c r="P492" t="s">
        <v>91</v>
      </c>
      <c r="Q492" t="s">
        <v>78</v>
      </c>
      <c r="R492" t="s">
        <v>79</v>
      </c>
      <c r="S492" t="s">
        <v>61</v>
      </c>
      <c r="T492" t="s">
        <v>44</v>
      </c>
      <c r="U492" t="s">
        <v>219</v>
      </c>
      <c r="V492">
        <v>951</v>
      </c>
      <c r="W492">
        <v>0.5363595879340356</v>
      </c>
      <c r="X492" t="s">
        <v>222</v>
      </c>
    </row>
    <row r="493" spans="1:24" x14ac:dyDescent="0.25">
      <c r="A493" t="s">
        <v>179</v>
      </c>
      <c r="B493" s="1">
        <v>41985</v>
      </c>
      <c r="C493">
        <v>2014</v>
      </c>
      <c r="D493" t="s">
        <v>235</v>
      </c>
      <c r="E493" t="s">
        <v>52</v>
      </c>
      <c r="F493" t="s">
        <v>41</v>
      </c>
      <c r="G493" t="s">
        <v>210</v>
      </c>
      <c r="H493" t="s">
        <v>211</v>
      </c>
      <c r="I493">
        <v>44500</v>
      </c>
      <c r="J493">
        <v>4546</v>
      </c>
      <c r="K493">
        <v>49046</v>
      </c>
      <c r="L493" t="s">
        <v>164</v>
      </c>
      <c r="M493" t="s">
        <v>180</v>
      </c>
      <c r="N493" t="s">
        <v>181</v>
      </c>
      <c r="O493">
        <v>4</v>
      </c>
      <c r="P493" t="s">
        <v>77</v>
      </c>
      <c r="Q493" t="s">
        <v>78</v>
      </c>
      <c r="R493" t="s">
        <v>79</v>
      </c>
      <c r="S493" t="s">
        <v>53</v>
      </c>
      <c r="T493" t="s">
        <v>46</v>
      </c>
      <c r="U493" t="s">
        <v>221</v>
      </c>
      <c r="V493">
        <v>1780</v>
      </c>
      <c r="W493">
        <v>4.7456843800589836E-2</v>
      </c>
      <c r="X493" t="s">
        <v>220</v>
      </c>
    </row>
    <row r="494" spans="1:24" x14ac:dyDescent="0.25">
      <c r="A494" t="s">
        <v>136</v>
      </c>
      <c r="B494" s="1">
        <v>41986</v>
      </c>
      <c r="C494">
        <v>2014</v>
      </c>
      <c r="D494" t="s">
        <v>235</v>
      </c>
      <c r="E494" t="s">
        <v>64</v>
      </c>
      <c r="F494" t="s">
        <v>20</v>
      </c>
      <c r="G494" t="s">
        <v>209</v>
      </c>
      <c r="H494" t="s">
        <v>203</v>
      </c>
      <c r="I494">
        <v>75750</v>
      </c>
      <c r="J494">
        <v>2223</v>
      </c>
      <c r="K494">
        <v>77973</v>
      </c>
      <c r="L494" t="s">
        <v>127</v>
      </c>
      <c r="M494" t="s">
        <v>137</v>
      </c>
      <c r="N494" t="s">
        <v>138</v>
      </c>
      <c r="O494">
        <v>4</v>
      </c>
      <c r="P494" t="s">
        <v>77</v>
      </c>
      <c r="Q494" t="s">
        <v>78</v>
      </c>
      <c r="R494" t="s">
        <v>79</v>
      </c>
      <c r="S494" t="s">
        <v>57</v>
      </c>
      <c r="T494" t="s">
        <v>44</v>
      </c>
      <c r="U494" t="s">
        <v>225</v>
      </c>
      <c r="V494">
        <v>4545</v>
      </c>
      <c r="W494">
        <v>0.30850208192528322</v>
      </c>
      <c r="X494" t="s">
        <v>220</v>
      </c>
    </row>
    <row r="495" spans="1:24" x14ac:dyDescent="0.25">
      <c r="A495" t="s">
        <v>148</v>
      </c>
      <c r="B495" s="1">
        <v>41986</v>
      </c>
      <c r="C495">
        <v>2014</v>
      </c>
      <c r="D495" t="s">
        <v>235</v>
      </c>
      <c r="E495" t="s">
        <v>62</v>
      </c>
      <c r="F495" t="s">
        <v>15</v>
      </c>
      <c r="G495" t="s">
        <v>208</v>
      </c>
      <c r="H495" t="s">
        <v>201</v>
      </c>
      <c r="I495">
        <v>29500</v>
      </c>
      <c r="J495">
        <v>2431</v>
      </c>
      <c r="K495">
        <v>31931</v>
      </c>
      <c r="L495" t="s">
        <v>142</v>
      </c>
      <c r="M495" t="s">
        <v>149</v>
      </c>
      <c r="N495" t="s">
        <v>150</v>
      </c>
      <c r="O495">
        <v>4</v>
      </c>
      <c r="P495" t="s">
        <v>77</v>
      </c>
      <c r="Q495" t="s">
        <v>78</v>
      </c>
      <c r="R495" t="s">
        <v>79</v>
      </c>
      <c r="S495" t="s">
        <v>63</v>
      </c>
      <c r="T495" t="s">
        <v>43</v>
      </c>
      <c r="U495" t="s">
        <v>219</v>
      </c>
      <c r="V495">
        <v>885</v>
      </c>
      <c r="W495">
        <v>0.83809215800747838</v>
      </c>
      <c r="X495" t="s">
        <v>222</v>
      </c>
    </row>
    <row r="496" spans="1:24" x14ac:dyDescent="0.25">
      <c r="A496" t="s">
        <v>145</v>
      </c>
      <c r="B496" s="1">
        <v>41986</v>
      </c>
      <c r="C496">
        <v>2014</v>
      </c>
      <c r="D496" t="s">
        <v>235</v>
      </c>
      <c r="E496" t="s">
        <v>50</v>
      </c>
      <c r="F496" t="s">
        <v>10</v>
      </c>
      <c r="G496" t="s">
        <v>210</v>
      </c>
      <c r="H496" t="s">
        <v>201</v>
      </c>
      <c r="I496">
        <v>26550</v>
      </c>
      <c r="J496">
        <v>4101</v>
      </c>
      <c r="K496">
        <v>30651</v>
      </c>
      <c r="L496" t="s">
        <v>142</v>
      </c>
      <c r="M496" t="s">
        <v>146</v>
      </c>
      <c r="N496" t="s">
        <v>147</v>
      </c>
      <c r="O496">
        <v>4</v>
      </c>
      <c r="P496" t="s">
        <v>77</v>
      </c>
      <c r="Q496" t="s">
        <v>78</v>
      </c>
      <c r="R496" t="s">
        <v>79</v>
      </c>
      <c r="S496" t="s">
        <v>51</v>
      </c>
      <c r="T496" t="s">
        <v>43</v>
      </c>
      <c r="U496" t="s">
        <v>219</v>
      </c>
      <c r="V496">
        <v>796.5</v>
      </c>
      <c r="W496">
        <v>0.70878410651757573</v>
      </c>
      <c r="X496" t="s">
        <v>222</v>
      </c>
    </row>
    <row r="497" spans="1:24" x14ac:dyDescent="0.25">
      <c r="A497" t="s">
        <v>167</v>
      </c>
      <c r="B497" s="1">
        <v>41987</v>
      </c>
      <c r="C497">
        <v>2014</v>
      </c>
      <c r="D497" t="s">
        <v>235</v>
      </c>
      <c r="E497" t="s">
        <v>52</v>
      </c>
      <c r="F497" t="s">
        <v>34</v>
      </c>
      <c r="G497" t="s">
        <v>200</v>
      </c>
      <c r="H497" t="s">
        <v>203</v>
      </c>
      <c r="I497">
        <v>28100</v>
      </c>
      <c r="J497">
        <v>3700</v>
      </c>
      <c r="K497">
        <v>31800</v>
      </c>
      <c r="L497" t="s">
        <v>164</v>
      </c>
      <c r="M497" t="s">
        <v>168</v>
      </c>
      <c r="N497" t="s">
        <v>169</v>
      </c>
      <c r="O497">
        <v>4</v>
      </c>
      <c r="P497" t="s">
        <v>77</v>
      </c>
      <c r="Q497" t="s">
        <v>78</v>
      </c>
      <c r="R497" t="s">
        <v>79</v>
      </c>
      <c r="S497" t="s">
        <v>53</v>
      </c>
      <c r="T497" t="s">
        <v>46</v>
      </c>
      <c r="U497" t="s">
        <v>219</v>
      </c>
      <c r="V497">
        <v>843</v>
      </c>
      <c r="W497">
        <v>0.45861242174106298</v>
      </c>
      <c r="X497" t="s">
        <v>220</v>
      </c>
    </row>
    <row r="498" spans="1:24" x14ac:dyDescent="0.25">
      <c r="A498" t="s">
        <v>141</v>
      </c>
      <c r="B498" s="1">
        <v>41987</v>
      </c>
      <c r="C498">
        <v>2014</v>
      </c>
      <c r="D498" t="s">
        <v>235</v>
      </c>
      <c r="E498" t="s">
        <v>60</v>
      </c>
      <c r="F498" t="s">
        <v>22</v>
      </c>
      <c r="G498" t="s">
        <v>206</v>
      </c>
      <c r="H498" t="s">
        <v>203</v>
      </c>
      <c r="I498">
        <v>23850</v>
      </c>
      <c r="J498">
        <v>2835</v>
      </c>
      <c r="K498">
        <v>26685</v>
      </c>
      <c r="L498" t="s">
        <v>142</v>
      </c>
      <c r="M498" t="s">
        <v>143</v>
      </c>
      <c r="N498" t="s">
        <v>144</v>
      </c>
      <c r="O498">
        <v>4</v>
      </c>
      <c r="P498" t="s">
        <v>77</v>
      </c>
      <c r="Q498" t="s">
        <v>78</v>
      </c>
      <c r="R498" t="s">
        <v>79</v>
      </c>
      <c r="S498" t="s">
        <v>61</v>
      </c>
      <c r="T498" t="s">
        <v>44</v>
      </c>
      <c r="U498" t="s">
        <v>219</v>
      </c>
      <c r="V498">
        <v>715.5</v>
      </c>
      <c r="W498">
        <v>0.96688509404979883</v>
      </c>
      <c r="X498" t="s">
        <v>222</v>
      </c>
    </row>
    <row r="499" spans="1:24" x14ac:dyDescent="0.25">
      <c r="A499" t="s">
        <v>136</v>
      </c>
      <c r="B499" s="1">
        <v>41988</v>
      </c>
      <c r="C499">
        <v>2014</v>
      </c>
      <c r="D499" t="s">
        <v>235</v>
      </c>
      <c r="E499" t="s">
        <v>64</v>
      </c>
      <c r="F499" t="s">
        <v>26</v>
      </c>
      <c r="G499" t="s">
        <v>209</v>
      </c>
      <c r="H499" t="s">
        <v>203</v>
      </c>
      <c r="I499">
        <v>75850</v>
      </c>
      <c r="J499">
        <v>4616</v>
      </c>
      <c r="K499">
        <v>80466</v>
      </c>
      <c r="L499" t="s">
        <v>127</v>
      </c>
      <c r="M499" t="s">
        <v>137</v>
      </c>
      <c r="N499" t="s">
        <v>138</v>
      </c>
      <c r="O499">
        <v>4</v>
      </c>
      <c r="P499" t="s">
        <v>77</v>
      </c>
      <c r="Q499" t="s">
        <v>78</v>
      </c>
      <c r="R499" t="s">
        <v>79</v>
      </c>
      <c r="S499" t="s">
        <v>57</v>
      </c>
      <c r="T499" t="s">
        <v>44</v>
      </c>
      <c r="U499" t="s">
        <v>225</v>
      </c>
      <c r="V499">
        <v>4551</v>
      </c>
      <c r="W499">
        <v>0.66297842313674205</v>
      </c>
      <c r="X499" t="s">
        <v>222</v>
      </c>
    </row>
    <row r="500" spans="1:24" x14ac:dyDescent="0.25">
      <c r="A500" t="s">
        <v>136</v>
      </c>
      <c r="B500" s="1">
        <v>41988</v>
      </c>
      <c r="C500">
        <v>2014</v>
      </c>
      <c r="D500" t="s">
        <v>235</v>
      </c>
      <c r="E500" t="s">
        <v>58</v>
      </c>
      <c r="F500" t="s">
        <v>8</v>
      </c>
      <c r="G500" t="s">
        <v>207</v>
      </c>
      <c r="H500" t="s">
        <v>203</v>
      </c>
      <c r="I500">
        <v>75600</v>
      </c>
      <c r="J500">
        <v>1765</v>
      </c>
      <c r="K500">
        <v>77365</v>
      </c>
      <c r="L500" t="s">
        <v>127</v>
      </c>
      <c r="M500" t="s">
        <v>137</v>
      </c>
      <c r="N500" t="s">
        <v>138</v>
      </c>
      <c r="O500">
        <v>4</v>
      </c>
      <c r="P500" t="s">
        <v>77</v>
      </c>
      <c r="Q500" t="s">
        <v>78</v>
      </c>
      <c r="R500" t="s">
        <v>79</v>
      </c>
      <c r="S500" t="s">
        <v>59</v>
      </c>
      <c r="T500" t="s">
        <v>42</v>
      </c>
      <c r="U500" t="s">
        <v>225</v>
      </c>
      <c r="V500">
        <v>4536</v>
      </c>
      <c r="W500">
        <v>0.47171935274811433</v>
      </c>
      <c r="X500" t="s">
        <v>220</v>
      </c>
    </row>
    <row r="501" spans="1:24" x14ac:dyDescent="0.25">
      <c r="A501" t="s">
        <v>80</v>
      </c>
      <c r="B501" s="1">
        <v>41989</v>
      </c>
      <c r="C501">
        <v>2014</v>
      </c>
      <c r="D501" t="s">
        <v>235</v>
      </c>
      <c r="E501" t="s">
        <v>52</v>
      </c>
      <c r="F501" t="s">
        <v>35</v>
      </c>
      <c r="G501" t="s">
        <v>206</v>
      </c>
      <c r="H501" t="s">
        <v>201</v>
      </c>
      <c r="I501">
        <v>32650</v>
      </c>
      <c r="J501">
        <v>2045</v>
      </c>
      <c r="K501">
        <v>34695</v>
      </c>
      <c r="L501" t="s">
        <v>74</v>
      </c>
      <c r="M501" t="s">
        <v>81</v>
      </c>
      <c r="N501" t="s">
        <v>82</v>
      </c>
      <c r="O501">
        <v>4</v>
      </c>
      <c r="P501" t="s">
        <v>77</v>
      </c>
      <c r="Q501" t="s">
        <v>78</v>
      </c>
      <c r="R501" t="s">
        <v>79</v>
      </c>
      <c r="S501" t="s">
        <v>53</v>
      </c>
      <c r="T501" t="s">
        <v>46</v>
      </c>
      <c r="U501" t="s">
        <v>219</v>
      </c>
      <c r="V501">
        <v>979.5</v>
      </c>
      <c r="W501">
        <v>0.36883394902983396</v>
      </c>
      <c r="X501" t="s">
        <v>220</v>
      </c>
    </row>
    <row r="502" spans="1:24" x14ac:dyDescent="0.25">
      <c r="A502" t="s">
        <v>163</v>
      </c>
      <c r="B502" s="1">
        <v>41989</v>
      </c>
      <c r="C502">
        <v>2014</v>
      </c>
      <c r="D502" t="s">
        <v>235</v>
      </c>
      <c r="E502" t="s">
        <v>50</v>
      </c>
      <c r="F502" t="s">
        <v>13</v>
      </c>
      <c r="G502" t="s">
        <v>200</v>
      </c>
      <c r="H502" t="s">
        <v>211</v>
      </c>
      <c r="I502">
        <v>22200</v>
      </c>
      <c r="J502">
        <v>2504</v>
      </c>
      <c r="K502">
        <v>24704</v>
      </c>
      <c r="L502" t="s">
        <v>164</v>
      </c>
      <c r="M502" t="s">
        <v>165</v>
      </c>
      <c r="N502" t="s">
        <v>166</v>
      </c>
      <c r="O502">
        <v>2</v>
      </c>
      <c r="P502" t="s">
        <v>77</v>
      </c>
      <c r="Q502" t="s">
        <v>78</v>
      </c>
      <c r="R502" t="s">
        <v>79</v>
      </c>
      <c r="S502" t="s">
        <v>51</v>
      </c>
      <c r="T502" t="s">
        <v>43</v>
      </c>
      <c r="U502" t="s">
        <v>219</v>
      </c>
      <c r="V502">
        <v>666</v>
      </c>
      <c r="W502">
        <v>0.3199015540629167</v>
      </c>
      <c r="X502" t="s">
        <v>220</v>
      </c>
    </row>
    <row r="503" spans="1:24" x14ac:dyDescent="0.25">
      <c r="A503" t="s">
        <v>154</v>
      </c>
      <c r="B503" s="1">
        <v>41993</v>
      </c>
      <c r="C503">
        <v>2014</v>
      </c>
      <c r="D503" t="s">
        <v>235</v>
      </c>
      <c r="E503" t="s">
        <v>60</v>
      </c>
      <c r="F503" t="s">
        <v>35</v>
      </c>
      <c r="G503" t="s">
        <v>207</v>
      </c>
      <c r="H503" t="s">
        <v>201</v>
      </c>
      <c r="I503">
        <v>55950</v>
      </c>
      <c r="J503">
        <v>4716</v>
      </c>
      <c r="K503">
        <v>60666</v>
      </c>
      <c r="L503" t="s">
        <v>142</v>
      </c>
      <c r="M503" t="s">
        <v>155</v>
      </c>
      <c r="N503" t="s">
        <v>156</v>
      </c>
      <c r="O503">
        <v>4</v>
      </c>
      <c r="P503" t="s">
        <v>91</v>
      </c>
      <c r="Q503" t="s">
        <v>78</v>
      </c>
      <c r="R503" t="s">
        <v>79</v>
      </c>
      <c r="S503" t="s">
        <v>61</v>
      </c>
      <c r="T503" t="s">
        <v>46</v>
      </c>
      <c r="U503" t="s">
        <v>223</v>
      </c>
      <c r="V503">
        <v>2797.5</v>
      </c>
      <c r="W503">
        <v>0.67340972259333809</v>
      </c>
      <c r="X503" t="s">
        <v>222</v>
      </c>
    </row>
    <row r="504" spans="1:24" x14ac:dyDescent="0.25">
      <c r="A504" t="s">
        <v>160</v>
      </c>
      <c r="B504" s="1">
        <v>41994</v>
      </c>
      <c r="C504">
        <v>2014</v>
      </c>
      <c r="D504" t="s">
        <v>235</v>
      </c>
      <c r="E504" t="s">
        <v>55</v>
      </c>
      <c r="F504" t="s">
        <v>39</v>
      </c>
      <c r="G504" t="s">
        <v>206</v>
      </c>
      <c r="H504" t="s">
        <v>201</v>
      </c>
      <c r="I504">
        <v>96700</v>
      </c>
      <c r="J504">
        <v>2015</v>
      </c>
      <c r="K504">
        <v>98715</v>
      </c>
      <c r="L504" t="s">
        <v>142</v>
      </c>
      <c r="M504" t="s">
        <v>161</v>
      </c>
      <c r="N504" t="s">
        <v>162</v>
      </c>
      <c r="O504">
        <v>4</v>
      </c>
      <c r="P504" t="s">
        <v>91</v>
      </c>
      <c r="Q504" t="s">
        <v>78</v>
      </c>
      <c r="R504" t="s">
        <v>92</v>
      </c>
      <c r="S504" t="s">
        <v>56</v>
      </c>
      <c r="T504" t="s">
        <v>46</v>
      </c>
      <c r="U504" t="s">
        <v>225</v>
      </c>
      <c r="V504">
        <v>5802</v>
      </c>
      <c r="W504">
        <v>0.3253364205944056</v>
      </c>
      <c r="X504" t="s">
        <v>220</v>
      </c>
    </row>
    <row r="505" spans="1:24" x14ac:dyDescent="0.25">
      <c r="A505" t="s">
        <v>136</v>
      </c>
      <c r="B505" s="1">
        <v>41995</v>
      </c>
      <c r="C505">
        <v>2014</v>
      </c>
      <c r="D505" t="s">
        <v>235</v>
      </c>
      <c r="E505" t="s">
        <v>57</v>
      </c>
      <c r="F505" t="s">
        <v>19</v>
      </c>
      <c r="G505" t="s">
        <v>206</v>
      </c>
      <c r="H505" t="s">
        <v>201</v>
      </c>
      <c r="I505">
        <v>75950</v>
      </c>
      <c r="J505">
        <v>4529</v>
      </c>
      <c r="K505">
        <v>80479</v>
      </c>
      <c r="L505" t="s">
        <v>127</v>
      </c>
      <c r="M505" t="s">
        <v>137</v>
      </c>
      <c r="N505" t="s">
        <v>138</v>
      </c>
      <c r="O505">
        <v>4</v>
      </c>
      <c r="P505" t="s">
        <v>77</v>
      </c>
      <c r="Q505" t="s">
        <v>78</v>
      </c>
      <c r="R505" t="s">
        <v>79</v>
      </c>
      <c r="S505" t="s">
        <v>57</v>
      </c>
      <c r="T505" t="s">
        <v>44</v>
      </c>
      <c r="U505" t="s">
        <v>225</v>
      </c>
      <c r="V505">
        <v>4557</v>
      </c>
      <c r="W505">
        <v>8.1204841416890189E-2</v>
      </c>
      <c r="X505" t="s">
        <v>220</v>
      </c>
    </row>
    <row r="506" spans="1:24" x14ac:dyDescent="0.25">
      <c r="A506" t="s">
        <v>133</v>
      </c>
      <c r="B506" s="1">
        <v>41996</v>
      </c>
      <c r="C506">
        <v>2014</v>
      </c>
      <c r="D506" t="s">
        <v>235</v>
      </c>
      <c r="E506" t="s">
        <v>50</v>
      </c>
      <c r="F506" t="s">
        <v>13</v>
      </c>
      <c r="G506" t="s">
        <v>206</v>
      </c>
      <c r="H506" t="s">
        <v>211</v>
      </c>
      <c r="I506">
        <v>57500</v>
      </c>
      <c r="J506">
        <v>1725</v>
      </c>
      <c r="K506">
        <v>59225</v>
      </c>
      <c r="L506" t="s">
        <v>127</v>
      </c>
      <c r="M506" t="s">
        <v>134</v>
      </c>
      <c r="N506" t="s">
        <v>135</v>
      </c>
      <c r="O506">
        <v>4</v>
      </c>
      <c r="P506" t="s">
        <v>77</v>
      </c>
      <c r="Q506" t="s">
        <v>86</v>
      </c>
      <c r="R506" t="s">
        <v>79</v>
      </c>
      <c r="S506" t="s">
        <v>51</v>
      </c>
      <c r="T506" t="s">
        <v>43</v>
      </c>
      <c r="U506" t="s">
        <v>223</v>
      </c>
      <c r="V506">
        <v>2875</v>
      </c>
      <c r="W506">
        <v>0.70236923857702371</v>
      </c>
      <c r="X506" t="s">
        <v>222</v>
      </c>
    </row>
    <row r="507" spans="1:24" x14ac:dyDescent="0.25">
      <c r="A507" t="s">
        <v>117</v>
      </c>
      <c r="B507" s="1">
        <v>41996</v>
      </c>
      <c r="C507">
        <v>2014</v>
      </c>
      <c r="D507" t="s">
        <v>235</v>
      </c>
      <c r="E507" t="s">
        <v>60</v>
      </c>
      <c r="F507" t="s">
        <v>7</v>
      </c>
      <c r="G507" t="s">
        <v>209</v>
      </c>
      <c r="H507" t="s">
        <v>205</v>
      </c>
      <c r="I507">
        <v>52350</v>
      </c>
      <c r="J507">
        <v>1738</v>
      </c>
      <c r="K507">
        <v>54088</v>
      </c>
      <c r="L507" t="s">
        <v>97</v>
      </c>
      <c r="M507" t="s">
        <v>118</v>
      </c>
      <c r="N507" t="s">
        <v>119</v>
      </c>
      <c r="O507">
        <v>4</v>
      </c>
      <c r="P507" t="s">
        <v>77</v>
      </c>
      <c r="Q507" t="s">
        <v>86</v>
      </c>
      <c r="R507" t="s">
        <v>79</v>
      </c>
      <c r="S507" t="s">
        <v>61</v>
      </c>
      <c r="T507" t="s">
        <v>42</v>
      </c>
      <c r="U507" t="s">
        <v>221</v>
      </c>
      <c r="V507">
        <v>2094</v>
      </c>
      <c r="W507">
        <v>0.50813887711062045</v>
      </c>
      <c r="X507" t="s">
        <v>222</v>
      </c>
    </row>
    <row r="508" spans="1:24" x14ac:dyDescent="0.25">
      <c r="A508" t="s">
        <v>154</v>
      </c>
      <c r="B508" s="1">
        <v>41996</v>
      </c>
      <c r="C508">
        <v>2014</v>
      </c>
      <c r="D508" t="s">
        <v>235</v>
      </c>
      <c r="E508" t="s">
        <v>58</v>
      </c>
      <c r="F508" t="s">
        <v>5</v>
      </c>
      <c r="G508" t="s">
        <v>207</v>
      </c>
      <c r="H508" t="s">
        <v>211</v>
      </c>
      <c r="I508">
        <v>56300</v>
      </c>
      <c r="J508">
        <v>4615</v>
      </c>
      <c r="K508">
        <v>60915</v>
      </c>
      <c r="L508" t="s">
        <v>142</v>
      </c>
      <c r="M508" t="s">
        <v>155</v>
      </c>
      <c r="N508" t="s">
        <v>156</v>
      </c>
      <c r="O508">
        <v>4</v>
      </c>
      <c r="P508" t="s">
        <v>91</v>
      </c>
      <c r="Q508" t="s">
        <v>78</v>
      </c>
      <c r="R508" t="s">
        <v>79</v>
      </c>
      <c r="S508" t="s">
        <v>59</v>
      </c>
      <c r="T508" t="s">
        <v>42</v>
      </c>
      <c r="U508" t="s">
        <v>223</v>
      </c>
      <c r="V508">
        <v>2815</v>
      </c>
      <c r="W508">
        <v>6.5458722908729089E-2</v>
      </c>
      <c r="X508" t="s">
        <v>220</v>
      </c>
    </row>
    <row r="509" spans="1:24" x14ac:dyDescent="0.25">
      <c r="A509" t="s">
        <v>130</v>
      </c>
      <c r="B509" s="1">
        <v>41997</v>
      </c>
      <c r="C509">
        <v>2014</v>
      </c>
      <c r="D509" t="s">
        <v>235</v>
      </c>
      <c r="E509" t="s">
        <v>52</v>
      </c>
      <c r="F509" t="s">
        <v>34</v>
      </c>
      <c r="G509" t="s">
        <v>200</v>
      </c>
      <c r="H509" t="s">
        <v>203</v>
      </c>
      <c r="I509">
        <v>54550</v>
      </c>
      <c r="J509">
        <v>4034</v>
      </c>
      <c r="K509">
        <v>58584</v>
      </c>
      <c r="L509" t="s">
        <v>127</v>
      </c>
      <c r="M509" t="s">
        <v>131</v>
      </c>
      <c r="N509" t="s">
        <v>132</v>
      </c>
      <c r="O509">
        <v>4</v>
      </c>
      <c r="P509" t="s">
        <v>77</v>
      </c>
      <c r="Q509" t="s">
        <v>86</v>
      </c>
      <c r="R509" t="s">
        <v>79</v>
      </c>
      <c r="S509" t="s">
        <v>53</v>
      </c>
      <c r="T509" t="s">
        <v>46</v>
      </c>
      <c r="U509" t="s">
        <v>223</v>
      </c>
      <c r="V509">
        <v>2727.5</v>
      </c>
      <c r="W509">
        <v>0.82856418603498683</v>
      </c>
      <c r="X509" t="s">
        <v>222</v>
      </c>
    </row>
    <row r="510" spans="1:24" x14ac:dyDescent="0.25">
      <c r="A510" t="s">
        <v>185</v>
      </c>
      <c r="B510" s="1">
        <v>41997</v>
      </c>
      <c r="C510">
        <v>2014</v>
      </c>
      <c r="D510" t="s">
        <v>235</v>
      </c>
      <c r="E510" t="s">
        <v>52</v>
      </c>
      <c r="F510" t="s">
        <v>41</v>
      </c>
      <c r="G510" t="s">
        <v>207</v>
      </c>
      <c r="H510" t="s">
        <v>203</v>
      </c>
      <c r="I510">
        <v>66150</v>
      </c>
      <c r="J510">
        <v>4715</v>
      </c>
      <c r="K510">
        <v>70865</v>
      </c>
      <c r="L510" t="s">
        <v>164</v>
      </c>
      <c r="M510" t="s">
        <v>186</v>
      </c>
      <c r="N510" t="s">
        <v>187</v>
      </c>
      <c r="O510">
        <v>4</v>
      </c>
      <c r="P510" t="s">
        <v>77</v>
      </c>
      <c r="Q510" t="s">
        <v>86</v>
      </c>
      <c r="R510" t="s">
        <v>87</v>
      </c>
      <c r="S510" t="s">
        <v>53</v>
      </c>
      <c r="T510" t="s">
        <v>46</v>
      </c>
      <c r="U510" t="s">
        <v>223</v>
      </c>
      <c r="V510">
        <v>3307.5</v>
      </c>
      <c r="W510">
        <v>0.67230386923640217</v>
      </c>
      <c r="X510" t="s">
        <v>222</v>
      </c>
    </row>
    <row r="511" spans="1:24" x14ac:dyDescent="0.25">
      <c r="A511" t="s">
        <v>114</v>
      </c>
      <c r="B511" s="1">
        <v>41997</v>
      </c>
      <c r="C511">
        <v>2014</v>
      </c>
      <c r="D511" t="s">
        <v>235</v>
      </c>
      <c r="E511" t="s">
        <v>52</v>
      </c>
      <c r="F511" t="s">
        <v>34</v>
      </c>
      <c r="G511" t="s">
        <v>207</v>
      </c>
      <c r="H511" t="s">
        <v>203</v>
      </c>
      <c r="I511">
        <v>47950</v>
      </c>
      <c r="J511">
        <v>1351</v>
      </c>
      <c r="K511">
        <v>49301</v>
      </c>
      <c r="L511" t="s">
        <v>97</v>
      </c>
      <c r="M511" t="s">
        <v>115</v>
      </c>
      <c r="N511" t="s">
        <v>116</v>
      </c>
      <c r="O511">
        <v>4</v>
      </c>
      <c r="P511" t="s">
        <v>77</v>
      </c>
      <c r="Q511" t="s">
        <v>78</v>
      </c>
      <c r="R511" t="s">
        <v>79</v>
      </c>
      <c r="S511" t="s">
        <v>53</v>
      </c>
      <c r="T511" t="s">
        <v>46</v>
      </c>
      <c r="U511" t="s">
        <v>221</v>
      </c>
      <c r="V511">
        <v>1918</v>
      </c>
      <c r="W511">
        <v>0.470264154705342</v>
      </c>
      <c r="X511" t="s">
        <v>220</v>
      </c>
    </row>
    <row r="512" spans="1:24" x14ac:dyDescent="0.25">
      <c r="A512" t="s">
        <v>173</v>
      </c>
      <c r="B512" s="1">
        <v>41997</v>
      </c>
      <c r="C512">
        <v>2014</v>
      </c>
      <c r="D512" t="s">
        <v>235</v>
      </c>
      <c r="E512" t="s">
        <v>52</v>
      </c>
      <c r="F512" t="s">
        <v>41</v>
      </c>
      <c r="G512" t="s">
        <v>200</v>
      </c>
      <c r="H512" t="s">
        <v>201</v>
      </c>
      <c r="I512">
        <v>28750</v>
      </c>
      <c r="J512">
        <v>1809</v>
      </c>
      <c r="K512">
        <v>30559</v>
      </c>
      <c r="L512" t="s">
        <v>164</v>
      </c>
      <c r="M512" t="s">
        <v>174</v>
      </c>
      <c r="N512" t="s">
        <v>175</v>
      </c>
      <c r="O512">
        <v>2</v>
      </c>
      <c r="P512" t="s">
        <v>91</v>
      </c>
      <c r="Q512" t="s">
        <v>78</v>
      </c>
      <c r="R512" t="s">
        <v>79</v>
      </c>
      <c r="S512" t="s">
        <v>53</v>
      </c>
      <c r="T512" t="s">
        <v>46</v>
      </c>
      <c r="U512" t="s">
        <v>219</v>
      </c>
      <c r="V512">
        <v>862.5</v>
      </c>
      <c r="W512">
        <v>0.80438263239543073</v>
      </c>
      <c r="X512" t="s">
        <v>222</v>
      </c>
    </row>
    <row r="513" spans="1:24" x14ac:dyDescent="0.25">
      <c r="A513" t="s">
        <v>88</v>
      </c>
      <c r="B513" s="1">
        <v>41998</v>
      </c>
      <c r="C513">
        <v>2014</v>
      </c>
      <c r="D513" t="s">
        <v>235</v>
      </c>
      <c r="E513" t="s">
        <v>52</v>
      </c>
      <c r="F513" t="s">
        <v>41</v>
      </c>
      <c r="G513" t="s">
        <v>210</v>
      </c>
      <c r="H513" t="s">
        <v>201</v>
      </c>
      <c r="I513">
        <v>127650</v>
      </c>
      <c r="J513">
        <v>1200</v>
      </c>
      <c r="K513">
        <v>128850</v>
      </c>
      <c r="L513" t="s">
        <v>74</v>
      </c>
      <c r="M513" t="s">
        <v>89</v>
      </c>
      <c r="N513" t="s">
        <v>90</v>
      </c>
      <c r="O513">
        <v>4</v>
      </c>
      <c r="P513" t="s">
        <v>91</v>
      </c>
      <c r="Q513" t="s">
        <v>86</v>
      </c>
      <c r="R513" t="s">
        <v>92</v>
      </c>
      <c r="S513" t="s">
        <v>53</v>
      </c>
      <c r="T513" t="s">
        <v>46</v>
      </c>
      <c r="U513" t="s">
        <v>225</v>
      </c>
      <c r="V513">
        <v>7659</v>
      </c>
      <c r="W513">
        <v>4.8742909007120368E-2</v>
      </c>
      <c r="X513" t="s">
        <v>220</v>
      </c>
    </row>
    <row r="514" spans="1:24" x14ac:dyDescent="0.25">
      <c r="A514" t="s">
        <v>160</v>
      </c>
      <c r="B514" s="1">
        <v>41998</v>
      </c>
      <c r="C514">
        <v>2014</v>
      </c>
      <c r="D514" t="s">
        <v>235</v>
      </c>
      <c r="E514" t="s">
        <v>57</v>
      </c>
      <c r="F514" t="s">
        <v>23</v>
      </c>
      <c r="G514" t="s">
        <v>210</v>
      </c>
      <c r="H514" t="s">
        <v>211</v>
      </c>
      <c r="I514">
        <v>96850</v>
      </c>
      <c r="J514">
        <v>1457</v>
      </c>
      <c r="K514">
        <v>98307</v>
      </c>
      <c r="L514" t="s">
        <v>142</v>
      </c>
      <c r="M514" t="s">
        <v>161</v>
      </c>
      <c r="N514" t="s">
        <v>162</v>
      </c>
      <c r="O514">
        <v>4</v>
      </c>
      <c r="P514" t="s">
        <v>91</v>
      </c>
      <c r="Q514" t="s">
        <v>78</v>
      </c>
      <c r="R514" t="s">
        <v>92</v>
      </c>
      <c r="S514" t="s">
        <v>57</v>
      </c>
      <c r="T514" t="s">
        <v>44</v>
      </c>
      <c r="U514" t="s">
        <v>225</v>
      </c>
      <c r="V514">
        <v>5811</v>
      </c>
      <c r="W514">
        <v>0.80815157145641348</v>
      </c>
      <c r="X514" t="s">
        <v>222</v>
      </c>
    </row>
    <row r="515" spans="1:24" x14ac:dyDescent="0.25">
      <c r="A515" t="s">
        <v>167</v>
      </c>
      <c r="B515" s="1">
        <v>41998</v>
      </c>
      <c r="C515">
        <v>2014</v>
      </c>
      <c r="D515" t="s">
        <v>235</v>
      </c>
      <c r="E515" t="s">
        <v>54</v>
      </c>
      <c r="F515" t="s">
        <v>32</v>
      </c>
      <c r="G515" t="s">
        <v>210</v>
      </c>
      <c r="H515" t="s">
        <v>201</v>
      </c>
      <c r="I515">
        <v>28050</v>
      </c>
      <c r="J515">
        <v>4265</v>
      </c>
      <c r="K515">
        <v>32315</v>
      </c>
      <c r="L515" t="s">
        <v>164</v>
      </c>
      <c r="M515" t="s">
        <v>168</v>
      </c>
      <c r="N515" t="s">
        <v>169</v>
      </c>
      <c r="O515">
        <v>4</v>
      </c>
      <c r="P515" t="s">
        <v>77</v>
      </c>
      <c r="Q515" t="s">
        <v>78</v>
      </c>
      <c r="R515" t="s">
        <v>79</v>
      </c>
      <c r="S515" t="s">
        <v>54</v>
      </c>
      <c r="T515" t="s">
        <v>45</v>
      </c>
      <c r="U515" t="s">
        <v>219</v>
      </c>
      <c r="V515">
        <v>841.5</v>
      </c>
      <c r="W515">
        <v>0.83335559807408399</v>
      </c>
      <c r="X515" t="s">
        <v>222</v>
      </c>
    </row>
    <row r="516" spans="1:24" x14ac:dyDescent="0.25">
      <c r="A516" t="s">
        <v>188</v>
      </c>
      <c r="B516" s="1">
        <v>41999</v>
      </c>
      <c r="C516">
        <v>2014</v>
      </c>
      <c r="D516" t="s">
        <v>235</v>
      </c>
      <c r="E516" t="s">
        <v>55</v>
      </c>
      <c r="F516" t="s">
        <v>37</v>
      </c>
      <c r="G516" t="s">
        <v>210</v>
      </c>
      <c r="H516" t="s">
        <v>203</v>
      </c>
      <c r="I516">
        <v>69100</v>
      </c>
      <c r="J516">
        <v>1217</v>
      </c>
      <c r="K516">
        <v>70317</v>
      </c>
      <c r="L516" t="s">
        <v>164</v>
      </c>
      <c r="M516" t="s">
        <v>189</v>
      </c>
      <c r="N516" t="s">
        <v>190</v>
      </c>
      <c r="O516">
        <v>4</v>
      </c>
      <c r="P516" t="s">
        <v>77</v>
      </c>
      <c r="Q516" t="s">
        <v>86</v>
      </c>
      <c r="R516" t="s">
        <v>87</v>
      </c>
      <c r="S516" t="s">
        <v>56</v>
      </c>
      <c r="T516" t="s">
        <v>46</v>
      </c>
      <c r="U516" t="s">
        <v>223</v>
      </c>
      <c r="V516">
        <v>3455</v>
      </c>
      <c r="W516">
        <v>0.85064608922723961</v>
      </c>
      <c r="X516" t="s">
        <v>222</v>
      </c>
    </row>
    <row r="517" spans="1:24" x14ac:dyDescent="0.25">
      <c r="A517" t="s">
        <v>80</v>
      </c>
      <c r="B517" s="1">
        <v>42000</v>
      </c>
      <c r="C517">
        <v>2014</v>
      </c>
      <c r="D517" t="s">
        <v>235</v>
      </c>
      <c r="E517" t="s">
        <v>54</v>
      </c>
      <c r="F517" t="s">
        <v>32</v>
      </c>
      <c r="G517" t="s">
        <v>200</v>
      </c>
      <c r="H517" t="s">
        <v>203</v>
      </c>
      <c r="I517">
        <v>33100</v>
      </c>
      <c r="J517">
        <v>1897</v>
      </c>
      <c r="K517">
        <v>34997</v>
      </c>
      <c r="L517" t="s">
        <v>74</v>
      </c>
      <c r="M517" t="s">
        <v>81</v>
      </c>
      <c r="N517" t="s">
        <v>82</v>
      </c>
      <c r="O517">
        <v>4</v>
      </c>
      <c r="P517" t="s">
        <v>77</v>
      </c>
      <c r="Q517" t="s">
        <v>78</v>
      </c>
      <c r="R517" t="s">
        <v>79</v>
      </c>
      <c r="S517" t="s">
        <v>54</v>
      </c>
      <c r="T517" t="s">
        <v>45</v>
      </c>
      <c r="U517" t="s">
        <v>219</v>
      </c>
      <c r="V517">
        <v>993</v>
      </c>
      <c r="W517">
        <v>0.34409441116456613</v>
      </c>
      <c r="X517" t="s">
        <v>220</v>
      </c>
    </row>
    <row r="518" spans="1:24" x14ac:dyDescent="0.25">
      <c r="A518" t="s">
        <v>93</v>
      </c>
      <c r="B518" s="1">
        <v>42000</v>
      </c>
      <c r="C518">
        <v>2014</v>
      </c>
      <c r="D518" t="s">
        <v>235</v>
      </c>
      <c r="E518" t="s">
        <v>57</v>
      </c>
      <c r="F518" t="s">
        <v>16</v>
      </c>
      <c r="G518" t="s">
        <v>200</v>
      </c>
      <c r="H518" t="s">
        <v>211</v>
      </c>
      <c r="I518">
        <v>147750</v>
      </c>
      <c r="J518">
        <v>3198</v>
      </c>
      <c r="K518">
        <v>150948</v>
      </c>
      <c r="L518" t="s">
        <v>74</v>
      </c>
      <c r="M518" t="s">
        <v>94</v>
      </c>
      <c r="N518" t="s">
        <v>95</v>
      </c>
      <c r="O518">
        <v>2</v>
      </c>
      <c r="P518" t="s">
        <v>77</v>
      </c>
      <c r="Q518" t="s">
        <v>86</v>
      </c>
      <c r="R518" t="s">
        <v>87</v>
      </c>
      <c r="S518" t="s">
        <v>57</v>
      </c>
      <c r="T518" t="s">
        <v>44</v>
      </c>
      <c r="U518" t="s">
        <v>225</v>
      </c>
      <c r="V518">
        <v>8865</v>
      </c>
      <c r="W518">
        <v>0.13750575070153259</v>
      </c>
      <c r="X518" t="s">
        <v>220</v>
      </c>
    </row>
    <row r="519" spans="1:24" x14ac:dyDescent="0.25">
      <c r="A519" t="s">
        <v>136</v>
      </c>
      <c r="B519" s="1">
        <v>42000</v>
      </c>
      <c r="C519">
        <v>2014</v>
      </c>
      <c r="D519" t="s">
        <v>235</v>
      </c>
      <c r="E519" t="s">
        <v>60</v>
      </c>
      <c r="F519" t="s">
        <v>3</v>
      </c>
      <c r="G519" t="s">
        <v>200</v>
      </c>
      <c r="H519" t="s">
        <v>203</v>
      </c>
      <c r="I519">
        <v>75750</v>
      </c>
      <c r="J519">
        <v>2072</v>
      </c>
      <c r="K519">
        <v>77822</v>
      </c>
      <c r="L519" t="s">
        <v>127</v>
      </c>
      <c r="M519" t="s">
        <v>137</v>
      </c>
      <c r="N519" t="s">
        <v>138</v>
      </c>
      <c r="O519">
        <v>4</v>
      </c>
      <c r="P519" t="s">
        <v>77</v>
      </c>
      <c r="Q519" t="s">
        <v>78</v>
      </c>
      <c r="R519" t="s">
        <v>79</v>
      </c>
      <c r="S519" t="s">
        <v>61</v>
      </c>
      <c r="T519" t="s">
        <v>42</v>
      </c>
      <c r="U519" t="s">
        <v>225</v>
      </c>
      <c r="V519">
        <v>4545</v>
      </c>
      <c r="W519">
        <v>0.59208004437018191</v>
      </c>
      <c r="X519" t="s">
        <v>222</v>
      </c>
    </row>
    <row r="520" spans="1:24" x14ac:dyDescent="0.25">
      <c r="A520" t="s">
        <v>83</v>
      </c>
      <c r="B520" s="1">
        <v>42000</v>
      </c>
      <c r="C520">
        <v>2014</v>
      </c>
      <c r="D520" t="s">
        <v>235</v>
      </c>
      <c r="E520" t="s">
        <v>50</v>
      </c>
      <c r="F520" t="s">
        <v>9</v>
      </c>
      <c r="G520" t="s">
        <v>207</v>
      </c>
      <c r="H520" t="s">
        <v>201</v>
      </c>
      <c r="I520">
        <v>74000</v>
      </c>
      <c r="J520">
        <v>2196</v>
      </c>
      <c r="K520">
        <v>76196</v>
      </c>
      <c r="L520" t="s">
        <v>74</v>
      </c>
      <c r="M520" t="s">
        <v>84</v>
      </c>
      <c r="N520" t="s">
        <v>85</v>
      </c>
      <c r="O520">
        <v>4</v>
      </c>
      <c r="P520" t="s">
        <v>77</v>
      </c>
      <c r="Q520" t="s">
        <v>86</v>
      </c>
      <c r="R520" t="s">
        <v>87</v>
      </c>
      <c r="S520" t="s">
        <v>51</v>
      </c>
      <c r="T520" t="s">
        <v>43</v>
      </c>
      <c r="U520" t="s">
        <v>223</v>
      </c>
      <c r="V520">
        <v>3700</v>
      </c>
      <c r="W520">
        <v>0.61953685182125162</v>
      </c>
      <c r="X520" t="s">
        <v>222</v>
      </c>
    </row>
    <row r="521" spans="1:24" x14ac:dyDescent="0.25">
      <c r="A521" t="s">
        <v>120</v>
      </c>
      <c r="B521" s="1">
        <v>42001</v>
      </c>
      <c r="C521">
        <v>2014</v>
      </c>
      <c r="D521" t="s">
        <v>235</v>
      </c>
      <c r="E521" t="s">
        <v>57</v>
      </c>
      <c r="F521" t="s">
        <v>24</v>
      </c>
      <c r="G521" t="s">
        <v>210</v>
      </c>
      <c r="H521" t="s">
        <v>211</v>
      </c>
      <c r="I521">
        <v>56050</v>
      </c>
      <c r="J521">
        <v>3761</v>
      </c>
      <c r="K521">
        <v>59811</v>
      </c>
      <c r="L521" t="s">
        <v>97</v>
      </c>
      <c r="M521" t="s">
        <v>121</v>
      </c>
      <c r="N521" t="s">
        <v>122</v>
      </c>
      <c r="O521">
        <v>4</v>
      </c>
      <c r="P521" t="s">
        <v>77</v>
      </c>
      <c r="Q521" t="s">
        <v>86</v>
      </c>
      <c r="R521" t="s">
        <v>87</v>
      </c>
      <c r="S521" t="s">
        <v>57</v>
      </c>
      <c r="T521" t="s">
        <v>44</v>
      </c>
      <c r="U521" t="s">
        <v>223</v>
      </c>
      <c r="V521">
        <v>2802.5</v>
      </c>
      <c r="W521">
        <v>0.81912512882571908</v>
      </c>
      <c r="X521" t="s">
        <v>222</v>
      </c>
    </row>
    <row r="522" spans="1:24" x14ac:dyDescent="0.25">
      <c r="A522" t="s">
        <v>179</v>
      </c>
      <c r="B522" s="1">
        <v>42001</v>
      </c>
      <c r="C522">
        <v>2014</v>
      </c>
      <c r="D522" t="s">
        <v>235</v>
      </c>
      <c r="E522" t="s">
        <v>54</v>
      </c>
      <c r="F522" t="s">
        <v>23</v>
      </c>
      <c r="G522" t="s">
        <v>209</v>
      </c>
      <c r="H522" t="s">
        <v>205</v>
      </c>
      <c r="I522">
        <v>44500</v>
      </c>
      <c r="J522">
        <v>2240</v>
      </c>
      <c r="K522">
        <v>46740</v>
      </c>
      <c r="L522" t="s">
        <v>164</v>
      </c>
      <c r="M522" t="s">
        <v>180</v>
      </c>
      <c r="N522" t="s">
        <v>181</v>
      </c>
      <c r="O522">
        <v>4</v>
      </c>
      <c r="P522" t="s">
        <v>77</v>
      </c>
      <c r="Q522" t="s">
        <v>78</v>
      </c>
      <c r="R522" t="s">
        <v>79</v>
      </c>
      <c r="S522" t="s">
        <v>54</v>
      </c>
      <c r="T522" t="s">
        <v>44</v>
      </c>
      <c r="U522" t="s">
        <v>221</v>
      </c>
      <c r="V522">
        <v>1780</v>
      </c>
      <c r="W522">
        <v>0.520136184766952</v>
      </c>
      <c r="X522" t="s">
        <v>222</v>
      </c>
    </row>
    <row r="523" spans="1:24" x14ac:dyDescent="0.25">
      <c r="A523" t="s">
        <v>173</v>
      </c>
      <c r="B523" s="1">
        <v>42002</v>
      </c>
      <c r="C523">
        <v>2014</v>
      </c>
      <c r="D523" t="s">
        <v>235</v>
      </c>
      <c r="E523" t="s">
        <v>54</v>
      </c>
      <c r="F523" t="s">
        <v>23</v>
      </c>
      <c r="G523" t="s">
        <v>210</v>
      </c>
      <c r="H523" t="s">
        <v>201</v>
      </c>
      <c r="I523">
        <v>28600</v>
      </c>
      <c r="J523">
        <v>3014</v>
      </c>
      <c r="K523">
        <v>31614</v>
      </c>
      <c r="L523" t="s">
        <v>164</v>
      </c>
      <c r="M523" t="s">
        <v>174</v>
      </c>
      <c r="N523" t="s">
        <v>175</v>
      </c>
      <c r="O523">
        <v>2</v>
      </c>
      <c r="P523" t="s">
        <v>91</v>
      </c>
      <c r="Q523" t="s">
        <v>78</v>
      </c>
      <c r="R523" t="s">
        <v>79</v>
      </c>
      <c r="S523" t="s">
        <v>54</v>
      </c>
      <c r="T523" t="s">
        <v>44</v>
      </c>
      <c r="U523" t="s">
        <v>219</v>
      </c>
      <c r="V523">
        <v>858</v>
      </c>
      <c r="W523">
        <v>0.79026776169904867</v>
      </c>
      <c r="X523" t="s">
        <v>222</v>
      </c>
    </row>
    <row r="524" spans="1:24" x14ac:dyDescent="0.25">
      <c r="A524" t="s">
        <v>145</v>
      </c>
      <c r="B524" s="1">
        <v>42002</v>
      </c>
      <c r="C524">
        <v>2014</v>
      </c>
      <c r="D524" t="s">
        <v>235</v>
      </c>
      <c r="E524" t="s">
        <v>57</v>
      </c>
      <c r="F524" t="s">
        <v>27</v>
      </c>
      <c r="G524" t="s">
        <v>210</v>
      </c>
      <c r="H524" t="s">
        <v>203</v>
      </c>
      <c r="I524">
        <v>26550</v>
      </c>
      <c r="J524">
        <v>3437</v>
      </c>
      <c r="K524">
        <v>29987</v>
      </c>
      <c r="L524" t="s">
        <v>142</v>
      </c>
      <c r="M524" t="s">
        <v>146</v>
      </c>
      <c r="N524" t="s">
        <v>147</v>
      </c>
      <c r="O524">
        <v>4</v>
      </c>
      <c r="P524" t="s">
        <v>77</v>
      </c>
      <c r="Q524" t="s">
        <v>78</v>
      </c>
      <c r="R524" t="s">
        <v>79</v>
      </c>
      <c r="S524" t="s">
        <v>57</v>
      </c>
      <c r="T524" t="s">
        <v>44</v>
      </c>
      <c r="U524" t="s">
        <v>219</v>
      </c>
      <c r="V524">
        <v>796.5</v>
      </c>
      <c r="W524">
        <v>0.69749654070357636</v>
      </c>
      <c r="X524" t="s">
        <v>222</v>
      </c>
    </row>
    <row r="525" spans="1:24" x14ac:dyDescent="0.25">
      <c r="A525" t="s">
        <v>103</v>
      </c>
      <c r="B525" s="1">
        <v>42002</v>
      </c>
      <c r="C525">
        <v>2014</v>
      </c>
      <c r="D525" t="s">
        <v>235</v>
      </c>
      <c r="E525" t="s">
        <v>55</v>
      </c>
      <c r="F525" t="s">
        <v>38</v>
      </c>
      <c r="G525" t="s">
        <v>207</v>
      </c>
      <c r="H525" t="s">
        <v>202</v>
      </c>
      <c r="I525">
        <v>32050</v>
      </c>
      <c r="J525">
        <v>2826</v>
      </c>
      <c r="K525">
        <v>34876</v>
      </c>
      <c r="L525" t="s">
        <v>97</v>
      </c>
      <c r="M525" t="s">
        <v>104</v>
      </c>
      <c r="N525" t="s">
        <v>105</v>
      </c>
      <c r="O525">
        <v>2</v>
      </c>
      <c r="P525" t="s">
        <v>91</v>
      </c>
      <c r="Q525" t="s">
        <v>78</v>
      </c>
      <c r="R525" t="s">
        <v>79</v>
      </c>
      <c r="S525" t="s">
        <v>56</v>
      </c>
      <c r="T525" t="s">
        <v>46</v>
      </c>
      <c r="U525" t="s">
        <v>219</v>
      </c>
      <c r="V525">
        <v>961.5</v>
      </c>
      <c r="W525">
        <v>2.5508738600420178E-2</v>
      </c>
      <c r="X525" t="s">
        <v>220</v>
      </c>
    </row>
    <row r="526" spans="1:24" x14ac:dyDescent="0.25">
      <c r="A526" t="s">
        <v>80</v>
      </c>
      <c r="B526" s="1">
        <v>42002</v>
      </c>
      <c r="C526">
        <v>2014</v>
      </c>
      <c r="D526" t="s">
        <v>235</v>
      </c>
      <c r="E526" t="s">
        <v>64</v>
      </c>
      <c r="F526" t="s">
        <v>25</v>
      </c>
      <c r="G526" t="s">
        <v>210</v>
      </c>
      <c r="H526" t="s">
        <v>201</v>
      </c>
      <c r="I526">
        <v>32600</v>
      </c>
      <c r="J526">
        <v>1544</v>
      </c>
      <c r="K526">
        <v>34144</v>
      </c>
      <c r="L526" t="s">
        <v>74</v>
      </c>
      <c r="M526" t="s">
        <v>81</v>
      </c>
      <c r="N526" t="s">
        <v>82</v>
      </c>
      <c r="O526">
        <v>4</v>
      </c>
      <c r="P526" t="s">
        <v>77</v>
      </c>
      <c r="Q526" t="s">
        <v>78</v>
      </c>
      <c r="R526" t="s">
        <v>79</v>
      </c>
      <c r="S526" t="s">
        <v>57</v>
      </c>
      <c r="T526" t="s">
        <v>44</v>
      </c>
      <c r="U526" t="s">
        <v>219</v>
      </c>
      <c r="V526">
        <v>978</v>
      </c>
      <c r="W526">
        <v>4.6576316490106434E-2</v>
      </c>
      <c r="X526" t="s">
        <v>220</v>
      </c>
    </row>
    <row r="527" spans="1:24" x14ac:dyDescent="0.25">
      <c r="A527" t="s">
        <v>130</v>
      </c>
      <c r="B527" s="1">
        <v>42003</v>
      </c>
      <c r="C527">
        <v>2014</v>
      </c>
      <c r="D527" t="s">
        <v>235</v>
      </c>
      <c r="E527" t="s">
        <v>60</v>
      </c>
      <c r="F527" t="s">
        <v>4</v>
      </c>
      <c r="G527" t="s">
        <v>200</v>
      </c>
      <c r="H527" t="s">
        <v>203</v>
      </c>
      <c r="I527">
        <v>54300</v>
      </c>
      <c r="J527">
        <v>4271</v>
      </c>
      <c r="K527">
        <v>58571</v>
      </c>
      <c r="L527" t="s">
        <v>127</v>
      </c>
      <c r="M527" t="s">
        <v>131</v>
      </c>
      <c r="N527" t="s">
        <v>132</v>
      </c>
      <c r="O527">
        <v>4</v>
      </c>
      <c r="P527" t="s">
        <v>77</v>
      </c>
      <c r="Q527" t="s">
        <v>86</v>
      </c>
      <c r="R527" t="s">
        <v>79</v>
      </c>
      <c r="S527" t="s">
        <v>61</v>
      </c>
      <c r="T527" t="s">
        <v>42</v>
      </c>
      <c r="U527" t="s">
        <v>223</v>
      </c>
      <c r="V527">
        <v>2715</v>
      </c>
      <c r="W527">
        <v>0.99755880981570055</v>
      </c>
      <c r="X527" t="s">
        <v>222</v>
      </c>
    </row>
    <row r="528" spans="1:24" x14ac:dyDescent="0.25">
      <c r="A528" t="s">
        <v>109</v>
      </c>
      <c r="B528" s="1">
        <v>42004</v>
      </c>
      <c r="C528">
        <v>2014</v>
      </c>
      <c r="D528" t="s">
        <v>235</v>
      </c>
      <c r="E528" t="s">
        <v>57</v>
      </c>
      <c r="F528" t="s">
        <v>21</v>
      </c>
      <c r="G528" t="s">
        <v>209</v>
      </c>
      <c r="H528" t="s">
        <v>201</v>
      </c>
      <c r="I528">
        <v>41000</v>
      </c>
      <c r="J528">
        <v>3344</v>
      </c>
      <c r="K528">
        <v>44344</v>
      </c>
      <c r="L528" t="s">
        <v>97</v>
      </c>
      <c r="M528" t="s">
        <v>110</v>
      </c>
      <c r="N528" t="s">
        <v>111</v>
      </c>
      <c r="O528">
        <v>4</v>
      </c>
      <c r="P528" t="s">
        <v>91</v>
      </c>
      <c r="Q528" t="s">
        <v>78</v>
      </c>
      <c r="R528" t="s">
        <v>79</v>
      </c>
      <c r="S528" t="s">
        <v>57</v>
      </c>
      <c r="T528" t="s">
        <v>44</v>
      </c>
      <c r="U528" t="s">
        <v>221</v>
      </c>
      <c r="V528">
        <v>1640</v>
      </c>
      <c r="W528">
        <v>0.75285668473358114</v>
      </c>
      <c r="X528" t="s">
        <v>222</v>
      </c>
    </row>
    <row r="529" spans="1:24" x14ac:dyDescent="0.25">
      <c r="A529" t="s">
        <v>185</v>
      </c>
      <c r="B529" s="1">
        <v>42005</v>
      </c>
      <c r="C529">
        <v>2015</v>
      </c>
      <c r="D529" t="s">
        <v>218</v>
      </c>
      <c r="E529" t="s">
        <v>64</v>
      </c>
      <c r="F529" t="s">
        <v>20</v>
      </c>
      <c r="G529" t="s">
        <v>209</v>
      </c>
      <c r="H529" t="s">
        <v>203</v>
      </c>
      <c r="I529">
        <v>74600</v>
      </c>
      <c r="J529">
        <v>2243</v>
      </c>
      <c r="K529">
        <v>76843</v>
      </c>
      <c r="L529" t="s">
        <v>164</v>
      </c>
      <c r="M529" t="s">
        <v>186</v>
      </c>
      <c r="N529" t="s">
        <v>187</v>
      </c>
      <c r="O529">
        <v>4</v>
      </c>
      <c r="P529" t="s">
        <v>77</v>
      </c>
      <c r="Q529" t="s">
        <v>86</v>
      </c>
      <c r="R529" t="s">
        <v>87</v>
      </c>
      <c r="S529" t="s">
        <v>57</v>
      </c>
      <c r="T529" t="s">
        <v>44</v>
      </c>
      <c r="U529" t="s">
        <v>223</v>
      </c>
      <c r="V529">
        <v>3730</v>
      </c>
      <c r="W529">
        <v>0.11715102294327273</v>
      </c>
      <c r="X529" t="s">
        <v>220</v>
      </c>
    </row>
    <row r="530" spans="1:24" x14ac:dyDescent="0.25">
      <c r="A530" t="s">
        <v>83</v>
      </c>
      <c r="B530" s="1">
        <v>42005</v>
      </c>
      <c r="C530">
        <v>2015</v>
      </c>
      <c r="D530" t="s">
        <v>218</v>
      </c>
      <c r="E530" t="s">
        <v>62</v>
      </c>
      <c r="F530" t="s">
        <v>14</v>
      </c>
      <c r="G530" t="s">
        <v>204</v>
      </c>
      <c r="H530" t="s">
        <v>201</v>
      </c>
      <c r="I530">
        <v>83700</v>
      </c>
      <c r="J530">
        <v>3562</v>
      </c>
      <c r="K530">
        <v>87262</v>
      </c>
      <c r="L530" t="s">
        <v>74</v>
      </c>
      <c r="M530" t="s">
        <v>84</v>
      </c>
      <c r="N530" t="s">
        <v>85</v>
      </c>
      <c r="O530">
        <v>4</v>
      </c>
      <c r="P530" t="s">
        <v>77</v>
      </c>
      <c r="Q530" t="s">
        <v>86</v>
      </c>
      <c r="R530" t="s">
        <v>87</v>
      </c>
      <c r="S530" t="s">
        <v>63</v>
      </c>
      <c r="T530" t="s">
        <v>43</v>
      </c>
      <c r="U530" t="s">
        <v>225</v>
      </c>
      <c r="V530">
        <v>5022</v>
      </c>
      <c r="W530">
        <v>0.24077818740195511</v>
      </c>
      <c r="X530" t="s">
        <v>220</v>
      </c>
    </row>
    <row r="531" spans="1:24" x14ac:dyDescent="0.25">
      <c r="A531" t="s">
        <v>106</v>
      </c>
      <c r="B531" s="1">
        <v>42007</v>
      </c>
      <c r="C531">
        <v>2015</v>
      </c>
      <c r="D531" t="s">
        <v>218</v>
      </c>
      <c r="E531" t="s">
        <v>62</v>
      </c>
      <c r="F531" t="s">
        <v>11</v>
      </c>
      <c r="G531" t="s">
        <v>209</v>
      </c>
      <c r="H531" t="s">
        <v>202</v>
      </c>
      <c r="I531">
        <v>37450</v>
      </c>
      <c r="J531">
        <v>4501</v>
      </c>
      <c r="K531">
        <v>41951</v>
      </c>
      <c r="L531" t="s">
        <v>97</v>
      </c>
      <c r="M531" t="s">
        <v>107</v>
      </c>
      <c r="N531" t="s">
        <v>108</v>
      </c>
      <c r="O531">
        <v>4</v>
      </c>
      <c r="P531" t="s">
        <v>77</v>
      </c>
      <c r="Q531" t="s">
        <v>78</v>
      </c>
      <c r="R531" t="s">
        <v>79</v>
      </c>
      <c r="S531" t="s">
        <v>63</v>
      </c>
      <c r="T531" t="s">
        <v>43</v>
      </c>
      <c r="U531" t="s">
        <v>221</v>
      </c>
      <c r="V531">
        <v>1498</v>
      </c>
      <c r="W531">
        <v>0.48640025057196629</v>
      </c>
      <c r="X531" t="s">
        <v>220</v>
      </c>
    </row>
    <row r="532" spans="1:24" x14ac:dyDescent="0.25">
      <c r="A532" t="s">
        <v>103</v>
      </c>
      <c r="B532" s="1">
        <v>42007</v>
      </c>
      <c r="C532">
        <v>2015</v>
      </c>
      <c r="D532" t="s">
        <v>218</v>
      </c>
      <c r="E532" t="s">
        <v>54</v>
      </c>
      <c r="F532" t="s">
        <v>31</v>
      </c>
      <c r="G532" t="s">
        <v>206</v>
      </c>
      <c r="H532" t="s">
        <v>211</v>
      </c>
      <c r="I532">
        <v>35600</v>
      </c>
      <c r="J532">
        <v>4243</v>
      </c>
      <c r="K532">
        <v>39843</v>
      </c>
      <c r="L532" t="s">
        <v>97</v>
      </c>
      <c r="M532" t="s">
        <v>104</v>
      </c>
      <c r="N532" t="s">
        <v>105</v>
      </c>
      <c r="O532">
        <v>2</v>
      </c>
      <c r="P532" t="s">
        <v>91</v>
      </c>
      <c r="Q532" t="s">
        <v>78</v>
      </c>
      <c r="R532" t="s">
        <v>79</v>
      </c>
      <c r="S532" t="s">
        <v>54</v>
      </c>
      <c r="T532" t="s">
        <v>45</v>
      </c>
      <c r="U532" t="s">
        <v>221</v>
      </c>
      <c r="V532">
        <v>1424</v>
      </c>
      <c r="W532">
        <v>0.916800637225062</v>
      </c>
      <c r="X532" t="s">
        <v>222</v>
      </c>
    </row>
    <row r="533" spans="1:24" x14ac:dyDescent="0.25">
      <c r="A533" t="s">
        <v>170</v>
      </c>
      <c r="B533" s="1">
        <v>42007</v>
      </c>
      <c r="C533">
        <v>2015</v>
      </c>
      <c r="D533" t="s">
        <v>218</v>
      </c>
      <c r="E533" t="s">
        <v>60</v>
      </c>
      <c r="F533" t="s">
        <v>7</v>
      </c>
      <c r="G533" t="s">
        <v>210</v>
      </c>
      <c r="H533" t="s">
        <v>203</v>
      </c>
      <c r="I533">
        <v>31850</v>
      </c>
      <c r="J533">
        <v>3634</v>
      </c>
      <c r="K533">
        <v>35484</v>
      </c>
      <c r="L533" t="s">
        <v>164</v>
      </c>
      <c r="M533" t="s">
        <v>171</v>
      </c>
      <c r="N533" t="s">
        <v>172</v>
      </c>
      <c r="O533">
        <v>4</v>
      </c>
      <c r="P533" t="s">
        <v>77</v>
      </c>
      <c r="Q533" t="s">
        <v>78</v>
      </c>
      <c r="R533" t="s">
        <v>79</v>
      </c>
      <c r="S533" t="s">
        <v>61</v>
      </c>
      <c r="T533" t="s">
        <v>42</v>
      </c>
      <c r="U533" t="s">
        <v>219</v>
      </c>
      <c r="V533">
        <v>955.5</v>
      </c>
      <c r="W533">
        <v>0.81135047916851499</v>
      </c>
      <c r="X533" t="s">
        <v>222</v>
      </c>
    </row>
    <row r="534" spans="1:24" x14ac:dyDescent="0.25">
      <c r="A534" t="s">
        <v>106</v>
      </c>
      <c r="B534" s="1">
        <v>42008</v>
      </c>
      <c r="C534">
        <v>2015</v>
      </c>
      <c r="D534" t="s">
        <v>218</v>
      </c>
      <c r="E534" t="s">
        <v>62</v>
      </c>
      <c r="F534" t="s">
        <v>11</v>
      </c>
      <c r="G534" t="s">
        <v>210</v>
      </c>
      <c r="H534" t="s">
        <v>203</v>
      </c>
      <c r="I534">
        <v>38100</v>
      </c>
      <c r="J534">
        <v>3462</v>
      </c>
      <c r="K534">
        <v>41562</v>
      </c>
      <c r="L534" t="s">
        <v>97</v>
      </c>
      <c r="M534" t="s">
        <v>107</v>
      </c>
      <c r="N534" t="s">
        <v>108</v>
      </c>
      <c r="O534">
        <v>4</v>
      </c>
      <c r="P534" t="s">
        <v>77</v>
      </c>
      <c r="Q534" t="s">
        <v>78</v>
      </c>
      <c r="R534" t="s">
        <v>79</v>
      </c>
      <c r="S534" t="s">
        <v>63</v>
      </c>
      <c r="T534" t="s">
        <v>43</v>
      </c>
      <c r="U534" t="s">
        <v>221</v>
      </c>
      <c r="V534">
        <v>1524</v>
      </c>
      <c r="W534">
        <v>0.85348950273054158</v>
      </c>
      <c r="X534" t="s">
        <v>222</v>
      </c>
    </row>
    <row r="535" spans="1:24" x14ac:dyDescent="0.25">
      <c r="A535" t="s">
        <v>73</v>
      </c>
      <c r="B535" s="1">
        <v>42011</v>
      </c>
      <c r="C535">
        <v>2015</v>
      </c>
      <c r="D535" t="s">
        <v>218</v>
      </c>
      <c r="E535" t="s">
        <v>52</v>
      </c>
      <c r="F535" t="s">
        <v>41</v>
      </c>
      <c r="G535" t="s">
        <v>209</v>
      </c>
      <c r="H535" t="s">
        <v>201</v>
      </c>
      <c r="I535">
        <v>27900</v>
      </c>
      <c r="J535">
        <v>2027</v>
      </c>
      <c r="K535">
        <v>29927</v>
      </c>
      <c r="L535" t="s">
        <v>74</v>
      </c>
      <c r="M535" t="s">
        <v>75</v>
      </c>
      <c r="N535" t="s">
        <v>76</v>
      </c>
      <c r="O535">
        <v>4</v>
      </c>
      <c r="P535" t="s">
        <v>77</v>
      </c>
      <c r="Q535" t="s">
        <v>78</v>
      </c>
      <c r="R535" t="s">
        <v>79</v>
      </c>
      <c r="S535" t="s">
        <v>53</v>
      </c>
      <c r="T535" t="s">
        <v>46</v>
      </c>
      <c r="U535" t="s">
        <v>219</v>
      </c>
      <c r="V535">
        <v>837</v>
      </c>
      <c r="W535">
        <v>4.0657713562556409E-2</v>
      </c>
      <c r="X535" t="s">
        <v>220</v>
      </c>
    </row>
    <row r="536" spans="1:24" x14ac:dyDescent="0.25">
      <c r="A536" t="s">
        <v>133</v>
      </c>
      <c r="B536" s="1">
        <v>42011</v>
      </c>
      <c r="C536">
        <v>2015</v>
      </c>
      <c r="D536" t="s">
        <v>218</v>
      </c>
      <c r="E536" t="s">
        <v>58</v>
      </c>
      <c r="F536" t="s">
        <v>5</v>
      </c>
      <c r="G536" t="s">
        <v>209</v>
      </c>
      <c r="H536" t="s">
        <v>201</v>
      </c>
      <c r="I536">
        <v>65050</v>
      </c>
      <c r="J536">
        <v>2227</v>
      </c>
      <c r="K536">
        <v>67277</v>
      </c>
      <c r="L536" t="s">
        <v>127</v>
      </c>
      <c r="M536" t="s">
        <v>134</v>
      </c>
      <c r="N536" t="s">
        <v>135</v>
      </c>
      <c r="O536">
        <v>4</v>
      </c>
      <c r="P536" t="s">
        <v>77</v>
      </c>
      <c r="Q536" t="s">
        <v>86</v>
      </c>
      <c r="R536" t="s">
        <v>79</v>
      </c>
      <c r="S536" t="s">
        <v>59</v>
      </c>
      <c r="T536" t="s">
        <v>42</v>
      </c>
      <c r="U536" t="s">
        <v>223</v>
      </c>
      <c r="V536">
        <v>3252.5</v>
      </c>
      <c r="W536">
        <v>0.47944971894819743</v>
      </c>
      <c r="X536" t="s">
        <v>220</v>
      </c>
    </row>
    <row r="537" spans="1:24" x14ac:dyDescent="0.25">
      <c r="A537" t="s">
        <v>182</v>
      </c>
      <c r="B537" s="1">
        <v>42012</v>
      </c>
      <c r="C537">
        <v>2015</v>
      </c>
      <c r="D537" t="s">
        <v>218</v>
      </c>
      <c r="E537" t="s">
        <v>57</v>
      </c>
      <c r="F537" t="s">
        <v>22</v>
      </c>
      <c r="G537" t="s">
        <v>209</v>
      </c>
      <c r="H537" t="s">
        <v>205</v>
      </c>
      <c r="I537">
        <v>58250</v>
      </c>
      <c r="J537">
        <v>4841</v>
      </c>
      <c r="K537">
        <v>63091</v>
      </c>
      <c r="L537" t="s">
        <v>164</v>
      </c>
      <c r="M537" t="s">
        <v>183</v>
      </c>
      <c r="N537" t="s">
        <v>184</v>
      </c>
      <c r="O537">
        <v>4</v>
      </c>
      <c r="P537" t="s">
        <v>77</v>
      </c>
      <c r="Q537" t="s">
        <v>78</v>
      </c>
      <c r="R537" t="s">
        <v>79</v>
      </c>
      <c r="S537" t="s">
        <v>57</v>
      </c>
      <c r="T537" t="s">
        <v>44</v>
      </c>
      <c r="U537" t="s">
        <v>223</v>
      </c>
      <c r="V537">
        <v>2912.5</v>
      </c>
      <c r="W537">
        <v>0.35379231085711732</v>
      </c>
      <c r="X537" t="s">
        <v>220</v>
      </c>
    </row>
    <row r="538" spans="1:24" x14ac:dyDescent="0.25">
      <c r="A538" t="s">
        <v>185</v>
      </c>
      <c r="B538" s="1">
        <v>42012</v>
      </c>
      <c r="C538">
        <v>2015</v>
      </c>
      <c r="D538" t="s">
        <v>218</v>
      </c>
      <c r="E538" t="s">
        <v>60</v>
      </c>
      <c r="F538" t="s">
        <v>6</v>
      </c>
      <c r="G538" t="s">
        <v>200</v>
      </c>
      <c r="H538" t="s">
        <v>205</v>
      </c>
      <c r="I538">
        <v>74650</v>
      </c>
      <c r="J538">
        <v>3274</v>
      </c>
      <c r="K538">
        <v>77924</v>
      </c>
      <c r="L538" t="s">
        <v>164</v>
      </c>
      <c r="M538" t="s">
        <v>186</v>
      </c>
      <c r="N538" t="s">
        <v>187</v>
      </c>
      <c r="O538">
        <v>4</v>
      </c>
      <c r="P538" t="s">
        <v>77</v>
      </c>
      <c r="Q538" t="s">
        <v>86</v>
      </c>
      <c r="R538" t="s">
        <v>87</v>
      </c>
      <c r="S538" t="s">
        <v>61</v>
      </c>
      <c r="T538" t="s">
        <v>42</v>
      </c>
      <c r="U538" t="s">
        <v>225</v>
      </c>
      <c r="V538">
        <v>4479</v>
      </c>
      <c r="W538">
        <v>0.85361839079000912</v>
      </c>
      <c r="X538" t="s">
        <v>222</v>
      </c>
    </row>
    <row r="539" spans="1:24" x14ac:dyDescent="0.25">
      <c r="A539" t="s">
        <v>170</v>
      </c>
      <c r="B539" s="1">
        <v>42013</v>
      </c>
      <c r="C539">
        <v>2015</v>
      </c>
      <c r="D539" t="s">
        <v>218</v>
      </c>
      <c r="E539" t="s">
        <v>54</v>
      </c>
      <c r="F539" t="s">
        <v>32</v>
      </c>
      <c r="G539" t="s">
        <v>200</v>
      </c>
      <c r="H539" t="s">
        <v>203</v>
      </c>
      <c r="I539">
        <v>31400</v>
      </c>
      <c r="J539">
        <v>1404</v>
      </c>
      <c r="K539">
        <v>32804</v>
      </c>
      <c r="L539" t="s">
        <v>164</v>
      </c>
      <c r="M539" t="s">
        <v>171</v>
      </c>
      <c r="N539" t="s">
        <v>172</v>
      </c>
      <c r="O539">
        <v>4</v>
      </c>
      <c r="P539" t="s">
        <v>77</v>
      </c>
      <c r="Q539" t="s">
        <v>78</v>
      </c>
      <c r="R539" t="s">
        <v>79</v>
      </c>
      <c r="S539" t="s">
        <v>54</v>
      </c>
      <c r="T539" t="s">
        <v>45</v>
      </c>
      <c r="U539" t="s">
        <v>219</v>
      </c>
      <c r="V539">
        <v>942</v>
      </c>
      <c r="W539">
        <v>0.65585058166452248</v>
      </c>
      <c r="X539" t="s">
        <v>222</v>
      </c>
    </row>
    <row r="540" spans="1:24" x14ac:dyDescent="0.25">
      <c r="A540" t="s">
        <v>106</v>
      </c>
      <c r="B540" s="1">
        <v>42017</v>
      </c>
      <c r="C540">
        <v>2015</v>
      </c>
      <c r="D540" t="s">
        <v>218</v>
      </c>
      <c r="E540" t="s">
        <v>57</v>
      </c>
      <c r="F540" t="s">
        <v>22</v>
      </c>
      <c r="G540" t="s">
        <v>200</v>
      </c>
      <c r="H540" t="s">
        <v>203</v>
      </c>
      <c r="I540">
        <v>37750</v>
      </c>
      <c r="J540">
        <v>4424</v>
      </c>
      <c r="K540">
        <v>42174</v>
      </c>
      <c r="L540" t="s">
        <v>97</v>
      </c>
      <c r="M540" t="s">
        <v>107</v>
      </c>
      <c r="N540" t="s">
        <v>108</v>
      </c>
      <c r="O540">
        <v>4</v>
      </c>
      <c r="P540" t="s">
        <v>77</v>
      </c>
      <c r="Q540" t="s">
        <v>78</v>
      </c>
      <c r="R540" t="s">
        <v>79</v>
      </c>
      <c r="S540" t="s">
        <v>57</v>
      </c>
      <c r="T540" t="s">
        <v>44</v>
      </c>
      <c r="U540" t="s">
        <v>221</v>
      </c>
      <c r="V540">
        <v>1510</v>
      </c>
      <c r="W540">
        <v>0.43915699675639952</v>
      </c>
      <c r="X540" t="s">
        <v>220</v>
      </c>
    </row>
    <row r="541" spans="1:24" x14ac:dyDescent="0.25">
      <c r="A541" t="s">
        <v>148</v>
      </c>
      <c r="B541" s="1">
        <v>42017</v>
      </c>
      <c r="C541">
        <v>2015</v>
      </c>
      <c r="D541" t="s">
        <v>218</v>
      </c>
      <c r="E541" t="s">
        <v>57</v>
      </c>
      <c r="F541" t="s">
        <v>24</v>
      </c>
      <c r="G541" t="s">
        <v>200</v>
      </c>
      <c r="H541" t="s">
        <v>201</v>
      </c>
      <c r="I541">
        <v>33650</v>
      </c>
      <c r="J541">
        <v>3117</v>
      </c>
      <c r="K541">
        <v>36767</v>
      </c>
      <c r="L541" t="s">
        <v>142</v>
      </c>
      <c r="M541" t="s">
        <v>149</v>
      </c>
      <c r="N541" t="s">
        <v>150</v>
      </c>
      <c r="O541">
        <v>4</v>
      </c>
      <c r="P541" t="s">
        <v>77</v>
      </c>
      <c r="Q541" t="s">
        <v>78</v>
      </c>
      <c r="R541" t="s">
        <v>79</v>
      </c>
      <c r="S541" t="s">
        <v>57</v>
      </c>
      <c r="T541" t="s">
        <v>44</v>
      </c>
      <c r="U541" t="s">
        <v>219</v>
      </c>
      <c r="V541">
        <v>1009.5</v>
      </c>
      <c r="W541">
        <v>0.37566111673398928</v>
      </c>
      <c r="X541" t="s">
        <v>220</v>
      </c>
    </row>
    <row r="542" spans="1:24" x14ac:dyDescent="0.25">
      <c r="A542" t="s">
        <v>112</v>
      </c>
      <c r="B542" s="1">
        <v>42018</v>
      </c>
      <c r="C542">
        <v>2015</v>
      </c>
      <c r="D542" t="s">
        <v>218</v>
      </c>
      <c r="E542" t="s">
        <v>55</v>
      </c>
      <c r="F542" t="s">
        <v>38</v>
      </c>
      <c r="G542" t="s">
        <v>209</v>
      </c>
      <c r="H542" t="s">
        <v>203</v>
      </c>
      <c r="I542">
        <v>46650</v>
      </c>
      <c r="J542">
        <v>4221</v>
      </c>
      <c r="K542">
        <v>50871</v>
      </c>
      <c r="L542" t="s">
        <v>97</v>
      </c>
      <c r="M542" t="s">
        <v>104</v>
      </c>
      <c r="N542" t="s">
        <v>113</v>
      </c>
      <c r="O542">
        <v>3</v>
      </c>
      <c r="P542" t="s">
        <v>91</v>
      </c>
      <c r="Q542" t="s">
        <v>78</v>
      </c>
      <c r="R542" t="s">
        <v>79</v>
      </c>
      <c r="S542" t="s">
        <v>56</v>
      </c>
      <c r="T542" t="s">
        <v>46</v>
      </c>
      <c r="U542" t="s">
        <v>221</v>
      </c>
      <c r="V542">
        <v>1866</v>
      </c>
      <c r="W542">
        <v>0.9353282903019936</v>
      </c>
      <c r="X542" t="s">
        <v>222</v>
      </c>
    </row>
    <row r="543" spans="1:24" x14ac:dyDescent="0.25">
      <c r="A543" t="s">
        <v>188</v>
      </c>
      <c r="B543" s="1">
        <v>42019</v>
      </c>
      <c r="C543">
        <v>2015</v>
      </c>
      <c r="D543" t="s">
        <v>218</v>
      </c>
      <c r="E543" t="s">
        <v>54</v>
      </c>
      <c r="F543" t="s">
        <v>11</v>
      </c>
      <c r="G543" t="s">
        <v>204</v>
      </c>
      <c r="H543" t="s">
        <v>203</v>
      </c>
      <c r="I543">
        <v>77200</v>
      </c>
      <c r="J543">
        <v>3466</v>
      </c>
      <c r="K543">
        <v>80666</v>
      </c>
      <c r="L543" t="s">
        <v>164</v>
      </c>
      <c r="M543" t="s">
        <v>189</v>
      </c>
      <c r="N543" t="s">
        <v>190</v>
      </c>
      <c r="O543">
        <v>4</v>
      </c>
      <c r="P543" t="s">
        <v>77</v>
      </c>
      <c r="Q543" t="s">
        <v>86</v>
      </c>
      <c r="R543" t="s">
        <v>87</v>
      </c>
      <c r="S543" t="s">
        <v>54</v>
      </c>
      <c r="T543" t="s">
        <v>43</v>
      </c>
      <c r="U543" t="s">
        <v>225</v>
      </c>
      <c r="V543">
        <v>4632</v>
      </c>
      <c r="W543">
        <v>0.79338066922192496</v>
      </c>
      <c r="X543" t="s">
        <v>222</v>
      </c>
    </row>
    <row r="544" spans="1:24" x14ac:dyDescent="0.25">
      <c r="A544" t="s">
        <v>145</v>
      </c>
      <c r="B544" s="1">
        <v>42019</v>
      </c>
      <c r="C544">
        <v>2015</v>
      </c>
      <c r="D544" t="s">
        <v>218</v>
      </c>
      <c r="E544" t="s">
        <v>54</v>
      </c>
      <c r="F544" t="s">
        <v>33</v>
      </c>
      <c r="G544" t="s">
        <v>200</v>
      </c>
      <c r="H544" t="s">
        <v>203</v>
      </c>
      <c r="I544">
        <v>30000</v>
      </c>
      <c r="J544">
        <v>2699</v>
      </c>
      <c r="K544">
        <v>32699</v>
      </c>
      <c r="L544" t="s">
        <v>142</v>
      </c>
      <c r="M544" t="s">
        <v>146</v>
      </c>
      <c r="N544" t="s">
        <v>147</v>
      </c>
      <c r="O544">
        <v>4</v>
      </c>
      <c r="P544" t="s">
        <v>77</v>
      </c>
      <c r="Q544" t="s">
        <v>78</v>
      </c>
      <c r="R544" t="s">
        <v>79</v>
      </c>
      <c r="S544" t="s">
        <v>54</v>
      </c>
      <c r="T544" t="s">
        <v>45</v>
      </c>
      <c r="U544" t="s">
        <v>219</v>
      </c>
      <c r="V544">
        <v>900</v>
      </c>
      <c r="W544">
        <v>0.66545421428301099</v>
      </c>
      <c r="X544" t="s">
        <v>222</v>
      </c>
    </row>
    <row r="545" spans="1:24" x14ac:dyDescent="0.25">
      <c r="A545" t="s">
        <v>160</v>
      </c>
      <c r="B545" s="1">
        <v>42021</v>
      </c>
      <c r="C545">
        <v>2015</v>
      </c>
      <c r="D545" t="s">
        <v>218</v>
      </c>
      <c r="E545" t="s">
        <v>52</v>
      </c>
      <c r="F545" t="s">
        <v>41</v>
      </c>
      <c r="G545" t="s">
        <v>200</v>
      </c>
      <c r="H545" t="s">
        <v>203</v>
      </c>
      <c r="I545">
        <v>109200</v>
      </c>
      <c r="J545">
        <v>4883</v>
      </c>
      <c r="K545">
        <v>114083</v>
      </c>
      <c r="L545" t="s">
        <v>142</v>
      </c>
      <c r="M545" t="s">
        <v>161</v>
      </c>
      <c r="N545" t="s">
        <v>162</v>
      </c>
      <c r="O545">
        <v>4</v>
      </c>
      <c r="P545" t="s">
        <v>91</v>
      </c>
      <c r="Q545" t="s">
        <v>78</v>
      </c>
      <c r="R545" t="s">
        <v>92</v>
      </c>
      <c r="S545" t="s">
        <v>53</v>
      </c>
      <c r="T545" t="s">
        <v>46</v>
      </c>
      <c r="U545" t="s">
        <v>225</v>
      </c>
      <c r="V545">
        <v>6552</v>
      </c>
      <c r="W545">
        <v>0.42820151682393698</v>
      </c>
      <c r="X545" t="s">
        <v>220</v>
      </c>
    </row>
    <row r="546" spans="1:24" x14ac:dyDescent="0.25">
      <c r="A546" t="s">
        <v>154</v>
      </c>
      <c r="B546" s="1">
        <v>42022</v>
      </c>
      <c r="C546">
        <v>2015</v>
      </c>
      <c r="D546" t="s">
        <v>218</v>
      </c>
      <c r="E546" t="s">
        <v>57</v>
      </c>
      <c r="F546" t="s">
        <v>27</v>
      </c>
      <c r="G546" t="s">
        <v>209</v>
      </c>
      <c r="H546" t="s">
        <v>201</v>
      </c>
      <c r="I546">
        <v>62900</v>
      </c>
      <c r="J546">
        <v>1144</v>
      </c>
      <c r="K546">
        <v>64044</v>
      </c>
      <c r="L546" t="s">
        <v>142</v>
      </c>
      <c r="M546" t="s">
        <v>155</v>
      </c>
      <c r="N546" t="s">
        <v>156</v>
      </c>
      <c r="O546">
        <v>4</v>
      </c>
      <c r="P546" t="s">
        <v>91</v>
      </c>
      <c r="Q546" t="s">
        <v>78</v>
      </c>
      <c r="R546" t="s">
        <v>79</v>
      </c>
      <c r="S546" t="s">
        <v>57</v>
      </c>
      <c r="T546" t="s">
        <v>44</v>
      </c>
      <c r="U546" t="s">
        <v>223</v>
      </c>
      <c r="V546">
        <v>3145</v>
      </c>
      <c r="W546">
        <v>3.1924064286017823E-2</v>
      </c>
      <c r="X546" t="s">
        <v>220</v>
      </c>
    </row>
    <row r="547" spans="1:24" x14ac:dyDescent="0.25">
      <c r="A547" t="s">
        <v>160</v>
      </c>
      <c r="B547" s="1">
        <v>42022</v>
      </c>
      <c r="C547">
        <v>2015</v>
      </c>
      <c r="D547" t="s">
        <v>218</v>
      </c>
      <c r="E547" t="s">
        <v>52</v>
      </c>
      <c r="F547" t="s">
        <v>41</v>
      </c>
      <c r="G547" t="s">
        <v>210</v>
      </c>
      <c r="H547" t="s">
        <v>205</v>
      </c>
      <c r="I547">
        <v>108750</v>
      </c>
      <c r="J547">
        <v>2605</v>
      </c>
      <c r="K547">
        <v>111355</v>
      </c>
      <c r="L547" t="s">
        <v>142</v>
      </c>
      <c r="M547" t="s">
        <v>161</v>
      </c>
      <c r="N547" t="s">
        <v>162</v>
      </c>
      <c r="O547">
        <v>4</v>
      </c>
      <c r="P547" t="s">
        <v>91</v>
      </c>
      <c r="Q547" t="s">
        <v>78</v>
      </c>
      <c r="R547" t="s">
        <v>92</v>
      </c>
      <c r="S547" t="s">
        <v>53</v>
      </c>
      <c r="T547" t="s">
        <v>46</v>
      </c>
      <c r="U547" t="s">
        <v>225</v>
      </c>
      <c r="V547">
        <v>6525</v>
      </c>
      <c r="W547">
        <v>0.85953230497405508</v>
      </c>
      <c r="X547" t="s">
        <v>222</v>
      </c>
    </row>
    <row r="548" spans="1:24" x14ac:dyDescent="0.25">
      <c r="A548" t="s">
        <v>167</v>
      </c>
      <c r="B548" s="1">
        <v>42023</v>
      </c>
      <c r="C548">
        <v>2015</v>
      </c>
      <c r="D548" t="s">
        <v>218</v>
      </c>
      <c r="E548" t="s">
        <v>57</v>
      </c>
      <c r="F548" t="s">
        <v>19</v>
      </c>
      <c r="G548" t="s">
        <v>209</v>
      </c>
      <c r="H548" t="s">
        <v>201</v>
      </c>
      <c r="I548">
        <v>31400</v>
      </c>
      <c r="J548">
        <v>3143</v>
      </c>
      <c r="K548">
        <v>34543</v>
      </c>
      <c r="L548" t="s">
        <v>164</v>
      </c>
      <c r="M548" t="s">
        <v>168</v>
      </c>
      <c r="N548" t="s">
        <v>169</v>
      </c>
      <c r="O548">
        <v>4</v>
      </c>
      <c r="P548" t="s">
        <v>77</v>
      </c>
      <c r="Q548" t="s">
        <v>78</v>
      </c>
      <c r="R548" t="s">
        <v>79</v>
      </c>
      <c r="S548" t="s">
        <v>57</v>
      </c>
      <c r="T548" t="s">
        <v>44</v>
      </c>
      <c r="U548" t="s">
        <v>219</v>
      </c>
      <c r="V548">
        <v>942</v>
      </c>
      <c r="W548">
        <v>5.6080054517872657E-3</v>
      </c>
      <c r="X548" t="s">
        <v>220</v>
      </c>
    </row>
    <row r="549" spans="1:24" x14ac:dyDescent="0.25">
      <c r="A549" t="s">
        <v>139</v>
      </c>
      <c r="B549" s="1">
        <v>42023</v>
      </c>
      <c r="C549">
        <v>2015</v>
      </c>
      <c r="D549" t="s">
        <v>218</v>
      </c>
      <c r="E549" t="s">
        <v>54</v>
      </c>
      <c r="F549" t="s">
        <v>29</v>
      </c>
      <c r="G549" t="s">
        <v>210</v>
      </c>
      <c r="H549" t="s">
        <v>211</v>
      </c>
      <c r="I549">
        <v>135350</v>
      </c>
      <c r="J549">
        <v>4433</v>
      </c>
      <c r="K549">
        <v>139783</v>
      </c>
      <c r="L549" t="s">
        <v>127</v>
      </c>
      <c r="M549" t="s">
        <v>137</v>
      </c>
      <c r="N549" t="s">
        <v>140</v>
      </c>
      <c r="O549">
        <v>4</v>
      </c>
      <c r="P549" t="s">
        <v>91</v>
      </c>
      <c r="Q549" t="s">
        <v>86</v>
      </c>
      <c r="R549" t="s">
        <v>92</v>
      </c>
      <c r="S549" t="s">
        <v>54</v>
      </c>
      <c r="T549" t="s">
        <v>45</v>
      </c>
      <c r="U549" t="s">
        <v>225</v>
      </c>
      <c r="V549">
        <v>8121</v>
      </c>
      <c r="W549">
        <v>0.4369922845796646</v>
      </c>
      <c r="X549" t="s">
        <v>220</v>
      </c>
    </row>
    <row r="550" spans="1:24" x14ac:dyDescent="0.25">
      <c r="A550" t="s">
        <v>96</v>
      </c>
      <c r="B550" s="1">
        <v>42023</v>
      </c>
      <c r="C550">
        <v>2015</v>
      </c>
      <c r="D550" t="s">
        <v>218</v>
      </c>
      <c r="E550" t="s">
        <v>57</v>
      </c>
      <c r="F550" t="s">
        <v>18</v>
      </c>
      <c r="G550" t="s">
        <v>210</v>
      </c>
      <c r="H550" t="s">
        <v>203</v>
      </c>
      <c r="I550">
        <v>24300</v>
      </c>
      <c r="J550">
        <v>2010</v>
      </c>
      <c r="K550">
        <v>26310</v>
      </c>
      <c r="L550" t="s">
        <v>97</v>
      </c>
      <c r="M550" t="s">
        <v>98</v>
      </c>
      <c r="N550" t="s">
        <v>99</v>
      </c>
      <c r="O550">
        <v>2</v>
      </c>
      <c r="P550" t="s">
        <v>77</v>
      </c>
      <c r="Q550" t="s">
        <v>78</v>
      </c>
      <c r="R550" t="s">
        <v>79</v>
      </c>
      <c r="S550" t="s">
        <v>57</v>
      </c>
      <c r="T550" t="s">
        <v>44</v>
      </c>
      <c r="U550" t="s">
        <v>219</v>
      </c>
      <c r="V550">
        <v>729</v>
      </c>
      <c r="W550">
        <v>0.15460471629845199</v>
      </c>
      <c r="X550" t="s">
        <v>220</v>
      </c>
    </row>
    <row r="551" spans="1:24" x14ac:dyDescent="0.25">
      <c r="A551" t="s">
        <v>179</v>
      </c>
      <c r="B551" s="1">
        <v>42024</v>
      </c>
      <c r="C551">
        <v>2015</v>
      </c>
      <c r="D551" t="s">
        <v>218</v>
      </c>
      <c r="E551" t="s">
        <v>54</v>
      </c>
      <c r="F551" t="s">
        <v>29</v>
      </c>
      <c r="G551" t="s">
        <v>210</v>
      </c>
      <c r="H551" t="s">
        <v>201</v>
      </c>
      <c r="I551">
        <v>50300</v>
      </c>
      <c r="J551">
        <v>3906</v>
      </c>
      <c r="K551">
        <v>54206</v>
      </c>
      <c r="L551" t="s">
        <v>164</v>
      </c>
      <c r="M551" t="s">
        <v>180</v>
      </c>
      <c r="N551" t="s">
        <v>181</v>
      </c>
      <c r="O551">
        <v>4</v>
      </c>
      <c r="P551" t="s">
        <v>77</v>
      </c>
      <c r="Q551" t="s">
        <v>78</v>
      </c>
      <c r="R551" t="s">
        <v>79</v>
      </c>
      <c r="S551" t="s">
        <v>54</v>
      </c>
      <c r="T551" t="s">
        <v>45</v>
      </c>
      <c r="U551" t="s">
        <v>221</v>
      </c>
      <c r="V551">
        <v>2012</v>
      </c>
      <c r="W551">
        <v>0.52035866096632488</v>
      </c>
      <c r="X551" t="s">
        <v>222</v>
      </c>
    </row>
    <row r="552" spans="1:24" x14ac:dyDescent="0.25">
      <c r="A552" t="s">
        <v>73</v>
      </c>
      <c r="B552" s="1">
        <v>42024</v>
      </c>
      <c r="C552">
        <v>2015</v>
      </c>
      <c r="D552" t="s">
        <v>218</v>
      </c>
      <c r="E552" t="s">
        <v>57</v>
      </c>
      <c r="F552" t="s">
        <v>21</v>
      </c>
      <c r="G552" t="s">
        <v>209</v>
      </c>
      <c r="H552" t="s">
        <v>201</v>
      </c>
      <c r="I552">
        <v>27500</v>
      </c>
      <c r="J552">
        <v>4678</v>
      </c>
      <c r="K552">
        <v>32178</v>
      </c>
      <c r="L552" t="s">
        <v>74</v>
      </c>
      <c r="M552" t="s">
        <v>75</v>
      </c>
      <c r="N552" t="s">
        <v>76</v>
      </c>
      <c r="O552">
        <v>4</v>
      </c>
      <c r="P552" t="s">
        <v>77</v>
      </c>
      <c r="Q552" t="s">
        <v>78</v>
      </c>
      <c r="R552" t="s">
        <v>79</v>
      </c>
      <c r="S552" t="s">
        <v>57</v>
      </c>
      <c r="T552" t="s">
        <v>44</v>
      </c>
      <c r="U552" t="s">
        <v>219</v>
      </c>
      <c r="V552">
        <v>825</v>
      </c>
      <c r="W552">
        <v>0.42764541061019778</v>
      </c>
      <c r="X552" t="s">
        <v>220</v>
      </c>
    </row>
    <row r="553" spans="1:24" x14ac:dyDescent="0.25">
      <c r="A553" t="s">
        <v>83</v>
      </c>
      <c r="B553" s="1">
        <v>42025</v>
      </c>
      <c r="C553">
        <v>2015</v>
      </c>
      <c r="D553" t="s">
        <v>218</v>
      </c>
      <c r="E553" t="s">
        <v>50</v>
      </c>
      <c r="F553" t="s">
        <v>10</v>
      </c>
      <c r="G553" t="s">
        <v>200</v>
      </c>
      <c r="H553" t="s">
        <v>201</v>
      </c>
      <c r="I553">
        <v>83650</v>
      </c>
      <c r="J553">
        <v>3924</v>
      </c>
      <c r="K553">
        <v>87574</v>
      </c>
      <c r="L553" t="s">
        <v>74</v>
      </c>
      <c r="M553" t="s">
        <v>84</v>
      </c>
      <c r="N553" t="s">
        <v>85</v>
      </c>
      <c r="O553">
        <v>4</v>
      </c>
      <c r="P553" t="s">
        <v>77</v>
      </c>
      <c r="Q553" t="s">
        <v>86</v>
      </c>
      <c r="R553" t="s">
        <v>87</v>
      </c>
      <c r="S553" t="s">
        <v>51</v>
      </c>
      <c r="T553" t="s">
        <v>43</v>
      </c>
      <c r="U553" t="s">
        <v>225</v>
      </c>
      <c r="V553">
        <v>5019</v>
      </c>
      <c r="W553">
        <v>0.51932504331661622</v>
      </c>
      <c r="X553" t="s">
        <v>222</v>
      </c>
    </row>
    <row r="554" spans="1:24" x14ac:dyDescent="0.25">
      <c r="A554" t="s">
        <v>130</v>
      </c>
      <c r="B554" s="1">
        <v>42026</v>
      </c>
      <c r="C554">
        <v>2015</v>
      </c>
      <c r="D554" t="s">
        <v>218</v>
      </c>
      <c r="E554" t="s">
        <v>57</v>
      </c>
      <c r="F554" t="s">
        <v>16</v>
      </c>
      <c r="G554" t="s">
        <v>200</v>
      </c>
      <c r="H554" t="s">
        <v>201</v>
      </c>
      <c r="I554">
        <v>61550</v>
      </c>
      <c r="J554">
        <v>2471</v>
      </c>
      <c r="K554">
        <v>64021</v>
      </c>
      <c r="L554" t="s">
        <v>127</v>
      </c>
      <c r="M554" t="s">
        <v>131</v>
      </c>
      <c r="N554" t="s">
        <v>132</v>
      </c>
      <c r="O554">
        <v>4</v>
      </c>
      <c r="P554" t="s">
        <v>77</v>
      </c>
      <c r="Q554" t="s">
        <v>86</v>
      </c>
      <c r="R554" t="s">
        <v>79</v>
      </c>
      <c r="S554" t="s">
        <v>57</v>
      </c>
      <c r="T554" t="s">
        <v>44</v>
      </c>
      <c r="U554" t="s">
        <v>223</v>
      </c>
      <c r="V554">
        <v>3077.5</v>
      </c>
      <c r="W554">
        <v>0.67588999340119305</v>
      </c>
      <c r="X554" t="s">
        <v>222</v>
      </c>
    </row>
    <row r="555" spans="1:24" x14ac:dyDescent="0.25">
      <c r="A555" t="s">
        <v>148</v>
      </c>
      <c r="B555" s="1">
        <v>42026</v>
      </c>
      <c r="C555">
        <v>2015</v>
      </c>
      <c r="D555" t="s">
        <v>218</v>
      </c>
      <c r="E555" t="s">
        <v>55</v>
      </c>
      <c r="F555" t="s">
        <v>40</v>
      </c>
      <c r="G555" t="s">
        <v>210</v>
      </c>
      <c r="H555" t="s">
        <v>211</v>
      </c>
      <c r="I555">
        <v>33650</v>
      </c>
      <c r="J555">
        <v>3501</v>
      </c>
      <c r="K555">
        <v>37151</v>
      </c>
      <c r="L555" t="s">
        <v>142</v>
      </c>
      <c r="M555" t="s">
        <v>149</v>
      </c>
      <c r="N555" t="s">
        <v>150</v>
      </c>
      <c r="O555">
        <v>4</v>
      </c>
      <c r="P555" t="s">
        <v>77</v>
      </c>
      <c r="Q555" t="s">
        <v>78</v>
      </c>
      <c r="R555" t="s">
        <v>79</v>
      </c>
      <c r="S555" t="s">
        <v>56</v>
      </c>
      <c r="T555" t="s">
        <v>46</v>
      </c>
      <c r="U555" t="s">
        <v>221</v>
      </c>
      <c r="V555">
        <v>1346</v>
      </c>
      <c r="W555">
        <v>0.2988259858911978</v>
      </c>
      <c r="X555" t="s">
        <v>220</v>
      </c>
    </row>
    <row r="556" spans="1:24" x14ac:dyDescent="0.25">
      <c r="A556" t="s">
        <v>100</v>
      </c>
      <c r="B556" s="1">
        <v>42026</v>
      </c>
      <c r="C556">
        <v>2015</v>
      </c>
      <c r="D556" t="s">
        <v>218</v>
      </c>
      <c r="E556" t="s">
        <v>54</v>
      </c>
      <c r="F556" t="s">
        <v>33</v>
      </c>
      <c r="G556" t="s">
        <v>209</v>
      </c>
      <c r="H556" t="s">
        <v>201</v>
      </c>
      <c r="I556">
        <v>31750</v>
      </c>
      <c r="J556">
        <v>4967</v>
      </c>
      <c r="K556">
        <v>36717</v>
      </c>
      <c r="L556" t="s">
        <v>97</v>
      </c>
      <c r="M556" t="s">
        <v>101</v>
      </c>
      <c r="N556" t="s">
        <v>102</v>
      </c>
      <c r="O556">
        <v>4</v>
      </c>
      <c r="P556" t="s">
        <v>77</v>
      </c>
      <c r="Q556" t="s">
        <v>78</v>
      </c>
      <c r="R556" t="s">
        <v>79</v>
      </c>
      <c r="S556" t="s">
        <v>54</v>
      </c>
      <c r="T556" t="s">
        <v>45</v>
      </c>
      <c r="U556" t="s">
        <v>219</v>
      </c>
      <c r="V556">
        <v>952.5</v>
      </c>
      <c r="W556">
        <v>0.94743506980474812</v>
      </c>
      <c r="X556" t="s">
        <v>222</v>
      </c>
    </row>
    <row r="557" spans="1:24" x14ac:dyDescent="0.25">
      <c r="A557" t="s">
        <v>176</v>
      </c>
      <c r="B557" s="1">
        <v>42026</v>
      </c>
      <c r="C557">
        <v>2015</v>
      </c>
      <c r="D557" t="s">
        <v>218</v>
      </c>
      <c r="E557" t="s">
        <v>62</v>
      </c>
      <c r="F557" t="s">
        <v>15</v>
      </c>
      <c r="G557" t="s">
        <v>200</v>
      </c>
      <c r="H557" t="s">
        <v>203</v>
      </c>
      <c r="I557">
        <v>39600</v>
      </c>
      <c r="J557">
        <v>4048</v>
      </c>
      <c r="K557">
        <v>43648</v>
      </c>
      <c r="L557" t="s">
        <v>164</v>
      </c>
      <c r="M557" t="s">
        <v>177</v>
      </c>
      <c r="N557" t="s">
        <v>178</v>
      </c>
      <c r="O557">
        <v>4</v>
      </c>
      <c r="P557" t="s">
        <v>77</v>
      </c>
      <c r="Q557" t="s">
        <v>78</v>
      </c>
      <c r="R557" t="s">
        <v>79</v>
      </c>
      <c r="S557" t="s">
        <v>63</v>
      </c>
      <c r="T557" t="s">
        <v>43</v>
      </c>
      <c r="U557" t="s">
        <v>221</v>
      </c>
      <c r="V557">
        <v>1584</v>
      </c>
      <c r="W557">
        <v>0.37748294341260702</v>
      </c>
      <c r="X557" t="s">
        <v>220</v>
      </c>
    </row>
    <row r="558" spans="1:24" x14ac:dyDescent="0.25">
      <c r="A558" t="s">
        <v>114</v>
      </c>
      <c r="B558" s="1">
        <v>42027</v>
      </c>
      <c r="C558">
        <v>2015</v>
      </c>
      <c r="D558" t="s">
        <v>218</v>
      </c>
      <c r="E558" t="s">
        <v>57</v>
      </c>
      <c r="F558" t="s">
        <v>18</v>
      </c>
      <c r="G558" t="s">
        <v>206</v>
      </c>
      <c r="H558" t="s">
        <v>203</v>
      </c>
      <c r="I558">
        <v>54100</v>
      </c>
      <c r="J558">
        <v>2980</v>
      </c>
      <c r="K558">
        <v>57080</v>
      </c>
      <c r="L558" t="s">
        <v>97</v>
      </c>
      <c r="M558" t="s">
        <v>115</v>
      </c>
      <c r="N558" t="s">
        <v>116</v>
      </c>
      <c r="O558">
        <v>4</v>
      </c>
      <c r="P558" t="s">
        <v>77</v>
      </c>
      <c r="Q558" t="s">
        <v>78</v>
      </c>
      <c r="R558" t="s">
        <v>79</v>
      </c>
      <c r="S558" t="s">
        <v>57</v>
      </c>
      <c r="T558" t="s">
        <v>44</v>
      </c>
      <c r="U558" t="s">
        <v>223</v>
      </c>
      <c r="V558">
        <v>2705</v>
      </c>
      <c r="W558">
        <v>0.84238788198790882</v>
      </c>
      <c r="X558" t="s">
        <v>222</v>
      </c>
    </row>
    <row r="559" spans="1:24" x14ac:dyDescent="0.25">
      <c r="A559" t="s">
        <v>130</v>
      </c>
      <c r="B559" s="1">
        <v>42028</v>
      </c>
      <c r="C559">
        <v>2015</v>
      </c>
      <c r="D559" t="s">
        <v>218</v>
      </c>
      <c r="E559" t="s">
        <v>55</v>
      </c>
      <c r="F559" t="s">
        <v>40</v>
      </c>
      <c r="G559" t="s">
        <v>207</v>
      </c>
      <c r="H559" t="s">
        <v>211</v>
      </c>
      <c r="I559">
        <v>61350</v>
      </c>
      <c r="J559">
        <v>4249</v>
      </c>
      <c r="K559">
        <v>65599</v>
      </c>
      <c r="L559" t="s">
        <v>127</v>
      </c>
      <c r="M559" t="s">
        <v>131</v>
      </c>
      <c r="N559" t="s">
        <v>132</v>
      </c>
      <c r="O559">
        <v>4</v>
      </c>
      <c r="P559" t="s">
        <v>77</v>
      </c>
      <c r="Q559" t="s">
        <v>86</v>
      </c>
      <c r="R559" t="s">
        <v>79</v>
      </c>
      <c r="S559" t="s">
        <v>56</v>
      </c>
      <c r="T559" t="s">
        <v>46</v>
      </c>
      <c r="U559" t="s">
        <v>223</v>
      </c>
      <c r="V559">
        <v>3067.5</v>
      </c>
      <c r="W559">
        <v>0.38236921112163419</v>
      </c>
      <c r="X559" t="s">
        <v>220</v>
      </c>
    </row>
    <row r="560" spans="1:24" x14ac:dyDescent="0.25">
      <c r="A560" t="s">
        <v>103</v>
      </c>
      <c r="B560" s="1">
        <v>42028</v>
      </c>
      <c r="C560">
        <v>2015</v>
      </c>
      <c r="D560" t="s">
        <v>218</v>
      </c>
      <c r="E560" t="s">
        <v>57</v>
      </c>
      <c r="F560" t="s">
        <v>18</v>
      </c>
      <c r="G560" t="s">
        <v>200</v>
      </c>
      <c r="H560" t="s">
        <v>205</v>
      </c>
      <c r="I560">
        <v>36000</v>
      </c>
      <c r="J560">
        <v>4505</v>
      </c>
      <c r="K560">
        <v>40505</v>
      </c>
      <c r="L560" t="s">
        <v>97</v>
      </c>
      <c r="M560" t="s">
        <v>104</v>
      </c>
      <c r="N560" t="s">
        <v>105</v>
      </c>
      <c r="O560">
        <v>2</v>
      </c>
      <c r="P560" t="s">
        <v>91</v>
      </c>
      <c r="Q560" t="s">
        <v>78</v>
      </c>
      <c r="R560" t="s">
        <v>79</v>
      </c>
      <c r="S560" t="s">
        <v>57</v>
      </c>
      <c r="T560" t="s">
        <v>44</v>
      </c>
      <c r="U560" t="s">
        <v>221</v>
      </c>
      <c r="V560">
        <v>1440</v>
      </c>
      <c r="W560">
        <v>0.82351699928916855</v>
      </c>
      <c r="X560" t="s">
        <v>222</v>
      </c>
    </row>
    <row r="561" spans="1:24" x14ac:dyDescent="0.25">
      <c r="A561" t="s">
        <v>83</v>
      </c>
      <c r="B561" s="1">
        <v>42029</v>
      </c>
      <c r="C561">
        <v>2015</v>
      </c>
      <c r="D561" t="s">
        <v>218</v>
      </c>
      <c r="E561" t="s">
        <v>60</v>
      </c>
      <c r="F561" t="s">
        <v>6</v>
      </c>
      <c r="G561" t="s">
        <v>210</v>
      </c>
      <c r="H561" t="s">
        <v>211</v>
      </c>
      <c r="I561">
        <v>83850</v>
      </c>
      <c r="J561">
        <v>3568</v>
      </c>
      <c r="K561">
        <v>87418</v>
      </c>
      <c r="L561" t="s">
        <v>74</v>
      </c>
      <c r="M561" t="s">
        <v>84</v>
      </c>
      <c r="N561" t="s">
        <v>85</v>
      </c>
      <c r="O561">
        <v>4</v>
      </c>
      <c r="P561" t="s">
        <v>77</v>
      </c>
      <c r="Q561" t="s">
        <v>86</v>
      </c>
      <c r="R561" t="s">
        <v>87</v>
      </c>
      <c r="S561" t="s">
        <v>61</v>
      </c>
      <c r="T561" t="s">
        <v>42</v>
      </c>
      <c r="U561" t="s">
        <v>225</v>
      </c>
      <c r="V561">
        <v>5031</v>
      </c>
      <c r="W561">
        <v>0.85142687701220943</v>
      </c>
      <c r="X561" t="s">
        <v>222</v>
      </c>
    </row>
    <row r="562" spans="1:24" x14ac:dyDescent="0.25">
      <c r="A562" t="s">
        <v>136</v>
      </c>
      <c r="B562" s="1">
        <v>42029</v>
      </c>
      <c r="C562">
        <v>2015</v>
      </c>
      <c r="D562" t="s">
        <v>218</v>
      </c>
      <c r="E562" t="s">
        <v>57</v>
      </c>
      <c r="F562" t="s">
        <v>23</v>
      </c>
      <c r="G562" t="s">
        <v>207</v>
      </c>
      <c r="H562" t="s">
        <v>205</v>
      </c>
      <c r="I562">
        <v>85600</v>
      </c>
      <c r="J562">
        <v>3693</v>
      </c>
      <c r="K562">
        <v>89293</v>
      </c>
      <c r="L562" t="s">
        <v>127</v>
      </c>
      <c r="M562" t="s">
        <v>137</v>
      </c>
      <c r="N562" t="s">
        <v>138</v>
      </c>
      <c r="O562">
        <v>4</v>
      </c>
      <c r="P562" t="s">
        <v>77</v>
      </c>
      <c r="Q562" t="s">
        <v>78</v>
      </c>
      <c r="R562" t="s">
        <v>79</v>
      </c>
      <c r="S562" t="s">
        <v>57</v>
      </c>
      <c r="T562" t="s">
        <v>44</v>
      </c>
      <c r="U562" t="s">
        <v>225</v>
      </c>
      <c r="V562">
        <v>5136</v>
      </c>
      <c r="W562">
        <v>6.6617338949170588E-2</v>
      </c>
      <c r="X562" t="s">
        <v>220</v>
      </c>
    </row>
    <row r="563" spans="1:24" x14ac:dyDescent="0.25">
      <c r="A563" t="s">
        <v>120</v>
      </c>
      <c r="B563" s="1">
        <v>42029</v>
      </c>
      <c r="C563">
        <v>2015</v>
      </c>
      <c r="D563" t="s">
        <v>218</v>
      </c>
      <c r="E563" t="s">
        <v>55</v>
      </c>
      <c r="F563" t="s">
        <v>37</v>
      </c>
      <c r="G563" t="s">
        <v>206</v>
      </c>
      <c r="H563" t="s">
        <v>211</v>
      </c>
      <c r="I563">
        <v>63100</v>
      </c>
      <c r="J563">
        <v>4913</v>
      </c>
      <c r="K563">
        <v>68013</v>
      </c>
      <c r="L563" t="s">
        <v>97</v>
      </c>
      <c r="M563" t="s">
        <v>121</v>
      </c>
      <c r="N563" t="s">
        <v>122</v>
      </c>
      <c r="O563">
        <v>4</v>
      </c>
      <c r="P563" t="s">
        <v>77</v>
      </c>
      <c r="Q563" t="s">
        <v>86</v>
      </c>
      <c r="R563" t="s">
        <v>87</v>
      </c>
      <c r="S563" t="s">
        <v>56</v>
      </c>
      <c r="T563" t="s">
        <v>46</v>
      </c>
      <c r="U563" t="s">
        <v>223</v>
      </c>
      <c r="V563">
        <v>3155</v>
      </c>
      <c r="W563">
        <v>2.8304765014119803E-3</v>
      </c>
      <c r="X563" t="s">
        <v>220</v>
      </c>
    </row>
    <row r="564" spans="1:24" x14ac:dyDescent="0.25">
      <c r="A564" t="s">
        <v>83</v>
      </c>
      <c r="B564" s="1">
        <v>42030</v>
      </c>
      <c r="C564">
        <v>2015</v>
      </c>
      <c r="D564" t="s">
        <v>218</v>
      </c>
      <c r="E564" t="s">
        <v>54</v>
      </c>
      <c r="F564" t="s">
        <v>29</v>
      </c>
      <c r="G564" t="s">
        <v>210</v>
      </c>
      <c r="H564" t="s">
        <v>203</v>
      </c>
      <c r="I564">
        <v>83800</v>
      </c>
      <c r="J564">
        <v>2304</v>
      </c>
      <c r="K564">
        <v>86104</v>
      </c>
      <c r="L564" t="s">
        <v>74</v>
      </c>
      <c r="M564" t="s">
        <v>84</v>
      </c>
      <c r="N564" t="s">
        <v>85</v>
      </c>
      <c r="O564">
        <v>4</v>
      </c>
      <c r="P564" t="s">
        <v>77</v>
      </c>
      <c r="Q564" t="s">
        <v>86</v>
      </c>
      <c r="R564" t="s">
        <v>87</v>
      </c>
      <c r="S564" t="s">
        <v>54</v>
      </c>
      <c r="T564" t="s">
        <v>45</v>
      </c>
      <c r="U564" t="s">
        <v>225</v>
      </c>
      <c r="V564">
        <v>5028</v>
      </c>
      <c r="W564">
        <v>0.48151434607874338</v>
      </c>
      <c r="X564" t="s">
        <v>220</v>
      </c>
    </row>
    <row r="565" spans="1:24" x14ac:dyDescent="0.25">
      <c r="A565" t="s">
        <v>126</v>
      </c>
      <c r="B565" s="1">
        <v>42030</v>
      </c>
      <c r="C565">
        <v>2015</v>
      </c>
      <c r="D565" t="s">
        <v>218</v>
      </c>
      <c r="E565" t="s">
        <v>52</v>
      </c>
      <c r="F565" t="s">
        <v>35</v>
      </c>
      <c r="G565" t="s">
        <v>200</v>
      </c>
      <c r="H565" t="s">
        <v>203</v>
      </c>
      <c r="I565">
        <v>37650</v>
      </c>
      <c r="J565">
        <v>1587</v>
      </c>
      <c r="K565">
        <v>39237</v>
      </c>
      <c r="L565" t="s">
        <v>127</v>
      </c>
      <c r="M565" t="s">
        <v>128</v>
      </c>
      <c r="N565" t="s">
        <v>129</v>
      </c>
      <c r="O565">
        <v>4</v>
      </c>
      <c r="P565" t="s">
        <v>77</v>
      </c>
      <c r="Q565" t="s">
        <v>78</v>
      </c>
      <c r="R565" t="s">
        <v>79</v>
      </c>
      <c r="S565" t="s">
        <v>53</v>
      </c>
      <c r="T565" t="s">
        <v>46</v>
      </c>
      <c r="U565" t="s">
        <v>221</v>
      </c>
      <c r="V565">
        <v>1506</v>
      </c>
      <c r="W565">
        <v>0.69844655399138411</v>
      </c>
      <c r="X565" t="s">
        <v>222</v>
      </c>
    </row>
    <row r="566" spans="1:24" x14ac:dyDescent="0.25">
      <c r="A566" t="s">
        <v>120</v>
      </c>
      <c r="B566" s="1">
        <v>42031</v>
      </c>
      <c r="C566">
        <v>2015</v>
      </c>
      <c r="D566" t="s">
        <v>218</v>
      </c>
      <c r="E566" t="s">
        <v>64</v>
      </c>
      <c r="F566" t="s">
        <v>25</v>
      </c>
      <c r="G566" t="s">
        <v>200</v>
      </c>
      <c r="H566" t="s">
        <v>201</v>
      </c>
      <c r="I566">
        <v>62950</v>
      </c>
      <c r="J566">
        <v>1289</v>
      </c>
      <c r="K566">
        <v>64239</v>
      </c>
      <c r="L566" t="s">
        <v>97</v>
      </c>
      <c r="M566" t="s">
        <v>121</v>
      </c>
      <c r="N566" t="s">
        <v>122</v>
      </c>
      <c r="O566">
        <v>4</v>
      </c>
      <c r="P566" t="s">
        <v>77</v>
      </c>
      <c r="Q566" t="s">
        <v>86</v>
      </c>
      <c r="R566" t="s">
        <v>87</v>
      </c>
      <c r="S566" t="s">
        <v>57</v>
      </c>
      <c r="T566" t="s">
        <v>44</v>
      </c>
      <c r="U566" t="s">
        <v>223</v>
      </c>
      <c r="V566">
        <v>3147.5</v>
      </c>
      <c r="W566">
        <v>0.32744674865503176</v>
      </c>
      <c r="X566" t="s">
        <v>220</v>
      </c>
    </row>
    <row r="567" spans="1:24" x14ac:dyDescent="0.25">
      <c r="A567" t="s">
        <v>120</v>
      </c>
      <c r="B567" s="1">
        <v>42032</v>
      </c>
      <c r="C567">
        <v>2015</v>
      </c>
      <c r="D567" t="s">
        <v>218</v>
      </c>
      <c r="E567" t="s">
        <v>57</v>
      </c>
      <c r="F567" t="s">
        <v>23</v>
      </c>
      <c r="G567" t="s">
        <v>200</v>
      </c>
      <c r="H567" t="s">
        <v>203</v>
      </c>
      <c r="I567">
        <v>63400</v>
      </c>
      <c r="J567">
        <v>3195</v>
      </c>
      <c r="K567">
        <v>66595</v>
      </c>
      <c r="L567" t="s">
        <v>97</v>
      </c>
      <c r="M567" t="s">
        <v>121</v>
      </c>
      <c r="N567" t="s">
        <v>122</v>
      </c>
      <c r="O567">
        <v>4</v>
      </c>
      <c r="P567" t="s">
        <v>77</v>
      </c>
      <c r="Q567" t="s">
        <v>86</v>
      </c>
      <c r="R567" t="s">
        <v>87</v>
      </c>
      <c r="S567" t="s">
        <v>57</v>
      </c>
      <c r="T567" t="s">
        <v>44</v>
      </c>
      <c r="U567" t="s">
        <v>223</v>
      </c>
      <c r="V567">
        <v>3170</v>
      </c>
      <c r="W567">
        <v>0.65487901058740872</v>
      </c>
      <c r="X567" t="s">
        <v>222</v>
      </c>
    </row>
    <row r="568" spans="1:24" x14ac:dyDescent="0.25">
      <c r="A568" t="s">
        <v>145</v>
      </c>
      <c r="B568" s="1">
        <v>42033</v>
      </c>
      <c r="C568">
        <v>2015</v>
      </c>
      <c r="D568" t="s">
        <v>218</v>
      </c>
      <c r="E568" t="s">
        <v>57</v>
      </c>
      <c r="F568" t="s">
        <v>21</v>
      </c>
      <c r="G568" t="s">
        <v>209</v>
      </c>
      <c r="H568" t="s">
        <v>211</v>
      </c>
      <c r="I568">
        <v>29500</v>
      </c>
      <c r="J568">
        <v>2292</v>
      </c>
      <c r="K568">
        <v>31792</v>
      </c>
      <c r="L568" t="s">
        <v>142</v>
      </c>
      <c r="M568" t="s">
        <v>146</v>
      </c>
      <c r="N568" t="s">
        <v>147</v>
      </c>
      <c r="O568">
        <v>4</v>
      </c>
      <c r="P568" t="s">
        <v>77</v>
      </c>
      <c r="Q568" t="s">
        <v>78</v>
      </c>
      <c r="R568" t="s">
        <v>79</v>
      </c>
      <c r="S568" t="s">
        <v>57</v>
      </c>
      <c r="T568" t="s">
        <v>44</v>
      </c>
      <c r="U568" t="s">
        <v>219</v>
      </c>
      <c r="V568">
        <v>885</v>
      </c>
      <c r="W568">
        <v>0.20411582393763392</v>
      </c>
      <c r="X568" t="s">
        <v>220</v>
      </c>
    </row>
    <row r="569" spans="1:24" x14ac:dyDescent="0.25">
      <c r="A569" t="s">
        <v>80</v>
      </c>
      <c r="B569" s="1">
        <v>42033</v>
      </c>
      <c r="C569">
        <v>2015</v>
      </c>
      <c r="D569" t="s">
        <v>218</v>
      </c>
      <c r="E569" t="s">
        <v>57</v>
      </c>
      <c r="F569" t="s">
        <v>21</v>
      </c>
      <c r="G569" t="s">
        <v>200</v>
      </c>
      <c r="H569" t="s">
        <v>205</v>
      </c>
      <c r="I569">
        <v>36950</v>
      </c>
      <c r="J569">
        <v>2324</v>
      </c>
      <c r="K569">
        <v>39274</v>
      </c>
      <c r="L569" t="s">
        <v>74</v>
      </c>
      <c r="M569" t="s">
        <v>81</v>
      </c>
      <c r="N569" t="s">
        <v>82</v>
      </c>
      <c r="O569">
        <v>4</v>
      </c>
      <c r="P569" t="s">
        <v>77</v>
      </c>
      <c r="Q569" t="s">
        <v>78</v>
      </c>
      <c r="R569" t="s">
        <v>79</v>
      </c>
      <c r="S569" t="s">
        <v>57</v>
      </c>
      <c r="T569" t="s">
        <v>44</v>
      </c>
      <c r="U569" t="s">
        <v>221</v>
      </c>
      <c r="V569">
        <v>1478</v>
      </c>
      <c r="W569">
        <v>0.2078616648017716</v>
      </c>
      <c r="X569" t="s">
        <v>220</v>
      </c>
    </row>
    <row r="570" spans="1:24" x14ac:dyDescent="0.25">
      <c r="A570" t="s">
        <v>185</v>
      </c>
      <c r="B570" s="1">
        <v>42034</v>
      </c>
      <c r="C570">
        <v>2015</v>
      </c>
      <c r="D570" t="s">
        <v>218</v>
      </c>
      <c r="E570" t="s">
        <v>64</v>
      </c>
      <c r="F570" t="s">
        <v>20</v>
      </c>
      <c r="G570" t="s">
        <v>204</v>
      </c>
      <c r="H570" t="s">
        <v>203</v>
      </c>
      <c r="I570">
        <v>74950</v>
      </c>
      <c r="J570">
        <v>4348</v>
      </c>
      <c r="K570">
        <v>79298</v>
      </c>
      <c r="L570" t="s">
        <v>164</v>
      </c>
      <c r="M570" t="s">
        <v>186</v>
      </c>
      <c r="N570" t="s">
        <v>187</v>
      </c>
      <c r="O570">
        <v>4</v>
      </c>
      <c r="P570" t="s">
        <v>77</v>
      </c>
      <c r="Q570" t="s">
        <v>86</v>
      </c>
      <c r="R570" t="s">
        <v>87</v>
      </c>
      <c r="S570" t="s">
        <v>57</v>
      </c>
      <c r="T570" t="s">
        <v>44</v>
      </c>
      <c r="U570" t="s">
        <v>225</v>
      </c>
      <c r="V570">
        <v>4497</v>
      </c>
      <c r="W570">
        <v>0.54950991345081013</v>
      </c>
      <c r="X570" t="s">
        <v>222</v>
      </c>
    </row>
    <row r="571" spans="1:24" x14ac:dyDescent="0.25">
      <c r="A571" t="s">
        <v>133</v>
      </c>
      <c r="B571" s="1">
        <v>42034</v>
      </c>
      <c r="C571">
        <v>2015</v>
      </c>
      <c r="D571" t="s">
        <v>218</v>
      </c>
      <c r="E571" t="s">
        <v>55</v>
      </c>
      <c r="F571" t="s">
        <v>40</v>
      </c>
      <c r="G571" t="s">
        <v>200</v>
      </c>
      <c r="H571" t="s">
        <v>205</v>
      </c>
      <c r="I571">
        <v>64600</v>
      </c>
      <c r="J571">
        <v>4975</v>
      </c>
      <c r="K571">
        <v>69575</v>
      </c>
      <c r="L571" t="s">
        <v>127</v>
      </c>
      <c r="M571" t="s">
        <v>134</v>
      </c>
      <c r="N571" t="s">
        <v>135</v>
      </c>
      <c r="O571">
        <v>4</v>
      </c>
      <c r="P571" t="s">
        <v>77</v>
      </c>
      <c r="Q571" t="s">
        <v>86</v>
      </c>
      <c r="R571" t="s">
        <v>79</v>
      </c>
      <c r="S571" t="s">
        <v>56</v>
      </c>
      <c r="T571" t="s">
        <v>46</v>
      </c>
      <c r="U571" t="s">
        <v>223</v>
      </c>
      <c r="V571">
        <v>3230</v>
      </c>
      <c r="W571">
        <v>0.47170712401704262</v>
      </c>
      <c r="X571" t="s">
        <v>220</v>
      </c>
    </row>
    <row r="572" spans="1:24" x14ac:dyDescent="0.25">
      <c r="A572" t="s">
        <v>126</v>
      </c>
      <c r="B572" s="1">
        <v>42035</v>
      </c>
      <c r="C572">
        <v>2015</v>
      </c>
      <c r="D572" t="s">
        <v>218</v>
      </c>
      <c r="E572" t="s">
        <v>55</v>
      </c>
      <c r="F572" t="s">
        <v>36</v>
      </c>
      <c r="G572" t="s">
        <v>208</v>
      </c>
      <c r="H572" t="s">
        <v>211</v>
      </c>
      <c r="I572">
        <v>38150</v>
      </c>
      <c r="J572">
        <v>2323</v>
      </c>
      <c r="K572">
        <v>40473</v>
      </c>
      <c r="L572" t="s">
        <v>127</v>
      </c>
      <c r="M572" t="s">
        <v>128</v>
      </c>
      <c r="N572" t="s">
        <v>129</v>
      </c>
      <c r="O572">
        <v>4</v>
      </c>
      <c r="P572" t="s">
        <v>77</v>
      </c>
      <c r="Q572" t="s">
        <v>78</v>
      </c>
      <c r="R572" t="s">
        <v>79</v>
      </c>
      <c r="S572" t="s">
        <v>56</v>
      </c>
      <c r="T572" t="s">
        <v>46</v>
      </c>
      <c r="U572" t="s">
        <v>221</v>
      </c>
      <c r="V572">
        <v>1526</v>
      </c>
      <c r="W572">
        <v>0.23093556064690257</v>
      </c>
      <c r="X572" t="s">
        <v>220</v>
      </c>
    </row>
    <row r="573" spans="1:24" x14ac:dyDescent="0.25">
      <c r="A573" t="s">
        <v>139</v>
      </c>
      <c r="B573" s="1">
        <v>42035</v>
      </c>
      <c r="C573">
        <v>2015</v>
      </c>
      <c r="D573" t="s">
        <v>218</v>
      </c>
      <c r="E573" t="s">
        <v>55</v>
      </c>
      <c r="F573" t="s">
        <v>39</v>
      </c>
      <c r="G573" t="s">
        <v>208</v>
      </c>
      <c r="H573" t="s">
        <v>211</v>
      </c>
      <c r="I573">
        <v>134750</v>
      </c>
      <c r="J573">
        <v>4425</v>
      </c>
      <c r="K573">
        <v>139175</v>
      </c>
      <c r="L573" t="s">
        <v>127</v>
      </c>
      <c r="M573" t="s">
        <v>137</v>
      </c>
      <c r="N573" t="s">
        <v>140</v>
      </c>
      <c r="O573">
        <v>4</v>
      </c>
      <c r="P573" t="s">
        <v>91</v>
      </c>
      <c r="Q573" t="s">
        <v>86</v>
      </c>
      <c r="R573" t="s">
        <v>92</v>
      </c>
      <c r="S573" t="s">
        <v>56</v>
      </c>
      <c r="T573" t="s">
        <v>46</v>
      </c>
      <c r="U573" t="s">
        <v>225</v>
      </c>
      <c r="V573">
        <v>8085</v>
      </c>
      <c r="W573">
        <v>0.82254867154292233</v>
      </c>
      <c r="X573" t="s">
        <v>222</v>
      </c>
    </row>
    <row r="574" spans="1:24" x14ac:dyDescent="0.25">
      <c r="A574" t="s">
        <v>96</v>
      </c>
      <c r="B574" s="1">
        <v>42036</v>
      </c>
      <c r="C574">
        <v>2015</v>
      </c>
      <c r="D574" t="s">
        <v>224</v>
      </c>
      <c r="E574" t="s">
        <v>64</v>
      </c>
      <c r="F574" t="s">
        <v>26</v>
      </c>
      <c r="G574" t="s">
        <v>209</v>
      </c>
      <c r="H574" t="s">
        <v>201</v>
      </c>
      <c r="I574">
        <v>24450</v>
      </c>
      <c r="J574">
        <v>1199</v>
      </c>
      <c r="K574">
        <v>25649</v>
      </c>
      <c r="L574" t="s">
        <v>97</v>
      </c>
      <c r="M574" t="s">
        <v>98</v>
      </c>
      <c r="N574" t="s">
        <v>99</v>
      </c>
      <c r="O574">
        <v>2</v>
      </c>
      <c r="P574" t="s">
        <v>77</v>
      </c>
      <c r="Q574" t="s">
        <v>78</v>
      </c>
      <c r="R574" t="s">
        <v>79</v>
      </c>
      <c r="S574" t="s">
        <v>57</v>
      </c>
      <c r="T574" t="s">
        <v>44</v>
      </c>
      <c r="U574" t="s">
        <v>219</v>
      </c>
      <c r="V574">
        <v>733.5</v>
      </c>
      <c r="W574">
        <v>0.18182866656306604</v>
      </c>
      <c r="X574" t="s">
        <v>220</v>
      </c>
    </row>
    <row r="575" spans="1:24" x14ac:dyDescent="0.25">
      <c r="A575" t="s">
        <v>120</v>
      </c>
      <c r="B575" s="1">
        <v>42036</v>
      </c>
      <c r="C575">
        <v>2015</v>
      </c>
      <c r="D575" t="s">
        <v>224</v>
      </c>
      <c r="E575" t="s">
        <v>60</v>
      </c>
      <c r="F575" t="s">
        <v>22</v>
      </c>
      <c r="G575" t="s">
        <v>210</v>
      </c>
      <c r="H575" t="s">
        <v>203</v>
      </c>
      <c r="I575">
        <v>63050</v>
      </c>
      <c r="J575">
        <v>3163</v>
      </c>
      <c r="K575">
        <v>66213</v>
      </c>
      <c r="L575" t="s">
        <v>97</v>
      </c>
      <c r="M575" t="s">
        <v>121</v>
      </c>
      <c r="N575" t="s">
        <v>122</v>
      </c>
      <c r="O575">
        <v>4</v>
      </c>
      <c r="P575" t="s">
        <v>77</v>
      </c>
      <c r="Q575" t="s">
        <v>86</v>
      </c>
      <c r="R575" t="s">
        <v>87</v>
      </c>
      <c r="S575" t="s">
        <v>61</v>
      </c>
      <c r="T575" t="s">
        <v>44</v>
      </c>
      <c r="U575" t="s">
        <v>223</v>
      </c>
      <c r="V575">
        <v>3152.5</v>
      </c>
      <c r="W575">
        <v>0.52489025170211223</v>
      </c>
      <c r="X575" t="s">
        <v>222</v>
      </c>
    </row>
    <row r="576" spans="1:24" x14ac:dyDescent="0.25">
      <c r="A576" t="s">
        <v>83</v>
      </c>
      <c r="B576" s="1">
        <v>42036</v>
      </c>
      <c r="C576">
        <v>2015</v>
      </c>
      <c r="D576" t="s">
        <v>224</v>
      </c>
      <c r="E576" t="s">
        <v>57</v>
      </c>
      <c r="F576" t="s">
        <v>22</v>
      </c>
      <c r="G576" t="s">
        <v>206</v>
      </c>
      <c r="H576" t="s">
        <v>211</v>
      </c>
      <c r="I576">
        <v>83250</v>
      </c>
      <c r="J576">
        <v>1287</v>
      </c>
      <c r="K576">
        <v>84537</v>
      </c>
      <c r="L576" t="s">
        <v>74</v>
      </c>
      <c r="M576" t="s">
        <v>84</v>
      </c>
      <c r="N576" t="s">
        <v>85</v>
      </c>
      <c r="O576">
        <v>4</v>
      </c>
      <c r="P576" t="s">
        <v>77</v>
      </c>
      <c r="Q576" t="s">
        <v>86</v>
      </c>
      <c r="R576" t="s">
        <v>87</v>
      </c>
      <c r="S576" t="s">
        <v>57</v>
      </c>
      <c r="T576" t="s">
        <v>44</v>
      </c>
      <c r="U576" t="s">
        <v>225</v>
      </c>
      <c r="V576">
        <v>4995</v>
      </c>
      <c r="W576">
        <v>0.269469044296755</v>
      </c>
      <c r="X576" t="s">
        <v>220</v>
      </c>
    </row>
    <row r="577" spans="1:24" x14ac:dyDescent="0.25">
      <c r="A577" t="s">
        <v>133</v>
      </c>
      <c r="B577" s="1">
        <v>42037</v>
      </c>
      <c r="C577">
        <v>2015</v>
      </c>
      <c r="D577" t="s">
        <v>224</v>
      </c>
      <c r="E577" t="s">
        <v>52</v>
      </c>
      <c r="F577" t="s">
        <v>41</v>
      </c>
      <c r="G577" t="s">
        <v>210</v>
      </c>
      <c r="H577" t="s">
        <v>201</v>
      </c>
      <c r="I577">
        <v>64700</v>
      </c>
      <c r="J577">
        <v>2057</v>
      </c>
      <c r="K577">
        <v>66757</v>
      </c>
      <c r="L577" t="s">
        <v>127</v>
      </c>
      <c r="M577" t="s">
        <v>134</v>
      </c>
      <c r="N577" t="s">
        <v>135</v>
      </c>
      <c r="O577">
        <v>4</v>
      </c>
      <c r="P577" t="s">
        <v>77</v>
      </c>
      <c r="Q577" t="s">
        <v>86</v>
      </c>
      <c r="R577" t="s">
        <v>79</v>
      </c>
      <c r="S577" t="s">
        <v>53</v>
      </c>
      <c r="T577" t="s">
        <v>46</v>
      </c>
      <c r="U577" t="s">
        <v>223</v>
      </c>
      <c r="V577">
        <v>3235</v>
      </c>
      <c r="W577">
        <v>0.45682114337422935</v>
      </c>
      <c r="X577" t="s">
        <v>220</v>
      </c>
    </row>
    <row r="578" spans="1:24" x14ac:dyDescent="0.25">
      <c r="A578" t="s">
        <v>188</v>
      </c>
      <c r="B578" s="1">
        <v>42037</v>
      </c>
      <c r="C578">
        <v>2015</v>
      </c>
      <c r="D578" t="s">
        <v>224</v>
      </c>
      <c r="E578" t="s">
        <v>54</v>
      </c>
      <c r="F578" t="s">
        <v>28</v>
      </c>
      <c r="G578" t="s">
        <v>209</v>
      </c>
      <c r="H578" t="s">
        <v>211</v>
      </c>
      <c r="I578">
        <v>77600</v>
      </c>
      <c r="J578">
        <v>1297</v>
      </c>
      <c r="K578">
        <v>78897</v>
      </c>
      <c r="L578" t="s">
        <v>164</v>
      </c>
      <c r="M578" t="s">
        <v>189</v>
      </c>
      <c r="N578" t="s">
        <v>190</v>
      </c>
      <c r="O578">
        <v>4</v>
      </c>
      <c r="P578" t="s">
        <v>77</v>
      </c>
      <c r="Q578" t="s">
        <v>86</v>
      </c>
      <c r="R578" t="s">
        <v>87</v>
      </c>
      <c r="S578" t="s">
        <v>54</v>
      </c>
      <c r="T578" t="s">
        <v>45</v>
      </c>
      <c r="U578" t="s">
        <v>225</v>
      </c>
      <c r="V578">
        <v>4656</v>
      </c>
      <c r="W578">
        <v>0.50936363055806777</v>
      </c>
      <c r="X578" t="s">
        <v>222</v>
      </c>
    </row>
    <row r="579" spans="1:24" x14ac:dyDescent="0.25">
      <c r="A579" t="s">
        <v>100</v>
      </c>
      <c r="B579" s="1">
        <v>42037</v>
      </c>
      <c r="C579">
        <v>2015</v>
      </c>
      <c r="D579" t="s">
        <v>224</v>
      </c>
      <c r="E579" t="s">
        <v>58</v>
      </c>
      <c r="F579" t="s">
        <v>5</v>
      </c>
      <c r="G579" t="s">
        <v>200</v>
      </c>
      <c r="H579" t="s">
        <v>211</v>
      </c>
      <c r="I579">
        <v>31400</v>
      </c>
      <c r="J579">
        <v>4741</v>
      </c>
      <c r="K579">
        <v>36141</v>
      </c>
      <c r="L579" t="s">
        <v>97</v>
      </c>
      <c r="M579" t="s">
        <v>101</v>
      </c>
      <c r="N579" t="s">
        <v>102</v>
      </c>
      <c r="O579">
        <v>4</v>
      </c>
      <c r="P579" t="s">
        <v>77</v>
      </c>
      <c r="Q579" t="s">
        <v>78</v>
      </c>
      <c r="R579" t="s">
        <v>79</v>
      </c>
      <c r="S579" t="s">
        <v>59</v>
      </c>
      <c r="T579" t="s">
        <v>42</v>
      </c>
      <c r="U579" t="s">
        <v>219</v>
      </c>
      <c r="V579">
        <v>942</v>
      </c>
      <c r="W579">
        <v>0.91197642074524254</v>
      </c>
      <c r="X579" t="s">
        <v>222</v>
      </c>
    </row>
    <row r="580" spans="1:24" x14ac:dyDescent="0.25">
      <c r="A580" t="s">
        <v>80</v>
      </c>
      <c r="B580" s="1">
        <v>42038</v>
      </c>
      <c r="C580">
        <v>2015</v>
      </c>
      <c r="D580" t="s">
        <v>224</v>
      </c>
      <c r="E580" t="s">
        <v>64</v>
      </c>
      <c r="F580" t="s">
        <v>25</v>
      </c>
      <c r="G580" t="s">
        <v>209</v>
      </c>
      <c r="H580" t="s">
        <v>202</v>
      </c>
      <c r="I580">
        <v>36900</v>
      </c>
      <c r="J580">
        <v>3270</v>
      </c>
      <c r="K580">
        <v>40170</v>
      </c>
      <c r="L580" t="s">
        <v>74</v>
      </c>
      <c r="M580" t="s">
        <v>81</v>
      </c>
      <c r="N580" t="s">
        <v>82</v>
      </c>
      <c r="O580">
        <v>4</v>
      </c>
      <c r="P580" t="s">
        <v>77</v>
      </c>
      <c r="Q580" t="s">
        <v>78</v>
      </c>
      <c r="R580" t="s">
        <v>79</v>
      </c>
      <c r="S580" t="s">
        <v>57</v>
      </c>
      <c r="T580" t="s">
        <v>44</v>
      </c>
      <c r="U580" t="s">
        <v>221</v>
      </c>
      <c r="V580">
        <v>1476</v>
      </c>
      <c r="W580">
        <v>0.25472879561350159</v>
      </c>
      <c r="X580" t="s">
        <v>220</v>
      </c>
    </row>
    <row r="581" spans="1:24" x14ac:dyDescent="0.25">
      <c r="A581" t="s">
        <v>96</v>
      </c>
      <c r="B581" s="1">
        <v>42040</v>
      </c>
      <c r="C581">
        <v>2015</v>
      </c>
      <c r="D581" t="s">
        <v>224</v>
      </c>
      <c r="E581" t="s">
        <v>57</v>
      </c>
      <c r="F581" t="s">
        <v>24</v>
      </c>
      <c r="G581" t="s">
        <v>200</v>
      </c>
      <c r="H581" t="s">
        <v>203</v>
      </c>
      <c r="I581">
        <v>24250</v>
      </c>
      <c r="J581">
        <v>2151</v>
      </c>
      <c r="K581">
        <v>26401</v>
      </c>
      <c r="L581" t="s">
        <v>97</v>
      </c>
      <c r="M581" t="s">
        <v>98</v>
      </c>
      <c r="N581" t="s">
        <v>99</v>
      </c>
      <c r="O581">
        <v>2</v>
      </c>
      <c r="P581" t="s">
        <v>77</v>
      </c>
      <c r="Q581" t="s">
        <v>78</v>
      </c>
      <c r="R581" t="s">
        <v>79</v>
      </c>
      <c r="S581" t="s">
        <v>57</v>
      </c>
      <c r="T581" t="s">
        <v>44</v>
      </c>
      <c r="U581" t="s">
        <v>219</v>
      </c>
      <c r="V581">
        <v>727.5</v>
      </c>
      <c r="W581">
        <v>0.82839814099874265</v>
      </c>
      <c r="X581" t="s">
        <v>222</v>
      </c>
    </row>
    <row r="582" spans="1:24" x14ac:dyDescent="0.25">
      <c r="A582" t="s">
        <v>163</v>
      </c>
      <c r="B582" s="1">
        <v>42040</v>
      </c>
      <c r="C582">
        <v>2015</v>
      </c>
      <c r="D582" t="s">
        <v>224</v>
      </c>
      <c r="E582" t="s">
        <v>54</v>
      </c>
      <c r="F582" t="s">
        <v>28</v>
      </c>
      <c r="G582" t="s">
        <v>200</v>
      </c>
      <c r="H582" t="s">
        <v>211</v>
      </c>
      <c r="I582">
        <v>25250</v>
      </c>
      <c r="J582">
        <v>2241</v>
      </c>
      <c r="K582">
        <v>27491</v>
      </c>
      <c r="L582" t="s">
        <v>164</v>
      </c>
      <c r="M582" t="s">
        <v>165</v>
      </c>
      <c r="N582" t="s">
        <v>166</v>
      </c>
      <c r="O582">
        <v>2</v>
      </c>
      <c r="P582" t="s">
        <v>77</v>
      </c>
      <c r="Q582" t="s">
        <v>78</v>
      </c>
      <c r="R582" t="s">
        <v>79</v>
      </c>
      <c r="S582" t="s">
        <v>54</v>
      </c>
      <c r="T582" t="s">
        <v>45</v>
      </c>
      <c r="U582" t="s">
        <v>219</v>
      </c>
      <c r="V582">
        <v>757.5</v>
      </c>
      <c r="W582">
        <v>0.67262773666187547</v>
      </c>
      <c r="X582" t="s">
        <v>222</v>
      </c>
    </row>
    <row r="583" spans="1:24" x14ac:dyDescent="0.25">
      <c r="A583" t="s">
        <v>114</v>
      </c>
      <c r="B583" s="1">
        <v>42041</v>
      </c>
      <c r="C583">
        <v>2015</v>
      </c>
      <c r="D583" t="s">
        <v>224</v>
      </c>
      <c r="E583" t="s">
        <v>62</v>
      </c>
      <c r="F583" t="s">
        <v>14</v>
      </c>
      <c r="G583" t="s">
        <v>210</v>
      </c>
      <c r="H583" t="s">
        <v>203</v>
      </c>
      <c r="I583">
        <v>54150</v>
      </c>
      <c r="J583">
        <v>2301</v>
      </c>
      <c r="K583">
        <v>56451</v>
      </c>
      <c r="L583" t="s">
        <v>97</v>
      </c>
      <c r="M583" t="s">
        <v>115</v>
      </c>
      <c r="N583" t="s">
        <v>116</v>
      </c>
      <c r="O583">
        <v>4</v>
      </c>
      <c r="P583" t="s">
        <v>77</v>
      </c>
      <c r="Q583" t="s">
        <v>78</v>
      </c>
      <c r="R583" t="s">
        <v>79</v>
      </c>
      <c r="S583" t="s">
        <v>63</v>
      </c>
      <c r="T583" t="s">
        <v>43</v>
      </c>
      <c r="U583" t="s">
        <v>223</v>
      </c>
      <c r="V583">
        <v>2707.5</v>
      </c>
      <c r="W583">
        <v>0.24642666347624112</v>
      </c>
      <c r="X583" t="s">
        <v>220</v>
      </c>
    </row>
    <row r="584" spans="1:24" x14ac:dyDescent="0.25">
      <c r="A584" t="s">
        <v>141</v>
      </c>
      <c r="B584" s="1">
        <v>42042</v>
      </c>
      <c r="C584">
        <v>2015</v>
      </c>
      <c r="D584" t="s">
        <v>224</v>
      </c>
      <c r="E584" t="s">
        <v>62</v>
      </c>
      <c r="F584" t="s">
        <v>12</v>
      </c>
      <c r="G584" t="s">
        <v>210</v>
      </c>
      <c r="H584" t="s">
        <v>211</v>
      </c>
      <c r="I584">
        <v>27250</v>
      </c>
      <c r="J584">
        <v>1997</v>
      </c>
      <c r="K584">
        <v>29247</v>
      </c>
      <c r="L584" t="s">
        <v>142</v>
      </c>
      <c r="M584" t="s">
        <v>143</v>
      </c>
      <c r="N584" t="s">
        <v>144</v>
      </c>
      <c r="O584">
        <v>4</v>
      </c>
      <c r="P584" t="s">
        <v>77</v>
      </c>
      <c r="Q584" t="s">
        <v>78</v>
      </c>
      <c r="R584" t="s">
        <v>79</v>
      </c>
      <c r="S584" t="s">
        <v>63</v>
      </c>
      <c r="T584" t="s">
        <v>43</v>
      </c>
      <c r="U584" t="s">
        <v>219</v>
      </c>
      <c r="V584">
        <v>817.5</v>
      </c>
      <c r="W584">
        <v>0.4266309297767612</v>
      </c>
      <c r="X584" t="s">
        <v>220</v>
      </c>
    </row>
    <row r="585" spans="1:24" x14ac:dyDescent="0.25">
      <c r="A585" t="s">
        <v>185</v>
      </c>
      <c r="B585" s="1">
        <v>42043</v>
      </c>
      <c r="C585">
        <v>2015</v>
      </c>
      <c r="D585" t="s">
        <v>224</v>
      </c>
      <c r="E585" t="s">
        <v>50</v>
      </c>
      <c r="F585" t="s">
        <v>9</v>
      </c>
      <c r="G585" t="s">
        <v>209</v>
      </c>
      <c r="H585" t="s">
        <v>203</v>
      </c>
      <c r="I585">
        <v>75100</v>
      </c>
      <c r="J585">
        <v>3188</v>
      </c>
      <c r="K585">
        <v>78288</v>
      </c>
      <c r="L585" t="s">
        <v>164</v>
      </c>
      <c r="M585" t="s">
        <v>186</v>
      </c>
      <c r="N585" t="s">
        <v>187</v>
      </c>
      <c r="O585">
        <v>4</v>
      </c>
      <c r="P585" t="s">
        <v>77</v>
      </c>
      <c r="Q585" t="s">
        <v>86</v>
      </c>
      <c r="R585" t="s">
        <v>87</v>
      </c>
      <c r="S585" t="s">
        <v>51</v>
      </c>
      <c r="T585" t="s">
        <v>43</v>
      </c>
      <c r="U585" t="s">
        <v>225</v>
      </c>
      <c r="V585">
        <v>4506</v>
      </c>
      <c r="W585">
        <v>0.3518719409368336</v>
      </c>
      <c r="X585" t="s">
        <v>220</v>
      </c>
    </row>
    <row r="586" spans="1:24" x14ac:dyDescent="0.25">
      <c r="A586" t="s">
        <v>93</v>
      </c>
      <c r="B586" s="1">
        <v>42043</v>
      </c>
      <c r="C586">
        <v>2015</v>
      </c>
      <c r="D586" t="s">
        <v>224</v>
      </c>
      <c r="E586" t="s">
        <v>64</v>
      </c>
      <c r="F586" t="s">
        <v>20</v>
      </c>
      <c r="G586" t="s">
        <v>204</v>
      </c>
      <c r="H586" t="s">
        <v>203</v>
      </c>
      <c r="I586">
        <v>166600</v>
      </c>
      <c r="J586">
        <v>2933</v>
      </c>
      <c r="K586">
        <v>169533</v>
      </c>
      <c r="L586" t="s">
        <v>74</v>
      </c>
      <c r="M586" t="s">
        <v>94</v>
      </c>
      <c r="N586" t="s">
        <v>95</v>
      </c>
      <c r="O586">
        <v>2</v>
      </c>
      <c r="P586" t="s">
        <v>77</v>
      </c>
      <c r="Q586" t="s">
        <v>86</v>
      </c>
      <c r="R586" t="s">
        <v>87</v>
      </c>
      <c r="S586" t="s">
        <v>57</v>
      </c>
      <c r="T586" t="s">
        <v>44</v>
      </c>
      <c r="U586" t="s">
        <v>225</v>
      </c>
      <c r="V586">
        <v>9996</v>
      </c>
      <c r="W586">
        <v>0.56726224933157776</v>
      </c>
      <c r="X586" t="s">
        <v>222</v>
      </c>
    </row>
    <row r="587" spans="1:24" x14ac:dyDescent="0.25">
      <c r="A587" t="s">
        <v>160</v>
      </c>
      <c r="B587" s="1">
        <v>42044</v>
      </c>
      <c r="C587">
        <v>2015</v>
      </c>
      <c r="D587" t="s">
        <v>224</v>
      </c>
      <c r="E587" t="s">
        <v>60</v>
      </c>
      <c r="F587" t="s">
        <v>4</v>
      </c>
      <c r="G587" t="s">
        <v>210</v>
      </c>
      <c r="H587" t="s">
        <v>201</v>
      </c>
      <c r="I587">
        <v>108800</v>
      </c>
      <c r="J587">
        <v>2937</v>
      </c>
      <c r="K587">
        <v>111737</v>
      </c>
      <c r="L587" t="s">
        <v>142</v>
      </c>
      <c r="M587" t="s">
        <v>161</v>
      </c>
      <c r="N587" t="s">
        <v>162</v>
      </c>
      <c r="O587">
        <v>4</v>
      </c>
      <c r="P587" t="s">
        <v>91</v>
      </c>
      <c r="Q587" t="s">
        <v>78</v>
      </c>
      <c r="R587" t="s">
        <v>92</v>
      </c>
      <c r="S587" t="s">
        <v>61</v>
      </c>
      <c r="T587" t="s">
        <v>42</v>
      </c>
      <c r="U587" t="s">
        <v>225</v>
      </c>
      <c r="V587">
        <v>6528</v>
      </c>
      <c r="W587">
        <v>0.89384083491463251</v>
      </c>
      <c r="X587" t="s">
        <v>222</v>
      </c>
    </row>
    <row r="588" spans="1:24" x14ac:dyDescent="0.25">
      <c r="A588" t="s">
        <v>83</v>
      </c>
      <c r="B588" s="1">
        <v>42044</v>
      </c>
      <c r="C588">
        <v>2015</v>
      </c>
      <c r="D588" t="s">
        <v>224</v>
      </c>
      <c r="E588" t="s">
        <v>54</v>
      </c>
      <c r="F588" t="s">
        <v>11</v>
      </c>
      <c r="G588" t="s">
        <v>208</v>
      </c>
      <c r="H588" t="s">
        <v>201</v>
      </c>
      <c r="I588">
        <v>83650</v>
      </c>
      <c r="J588">
        <v>1344</v>
      </c>
      <c r="K588">
        <v>84994</v>
      </c>
      <c r="L588" t="s">
        <v>74</v>
      </c>
      <c r="M588" t="s">
        <v>84</v>
      </c>
      <c r="N588" t="s">
        <v>85</v>
      </c>
      <c r="O588">
        <v>4</v>
      </c>
      <c r="P588" t="s">
        <v>77</v>
      </c>
      <c r="Q588" t="s">
        <v>86</v>
      </c>
      <c r="R588" t="s">
        <v>87</v>
      </c>
      <c r="S588" t="s">
        <v>54</v>
      </c>
      <c r="T588" t="s">
        <v>43</v>
      </c>
      <c r="U588" t="s">
        <v>225</v>
      </c>
      <c r="V588">
        <v>5019</v>
      </c>
      <c r="W588">
        <v>0.94763655725290841</v>
      </c>
      <c r="X588" t="s">
        <v>222</v>
      </c>
    </row>
    <row r="589" spans="1:24" x14ac:dyDescent="0.25">
      <c r="A589" t="s">
        <v>126</v>
      </c>
      <c r="B589" s="1">
        <v>42044</v>
      </c>
      <c r="C589">
        <v>2015</v>
      </c>
      <c r="D589" t="s">
        <v>224</v>
      </c>
      <c r="E589" t="s">
        <v>62</v>
      </c>
      <c r="F589" t="s">
        <v>15</v>
      </c>
      <c r="G589" t="s">
        <v>209</v>
      </c>
      <c r="H589" t="s">
        <v>201</v>
      </c>
      <c r="I589">
        <v>37900</v>
      </c>
      <c r="J589">
        <v>3444</v>
      </c>
      <c r="K589">
        <v>41344</v>
      </c>
      <c r="L589" t="s">
        <v>127</v>
      </c>
      <c r="M589" t="s">
        <v>128</v>
      </c>
      <c r="N589" t="s">
        <v>129</v>
      </c>
      <c r="O589">
        <v>4</v>
      </c>
      <c r="P589" t="s">
        <v>77</v>
      </c>
      <c r="Q589" t="s">
        <v>78</v>
      </c>
      <c r="R589" t="s">
        <v>79</v>
      </c>
      <c r="S589" t="s">
        <v>63</v>
      </c>
      <c r="T589" t="s">
        <v>43</v>
      </c>
      <c r="U589" t="s">
        <v>221</v>
      </c>
      <c r="V589">
        <v>1516</v>
      </c>
      <c r="W589">
        <v>0.16017446627848525</v>
      </c>
      <c r="X589" t="s">
        <v>220</v>
      </c>
    </row>
    <row r="590" spans="1:24" x14ac:dyDescent="0.25">
      <c r="A590" t="s">
        <v>191</v>
      </c>
      <c r="B590" s="1">
        <v>42045</v>
      </c>
      <c r="C590">
        <v>2015</v>
      </c>
      <c r="D590" t="s">
        <v>224</v>
      </c>
      <c r="E590" t="s">
        <v>52</v>
      </c>
      <c r="F590" t="s">
        <v>34</v>
      </c>
      <c r="G590" t="s">
        <v>210</v>
      </c>
      <c r="H590" t="s">
        <v>205</v>
      </c>
      <c r="I590">
        <v>130550</v>
      </c>
      <c r="J590">
        <v>4934</v>
      </c>
      <c r="K590">
        <v>135484</v>
      </c>
      <c r="L590" t="s">
        <v>164</v>
      </c>
      <c r="M590" t="s">
        <v>192</v>
      </c>
      <c r="N590" t="s">
        <v>193</v>
      </c>
      <c r="O590">
        <v>4</v>
      </c>
      <c r="P590" t="s">
        <v>91</v>
      </c>
      <c r="Q590" t="s">
        <v>86</v>
      </c>
      <c r="R590" t="s">
        <v>92</v>
      </c>
      <c r="S590" t="s">
        <v>53</v>
      </c>
      <c r="T590" t="s">
        <v>46</v>
      </c>
      <c r="U590" t="s">
        <v>225</v>
      </c>
      <c r="V590">
        <v>7833</v>
      </c>
      <c r="W590">
        <v>0.12424050091031962</v>
      </c>
      <c r="X590" t="s">
        <v>220</v>
      </c>
    </row>
    <row r="591" spans="1:24" x14ac:dyDescent="0.25">
      <c r="A591" t="s">
        <v>73</v>
      </c>
      <c r="B591" s="1">
        <v>42045</v>
      </c>
      <c r="C591">
        <v>2015</v>
      </c>
      <c r="D591" t="s">
        <v>224</v>
      </c>
      <c r="E591" t="s">
        <v>52</v>
      </c>
      <c r="F591" t="s">
        <v>35</v>
      </c>
      <c r="G591" t="s">
        <v>209</v>
      </c>
      <c r="H591" t="s">
        <v>205</v>
      </c>
      <c r="I591">
        <v>28100</v>
      </c>
      <c r="J591">
        <v>2849</v>
      </c>
      <c r="K591">
        <v>30949</v>
      </c>
      <c r="L591" t="s">
        <v>74</v>
      </c>
      <c r="M591" t="s">
        <v>75</v>
      </c>
      <c r="N591" t="s">
        <v>76</v>
      </c>
      <c r="O591">
        <v>4</v>
      </c>
      <c r="P591" t="s">
        <v>77</v>
      </c>
      <c r="Q591" t="s">
        <v>78</v>
      </c>
      <c r="R591" t="s">
        <v>79</v>
      </c>
      <c r="S591" t="s">
        <v>53</v>
      </c>
      <c r="T591" t="s">
        <v>46</v>
      </c>
      <c r="U591" t="s">
        <v>219</v>
      </c>
      <c r="V591">
        <v>843</v>
      </c>
      <c r="W591">
        <v>0.30428759581609049</v>
      </c>
      <c r="X591" t="s">
        <v>220</v>
      </c>
    </row>
    <row r="592" spans="1:24" x14ac:dyDescent="0.25">
      <c r="A592" t="s">
        <v>133</v>
      </c>
      <c r="B592" s="1">
        <v>42047</v>
      </c>
      <c r="C592">
        <v>2015</v>
      </c>
      <c r="D592" t="s">
        <v>224</v>
      </c>
      <c r="E592" t="s">
        <v>54</v>
      </c>
      <c r="F592" t="s">
        <v>33</v>
      </c>
      <c r="G592" t="s">
        <v>206</v>
      </c>
      <c r="H592" t="s">
        <v>211</v>
      </c>
      <c r="I592">
        <v>64900</v>
      </c>
      <c r="J592">
        <v>4213</v>
      </c>
      <c r="K592">
        <v>69113</v>
      </c>
      <c r="L592" t="s">
        <v>127</v>
      </c>
      <c r="M592" t="s">
        <v>134</v>
      </c>
      <c r="N592" t="s">
        <v>135</v>
      </c>
      <c r="O592">
        <v>4</v>
      </c>
      <c r="P592" t="s">
        <v>77</v>
      </c>
      <c r="Q592" t="s">
        <v>86</v>
      </c>
      <c r="R592" t="s">
        <v>79</v>
      </c>
      <c r="S592" t="s">
        <v>54</v>
      </c>
      <c r="T592" t="s">
        <v>45</v>
      </c>
      <c r="U592" t="s">
        <v>223</v>
      </c>
      <c r="V592">
        <v>3245</v>
      </c>
      <c r="W592">
        <v>0.31242914605533201</v>
      </c>
      <c r="X592" t="s">
        <v>220</v>
      </c>
    </row>
    <row r="593" spans="1:24" x14ac:dyDescent="0.25">
      <c r="A593" t="s">
        <v>160</v>
      </c>
      <c r="B593" s="1">
        <v>42048</v>
      </c>
      <c r="C593">
        <v>2015</v>
      </c>
      <c r="D593" t="s">
        <v>224</v>
      </c>
      <c r="E593" t="s">
        <v>57</v>
      </c>
      <c r="F593" t="s">
        <v>19</v>
      </c>
      <c r="G593" t="s">
        <v>209</v>
      </c>
      <c r="H593" t="s">
        <v>203</v>
      </c>
      <c r="I593">
        <v>108550</v>
      </c>
      <c r="J593">
        <v>3451</v>
      </c>
      <c r="K593">
        <v>112001</v>
      </c>
      <c r="L593" t="s">
        <v>142</v>
      </c>
      <c r="M593" t="s">
        <v>161</v>
      </c>
      <c r="N593" t="s">
        <v>162</v>
      </c>
      <c r="O593">
        <v>4</v>
      </c>
      <c r="P593" t="s">
        <v>91</v>
      </c>
      <c r="Q593" t="s">
        <v>78</v>
      </c>
      <c r="R593" t="s">
        <v>92</v>
      </c>
      <c r="S593" t="s">
        <v>57</v>
      </c>
      <c r="T593" t="s">
        <v>44</v>
      </c>
      <c r="U593" t="s">
        <v>225</v>
      </c>
      <c r="V593">
        <v>6513</v>
      </c>
      <c r="W593">
        <v>0.13644469582310165</v>
      </c>
      <c r="X593" t="s">
        <v>220</v>
      </c>
    </row>
    <row r="594" spans="1:24" x14ac:dyDescent="0.25">
      <c r="A594" t="s">
        <v>139</v>
      </c>
      <c r="B594" s="1">
        <v>42051</v>
      </c>
      <c r="C594">
        <v>2015</v>
      </c>
      <c r="D594" t="s">
        <v>224</v>
      </c>
      <c r="E594" t="s">
        <v>54</v>
      </c>
      <c r="F594" t="s">
        <v>29</v>
      </c>
      <c r="G594" t="s">
        <v>200</v>
      </c>
      <c r="H594" t="s">
        <v>211</v>
      </c>
      <c r="I594">
        <v>134650</v>
      </c>
      <c r="J594">
        <v>3039</v>
      </c>
      <c r="K594">
        <v>137689</v>
      </c>
      <c r="L594" t="s">
        <v>127</v>
      </c>
      <c r="M594" t="s">
        <v>137</v>
      </c>
      <c r="N594" t="s">
        <v>140</v>
      </c>
      <c r="O594">
        <v>4</v>
      </c>
      <c r="P594" t="s">
        <v>91</v>
      </c>
      <c r="Q594" t="s">
        <v>86</v>
      </c>
      <c r="R594" t="s">
        <v>92</v>
      </c>
      <c r="S594" t="s">
        <v>54</v>
      </c>
      <c r="T594" t="s">
        <v>45</v>
      </c>
      <c r="U594" t="s">
        <v>225</v>
      </c>
      <c r="V594">
        <v>8079</v>
      </c>
      <c r="W594">
        <v>4.1367599294226433E-2</v>
      </c>
      <c r="X594" t="s">
        <v>220</v>
      </c>
    </row>
    <row r="595" spans="1:24" x14ac:dyDescent="0.25">
      <c r="A595" t="s">
        <v>126</v>
      </c>
      <c r="B595" s="1">
        <v>42052</v>
      </c>
      <c r="C595">
        <v>2015</v>
      </c>
      <c r="D595" t="s">
        <v>224</v>
      </c>
      <c r="E595" t="s">
        <v>54</v>
      </c>
      <c r="F595" t="s">
        <v>11</v>
      </c>
      <c r="G595" t="s">
        <v>209</v>
      </c>
      <c r="H595" t="s">
        <v>203</v>
      </c>
      <c r="I595">
        <v>37950</v>
      </c>
      <c r="J595">
        <v>2909</v>
      </c>
      <c r="K595">
        <v>40859</v>
      </c>
      <c r="L595" t="s">
        <v>127</v>
      </c>
      <c r="M595" t="s">
        <v>128</v>
      </c>
      <c r="N595" t="s">
        <v>129</v>
      </c>
      <c r="O595">
        <v>4</v>
      </c>
      <c r="P595" t="s">
        <v>77</v>
      </c>
      <c r="Q595" t="s">
        <v>78</v>
      </c>
      <c r="R595" t="s">
        <v>79</v>
      </c>
      <c r="S595" t="s">
        <v>54</v>
      </c>
      <c r="T595" t="s">
        <v>43</v>
      </c>
      <c r="U595" t="s">
        <v>221</v>
      </c>
      <c r="V595">
        <v>1518</v>
      </c>
      <c r="W595">
        <v>0.59804725069461728</v>
      </c>
      <c r="X595" t="s">
        <v>222</v>
      </c>
    </row>
    <row r="596" spans="1:24" x14ac:dyDescent="0.25">
      <c r="A596" t="s">
        <v>96</v>
      </c>
      <c r="B596" s="1">
        <v>42054</v>
      </c>
      <c r="C596">
        <v>2015</v>
      </c>
      <c r="D596" t="s">
        <v>224</v>
      </c>
      <c r="E596" t="s">
        <v>64</v>
      </c>
      <c r="F596" t="s">
        <v>26</v>
      </c>
      <c r="G596" t="s">
        <v>206</v>
      </c>
      <c r="H596" t="s">
        <v>201</v>
      </c>
      <c r="I596">
        <v>24500</v>
      </c>
      <c r="J596">
        <v>1579</v>
      </c>
      <c r="K596">
        <v>26079</v>
      </c>
      <c r="L596" t="s">
        <v>97</v>
      </c>
      <c r="M596" t="s">
        <v>98</v>
      </c>
      <c r="N596" t="s">
        <v>99</v>
      </c>
      <c r="O596">
        <v>2</v>
      </c>
      <c r="P596" t="s">
        <v>77</v>
      </c>
      <c r="Q596" t="s">
        <v>78</v>
      </c>
      <c r="R596" t="s">
        <v>79</v>
      </c>
      <c r="S596" t="s">
        <v>57</v>
      </c>
      <c r="T596" t="s">
        <v>44</v>
      </c>
      <c r="U596" t="s">
        <v>219</v>
      </c>
      <c r="V596">
        <v>735</v>
      </c>
      <c r="W596">
        <v>0.61671172018009779</v>
      </c>
      <c r="X596" t="s">
        <v>222</v>
      </c>
    </row>
    <row r="597" spans="1:24" x14ac:dyDescent="0.25">
      <c r="A597" t="s">
        <v>83</v>
      </c>
      <c r="B597" s="1">
        <v>42054</v>
      </c>
      <c r="C597">
        <v>2015</v>
      </c>
      <c r="D597" t="s">
        <v>224</v>
      </c>
      <c r="E597" t="s">
        <v>50</v>
      </c>
      <c r="F597" t="s">
        <v>10</v>
      </c>
      <c r="G597" t="s">
        <v>210</v>
      </c>
      <c r="H597" t="s">
        <v>201</v>
      </c>
      <c r="I597">
        <v>83800</v>
      </c>
      <c r="J597">
        <v>3862</v>
      </c>
      <c r="K597">
        <v>87662</v>
      </c>
      <c r="L597" t="s">
        <v>74</v>
      </c>
      <c r="M597" t="s">
        <v>84</v>
      </c>
      <c r="N597" t="s">
        <v>85</v>
      </c>
      <c r="O597">
        <v>4</v>
      </c>
      <c r="P597" t="s">
        <v>77</v>
      </c>
      <c r="Q597" t="s">
        <v>86</v>
      </c>
      <c r="R597" t="s">
        <v>87</v>
      </c>
      <c r="S597" t="s">
        <v>51</v>
      </c>
      <c r="T597" t="s">
        <v>43</v>
      </c>
      <c r="U597" t="s">
        <v>225</v>
      </c>
      <c r="V597">
        <v>5028</v>
      </c>
      <c r="W597">
        <v>0.55806608151554415</v>
      </c>
      <c r="X597" t="s">
        <v>222</v>
      </c>
    </row>
    <row r="598" spans="1:24" x14ac:dyDescent="0.25">
      <c r="A598" t="s">
        <v>114</v>
      </c>
      <c r="B598" s="1">
        <v>42055</v>
      </c>
      <c r="C598">
        <v>2015</v>
      </c>
      <c r="D598" t="s">
        <v>224</v>
      </c>
      <c r="E598" t="s">
        <v>60</v>
      </c>
      <c r="F598" t="s">
        <v>22</v>
      </c>
      <c r="G598" t="s">
        <v>210</v>
      </c>
      <c r="H598" t="s">
        <v>203</v>
      </c>
      <c r="I598">
        <v>54000</v>
      </c>
      <c r="J598">
        <v>4420</v>
      </c>
      <c r="K598">
        <v>58420</v>
      </c>
      <c r="L598" t="s">
        <v>97</v>
      </c>
      <c r="M598" t="s">
        <v>115</v>
      </c>
      <c r="N598" t="s">
        <v>116</v>
      </c>
      <c r="O598">
        <v>4</v>
      </c>
      <c r="P598" t="s">
        <v>77</v>
      </c>
      <c r="Q598" t="s">
        <v>78</v>
      </c>
      <c r="R598" t="s">
        <v>79</v>
      </c>
      <c r="S598" t="s">
        <v>61</v>
      </c>
      <c r="T598" t="s">
        <v>44</v>
      </c>
      <c r="U598" t="s">
        <v>223</v>
      </c>
      <c r="V598">
        <v>2700</v>
      </c>
      <c r="W598">
        <v>0.50815546163737557</v>
      </c>
      <c r="X598" t="s">
        <v>222</v>
      </c>
    </row>
    <row r="599" spans="1:24" x14ac:dyDescent="0.25">
      <c r="A599" t="s">
        <v>112</v>
      </c>
      <c r="B599" s="1">
        <v>42055</v>
      </c>
      <c r="C599">
        <v>2015</v>
      </c>
      <c r="D599" t="s">
        <v>224</v>
      </c>
      <c r="E599" t="s">
        <v>54</v>
      </c>
      <c r="F599" t="s">
        <v>33</v>
      </c>
      <c r="G599" t="s">
        <v>210</v>
      </c>
      <c r="H599" t="s">
        <v>203</v>
      </c>
      <c r="I599">
        <v>46600</v>
      </c>
      <c r="J599">
        <v>3041</v>
      </c>
      <c r="K599">
        <v>49641</v>
      </c>
      <c r="L599" t="s">
        <v>97</v>
      </c>
      <c r="M599" t="s">
        <v>104</v>
      </c>
      <c r="N599" t="s">
        <v>113</v>
      </c>
      <c r="O599">
        <v>3</v>
      </c>
      <c r="P599" t="s">
        <v>91</v>
      </c>
      <c r="Q599" t="s">
        <v>78</v>
      </c>
      <c r="R599" t="s">
        <v>79</v>
      </c>
      <c r="S599" t="s">
        <v>54</v>
      </c>
      <c r="T599" t="s">
        <v>45</v>
      </c>
      <c r="U599" t="s">
        <v>221</v>
      </c>
      <c r="V599">
        <v>1864</v>
      </c>
      <c r="W599">
        <v>0.66583133566464825</v>
      </c>
      <c r="X599" t="s">
        <v>222</v>
      </c>
    </row>
    <row r="600" spans="1:24" x14ac:dyDescent="0.25">
      <c r="A600" t="s">
        <v>145</v>
      </c>
      <c r="B600" s="1">
        <v>42055</v>
      </c>
      <c r="C600">
        <v>2015</v>
      </c>
      <c r="D600" t="s">
        <v>224</v>
      </c>
      <c r="E600" t="s">
        <v>62</v>
      </c>
      <c r="F600" t="s">
        <v>14</v>
      </c>
      <c r="G600" t="s">
        <v>200</v>
      </c>
      <c r="H600" t="s">
        <v>201</v>
      </c>
      <c r="I600">
        <v>29600</v>
      </c>
      <c r="J600">
        <v>1076</v>
      </c>
      <c r="K600">
        <v>30676</v>
      </c>
      <c r="L600" t="s">
        <v>142</v>
      </c>
      <c r="M600" t="s">
        <v>146</v>
      </c>
      <c r="N600" t="s">
        <v>147</v>
      </c>
      <c r="O600">
        <v>4</v>
      </c>
      <c r="P600" t="s">
        <v>77</v>
      </c>
      <c r="Q600" t="s">
        <v>78</v>
      </c>
      <c r="R600" t="s">
        <v>79</v>
      </c>
      <c r="S600" t="s">
        <v>63</v>
      </c>
      <c r="T600" t="s">
        <v>43</v>
      </c>
      <c r="U600" t="s">
        <v>219</v>
      </c>
      <c r="V600">
        <v>888</v>
      </c>
      <c r="W600">
        <v>0.24789848190168778</v>
      </c>
      <c r="X600" t="s">
        <v>220</v>
      </c>
    </row>
    <row r="601" spans="1:24" x14ac:dyDescent="0.25">
      <c r="A601" t="s">
        <v>157</v>
      </c>
      <c r="B601" s="1">
        <v>42056</v>
      </c>
      <c r="C601">
        <v>2015</v>
      </c>
      <c r="D601" t="s">
        <v>224</v>
      </c>
      <c r="E601" t="s">
        <v>57</v>
      </c>
      <c r="F601" t="s">
        <v>21</v>
      </c>
      <c r="G601" t="s">
        <v>206</v>
      </c>
      <c r="H601" t="s">
        <v>201</v>
      </c>
      <c r="I601">
        <v>65300</v>
      </c>
      <c r="J601">
        <v>4934</v>
      </c>
      <c r="K601">
        <v>70234</v>
      </c>
      <c r="L601" t="s">
        <v>142</v>
      </c>
      <c r="M601" t="s">
        <v>158</v>
      </c>
      <c r="N601" t="s">
        <v>159</v>
      </c>
      <c r="O601">
        <v>4</v>
      </c>
      <c r="P601" t="s">
        <v>77</v>
      </c>
      <c r="Q601" t="s">
        <v>86</v>
      </c>
      <c r="R601" t="s">
        <v>79</v>
      </c>
      <c r="S601" t="s">
        <v>57</v>
      </c>
      <c r="T601" t="s">
        <v>44</v>
      </c>
      <c r="U601" t="s">
        <v>223</v>
      </c>
      <c r="V601">
        <v>3265</v>
      </c>
      <c r="W601">
        <v>0.82647278757135978</v>
      </c>
      <c r="X601" t="s">
        <v>222</v>
      </c>
    </row>
    <row r="602" spans="1:24" x14ac:dyDescent="0.25">
      <c r="A602" t="s">
        <v>83</v>
      </c>
      <c r="B602" s="1">
        <v>42056</v>
      </c>
      <c r="C602">
        <v>2015</v>
      </c>
      <c r="D602" t="s">
        <v>224</v>
      </c>
      <c r="E602" t="s">
        <v>55</v>
      </c>
      <c r="F602" t="s">
        <v>39</v>
      </c>
      <c r="G602" t="s">
        <v>207</v>
      </c>
      <c r="H602" t="s">
        <v>203</v>
      </c>
      <c r="I602">
        <v>83950</v>
      </c>
      <c r="J602">
        <v>3111</v>
      </c>
      <c r="K602">
        <v>87061</v>
      </c>
      <c r="L602" t="s">
        <v>74</v>
      </c>
      <c r="M602" t="s">
        <v>84</v>
      </c>
      <c r="N602" t="s">
        <v>85</v>
      </c>
      <c r="O602">
        <v>4</v>
      </c>
      <c r="P602" t="s">
        <v>77</v>
      </c>
      <c r="Q602" t="s">
        <v>86</v>
      </c>
      <c r="R602" t="s">
        <v>87</v>
      </c>
      <c r="S602" t="s">
        <v>56</v>
      </c>
      <c r="T602" t="s">
        <v>46</v>
      </c>
      <c r="U602" t="s">
        <v>225</v>
      </c>
      <c r="V602">
        <v>5037</v>
      </c>
      <c r="W602">
        <v>0.2442081534509585</v>
      </c>
      <c r="X602" t="s">
        <v>220</v>
      </c>
    </row>
    <row r="603" spans="1:24" x14ac:dyDescent="0.25">
      <c r="A603" t="s">
        <v>148</v>
      </c>
      <c r="B603" s="1">
        <v>42057</v>
      </c>
      <c r="C603">
        <v>2015</v>
      </c>
      <c r="D603" t="s">
        <v>224</v>
      </c>
      <c r="E603" t="s">
        <v>50</v>
      </c>
      <c r="F603" t="s">
        <v>10</v>
      </c>
      <c r="G603" t="s">
        <v>200</v>
      </c>
      <c r="H603" t="s">
        <v>203</v>
      </c>
      <c r="I603">
        <v>33200</v>
      </c>
      <c r="J603">
        <v>3533</v>
      </c>
      <c r="K603">
        <v>36733</v>
      </c>
      <c r="L603" t="s">
        <v>142</v>
      </c>
      <c r="M603" t="s">
        <v>149</v>
      </c>
      <c r="N603" t="s">
        <v>150</v>
      </c>
      <c r="O603">
        <v>4</v>
      </c>
      <c r="P603" t="s">
        <v>77</v>
      </c>
      <c r="Q603" t="s">
        <v>78</v>
      </c>
      <c r="R603" t="s">
        <v>79</v>
      </c>
      <c r="S603" t="s">
        <v>51</v>
      </c>
      <c r="T603" t="s">
        <v>43</v>
      </c>
      <c r="U603" t="s">
        <v>219</v>
      </c>
      <c r="V603">
        <v>996</v>
      </c>
      <c r="W603">
        <v>0.98853876301485055</v>
      </c>
      <c r="X603" t="s">
        <v>222</v>
      </c>
    </row>
    <row r="604" spans="1:24" x14ac:dyDescent="0.25">
      <c r="A604" t="s">
        <v>112</v>
      </c>
      <c r="B604" s="1">
        <v>42057</v>
      </c>
      <c r="C604">
        <v>2015</v>
      </c>
      <c r="D604" t="s">
        <v>224</v>
      </c>
      <c r="E604" t="s">
        <v>57</v>
      </c>
      <c r="F604" t="s">
        <v>17</v>
      </c>
      <c r="G604" t="s">
        <v>209</v>
      </c>
      <c r="H604" t="s">
        <v>203</v>
      </c>
      <c r="I604">
        <v>46600</v>
      </c>
      <c r="J604">
        <v>1601</v>
      </c>
      <c r="K604">
        <v>48201</v>
      </c>
      <c r="L604" t="s">
        <v>97</v>
      </c>
      <c r="M604" t="s">
        <v>104</v>
      </c>
      <c r="N604" t="s">
        <v>113</v>
      </c>
      <c r="O604">
        <v>3</v>
      </c>
      <c r="P604" t="s">
        <v>91</v>
      </c>
      <c r="Q604" t="s">
        <v>78</v>
      </c>
      <c r="R604" t="s">
        <v>79</v>
      </c>
      <c r="S604" t="s">
        <v>57</v>
      </c>
      <c r="T604" t="s">
        <v>44</v>
      </c>
      <c r="U604" t="s">
        <v>221</v>
      </c>
      <c r="V604">
        <v>1864</v>
      </c>
      <c r="W604">
        <v>0.45924197205307055</v>
      </c>
      <c r="X604" t="s">
        <v>220</v>
      </c>
    </row>
    <row r="605" spans="1:24" x14ac:dyDescent="0.25">
      <c r="A605" t="s">
        <v>157</v>
      </c>
      <c r="B605" s="1">
        <v>42057</v>
      </c>
      <c r="C605">
        <v>2015</v>
      </c>
      <c r="D605" t="s">
        <v>224</v>
      </c>
      <c r="E605" t="s">
        <v>57</v>
      </c>
      <c r="F605" t="s">
        <v>19</v>
      </c>
      <c r="G605" t="s">
        <v>207</v>
      </c>
      <c r="H605" t="s">
        <v>203</v>
      </c>
      <c r="I605">
        <v>65450</v>
      </c>
      <c r="J605">
        <v>2950</v>
      </c>
      <c r="K605">
        <v>68400</v>
      </c>
      <c r="L605" t="s">
        <v>142</v>
      </c>
      <c r="M605" t="s">
        <v>158</v>
      </c>
      <c r="N605" t="s">
        <v>159</v>
      </c>
      <c r="O605">
        <v>4</v>
      </c>
      <c r="P605" t="s">
        <v>77</v>
      </c>
      <c r="Q605" t="s">
        <v>86</v>
      </c>
      <c r="R605" t="s">
        <v>79</v>
      </c>
      <c r="S605" t="s">
        <v>57</v>
      </c>
      <c r="T605" t="s">
        <v>44</v>
      </c>
      <c r="U605" t="s">
        <v>223</v>
      </c>
      <c r="V605">
        <v>3272.5</v>
      </c>
      <c r="W605">
        <v>0.86915932496504822</v>
      </c>
      <c r="X605" t="s">
        <v>222</v>
      </c>
    </row>
    <row r="606" spans="1:24" x14ac:dyDescent="0.25">
      <c r="A606" t="s">
        <v>157</v>
      </c>
      <c r="B606" s="1">
        <v>42057</v>
      </c>
      <c r="C606">
        <v>2015</v>
      </c>
      <c r="D606" t="s">
        <v>224</v>
      </c>
      <c r="E606" t="s">
        <v>57</v>
      </c>
      <c r="F606" t="s">
        <v>24</v>
      </c>
      <c r="G606" t="s">
        <v>210</v>
      </c>
      <c r="H606" t="s">
        <v>205</v>
      </c>
      <c r="I606">
        <v>65750</v>
      </c>
      <c r="J606">
        <v>3216</v>
      </c>
      <c r="K606">
        <v>68966</v>
      </c>
      <c r="L606" t="s">
        <v>142</v>
      </c>
      <c r="M606" t="s">
        <v>158</v>
      </c>
      <c r="N606" t="s">
        <v>159</v>
      </c>
      <c r="O606">
        <v>4</v>
      </c>
      <c r="P606" t="s">
        <v>77</v>
      </c>
      <c r="Q606" t="s">
        <v>86</v>
      </c>
      <c r="R606" t="s">
        <v>79</v>
      </c>
      <c r="S606" t="s">
        <v>57</v>
      </c>
      <c r="T606" t="s">
        <v>44</v>
      </c>
      <c r="U606" t="s">
        <v>223</v>
      </c>
      <c r="V606">
        <v>3287.5</v>
      </c>
      <c r="W606">
        <v>0.79561083428357304</v>
      </c>
      <c r="X606" t="s">
        <v>222</v>
      </c>
    </row>
    <row r="607" spans="1:24" x14ac:dyDescent="0.25">
      <c r="A607" t="s">
        <v>100</v>
      </c>
      <c r="B607" s="1">
        <v>42058</v>
      </c>
      <c r="C607">
        <v>2015</v>
      </c>
      <c r="D607" t="s">
        <v>224</v>
      </c>
      <c r="E607" t="s">
        <v>50</v>
      </c>
      <c r="F607" t="s">
        <v>13</v>
      </c>
      <c r="G607" t="s">
        <v>206</v>
      </c>
      <c r="H607" t="s">
        <v>203</v>
      </c>
      <c r="I607">
        <v>31400</v>
      </c>
      <c r="J607">
        <v>1417</v>
      </c>
      <c r="K607">
        <v>32817</v>
      </c>
      <c r="L607" t="s">
        <v>97</v>
      </c>
      <c r="M607" t="s">
        <v>101</v>
      </c>
      <c r="N607" t="s">
        <v>102</v>
      </c>
      <c r="O607">
        <v>4</v>
      </c>
      <c r="P607" t="s">
        <v>77</v>
      </c>
      <c r="Q607" t="s">
        <v>78</v>
      </c>
      <c r="R607" t="s">
        <v>79</v>
      </c>
      <c r="S607" t="s">
        <v>51</v>
      </c>
      <c r="T607" t="s">
        <v>43</v>
      </c>
      <c r="U607" t="s">
        <v>219</v>
      </c>
      <c r="V607">
        <v>942</v>
      </c>
      <c r="W607">
        <v>5.5332568499880178E-2</v>
      </c>
      <c r="X607" t="s">
        <v>220</v>
      </c>
    </row>
    <row r="608" spans="1:24" x14ac:dyDescent="0.25">
      <c r="A608" t="s">
        <v>93</v>
      </c>
      <c r="B608" s="1">
        <v>42058</v>
      </c>
      <c r="C608">
        <v>2015</v>
      </c>
      <c r="D608" t="s">
        <v>224</v>
      </c>
      <c r="E608" t="s">
        <v>50</v>
      </c>
      <c r="F608" t="s">
        <v>10</v>
      </c>
      <c r="G608" t="s">
        <v>210</v>
      </c>
      <c r="H608" t="s">
        <v>201</v>
      </c>
      <c r="I608">
        <v>166800</v>
      </c>
      <c r="J608">
        <v>1724</v>
      </c>
      <c r="K608">
        <v>168524</v>
      </c>
      <c r="L608" t="s">
        <v>74</v>
      </c>
      <c r="M608" t="s">
        <v>94</v>
      </c>
      <c r="N608" t="s">
        <v>95</v>
      </c>
      <c r="O608">
        <v>2</v>
      </c>
      <c r="P608" t="s">
        <v>77</v>
      </c>
      <c r="Q608" t="s">
        <v>86</v>
      </c>
      <c r="R608" t="s">
        <v>87</v>
      </c>
      <c r="S608" t="s">
        <v>51</v>
      </c>
      <c r="T608" t="s">
        <v>43</v>
      </c>
      <c r="U608" t="s">
        <v>225</v>
      </c>
      <c r="V608">
        <v>10008</v>
      </c>
      <c r="W608">
        <v>0.94171289770943711</v>
      </c>
      <c r="X608" t="s">
        <v>222</v>
      </c>
    </row>
    <row r="609" spans="1:24" x14ac:dyDescent="0.25">
      <c r="A609" t="s">
        <v>133</v>
      </c>
      <c r="B609" s="1">
        <v>42058</v>
      </c>
      <c r="C609">
        <v>2015</v>
      </c>
      <c r="D609" t="s">
        <v>224</v>
      </c>
      <c r="E609" t="s">
        <v>58</v>
      </c>
      <c r="F609" t="s">
        <v>2</v>
      </c>
      <c r="G609" t="s">
        <v>206</v>
      </c>
      <c r="H609" t="s">
        <v>211</v>
      </c>
      <c r="I609">
        <v>64950</v>
      </c>
      <c r="J609">
        <v>4385</v>
      </c>
      <c r="K609">
        <v>69335</v>
      </c>
      <c r="L609" t="s">
        <v>127</v>
      </c>
      <c r="M609" t="s">
        <v>134</v>
      </c>
      <c r="N609" t="s">
        <v>135</v>
      </c>
      <c r="O609">
        <v>4</v>
      </c>
      <c r="P609" t="s">
        <v>77</v>
      </c>
      <c r="Q609" t="s">
        <v>86</v>
      </c>
      <c r="R609" t="s">
        <v>79</v>
      </c>
      <c r="S609" t="s">
        <v>59</v>
      </c>
      <c r="T609" t="s">
        <v>42</v>
      </c>
      <c r="U609" t="s">
        <v>223</v>
      </c>
      <c r="V609">
        <v>3247.5</v>
      </c>
      <c r="W609">
        <v>0.16788777623692888</v>
      </c>
      <c r="X609" t="s">
        <v>220</v>
      </c>
    </row>
    <row r="610" spans="1:24" x14ac:dyDescent="0.25">
      <c r="A610" t="s">
        <v>80</v>
      </c>
      <c r="B610" s="1">
        <v>42059</v>
      </c>
      <c r="C610">
        <v>2015</v>
      </c>
      <c r="D610" t="s">
        <v>224</v>
      </c>
      <c r="E610" t="s">
        <v>57</v>
      </c>
      <c r="F610" t="s">
        <v>17</v>
      </c>
      <c r="G610" t="s">
        <v>210</v>
      </c>
      <c r="H610" t="s">
        <v>205</v>
      </c>
      <c r="I610">
        <v>36400</v>
      </c>
      <c r="J610">
        <v>4086</v>
      </c>
      <c r="K610">
        <v>40486</v>
      </c>
      <c r="L610" t="s">
        <v>74</v>
      </c>
      <c r="M610" t="s">
        <v>81</v>
      </c>
      <c r="N610" t="s">
        <v>82</v>
      </c>
      <c r="O610">
        <v>4</v>
      </c>
      <c r="P610" t="s">
        <v>77</v>
      </c>
      <c r="Q610" t="s">
        <v>78</v>
      </c>
      <c r="R610" t="s">
        <v>79</v>
      </c>
      <c r="S610" t="s">
        <v>57</v>
      </c>
      <c r="T610" t="s">
        <v>44</v>
      </c>
      <c r="U610" t="s">
        <v>221</v>
      </c>
      <c r="V610">
        <v>1456</v>
      </c>
      <c r="W610">
        <v>0.56897091100410135</v>
      </c>
      <c r="X610" t="s">
        <v>222</v>
      </c>
    </row>
    <row r="611" spans="1:24" x14ac:dyDescent="0.25">
      <c r="A611" t="s">
        <v>123</v>
      </c>
      <c r="B611" s="1">
        <v>42061</v>
      </c>
      <c r="C611">
        <v>2015</v>
      </c>
      <c r="D611" t="s">
        <v>224</v>
      </c>
      <c r="E611" t="s">
        <v>57</v>
      </c>
      <c r="F611" t="s">
        <v>24</v>
      </c>
      <c r="G611" t="s">
        <v>200</v>
      </c>
      <c r="H611" t="s">
        <v>205</v>
      </c>
      <c r="I611">
        <v>75350</v>
      </c>
      <c r="J611">
        <v>4175</v>
      </c>
      <c r="K611">
        <v>79525</v>
      </c>
      <c r="L611" t="s">
        <v>97</v>
      </c>
      <c r="M611" t="s">
        <v>124</v>
      </c>
      <c r="N611" t="s">
        <v>125</v>
      </c>
      <c r="O611">
        <v>4</v>
      </c>
      <c r="P611" t="s">
        <v>91</v>
      </c>
      <c r="Q611" t="s">
        <v>78</v>
      </c>
      <c r="R611" t="s">
        <v>92</v>
      </c>
      <c r="S611" t="s">
        <v>57</v>
      </c>
      <c r="T611" t="s">
        <v>44</v>
      </c>
      <c r="U611" t="s">
        <v>225</v>
      </c>
      <c r="V611">
        <v>4521</v>
      </c>
      <c r="W611">
        <v>0.36856819287341469</v>
      </c>
      <c r="X611" t="s">
        <v>220</v>
      </c>
    </row>
    <row r="612" spans="1:24" x14ac:dyDescent="0.25">
      <c r="A612" t="s">
        <v>182</v>
      </c>
      <c r="B612" s="1">
        <v>42061</v>
      </c>
      <c r="C612">
        <v>2015</v>
      </c>
      <c r="D612" t="s">
        <v>224</v>
      </c>
      <c r="E612" t="s">
        <v>52</v>
      </c>
      <c r="F612" t="s">
        <v>41</v>
      </c>
      <c r="G612" t="s">
        <v>200</v>
      </c>
      <c r="H612" t="s">
        <v>211</v>
      </c>
      <c r="I612">
        <v>58550</v>
      </c>
      <c r="J612">
        <v>1389</v>
      </c>
      <c r="K612">
        <v>59939</v>
      </c>
      <c r="L612" t="s">
        <v>164</v>
      </c>
      <c r="M612" t="s">
        <v>183</v>
      </c>
      <c r="N612" t="s">
        <v>184</v>
      </c>
      <c r="O612">
        <v>4</v>
      </c>
      <c r="P612" t="s">
        <v>77</v>
      </c>
      <c r="Q612" t="s">
        <v>78</v>
      </c>
      <c r="R612" t="s">
        <v>79</v>
      </c>
      <c r="S612" t="s">
        <v>53</v>
      </c>
      <c r="T612" t="s">
        <v>46</v>
      </c>
      <c r="U612" t="s">
        <v>223</v>
      </c>
      <c r="V612">
        <v>2927.5</v>
      </c>
      <c r="W612">
        <v>0.37889914977312977</v>
      </c>
      <c r="X612" t="s">
        <v>220</v>
      </c>
    </row>
    <row r="613" spans="1:24" x14ac:dyDescent="0.25">
      <c r="A613" t="s">
        <v>117</v>
      </c>
      <c r="B613" s="1">
        <v>42062</v>
      </c>
      <c r="C613">
        <v>2015</v>
      </c>
      <c r="D613" t="s">
        <v>224</v>
      </c>
      <c r="E613" t="s">
        <v>60</v>
      </c>
      <c r="F613" t="s">
        <v>22</v>
      </c>
      <c r="G613" t="s">
        <v>207</v>
      </c>
      <c r="H613" t="s">
        <v>205</v>
      </c>
      <c r="I613">
        <v>58500</v>
      </c>
      <c r="J613">
        <v>4353</v>
      </c>
      <c r="K613">
        <v>62853</v>
      </c>
      <c r="L613" t="s">
        <v>97</v>
      </c>
      <c r="M613" t="s">
        <v>118</v>
      </c>
      <c r="N613" t="s">
        <v>119</v>
      </c>
      <c r="O613">
        <v>4</v>
      </c>
      <c r="P613" t="s">
        <v>77</v>
      </c>
      <c r="Q613" t="s">
        <v>86</v>
      </c>
      <c r="R613" t="s">
        <v>79</v>
      </c>
      <c r="S613" t="s">
        <v>61</v>
      </c>
      <c r="T613" t="s">
        <v>44</v>
      </c>
      <c r="U613" t="s">
        <v>223</v>
      </c>
      <c r="V613">
        <v>2925</v>
      </c>
      <c r="W613">
        <v>0.69052950744076147</v>
      </c>
      <c r="X613" t="s">
        <v>222</v>
      </c>
    </row>
    <row r="614" spans="1:24" x14ac:dyDescent="0.25">
      <c r="A614" t="s">
        <v>170</v>
      </c>
      <c r="B614" s="1">
        <v>42064</v>
      </c>
      <c r="C614">
        <v>2015</v>
      </c>
      <c r="D614" t="s">
        <v>226</v>
      </c>
      <c r="E614" t="s">
        <v>57</v>
      </c>
      <c r="F614" t="s">
        <v>16</v>
      </c>
      <c r="G614" t="s">
        <v>210</v>
      </c>
      <c r="H614" t="s">
        <v>205</v>
      </c>
      <c r="I614">
        <v>31450</v>
      </c>
      <c r="J614">
        <v>4826</v>
      </c>
      <c r="K614">
        <v>36276</v>
      </c>
      <c r="L614" t="s">
        <v>164</v>
      </c>
      <c r="M614" t="s">
        <v>171</v>
      </c>
      <c r="N614" t="s">
        <v>172</v>
      </c>
      <c r="O614">
        <v>4</v>
      </c>
      <c r="P614" t="s">
        <v>77</v>
      </c>
      <c r="Q614" t="s">
        <v>78</v>
      </c>
      <c r="R614" t="s">
        <v>79</v>
      </c>
      <c r="S614" t="s">
        <v>57</v>
      </c>
      <c r="T614" t="s">
        <v>44</v>
      </c>
      <c r="U614" t="s">
        <v>219</v>
      </c>
      <c r="V614">
        <v>943.5</v>
      </c>
      <c r="W614">
        <v>0.19734957311179002</v>
      </c>
      <c r="X614" t="s">
        <v>220</v>
      </c>
    </row>
    <row r="615" spans="1:24" x14ac:dyDescent="0.25">
      <c r="A615" t="s">
        <v>139</v>
      </c>
      <c r="B615" s="1">
        <v>42065</v>
      </c>
      <c r="C615">
        <v>2015</v>
      </c>
      <c r="D615" t="s">
        <v>226</v>
      </c>
      <c r="E615" t="s">
        <v>52</v>
      </c>
      <c r="F615" t="s">
        <v>34</v>
      </c>
      <c r="G615" t="s">
        <v>210</v>
      </c>
      <c r="H615" t="s">
        <v>202</v>
      </c>
      <c r="I615">
        <v>135200</v>
      </c>
      <c r="J615">
        <v>2492</v>
      </c>
      <c r="K615">
        <v>137692</v>
      </c>
      <c r="L615" t="s">
        <v>127</v>
      </c>
      <c r="M615" t="s">
        <v>137</v>
      </c>
      <c r="N615" t="s">
        <v>140</v>
      </c>
      <c r="O615">
        <v>4</v>
      </c>
      <c r="P615" t="s">
        <v>91</v>
      </c>
      <c r="Q615" t="s">
        <v>86</v>
      </c>
      <c r="R615" t="s">
        <v>92</v>
      </c>
      <c r="S615" t="s">
        <v>53</v>
      </c>
      <c r="T615" t="s">
        <v>46</v>
      </c>
      <c r="U615" t="s">
        <v>225</v>
      </c>
      <c r="V615">
        <v>8112</v>
      </c>
      <c r="W615">
        <v>0.61746938834780329</v>
      </c>
      <c r="X615" t="s">
        <v>222</v>
      </c>
    </row>
    <row r="616" spans="1:24" x14ac:dyDescent="0.25">
      <c r="A616" t="s">
        <v>114</v>
      </c>
      <c r="B616" s="1">
        <v>42066</v>
      </c>
      <c r="C616">
        <v>2015</v>
      </c>
      <c r="D616" t="s">
        <v>226</v>
      </c>
      <c r="E616" t="s">
        <v>62</v>
      </c>
      <c r="F616" t="s">
        <v>15</v>
      </c>
      <c r="G616" t="s">
        <v>200</v>
      </c>
      <c r="H616" t="s">
        <v>201</v>
      </c>
      <c r="I616">
        <v>54300</v>
      </c>
      <c r="J616">
        <v>1273</v>
      </c>
      <c r="K616">
        <v>55573</v>
      </c>
      <c r="L616" t="s">
        <v>97</v>
      </c>
      <c r="M616" t="s">
        <v>115</v>
      </c>
      <c r="N616" t="s">
        <v>116</v>
      </c>
      <c r="O616">
        <v>4</v>
      </c>
      <c r="P616" t="s">
        <v>77</v>
      </c>
      <c r="Q616" t="s">
        <v>78</v>
      </c>
      <c r="R616" t="s">
        <v>79</v>
      </c>
      <c r="S616" t="s">
        <v>63</v>
      </c>
      <c r="T616" t="s">
        <v>43</v>
      </c>
      <c r="U616" t="s">
        <v>221</v>
      </c>
      <c r="V616">
        <v>2172</v>
      </c>
      <c r="W616">
        <v>6.1898254818235646E-2</v>
      </c>
      <c r="X616" t="s">
        <v>220</v>
      </c>
    </row>
    <row r="617" spans="1:24" x14ac:dyDescent="0.25">
      <c r="A617" t="s">
        <v>112</v>
      </c>
      <c r="B617" s="1">
        <v>42066</v>
      </c>
      <c r="C617">
        <v>2015</v>
      </c>
      <c r="D617" t="s">
        <v>226</v>
      </c>
      <c r="E617" t="s">
        <v>54</v>
      </c>
      <c r="F617" t="s">
        <v>30</v>
      </c>
      <c r="G617" t="s">
        <v>207</v>
      </c>
      <c r="H617" t="s">
        <v>202</v>
      </c>
      <c r="I617">
        <v>46500</v>
      </c>
      <c r="J617">
        <v>2958</v>
      </c>
      <c r="K617">
        <v>49458</v>
      </c>
      <c r="L617" t="s">
        <v>97</v>
      </c>
      <c r="M617" t="s">
        <v>104</v>
      </c>
      <c r="N617" t="s">
        <v>113</v>
      </c>
      <c r="O617">
        <v>3</v>
      </c>
      <c r="P617" t="s">
        <v>91</v>
      </c>
      <c r="Q617" t="s">
        <v>78</v>
      </c>
      <c r="R617" t="s">
        <v>79</v>
      </c>
      <c r="S617" t="s">
        <v>54</v>
      </c>
      <c r="T617" t="s">
        <v>45</v>
      </c>
      <c r="U617" t="s">
        <v>221</v>
      </c>
      <c r="V617">
        <v>1860</v>
      </c>
      <c r="W617">
        <v>0.71573895295883483</v>
      </c>
      <c r="X617" t="s">
        <v>222</v>
      </c>
    </row>
    <row r="618" spans="1:24" x14ac:dyDescent="0.25">
      <c r="A618" t="s">
        <v>154</v>
      </c>
      <c r="B618" s="1">
        <v>42067</v>
      </c>
      <c r="C618">
        <v>2015</v>
      </c>
      <c r="D618" t="s">
        <v>226</v>
      </c>
      <c r="E618" t="s">
        <v>58</v>
      </c>
      <c r="F618" t="s">
        <v>8</v>
      </c>
      <c r="G618" t="s">
        <v>208</v>
      </c>
      <c r="H618" t="s">
        <v>211</v>
      </c>
      <c r="I618">
        <v>62900</v>
      </c>
      <c r="J618">
        <v>4512</v>
      </c>
      <c r="K618">
        <v>67412</v>
      </c>
      <c r="L618" t="s">
        <v>142</v>
      </c>
      <c r="M618" t="s">
        <v>155</v>
      </c>
      <c r="N618" t="s">
        <v>156</v>
      </c>
      <c r="O618">
        <v>4</v>
      </c>
      <c r="P618" t="s">
        <v>91</v>
      </c>
      <c r="Q618" t="s">
        <v>78</v>
      </c>
      <c r="R618" t="s">
        <v>79</v>
      </c>
      <c r="S618" t="s">
        <v>59</v>
      </c>
      <c r="T618" t="s">
        <v>42</v>
      </c>
      <c r="U618" t="s">
        <v>223</v>
      </c>
      <c r="V618">
        <v>3145</v>
      </c>
      <c r="W618">
        <v>0.50778816338059873</v>
      </c>
      <c r="X618" t="s">
        <v>222</v>
      </c>
    </row>
    <row r="619" spans="1:24" x14ac:dyDescent="0.25">
      <c r="A619" t="s">
        <v>170</v>
      </c>
      <c r="B619" s="1">
        <v>42067</v>
      </c>
      <c r="C619">
        <v>2015</v>
      </c>
      <c r="D619" t="s">
        <v>226</v>
      </c>
      <c r="E619" t="s">
        <v>58</v>
      </c>
      <c r="F619" t="s">
        <v>5</v>
      </c>
      <c r="G619" t="s">
        <v>208</v>
      </c>
      <c r="H619" t="s">
        <v>201</v>
      </c>
      <c r="I619">
        <v>31400</v>
      </c>
      <c r="J619">
        <v>1721</v>
      </c>
      <c r="K619">
        <v>33121</v>
      </c>
      <c r="L619" t="s">
        <v>164</v>
      </c>
      <c r="M619" t="s">
        <v>171</v>
      </c>
      <c r="N619" t="s">
        <v>172</v>
      </c>
      <c r="O619">
        <v>4</v>
      </c>
      <c r="P619" t="s">
        <v>77</v>
      </c>
      <c r="Q619" t="s">
        <v>78</v>
      </c>
      <c r="R619" t="s">
        <v>79</v>
      </c>
      <c r="S619" t="s">
        <v>59</v>
      </c>
      <c r="T619" t="s">
        <v>42</v>
      </c>
      <c r="U619" t="s">
        <v>219</v>
      </c>
      <c r="V619">
        <v>942</v>
      </c>
      <c r="W619">
        <v>0.70657657259450135</v>
      </c>
      <c r="X619" t="s">
        <v>222</v>
      </c>
    </row>
    <row r="620" spans="1:24" x14ac:dyDescent="0.25">
      <c r="A620" t="s">
        <v>182</v>
      </c>
      <c r="B620" s="1">
        <v>42068</v>
      </c>
      <c r="C620">
        <v>2015</v>
      </c>
      <c r="D620" t="s">
        <v>226</v>
      </c>
      <c r="E620" t="s">
        <v>62</v>
      </c>
      <c r="F620" t="s">
        <v>12</v>
      </c>
      <c r="G620" t="s">
        <v>200</v>
      </c>
      <c r="H620" t="s">
        <v>202</v>
      </c>
      <c r="I620">
        <v>58700</v>
      </c>
      <c r="J620">
        <v>2727</v>
      </c>
      <c r="K620">
        <v>61427</v>
      </c>
      <c r="L620" t="s">
        <v>164</v>
      </c>
      <c r="M620" t="s">
        <v>183</v>
      </c>
      <c r="N620" t="s">
        <v>184</v>
      </c>
      <c r="O620">
        <v>4</v>
      </c>
      <c r="P620" t="s">
        <v>77</v>
      </c>
      <c r="Q620" t="s">
        <v>78</v>
      </c>
      <c r="R620" t="s">
        <v>79</v>
      </c>
      <c r="S620" t="s">
        <v>63</v>
      </c>
      <c r="T620" t="s">
        <v>43</v>
      </c>
      <c r="U620" t="s">
        <v>223</v>
      </c>
      <c r="V620">
        <v>2935</v>
      </c>
      <c r="W620">
        <v>0.1256047259669773</v>
      </c>
      <c r="X620" t="s">
        <v>220</v>
      </c>
    </row>
    <row r="621" spans="1:24" x14ac:dyDescent="0.25">
      <c r="A621" t="s">
        <v>103</v>
      </c>
      <c r="B621" s="1">
        <v>42068</v>
      </c>
      <c r="C621">
        <v>2015</v>
      </c>
      <c r="D621" t="s">
        <v>226</v>
      </c>
      <c r="E621" t="s">
        <v>54</v>
      </c>
      <c r="F621" t="s">
        <v>28</v>
      </c>
      <c r="G621" t="s">
        <v>206</v>
      </c>
      <c r="H621" t="s">
        <v>201</v>
      </c>
      <c r="I621">
        <v>36100</v>
      </c>
      <c r="J621">
        <v>2500</v>
      </c>
      <c r="K621">
        <v>38600</v>
      </c>
      <c r="L621" t="s">
        <v>97</v>
      </c>
      <c r="M621" t="s">
        <v>104</v>
      </c>
      <c r="N621" t="s">
        <v>105</v>
      </c>
      <c r="O621">
        <v>2</v>
      </c>
      <c r="P621" t="s">
        <v>91</v>
      </c>
      <c r="Q621" t="s">
        <v>78</v>
      </c>
      <c r="R621" t="s">
        <v>79</v>
      </c>
      <c r="S621" t="s">
        <v>54</v>
      </c>
      <c r="T621" t="s">
        <v>45</v>
      </c>
      <c r="U621" t="s">
        <v>221</v>
      </c>
      <c r="V621">
        <v>1444</v>
      </c>
      <c r="W621">
        <v>0.23194503329319183</v>
      </c>
      <c r="X621" t="s">
        <v>220</v>
      </c>
    </row>
    <row r="622" spans="1:24" x14ac:dyDescent="0.25">
      <c r="A622" t="s">
        <v>83</v>
      </c>
      <c r="B622" s="1">
        <v>42070</v>
      </c>
      <c r="C622">
        <v>2015</v>
      </c>
      <c r="D622" t="s">
        <v>226</v>
      </c>
      <c r="E622" t="s">
        <v>57</v>
      </c>
      <c r="F622" t="s">
        <v>18</v>
      </c>
      <c r="G622" t="s">
        <v>206</v>
      </c>
      <c r="H622" t="s">
        <v>211</v>
      </c>
      <c r="I622">
        <v>83850</v>
      </c>
      <c r="J622">
        <v>3578</v>
      </c>
      <c r="K622">
        <v>87428</v>
      </c>
      <c r="L622" t="s">
        <v>74</v>
      </c>
      <c r="M622" t="s">
        <v>84</v>
      </c>
      <c r="N622" t="s">
        <v>85</v>
      </c>
      <c r="O622">
        <v>4</v>
      </c>
      <c r="P622" t="s">
        <v>77</v>
      </c>
      <c r="Q622" t="s">
        <v>86</v>
      </c>
      <c r="R622" t="s">
        <v>87</v>
      </c>
      <c r="S622" t="s">
        <v>57</v>
      </c>
      <c r="T622" t="s">
        <v>44</v>
      </c>
      <c r="U622" t="s">
        <v>225</v>
      </c>
      <c r="V622">
        <v>5031</v>
      </c>
      <c r="W622">
        <v>0.43372364502107896</v>
      </c>
      <c r="X622" t="s">
        <v>220</v>
      </c>
    </row>
    <row r="623" spans="1:24" x14ac:dyDescent="0.25">
      <c r="A623" t="s">
        <v>141</v>
      </c>
      <c r="B623" s="1">
        <v>42071</v>
      </c>
      <c r="C623">
        <v>2015</v>
      </c>
      <c r="D623" t="s">
        <v>226</v>
      </c>
      <c r="E623" t="s">
        <v>55</v>
      </c>
      <c r="F623" t="s">
        <v>38</v>
      </c>
      <c r="G623" t="s">
        <v>200</v>
      </c>
      <c r="H623" t="s">
        <v>201</v>
      </c>
      <c r="I623">
        <v>26700</v>
      </c>
      <c r="J623">
        <v>4057</v>
      </c>
      <c r="K623">
        <v>30757</v>
      </c>
      <c r="L623" t="s">
        <v>142</v>
      </c>
      <c r="M623" t="s">
        <v>143</v>
      </c>
      <c r="N623" t="s">
        <v>144</v>
      </c>
      <c r="O623">
        <v>4</v>
      </c>
      <c r="P623" t="s">
        <v>77</v>
      </c>
      <c r="Q623" t="s">
        <v>78</v>
      </c>
      <c r="R623" t="s">
        <v>79</v>
      </c>
      <c r="S623" t="s">
        <v>56</v>
      </c>
      <c r="T623" t="s">
        <v>46</v>
      </c>
      <c r="U623" t="s">
        <v>219</v>
      </c>
      <c r="V623">
        <v>801</v>
      </c>
      <c r="W623">
        <v>0.66548418517479868</v>
      </c>
      <c r="X623" t="s">
        <v>222</v>
      </c>
    </row>
    <row r="624" spans="1:24" x14ac:dyDescent="0.25">
      <c r="A624" t="s">
        <v>151</v>
      </c>
      <c r="B624" s="1">
        <v>42071</v>
      </c>
      <c r="C624">
        <v>2015</v>
      </c>
      <c r="D624" t="s">
        <v>226</v>
      </c>
      <c r="E624" t="s">
        <v>62</v>
      </c>
      <c r="F624" t="s">
        <v>14</v>
      </c>
      <c r="G624" t="s">
        <v>200</v>
      </c>
      <c r="H624" t="s">
        <v>201</v>
      </c>
      <c r="I624">
        <v>34800</v>
      </c>
      <c r="J624">
        <v>4756</v>
      </c>
      <c r="K624">
        <v>39556</v>
      </c>
      <c r="L624" t="s">
        <v>142</v>
      </c>
      <c r="M624" t="s">
        <v>152</v>
      </c>
      <c r="N624" t="s">
        <v>153</v>
      </c>
      <c r="O624">
        <v>3</v>
      </c>
      <c r="P624" t="s">
        <v>91</v>
      </c>
      <c r="Q624" t="s">
        <v>78</v>
      </c>
      <c r="R624" t="s">
        <v>79</v>
      </c>
      <c r="S624" t="s">
        <v>63</v>
      </c>
      <c r="T624" t="s">
        <v>43</v>
      </c>
      <c r="U624" t="s">
        <v>221</v>
      </c>
      <c r="V624">
        <v>1392</v>
      </c>
      <c r="W624">
        <v>0.56095210395797723</v>
      </c>
      <c r="X624" t="s">
        <v>222</v>
      </c>
    </row>
    <row r="625" spans="1:24" x14ac:dyDescent="0.25">
      <c r="A625" t="s">
        <v>103</v>
      </c>
      <c r="B625" s="1">
        <v>42072</v>
      </c>
      <c r="C625">
        <v>2015</v>
      </c>
      <c r="D625" t="s">
        <v>226</v>
      </c>
      <c r="E625" t="s">
        <v>54</v>
      </c>
      <c r="F625" t="s">
        <v>29</v>
      </c>
      <c r="G625" t="s">
        <v>200</v>
      </c>
      <c r="H625" t="s">
        <v>202</v>
      </c>
      <c r="I625">
        <v>36000</v>
      </c>
      <c r="J625">
        <v>1610</v>
      </c>
      <c r="K625">
        <v>37610</v>
      </c>
      <c r="L625" t="s">
        <v>97</v>
      </c>
      <c r="M625" t="s">
        <v>104</v>
      </c>
      <c r="N625" t="s">
        <v>105</v>
      </c>
      <c r="O625">
        <v>2</v>
      </c>
      <c r="P625" t="s">
        <v>91</v>
      </c>
      <c r="Q625" t="s">
        <v>78</v>
      </c>
      <c r="R625" t="s">
        <v>79</v>
      </c>
      <c r="S625" t="s">
        <v>54</v>
      </c>
      <c r="T625" t="s">
        <v>45</v>
      </c>
      <c r="U625" t="s">
        <v>221</v>
      </c>
      <c r="V625">
        <v>1440</v>
      </c>
      <c r="W625">
        <v>0.80298066549141922</v>
      </c>
      <c r="X625" t="s">
        <v>222</v>
      </c>
    </row>
    <row r="626" spans="1:24" x14ac:dyDescent="0.25">
      <c r="A626" t="s">
        <v>117</v>
      </c>
      <c r="B626" s="1">
        <v>42072</v>
      </c>
      <c r="C626">
        <v>2015</v>
      </c>
      <c r="D626" t="s">
        <v>226</v>
      </c>
      <c r="E626" t="s">
        <v>62</v>
      </c>
      <c r="F626" t="s">
        <v>12</v>
      </c>
      <c r="G626" t="s">
        <v>200</v>
      </c>
      <c r="H626" t="s">
        <v>203</v>
      </c>
      <c r="I626">
        <v>58500</v>
      </c>
      <c r="J626">
        <v>3035</v>
      </c>
      <c r="K626">
        <v>61535</v>
      </c>
      <c r="L626" t="s">
        <v>97</v>
      </c>
      <c r="M626" t="s">
        <v>118</v>
      </c>
      <c r="N626" t="s">
        <v>119</v>
      </c>
      <c r="O626">
        <v>4</v>
      </c>
      <c r="P626" t="s">
        <v>77</v>
      </c>
      <c r="Q626" t="s">
        <v>86</v>
      </c>
      <c r="R626" t="s">
        <v>79</v>
      </c>
      <c r="S626" t="s">
        <v>63</v>
      </c>
      <c r="T626" t="s">
        <v>43</v>
      </c>
      <c r="U626" t="s">
        <v>223</v>
      </c>
      <c r="V626">
        <v>2925</v>
      </c>
      <c r="W626">
        <v>0.98493490227727909</v>
      </c>
      <c r="X626" t="s">
        <v>222</v>
      </c>
    </row>
    <row r="627" spans="1:24" x14ac:dyDescent="0.25">
      <c r="A627" t="s">
        <v>191</v>
      </c>
      <c r="B627" s="1">
        <v>42076</v>
      </c>
      <c r="C627">
        <v>2015</v>
      </c>
      <c r="D627" t="s">
        <v>226</v>
      </c>
      <c r="E627" t="s">
        <v>60</v>
      </c>
      <c r="F627" t="s">
        <v>22</v>
      </c>
      <c r="G627" t="s">
        <v>207</v>
      </c>
      <c r="H627" t="s">
        <v>201</v>
      </c>
      <c r="I627">
        <v>130500</v>
      </c>
      <c r="J627">
        <v>2657</v>
      </c>
      <c r="K627">
        <v>133157</v>
      </c>
      <c r="L627" t="s">
        <v>164</v>
      </c>
      <c r="M627" t="s">
        <v>192</v>
      </c>
      <c r="N627" t="s">
        <v>193</v>
      </c>
      <c r="O627">
        <v>4</v>
      </c>
      <c r="P627" t="s">
        <v>91</v>
      </c>
      <c r="Q627" t="s">
        <v>86</v>
      </c>
      <c r="R627" t="s">
        <v>92</v>
      </c>
      <c r="S627" t="s">
        <v>61</v>
      </c>
      <c r="T627" t="s">
        <v>44</v>
      </c>
      <c r="U627" t="s">
        <v>225</v>
      </c>
      <c r="V627">
        <v>7830</v>
      </c>
      <c r="W627">
        <v>0.68344988659184891</v>
      </c>
      <c r="X627" t="s">
        <v>222</v>
      </c>
    </row>
    <row r="628" spans="1:24" x14ac:dyDescent="0.25">
      <c r="A628" t="s">
        <v>123</v>
      </c>
      <c r="B628" s="1">
        <v>42076</v>
      </c>
      <c r="C628">
        <v>2015</v>
      </c>
      <c r="D628" t="s">
        <v>226</v>
      </c>
      <c r="E628" t="s">
        <v>64</v>
      </c>
      <c r="F628" t="s">
        <v>20</v>
      </c>
      <c r="G628" t="s">
        <v>209</v>
      </c>
      <c r="H628" t="s">
        <v>201</v>
      </c>
      <c r="I628">
        <v>75900</v>
      </c>
      <c r="J628">
        <v>4985</v>
      </c>
      <c r="K628">
        <v>80885</v>
      </c>
      <c r="L628" t="s">
        <v>97</v>
      </c>
      <c r="M628" t="s">
        <v>124</v>
      </c>
      <c r="N628" t="s">
        <v>125</v>
      </c>
      <c r="O628">
        <v>4</v>
      </c>
      <c r="P628" t="s">
        <v>91</v>
      </c>
      <c r="Q628" t="s">
        <v>78</v>
      </c>
      <c r="R628" t="s">
        <v>92</v>
      </c>
      <c r="S628" t="s">
        <v>57</v>
      </c>
      <c r="T628" t="s">
        <v>44</v>
      </c>
      <c r="U628" t="s">
        <v>225</v>
      </c>
      <c r="V628">
        <v>4554</v>
      </c>
      <c r="W628">
        <v>5.0834277668425014E-2</v>
      </c>
      <c r="X628" t="s">
        <v>220</v>
      </c>
    </row>
    <row r="629" spans="1:24" x14ac:dyDescent="0.25">
      <c r="A629" t="s">
        <v>170</v>
      </c>
      <c r="B629" s="1">
        <v>42077</v>
      </c>
      <c r="C629">
        <v>2015</v>
      </c>
      <c r="D629" t="s">
        <v>226</v>
      </c>
      <c r="E629" t="s">
        <v>52</v>
      </c>
      <c r="F629" t="s">
        <v>47</v>
      </c>
      <c r="G629" t="s">
        <v>200</v>
      </c>
      <c r="H629" t="s">
        <v>201</v>
      </c>
      <c r="I629">
        <v>31850</v>
      </c>
      <c r="J629">
        <v>3737</v>
      </c>
      <c r="K629">
        <v>35587</v>
      </c>
      <c r="L629" t="s">
        <v>164</v>
      </c>
      <c r="M629" t="s">
        <v>171</v>
      </c>
      <c r="N629" t="s">
        <v>172</v>
      </c>
      <c r="O629">
        <v>4</v>
      </c>
      <c r="P629" t="s">
        <v>77</v>
      </c>
      <c r="Q629" t="s">
        <v>78</v>
      </c>
      <c r="R629" t="s">
        <v>79</v>
      </c>
      <c r="S629" t="s">
        <v>53</v>
      </c>
      <c r="T629" t="s">
        <v>46</v>
      </c>
      <c r="U629" t="s">
        <v>219</v>
      </c>
      <c r="V629">
        <v>955.5</v>
      </c>
      <c r="W629">
        <v>0.34103717344861345</v>
      </c>
      <c r="X629" t="s">
        <v>220</v>
      </c>
    </row>
    <row r="630" spans="1:24" x14ac:dyDescent="0.25">
      <c r="A630" t="s">
        <v>141</v>
      </c>
      <c r="B630" s="1">
        <v>42077</v>
      </c>
      <c r="C630">
        <v>2015</v>
      </c>
      <c r="D630" t="s">
        <v>226</v>
      </c>
      <c r="E630" t="s">
        <v>57</v>
      </c>
      <c r="F630" t="s">
        <v>23</v>
      </c>
      <c r="G630" t="s">
        <v>206</v>
      </c>
      <c r="H630" t="s">
        <v>211</v>
      </c>
      <c r="I630">
        <v>27050</v>
      </c>
      <c r="J630">
        <v>4628</v>
      </c>
      <c r="K630">
        <v>31678</v>
      </c>
      <c r="L630" t="s">
        <v>142</v>
      </c>
      <c r="M630" t="s">
        <v>143</v>
      </c>
      <c r="N630" t="s">
        <v>144</v>
      </c>
      <c r="O630">
        <v>4</v>
      </c>
      <c r="P630" t="s">
        <v>77</v>
      </c>
      <c r="Q630" t="s">
        <v>78</v>
      </c>
      <c r="R630" t="s">
        <v>79</v>
      </c>
      <c r="S630" t="s">
        <v>57</v>
      </c>
      <c r="T630" t="s">
        <v>44</v>
      </c>
      <c r="U630" t="s">
        <v>219</v>
      </c>
      <c r="V630">
        <v>811.5</v>
      </c>
      <c r="W630">
        <v>0.88471443293835705</v>
      </c>
      <c r="X630" t="s">
        <v>222</v>
      </c>
    </row>
    <row r="631" spans="1:24" x14ac:dyDescent="0.25">
      <c r="A631" t="s">
        <v>179</v>
      </c>
      <c r="B631" s="1">
        <v>42077</v>
      </c>
      <c r="C631">
        <v>2015</v>
      </c>
      <c r="D631" t="s">
        <v>226</v>
      </c>
      <c r="E631" t="s">
        <v>54</v>
      </c>
      <c r="F631" t="s">
        <v>11</v>
      </c>
      <c r="G631" t="s">
        <v>210</v>
      </c>
      <c r="H631" t="s">
        <v>211</v>
      </c>
      <c r="I631">
        <v>50300</v>
      </c>
      <c r="J631">
        <v>4901</v>
      </c>
      <c r="K631">
        <v>55201</v>
      </c>
      <c r="L631" t="s">
        <v>164</v>
      </c>
      <c r="M631" t="s">
        <v>180</v>
      </c>
      <c r="N631" t="s">
        <v>181</v>
      </c>
      <c r="O631">
        <v>4</v>
      </c>
      <c r="P631" t="s">
        <v>77</v>
      </c>
      <c r="Q631" t="s">
        <v>78</v>
      </c>
      <c r="R631" t="s">
        <v>79</v>
      </c>
      <c r="S631" t="s">
        <v>54</v>
      </c>
      <c r="T631" t="s">
        <v>43</v>
      </c>
      <c r="U631" t="s">
        <v>221</v>
      </c>
      <c r="V631">
        <v>2012</v>
      </c>
      <c r="W631">
        <v>0.5461231649602406</v>
      </c>
      <c r="X631" t="s">
        <v>222</v>
      </c>
    </row>
    <row r="632" spans="1:24" x14ac:dyDescent="0.25">
      <c r="A632" t="s">
        <v>100</v>
      </c>
      <c r="B632" s="1">
        <v>42078</v>
      </c>
      <c r="C632">
        <v>2015</v>
      </c>
      <c r="D632" t="s">
        <v>226</v>
      </c>
      <c r="E632" t="s">
        <v>64</v>
      </c>
      <c r="F632" t="s">
        <v>26</v>
      </c>
      <c r="G632" t="s">
        <v>206</v>
      </c>
      <c r="H632" t="s">
        <v>201</v>
      </c>
      <c r="I632">
        <v>31750</v>
      </c>
      <c r="J632">
        <v>1686</v>
      </c>
      <c r="K632">
        <v>33436</v>
      </c>
      <c r="L632" t="s">
        <v>97</v>
      </c>
      <c r="M632" t="s">
        <v>101</v>
      </c>
      <c r="N632" t="s">
        <v>102</v>
      </c>
      <c r="O632">
        <v>4</v>
      </c>
      <c r="P632" t="s">
        <v>77</v>
      </c>
      <c r="Q632" t="s">
        <v>78</v>
      </c>
      <c r="R632" t="s">
        <v>79</v>
      </c>
      <c r="S632" t="s">
        <v>57</v>
      </c>
      <c r="T632" t="s">
        <v>44</v>
      </c>
      <c r="U632" t="s">
        <v>219</v>
      </c>
      <c r="V632">
        <v>952.5</v>
      </c>
      <c r="W632">
        <v>6.7263925945043532E-2</v>
      </c>
      <c r="X632" t="s">
        <v>220</v>
      </c>
    </row>
    <row r="633" spans="1:24" x14ac:dyDescent="0.25">
      <c r="A633" t="s">
        <v>83</v>
      </c>
      <c r="B633" s="1">
        <v>42078</v>
      </c>
      <c r="C633">
        <v>2015</v>
      </c>
      <c r="D633" t="s">
        <v>226</v>
      </c>
      <c r="E633" t="s">
        <v>60</v>
      </c>
      <c r="F633" t="s">
        <v>7</v>
      </c>
      <c r="G633" t="s">
        <v>210</v>
      </c>
      <c r="H633" t="s">
        <v>211</v>
      </c>
      <c r="I633">
        <v>83950</v>
      </c>
      <c r="J633">
        <v>2915</v>
      </c>
      <c r="K633">
        <v>86865</v>
      </c>
      <c r="L633" t="s">
        <v>74</v>
      </c>
      <c r="M633" t="s">
        <v>84</v>
      </c>
      <c r="N633" t="s">
        <v>85</v>
      </c>
      <c r="O633">
        <v>4</v>
      </c>
      <c r="P633" t="s">
        <v>77</v>
      </c>
      <c r="Q633" t="s">
        <v>86</v>
      </c>
      <c r="R633" t="s">
        <v>87</v>
      </c>
      <c r="S633" t="s">
        <v>61</v>
      </c>
      <c r="T633" t="s">
        <v>42</v>
      </c>
      <c r="U633" t="s">
        <v>225</v>
      </c>
      <c r="V633">
        <v>5037</v>
      </c>
      <c r="W633">
        <v>0.71137572392419712</v>
      </c>
      <c r="X633" t="s">
        <v>222</v>
      </c>
    </row>
    <row r="634" spans="1:24" x14ac:dyDescent="0.25">
      <c r="A634" t="s">
        <v>114</v>
      </c>
      <c r="B634" s="1">
        <v>42078</v>
      </c>
      <c r="C634">
        <v>2015</v>
      </c>
      <c r="D634" t="s">
        <v>226</v>
      </c>
      <c r="E634" t="s">
        <v>54</v>
      </c>
      <c r="F634" t="s">
        <v>31</v>
      </c>
      <c r="G634" t="s">
        <v>200</v>
      </c>
      <c r="H634" t="s">
        <v>211</v>
      </c>
      <c r="I634">
        <v>53750</v>
      </c>
      <c r="J634">
        <v>3245</v>
      </c>
      <c r="K634">
        <v>56995</v>
      </c>
      <c r="L634" t="s">
        <v>97</v>
      </c>
      <c r="M634" t="s">
        <v>115</v>
      </c>
      <c r="N634" t="s">
        <v>116</v>
      </c>
      <c r="O634">
        <v>4</v>
      </c>
      <c r="P634" t="s">
        <v>77</v>
      </c>
      <c r="Q634" t="s">
        <v>78</v>
      </c>
      <c r="R634" t="s">
        <v>79</v>
      </c>
      <c r="S634" t="s">
        <v>54</v>
      </c>
      <c r="T634" t="s">
        <v>45</v>
      </c>
      <c r="U634" t="s">
        <v>223</v>
      </c>
      <c r="V634">
        <v>2687.5</v>
      </c>
      <c r="W634">
        <v>9.5017975240488523E-2</v>
      </c>
      <c r="X634" t="s">
        <v>220</v>
      </c>
    </row>
    <row r="635" spans="1:24" x14ac:dyDescent="0.25">
      <c r="A635" t="s">
        <v>130</v>
      </c>
      <c r="B635" s="1">
        <v>42078</v>
      </c>
      <c r="C635">
        <v>2015</v>
      </c>
      <c r="D635" t="s">
        <v>226</v>
      </c>
      <c r="E635" t="s">
        <v>54</v>
      </c>
      <c r="F635" t="s">
        <v>28</v>
      </c>
      <c r="G635" t="s">
        <v>209</v>
      </c>
      <c r="H635" t="s">
        <v>211</v>
      </c>
      <c r="I635">
        <v>61350</v>
      </c>
      <c r="J635">
        <v>3412</v>
      </c>
      <c r="K635">
        <v>64762</v>
      </c>
      <c r="L635" t="s">
        <v>127</v>
      </c>
      <c r="M635" t="s">
        <v>131</v>
      </c>
      <c r="N635" t="s">
        <v>132</v>
      </c>
      <c r="O635">
        <v>4</v>
      </c>
      <c r="P635" t="s">
        <v>77</v>
      </c>
      <c r="Q635" t="s">
        <v>86</v>
      </c>
      <c r="R635" t="s">
        <v>79</v>
      </c>
      <c r="S635" t="s">
        <v>54</v>
      </c>
      <c r="T635" t="s">
        <v>45</v>
      </c>
      <c r="U635" t="s">
        <v>223</v>
      </c>
      <c r="V635">
        <v>3067.5</v>
      </c>
      <c r="W635">
        <v>0.55936654357210103</v>
      </c>
      <c r="X635" t="s">
        <v>222</v>
      </c>
    </row>
    <row r="636" spans="1:24" x14ac:dyDescent="0.25">
      <c r="A636" t="s">
        <v>151</v>
      </c>
      <c r="B636" s="1">
        <v>42079</v>
      </c>
      <c r="C636">
        <v>2015</v>
      </c>
      <c r="D636" t="s">
        <v>226</v>
      </c>
      <c r="E636" t="s">
        <v>50</v>
      </c>
      <c r="F636" t="s">
        <v>9</v>
      </c>
      <c r="G636" t="s">
        <v>200</v>
      </c>
      <c r="H636" t="s">
        <v>203</v>
      </c>
      <c r="I636">
        <v>35050</v>
      </c>
      <c r="J636">
        <v>4895</v>
      </c>
      <c r="K636">
        <v>39945</v>
      </c>
      <c r="L636" t="s">
        <v>142</v>
      </c>
      <c r="M636" t="s">
        <v>152</v>
      </c>
      <c r="N636" t="s">
        <v>153</v>
      </c>
      <c r="O636">
        <v>3</v>
      </c>
      <c r="P636" t="s">
        <v>91</v>
      </c>
      <c r="Q636" t="s">
        <v>78</v>
      </c>
      <c r="R636" t="s">
        <v>79</v>
      </c>
      <c r="S636" t="s">
        <v>51</v>
      </c>
      <c r="T636" t="s">
        <v>43</v>
      </c>
      <c r="U636" t="s">
        <v>221</v>
      </c>
      <c r="V636">
        <v>1402</v>
      </c>
      <c r="W636">
        <v>0.76077699277586164</v>
      </c>
      <c r="X636" t="s">
        <v>222</v>
      </c>
    </row>
    <row r="637" spans="1:24" x14ac:dyDescent="0.25">
      <c r="A637" t="s">
        <v>157</v>
      </c>
      <c r="B637" s="1">
        <v>42079</v>
      </c>
      <c r="C637">
        <v>2015</v>
      </c>
      <c r="D637" t="s">
        <v>226</v>
      </c>
      <c r="E637" t="s">
        <v>54</v>
      </c>
      <c r="F637" t="s">
        <v>31</v>
      </c>
      <c r="G637" t="s">
        <v>210</v>
      </c>
      <c r="H637" t="s">
        <v>202</v>
      </c>
      <c r="I637">
        <v>65550</v>
      </c>
      <c r="J637">
        <v>3487</v>
      </c>
      <c r="K637">
        <v>69037</v>
      </c>
      <c r="L637" t="s">
        <v>142</v>
      </c>
      <c r="M637" t="s">
        <v>158</v>
      </c>
      <c r="N637" t="s">
        <v>159</v>
      </c>
      <c r="O637">
        <v>4</v>
      </c>
      <c r="P637" t="s">
        <v>77</v>
      </c>
      <c r="Q637" t="s">
        <v>86</v>
      </c>
      <c r="R637" t="s">
        <v>79</v>
      </c>
      <c r="S637" t="s">
        <v>54</v>
      </c>
      <c r="T637" t="s">
        <v>45</v>
      </c>
      <c r="U637" t="s">
        <v>223</v>
      </c>
      <c r="V637">
        <v>3277.5</v>
      </c>
      <c r="W637">
        <v>0.88853280660162348</v>
      </c>
      <c r="X637" t="s">
        <v>222</v>
      </c>
    </row>
    <row r="638" spans="1:24" x14ac:dyDescent="0.25">
      <c r="A638" t="s">
        <v>182</v>
      </c>
      <c r="B638" s="1">
        <v>42079</v>
      </c>
      <c r="C638">
        <v>2015</v>
      </c>
      <c r="D638" t="s">
        <v>226</v>
      </c>
      <c r="E638" t="s">
        <v>60</v>
      </c>
      <c r="F638" t="s">
        <v>35</v>
      </c>
      <c r="G638" t="s">
        <v>200</v>
      </c>
      <c r="H638" t="s">
        <v>205</v>
      </c>
      <c r="I638">
        <v>58500</v>
      </c>
      <c r="J638">
        <v>2972</v>
      </c>
      <c r="K638">
        <v>61472</v>
      </c>
      <c r="L638" t="s">
        <v>164</v>
      </c>
      <c r="M638" t="s">
        <v>183</v>
      </c>
      <c r="N638" t="s">
        <v>184</v>
      </c>
      <c r="O638">
        <v>4</v>
      </c>
      <c r="P638" t="s">
        <v>77</v>
      </c>
      <c r="Q638" t="s">
        <v>78</v>
      </c>
      <c r="R638" t="s">
        <v>79</v>
      </c>
      <c r="S638" t="s">
        <v>61</v>
      </c>
      <c r="T638" t="s">
        <v>46</v>
      </c>
      <c r="U638" t="s">
        <v>223</v>
      </c>
      <c r="V638">
        <v>2925</v>
      </c>
      <c r="W638">
        <v>0.41370263854679773</v>
      </c>
      <c r="X638" t="s">
        <v>220</v>
      </c>
    </row>
    <row r="639" spans="1:24" x14ac:dyDescent="0.25">
      <c r="A639" t="s">
        <v>73</v>
      </c>
      <c r="B639" s="1">
        <v>42079</v>
      </c>
      <c r="C639">
        <v>2015</v>
      </c>
      <c r="D639" t="s">
        <v>226</v>
      </c>
      <c r="E639" t="s">
        <v>57</v>
      </c>
      <c r="F639" t="s">
        <v>18</v>
      </c>
      <c r="G639" t="s">
        <v>200</v>
      </c>
      <c r="H639" t="s">
        <v>203</v>
      </c>
      <c r="I639">
        <v>27850</v>
      </c>
      <c r="J639">
        <v>2585</v>
      </c>
      <c r="K639">
        <v>30435</v>
      </c>
      <c r="L639" t="s">
        <v>74</v>
      </c>
      <c r="M639" t="s">
        <v>75</v>
      </c>
      <c r="N639" t="s">
        <v>76</v>
      </c>
      <c r="O639">
        <v>4</v>
      </c>
      <c r="P639" t="s">
        <v>77</v>
      </c>
      <c r="Q639" t="s">
        <v>78</v>
      </c>
      <c r="R639" t="s">
        <v>79</v>
      </c>
      <c r="S639" t="s">
        <v>57</v>
      </c>
      <c r="T639" t="s">
        <v>44</v>
      </c>
      <c r="U639" t="s">
        <v>219</v>
      </c>
      <c r="V639">
        <v>835.5</v>
      </c>
      <c r="W639">
        <v>0.33242920987886804</v>
      </c>
      <c r="X639" t="s">
        <v>220</v>
      </c>
    </row>
    <row r="640" spans="1:24" x14ac:dyDescent="0.25">
      <c r="A640" t="s">
        <v>100</v>
      </c>
      <c r="B640" s="1">
        <v>42080</v>
      </c>
      <c r="C640">
        <v>2015</v>
      </c>
      <c r="D640" t="s">
        <v>226</v>
      </c>
      <c r="E640" t="s">
        <v>57</v>
      </c>
      <c r="F640" t="s">
        <v>23</v>
      </c>
      <c r="G640" t="s">
        <v>207</v>
      </c>
      <c r="H640" t="s">
        <v>211</v>
      </c>
      <c r="I640">
        <v>31650</v>
      </c>
      <c r="J640">
        <v>2347</v>
      </c>
      <c r="K640">
        <v>33997</v>
      </c>
      <c r="L640" t="s">
        <v>97</v>
      </c>
      <c r="M640" t="s">
        <v>101</v>
      </c>
      <c r="N640" t="s">
        <v>102</v>
      </c>
      <c r="O640">
        <v>4</v>
      </c>
      <c r="P640" t="s">
        <v>77</v>
      </c>
      <c r="Q640" t="s">
        <v>78</v>
      </c>
      <c r="R640" t="s">
        <v>79</v>
      </c>
      <c r="S640" t="s">
        <v>57</v>
      </c>
      <c r="T640" t="s">
        <v>44</v>
      </c>
      <c r="U640" t="s">
        <v>219</v>
      </c>
      <c r="V640">
        <v>949.5</v>
      </c>
      <c r="W640">
        <v>0.81914105025080086</v>
      </c>
      <c r="X640" t="s">
        <v>222</v>
      </c>
    </row>
    <row r="641" spans="1:24" x14ac:dyDescent="0.25">
      <c r="A641" t="s">
        <v>167</v>
      </c>
      <c r="B641" s="1">
        <v>42080</v>
      </c>
      <c r="C641">
        <v>2015</v>
      </c>
      <c r="D641" t="s">
        <v>226</v>
      </c>
      <c r="E641" t="s">
        <v>54</v>
      </c>
      <c r="F641" t="s">
        <v>29</v>
      </c>
      <c r="G641" t="s">
        <v>208</v>
      </c>
      <c r="H641" t="s">
        <v>202</v>
      </c>
      <c r="I641">
        <v>31600</v>
      </c>
      <c r="J641">
        <v>4112</v>
      </c>
      <c r="K641">
        <v>35712</v>
      </c>
      <c r="L641" t="s">
        <v>164</v>
      </c>
      <c r="M641" t="s">
        <v>168</v>
      </c>
      <c r="N641" t="s">
        <v>169</v>
      </c>
      <c r="O641">
        <v>4</v>
      </c>
      <c r="P641" t="s">
        <v>77</v>
      </c>
      <c r="Q641" t="s">
        <v>78</v>
      </c>
      <c r="R641" t="s">
        <v>79</v>
      </c>
      <c r="S641" t="s">
        <v>54</v>
      </c>
      <c r="T641" t="s">
        <v>45</v>
      </c>
      <c r="U641" t="s">
        <v>219</v>
      </c>
      <c r="V641">
        <v>948</v>
      </c>
      <c r="W641">
        <v>0.39086961159057432</v>
      </c>
      <c r="X641" t="s">
        <v>220</v>
      </c>
    </row>
    <row r="642" spans="1:24" x14ac:dyDescent="0.25">
      <c r="A642" t="s">
        <v>145</v>
      </c>
      <c r="B642" s="1">
        <v>42081</v>
      </c>
      <c r="C642">
        <v>2015</v>
      </c>
      <c r="D642" t="s">
        <v>226</v>
      </c>
      <c r="E642" t="s">
        <v>58</v>
      </c>
      <c r="F642" t="s">
        <v>2</v>
      </c>
      <c r="G642" t="s">
        <v>207</v>
      </c>
      <c r="H642" t="s">
        <v>202</v>
      </c>
      <c r="I642">
        <v>29800</v>
      </c>
      <c r="J642">
        <v>1117</v>
      </c>
      <c r="K642">
        <v>30917</v>
      </c>
      <c r="L642" t="s">
        <v>142</v>
      </c>
      <c r="M642" t="s">
        <v>146</v>
      </c>
      <c r="N642" t="s">
        <v>147</v>
      </c>
      <c r="O642">
        <v>4</v>
      </c>
      <c r="P642" t="s">
        <v>77</v>
      </c>
      <c r="Q642" t="s">
        <v>78</v>
      </c>
      <c r="R642" t="s">
        <v>79</v>
      </c>
      <c r="S642" t="s">
        <v>59</v>
      </c>
      <c r="T642" t="s">
        <v>42</v>
      </c>
      <c r="U642" t="s">
        <v>219</v>
      </c>
      <c r="V642">
        <v>894</v>
      </c>
      <c r="W642">
        <v>0.18602805174236561</v>
      </c>
      <c r="X642" t="s">
        <v>220</v>
      </c>
    </row>
    <row r="643" spans="1:24" x14ac:dyDescent="0.25">
      <c r="A643" t="s">
        <v>182</v>
      </c>
      <c r="B643" s="1">
        <v>42083</v>
      </c>
      <c r="C643">
        <v>2015</v>
      </c>
      <c r="D643" t="s">
        <v>226</v>
      </c>
      <c r="E643" t="s">
        <v>55</v>
      </c>
      <c r="F643" t="s">
        <v>39</v>
      </c>
      <c r="G643" t="s">
        <v>209</v>
      </c>
      <c r="H643" t="s">
        <v>202</v>
      </c>
      <c r="I643">
        <v>58700</v>
      </c>
      <c r="J643">
        <v>2430</v>
      </c>
      <c r="K643">
        <v>61130</v>
      </c>
      <c r="L643" t="s">
        <v>164</v>
      </c>
      <c r="M643" t="s">
        <v>183</v>
      </c>
      <c r="N643" t="s">
        <v>184</v>
      </c>
      <c r="O643">
        <v>4</v>
      </c>
      <c r="P643" t="s">
        <v>77</v>
      </c>
      <c r="Q643" t="s">
        <v>78</v>
      </c>
      <c r="R643" t="s">
        <v>79</v>
      </c>
      <c r="S643" t="s">
        <v>56</v>
      </c>
      <c r="T643" t="s">
        <v>46</v>
      </c>
      <c r="U643" t="s">
        <v>223</v>
      </c>
      <c r="V643">
        <v>2935</v>
      </c>
      <c r="W643">
        <v>0.24836507404612612</v>
      </c>
      <c r="X643" t="s">
        <v>220</v>
      </c>
    </row>
    <row r="644" spans="1:24" x14ac:dyDescent="0.25">
      <c r="A644" t="s">
        <v>93</v>
      </c>
      <c r="B644" s="1">
        <v>42084</v>
      </c>
      <c r="C644">
        <v>2015</v>
      </c>
      <c r="D644" t="s">
        <v>226</v>
      </c>
      <c r="E644" t="s">
        <v>52</v>
      </c>
      <c r="F644" t="s">
        <v>47</v>
      </c>
      <c r="G644" t="s">
        <v>200</v>
      </c>
      <c r="H644" t="s">
        <v>201</v>
      </c>
      <c r="I644">
        <v>166150</v>
      </c>
      <c r="J644">
        <v>1812</v>
      </c>
      <c r="K644">
        <v>167962</v>
      </c>
      <c r="L644" t="s">
        <v>74</v>
      </c>
      <c r="M644" t="s">
        <v>94</v>
      </c>
      <c r="N644" t="s">
        <v>95</v>
      </c>
      <c r="O644">
        <v>2</v>
      </c>
      <c r="P644" t="s">
        <v>77</v>
      </c>
      <c r="Q644" t="s">
        <v>86</v>
      </c>
      <c r="R644" t="s">
        <v>87</v>
      </c>
      <c r="S644" t="s">
        <v>53</v>
      </c>
      <c r="T644" t="s">
        <v>46</v>
      </c>
      <c r="U644" t="s">
        <v>225</v>
      </c>
      <c r="V644">
        <v>9969</v>
      </c>
      <c r="W644">
        <v>0.38731009251778487</v>
      </c>
      <c r="X644" t="s">
        <v>220</v>
      </c>
    </row>
    <row r="645" spans="1:24" x14ac:dyDescent="0.25">
      <c r="A645" t="s">
        <v>83</v>
      </c>
      <c r="B645" s="1">
        <v>42084</v>
      </c>
      <c r="C645">
        <v>2015</v>
      </c>
      <c r="D645" t="s">
        <v>226</v>
      </c>
      <c r="E645" t="s">
        <v>62</v>
      </c>
      <c r="F645" t="s">
        <v>12</v>
      </c>
      <c r="G645" t="s">
        <v>209</v>
      </c>
      <c r="H645" t="s">
        <v>201</v>
      </c>
      <c r="I645">
        <v>83650</v>
      </c>
      <c r="J645">
        <v>2480</v>
      </c>
      <c r="K645">
        <v>86130</v>
      </c>
      <c r="L645" t="s">
        <v>74</v>
      </c>
      <c r="M645" t="s">
        <v>84</v>
      </c>
      <c r="N645" t="s">
        <v>85</v>
      </c>
      <c r="O645">
        <v>4</v>
      </c>
      <c r="P645" t="s">
        <v>77</v>
      </c>
      <c r="Q645" t="s">
        <v>86</v>
      </c>
      <c r="R645" t="s">
        <v>87</v>
      </c>
      <c r="S645" t="s">
        <v>63</v>
      </c>
      <c r="T645" t="s">
        <v>43</v>
      </c>
      <c r="U645" t="s">
        <v>225</v>
      </c>
      <c r="V645">
        <v>5019</v>
      </c>
      <c r="W645">
        <v>0.84740899123596447</v>
      </c>
      <c r="X645" t="s">
        <v>222</v>
      </c>
    </row>
    <row r="646" spans="1:24" x14ac:dyDescent="0.25">
      <c r="A646" t="s">
        <v>145</v>
      </c>
      <c r="B646" s="1">
        <v>42084</v>
      </c>
      <c r="C646">
        <v>2015</v>
      </c>
      <c r="D646" t="s">
        <v>226</v>
      </c>
      <c r="E646" t="s">
        <v>60</v>
      </c>
      <c r="F646" t="s">
        <v>3</v>
      </c>
      <c r="G646" t="s">
        <v>210</v>
      </c>
      <c r="H646" t="s">
        <v>203</v>
      </c>
      <c r="I646">
        <v>29550</v>
      </c>
      <c r="J646">
        <v>1773</v>
      </c>
      <c r="K646">
        <v>31323</v>
      </c>
      <c r="L646" t="s">
        <v>142</v>
      </c>
      <c r="M646" t="s">
        <v>146</v>
      </c>
      <c r="N646" t="s">
        <v>147</v>
      </c>
      <c r="O646">
        <v>4</v>
      </c>
      <c r="P646" t="s">
        <v>77</v>
      </c>
      <c r="Q646" t="s">
        <v>78</v>
      </c>
      <c r="R646" t="s">
        <v>79</v>
      </c>
      <c r="S646" t="s">
        <v>61</v>
      </c>
      <c r="T646" t="s">
        <v>42</v>
      </c>
      <c r="U646" t="s">
        <v>219</v>
      </c>
      <c r="V646">
        <v>886.5</v>
      </c>
      <c r="W646">
        <v>0.55521858602539576</v>
      </c>
      <c r="X646" t="s">
        <v>222</v>
      </c>
    </row>
    <row r="647" spans="1:24" x14ac:dyDescent="0.25">
      <c r="A647" t="s">
        <v>170</v>
      </c>
      <c r="B647" s="1">
        <v>42086</v>
      </c>
      <c r="C647">
        <v>2015</v>
      </c>
      <c r="D647" t="s">
        <v>226</v>
      </c>
      <c r="E647" t="s">
        <v>58</v>
      </c>
      <c r="F647" t="s">
        <v>8</v>
      </c>
      <c r="G647" t="s">
        <v>208</v>
      </c>
      <c r="H647" t="s">
        <v>205</v>
      </c>
      <c r="I647">
        <v>31600</v>
      </c>
      <c r="J647">
        <v>2226</v>
      </c>
      <c r="K647">
        <v>33826</v>
      </c>
      <c r="L647" t="s">
        <v>164</v>
      </c>
      <c r="M647" t="s">
        <v>171</v>
      </c>
      <c r="N647" t="s">
        <v>172</v>
      </c>
      <c r="O647">
        <v>4</v>
      </c>
      <c r="P647" t="s">
        <v>77</v>
      </c>
      <c r="Q647" t="s">
        <v>78</v>
      </c>
      <c r="R647" t="s">
        <v>79</v>
      </c>
      <c r="S647" t="s">
        <v>59</v>
      </c>
      <c r="T647" t="s">
        <v>42</v>
      </c>
      <c r="U647" t="s">
        <v>219</v>
      </c>
      <c r="V647">
        <v>948</v>
      </c>
      <c r="W647">
        <v>0.31111035277653037</v>
      </c>
      <c r="X647" t="s">
        <v>220</v>
      </c>
    </row>
    <row r="648" spans="1:24" x14ac:dyDescent="0.25">
      <c r="A648" t="s">
        <v>151</v>
      </c>
      <c r="B648" s="1">
        <v>42086</v>
      </c>
      <c r="C648">
        <v>2015</v>
      </c>
      <c r="D648" t="s">
        <v>226</v>
      </c>
      <c r="E648" t="s">
        <v>58</v>
      </c>
      <c r="F648" t="s">
        <v>5</v>
      </c>
      <c r="G648" t="s">
        <v>206</v>
      </c>
      <c r="H648" t="s">
        <v>203</v>
      </c>
      <c r="I648">
        <v>34950</v>
      </c>
      <c r="J648">
        <v>4831</v>
      </c>
      <c r="K648">
        <v>39781</v>
      </c>
      <c r="L648" t="s">
        <v>142</v>
      </c>
      <c r="M648" t="s">
        <v>152</v>
      </c>
      <c r="N648" t="s">
        <v>153</v>
      </c>
      <c r="O648">
        <v>3</v>
      </c>
      <c r="P648" t="s">
        <v>91</v>
      </c>
      <c r="Q648" t="s">
        <v>78</v>
      </c>
      <c r="R648" t="s">
        <v>79</v>
      </c>
      <c r="S648" t="s">
        <v>59</v>
      </c>
      <c r="T648" t="s">
        <v>42</v>
      </c>
      <c r="U648" t="s">
        <v>221</v>
      </c>
      <c r="V648">
        <v>1398</v>
      </c>
      <c r="W648">
        <v>0.28938361922715961</v>
      </c>
      <c r="X648" t="s">
        <v>220</v>
      </c>
    </row>
    <row r="649" spans="1:24" x14ac:dyDescent="0.25">
      <c r="A649" t="s">
        <v>123</v>
      </c>
      <c r="B649" s="1">
        <v>42087</v>
      </c>
      <c r="C649">
        <v>2015</v>
      </c>
      <c r="D649" t="s">
        <v>226</v>
      </c>
      <c r="E649" t="s">
        <v>60</v>
      </c>
      <c r="F649" t="s">
        <v>22</v>
      </c>
      <c r="G649" t="s">
        <v>210</v>
      </c>
      <c r="H649" t="s">
        <v>205</v>
      </c>
      <c r="I649">
        <v>75450</v>
      </c>
      <c r="J649">
        <v>2419</v>
      </c>
      <c r="K649">
        <v>77869</v>
      </c>
      <c r="L649" t="s">
        <v>97</v>
      </c>
      <c r="M649" t="s">
        <v>124</v>
      </c>
      <c r="N649" t="s">
        <v>125</v>
      </c>
      <c r="O649">
        <v>4</v>
      </c>
      <c r="P649" t="s">
        <v>91</v>
      </c>
      <c r="Q649" t="s">
        <v>78</v>
      </c>
      <c r="R649" t="s">
        <v>92</v>
      </c>
      <c r="S649" t="s">
        <v>61</v>
      </c>
      <c r="T649" t="s">
        <v>44</v>
      </c>
      <c r="U649" t="s">
        <v>225</v>
      </c>
      <c r="V649">
        <v>4527</v>
      </c>
      <c r="W649">
        <v>0.10987525159021619</v>
      </c>
      <c r="X649" t="s">
        <v>220</v>
      </c>
    </row>
    <row r="650" spans="1:24" x14ac:dyDescent="0.25">
      <c r="A650" t="s">
        <v>145</v>
      </c>
      <c r="B650" s="1">
        <v>42087</v>
      </c>
      <c r="C650">
        <v>2015</v>
      </c>
      <c r="D650" t="s">
        <v>226</v>
      </c>
      <c r="E650" t="s">
        <v>57</v>
      </c>
      <c r="F650" t="s">
        <v>16</v>
      </c>
      <c r="G650" t="s">
        <v>200</v>
      </c>
      <c r="H650" t="s">
        <v>203</v>
      </c>
      <c r="I650">
        <v>29500</v>
      </c>
      <c r="J650">
        <v>1548</v>
      </c>
      <c r="K650">
        <v>31048</v>
      </c>
      <c r="L650" t="s">
        <v>142</v>
      </c>
      <c r="M650" t="s">
        <v>146</v>
      </c>
      <c r="N650" t="s">
        <v>147</v>
      </c>
      <c r="O650">
        <v>4</v>
      </c>
      <c r="P650" t="s">
        <v>77</v>
      </c>
      <c r="Q650" t="s">
        <v>78</v>
      </c>
      <c r="R650" t="s">
        <v>79</v>
      </c>
      <c r="S650" t="s">
        <v>57</v>
      </c>
      <c r="T650" t="s">
        <v>44</v>
      </c>
      <c r="U650" t="s">
        <v>219</v>
      </c>
      <c r="V650">
        <v>885</v>
      </c>
      <c r="W650">
        <v>0.86069497552732699</v>
      </c>
      <c r="X650" t="s">
        <v>222</v>
      </c>
    </row>
    <row r="651" spans="1:24" x14ac:dyDescent="0.25">
      <c r="A651" t="s">
        <v>136</v>
      </c>
      <c r="B651" s="1">
        <v>42088</v>
      </c>
      <c r="C651">
        <v>2015</v>
      </c>
      <c r="D651" t="s">
        <v>226</v>
      </c>
      <c r="E651" t="s">
        <v>60</v>
      </c>
      <c r="F651" t="s">
        <v>7</v>
      </c>
      <c r="G651" t="s">
        <v>209</v>
      </c>
      <c r="H651" t="s">
        <v>211</v>
      </c>
      <c r="I651">
        <v>85300</v>
      </c>
      <c r="J651">
        <v>4190</v>
      </c>
      <c r="K651">
        <v>89490</v>
      </c>
      <c r="L651" t="s">
        <v>127</v>
      </c>
      <c r="M651" t="s">
        <v>137</v>
      </c>
      <c r="N651" t="s">
        <v>138</v>
      </c>
      <c r="O651">
        <v>4</v>
      </c>
      <c r="P651" t="s">
        <v>77</v>
      </c>
      <c r="Q651" t="s">
        <v>78</v>
      </c>
      <c r="R651" t="s">
        <v>79</v>
      </c>
      <c r="S651" t="s">
        <v>61</v>
      </c>
      <c r="T651" t="s">
        <v>42</v>
      </c>
      <c r="U651" t="s">
        <v>225</v>
      </c>
      <c r="V651">
        <v>5118</v>
      </c>
      <c r="W651">
        <v>0.12152185669239697</v>
      </c>
      <c r="X651" t="s">
        <v>220</v>
      </c>
    </row>
    <row r="652" spans="1:24" x14ac:dyDescent="0.25">
      <c r="A652" t="s">
        <v>133</v>
      </c>
      <c r="B652" s="1">
        <v>42091</v>
      </c>
      <c r="C652">
        <v>2015</v>
      </c>
      <c r="D652" t="s">
        <v>226</v>
      </c>
      <c r="E652" t="s">
        <v>54</v>
      </c>
      <c r="F652" t="s">
        <v>28</v>
      </c>
      <c r="G652" t="s">
        <v>200</v>
      </c>
      <c r="H652" t="s">
        <v>201</v>
      </c>
      <c r="I652">
        <v>65000</v>
      </c>
      <c r="J652">
        <v>2750</v>
      </c>
      <c r="K652">
        <v>67750</v>
      </c>
      <c r="L652" t="s">
        <v>127</v>
      </c>
      <c r="M652" t="s">
        <v>134</v>
      </c>
      <c r="N652" t="s">
        <v>135</v>
      </c>
      <c r="O652">
        <v>4</v>
      </c>
      <c r="P652" t="s">
        <v>77</v>
      </c>
      <c r="Q652" t="s">
        <v>86</v>
      </c>
      <c r="R652" t="s">
        <v>79</v>
      </c>
      <c r="S652" t="s">
        <v>54</v>
      </c>
      <c r="T652" t="s">
        <v>45</v>
      </c>
      <c r="U652" t="s">
        <v>223</v>
      </c>
      <c r="V652">
        <v>3250</v>
      </c>
      <c r="W652">
        <v>0.54208695680931529</v>
      </c>
      <c r="X652" t="s">
        <v>222</v>
      </c>
    </row>
    <row r="653" spans="1:24" x14ac:dyDescent="0.25">
      <c r="A653" t="s">
        <v>133</v>
      </c>
      <c r="B653" s="1">
        <v>42091</v>
      </c>
      <c r="C653">
        <v>2015</v>
      </c>
      <c r="D653" t="s">
        <v>226</v>
      </c>
      <c r="E653" t="s">
        <v>54</v>
      </c>
      <c r="F653" t="s">
        <v>31</v>
      </c>
      <c r="G653" t="s">
        <v>210</v>
      </c>
      <c r="H653" t="s">
        <v>201</v>
      </c>
      <c r="I653">
        <v>65100</v>
      </c>
      <c r="J653">
        <v>2050</v>
      </c>
      <c r="K653">
        <v>67150</v>
      </c>
      <c r="L653" t="s">
        <v>127</v>
      </c>
      <c r="M653" t="s">
        <v>134</v>
      </c>
      <c r="N653" t="s">
        <v>135</v>
      </c>
      <c r="O653">
        <v>4</v>
      </c>
      <c r="P653" t="s">
        <v>77</v>
      </c>
      <c r="Q653" t="s">
        <v>86</v>
      </c>
      <c r="R653" t="s">
        <v>79</v>
      </c>
      <c r="S653" t="s">
        <v>54</v>
      </c>
      <c r="T653" t="s">
        <v>45</v>
      </c>
      <c r="U653" t="s">
        <v>223</v>
      </c>
      <c r="V653">
        <v>3255</v>
      </c>
      <c r="W653">
        <v>0.10123023302351601</v>
      </c>
      <c r="X653" t="s">
        <v>220</v>
      </c>
    </row>
    <row r="654" spans="1:24" x14ac:dyDescent="0.25">
      <c r="A654" t="s">
        <v>185</v>
      </c>
      <c r="B654" s="1">
        <v>42092</v>
      </c>
      <c r="C654">
        <v>2015</v>
      </c>
      <c r="D654" t="s">
        <v>226</v>
      </c>
      <c r="E654" t="s">
        <v>52</v>
      </c>
      <c r="F654" t="s">
        <v>34</v>
      </c>
      <c r="G654" t="s">
        <v>207</v>
      </c>
      <c r="H654" t="s">
        <v>201</v>
      </c>
      <c r="I654">
        <v>74600</v>
      </c>
      <c r="J654">
        <v>4363</v>
      </c>
      <c r="K654">
        <v>78963</v>
      </c>
      <c r="L654" t="s">
        <v>164</v>
      </c>
      <c r="M654" t="s">
        <v>186</v>
      </c>
      <c r="N654" t="s">
        <v>187</v>
      </c>
      <c r="O654">
        <v>4</v>
      </c>
      <c r="P654" t="s">
        <v>77</v>
      </c>
      <c r="Q654" t="s">
        <v>86</v>
      </c>
      <c r="R654" t="s">
        <v>87</v>
      </c>
      <c r="S654" t="s">
        <v>53</v>
      </c>
      <c r="T654" t="s">
        <v>46</v>
      </c>
      <c r="U654" t="s">
        <v>225</v>
      </c>
      <c r="V654">
        <v>4476</v>
      </c>
      <c r="W654">
        <v>0.13287944399420146</v>
      </c>
      <c r="X654" t="s">
        <v>220</v>
      </c>
    </row>
    <row r="655" spans="1:24" x14ac:dyDescent="0.25">
      <c r="A655" t="s">
        <v>136</v>
      </c>
      <c r="B655" s="1">
        <v>42094</v>
      </c>
      <c r="C655">
        <v>2015</v>
      </c>
      <c r="D655" t="s">
        <v>226</v>
      </c>
      <c r="E655" t="s">
        <v>64</v>
      </c>
      <c r="F655" t="s">
        <v>25</v>
      </c>
      <c r="G655" t="s">
        <v>210</v>
      </c>
      <c r="H655" t="s">
        <v>211</v>
      </c>
      <c r="I655">
        <v>85500</v>
      </c>
      <c r="J655">
        <v>3802</v>
      </c>
      <c r="K655">
        <v>89302</v>
      </c>
      <c r="L655" t="s">
        <v>127</v>
      </c>
      <c r="M655" t="s">
        <v>137</v>
      </c>
      <c r="N655" t="s">
        <v>138</v>
      </c>
      <c r="O655">
        <v>4</v>
      </c>
      <c r="P655" t="s">
        <v>77</v>
      </c>
      <c r="Q655" t="s">
        <v>78</v>
      </c>
      <c r="R655" t="s">
        <v>79</v>
      </c>
      <c r="S655" t="s">
        <v>57</v>
      </c>
      <c r="T655" t="s">
        <v>44</v>
      </c>
      <c r="U655" t="s">
        <v>225</v>
      </c>
      <c r="V655">
        <v>5130</v>
      </c>
      <c r="W655">
        <v>0.51283332729378406</v>
      </c>
      <c r="X655" t="s">
        <v>222</v>
      </c>
    </row>
    <row r="656" spans="1:24" x14ac:dyDescent="0.25">
      <c r="A656" t="s">
        <v>100</v>
      </c>
      <c r="B656" s="1">
        <v>42094</v>
      </c>
      <c r="C656">
        <v>2015</v>
      </c>
      <c r="D656" t="s">
        <v>226</v>
      </c>
      <c r="E656" t="s">
        <v>64</v>
      </c>
      <c r="F656" t="s">
        <v>20</v>
      </c>
      <c r="G656" t="s">
        <v>200</v>
      </c>
      <c r="H656" t="s">
        <v>203</v>
      </c>
      <c r="I656">
        <v>31150</v>
      </c>
      <c r="J656">
        <v>3642</v>
      </c>
      <c r="K656">
        <v>34792</v>
      </c>
      <c r="L656" t="s">
        <v>97</v>
      </c>
      <c r="M656" t="s">
        <v>101</v>
      </c>
      <c r="N656" t="s">
        <v>102</v>
      </c>
      <c r="O656">
        <v>4</v>
      </c>
      <c r="P656" t="s">
        <v>77</v>
      </c>
      <c r="Q656" t="s">
        <v>78</v>
      </c>
      <c r="R656" t="s">
        <v>79</v>
      </c>
      <c r="S656" t="s">
        <v>57</v>
      </c>
      <c r="T656" t="s">
        <v>44</v>
      </c>
      <c r="U656" t="s">
        <v>219</v>
      </c>
      <c r="V656">
        <v>934.5</v>
      </c>
      <c r="W656">
        <v>1.5261666856362329E-3</v>
      </c>
      <c r="X656" t="s">
        <v>220</v>
      </c>
    </row>
    <row r="657" spans="1:24" x14ac:dyDescent="0.25">
      <c r="A657" t="s">
        <v>88</v>
      </c>
      <c r="B657" s="1">
        <v>42094</v>
      </c>
      <c r="C657">
        <v>2015</v>
      </c>
      <c r="D657" t="s">
        <v>226</v>
      </c>
      <c r="E657" t="s">
        <v>55</v>
      </c>
      <c r="F657" t="s">
        <v>40</v>
      </c>
      <c r="G657" t="s">
        <v>206</v>
      </c>
      <c r="H657" t="s">
        <v>203</v>
      </c>
      <c r="I657">
        <v>143800</v>
      </c>
      <c r="J657">
        <v>1284</v>
      </c>
      <c r="K657">
        <v>145084</v>
      </c>
      <c r="L657" t="s">
        <v>74</v>
      </c>
      <c r="M657" t="s">
        <v>89</v>
      </c>
      <c r="N657" t="s">
        <v>90</v>
      </c>
      <c r="O657">
        <v>4</v>
      </c>
      <c r="P657" t="s">
        <v>91</v>
      </c>
      <c r="Q657" t="s">
        <v>86</v>
      </c>
      <c r="R657" t="s">
        <v>92</v>
      </c>
      <c r="S657" t="s">
        <v>56</v>
      </c>
      <c r="T657" t="s">
        <v>46</v>
      </c>
      <c r="U657" t="s">
        <v>225</v>
      </c>
      <c r="V657">
        <v>8628</v>
      </c>
      <c r="W657">
        <v>0.4229852847861989</v>
      </c>
      <c r="X657" t="s">
        <v>220</v>
      </c>
    </row>
    <row r="658" spans="1:24" x14ac:dyDescent="0.25">
      <c r="A658" t="s">
        <v>154</v>
      </c>
      <c r="B658" s="1">
        <v>42094</v>
      </c>
      <c r="C658">
        <v>2015</v>
      </c>
      <c r="D658" t="s">
        <v>226</v>
      </c>
      <c r="E658" t="s">
        <v>57</v>
      </c>
      <c r="F658" t="s">
        <v>27</v>
      </c>
      <c r="G658" t="s">
        <v>206</v>
      </c>
      <c r="H658" t="s">
        <v>201</v>
      </c>
      <c r="I658">
        <v>62900</v>
      </c>
      <c r="J658">
        <v>3244</v>
      </c>
      <c r="K658">
        <v>66144</v>
      </c>
      <c r="L658" t="s">
        <v>142</v>
      </c>
      <c r="M658" t="s">
        <v>155</v>
      </c>
      <c r="N658" t="s">
        <v>156</v>
      </c>
      <c r="O658">
        <v>4</v>
      </c>
      <c r="P658" t="s">
        <v>91</v>
      </c>
      <c r="Q658" t="s">
        <v>78</v>
      </c>
      <c r="R658" t="s">
        <v>79</v>
      </c>
      <c r="S658" t="s">
        <v>57</v>
      </c>
      <c r="T658" t="s">
        <v>44</v>
      </c>
      <c r="U658" t="s">
        <v>223</v>
      </c>
      <c r="V658">
        <v>3145</v>
      </c>
      <c r="W658">
        <v>5.272117259573246E-2</v>
      </c>
      <c r="X658" t="s">
        <v>220</v>
      </c>
    </row>
    <row r="659" spans="1:24" x14ac:dyDescent="0.25">
      <c r="A659" t="s">
        <v>191</v>
      </c>
      <c r="B659" s="1">
        <v>42095</v>
      </c>
      <c r="C659">
        <v>2015</v>
      </c>
      <c r="D659" t="s">
        <v>227</v>
      </c>
      <c r="E659" t="s">
        <v>50</v>
      </c>
      <c r="F659" t="s">
        <v>9</v>
      </c>
      <c r="G659" t="s">
        <v>210</v>
      </c>
      <c r="H659" t="s">
        <v>203</v>
      </c>
      <c r="I659">
        <v>130550</v>
      </c>
      <c r="J659">
        <v>1728</v>
      </c>
      <c r="K659">
        <v>132278</v>
      </c>
      <c r="L659" t="s">
        <v>164</v>
      </c>
      <c r="M659" t="s">
        <v>192</v>
      </c>
      <c r="N659" t="s">
        <v>193</v>
      </c>
      <c r="O659">
        <v>4</v>
      </c>
      <c r="P659" t="s">
        <v>91</v>
      </c>
      <c r="Q659" t="s">
        <v>86</v>
      </c>
      <c r="R659" t="s">
        <v>92</v>
      </c>
      <c r="S659" t="s">
        <v>51</v>
      </c>
      <c r="T659" t="s">
        <v>43</v>
      </c>
      <c r="U659" t="s">
        <v>225</v>
      </c>
      <c r="V659">
        <v>7833</v>
      </c>
      <c r="W659">
        <v>0.86375142487871992</v>
      </c>
      <c r="X659" t="s">
        <v>222</v>
      </c>
    </row>
    <row r="660" spans="1:24" x14ac:dyDescent="0.25">
      <c r="A660" t="s">
        <v>109</v>
      </c>
      <c r="B660" s="1">
        <v>42095</v>
      </c>
      <c r="C660">
        <v>2015</v>
      </c>
      <c r="D660" t="s">
        <v>227</v>
      </c>
      <c r="E660" t="s">
        <v>57</v>
      </c>
      <c r="F660" t="s">
        <v>23</v>
      </c>
      <c r="G660" t="s">
        <v>209</v>
      </c>
      <c r="H660" t="s">
        <v>211</v>
      </c>
      <c r="I660">
        <v>46100</v>
      </c>
      <c r="J660">
        <v>4515</v>
      </c>
      <c r="K660">
        <v>50615</v>
      </c>
      <c r="L660" t="s">
        <v>97</v>
      </c>
      <c r="M660" t="s">
        <v>110</v>
      </c>
      <c r="N660" t="s">
        <v>111</v>
      </c>
      <c r="O660">
        <v>4</v>
      </c>
      <c r="P660" t="s">
        <v>91</v>
      </c>
      <c r="Q660" t="s">
        <v>78</v>
      </c>
      <c r="R660" t="s">
        <v>79</v>
      </c>
      <c r="S660" t="s">
        <v>57</v>
      </c>
      <c r="T660" t="s">
        <v>44</v>
      </c>
      <c r="U660" t="s">
        <v>221</v>
      </c>
      <c r="V660">
        <v>1844</v>
      </c>
      <c r="W660">
        <v>0.47551369596063797</v>
      </c>
      <c r="X660" t="s">
        <v>220</v>
      </c>
    </row>
    <row r="661" spans="1:24" x14ac:dyDescent="0.25">
      <c r="A661" t="s">
        <v>114</v>
      </c>
      <c r="B661" s="1">
        <v>42097</v>
      </c>
      <c r="C661">
        <v>2015</v>
      </c>
      <c r="D661" t="s">
        <v>227</v>
      </c>
      <c r="E661" t="s">
        <v>54</v>
      </c>
      <c r="F661" t="s">
        <v>32</v>
      </c>
      <c r="G661" t="s">
        <v>200</v>
      </c>
      <c r="H661" t="s">
        <v>211</v>
      </c>
      <c r="I661">
        <v>53800</v>
      </c>
      <c r="J661">
        <v>2765</v>
      </c>
      <c r="K661">
        <v>56565</v>
      </c>
      <c r="L661" t="s">
        <v>97</v>
      </c>
      <c r="M661" t="s">
        <v>115</v>
      </c>
      <c r="N661" t="s">
        <v>116</v>
      </c>
      <c r="O661">
        <v>4</v>
      </c>
      <c r="P661" t="s">
        <v>77</v>
      </c>
      <c r="Q661" t="s">
        <v>78</v>
      </c>
      <c r="R661" t="s">
        <v>79</v>
      </c>
      <c r="S661" t="s">
        <v>54</v>
      </c>
      <c r="T661" t="s">
        <v>45</v>
      </c>
      <c r="U661" t="s">
        <v>223</v>
      </c>
      <c r="V661">
        <v>2690</v>
      </c>
      <c r="W661">
        <v>7.7005130740350633E-2</v>
      </c>
      <c r="X661" t="s">
        <v>220</v>
      </c>
    </row>
    <row r="662" spans="1:24" x14ac:dyDescent="0.25">
      <c r="A662" t="s">
        <v>139</v>
      </c>
      <c r="B662" s="1">
        <v>42097</v>
      </c>
      <c r="C662">
        <v>2015</v>
      </c>
      <c r="D662" t="s">
        <v>227</v>
      </c>
      <c r="E662" t="s">
        <v>60</v>
      </c>
      <c r="F662" t="s">
        <v>4</v>
      </c>
      <c r="G662" t="s">
        <v>210</v>
      </c>
      <c r="H662" t="s">
        <v>211</v>
      </c>
      <c r="I662">
        <v>134750</v>
      </c>
      <c r="J662">
        <v>2258</v>
      </c>
      <c r="K662">
        <v>137008</v>
      </c>
      <c r="L662" t="s">
        <v>127</v>
      </c>
      <c r="M662" t="s">
        <v>137</v>
      </c>
      <c r="N662" t="s">
        <v>140</v>
      </c>
      <c r="O662">
        <v>4</v>
      </c>
      <c r="P662" t="s">
        <v>91</v>
      </c>
      <c r="Q662" t="s">
        <v>86</v>
      </c>
      <c r="R662" t="s">
        <v>92</v>
      </c>
      <c r="S662" t="s">
        <v>61</v>
      </c>
      <c r="T662" t="s">
        <v>42</v>
      </c>
      <c r="U662" t="s">
        <v>225</v>
      </c>
      <c r="V662">
        <v>8085</v>
      </c>
      <c r="W662">
        <v>0.14147388336317329</v>
      </c>
      <c r="X662" t="s">
        <v>220</v>
      </c>
    </row>
    <row r="663" spans="1:24" x14ac:dyDescent="0.25">
      <c r="A663" t="s">
        <v>188</v>
      </c>
      <c r="B663" s="1">
        <v>42098</v>
      </c>
      <c r="C663">
        <v>2015</v>
      </c>
      <c r="D663" t="s">
        <v>227</v>
      </c>
      <c r="E663" t="s">
        <v>57</v>
      </c>
      <c r="F663" t="s">
        <v>22</v>
      </c>
      <c r="G663" t="s">
        <v>200</v>
      </c>
      <c r="H663" t="s">
        <v>203</v>
      </c>
      <c r="I663">
        <v>77500</v>
      </c>
      <c r="J663">
        <v>3153</v>
      </c>
      <c r="K663">
        <v>80653</v>
      </c>
      <c r="L663" t="s">
        <v>164</v>
      </c>
      <c r="M663" t="s">
        <v>189</v>
      </c>
      <c r="N663" t="s">
        <v>190</v>
      </c>
      <c r="O663">
        <v>4</v>
      </c>
      <c r="P663" t="s">
        <v>77</v>
      </c>
      <c r="Q663" t="s">
        <v>86</v>
      </c>
      <c r="R663" t="s">
        <v>87</v>
      </c>
      <c r="S663" t="s">
        <v>57</v>
      </c>
      <c r="T663" t="s">
        <v>44</v>
      </c>
      <c r="U663" t="s">
        <v>225</v>
      </c>
      <c r="V663">
        <v>4650</v>
      </c>
      <c r="W663">
        <v>9.5607591837461842E-2</v>
      </c>
      <c r="X663" t="s">
        <v>220</v>
      </c>
    </row>
    <row r="664" spans="1:24" x14ac:dyDescent="0.25">
      <c r="A664" t="s">
        <v>179</v>
      </c>
      <c r="B664" s="1">
        <v>42101</v>
      </c>
      <c r="C664">
        <v>2015</v>
      </c>
      <c r="D664" t="s">
        <v>227</v>
      </c>
      <c r="E664" t="s">
        <v>58</v>
      </c>
      <c r="F664" t="s">
        <v>8</v>
      </c>
      <c r="G664" t="s">
        <v>209</v>
      </c>
      <c r="H664" t="s">
        <v>205</v>
      </c>
      <c r="I664">
        <v>50350</v>
      </c>
      <c r="J664">
        <v>3319</v>
      </c>
      <c r="K664">
        <v>53669</v>
      </c>
      <c r="L664" t="s">
        <v>164</v>
      </c>
      <c r="M664" t="s">
        <v>180</v>
      </c>
      <c r="N664" t="s">
        <v>181</v>
      </c>
      <c r="O664">
        <v>4</v>
      </c>
      <c r="P664" t="s">
        <v>77</v>
      </c>
      <c r="Q664" t="s">
        <v>78</v>
      </c>
      <c r="R664" t="s">
        <v>79</v>
      </c>
      <c r="S664" t="s">
        <v>59</v>
      </c>
      <c r="T664" t="s">
        <v>42</v>
      </c>
      <c r="U664" t="s">
        <v>221</v>
      </c>
      <c r="V664">
        <v>2014</v>
      </c>
      <c r="W664">
        <v>0.10582189732502303</v>
      </c>
      <c r="X664" t="s">
        <v>220</v>
      </c>
    </row>
    <row r="665" spans="1:24" x14ac:dyDescent="0.25">
      <c r="A665" t="s">
        <v>117</v>
      </c>
      <c r="B665" s="1">
        <v>42102</v>
      </c>
      <c r="C665">
        <v>2015</v>
      </c>
      <c r="D665" t="s">
        <v>227</v>
      </c>
      <c r="E665" t="s">
        <v>60</v>
      </c>
      <c r="F665" t="s">
        <v>4</v>
      </c>
      <c r="G665" t="s">
        <v>207</v>
      </c>
      <c r="H665" t="s">
        <v>201</v>
      </c>
      <c r="I665">
        <v>58050</v>
      </c>
      <c r="J665">
        <v>1660</v>
      </c>
      <c r="K665">
        <v>59710</v>
      </c>
      <c r="L665" t="s">
        <v>97</v>
      </c>
      <c r="M665" t="s">
        <v>118</v>
      </c>
      <c r="N665" t="s">
        <v>119</v>
      </c>
      <c r="O665">
        <v>4</v>
      </c>
      <c r="P665" t="s">
        <v>77</v>
      </c>
      <c r="Q665" t="s">
        <v>86</v>
      </c>
      <c r="R665" t="s">
        <v>79</v>
      </c>
      <c r="S665" t="s">
        <v>61</v>
      </c>
      <c r="T665" t="s">
        <v>42</v>
      </c>
      <c r="U665" t="s">
        <v>223</v>
      </c>
      <c r="V665">
        <v>2902.5</v>
      </c>
      <c r="W665">
        <v>4.4414843453287542E-3</v>
      </c>
      <c r="X665" t="s">
        <v>220</v>
      </c>
    </row>
    <row r="666" spans="1:24" x14ac:dyDescent="0.25">
      <c r="A666" t="s">
        <v>139</v>
      </c>
      <c r="B666" s="1">
        <v>42103</v>
      </c>
      <c r="C666">
        <v>2015</v>
      </c>
      <c r="D666" t="s">
        <v>227</v>
      </c>
      <c r="E666" t="s">
        <v>52</v>
      </c>
      <c r="F666" t="s">
        <v>47</v>
      </c>
      <c r="G666" t="s">
        <v>204</v>
      </c>
      <c r="H666" t="s">
        <v>203</v>
      </c>
      <c r="I666">
        <v>134700</v>
      </c>
      <c r="J666">
        <v>1255</v>
      </c>
      <c r="K666">
        <v>135955</v>
      </c>
      <c r="L666" t="s">
        <v>127</v>
      </c>
      <c r="M666" t="s">
        <v>137</v>
      </c>
      <c r="N666" t="s">
        <v>140</v>
      </c>
      <c r="O666">
        <v>4</v>
      </c>
      <c r="P666" t="s">
        <v>91</v>
      </c>
      <c r="Q666" t="s">
        <v>86</v>
      </c>
      <c r="R666" t="s">
        <v>92</v>
      </c>
      <c r="S666" t="s">
        <v>53</v>
      </c>
      <c r="T666" t="s">
        <v>46</v>
      </c>
      <c r="U666" t="s">
        <v>225</v>
      </c>
      <c r="V666">
        <v>8082</v>
      </c>
      <c r="W666">
        <v>0.81357820975295181</v>
      </c>
      <c r="X666" t="s">
        <v>222</v>
      </c>
    </row>
    <row r="667" spans="1:24" x14ac:dyDescent="0.25">
      <c r="A667" t="s">
        <v>191</v>
      </c>
      <c r="B667" s="1">
        <v>42104</v>
      </c>
      <c r="C667">
        <v>2015</v>
      </c>
      <c r="D667" t="s">
        <v>227</v>
      </c>
      <c r="E667" t="s">
        <v>58</v>
      </c>
      <c r="F667" t="s">
        <v>5</v>
      </c>
      <c r="G667" t="s">
        <v>200</v>
      </c>
      <c r="H667" t="s">
        <v>211</v>
      </c>
      <c r="I667">
        <v>130700</v>
      </c>
      <c r="J667">
        <v>4242</v>
      </c>
      <c r="K667">
        <v>134942</v>
      </c>
      <c r="L667" t="s">
        <v>164</v>
      </c>
      <c r="M667" t="s">
        <v>192</v>
      </c>
      <c r="N667" t="s">
        <v>193</v>
      </c>
      <c r="O667">
        <v>4</v>
      </c>
      <c r="P667" t="s">
        <v>91</v>
      </c>
      <c r="Q667" t="s">
        <v>86</v>
      </c>
      <c r="R667" t="s">
        <v>92</v>
      </c>
      <c r="S667" t="s">
        <v>59</v>
      </c>
      <c r="T667" t="s">
        <v>42</v>
      </c>
      <c r="U667" t="s">
        <v>225</v>
      </c>
      <c r="V667">
        <v>7842</v>
      </c>
      <c r="W667">
        <v>0.1006967844910439</v>
      </c>
      <c r="X667" t="s">
        <v>220</v>
      </c>
    </row>
    <row r="668" spans="1:24" x14ac:dyDescent="0.25">
      <c r="A668" t="s">
        <v>157</v>
      </c>
      <c r="B668" s="1">
        <v>42104</v>
      </c>
      <c r="C668">
        <v>2015</v>
      </c>
      <c r="D668" t="s">
        <v>227</v>
      </c>
      <c r="E668" t="s">
        <v>58</v>
      </c>
      <c r="F668" t="s">
        <v>5</v>
      </c>
      <c r="G668" t="s">
        <v>209</v>
      </c>
      <c r="H668" t="s">
        <v>203</v>
      </c>
      <c r="I668">
        <v>65200</v>
      </c>
      <c r="J668">
        <v>1127</v>
      </c>
      <c r="K668">
        <v>66327</v>
      </c>
      <c r="L668" t="s">
        <v>142</v>
      </c>
      <c r="M668" t="s">
        <v>158</v>
      </c>
      <c r="N668" t="s">
        <v>159</v>
      </c>
      <c r="O668">
        <v>4</v>
      </c>
      <c r="P668" t="s">
        <v>77</v>
      </c>
      <c r="Q668" t="s">
        <v>86</v>
      </c>
      <c r="R668" t="s">
        <v>79</v>
      </c>
      <c r="S668" t="s">
        <v>59</v>
      </c>
      <c r="T668" t="s">
        <v>42</v>
      </c>
      <c r="U668" t="s">
        <v>223</v>
      </c>
      <c r="V668">
        <v>3260</v>
      </c>
      <c r="W668">
        <v>0.67157490722442736</v>
      </c>
      <c r="X668" t="s">
        <v>222</v>
      </c>
    </row>
    <row r="669" spans="1:24" x14ac:dyDescent="0.25">
      <c r="A669" t="s">
        <v>103</v>
      </c>
      <c r="B669" s="1">
        <v>42104</v>
      </c>
      <c r="C669">
        <v>2015</v>
      </c>
      <c r="D669" t="s">
        <v>227</v>
      </c>
      <c r="E669" t="s">
        <v>58</v>
      </c>
      <c r="F669" t="s">
        <v>5</v>
      </c>
      <c r="G669" t="s">
        <v>200</v>
      </c>
      <c r="H669" t="s">
        <v>201</v>
      </c>
      <c r="I669">
        <v>35650</v>
      </c>
      <c r="J669">
        <v>2007</v>
      </c>
      <c r="K669">
        <v>37657</v>
      </c>
      <c r="L669" t="s">
        <v>97</v>
      </c>
      <c r="M669" t="s">
        <v>104</v>
      </c>
      <c r="N669" t="s">
        <v>105</v>
      </c>
      <c r="O669">
        <v>2</v>
      </c>
      <c r="P669" t="s">
        <v>91</v>
      </c>
      <c r="Q669" t="s">
        <v>78</v>
      </c>
      <c r="R669" t="s">
        <v>79</v>
      </c>
      <c r="S669" t="s">
        <v>59</v>
      </c>
      <c r="T669" t="s">
        <v>42</v>
      </c>
      <c r="U669" t="s">
        <v>221</v>
      </c>
      <c r="V669">
        <v>1426</v>
      </c>
      <c r="W669">
        <v>0.79175756349775828</v>
      </c>
      <c r="X669" t="s">
        <v>222</v>
      </c>
    </row>
    <row r="670" spans="1:24" x14ac:dyDescent="0.25">
      <c r="A670" t="s">
        <v>117</v>
      </c>
      <c r="B670" s="1">
        <v>42105</v>
      </c>
      <c r="C670">
        <v>2015</v>
      </c>
      <c r="D670" t="s">
        <v>227</v>
      </c>
      <c r="E670" t="s">
        <v>64</v>
      </c>
      <c r="F670" t="s">
        <v>26</v>
      </c>
      <c r="G670" t="s">
        <v>200</v>
      </c>
      <c r="H670" t="s">
        <v>201</v>
      </c>
      <c r="I670">
        <v>58550</v>
      </c>
      <c r="J670">
        <v>3059</v>
      </c>
      <c r="K670">
        <v>61609</v>
      </c>
      <c r="L670" t="s">
        <v>97</v>
      </c>
      <c r="M670" t="s">
        <v>118</v>
      </c>
      <c r="N670" t="s">
        <v>119</v>
      </c>
      <c r="O670">
        <v>4</v>
      </c>
      <c r="P670" t="s">
        <v>77</v>
      </c>
      <c r="Q670" t="s">
        <v>86</v>
      </c>
      <c r="R670" t="s">
        <v>79</v>
      </c>
      <c r="S670" t="s">
        <v>57</v>
      </c>
      <c r="T670" t="s">
        <v>44</v>
      </c>
      <c r="U670" t="s">
        <v>223</v>
      </c>
      <c r="V670">
        <v>2927.5</v>
      </c>
      <c r="W670">
        <v>0.9035779884567382</v>
      </c>
      <c r="X670" t="s">
        <v>222</v>
      </c>
    </row>
    <row r="671" spans="1:24" x14ac:dyDescent="0.25">
      <c r="A671" t="s">
        <v>148</v>
      </c>
      <c r="B671" s="1">
        <v>42106</v>
      </c>
      <c r="C671">
        <v>2015</v>
      </c>
      <c r="D671" t="s">
        <v>227</v>
      </c>
      <c r="E671" t="s">
        <v>55</v>
      </c>
      <c r="F671" t="s">
        <v>40</v>
      </c>
      <c r="G671" t="s">
        <v>200</v>
      </c>
      <c r="H671" t="s">
        <v>201</v>
      </c>
      <c r="I671">
        <v>33500</v>
      </c>
      <c r="J671">
        <v>4806</v>
      </c>
      <c r="K671">
        <v>38306</v>
      </c>
      <c r="L671" t="s">
        <v>142</v>
      </c>
      <c r="M671" t="s">
        <v>149</v>
      </c>
      <c r="N671" t="s">
        <v>150</v>
      </c>
      <c r="O671">
        <v>4</v>
      </c>
      <c r="P671" t="s">
        <v>77</v>
      </c>
      <c r="Q671" t="s">
        <v>78</v>
      </c>
      <c r="R671" t="s">
        <v>79</v>
      </c>
      <c r="S671" t="s">
        <v>56</v>
      </c>
      <c r="T671" t="s">
        <v>46</v>
      </c>
      <c r="U671" t="s">
        <v>221</v>
      </c>
      <c r="V671">
        <v>1340</v>
      </c>
      <c r="W671">
        <v>0.82011727421549951</v>
      </c>
      <c r="X671" t="s">
        <v>222</v>
      </c>
    </row>
    <row r="672" spans="1:24" x14ac:dyDescent="0.25">
      <c r="A672" t="s">
        <v>109</v>
      </c>
      <c r="B672" s="1">
        <v>42106</v>
      </c>
      <c r="C672">
        <v>2015</v>
      </c>
      <c r="D672" t="s">
        <v>227</v>
      </c>
      <c r="E672" t="s">
        <v>57</v>
      </c>
      <c r="F672" t="s">
        <v>23</v>
      </c>
      <c r="G672" t="s">
        <v>208</v>
      </c>
      <c r="H672" t="s">
        <v>201</v>
      </c>
      <c r="I672">
        <v>46050</v>
      </c>
      <c r="J672">
        <v>1604</v>
      </c>
      <c r="K672">
        <v>47654</v>
      </c>
      <c r="L672" t="s">
        <v>97</v>
      </c>
      <c r="M672" t="s">
        <v>110</v>
      </c>
      <c r="N672" t="s">
        <v>111</v>
      </c>
      <c r="O672">
        <v>4</v>
      </c>
      <c r="P672" t="s">
        <v>91</v>
      </c>
      <c r="Q672" t="s">
        <v>78</v>
      </c>
      <c r="R672" t="s">
        <v>79</v>
      </c>
      <c r="S672" t="s">
        <v>57</v>
      </c>
      <c r="T672" t="s">
        <v>44</v>
      </c>
      <c r="U672" t="s">
        <v>221</v>
      </c>
      <c r="V672">
        <v>1842</v>
      </c>
      <c r="W672">
        <v>0.23840773070156934</v>
      </c>
      <c r="X672" t="s">
        <v>220</v>
      </c>
    </row>
    <row r="673" spans="1:24" x14ac:dyDescent="0.25">
      <c r="A673" t="s">
        <v>117</v>
      </c>
      <c r="B673" s="1">
        <v>42106</v>
      </c>
      <c r="C673">
        <v>2015</v>
      </c>
      <c r="D673" t="s">
        <v>227</v>
      </c>
      <c r="E673" t="s">
        <v>54</v>
      </c>
      <c r="F673" t="s">
        <v>32</v>
      </c>
      <c r="G673" t="s">
        <v>200</v>
      </c>
      <c r="H673" t="s">
        <v>203</v>
      </c>
      <c r="I673">
        <v>58600</v>
      </c>
      <c r="J673">
        <v>3636</v>
      </c>
      <c r="K673">
        <v>62236</v>
      </c>
      <c r="L673" t="s">
        <v>97</v>
      </c>
      <c r="M673" t="s">
        <v>118</v>
      </c>
      <c r="N673" t="s">
        <v>119</v>
      </c>
      <c r="O673">
        <v>4</v>
      </c>
      <c r="P673" t="s">
        <v>77</v>
      </c>
      <c r="Q673" t="s">
        <v>86</v>
      </c>
      <c r="R673" t="s">
        <v>79</v>
      </c>
      <c r="S673" t="s">
        <v>54</v>
      </c>
      <c r="T673" t="s">
        <v>45</v>
      </c>
      <c r="U673" t="s">
        <v>223</v>
      </c>
      <c r="V673">
        <v>2930</v>
      </c>
      <c r="W673">
        <v>0.73998148168436317</v>
      </c>
      <c r="X673" t="s">
        <v>222</v>
      </c>
    </row>
    <row r="674" spans="1:24" x14ac:dyDescent="0.25">
      <c r="A674" t="s">
        <v>83</v>
      </c>
      <c r="B674" s="1">
        <v>42107</v>
      </c>
      <c r="C674">
        <v>2015</v>
      </c>
      <c r="D674" t="s">
        <v>227</v>
      </c>
      <c r="E674" t="s">
        <v>55</v>
      </c>
      <c r="F674" t="s">
        <v>40</v>
      </c>
      <c r="G674" t="s">
        <v>206</v>
      </c>
      <c r="H674" t="s">
        <v>201</v>
      </c>
      <c r="I674">
        <v>83500</v>
      </c>
      <c r="J674">
        <v>3076</v>
      </c>
      <c r="K674">
        <v>86576</v>
      </c>
      <c r="L674" t="s">
        <v>74</v>
      </c>
      <c r="M674" t="s">
        <v>84</v>
      </c>
      <c r="N674" t="s">
        <v>85</v>
      </c>
      <c r="O674">
        <v>4</v>
      </c>
      <c r="P674" t="s">
        <v>77</v>
      </c>
      <c r="Q674" t="s">
        <v>86</v>
      </c>
      <c r="R674" t="s">
        <v>87</v>
      </c>
      <c r="S674" t="s">
        <v>56</v>
      </c>
      <c r="T674" t="s">
        <v>46</v>
      </c>
      <c r="U674" t="s">
        <v>225</v>
      </c>
      <c r="V674">
        <v>5010</v>
      </c>
      <c r="W674">
        <v>0.9767419537421046</v>
      </c>
      <c r="X674" t="s">
        <v>222</v>
      </c>
    </row>
    <row r="675" spans="1:24" x14ac:dyDescent="0.25">
      <c r="A675" t="s">
        <v>170</v>
      </c>
      <c r="B675" s="1">
        <v>42107</v>
      </c>
      <c r="C675">
        <v>2015</v>
      </c>
      <c r="D675" t="s">
        <v>227</v>
      </c>
      <c r="E675" t="s">
        <v>50</v>
      </c>
      <c r="F675" t="s">
        <v>13</v>
      </c>
      <c r="G675" t="s">
        <v>200</v>
      </c>
      <c r="H675" t="s">
        <v>201</v>
      </c>
      <c r="I675">
        <v>31350</v>
      </c>
      <c r="J675">
        <v>3918</v>
      </c>
      <c r="K675">
        <v>35268</v>
      </c>
      <c r="L675" t="s">
        <v>164</v>
      </c>
      <c r="M675" t="s">
        <v>171</v>
      </c>
      <c r="N675" t="s">
        <v>172</v>
      </c>
      <c r="O675">
        <v>4</v>
      </c>
      <c r="P675" t="s">
        <v>77</v>
      </c>
      <c r="Q675" t="s">
        <v>78</v>
      </c>
      <c r="R675" t="s">
        <v>79</v>
      </c>
      <c r="S675" t="s">
        <v>51</v>
      </c>
      <c r="T675" t="s">
        <v>43</v>
      </c>
      <c r="U675" t="s">
        <v>219</v>
      </c>
      <c r="V675">
        <v>940.5</v>
      </c>
      <c r="W675">
        <v>2.1689882977721228E-2</v>
      </c>
      <c r="X675" t="s">
        <v>220</v>
      </c>
    </row>
    <row r="676" spans="1:24" x14ac:dyDescent="0.25">
      <c r="A676" t="s">
        <v>133</v>
      </c>
      <c r="B676" s="1">
        <v>42108</v>
      </c>
      <c r="C676">
        <v>2015</v>
      </c>
      <c r="D676" t="s">
        <v>227</v>
      </c>
      <c r="E676" t="s">
        <v>55</v>
      </c>
      <c r="F676" t="s">
        <v>37</v>
      </c>
      <c r="G676" t="s">
        <v>210</v>
      </c>
      <c r="H676" t="s">
        <v>203</v>
      </c>
      <c r="I676">
        <v>64550</v>
      </c>
      <c r="J676">
        <v>3117</v>
      </c>
      <c r="K676">
        <v>67667</v>
      </c>
      <c r="L676" t="s">
        <v>127</v>
      </c>
      <c r="M676" t="s">
        <v>134</v>
      </c>
      <c r="N676" t="s">
        <v>135</v>
      </c>
      <c r="O676">
        <v>4</v>
      </c>
      <c r="P676" t="s">
        <v>77</v>
      </c>
      <c r="Q676" t="s">
        <v>86</v>
      </c>
      <c r="R676" t="s">
        <v>79</v>
      </c>
      <c r="S676" t="s">
        <v>56</v>
      </c>
      <c r="T676" t="s">
        <v>46</v>
      </c>
      <c r="U676" t="s">
        <v>223</v>
      </c>
      <c r="V676">
        <v>3227.5</v>
      </c>
      <c r="W676">
        <v>5.1368281269151848E-2</v>
      </c>
      <c r="X676" t="s">
        <v>220</v>
      </c>
    </row>
    <row r="677" spans="1:24" x14ac:dyDescent="0.25">
      <c r="A677" t="s">
        <v>188</v>
      </c>
      <c r="B677" s="1">
        <v>42108</v>
      </c>
      <c r="C677">
        <v>2015</v>
      </c>
      <c r="D677" t="s">
        <v>227</v>
      </c>
      <c r="E677" t="s">
        <v>50</v>
      </c>
      <c r="F677" t="s">
        <v>13</v>
      </c>
      <c r="G677" t="s">
        <v>209</v>
      </c>
      <c r="H677" t="s">
        <v>201</v>
      </c>
      <c r="I677">
        <v>77350</v>
      </c>
      <c r="J677">
        <v>4323</v>
      </c>
      <c r="K677">
        <v>81673</v>
      </c>
      <c r="L677" t="s">
        <v>164</v>
      </c>
      <c r="M677" t="s">
        <v>189</v>
      </c>
      <c r="N677" t="s">
        <v>190</v>
      </c>
      <c r="O677">
        <v>4</v>
      </c>
      <c r="P677" t="s">
        <v>77</v>
      </c>
      <c r="Q677" t="s">
        <v>86</v>
      </c>
      <c r="R677" t="s">
        <v>87</v>
      </c>
      <c r="S677" t="s">
        <v>51</v>
      </c>
      <c r="T677" t="s">
        <v>43</v>
      </c>
      <c r="U677" t="s">
        <v>225</v>
      </c>
      <c r="V677">
        <v>4641</v>
      </c>
      <c r="W677">
        <v>0.55146427198847026</v>
      </c>
      <c r="X677" t="s">
        <v>222</v>
      </c>
    </row>
    <row r="678" spans="1:24" x14ac:dyDescent="0.25">
      <c r="A678" t="s">
        <v>136</v>
      </c>
      <c r="B678" s="1">
        <v>42108</v>
      </c>
      <c r="C678">
        <v>2015</v>
      </c>
      <c r="D678" t="s">
        <v>227</v>
      </c>
      <c r="E678" t="s">
        <v>54</v>
      </c>
      <c r="F678" t="s">
        <v>33</v>
      </c>
      <c r="G678" t="s">
        <v>210</v>
      </c>
      <c r="H678" t="s">
        <v>203</v>
      </c>
      <c r="I678">
        <v>85450</v>
      </c>
      <c r="J678">
        <v>4640</v>
      </c>
      <c r="K678">
        <v>90090</v>
      </c>
      <c r="L678" t="s">
        <v>127</v>
      </c>
      <c r="M678" t="s">
        <v>137</v>
      </c>
      <c r="N678" t="s">
        <v>138</v>
      </c>
      <c r="O678">
        <v>4</v>
      </c>
      <c r="P678" t="s">
        <v>77</v>
      </c>
      <c r="Q678" t="s">
        <v>78</v>
      </c>
      <c r="R678" t="s">
        <v>79</v>
      </c>
      <c r="S678" t="s">
        <v>54</v>
      </c>
      <c r="T678" t="s">
        <v>45</v>
      </c>
      <c r="U678" t="s">
        <v>225</v>
      </c>
      <c r="V678">
        <v>5127</v>
      </c>
      <c r="W678">
        <v>0.68745027700786021</v>
      </c>
      <c r="X678" t="s">
        <v>222</v>
      </c>
    </row>
    <row r="679" spans="1:24" x14ac:dyDescent="0.25">
      <c r="A679" t="s">
        <v>112</v>
      </c>
      <c r="B679" s="1">
        <v>42109</v>
      </c>
      <c r="C679">
        <v>2015</v>
      </c>
      <c r="D679" t="s">
        <v>227</v>
      </c>
      <c r="E679" t="s">
        <v>54</v>
      </c>
      <c r="F679" t="s">
        <v>28</v>
      </c>
      <c r="G679" t="s">
        <v>200</v>
      </c>
      <c r="H679" t="s">
        <v>201</v>
      </c>
      <c r="I679">
        <v>47000</v>
      </c>
      <c r="J679">
        <v>1729</v>
      </c>
      <c r="K679">
        <v>48729</v>
      </c>
      <c r="L679" t="s">
        <v>97</v>
      </c>
      <c r="M679" t="s">
        <v>104</v>
      </c>
      <c r="N679" t="s">
        <v>113</v>
      </c>
      <c r="O679">
        <v>3</v>
      </c>
      <c r="P679" t="s">
        <v>91</v>
      </c>
      <c r="Q679" t="s">
        <v>78</v>
      </c>
      <c r="R679" t="s">
        <v>79</v>
      </c>
      <c r="S679" t="s">
        <v>54</v>
      </c>
      <c r="T679" t="s">
        <v>45</v>
      </c>
      <c r="U679" t="s">
        <v>221</v>
      </c>
      <c r="V679">
        <v>1880</v>
      </c>
      <c r="W679">
        <v>0.64952766785841787</v>
      </c>
      <c r="X679" t="s">
        <v>222</v>
      </c>
    </row>
    <row r="680" spans="1:24" x14ac:dyDescent="0.25">
      <c r="A680" t="s">
        <v>123</v>
      </c>
      <c r="B680" s="1">
        <v>42110</v>
      </c>
      <c r="C680">
        <v>2015</v>
      </c>
      <c r="D680" t="s">
        <v>227</v>
      </c>
      <c r="E680" t="s">
        <v>58</v>
      </c>
      <c r="F680" t="s">
        <v>5</v>
      </c>
      <c r="G680" t="s">
        <v>200</v>
      </c>
      <c r="H680" t="s">
        <v>205</v>
      </c>
      <c r="I680">
        <v>75650</v>
      </c>
      <c r="J680">
        <v>4931</v>
      </c>
      <c r="K680">
        <v>80581</v>
      </c>
      <c r="L680" t="s">
        <v>97</v>
      </c>
      <c r="M680" t="s">
        <v>124</v>
      </c>
      <c r="N680" t="s">
        <v>125</v>
      </c>
      <c r="O680">
        <v>4</v>
      </c>
      <c r="P680" t="s">
        <v>91</v>
      </c>
      <c r="Q680" t="s">
        <v>78</v>
      </c>
      <c r="R680" t="s">
        <v>92</v>
      </c>
      <c r="S680" t="s">
        <v>59</v>
      </c>
      <c r="T680" t="s">
        <v>42</v>
      </c>
      <c r="U680" t="s">
        <v>225</v>
      </c>
      <c r="V680">
        <v>4539</v>
      </c>
      <c r="W680">
        <v>0.12179370882073125</v>
      </c>
      <c r="X680" t="s">
        <v>220</v>
      </c>
    </row>
    <row r="681" spans="1:24" x14ac:dyDescent="0.25">
      <c r="A681" t="s">
        <v>191</v>
      </c>
      <c r="B681" s="1">
        <v>42110</v>
      </c>
      <c r="C681">
        <v>2015</v>
      </c>
      <c r="D681" t="s">
        <v>227</v>
      </c>
      <c r="E681" t="s">
        <v>62</v>
      </c>
      <c r="F681" t="s">
        <v>11</v>
      </c>
      <c r="G681" t="s">
        <v>207</v>
      </c>
      <c r="H681" t="s">
        <v>203</v>
      </c>
      <c r="I681">
        <v>130250</v>
      </c>
      <c r="J681">
        <v>3295</v>
      </c>
      <c r="K681">
        <v>133545</v>
      </c>
      <c r="L681" t="s">
        <v>164</v>
      </c>
      <c r="M681" t="s">
        <v>192</v>
      </c>
      <c r="N681" t="s">
        <v>193</v>
      </c>
      <c r="O681">
        <v>4</v>
      </c>
      <c r="P681" t="s">
        <v>91</v>
      </c>
      <c r="Q681" t="s">
        <v>86</v>
      </c>
      <c r="R681" t="s">
        <v>92</v>
      </c>
      <c r="S681" t="s">
        <v>63</v>
      </c>
      <c r="T681" t="s">
        <v>43</v>
      </c>
      <c r="U681" t="s">
        <v>225</v>
      </c>
      <c r="V681">
        <v>7815</v>
      </c>
      <c r="W681">
        <v>0.93724679804278854</v>
      </c>
      <c r="X681" t="s">
        <v>222</v>
      </c>
    </row>
    <row r="682" spans="1:24" x14ac:dyDescent="0.25">
      <c r="A682" t="s">
        <v>160</v>
      </c>
      <c r="B682" s="1">
        <v>42111</v>
      </c>
      <c r="C682">
        <v>2015</v>
      </c>
      <c r="D682" t="s">
        <v>227</v>
      </c>
      <c r="E682" t="s">
        <v>60</v>
      </c>
      <c r="F682" t="s">
        <v>4</v>
      </c>
      <c r="G682" t="s">
        <v>200</v>
      </c>
      <c r="H682" t="s">
        <v>201</v>
      </c>
      <c r="I682">
        <v>108900</v>
      </c>
      <c r="J682">
        <v>1640</v>
      </c>
      <c r="K682">
        <v>110540</v>
      </c>
      <c r="L682" t="s">
        <v>142</v>
      </c>
      <c r="M682" t="s">
        <v>161</v>
      </c>
      <c r="N682" t="s">
        <v>162</v>
      </c>
      <c r="O682">
        <v>4</v>
      </c>
      <c r="P682" t="s">
        <v>91</v>
      </c>
      <c r="Q682" t="s">
        <v>78</v>
      </c>
      <c r="R682" t="s">
        <v>92</v>
      </c>
      <c r="S682" t="s">
        <v>61</v>
      </c>
      <c r="T682" t="s">
        <v>42</v>
      </c>
      <c r="U682" t="s">
        <v>225</v>
      </c>
      <c r="V682">
        <v>6534</v>
      </c>
      <c r="W682">
        <v>0.29842512276881611</v>
      </c>
      <c r="X682" t="s">
        <v>220</v>
      </c>
    </row>
    <row r="683" spans="1:24" x14ac:dyDescent="0.25">
      <c r="A683" t="s">
        <v>167</v>
      </c>
      <c r="B683" s="1">
        <v>42111</v>
      </c>
      <c r="C683">
        <v>2015</v>
      </c>
      <c r="D683" t="s">
        <v>227</v>
      </c>
      <c r="E683" t="s">
        <v>52</v>
      </c>
      <c r="F683" t="s">
        <v>34</v>
      </c>
      <c r="G683" t="s">
        <v>200</v>
      </c>
      <c r="H683" t="s">
        <v>203</v>
      </c>
      <c r="I683">
        <v>31750</v>
      </c>
      <c r="J683">
        <v>1563</v>
      </c>
      <c r="K683">
        <v>33313</v>
      </c>
      <c r="L683" t="s">
        <v>164</v>
      </c>
      <c r="M683" t="s">
        <v>168</v>
      </c>
      <c r="N683" t="s">
        <v>169</v>
      </c>
      <c r="O683">
        <v>4</v>
      </c>
      <c r="P683" t="s">
        <v>77</v>
      </c>
      <c r="Q683" t="s">
        <v>78</v>
      </c>
      <c r="R683" t="s">
        <v>79</v>
      </c>
      <c r="S683" t="s">
        <v>53</v>
      </c>
      <c r="T683" t="s">
        <v>46</v>
      </c>
      <c r="U683" t="s">
        <v>219</v>
      </c>
      <c r="V683">
        <v>952.5</v>
      </c>
      <c r="W683">
        <v>0.8897631610230371</v>
      </c>
      <c r="X683" t="s">
        <v>222</v>
      </c>
    </row>
    <row r="684" spans="1:24" x14ac:dyDescent="0.25">
      <c r="A684" t="s">
        <v>139</v>
      </c>
      <c r="B684" s="1">
        <v>42111</v>
      </c>
      <c r="C684">
        <v>2015</v>
      </c>
      <c r="D684" t="s">
        <v>227</v>
      </c>
      <c r="E684" t="s">
        <v>54</v>
      </c>
      <c r="F684" t="s">
        <v>30</v>
      </c>
      <c r="G684" t="s">
        <v>206</v>
      </c>
      <c r="H684" t="s">
        <v>201</v>
      </c>
      <c r="I684">
        <v>134900</v>
      </c>
      <c r="J684">
        <v>2471</v>
      </c>
      <c r="K684">
        <v>137371</v>
      </c>
      <c r="L684" t="s">
        <v>127</v>
      </c>
      <c r="M684" t="s">
        <v>137</v>
      </c>
      <c r="N684" t="s">
        <v>140</v>
      </c>
      <c r="O684">
        <v>4</v>
      </c>
      <c r="P684" t="s">
        <v>91</v>
      </c>
      <c r="Q684" t="s">
        <v>86</v>
      </c>
      <c r="R684" t="s">
        <v>92</v>
      </c>
      <c r="S684" t="s">
        <v>54</v>
      </c>
      <c r="T684" t="s">
        <v>45</v>
      </c>
      <c r="U684" t="s">
        <v>225</v>
      </c>
      <c r="V684">
        <v>8094</v>
      </c>
      <c r="W684">
        <v>0.82056950024355646</v>
      </c>
      <c r="X684" t="s">
        <v>222</v>
      </c>
    </row>
    <row r="685" spans="1:24" x14ac:dyDescent="0.25">
      <c r="A685" t="s">
        <v>160</v>
      </c>
      <c r="B685" s="1">
        <v>42112</v>
      </c>
      <c r="C685">
        <v>2015</v>
      </c>
      <c r="D685" t="s">
        <v>227</v>
      </c>
      <c r="E685" t="s">
        <v>54</v>
      </c>
      <c r="F685" t="s">
        <v>32</v>
      </c>
      <c r="G685" t="s">
        <v>209</v>
      </c>
      <c r="H685" t="s">
        <v>211</v>
      </c>
      <c r="I685">
        <v>108750</v>
      </c>
      <c r="J685">
        <v>1314</v>
      </c>
      <c r="K685">
        <v>110064</v>
      </c>
      <c r="L685" t="s">
        <v>142</v>
      </c>
      <c r="M685" t="s">
        <v>161</v>
      </c>
      <c r="N685" t="s">
        <v>162</v>
      </c>
      <c r="O685">
        <v>4</v>
      </c>
      <c r="P685" t="s">
        <v>91</v>
      </c>
      <c r="Q685" t="s">
        <v>78</v>
      </c>
      <c r="R685" t="s">
        <v>92</v>
      </c>
      <c r="S685" t="s">
        <v>54</v>
      </c>
      <c r="T685" t="s">
        <v>45</v>
      </c>
      <c r="U685" t="s">
        <v>225</v>
      </c>
      <c r="V685">
        <v>6525</v>
      </c>
      <c r="W685">
        <v>0.73281997383237818</v>
      </c>
      <c r="X685" t="s">
        <v>222</v>
      </c>
    </row>
    <row r="686" spans="1:24" x14ac:dyDescent="0.25">
      <c r="A686" t="s">
        <v>93</v>
      </c>
      <c r="B686" s="1">
        <v>42114</v>
      </c>
      <c r="C686">
        <v>2015</v>
      </c>
      <c r="D686" t="s">
        <v>227</v>
      </c>
      <c r="E686" t="s">
        <v>58</v>
      </c>
      <c r="F686" t="s">
        <v>5</v>
      </c>
      <c r="G686" t="s">
        <v>200</v>
      </c>
      <c r="H686" t="s">
        <v>205</v>
      </c>
      <c r="I686">
        <v>166400</v>
      </c>
      <c r="J686">
        <v>3256</v>
      </c>
      <c r="K686">
        <v>169656</v>
      </c>
      <c r="L686" t="s">
        <v>74</v>
      </c>
      <c r="M686" t="s">
        <v>94</v>
      </c>
      <c r="N686" t="s">
        <v>95</v>
      </c>
      <c r="O686">
        <v>2</v>
      </c>
      <c r="P686" t="s">
        <v>77</v>
      </c>
      <c r="Q686" t="s">
        <v>86</v>
      </c>
      <c r="R686" t="s">
        <v>87</v>
      </c>
      <c r="S686" t="s">
        <v>59</v>
      </c>
      <c r="T686" t="s">
        <v>42</v>
      </c>
      <c r="U686" t="s">
        <v>225</v>
      </c>
      <c r="V686">
        <v>9984</v>
      </c>
      <c r="W686">
        <v>2.4346414964807411E-2</v>
      </c>
      <c r="X686" t="s">
        <v>220</v>
      </c>
    </row>
    <row r="687" spans="1:24" x14ac:dyDescent="0.25">
      <c r="A687" t="s">
        <v>157</v>
      </c>
      <c r="B687" s="1">
        <v>42114</v>
      </c>
      <c r="C687">
        <v>2015</v>
      </c>
      <c r="D687" t="s">
        <v>227</v>
      </c>
      <c r="E687" t="s">
        <v>62</v>
      </c>
      <c r="F687" t="s">
        <v>11</v>
      </c>
      <c r="G687" t="s">
        <v>210</v>
      </c>
      <c r="H687" t="s">
        <v>201</v>
      </c>
      <c r="I687">
        <v>65950</v>
      </c>
      <c r="J687">
        <v>4626</v>
      </c>
      <c r="K687">
        <v>70576</v>
      </c>
      <c r="L687" t="s">
        <v>142</v>
      </c>
      <c r="M687" t="s">
        <v>158</v>
      </c>
      <c r="N687" t="s">
        <v>159</v>
      </c>
      <c r="O687">
        <v>4</v>
      </c>
      <c r="P687" t="s">
        <v>77</v>
      </c>
      <c r="Q687" t="s">
        <v>86</v>
      </c>
      <c r="R687" t="s">
        <v>79</v>
      </c>
      <c r="S687" t="s">
        <v>63</v>
      </c>
      <c r="T687" t="s">
        <v>43</v>
      </c>
      <c r="U687" t="s">
        <v>223</v>
      </c>
      <c r="V687">
        <v>3297.5</v>
      </c>
      <c r="W687">
        <v>5.6096180833920921E-2</v>
      </c>
      <c r="X687" t="s">
        <v>220</v>
      </c>
    </row>
    <row r="688" spans="1:24" x14ac:dyDescent="0.25">
      <c r="A688" t="s">
        <v>93</v>
      </c>
      <c r="B688" s="1">
        <v>42116</v>
      </c>
      <c r="C688">
        <v>2015</v>
      </c>
      <c r="D688" t="s">
        <v>227</v>
      </c>
      <c r="E688" t="s">
        <v>54</v>
      </c>
      <c r="F688" t="s">
        <v>32</v>
      </c>
      <c r="G688" t="s">
        <v>209</v>
      </c>
      <c r="H688" t="s">
        <v>203</v>
      </c>
      <c r="I688">
        <v>166550</v>
      </c>
      <c r="J688">
        <v>3205</v>
      </c>
      <c r="K688">
        <v>169755</v>
      </c>
      <c r="L688" t="s">
        <v>74</v>
      </c>
      <c r="M688" t="s">
        <v>94</v>
      </c>
      <c r="N688" t="s">
        <v>95</v>
      </c>
      <c r="O688">
        <v>2</v>
      </c>
      <c r="P688" t="s">
        <v>77</v>
      </c>
      <c r="Q688" t="s">
        <v>86</v>
      </c>
      <c r="R688" t="s">
        <v>87</v>
      </c>
      <c r="S688" t="s">
        <v>54</v>
      </c>
      <c r="T688" t="s">
        <v>45</v>
      </c>
      <c r="U688" t="s">
        <v>225</v>
      </c>
      <c r="V688">
        <v>9993</v>
      </c>
      <c r="W688">
        <v>3.6945543269135779E-3</v>
      </c>
      <c r="X688" t="s">
        <v>220</v>
      </c>
    </row>
    <row r="689" spans="1:24" x14ac:dyDescent="0.25">
      <c r="A689" t="s">
        <v>106</v>
      </c>
      <c r="B689" s="1">
        <v>42116</v>
      </c>
      <c r="C689">
        <v>2015</v>
      </c>
      <c r="D689" t="s">
        <v>227</v>
      </c>
      <c r="E689" t="s">
        <v>60</v>
      </c>
      <c r="F689" t="s">
        <v>3</v>
      </c>
      <c r="G689" t="s">
        <v>206</v>
      </c>
      <c r="H689" t="s">
        <v>203</v>
      </c>
      <c r="I689">
        <v>37550</v>
      </c>
      <c r="J689">
        <v>2521</v>
      </c>
      <c r="K689">
        <v>40071</v>
      </c>
      <c r="L689" t="s">
        <v>97</v>
      </c>
      <c r="M689" t="s">
        <v>107</v>
      </c>
      <c r="N689" t="s">
        <v>108</v>
      </c>
      <c r="O689">
        <v>4</v>
      </c>
      <c r="P689" t="s">
        <v>77</v>
      </c>
      <c r="Q689" t="s">
        <v>78</v>
      </c>
      <c r="R689" t="s">
        <v>79</v>
      </c>
      <c r="S689" t="s">
        <v>61</v>
      </c>
      <c r="T689" t="s">
        <v>42</v>
      </c>
      <c r="U689" t="s">
        <v>221</v>
      </c>
      <c r="V689">
        <v>1502</v>
      </c>
      <c r="W689">
        <v>0.12866133084924022</v>
      </c>
      <c r="X689" t="s">
        <v>220</v>
      </c>
    </row>
    <row r="690" spans="1:24" x14ac:dyDescent="0.25">
      <c r="A690" t="s">
        <v>182</v>
      </c>
      <c r="B690" s="1">
        <v>42116</v>
      </c>
      <c r="C690">
        <v>2015</v>
      </c>
      <c r="D690" t="s">
        <v>227</v>
      </c>
      <c r="E690" t="s">
        <v>54</v>
      </c>
      <c r="F690" t="s">
        <v>23</v>
      </c>
      <c r="G690" t="s">
        <v>210</v>
      </c>
      <c r="H690" t="s">
        <v>211</v>
      </c>
      <c r="I690">
        <v>58400</v>
      </c>
      <c r="J690">
        <v>3893</v>
      </c>
      <c r="K690">
        <v>62293</v>
      </c>
      <c r="L690" t="s">
        <v>164</v>
      </c>
      <c r="M690" t="s">
        <v>183</v>
      </c>
      <c r="N690" t="s">
        <v>184</v>
      </c>
      <c r="O690">
        <v>4</v>
      </c>
      <c r="P690" t="s">
        <v>77</v>
      </c>
      <c r="Q690" t="s">
        <v>78</v>
      </c>
      <c r="R690" t="s">
        <v>79</v>
      </c>
      <c r="S690" t="s">
        <v>54</v>
      </c>
      <c r="T690" t="s">
        <v>44</v>
      </c>
      <c r="U690" t="s">
        <v>223</v>
      </c>
      <c r="V690">
        <v>2920</v>
      </c>
      <c r="W690">
        <v>0.98794777504538545</v>
      </c>
      <c r="X690" t="s">
        <v>222</v>
      </c>
    </row>
    <row r="691" spans="1:24" x14ac:dyDescent="0.25">
      <c r="A691" t="s">
        <v>114</v>
      </c>
      <c r="B691" s="1">
        <v>42117</v>
      </c>
      <c r="C691">
        <v>2015</v>
      </c>
      <c r="D691" t="s">
        <v>227</v>
      </c>
      <c r="E691" t="s">
        <v>64</v>
      </c>
      <c r="F691" t="s">
        <v>20</v>
      </c>
      <c r="G691" t="s">
        <v>200</v>
      </c>
      <c r="H691" t="s">
        <v>203</v>
      </c>
      <c r="I691">
        <v>54100</v>
      </c>
      <c r="J691">
        <v>1793</v>
      </c>
      <c r="K691">
        <v>55893</v>
      </c>
      <c r="L691" t="s">
        <v>97</v>
      </c>
      <c r="M691" t="s">
        <v>115</v>
      </c>
      <c r="N691" t="s">
        <v>116</v>
      </c>
      <c r="O691">
        <v>4</v>
      </c>
      <c r="P691" t="s">
        <v>77</v>
      </c>
      <c r="Q691" t="s">
        <v>78</v>
      </c>
      <c r="R691" t="s">
        <v>79</v>
      </c>
      <c r="S691" t="s">
        <v>57</v>
      </c>
      <c r="T691" t="s">
        <v>44</v>
      </c>
      <c r="U691" t="s">
        <v>221</v>
      </c>
      <c r="V691">
        <v>2164</v>
      </c>
      <c r="W691">
        <v>0.76094793051525389</v>
      </c>
      <c r="X691" t="s">
        <v>222</v>
      </c>
    </row>
    <row r="692" spans="1:24" x14ac:dyDescent="0.25">
      <c r="A692" t="s">
        <v>163</v>
      </c>
      <c r="B692" s="1">
        <v>42117</v>
      </c>
      <c r="C692">
        <v>2015</v>
      </c>
      <c r="D692" t="s">
        <v>227</v>
      </c>
      <c r="E692" t="s">
        <v>57</v>
      </c>
      <c r="F692" t="s">
        <v>18</v>
      </c>
      <c r="G692" t="s">
        <v>209</v>
      </c>
      <c r="H692" t="s">
        <v>203</v>
      </c>
      <c r="I692">
        <v>25250</v>
      </c>
      <c r="J692">
        <v>3835</v>
      </c>
      <c r="K692">
        <v>29085</v>
      </c>
      <c r="L692" t="s">
        <v>164</v>
      </c>
      <c r="M692" t="s">
        <v>165</v>
      </c>
      <c r="N692" t="s">
        <v>166</v>
      </c>
      <c r="O692">
        <v>2</v>
      </c>
      <c r="P692" t="s">
        <v>77</v>
      </c>
      <c r="Q692" t="s">
        <v>78</v>
      </c>
      <c r="R692" t="s">
        <v>79</v>
      </c>
      <c r="S692" t="s">
        <v>57</v>
      </c>
      <c r="T692" t="s">
        <v>44</v>
      </c>
      <c r="U692" t="s">
        <v>219</v>
      </c>
      <c r="V692">
        <v>757.5</v>
      </c>
      <c r="W692">
        <v>0.98489624447417268</v>
      </c>
      <c r="X692" t="s">
        <v>222</v>
      </c>
    </row>
    <row r="693" spans="1:24" x14ac:dyDescent="0.25">
      <c r="A693" t="s">
        <v>123</v>
      </c>
      <c r="B693" s="1">
        <v>42119</v>
      </c>
      <c r="C693">
        <v>2015</v>
      </c>
      <c r="D693" t="s">
        <v>227</v>
      </c>
      <c r="E693" t="s">
        <v>60</v>
      </c>
      <c r="F693" t="s">
        <v>35</v>
      </c>
      <c r="G693" t="s">
        <v>209</v>
      </c>
      <c r="H693" t="s">
        <v>205</v>
      </c>
      <c r="I693">
        <v>75350</v>
      </c>
      <c r="J693">
        <v>1988</v>
      </c>
      <c r="K693">
        <v>77338</v>
      </c>
      <c r="L693" t="s">
        <v>97</v>
      </c>
      <c r="M693" t="s">
        <v>124</v>
      </c>
      <c r="N693" t="s">
        <v>125</v>
      </c>
      <c r="O693">
        <v>4</v>
      </c>
      <c r="P693" t="s">
        <v>91</v>
      </c>
      <c r="Q693" t="s">
        <v>78</v>
      </c>
      <c r="R693" t="s">
        <v>92</v>
      </c>
      <c r="S693" t="s">
        <v>61</v>
      </c>
      <c r="T693" t="s">
        <v>46</v>
      </c>
      <c r="U693" t="s">
        <v>225</v>
      </c>
      <c r="V693">
        <v>4521</v>
      </c>
      <c r="W693">
        <v>0.40585519392316005</v>
      </c>
      <c r="X693" t="s">
        <v>220</v>
      </c>
    </row>
    <row r="694" spans="1:24" x14ac:dyDescent="0.25">
      <c r="A694" t="s">
        <v>117</v>
      </c>
      <c r="B694" s="1">
        <v>42119</v>
      </c>
      <c r="C694">
        <v>2015</v>
      </c>
      <c r="D694" t="s">
        <v>227</v>
      </c>
      <c r="E694" t="s">
        <v>62</v>
      </c>
      <c r="F694" t="s">
        <v>15</v>
      </c>
      <c r="G694" t="s">
        <v>200</v>
      </c>
      <c r="H694" t="s">
        <v>201</v>
      </c>
      <c r="I694">
        <v>58450</v>
      </c>
      <c r="J694">
        <v>3123</v>
      </c>
      <c r="K694">
        <v>61573</v>
      </c>
      <c r="L694" t="s">
        <v>97</v>
      </c>
      <c r="M694" t="s">
        <v>118</v>
      </c>
      <c r="N694" t="s">
        <v>119</v>
      </c>
      <c r="O694">
        <v>4</v>
      </c>
      <c r="P694" t="s">
        <v>77</v>
      </c>
      <c r="Q694" t="s">
        <v>86</v>
      </c>
      <c r="R694" t="s">
        <v>79</v>
      </c>
      <c r="S694" t="s">
        <v>63</v>
      </c>
      <c r="T694" t="s">
        <v>43</v>
      </c>
      <c r="U694" t="s">
        <v>223</v>
      </c>
      <c r="V694">
        <v>2922.5</v>
      </c>
      <c r="W694">
        <v>0.16570439383653196</v>
      </c>
      <c r="X694" t="s">
        <v>220</v>
      </c>
    </row>
    <row r="695" spans="1:24" x14ac:dyDescent="0.25">
      <c r="A695" t="s">
        <v>130</v>
      </c>
      <c r="B695" s="1">
        <v>42119</v>
      </c>
      <c r="C695">
        <v>2015</v>
      </c>
      <c r="D695" t="s">
        <v>227</v>
      </c>
      <c r="E695" t="s">
        <v>60</v>
      </c>
      <c r="F695" t="s">
        <v>3</v>
      </c>
      <c r="G695" t="s">
        <v>209</v>
      </c>
      <c r="H695" t="s">
        <v>203</v>
      </c>
      <c r="I695">
        <v>61350</v>
      </c>
      <c r="J695">
        <v>4932</v>
      </c>
      <c r="K695">
        <v>66282</v>
      </c>
      <c r="L695" t="s">
        <v>127</v>
      </c>
      <c r="M695" t="s">
        <v>131</v>
      </c>
      <c r="N695" t="s">
        <v>132</v>
      </c>
      <c r="O695">
        <v>4</v>
      </c>
      <c r="P695" t="s">
        <v>77</v>
      </c>
      <c r="Q695" t="s">
        <v>86</v>
      </c>
      <c r="R695" t="s">
        <v>79</v>
      </c>
      <c r="S695" t="s">
        <v>61</v>
      </c>
      <c r="T695" t="s">
        <v>42</v>
      </c>
      <c r="U695" t="s">
        <v>223</v>
      </c>
      <c r="V695">
        <v>3067.5</v>
      </c>
      <c r="W695">
        <v>0.11187704424926874</v>
      </c>
      <c r="X695" t="s">
        <v>220</v>
      </c>
    </row>
    <row r="696" spans="1:24" x14ac:dyDescent="0.25">
      <c r="A696" t="s">
        <v>148</v>
      </c>
      <c r="B696" s="1">
        <v>42122</v>
      </c>
      <c r="C696">
        <v>2015</v>
      </c>
      <c r="D696" t="s">
        <v>227</v>
      </c>
      <c r="E696" t="s">
        <v>50</v>
      </c>
      <c r="F696" t="s">
        <v>10</v>
      </c>
      <c r="G696" t="s">
        <v>200</v>
      </c>
      <c r="H696" t="s">
        <v>211</v>
      </c>
      <c r="I696">
        <v>33250</v>
      </c>
      <c r="J696">
        <v>3743</v>
      </c>
      <c r="K696">
        <v>36993</v>
      </c>
      <c r="L696" t="s">
        <v>142</v>
      </c>
      <c r="M696" t="s">
        <v>149</v>
      </c>
      <c r="N696" t="s">
        <v>150</v>
      </c>
      <c r="O696">
        <v>4</v>
      </c>
      <c r="P696" t="s">
        <v>77</v>
      </c>
      <c r="Q696" t="s">
        <v>78</v>
      </c>
      <c r="R696" t="s">
        <v>79</v>
      </c>
      <c r="S696" t="s">
        <v>51</v>
      </c>
      <c r="T696" t="s">
        <v>43</v>
      </c>
      <c r="U696" t="s">
        <v>219</v>
      </c>
      <c r="V696">
        <v>997.5</v>
      </c>
      <c r="W696">
        <v>0.53419638543119485</v>
      </c>
      <c r="X696" t="s">
        <v>222</v>
      </c>
    </row>
    <row r="697" spans="1:24" x14ac:dyDescent="0.25">
      <c r="A697" t="s">
        <v>126</v>
      </c>
      <c r="B697" s="1">
        <v>42122</v>
      </c>
      <c r="C697">
        <v>2015</v>
      </c>
      <c r="D697" t="s">
        <v>227</v>
      </c>
      <c r="E697" t="s">
        <v>54</v>
      </c>
      <c r="F697" t="s">
        <v>29</v>
      </c>
      <c r="G697" t="s">
        <v>209</v>
      </c>
      <c r="H697" t="s">
        <v>201</v>
      </c>
      <c r="I697">
        <v>37750</v>
      </c>
      <c r="J697">
        <v>1065</v>
      </c>
      <c r="K697">
        <v>38815</v>
      </c>
      <c r="L697" t="s">
        <v>127</v>
      </c>
      <c r="M697" t="s">
        <v>128</v>
      </c>
      <c r="N697" t="s">
        <v>129</v>
      </c>
      <c r="O697">
        <v>4</v>
      </c>
      <c r="P697" t="s">
        <v>77</v>
      </c>
      <c r="Q697" t="s">
        <v>78</v>
      </c>
      <c r="R697" t="s">
        <v>79</v>
      </c>
      <c r="S697" t="s">
        <v>54</v>
      </c>
      <c r="T697" t="s">
        <v>45</v>
      </c>
      <c r="U697" t="s">
        <v>221</v>
      </c>
      <c r="V697">
        <v>1510</v>
      </c>
      <c r="W697">
        <v>0.54311814184445806</v>
      </c>
      <c r="X697" t="s">
        <v>222</v>
      </c>
    </row>
    <row r="698" spans="1:24" x14ac:dyDescent="0.25">
      <c r="A698" t="s">
        <v>88</v>
      </c>
      <c r="B698" s="1">
        <v>42123</v>
      </c>
      <c r="C698">
        <v>2015</v>
      </c>
      <c r="D698" t="s">
        <v>227</v>
      </c>
      <c r="E698" t="s">
        <v>60</v>
      </c>
      <c r="F698" t="s">
        <v>22</v>
      </c>
      <c r="G698" t="s">
        <v>200</v>
      </c>
      <c r="H698" t="s">
        <v>203</v>
      </c>
      <c r="I698">
        <v>144000</v>
      </c>
      <c r="J698">
        <v>3694</v>
      </c>
      <c r="K698">
        <v>147694</v>
      </c>
      <c r="L698" t="s">
        <v>74</v>
      </c>
      <c r="M698" t="s">
        <v>89</v>
      </c>
      <c r="N698" t="s">
        <v>90</v>
      </c>
      <c r="O698">
        <v>4</v>
      </c>
      <c r="P698" t="s">
        <v>91</v>
      </c>
      <c r="Q698" t="s">
        <v>86</v>
      </c>
      <c r="R698" t="s">
        <v>92</v>
      </c>
      <c r="S698" t="s">
        <v>61</v>
      </c>
      <c r="T698" t="s">
        <v>44</v>
      </c>
      <c r="U698" t="s">
        <v>225</v>
      </c>
      <c r="V698">
        <v>8640</v>
      </c>
      <c r="W698">
        <v>0.23136431315511666</v>
      </c>
      <c r="X698" t="s">
        <v>220</v>
      </c>
    </row>
    <row r="699" spans="1:24" x14ac:dyDescent="0.25">
      <c r="A699" t="s">
        <v>185</v>
      </c>
      <c r="B699" s="1">
        <v>42124</v>
      </c>
      <c r="C699">
        <v>2015</v>
      </c>
      <c r="D699" t="s">
        <v>227</v>
      </c>
      <c r="E699" t="s">
        <v>60</v>
      </c>
      <c r="F699" t="s">
        <v>35</v>
      </c>
      <c r="G699" t="s">
        <v>209</v>
      </c>
      <c r="H699" t="s">
        <v>201</v>
      </c>
      <c r="I699">
        <v>74450</v>
      </c>
      <c r="J699">
        <v>2060</v>
      </c>
      <c r="K699">
        <v>76510</v>
      </c>
      <c r="L699" t="s">
        <v>164</v>
      </c>
      <c r="M699" t="s">
        <v>186</v>
      </c>
      <c r="N699" t="s">
        <v>187</v>
      </c>
      <c r="O699">
        <v>4</v>
      </c>
      <c r="P699" t="s">
        <v>77</v>
      </c>
      <c r="Q699" t="s">
        <v>86</v>
      </c>
      <c r="R699" t="s">
        <v>87</v>
      </c>
      <c r="S699" t="s">
        <v>61</v>
      </c>
      <c r="T699" t="s">
        <v>46</v>
      </c>
      <c r="U699" t="s">
        <v>223</v>
      </c>
      <c r="V699">
        <v>3722.5</v>
      </c>
      <c r="W699">
        <v>0.97655272948395122</v>
      </c>
      <c r="X699" t="s">
        <v>222</v>
      </c>
    </row>
    <row r="700" spans="1:24" x14ac:dyDescent="0.25">
      <c r="A700" t="s">
        <v>123</v>
      </c>
      <c r="B700" s="1">
        <v>42124</v>
      </c>
      <c r="C700">
        <v>2015</v>
      </c>
      <c r="D700" t="s">
        <v>227</v>
      </c>
      <c r="E700" t="s">
        <v>58</v>
      </c>
      <c r="F700" t="s">
        <v>2</v>
      </c>
      <c r="G700" t="s">
        <v>209</v>
      </c>
      <c r="H700" t="s">
        <v>205</v>
      </c>
      <c r="I700">
        <v>75450</v>
      </c>
      <c r="J700">
        <v>4749</v>
      </c>
      <c r="K700">
        <v>80199</v>
      </c>
      <c r="L700" t="s">
        <v>97</v>
      </c>
      <c r="M700" t="s">
        <v>124</v>
      </c>
      <c r="N700" t="s">
        <v>125</v>
      </c>
      <c r="O700">
        <v>4</v>
      </c>
      <c r="P700" t="s">
        <v>91</v>
      </c>
      <c r="Q700" t="s">
        <v>78</v>
      </c>
      <c r="R700" t="s">
        <v>92</v>
      </c>
      <c r="S700" t="s">
        <v>59</v>
      </c>
      <c r="T700" t="s">
        <v>42</v>
      </c>
      <c r="U700" t="s">
        <v>225</v>
      </c>
      <c r="V700">
        <v>4527</v>
      </c>
      <c r="W700">
        <v>0.41988774641411741</v>
      </c>
      <c r="X700" t="s">
        <v>220</v>
      </c>
    </row>
    <row r="701" spans="1:24" x14ac:dyDescent="0.25">
      <c r="A701" t="s">
        <v>112</v>
      </c>
      <c r="B701" s="1">
        <v>42125</v>
      </c>
      <c r="C701">
        <v>2015</v>
      </c>
      <c r="D701" t="s">
        <v>228</v>
      </c>
      <c r="E701" t="s">
        <v>57</v>
      </c>
      <c r="F701" t="s">
        <v>16</v>
      </c>
      <c r="G701" t="s">
        <v>209</v>
      </c>
      <c r="H701" t="s">
        <v>211</v>
      </c>
      <c r="I701">
        <v>47000</v>
      </c>
      <c r="J701">
        <v>4384</v>
      </c>
      <c r="K701">
        <v>51384</v>
      </c>
      <c r="L701" t="s">
        <v>97</v>
      </c>
      <c r="M701" t="s">
        <v>104</v>
      </c>
      <c r="N701" t="s">
        <v>113</v>
      </c>
      <c r="O701">
        <v>3</v>
      </c>
      <c r="P701" t="s">
        <v>91</v>
      </c>
      <c r="Q701" t="s">
        <v>78</v>
      </c>
      <c r="R701" t="s">
        <v>79</v>
      </c>
      <c r="S701" t="s">
        <v>57</v>
      </c>
      <c r="T701" t="s">
        <v>44</v>
      </c>
      <c r="U701" t="s">
        <v>221</v>
      </c>
      <c r="V701">
        <v>1880</v>
      </c>
      <c r="W701">
        <v>0.79586075236828102</v>
      </c>
      <c r="X701" t="s">
        <v>222</v>
      </c>
    </row>
    <row r="702" spans="1:24" x14ac:dyDescent="0.25">
      <c r="A702" t="s">
        <v>188</v>
      </c>
      <c r="B702" s="1">
        <v>42126</v>
      </c>
      <c r="C702">
        <v>2015</v>
      </c>
      <c r="D702" t="s">
        <v>228</v>
      </c>
      <c r="E702" t="s">
        <v>58</v>
      </c>
      <c r="F702" t="s">
        <v>2</v>
      </c>
      <c r="G702" t="s">
        <v>200</v>
      </c>
      <c r="H702" t="s">
        <v>201</v>
      </c>
      <c r="I702">
        <v>77500</v>
      </c>
      <c r="J702">
        <v>1245</v>
      </c>
      <c r="K702">
        <v>78745</v>
      </c>
      <c r="L702" t="s">
        <v>164</v>
      </c>
      <c r="M702" t="s">
        <v>189</v>
      </c>
      <c r="N702" t="s">
        <v>190</v>
      </c>
      <c r="O702">
        <v>4</v>
      </c>
      <c r="P702" t="s">
        <v>77</v>
      </c>
      <c r="Q702" t="s">
        <v>86</v>
      </c>
      <c r="R702" t="s">
        <v>87</v>
      </c>
      <c r="S702" t="s">
        <v>59</v>
      </c>
      <c r="T702" t="s">
        <v>42</v>
      </c>
      <c r="U702" t="s">
        <v>225</v>
      </c>
      <c r="V702">
        <v>4650</v>
      </c>
      <c r="W702">
        <v>0.6404532914238299</v>
      </c>
      <c r="X702" t="s">
        <v>222</v>
      </c>
    </row>
    <row r="703" spans="1:24" x14ac:dyDescent="0.25">
      <c r="A703" t="s">
        <v>145</v>
      </c>
      <c r="B703" s="1">
        <v>42126</v>
      </c>
      <c r="C703">
        <v>2015</v>
      </c>
      <c r="D703" t="s">
        <v>228</v>
      </c>
      <c r="E703" t="s">
        <v>64</v>
      </c>
      <c r="F703" t="s">
        <v>20</v>
      </c>
      <c r="G703" t="s">
        <v>206</v>
      </c>
      <c r="H703" t="s">
        <v>211</v>
      </c>
      <c r="I703">
        <v>29550</v>
      </c>
      <c r="J703">
        <v>1259</v>
      </c>
      <c r="K703">
        <v>30809</v>
      </c>
      <c r="L703" t="s">
        <v>142</v>
      </c>
      <c r="M703" t="s">
        <v>146</v>
      </c>
      <c r="N703" t="s">
        <v>147</v>
      </c>
      <c r="O703">
        <v>4</v>
      </c>
      <c r="P703" t="s">
        <v>77</v>
      </c>
      <c r="Q703" t="s">
        <v>78</v>
      </c>
      <c r="R703" t="s">
        <v>79</v>
      </c>
      <c r="S703" t="s">
        <v>57</v>
      </c>
      <c r="T703" t="s">
        <v>44</v>
      </c>
      <c r="U703" t="s">
        <v>219</v>
      </c>
      <c r="V703">
        <v>886.5</v>
      </c>
      <c r="W703">
        <v>0.17155940698998021</v>
      </c>
      <c r="X703" t="s">
        <v>220</v>
      </c>
    </row>
    <row r="704" spans="1:24" x14ac:dyDescent="0.25">
      <c r="A704" t="s">
        <v>123</v>
      </c>
      <c r="B704" s="1">
        <v>42127</v>
      </c>
      <c r="C704">
        <v>2015</v>
      </c>
      <c r="D704" t="s">
        <v>228</v>
      </c>
      <c r="E704" t="s">
        <v>57</v>
      </c>
      <c r="F704" t="s">
        <v>23</v>
      </c>
      <c r="G704" t="s">
        <v>209</v>
      </c>
      <c r="H704" t="s">
        <v>205</v>
      </c>
      <c r="I704">
        <v>75400</v>
      </c>
      <c r="J704">
        <v>4321</v>
      </c>
      <c r="K704">
        <v>79721</v>
      </c>
      <c r="L704" t="s">
        <v>97</v>
      </c>
      <c r="M704" t="s">
        <v>124</v>
      </c>
      <c r="N704" t="s">
        <v>125</v>
      </c>
      <c r="O704">
        <v>4</v>
      </c>
      <c r="P704" t="s">
        <v>91</v>
      </c>
      <c r="Q704" t="s">
        <v>78</v>
      </c>
      <c r="R704" t="s">
        <v>92</v>
      </c>
      <c r="S704" t="s">
        <v>57</v>
      </c>
      <c r="T704" t="s">
        <v>44</v>
      </c>
      <c r="U704" t="s">
        <v>225</v>
      </c>
      <c r="V704">
        <v>4524</v>
      </c>
      <c r="W704">
        <v>0.35132569556651905</v>
      </c>
      <c r="X704" t="s">
        <v>220</v>
      </c>
    </row>
    <row r="705" spans="1:24" x14ac:dyDescent="0.25">
      <c r="A705" t="s">
        <v>145</v>
      </c>
      <c r="B705" s="1">
        <v>42128</v>
      </c>
      <c r="C705">
        <v>2015</v>
      </c>
      <c r="D705" t="s">
        <v>228</v>
      </c>
      <c r="E705" t="s">
        <v>52</v>
      </c>
      <c r="F705" t="s">
        <v>35</v>
      </c>
      <c r="G705" t="s">
        <v>209</v>
      </c>
      <c r="H705" t="s">
        <v>203</v>
      </c>
      <c r="I705">
        <v>29400</v>
      </c>
      <c r="J705">
        <v>4796</v>
      </c>
      <c r="K705">
        <v>34196</v>
      </c>
      <c r="L705" t="s">
        <v>142</v>
      </c>
      <c r="M705" t="s">
        <v>146</v>
      </c>
      <c r="N705" t="s">
        <v>147</v>
      </c>
      <c r="O705">
        <v>4</v>
      </c>
      <c r="P705" t="s">
        <v>77</v>
      </c>
      <c r="Q705" t="s">
        <v>78</v>
      </c>
      <c r="R705" t="s">
        <v>79</v>
      </c>
      <c r="S705" t="s">
        <v>53</v>
      </c>
      <c r="T705" t="s">
        <v>46</v>
      </c>
      <c r="U705" t="s">
        <v>219</v>
      </c>
      <c r="V705">
        <v>882</v>
      </c>
      <c r="W705">
        <v>0.51806165767743328</v>
      </c>
      <c r="X705" t="s">
        <v>222</v>
      </c>
    </row>
    <row r="706" spans="1:24" x14ac:dyDescent="0.25">
      <c r="A706" t="s">
        <v>173</v>
      </c>
      <c r="B706" s="1">
        <v>42128</v>
      </c>
      <c r="C706">
        <v>2015</v>
      </c>
      <c r="D706" t="s">
        <v>228</v>
      </c>
      <c r="E706" t="s">
        <v>57</v>
      </c>
      <c r="F706" t="s">
        <v>17</v>
      </c>
      <c r="G706" t="s">
        <v>209</v>
      </c>
      <c r="H706" t="s">
        <v>201</v>
      </c>
      <c r="I706">
        <v>32200</v>
      </c>
      <c r="J706">
        <v>4920</v>
      </c>
      <c r="K706">
        <v>37120</v>
      </c>
      <c r="L706" t="s">
        <v>164</v>
      </c>
      <c r="M706" t="s">
        <v>174</v>
      </c>
      <c r="N706" t="s">
        <v>175</v>
      </c>
      <c r="O706">
        <v>2</v>
      </c>
      <c r="P706" t="s">
        <v>91</v>
      </c>
      <c r="Q706" t="s">
        <v>78</v>
      </c>
      <c r="R706" t="s">
        <v>79</v>
      </c>
      <c r="S706" t="s">
        <v>57</v>
      </c>
      <c r="T706" t="s">
        <v>44</v>
      </c>
      <c r="U706" t="s">
        <v>221</v>
      </c>
      <c r="V706">
        <v>1288</v>
      </c>
      <c r="W706">
        <v>0.748665836988327</v>
      </c>
      <c r="X706" t="s">
        <v>222</v>
      </c>
    </row>
    <row r="707" spans="1:24" x14ac:dyDescent="0.25">
      <c r="A707" t="s">
        <v>123</v>
      </c>
      <c r="B707" s="1">
        <v>42129</v>
      </c>
      <c r="C707">
        <v>2015</v>
      </c>
      <c r="D707" t="s">
        <v>228</v>
      </c>
      <c r="E707" t="s">
        <v>62</v>
      </c>
      <c r="F707" t="s">
        <v>12</v>
      </c>
      <c r="G707" t="s">
        <v>210</v>
      </c>
      <c r="H707" t="s">
        <v>211</v>
      </c>
      <c r="I707">
        <v>75350</v>
      </c>
      <c r="J707">
        <v>2557</v>
      </c>
      <c r="K707">
        <v>77907</v>
      </c>
      <c r="L707" t="s">
        <v>97</v>
      </c>
      <c r="M707" t="s">
        <v>124</v>
      </c>
      <c r="N707" t="s">
        <v>125</v>
      </c>
      <c r="O707">
        <v>4</v>
      </c>
      <c r="P707" t="s">
        <v>91</v>
      </c>
      <c r="Q707" t="s">
        <v>78</v>
      </c>
      <c r="R707" t="s">
        <v>92</v>
      </c>
      <c r="S707" t="s">
        <v>63</v>
      </c>
      <c r="T707" t="s">
        <v>43</v>
      </c>
      <c r="U707" t="s">
        <v>225</v>
      </c>
      <c r="V707">
        <v>4521</v>
      </c>
      <c r="W707">
        <v>3.6609989142329429E-2</v>
      </c>
      <c r="X707" t="s">
        <v>220</v>
      </c>
    </row>
    <row r="708" spans="1:24" x14ac:dyDescent="0.25">
      <c r="A708" t="s">
        <v>120</v>
      </c>
      <c r="B708" s="1">
        <v>42130</v>
      </c>
      <c r="C708">
        <v>2015</v>
      </c>
      <c r="D708" t="s">
        <v>228</v>
      </c>
      <c r="E708" t="s">
        <v>54</v>
      </c>
      <c r="F708" t="s">
        <v>32</v>
      </c>
      <c r="G708" t="s">
        <v>200</v>
      </c>
      <c r="H708" t="s">
        <v>201</v>
      </c>
      <c r="I708">
        <v>63300</v>
      </c>
      <c r="J708">
        <v>3467</v>
      </c>
      <c r="K708">
        <v>66767</v>
      </c>
      <c r="L708" t="s">
        <v>97</v>
      </c>
      <c r="M708" t="s">
        <v>121</v>
      </c>
      <c r="N708" t="s">
        <v>122</v>
      </c>
      <c r="O708">
        <v>4</v>
      </c>
      <c r="P708" t="s">
        <v>77</v>
      </c>
      <c r="Q708" t="s">
        <v>86</v>
      </c>
      <c r="R708" t="s">
        <v>87</v>
      </c>
      <c r="S708" t="s">
        <v>54</v>
      </c>
      <c r="T708" t="s">
        <v>45</v>
      </c>
      <c r="U708" t="s">
        <v>223</v>
      </c>
      <c r="V708">
        <v>3165</v>
      </c>
      <c r="W708">
        <v>0.54904033781450257</v>
      </c>
      <c r="X708" t="s">
        <v>222</v>
      </c>
    </row>
    <row r="709" spans="1:24" x14ac:dyDescent="0.25">
      <c r="A709" t="s">
        <v>173</v>
      </c>
      <c r="B709" s="1">
        <v>42130</v>
      </c>
      <c r="C709">
        <v>2015</v>
      </c>
      <c r="D709" t="s">
        <v>228</v>
      </c>
      <c r="E709" t="s">
        <v>62</v>
      </c>
      <c r="F709" t="s">
        <v>14</v>
      </c>
      <c r="G709" t="s">
        <v>209</v>
      </c>
      <c r="H709" t="s">
        <v>201</v>
      </c>
      <c r="I709">
        <v>32300</v>
      </c>
      <c r="J709">
        <v>4990</v>
      </c>
      <c r="K709">
        <v>37290</v>
      </c>
      <c r="L709" t="s">
        <v>164</v>
      </c>
      <c r="M709" t="s">
        <v>174</v>
      </c>
      <c r="N709" t="s">
        <v>175</v>
      </c>
      <c r="O709">
        <v>2</v>
      </c>
      <c r="P709" t="s">
        <v>91</v>
      </c>
      <c r="Q709" t="s">
        <v>78</v>
      </c>
      <c r="R709" t="s">
        <v>79</v>
      </c>
      <c r="S709" t="s">
        <v>63</v>
      </c>
      <c r="T709" t="s">
        <v>43</v>
      </c>
      <c r="U709" t="s">
        <v>221</v>
      </c>
      <c r="V709">
        <v>1292</v>
      </c>
      <c r="W709">
        <v>0.25151211081608765</v>
      </c>
      <c r="X709" t="s">
        <v>220</v>
      </c>
    </row>
    <row r="710" spans="1:24" x14ac:dyDescent="0.25">
      <c r="A710" t="s">
        <v>163</v>
      </c>
      <c r="B710" s="1">
        <v>42131</v>
      </c>
      <c r="C710">
        <v>2015</v>
      </c>
      <c r="D710" t="s">
        <v>228</v>
      </c>
      <c r="E710" t="s">
        <v>62</v>
      </c>
      <c r="F710" t="s">
        <v>11</v>
      </c>
      <c r="G710" t="s">
        <v>209</v>
      </c>
      <c r="H710" t="s">
        <v>211</v>
      </c>
      <c r="I710">
        <v>25350</v>
      </c>
      <c r="J710">
        <v>3858</v>
      </c>
      <c r="K710">
        <v>29208</v>
      </c>
      <c r="L710" t="s">
        <v>164</v>
      </c>
      <c r="M710" t="s">
        <v>165</v>
      </c>
      <c r="N710" t="s">
        <v>166</v>
      </c>
      <c r="O710">
        <v>2</v>
      </c>
      <c r="P710" t="s">
        <v>77</v>
      </c>
      <c r="Q710" t="s">
        <v>78</v>
      </c>
      <c r="R710" t="s">
        <v>79</v>
      </c>
      <c r="S710" t="s">
        <v>63</v>
      </c>
      <c r="T710" t="s">
        <v>43</v>
      </c>
      <c r="U710" t="s">
        <v>219</v>
      </c>
      <c r="V710">
        <v>760.5</v>
      </c>
      <c r="W710">
        <v>0.17784256775763005</v>
      </c>
      <c r="X710" t="s">
        <v>220</v>
      </c>
    </row>
    <row r="711" spans="1:24" x14ac:dyDescent="0.25">
      <c r="A711" t="s">
        <v>148</v>
      </c>
      <c r="B711" s="1">
        <v>42132</v>
      </c>
      <c r="C711">
        <v>2015</v>
      </c>
      <c r="D711" t="s">
        <v>228</v>
      </c>
      <c r="E711" t="s">
        <v>62</v>
      </c>
      <c r="F711" t="s">
        <v>15</v>
      </c>
      <c r="G711" t="s">
        <v>207</v>
      </c>
      <c r="H711" t="s">
        <v>203</v>
      </c>
      <c r="I711">
        <v>33150</v>
      </c>
      <c r="J711">
        <v>2308</v>
      </c>
      <c r="K711">
        <v>35458</v>
      </c>
      <c r="L711" t="s">
        <v>142</v>
      </c>
      <c r="M711" t="s">
        <v>149</v>
      </c>
      <c r="N711" t="s">
        <v>150</v>
      </c>
      <c r="O711">
        <v>4</v>
      </c>
      <c r="P711" t="s">
        <v>77</v>
      </c>
      <c r="Q711" t="s">
        <v>78</v>
      </c>
      <c r="R711" t="s">
        <v>79</v>
      </c>
      <c r="S711" t="s">
        <v>63</v>
      </c>
      <c r="T711" t="s">
        <v>43</v>
      </c>
      <c r="U711" t="s">
        <v>219</v>
      </c>
      <c r="V711">
        <v>994.5</v>
      </c>
      <c r="W711">
        <v>0.61311630467563694</v>
      </c>
      <c r="X711" t="s">
        <v>222</v>
      </c>
    </row>
    <row r="712" spans="1:24" x14ac:dyDescent="0.25">
      <c r="A712" t="s">
        <v>120</v>
      </c>
      <c r="B712" s="1">
        <v>42132</v>
      </c>
      <c r="C712">
        <v>2015</v>
      </c>
      <c r="D712" t="s">
        <v>228</v>
      </c>
      <c r="E712" t="s">
        <v>52</v>
      </c>
      <c r="F712" t="s">
        <v>41</v>
      </c>
      <c r="G712" t="s">
        <v>210</v>
      </c>
      <c r="H712" t="s">
        <v>205</v>
      </c>
      <c r="I712">
        <v>62650</v>
      </c>
      <c r="J712">
        <v>4576</v>
      </c>
      <c r="K712">
        <v>67226</v>
      </c>
      <c r="L712" t="s">
        <v>97</v>
      </c>
      <c r="M712" t="s">
        <v>121</v>
      </c>
      <c r="N712" t="s">
        <v>122</v>
      </c>
      <c r="O712">
        <v>4</v>
      </c>
      <c r="P712" t="s">
        <v>77</v>
      </c>
      <c r="Q712" t="s">
        <v>86</v>
      </c>
      <c r="R712" t="s">
        <v>87</v>
      </c>
      <c r="S712" t="s">
        <v>53</v>
      </c>
      <c r="T712" t="s">
        <v>46</v>
      </c>
      <c r="U712" t="s">
        <v>223</v>
      </c>
      <c r="V712">
        <v>3132.5</v>
      </c>
      <c r="W712">
        <v>0.13776385604299785</v>
      </c>
      <c r="X712" t="s">
        <v>220</v>
      </c>
    </row>
    <row r="713" spans="1:24" x14ac:dyDescent="0.25">
      <c r="A713" t="s">
        <v>93</v>
      </c>
      <c r="B713" s="1">
        <v>42133</v>
      </c>
      <c r="C713">
        <v>2015</v>
      </c>
      <c r="D713" t="s">
        <v>228</v>
      </c>
      <c r="E713" t="s">
        <v>54</v>
      </c>
      <c r="F713" t="s">
        <v>29</v>
      </c>
      <c r="G713" t="s">
        <v>206</v>
      </c>
      <c r="H713" t="s">
        <v>203</v>
      </c>
      <c r="I713">
        <v>166600</v>
      </c>
      <c r="J713">
        <v>2313</v>
      </c>
      <c r="K713">
        <v>168913</v>
      </c>
      <c r="L713" t="s">
        <v>74</v>
      </c>
      <c r="M713" t="s">
        <v>94</v>
      </c>
      <c r="N713" t="s">
        <v>95</v>
      </c>
      <c r="O713">
        <v>2</v>
      </c>
      <c r="P713" t="s">
        <v>77</v>
      </c>
      <c r="Q713" t="s">
        <v>86</v>
      </c>
      <c r="R713" t="s">
        <v>87</v>
      </c>
      <c r="S713" t="s">
        <v>54</v>
      </c>
      <c r="T713" t="s">
        <v>45</v>
      </c>
      <c r="U713" t="s">
        <v>225</v>
      </c>
      <c r="V713">
        <v>9996</v>
      </c>
      <c r="W713">
        <v>0.46834418339112038</v>
      </c>
      <c r="X713" t="s">
        <v>220</v>
      </c>
    </row>
    <row r="714" spans="1:24" x14ac:dyDescent="0.25">
      <c r="A714" t="s">
        <v>130</v>
      </c>
      <c r="B714" s="1">
        <v>42135</v>
      </c>
      <c r="C714">
        <v>2015</v>
      </c>
      <c r="D714" t="s">
        <v>228</v>
      </c>
      <c r="E714" t="s">
        <v>62</v>
      </c>
      <c r="F714" t="s">
        <v>14</v>
      </c>
      <c r="G714" t="s">
        <v>206</v>
      </c>
      <c r="H714" t="s">
        <v>202</v>
      </c>
      <c r="I714">
        <v>61150</v>
      </c>
      <c r="J714">
        <v>4543</v>
      </c>
      <c r="K714">
        <v>65693</v>
      </c>
      <c r="L714" t="s">
        <v>127</v>
      </c>
      <c r="M714" t="s">
        <v>131</v>
      </c>
      <c r="N714" t="s">
        <v>132</v>
      </c>
      <c r="O714">
        <v>4</v>
      </c>
      <c r="P714" t="s">
        <v>77</v>
      </c>
      <c r="Q714" t="s">
        <v>86</v>
      </c>
      <c r="R714" t="s">
        <v>79</v>
      </c>
      <c r="S714" t="s">
        <v>63</v>
      </c>
      <c r="T714" t="s">
        <v>43</v>
      </c>
      <c r="U714" t="s">
        <v>223</v>
      </c>
      <c r="V714">
        <v>3057.5</v>
      </c>
      <c r="W714">
        <v>0.69661396401776654</v>
      </c>
      <c r="X714" t="s">
        <v>222</v>
      </c>
    </row>
    <row r="715" spans="1:24" x14ac:dyDescent="0.25">
      <c r="A715" t="s">
        <v>176</v>
      </c>
      <c r="B715" s="1">
        <v>42135</v>
      </c>
      <c r="C715">
        <v>2015</v>
      </c>
      <c r="D715" t="s">
        <v>228</v>
      </c>
      <c r="E715" t="s">
        <v>57</v>
      </c>
      <c r="F715" t="s">
        <v>16</v>
      </c>
      <c r="G715" t="s">
        <v>207</v>
      </c>
      <c r="H715" t="s">
        <v>203</v>
      </c>
      <c r="I715">
        <v>39650</v>
      </c>
      <c r="J715">
        <v>3554</v>
      </c>
      <c r="K715">
        <v>43204</v>
      </c>
      <c r="L715" t="s">
        <v>164</v>
      </c>
      <c r="M715" t="s">
        <v>177</v>
      </c>
      <c r="N715" t="s">
        <v>178</v>
      </c>
      <c r="O715">
        <v>4</v>
      </c>
      <c r="P715" t="s">
        <v>77</v>
      </c>
      <c r="Q715" t="s">
        <v>78</v>
      </c>
      <c r="R715" t="s">
        <v>79</v>
      </c>
      <c r="S715" t="s">
        <v>57</v>
      </c>
      <c r="T715" t="s">
        <v>44</v>
      </c>
      <c r="U715" t="s">
        <v>221</v>
      </c>
      <c r="V715">
        <v>1586</v>
      </c>
      <c r="W715">
        <v>0.29269369146446406</v>
      </c>
      <c r="X715" t="s">
        <v>220</v>
      </c>
    </row>
    <row r="716" spans="1:24" x14ac:dyDescent="0.25">
      <c r="A716" t="s">
        <v>191</v>
      </c>
      <c r="B716" s="1">
        <v>42135</v>
      </c>
      <c r="C716">
        <v>2015</v>
      </c>
      <c r="D716" t="s">
        <v>228</v>
      </c>
      <c r="E716" t="s">
        <v>54</v>
      </c>
      <c r="F716" t="s">
        <v>11</v>
      </c>
      <c r="G716" t="s">
        <v>200</v>
      </c>
      <c r="H716" t="s">
        <v>203</v>
      </c>
      <c r="I716">
        <v>130200</v>
      </c>
      <c r="J716">
        <v>3614</v>
      </c>
      <c r="K716">
        <v>133814</v>
      </c>
      <c r="L716" t="s">
        <v>164</v>
      </c>
      <c r="M716" t="s">
        <v>192</v>
      </c>
      <c r="N716" t="s">
        <v>193</v>
      </c>
      <c r="O716">
        <v>4</v>
      </c>
      <c r="P716" t="s">
        <v>91</v>
      </c>
      <c r="Q716" t="s">
        <v>86</v>
      </c>
      <c r="R716" t="s">
        <v>92</v>
      </c>
      <c r="S716" t="s">
        <v>54</v>
      </c>
      <c r="T716" t="s">
        <v>43</v>
      </c>
      <c r="U716" t="s">
        <v>225</v>
      </c>
      <c r="V716">
        <v>7812</v>
      </c>
      <c r="W716">
        <v>0.11330716876001432</v>
      </c>
      <c r="X716" t="s">
        <v>220</v>
      </c>
    </row>
    <row r="717" spans="1:24" x14ac:dyDescent="0.25">
      <c r="A717" t="s">
        <v>114</v>
      </c>
      <c r="B717" s="1">
        <v>42135</v>
      </c>
      <c r="C717">
        <v>2015</v>
      </c>
      <c r="D717" t="s">
        <v>228</v>
      </c>
      <c r="E717" t="s">
        <v>57</v>
      </c>
      <c r="F717" t="s">
        <v>24</v>
      </c>
      <c r="G717" t="s">
        <v>200</v>
      </c>
      <c r="H717" t="s">
        <v>211</v>
      </c>
      <c r="I717">
        <v>53900</v>
      </c>
      <c r="J717">
        <v>1418</v>
      </c>
      <c r="K717">
        <v>55318</v>
      </c>
      <c r="L717" t="s">
        <v>97</v>
      </c>
      <c r="M717" t="s">
        <v>115</v>
      </c>
      <c r="N717" t="s">
        <v>116</v>
      </c>
      <c r="O717">
        <v>4</v>
      </c>
      <c r="P717" t="s">
        <v>77</v>
      </c>
      <c r="Q717" t="s">
        <v>78</v>
      </c>
      <c r="R717" t="s">
        <v>79</v>
      </c>
      <c r="S717" t="s">
        <v>57</v>
      </c>
      <c r="T717" t="s">
        <v>44</v>
      </c>
      <c r="U717" t="s">
        <v>221</v>
      </c>
      <c r="V717">
        <v>2156</v>
      </c>
      <c r="W717">
        <v>0.32056969372582139</v>
      </c>
      <c r="X717" t="s">
        <v>220</v>
      </c>
    </row>
    <row r="718" spans="1:24" x14ac:dyDescent="0.25">
      <c r="A718" t="s">
        <v>133</v>
      </c>
      <c r="B718" s="1">
        <v>42136</v>
      </c>
      <c r="C718">
        <v>2015</v>
      </c>
      <c r="D718" t="s">
        <v>228</v>
      </c>
      <c r="E718" t="s">
        <v>55</v>
      </c>
      <c r="F718" t="s">
        <v>36</v>
      </c>
      <c r="G718" t="s">
        <v>210</v>
      </c>
      <c r="H718" t="s">
        <v>205</v>
      </c>
      <c r="I718">
        <v>64800</v>
      </c>
      <c r="J718">
        <v>1691</v>
      </c>
      <c r="K718">
        <v>66491</v>
      </c>
      <c r="L718" t="s">
        <v>127</v>
      </c>
      <c r="M718" t="s">
        <v>134</v>
      </c>
      <c r="N718" t="s">
        <v>135</v>
      </c>
      <c r="O718">
        <v>4</v>
      </c>
      <c r="P718" t="s">
        <v>77</v>
      </c>
      <c r="Q718" t="s">
        <v>86</v>
      </c>
      <c r="R718" t="s">
        <v>79</v>
      </c>
      <c r="S718" t="s">
        <v>56</v>
      </c>
      <c r="T718" t="s">
        <v>46</v>
      </c>
      <c r="U718" t="s">
        <v>223</v>
      </c>
      <c r="V718">
        <v>3240</v>
      </c>
      <c r="W718">
        <v>0.51863331837515969</v>
      </c>
      <c r="X718" t="s">
        <v>222</v>
      </c>
    </row>
    <row r="719" spans="1:24" x14ac:dyDescent="0.25">
      <c r="A719" t="s">
        <v>163</v>
      </c>
      <c r="B719" s="1">
        <v>42137</v>
      </c>
      <c r="C719">
        <v>2015</v>
      </c>
      <c r="D719" t="s">
        <v>228</v>
      </c>
      <c r="E719" t="s">
        <v>54</v>
      </c>
      <c r="F719" t="s">
        <v>28</v>
      </c>
      <c r="G719" t="s">
        <v>210</v>
      </c>
      <c r="H719" t="s">
        <v>205</v>
      </c>
      <c r="I719">
        <v>25300</v>
      </c>
      <c r="J719">
        <v>4326</v>
      </c>
      <c r="K719">
        <v>29626</v>
      </c>
      <c r="L719" t="s">
        <v>164</v>
      </c>
      <c r="M719" t="s">
        <v>165</v>
      </c>
      <c r="N719" t="s">
        <v>166</v>
      </c>
      <c r="O719">
        <v>2</v>
      </c>
      <c r="P719" t="s">
        <v>77</v>
      </c>
      <c r="Q719" t="s">
        <v>78</v>
      </c>
      <c r="R719" t="s">
        <v>79</v>
      </c>
      <c r="S719" t="s">
        <v>54</v>
      </c>
      <c r="T719" t="s">
        <v>45</v>
      </c>
      <c r="U719" t="s">
        <v>219</v>
      </c>
      <c r="V719">
        <v>759</v>
      </c>
      <c r="W719">
        <v>0.45920127325654087</v>
      </c>
      <c r="X719" t="s">
        <v>220</v>
      </c>
    </row>
    <row r="720" spans="1:24" x14ac:dyDescent="0.25">
      <c r="A720" t="s">
        <v>106</v>
      </c>
      <c r="B720" s="1">
        <v>42137</v>
      </c>
      <c r="C720">
        <v>2015</v>
      </c>
      <c r="D720" t="s">
        <v>228</v>
      </c>
      <c r="E720" t="s">
        <v>57</v>
      </c>
      <c r="F720" t="s">
        <v>18</v>
      </c>
      <c r="G720" t="s">
        <v>206</v>
      </c>
      <c r="H720" t="s">
        <v>203</v>
      </c>
      <c r="I720">
        <v>37550</v>
      </c>
      <c r="J720">
        <v>1273</v>
      </c>
      <c r="K720">
        <v>38823</v>
      </c>
      <c r="L720" t="s">
        <v>97</v>
      </c>
      <c r="M720" t="s">
        <v>107</v>
      </c>
      <c r="N720" t="s">
        <v>108</v>
      </c>
      <c r="O720">
        <v>4</v>
      </c>
      <c r="P720" t="s">
        <v>77</v>
      </c>
      <c r="Q720" t="s">
        <v>78</v>
      </c>
      <c r="R720" t="s">
        <v>79</v>
      </c>
      <c r="S720" t="s">
        <v>57</v>
      </c>
      <c r="T720" t="s">
        <v>44</v>
      </c>
      <c r="U720" t="s">
        <v>221</v>
      </c>
      <c r="V720">
        <v>1502</v>
      </c>
      <c r="W720">
        <v>0.49891277844966986</v>
      </c>
      <c r="X720" t="s">
        <v>220</v>
      </c>
    </row>
    <row r="721" spans="1:24" x14ac:dyDescent="0.25">
      <c r="A721" t="s">
        <v>73</v>
      </c>
      <c r="B721" s="1">
        <v>42137</v>
      </c>
      <c r="C721">
        <v>2015</v>
      </c>
      <c r="D721" t="s">
        <v>228</v>
      </c>
      <c r="E721" t="s">
        <v>55</v>
      </c>
      <c r="F721" t="s">
        <v>39</v>
      </c>
      <c r="G721" t="s">
        <v>206</v>
      </c>
      <c r="H721" t="s">
        <v>205</v>
      </c>
      <c r="I721">
        <v>28050</v>
      </c>
      <c r="J721">
        <v>2828</v>
      </c>
      <c r="K721">
        <v>30878</v>
      </c>
      <c r="L721" t="s">
        <v>74</v>
      </c>
      <c r="M721" t="s">
        <v>75</v>
      </c>
      <c r="N721" t="s">
        <v>76</v>
      </c>
      <c r="O721">
        <v>4</v>
      </c>
      <c r="P721" t="s">
        <v>77</v>
      </c>
      <c r="Q721" t="s">
        <v>78</v>
      </c>
      <c r="R721" t="s">
        <v>79</v>
      </c>
      <c r="S721" t="s">
        <v>56</v>
      </c>
      <c r="T721" t="s">
        <v>46</v>
      </c>
      <c r="U721" t="s">
        <v>219</v>
      </c>
      <c r="V721">
        <v>841.5</v>
      </c>
      <c r="W721">
        <v>0.19986278247081804</v>
      </c>
      <c r="X721" t="s">
        <v>220</v>
      </c>
    </row>
    <row r="722" spans="1:24" x14ac:dyDescent="0.25">
      <c r="A722" t="s">
        <v>126</v>
      </c>
      <c r="B722" s="1">
        <v>42138</v>
      </c>
      <c r="C722">
        <v>2015</v>
      </c>
      <c r="D722" t="s">
        <v>228</v>
      </c>
      <c r="E722" t="s">
        <v>57</v>
      </c>
      <c r="F722" t="s">
        <v>16</v>
      </c>
      <c r="G722" t="s">
        <v>209</v>
      </c>
      <c r="H722" t="s">
        <v>202</v>
      </c>
      <c r="I722">
        <v>37450</v>
      </c>
      <c r="J722">
        <v>2937</v>
      </c>
      <c r="K722">
        <v>40387</v>
      </c>
      <c r="L722" t="s">
        <v>127</v>
      </c>
      <c r="M722" t="s">
        <v>128</v>
      </c>
      <c r="N722" t="s">
        <v>129</v>
      </c>
      <c r="O722">
        <v>4</v>
      </c>
      <c r="P722" t="s">
        <v>77</v>
      </c>
      <c r="Q722" t="s">
        <v>78</v>
      </c>
      <c r="R722" t="s">
        <v>79</v>
      </c>
      <c r="S722" t="s">
        <v>57</v>
      </c>
      <c r="T722" t="s">
        <v>44</v>
      </c>
      <c r="U722" t="s">
        <v>221</v>
      </c>
      <c r="V722">
        <v>1498</v>
      </c>
      <c r="W722">
        <v>0.7130001307060011</v>
      </c>
      <c r="X722" t="s">
        <v>222</v>
      </c>
    </row>
    <row r="723" spans="1:24" x14ac:dyDescent="0.25">
      <c r="A723" t="s">
        <v>133</v>
      </c>
      <c r="B723" s="1">
        <v>42138</v>
      </c>
      <c r="C723">
        <v>2015</v>
      </c>
      <c r="D723" t="s">
        <v>228</v>
      </c>
      <c r="E723" t="s">
        <v>54</v>
      </c>
      <c r="F723" t="s">
        <v>23</v>
      </c>
      <c r="G723" t="s">
        <v>206</v>
      </c>
      <c r="H723" t="s">
        <v>203</v>
      </c>
      <c r="I723">
        <v>65200</v>
      </c>
      <c r="J723">
        <v>2907</v>
      </c>
      <c r="K723">
        <v>68107</v>
      </c>
      <c r="L723" t="s">
        <v>127</v>
      </c>
      <c r="M723" t="s">
        <v>134</v>
      </c>
      <c r="N723" t="s">
        <v>135</v>
      </c>
      <c r="O723">
        <v>4</v>
      </c>
      <c r="P723" t="s">
        <v>77</v>
      </c>
      <c r="Q723" t="s">
        <v>86</v>
      </c>
      <c r="R723" t="s">
        <v>79</v>
      </c>
      <c r="S723" t="s">
        <v>54</v>
      </c>
      <c r="T723" t="s">
        <v>44</v>
      </c>
      <c r="U723" t="s">
        <v>223</v>
      </c>
      <c r="V723">
        <v>3260</v>
      </c>
      <c r="W723">
        <v>0.86659006488816348</v>
      </c>
      <c r="X723" t="s">
        <v>222</v>
      </c>
    </row>
    <row r="724" spans="1:24" x14ac:dyDescent="0.25">
      <c r="A724" t="s">
        <v>114</v>
      </c>
      <c r="B724" s="1">
        <v>42139</v>
      </c>
      <c r="C724">
        <v>2015</v>
      </c>
      <c r="D724" t="s">
        <v>228</v>
      </c>
      <c r="E724" t="s">
        <v>64</v>
      </c>
      <c r="F724" t="s">
        <v>20</v>
      </c>
      <c r="G724" t="s">
        <v>209</v>
      </c>
      <c r="H724" t="s">
        <v>203</v>
      </c>
      <c r="I724">
        <v>54200</v>
      </c>
      <c r="J724">
        <v>4061</v>
      </c>
      <c r="K724">
        <v>58261</v>
      </c>
      <c r="L724" t="s">
        <v>97</v>
      </c>
      <c r="M724" t="s">
        <v>115</v>
      </c>
      <c r="N724" t="s">
        <v>116</v>
      </c>
      <c r="O724">
        <v>4</v>
      </c>
      <c r="P724" t="s">
        <v>77</v>
      </c>
      <c r="Q724" t="s">
        <v>78</v>
      </c>
      <c r="R724" t="s">
        <v>79</v>
      </c>
      <c r="S724" t="s">
        <v>57</v>
      </c>
      <c r="T724" t="s">
        <v>44</v>
      </c>
      <c r="U724" t="s">
        <v>223</v>
      </c>
      <c r="V724">
        <v>2710</v>
      </c>
      <c r="W724">
        <v>0.15456701356664626</v>
      </c>
      <c r="X724" t="s">
        <v>220</v>
      </c>
    </row>
    <row r="725" spans="1:24" x14ac:dyDescent="0.25">
      <c r="A725" t="s">
        <v>96</v>
      </c>
      <c r="B725" s="1">
        <v>42140</v>
      </c>
      <c r="C725">
        <v>2015</v>
      </c>
      <c r="D725" t="s">
        <v>228</v>
      </c>
      <c r="E725" t="s">
        <v>57</v>
      </c>
      <c r="F725" t="s">
        <v>27</v>
      </c>
      <c r="G725" t="s">
        <v>206</v>
      </c>
      <c r="H725" t="s">
        <v>201</v>
      </c>
      <c r="I725">
        <v>24350</v>
      </c>
      <c r="J725">
        <v>3265</v>
      </c>
      <c r="K725">
        <v>27615</v>
      </c>
      <c r="L725" t="s">
        <v>97</v>
      </c>
      <c r="M725" t="s">
        <v>98</v>
      </c>
      <c r="N725" t="s">
        <v>99</v>
      </c>
      <c r="O725">
        <v>2</v>
      </c>
      <c r="P725" t="s">
        <v>77</v>
      </c>
      <c r="Q725" t="s">
        <v>78</v>
      </c>
      <c r="R725" t="s">
        <v>79</v>
      </c>
      <c r="S725" t="s">
        <v>57</v>
      </c>
      <c r="T725" t="s">
        <v>44</v>
      </c>
      <c r="U725" t="s">
        <v>219</v>
      </c>
      <c r="V725">
        <v>730.5</v>
      </c>
      <c r="W725">
        <v>0.70682466621828488</v>
      </c>
      <c r="X725" t="s">
        <v>222</v>
      </c>
    </row>
    <row r="726" spans="1:24" x14ac:dyDescent="0.25">
      <c r="A726" t="s">
        <v>148</v>
      </c>
      <c r="B726" s="1">
        <v>42140</v>
      </c>
      <c r="C726">
        <v>2015</v>
      </c>
      <c r="D726" t="s">
        <v>228</v>
      </c>
      <c r="E726" t="s">
        <v>62</v>
      </c>
      <c r="F726" t="s">
        <v>14</v>
      </c>
      <c r="G726" t="s">
        <v>207</v>
      </c>
      <c r="H726" t="s">
        <v>203</v>
      </c>
      <c r="I726">
        <v>33250</v>
      </c>
      <c r="J726">
        <v>2456</v>
      </c>
      <c r="K726">
        <v>35706</v>
      </c>
      <c r="L726" t="s">
        <v>142</v>
      </c>
      <c r="M726" t="s">
        <v>149</v>
      </c>
      <c r="N726" t="s">
        <v>150</v>
      </c>
      <c r="O726">
        <v>4</v>
      </c>
      <c r="P726" t="s">
        <v>77</v>
      </c>
      <c r="Q726" t="s">
        <v>78</v>
      </c>
      <c r="R726" t="s">
        <v>79</v>
      </c>
      <c r="S726" t="s">
        <v>63</v>
      </c>
      <c r="T726" t="s">
        <v>43</v>
      </c>
      <c r="U726" t="s">
        <v>219</v>
      </c>
      <c r="V726">
        <v>997.5</v>
      </c>
      <c r="W726">
        <v>3.2684366699626842E-2</v>
      </c>
      <c r="X726" t="s">
        <v>220</v>
      </c>
    </row>
    <row r="727" spans="1:24" x14ac:dyDescent="0.25">
      <c r="A727" t="s">
        <v>88</v>
      </c>
      <c r="B727" s="1">
        <v>42142</v>
      </c>
      <c r="C727">
        <v>2015</v>
      </c>
      <c r="D727" t="s">
        <v>228</v>
      </c>
      <c r="E727" t="s">
        <v>52</v>
      </c>
      <c r="F727" t="s">
        <v>47</v>
      </c>
      <c r="G727" t="s">
        <v>200</v>
      </c>
      <c r="H727" t="s">
        <v>203</v>
      </c>
      <c r="I727">
        <v>143900</v>
      </c>
      <c r="J727">
        <v>3668</v>
      </c>
      <c r="K727">
        <v>147568</v>
      </c>
      <c r="L727" t="s">
        <v>74</v>
      </c>
      <c r="M727" t="s">
        <v>89</v>
      </c>
      <c r="N727" t="s">
        <v>90</v>
      </c>
      <c r="O727">
        <v>4</v>
      </c>
      <c r="P727" t="s">
        <v>91</v>
      </c>
      <c r="Q727" t="s">
        <v>86</v>
      </c>
      <c r="R727" t="s">
        <v>92</v>
      </c>
      <c r="S727" t="s">
        <v>53</v>
      </c>
      <c r="T727" t="s">
        <v>46</v>
      </c>
      <c r="U727" t="s">
        <v>225</v>
      </c>
      <c r="V727">
        <v>8634</v>
      </c>
      <c r="W727">
        <v>0.89208559547182431</v>
      </c>
      <c r="X727" t="s">
        <v>222</v>
      </c>
    </row>
    <row r="728" spans="1:24" x14ac:dyDescent="0.25">
      <c r="A728" t="s">
        <v>173</v>
      </c>
      <c r="B728" s="1">
        <v>42143</v>
      </c>
      <c r="C728">
        <v>2015</v>
      </c>
      <c r="D728" t="s">
        <v>228</v>
      </c>
      <c r="E728" t="s">
        <v>54</v>
      </c>
      <c r="F728" t="s">
        <v>30</v>
      </c>
      <c r="G728" t="s">
        <v>207</v>
      </c>
      <c r="H728" t="s">
        <v>203</v>
      </c>
      <c r="I728">
        <v>32150</v>
      </c>
      <c r="J728">
        <v>2887</v>
      </c>
      <c r="K728">
        <v>35037</v>
      </c>
      <c r="L728" t="s">
        <v>164</v>
      </c>
      <c r="M728" t="s">
        <v>174</v>
      </c>
      <c r="N728" t="s">
        <v>175</v>
      </c>
      <c r="O728">
        <v>2</v>
      </c>
      <c r="P728" t="s">
        <v>91</v>
      </c>
      <c r="Q728" t="s">
        <v>78</v>
      </c>
      <c r="R728" t="s">
        <v>79</v>
      </c>
      <c r="S728" t="s">
        <v>54</v>
      </c>
      <c r="T728" t="s">
        <v>45</v>
      </c>
      <c r="U728" t="s">
        <v>219</v>
      </c>
      <c r="V728">
        <v>964.5</v>
      </c>
      <c r="W728">
        <v>1.4119431848693374E-2</v>
      </c>
      <c r="X728" t="s">
        <v>220</v>
      </c>
    </row>
    <row r="729" spans="1:24" x14ac:dyDescent="0.25">
      <c r="A729" t="s">
        <v>88</v>
      </c>
      <c r="B729" s="1">
        <v>42144</v>
      </c>
      <c r="C729">
        <v>2015</v>
      </c>
      <c r="D729" t="s">
        <v>228</v>
      </c>
      <c r="E729" t="s">
        <v>57</v>
      </c>
      <c r="F729" t="s">
        <v>24</v>
      </c>
      <c r="G729" t="s">
        <v>210</v>
      </c>
      <c r="H729" t="s">
        <v>201</v>
      </c>
      <c r="I729">
        <v>143750</v>
      </c>
      <c r="J729">
        <v>3635</v>
      </c>
      <c r="K729">
        <v>147385</v>
      </c>
      <c r="L729" t="s">
        <v>74</v>
      </c>
      <c r="M729" t="s">
        <v>89</v>
      </c>
      <c r="N729" t="s">
        <v>90</v>
      </c>
      <c r="O729">
        <v>4</v>
      </c>
      <c r="P729" t="s">
        <v>91</v>
      </c>
      <c r="Q729" t="s">
        <v>86</v>
      </c>
      <c r="R729" t="s">
        <v>92</v>
      </c>
      <c r="S729" t="s">
        <v>57</v>
      </c>
      <c r="T729" t="s">
        <v>44</v>
      </c>
      <c r="U729" t="s">
        <v>225</v>
      </c>
      <c r="V729">
        <v>8625</v>
      </c>
      <c r="W729">
        <v>0.41743514706261231</v>
      </c>
      <c r="X729" t="s">
        <v>220</v>
      </c>
    </row>
    <row r="730" spans="1:24" x14ac:dyDescent="0.25">
      <c r="A730" t="s">
        <v>160</v>
      </c>
      <c r="B730" s="1">
        <v>42145</v>
      </c>
      <c r="C730">
        <v>2015</v>
      </c>
      <c r="D730" t="s">
        <v>228</v>
      </c>
      <c r="E730" t="s">
        <v>60</v>
      </c>
      <c r="F730" t="s">
        <v>35</v>
      </c>
      <c r="G730" t="s">
        <v>210</v>
      </c>
      <c r="H730" t="s">
        <v>201</v>
      </c>
      <c r="I730">
        <v>109000</v>
      </c>
      <c r="J730">
        <v>1836</v>
      </c>
      <c r="K730">
        <v>110836</v>
      </c>
      <c r="L730" t="s">
        <v>142</v>
      </c>
      <c r="M730" t="s">
        <v>161</v>
      </c>
      <c r="N730" t="s">
        <v>162</v>
      </c>
      <c r="O730">
        <v>4</v>
      </c>
      <c r="P730" t="s">
        <v>91</v>
      </c>
      <c r="Q730" t="s">
        <v>78</v>
      </c>
      <c r="R730" t="s">
        <v>92</v>
      </c>
      <c r="S730" t="s">
        <v>61</v>
      </c>
      <c r="T730" t="s">
        <v>46</v>
      </c>
      <c r="U730" t="s">
        <v>225</v>
      </c>
      <c r="V730">
        <v>6540</v>
      </c>
      <c r="W730">
        <v>0.91698321323701326</v>
      </c>
      <c r="X730" t="s">
        <v>222</v>
      </c>
    </row>
    <row r="731" spans="1:24" x14ac:dyDescent="0.25">
      <c r="A731" t="s">
        <v>163</v>
      </c>
      <c r="B731" s="1">
        <v>42145</v>
      </c>
      <c r="C731">
        <v>2015</v>
      </c>
      <c r="D731" t="s">
        <v>228</v>
      </c>
      <c r="E731" t="s">
        <v>54</v>
      </c>
      <c r="F731" t="s">
        <v>33</v>
      </c>
      <c r="G731" t="s">
        <v>200</v>
      </c>
      <c r="H731" t="s">
        <v>202</v>
      </c>
      <c r="I731">
        <v>25550</v>
      </c>
      <c r="J731">
        <v>4918</v>
      </c>
      <c r="K731">
        <v>30468</v>
      </c>
      <c r="L731" t="s">
        <v>164</v>
      </c>
      <c r="M731" t="s">
        <v>165</v>
      </c>
      <c r="N731" t="s">
        <v>166</v>
      </c>
      <c r="O731">
        <v>2</v>
      </c>
      <c r="P731" t="s">
        <v>77</v>
      </c>
      <c r="Q731" t="s">
        <v>78</v>
      </c>
      <c r="R731" t="s">
        <v>79</v>
      </c>
      <c r="S731" t="s">
        <v>54</v>
      </c>
      <c r="T731" t="s">
        <v>45</v>
      </c>
      <c r="U731" t="s">
        <v>219</v>
      </c>
      <c r="V731">
        <v>766.5</v>
      </c>
      <c r="W731">
        <v>0.67555564580278271</v>
      </c>
      <c r="X731" t="s">
        <v>222</v>
      </c>
    </row>
    <row r="732" spans="1:24" x14ac:dyDescent="0.25">
      <c r="A732" t="s">
        <v>154</v>
      </c>
      <c r="B732" s="1">
        <v>42146</v>
      </c>
      <c r="C732">
        <v>2015</v>
      </c>
      <c r="D732" t="s">
        <v>228</v>
      </c>
      <c r="E732" t="s">
        <v>50</v>
      </c>
      <c r="F732" t="s">
        <v>9</v>
      </c>
      <c r="G732" t="s">
        <v>209</v>
      </c>
      <c r="H732" t="s">
        <v>201</v>
      </c>
      <c r="I732">
        <v>62800</v>
      </c>
      <c r="J732">
        <v>2530</v>
      </c>
      <c r="K732">
        <v>65330</v>
      </c>
      <c r="L732" t="s">
        <v>142</v>
      </c>
      <c r="M732" t="s">
        <v>155</v>
      </c>
      <c r="N732" t="s">
        <v>156</v>
      </c>
      <c r="O732">
        <v>4</v>
      </c>
      <c r="P732" t="s">
        <v>91</v>
      </c>
      <c r="Q732" t="s">
        <v>78</v>
      </c>
      <c r="R732" t="s">
        <v>79</v>
      </c>
      <c r="S732" t="s">
        <v>51</v>
      </c>
      <c r="T732" t="s">
        <v>43</v>
      </c>
      <c r="U732" t="s">
        <v>223</v>
      </c>
      <c r="V732">
        <v>3140</v>
      </c>
      <c r="W732">
        <v>0.39848595410514898</v>
      </c>
      <c r="X732" t="s">
        <v>220</v>
      </c>
    </row>
    <row r="733" spans="1:24" x14ac:dyDescent="0.25">
      <c r="A733" t="s">
        <v>100</v>
      </c>
      <c r="B733" s="1">
        <v>42147</v>
      </c>
      <c r="C733">
        <v>2015</v>
      </c>
      <c r="D733" t="s">
        <v>228</v>
      </c>
      <c r="E733" t="s">
        <v>54</v>
      </c>
      <c r="F733" t="s">
        <v>30</v>
      </c>
      <c r="G733" t="s">
        <v>200</v>
      </c>
      <c r="H733" t="s">
        <v>203</v>
      </c>
      <c r="I733">
        <v>31150</v>
      </c>
      <c r="J733">
        <v>4700</v>
      </c>
      <c r="K733">
        <v>35850</v>
      </c>
      <c r="L733" t="s">
        <v>97</v>
      </c>
      <c r="M733" t="s">
        <v>101</v>
      </c>
      <c r="N733" t="s">
        <v>102</v>
      </c>
      <c r="O733">
        <v>4</v>
      </c>
      <c r="P733" t="s">
        <v>77</v>
      </c>
      <c r="Q733" t="s">
        <v>78</v>
      </c>
      <c r="R733" t="s">
        <v>79</v>
      </c>
      <c r="S733" t="s">
        <v>54</v>
      </c>
      <c r="T733" t="s">
        <v>45</v>
      </c>
      <c r="U733" t="s">
        <v>219</v>
      </c>
      <c r="V733">
        <v>934.5</v>
      </c>
      <c r="W733">
        <v>0.44229365393626208</v>
      </c>
      <c r="X733" t="s">
        <v>220</v>
      </c>
    </row>
    <row r="734" spans="1:24" x14ac:dyDescent="0.25">
      <c r="A734" t="s">
        <v>139</v>
      </c>
      <c r="B734" s="1">
        <v>42147</v>
      </c>
      <c r="C734">
        <v>2015</v>
      </c>
      <c r="D734" t="s">
        <v>228</v>
      </c>
      <c r="E734" t="s">
        <v>54</v>
      </c>
      <c r="F734" t="s">
        <v>31</v>
      </c>
      <c r="G734" t="s">
        <v>209</v>
      </c>
      <c r="H734" t="s">
        <v>201</v>
      </c>
      <c r="I734">
        <v>134600</v>
      </c>
      <c r="J734">
        <v>2754</v>
      </c>
      <c r="K734">
        <v>137354</v>
      </c>
      <c r="L734" t="s">
        <v>127</v>
      </c>
      <c r="M734" t="s">
        <v>137</v>
      </c>
      <c r="N734" t="s">
        <v>140</v>
      </c>
      <c r="O734">
        <v>4</v>
      </c>
      <c r="P734" t="s">
        <v>91</v>
      </c>
      <c r="Q734" t="s">
        <v>86</v>
      </c>
      <c r="R734" t="s">
        <v>92</v>
      </c>
      <c r="S734" t="s">
        <v>54</v>
      </c>
      <c r="T734" t="s">
        <v>45</v>
      </c>
      <c r="U734" t="s">
        <v>225</v>
      </c>
      <c r="V734">
        <v>8076</v>
      </c>
      <c r="W734">
        <v>0.18584399958413281</v>
      </c>
      <c r="X734" t="s">
        <v>220</v>
      </c>
    </row>
    <row r="735" spans="1:24" x14ac:dyDescent="0.25">
      <c r="A735" t="s">
        <v>151</v>
      </c>
      <c r="B735" s="1">
        <v>42147</v>
      </c>
      <c r="C735">
        <v>2015</v>
      </c>
      <c r="D735" t="s">
        <v>228</v>
      </c>
      <c r="E735" t="s">
        <v>52</v>
      </c>
      <c r="F735" t="s">
        <v>47</v>
      </c>
      <c r="G735" t="s">
        <v>209</v>
      </c>
      <c r="H735" t="s">
        <v>201</v>
      </c>
      <c r="I735">
        <v>35000</v>
      </c>
      <c r="J735">
        <v>2307</v>
      </c>
      <c r="K735">
        <v>37307</v>
      </c>
      <c r="L735" t="s">
        <v>142</v>
      </c>
      <c r="M735" t="s">
        <v>152</v>
      </c>
      <c r="N735" t="s">
        <v>153</v>
      </c>
      <c r="O735">
        <v>3</v>
      </c>
      <c r="P735" t="s">
        <v>91</v>
      </c>
      <c r="Q735" t="s">
        <v>78</v>
      </c>
      <c r="R735" t="s">
        <v>79</v>
      </c>
      <c r="S735" t="s">
        <v>53</v>
      </c>
      <c r="T735" t="s">
        <v>46</v>
      </c>
      <c r="U735" t="s">
        <v>221</v>
      </c>
      <c r="V735">
        <v>1400</v>
      </c>
      <c r="W735">
        <v>0.65248330759465845</v>
      </c>
      <c r="X735" t="s">
        <v>222</v>
      </c>
    </row>
    <row r="736" spans="1:24" x14ac:dyDescent="0.25">
      <c r="A736" t="s">
        <v>179</v>
      </c>
      <c r="B736" s="1">
        <v>42147</v>
      </c>
      <c r="C736">
        <v>2015</v>
      </c>
      <c r="D736" t="s">
        <v>228</v>
      </c>
      <c r="E736" t="s">
        <v>57</v>
      </c>
      <c r="F736" t="s">
        <v>19</v>
      </c>
      <c r="G736" t="s">
        <v>210</v>
      </c>
      <c r="H736" t="s">
        <v>201</v>
      </c>
      <c r="I736">
        <v>50450</v>
      </c>
      <c r="J736">
        <v>4343</v>
      </c>
      <c r="K736">
        <v>54793</v>
      </c>
      <c r="L736" t="s">
        <v>164</v>
      </c>
      <c r="M736" t="s">
        <v>180</v>
      </c>
      <c r="N736" t="s">
        <v>181</v>
      </c>
      <c r="O736">
        <v>4</v>
      </c>
      <c r="P736" t="s">
        <v>77</v>
      </c>
      <c r="Q736" t="s">
        <v>78</v>
      </c>
      <c r="R736" t="s">
        <v>79</v>
      </c>
      <c r="S736" t="s">
        <v>57</v>
      </c>
      <c r="T736" t="s">
        <v>44</v>
      </c>
      <c r="U736" t="s">
        <v>221</v>
      </c>
      <c r="V736">
        <v>2018</v>
      </c>
      <c r="W736">
        <v>0.19948902735462831</v>
      </c>
      <c r="X736" t="s">
        <v>220</v>
      </c>
    </row>
    <row r="737" spans="1:24" x14ac:dyDescent="0.25">
      <c r="A737" t="s">
        <v>170</v>
      </c>
      <c r="B737" s="1">
        <v>42148</v>
      </c>
      <c r="C737">
        <v>2015</v>
      </c>
      <c r="D737" t="s">
        <v>228</v>
      </c>
      <c r="E737" t="s">
        <v>57</v>
      </c>
      <c r="F737" t="s">
        <v>21</v>
      </c>
      <c r="G737" t="s">
        <v>209</v>
      </c>
      <c r="H737" t="s">
        <v>201</v>
      </c>
      <c r="I737">
        <v>31700</v>
      </c>
      <c r="J737">
        <v>4411</v>
      </c>
      <c r="K737">
        <v>36111</v>
      </c>
      <c r="L737" t="s">
        <v>164</v>
      </c>
      <c r="M737" t="s">
        <v>171</v>
      </c>
      <c r="N737" t="s">
        <v>172</v>
      </c>
      <c r="O737">
        <v>4</v>
      </c>
      <c r="P737" t="s">
        <v>77</v>
      </c>
      <c r="Q737" t="s">
        <v>78</v>
      </c>
      <c r="R737" t="s">
        <v>79</v>
      </c>
      <c r="S737" t="s">
        <v>57</v>
      </c>
      <c r="T737" t="s">
        <v>44</v>
      </c>
      <c r="U737" t="s">
        <v>219</v>
      </c>
      <c r="V737">
        <v>951</v>
      </c>
      <c r="W737">
        <v>0.50633498165120139</v>
      </c>
      <c r="X737" t="s">
        <v>222</v>
      </c>
    </row>
    <row r="738" spans="1:24" x14ac:dyDescent="0.25">
      <c r="A738" t="s">
        <v>83</v>
      </c>
      <c r="B738" s="1">
        <v>42148</v>
      </c>
      <c r="C738">
        <v>2015</v>
      </c>
      <c r="D738" t="s">
        <v>228</v>
      </c>
      <c r="E738" t="s">
        <v>62</v>
      </c>
      <c r="F738" t="s">
        <v>15</v>
      </c>
      <c r="G738" t="s">
        <v>209</v>
      </c>
      <c r="H738" t="s">
        <v>203</v>
      </c>
      <c r="I738">
        <v>83800</v>
      </c>
      <c r="J738">
        <v>1795</v>
      </c>
      <c r="K738">
        <v>85595</v>
      </c>
      <c r="L738" t="s">
        <v>74</v>
      </c>
      <c r="M738" t="s">
        <v>84</v>
      </c>
      <c r="N738" t="s">
        <v>85</v>
      </c>
      <c r="O738">
        <v>4</v>
      </c>
      <c r="P738" t="s">
        <v>77</v>
      </c>
      <c r="Q738" t="s">
        <v>86</v>
      </c>
      <c r="R738" t="s">
        <v>87</v>
      </c>
      <c r="S738" t="s">
        <v>63</v>
      </c>
      <c r="T738" t="s">
        <v>43</v>
      </c>
      <c r="U738" t="s">
        <v>225</v>
      </c>
      <c r="V738">
        <v>5028</v>
      </c>
      <c r="W738">
        <v>0.63765854604433225</v>
      </c>
      <c r="X738" t="s">
        <v>222</v>
      </c>
    </row>
    <row r="739" spans="1:24" x14ac:dyDescent="0.25">
      <c r="A739" t="s">
        <v>73</v>
      </c>
      <c r="B739" s="1">
        <v>42149</v>
      </c>
      <c r="C739">
        <v>2015</v>
      </c>
      <c r="D739" t="s">
        <v>228</v>
      </c>
      <c r="E739" t="s">
        <v>60</v>
      </c>
      <c r="F739" t="s">
        <v>7</v>
      </c>
      <c r="G739" t="s">
        <v>210</v>
      </c>
      <c r="H739" t="s">
        <v>205</v>
      </c>
      <c r="I739">
        <v>27850</v>
      </c>
      <c r="J739">
        <v>4969</v>
      </c>
      <c r="K739">
        <v>32819</v>
      </c>
      <c r="L739" t="s">
        <v>74</v>
      </c>
      <c r="M739" t="s">
        <v>75</v>
      </c>
      <c r="N739" t="s">
        <v>76</v>
      </c>
      <c r="O739">
        <v>4</v>
      </c>
      <c r="P739" t="s">
        <v>77</v>
      </c>
      <c r="Q739" t="s">
        <v>78</v>
      </c>
      <c r="R739" t="s">
        <v>79</v>
      </c>
      <c r="S739" t="s">
        <v>61</v>
      </c>
      <c r="T739" t="s">
        <v>42</v>
      </c>
      <c r="U739" t="s">
        <v>219</v>
      </c>
      <c r="V739">
        <v>835.5</v>
      </c>
      <c r="W739">
        <v>0.55479006308819634</v>
      </c>
      <c r="X739" t="s">
        <v>222</v>
      </c>
    </row>
    <row r="740" spans="1:24" x14ac:dyDescent="0.25">
      <c r="A740" t="s">
        <v>80</v>
      </c>
      <c r="B740" s="1">
        <v>42149</v>
      </c>
      <c r="C740">
        <v>2015</v>
      </c>
      <c r="D740" t="s">
        <v>228</v>
      </c>
      <c r="E740" t="s">
        <v>52</v>
      </c>
      <c r="F740" t="s">
        <v>34</v>
      </c>
      <c r="G740" t="s">
        <v>200</v>
      </c>
      <c r="H740" t="s">
        <v>205</v>
      </c>
      <c r="I740">
        <v>37050</v>
      </c>
      <c r="J740">
        <v>3851</v>
      </c>
      <c r="K740">
        <v>40901</v>
      </c>
      <c r="L740" t="s">
        <v>74</v>
      </c>
      <c r="M740" t="s">
        <v>81</v>
      </c>
      <c r="N740" t="s">
        <v>82</v>
      </c>
      <c r="O740">
        <v>4</v>
      </c>
      <c r="P740" t="s">
        <v>77</v>
      </c>
      <c r="Q740" t="s">
        <v>78</v>
      </c>
      <c r="R740" t="s">
        <v>79</v>
      </c>
      <c r="S740" t="s">
        <v>53</v>
      </c>
      <c r="T740" t="s">
        <v>46</v>
      </c>
      <c r="U740" t="s">
        <v>221</v>
      </c>
      <c r="V740">
        <v>1482</v>
      </c>
      <c r="W740">
        <v>0.97366325462873249</v>
      </c>
      <c r="X740" t="s">
        <v>222</v>
      </c>
    </row>
    <row r="741" spans="1:24" x14ac:dyDescent="0.25">
      <c r="A741" t="s">
        <v>182</v>
      </c>
      <c r="B741" s="1">
        <v>42149</v>
      </c>
      <c r="C741">
        <v>2015</v>
      </c>
      <c r="D741" t="s">
        <v>228</v>
      </c>
      <c r="E741" t="s">
        <v>60</v>
      </c>
      <c r="F741" t="s">
        <v>22</v>
      </c>
      <c r="G741" t="s">
        <v>209</v>
      </c>
      <c r="H741" t="s">
        <v>201</v>
      </c>
      <c r="I741">
        <v>58800</v>
      </c>
      <c r="J741">
        <v>3149</v>
      </c>
      <c r="K741">
        <v>61949</v>
      </c>
      <c r="L741" t="s">
        <v>164</v>
      </c>
      <c r="M741" t="s">
        <v>183</v>
      </c>
      <c r="N741" t="s">
        <v>184</v>
      </c>
      <c r="O741">
        <v>4</v>
      </c>
      <c r="P741" t="s">
        <v>77</v>
      </c>
      <c r="Q741" t="s">
        <v>78</v>
      </c>
      <c r="R741" t="s">
        <v>79</v>
      </c>
      <c r="S741" t="s">
        <v>61</v>
      </c>
      <c r="T741" t="s">
        <v>44</v>
      </c>
      <c r="U741" t="s">
        <v>223</v>
      </c>
      <c r="V741">
        <v>2940</v>
      </c>
      <c r="W741">
        <v>0.89778868104228227</v>
      </c>
      <c r="X741" t="s">
        <v>222</v>
      </c>
    </row>
    <row r="742" spans="1:24" x14ac:dyDescent="0.25">
      <c r="A742" t="s">
        <v>163</v>
      </c>
      <c r="B742" s="1">
        <v>42150</v>
      </c>
      <c r="C742">
        <v>2015</v>
      </c>
      <c r="D742" t="s">
        <v>228</v>
      </c>
      <c r="E742" t="s">
        <v>50</v>
      </c>
      <c r="F742" t="s">
        <v>13</v>
      </c>
      <c r="G742" t="s">
        <v>200</v>
      </c>
      <c r="H742" t="s">
        <v>201</v>
      </c>
      <c r="I742">
        <v>25450</v>
      </c>
      <c r="J742">
        <v>3548</v>
      </c>
      <c r="K742">
        <v>28998</v>
      </c>
      <c r="L742" t="s">
        <v>164</v>
      </c>
      <c r="M742" t="s">
        <v>165</v>
      </c>
      <c r="N742" t="s">
        <v>166</v>
      </c>
      <c r="O742">
        <v>2</v>
      </c>
      <c r="P742" t="s">
        <v>77</v>
      </c>
      <c r="Q742" t="s">
        <v>78</v>
      </c>
      <c r="R742" t="s">
        <v>79</v>
      </c>
      <c r="S742" t="s">
        <v>51</v>
      </c>
      <c r="T742" t="s">
        <v>43</v>
      </c>
      <c r="U742" t="s">
        <v>219</v>
      </c>
      <c r="V742">
        <v>763.5</v>
      </c>
      <c r="W742">
        <v>5.9900895254640325E-2</v>
      </c>
      <c r="X742" t="s">
        <v>220</v>
      </c>
    </row>
    <row r="743" spans="1:24" x14ac:dyDescent="0.25">
      <c r="A743" t="s">
        <v>83</v>
      </c>
      <c r="B743" s="1">
        <v>42153</v>
      </c>
      <c r="C743">
        <v>2015</v>
      </c>
      <c r="D743" t="s">
        <v>228</v>
      </c>
      <c r="E743" t="s">
        <v>64</v>
      </c>
      <c r="F743" t="s">
        <v>26</v>
      </c>
      <c r="G743" t="s">
        <v>200</v>
      </c>
      <c r="H743" t="s">
        <v>203</v>
      </c>
      <c r="I743">
        <v>83250</v>
      </c>
      <c r="J743">
        <v>1988</v>
      </c>
      <c r="K743">
        <v>85238</v>
      </c>
      <c r="L743" t="s">
        <v>74</v>
      </c>
      <c r="M743" t="s">
        <v>84</v>
      </c>
      <c r="N743" t="s">
        <v>85</v>
      </c>
      <c r="O743">
        <v>4</v>
      </c>
      <c r="P743" t="s">
        <v>77</v>
      </c>
      <c r="Q743" t="s">
        <v>86</v>
      </c>
      <c r="R743" t="s">
        <v>87</v>
      </c>
      <c r="S743" t="s">
        <v>57</v>
      </c>
      <c r="T743" t="s">
        <v>44</v>
      </c>
      <c r="U743" t="s">
        <v>225</v>
      </c>
      <c r="V743">
        <v>4995</v>
      </c>
      <c r="W743">
        <v>0.20576764466509578</v>
      </c>
      <c r="X743" t="s">
        <v>220</v>
      </c>
    </row>
    <row r="744" spans="1:24" x14ac:dyDescent="0.25">
      <c r="A744" t="s">
        <v>100</v>
      </c>
      <c r="B744" s="1">
        <v>42154</v>
      </c>
      <c r="C744">
        <v>2015</v>
      </c>
      <c r="D744" t="s">
        <v>228</v>
      </c>
      <c r="E744" t="s">
        <v>54</v>
      </c>
      <c r="F744" t="s">
        <v>29</v>
      </c>
      <c r="G744" t="s">
        <v>209</v>
      </c>
      <c r="H744" t="s">
        <v>201</v>
      </c>
      <c r="I744">
        <v>31800</v>
      </c>
      <c r="J744">
        <v>2024</v>
      </c>
      <c r="K744">
        <v>33824</v>
      </c>
      <c r="L744" t="s">
        <v>97</v>
      </c>
      <c r="M744" t="s">
        <v>101</v>
      </c>
      <c r="N744" t="s">
        <v>102</v>
      </c>
      <c r="O744">
        <v>4</v>
      </c>
      <c r="P744" t="s">
        <v>77</v>
      </c>
      <c r="Q744" t="s">
        <v>78</v>
      </c>
      <c r="R744" t="s">
        <v>79</v>
      </c>
      <c r="S744" t="s">
        <v>54</v>
      </c>
      <c r="T744" t="s">
        <v>45</v>
      </c>
      <c r="U744" t="s">
        <v>219</v>
      </c>
      <c r="V744">
        <v>954</v>
      </c>
      <c r="W744">
        <v>3.6212313005799572E-2</v>
      </c>
      <c r="X744" t="s">
        <v>220</v>
      </c>
    </row>
    <row r="745" spans="1:24" x14ac:dyDescent="0.25">
      <c r="A745" t="s">
        <v>126</v>
      </c>
      <c r="B745" s="1">
        <v>42155</v>
      </c>
      <c r="C745">
        <v>2015</v>
      </c>
      <c r="D745" t="s">
        <v>228</v>
      </c>
      <c r="E745" t="s">
        <v>55</v>
      </c>
      <c r="F745" t="s">
        <v>38</v>
      </c>
      <c r="G745" t="s">
        <v>209</v>
      </c>
      <c r="H745" t="s">
        <v>211</v>
      </c>
      <c r="I745">
        <v>37750</v>
      </c>
      <c r="J745">
        <v>3058</v>
      </c>
      <c r="K745">
        <v>40808</v>
      </c>
      <c r="L745" t="s">
        <v>127</v>
      </c>
      <c r="M745" t="s">
        <v>128</v>
      </c>
      <c r="N745" t="s">
        <v>129</v>
      </c>
      <c r="O745">
        <v>4</v>
      </c>
      <c r="P745" t="s">
        <v>77</v>
      </c>
      <c r="Q745" t="s">
        <v>78</v>
      </c>
      <c r="R745" t="s">
        <v>79</v>
      </c>
      <c r="S745" t="s">
        <v>56</v>
      </c>
      <c r="T745" t="s">
        <v>46</v>
      </c>
      <c r="U745" t="s">
        <v>221</v>
      </c>
      <c r="V745">
        <v>1510</v>
      </c>
      <c r="W745">
        <v>0.95660933989873587</v>
      </c>
      <c r="X745" t="s">
        <v>222</v>
      </c>
    </row>
    <row r="746" spans="1:24" x14ac:dyDescent="0.25">
      <c r="A746" t="s">
        <v>191</v>
      </c>
      <c r="B746" s="1">
        <v>42157</v>
      </c>
      <c r="C746">
        <v>2015</v>
      </c>
      <c r="D746" t="s">
        <v>229</v>
      </c>
      <c r="E746" t="s">
        <v>55</v>
      </c>
      <c r="F746" t="s">
        <v>40</v>
      </c>
      <c r="G746" t="s">
        <v>200</v>
      </c>
      <c r="H746" t="s">
        <v>201</v>
      </c>
      <c r="I746">
        <v>130800</v>
      </c>
      <c r="J746">
        <v>4909</v>
      </c>
      <c r="K746">
        <v>135709</v>
      </c>
      <c r="L746" t="s">
        <v>164</v>
      </c>
      <c r="M746" t="s">
        <v>192</v>
      </c>
      <c r="N746" t="s">
        <v>193</v>
      </c>
      <c r="O746">
        <v>4</v>
      </c>
      <c r="P746" t="s">
        <v>91</v>
      </c>
      <c r="Q746" t="s">
        <v>86</v>
      </c>
      <c r="R746" t="s">
        <v>92</v>
      </c>
      <c r="S746" t="s">
        <v>56</v>
      </c>
      <c r="T746" t="s">
        <v>46</v>
      </c>
      <c r="U746" t="s">
        <v>225</v>
      </c>
      <c r="V746">
        <v>7848</v>
      </c>
      <c r="W746">
        <v>0.85175342664669895</v>
      </c>
      <c r="X746" t="s">
        <v>222</v>
      </c>
    </row>
    <row r="747" spans="1:24" x14ac:dyDescent="0.25">
      <c r="A747" t="s">
        <v>93</v>
      </c>
      <c r="B747" s="1">
        <v>42157</v>
      </c>
      <c r="C747">
        <v>2015</v>
      </c>
      <c r="D747" t="s">
        <v>229</v>
      </c>
      <c r="E747" t="s">
        <v>55</v>
      </c>
      <c r="F747" t="s">
        <v>36</v>
      </c>
      <c r="G747" t="s">
        <v>200</v>
      </c>
      <c r="H747" t="s">
        <v>202</v>
      </c>
      <c r="I747">
        <v>166150</v>
      </c>
      <c r="J747">
        <v>4379</v>
      </c>
      <c r="K747">
        <v>170529</v>
      </c>
      <c r="L747" t="s">
        <v>74</v>
      </c>
      <c r="M747" t="s">
        <v>94</v>
      </c>
      <c r="N747" t="s">
        <v>95</v>
      </c>
      <c r="O747">
        <v>2</v>
      </c>
      <c r="P747" t="s">
        <v>77</v>
      </c>
      <c r="Q747" t="s">
        <v>86</v>
      </c>
      <c r="R747" t="s">
        <v>87</v>
      </c>
      <c r="S747" t="s">
        <v>56</v>
      </c>
      <c r="T747" t="s">
        <v>46</v>
      </c>
      <c r="U747" t="s">
        <v>225</v>
      </c>
      <c r="V747">
        <v>9969</v>
      </c>
      <c r="W747">
        <v>0.86157841694614778</v>
      </c>
      <c r="X747" t="s">
        <v>222</v>
      </c>
    </row>
    <row r="748" spans="1:24" x14ac:dyDescent="0.25">
      <c r="A748" t="s">
        <v>167</v>
      </c>
      <c r="B748" s="1">
        <v>42158</v>
      </c>
      <c r="C748">
        <v>2015</v>
      </c>
      <c r="D748" t="s">
        <v>229</v>
      </c>
      <c r="E748" t="s">
        <v>55</v>
      </c>
      <c r="F748" t="s">
        <v>37</v>
      </c>
      <c r="G748" t="s">
        <v>207</v>
      </c>
      <c r="H748" t="s">
        <v>201</v>
      </c>
      <c r="I748">
        <v>31250</v>
      </c>
      <c r="J748">
        <v>3983</v>
      </c>
      <c r="K748">
        <v>35233</v>
      </c>
      <c r="L748" t="s">
        <v>164</v>
      </c>
      <c r="M748" t="s">
        <v>168</v>
      </c>
      <c r="N748" t="s">
        <v>169</v>
      </c>
      <c r="O748">
        <v>4</v>
      </c>
      <c r="P748" t="s">
        <v>77</v>
      </c>
      <c r="Q748" t="s">
        <v>78</v>
      </c>
      <c r="R748" t="s">
        <v>79</v>
      </c>
      <c r="S748" t="s">
        <v>56</v>
      </c>
      <c r="T748" t="s">
        <v>46</v>
      </c>
      <c r="U748" t="s">
        <v>219</v>
      </c>
      <c r="V748">
        <v>937.5</v>
      </c>
      <c r="W748">
        <v>0.53121257644668807</v>
      </c>
      <c r="X748" t="s">
        <v>222</v>
      </c>
    </row>
    <row r="749" spans="1:24" x14ac:dyDescent="0.25">
      <c r="A749" t="s">
        <v>151</v>
      </c>
      <c r="B749" s="1">
        <v>42159</v>
      </c>
      <c r="C749">
        <v>2015</v>
      </c>
      <c r="D749" t="s">
        <v>229</v>
      </c>
      <c r="E749" t="s">
        <v>57</v>
      </c>
      <c r="F749" t="s">
        <v>22</v>
      </c>
      <c r="G749" t="s">
        <v>209</v>
      </c>
      <c r="H749" t="s">
        <v>202</v>
      </c>
      <c r="I749">
        <v>35150</v>
      </c>
      <c r="J749">
        <v>2145</v>
      </c>
      <c r="K749">
        <v>37295</v>
      </c>
      <c r="L749" t="s">
        <v>142</v>
      </c>
      <c r="M749" t="s">
        <v>152</v>
      </c>
      <c r="N749" t="s">
        <v>153</v>
      </c>
      <c r="O749">
        <v>3</v>
      </c>
      <c r="P749" t="s">
        <v>91</v>
      </c>
      <c r="Q749" t="s">
        <v>78</v>
      </c>
      <c r="R749" t="s">
        <v>79</v>
      </c>
      <c r="S749" t="s">
        <v>57</v>
      </c>
      <c r="T749" t="s">
        <v>44</v>
      </c>
      <c r="U749" t="s">
        <v>221</v>
      </c>
      <c r="V749">
        <v>1406</v>
      </c>
      <c r="W749">
        <v>0.8105619944681236</v>
      </c>
      <c r="X749" t="s">
        <v>222</v>
      </c>
    </row>
    <row r="750" spans="1:24" x14ac:dyDescent="0.25">
      <c r="A750" t="s">
        <v>182</v>
      </c>
      <c r="B750" s="1">
        <v>42159</v>
      </c>
      <c r="C750">
        <v>2015</v>
      </c>
      <c r="D750" t="s">
        <v>229</v>
      </c>
      <c r="E750" t="s">
        <v>50</v>
      </c>
      <c r="F750" t="s">
        <v>9</v>
      </c>
      <c r="G750" t="s">
        <v>200</v>
      </c>
      <c r="H750" t="s">
        <v>201</v>
      </c>
      <c r="I750">
        <v>58800</v>
      </c>
      <c r="J750">
        <v>2524</v>
      </c>
      <c r="K750">
        <v>61324</v>
      </c>
      <c r="L750" t="s">
        <v>164</v>
      </c>
      <c r="M750" t="s">
        <v>183</v>
      </c>
      <c r="N750" t="s">
        <v>184</v>
      </c>
      <c r="O750">
        <v>4</v>
      </c>
      <c r="P750" t="s">
        <v>77</v>
      </c>
      <c r="Q750" t="s">
        <v>78</v>
      </c>
      <c r="R750" t="s">
        <v>79</v>
      </c>
      <c r="S750" t="s">
        <v>51</v>
      </c>
      <c r="T750" t="s">
        <v>43</v>
      </c>
      <c r="U750" t="s">
        <v>223</v>
      </c>
      <c r="V750">
        <v>2940</v>
      </c>
      <c r="W750">
        <v>0.98019025520430425</v>
      </c>
      <c r="X750" t="s">
        <v>222</v>
      </c>
    </row>
    <row r="751" spans="1:24" x14ac:dyDescent="0.25">
      <c r="A751" t="s">
        <v>106</v>
      </c>
      <c r="B751" s="1">
        <v>42160</v>
      </c>
      <c r="C751">
        <v>2015</v>
      </c>
      <c r="D751" t="s">
        <v>229</v>
      </c>
      <c r="E751" t="s">
        <v>50</v>
      </c>
      <c r="F751" t="s">
        <v>9</v>
      </c>
      <c r="G751" t="s">
        <v>208</v>
      </c>
      <c r="H751" t="s">
        <v>211</v>
      </c>
      <c r="I751">
        <v>38000</v>
      </c>
      <c r="J751">
        <v>1401</v>
      </c>
      <c r="K751">
        <v>39401</v>
      </c>
      <c r="L751" t="s">
        <v>97</v>
      </c>
      <c r="M751" t="s">
        <v>107</v>
      </c>
      <c r="N751" t="s">
        <v>108</v>
      </c>
      <c r="O751">
        <v>4</v>
      </c>
      <c r="P751" t="s">
        <v>77</v>
      </c>
      <c r="Q751" t="s">
        <v>78</v>
      </c>
      <c r="R751" t="s">
        <v>79</v>
      </c>
      <c r="S751" t="s">
        <v>51</v>
      </c>
      <c r="T751" t="s">
        <v>43</v>
      </c>
      <c r="U751" t="s">
        <v>221</v>
      </c>
      <c r="V751">
        <v>1520</v>
      </c>
      <c r="W751">
        <v>0.64615693392518769</v>
      </c>
      <c r="X751" t="s">
        <v>222</v>
      </c>
    </row>
    <row r="752" spans="1:24" x14ac:dyDescent="0.25">
      <c r="A752" t="s">
        <v>100</v>
      </c>
      <c r="B752" s="1">
        <v>42161</v>
      </c>
      <c r="C752">
        <v>2015</v>
      </c>
      <c r="D752" t="s">
        <v>229</v>
      </c>
      <c r="E752" t="s">
        <v>55</v>
      </c>
      <c r="F752" t="s">
        <v>39</v>
      </c>
      <c r="G752" t="s">
        <v>207</v>
      </c>
      <c r="H752" t="s">
        <v>201</v>
      </c>
      <c r="I752">
        <v>31250</v>
      </c>
      <c r="J752">
        <v>1765</v>
      </c>
      <c r="K752">
        <v>33015</v>
      </c>
      <c r="L752" t="s">
        <v>97</v>
      </c>
      <c r="M752" t="s">
        <v>101</v>
      </c>
      <c r="N752" t="s">
        <v>102</v>
      </c>
      <c r="O752">
        <v>4</v>
      </c>
      <c r="P752" t="s">
        <v>77</v>
      </c>
      <c r="Q752" t="s">
        <v>78</v>
      </c>
      <c r="R752" t="s">
        <v>79</v>
      </c>
      <c r="S752" t="s">
        <v>56</v>
      </c>
      <c r="T752" t="s">
        <v>46</v>
      </c>
      <c r="U752" t="s">
        <v>219</v>
      </c>
      <c r="V752">
        <v>937.5</v>
      </c>
      <c r="W752">
        <v>0.25156565907018524</v>
      </c>
      <c r="X752" t="s">
        <v>220</v>
      </c>
    </row>
    <row r="753" spans="1:24" x14ac:dyDescent="0.25">
      <c r="A753" t="s">
        <v>114</v>
      </c>
      <c r="B753" s="1">
        <v>42162</v>
      </c>
      <c r="C753">
        <v>2015</v>
      </c>
      <c r="D753" t="s">
        <v>229</v>
      </c>
      <c r="E753" t="s">
        <v>55</v>
      </c>
      <c r="F753" t="s">
        <v>37</v>
      </c>
      <c r="G753" t="s">
        <v>206</v>
      </c>
      <c r="H753" t="s">
        <v>203</v>
      </c>
      <c r="I753">
        <v>53750</v>
      </c>
      <c r="J753">
        <v>1690</v>
      </c>
      <c r="K753">
        <v>55440</v>
      </c>
      <c r="L753" t="s">
        <v>97</v>
      </c>
      <c r="M753" t="s">
        <v>115</v>
      </c>
      <c r="N753" t="s">
        <v>116</v>
      </c>
      <c r="O753">
        <v>4</v>
      </c>
      <c r="P753" t="s">
        <v>77</v>
      </c>
      <c r="Q753" t="s">
        <v>78</v>
      </c>
      <c r="R753" t="s">
        <v>79</v>
      </c>
      <c r="S753" t="s">
        <v>56</v>
      </c>
      <c r="T753" t="s">
        <v>46</v>
      </c>
      <c r="U753" t="s">
        <v>221</v>
      </c>
      <c r="V753">
        <v>2150</v>
      </c>
      <c r="W753">
        <v>0.19693551175153606</v>
      </c>
      <c r="X753" t="s">
        <v>220</v>
      </c>
    </row>
    <row r="754" spans="1:24" x14ac:dyDescent="0.25">
      <c r="A754" t="s">
        <v>151</v>
      </c>
      <c r="B754" s="1">
        <v>42163</v>
      </c>
      <c r="C754">
        <v>2015</v>
      </c>
      <c r="D754" t="s">
        <v>229</v>
      </c>
      <c r="E754" t="s">
        <v>54</v>
      </c>
      <c r="F754" t="s">
        <v>31</v>
      </c>
      <c r="G754" t="s">
        <v>209</v>
      </c>
      <c r="H754" t="s">
        <v>202</v>
      </c>
      <c r="I754">
        <v>34800</v>
      </c>
      <c r="J754">
        <v>2578</v>
      </c>
      <c r="K754">
        <v>37378</v>
      </c>
      <c r="L754" t="s">
        <v>142</v>
      </c>
      <c r="M754" t="s">
        <v>152</v>
      </c>
      <c r="N754" t="s">
        <v>153</v>
      </c>
      <c r="O754">
        <v>3</v>
      </c>
      <c r="P754" t="s">
        <v>91</v>
      </c>
      <c r="Q754" t="s">
        <v>78</v>
      </c>
      <c r="R754" t="s">
        <v>79</v>
      </c>
      <c r="S754" t="s">
        <v>54</v>
      </c>
      <c r="T754" t="s">
        <v>45</v>
      </c>
      <c r="U754" t="s">
        <v>221</v>
      </c>
      <c r="V754">
        <v>1392</v>
      </c>
      <c r="W754">
        <v>0.90276012146042661</v>
      </c>
      <c r="X754" t="s">
        <v>222</v>
      </c>
    </row>
    <row r="755" spans="1:24" x14ac:dyDescent="0.25">
      <c r="A755" t="s">
        <v>112</v>
      </c>
      <c r="B755" s="1">
        <v>42163</v>
      </c>
      <c r="C755">
        <v>2015</v>
      </c>
      <c r="D755" t="s">
        <v>229</v>
      </c>
      <c r="E755" t="s">
        <v>64</v>
      </c>
      <c r="F755" t="s">
        <v>20</v>
      </c>
      <c r="G755" t="s">
        <v>210</v>
      </c>
      <c r="H755" t="s">
        <v>211</v>
      </c>
      <c r="I755">
        <v>46500</v>
      </c>
      <c r="J755">
        <v>3594</v>
      </c>
      <c r="K755">
        <v>50094</v>
      </c>
      <c r="L755" t="s">
        <v>97</v>
      </c>
      <c r="M755" t="s">
        <v>104</v>
      </c>
      <c r="N755" t="s">
        <v>113</v>
      </c>
      <c r="O755">
        <v>3</v>
      </c>
      <c r="P755" t="s">
        <v>91</v>
      </c>
      <c r="Q755" t="s">
        <v>78</v>
      </c>
      <c r="R755" t="s">
        <v>79</v>
      </c>
      <c r="S755" t="s">
        <v>57</v>
      </c>
      <c r="T755" t="s">
        <v>44</v>
      </c>
      <c r="U755" t="s">
        <v>221</v>
      </c>
      <c r="V755">
        <v>1860</v>
      </c>
      <c r="W755">
        <v>0.8505849069219944</v>
      </c>
      <c r="X755" t="s">
        <v>222</v>
      </c>
    </row>
    <row r="756" spans="1:24" x14ac:dyDescent="0.25">
      <c r="A756" t="s">
        <v>157</v>
      </c>
      <c r="B756" s="1">
        <v>42163</v>
      </c>
      <c r="C756">
        <v>2015</v>
      </c>
      <c r="D756" t="s">
        <v>229</v>
      </c>
      <c r="E756" t="s">
        <v>62</v>
      </c>
      <c r="F756" t="s">
        <v>12</v>
      </c>
      <c r="G756" t="s">
        <v>200</v>
      </c>
      <c r="H756" t="s">
        <v>211</v>
      </c>
      <c r="I756">
        <v>66000</v>
      </c>
      <c r="J756">
        <v>2189</v>
      </c>
      <c r="K756">
        <v>68189</v>
      </c>
      <c r="L756" t="s">
        <v>142</v>
      </c>
      <c r="M756" t="s">
        <v>158</v>
      </c>
      <c r="N756" t="s">
        <v>159</v>
      </c>
      <c r="O756">
        <v>4</v>
      </c>
      <c r="P756" t="s">
        <v>77</v>
      </c>
      <c r="Q756" t="s">
        <v>86</v>
      </c>
      <c r="R756" t="s">
        <v>79</v>
      </c>
      <c r="S756" t="s">
        <v>63</v>
      </c>
      <c r="T756" t="s">
        <v>43</v>
      </c>
      <c r="U756" t="s">
        <v>223</v>
      </c>
      <c r="V756">
        <v>3300</v>
      </c>
      <c r="W756">
        <v>0.67983736455432953</v>
      </c>
      <c r="X756" t="s">
        <v>222</v>
      </c>
    </row>
    <row r="757" spans="1:24" x14ac:dyDescent="0.25">
      <c r="A757" t="s">
        <v>103</v>
      </c>
      <c r="B757" s="1">
        <v>42165</v>
      </c>
      <c r="C757">
        <v>2015</v>
      </c>
      <c r="D757" t="s">
        <v>229</v>
      </c>
      <c r="E757" t="s">
        <v>54</v>
      </c>
      <c r="F757" t="s">
        <v>31</v>
      </c>
      <c r="G757" t="s">
        <v>200</v>
      </c>
      <c r="H757" t="s">
        <v>203</v>
      </c>
      <c r="I757">
        <v>36400</v>
      </c>
      <c r="J757">
        <v>2806</v>
      </c>
      <c r="K757">
        <v>39206</v>
      </c>
      <c r="L757" t="s">
        <v>97</v>
      </c>
      <c r="M757" t="s">
        <v>104</v>
      </c>
      <c r="N757" t="s">
        <v>105</v>
      </c>
      <c r="O757">
        <v>2</v>
      </c>
      <c r="P757" t="s">
        <v>91</v>
      </c>
      <c r="Q757" t="s">
        <v>78</v>
      </c>
      <c r="R757" t="s">
        <v>79</v>
      </c>
      <c r="S757" t="s">
        <v>54</v>
      </c>
      <c r="T757" t="s">
        <v>45</v>
      </c>
      <c r="U757" t="s">
        <v>221</v>
      </c>
      <c r="V757">
        <v>1456</v>
      </c>
      <c r="W757">
        <v>9.9918413953817634E-3</v>
      </c>
      <c r="X757" t="s">
        <v>220</v>
      </c>
    </row>
    <row r="758" spans="1:24" x14ac:dyDescent="0.25">
      <c r="A758" t="s">
        <v>188</v>
      </c>
      <c r="B758" s="1">
        <v>42165</v>
      </c>
      <c r="C758">
        <v>2015</v>
      </c>
      <c r="D758" t="s">
        <v>229</v>
      </c>
      <c r="E758" t="s">
        <v>58</v>
      </c>
      <c r="F758" t="s">
        <v>5</v>
      </c>
      <c r="G758" t="s">
        <v>206</v>
      </c>
      <c r="H758" t="s">
        <v>201</v>
      </c>
      <c r="I758">
        <v>77650</v>
      </c>
      <c r="J758">
        <v>1150</v>
      </c>
      <c r="K758">
        <v>78800</v>
      </c>
      <c r="L758" t="s">
        <v>164</v>
      </c>
      <c r="M758" t="s">
        <v>189</v>
      </c>
      <c r="N758" t="s">
        <v>190</v>
      </c>
      <c r="O758">
        <v>4</v>
      </c>
      <c r="P758" t="s">
        <v>77</v>
      </c>
      <c r="Q758" t="s">
        <v>86</v>
      </c>
      <c r="R758" t="s">
        <v>87</v>
      </c>
      <c r="S758" t="s">
        <v>59</v>
      </c>
      <c r="T758" t="s">
        <v>42</v>
      </c>
      <c r="U758" t="s">
        <v>225</v>
      </c>
      <c r="V758">
        <v>4659</v>
      </c>
      <c r="W758">
        <v>0.90968741146367393</v>
      </c>
      <c r="X758" t="s">
        <v>222</v>
      </c>
    </row>
    <row r="759" spans="1:24" x14ac:dyDescent="0.25">
      <c r="A759" t="s">
        <v>93</v>
      </c>
      <c r="B759" s="1">
        <v>42166</v>
      </c>
      <c r="C759">
        <v>2015</v>
      </c>
      <c r="D759" t="s">
        <v>229</v>
      </c>
      <c r="E759" t="s">
        <v>54</v>
      </c>
      <c r="F759" t="s">
        <v>32</v>
      </c>
      <c r="G759" t="s">
        <v>207</v>
      </c>
      <c r="H759" t="s">
        <v>201</v>
      </c>
      <c r="I759">
        <v>166700</v>
      </c>
      <c r="J759">
        <v>1643</v>
      </c>
      <c r="K759">
        <v>168343</v>
      </c>
      <c r="L759" t="s">
        <v>74</v>
      </c>
      <c r="M759" t="s">
        <v>94</v>
      </c>
      <c r="N759" t="s">
        <v>95</v>
      </c>
      <c r="O759">
        <v>2</v>
      </c>
      <c r="P759" t="s">
        <v>77</v>
      </c>
      <c r="Q759" t="s">
        <v>86</v>
      </c>
      <c r="R759" t="s">
        <v>87</v>
      </c>
      <c r="S759" t="s">
        <v>54</v>
      </c>
      <c r="T759" t="s">
        <v>45</v>
      </c>
      <c r="U759" t="s">
        <v>225</v>
      </c>
      <c r="V759">
        <v>10002</v>
      </c>
      <c r="W759">
        <v>0.55605672698284347</v>
      </c>
      <c r="X759" t="s">
        <v>222</v>
      </c>
    </row>
    <row r="760" spans="1:24" x14ac:dyDescent="0.25">
      <c r="A760" t="s">
        <v>145</v>
      </c>
      <c r="B760" s="1">
        <v>42166</v>
      </c>
      <c r="C760">
        <v>2015</v>
      </c>
      <c r="D760" t="s">
        <v>229</v>
      </c>
      <c r="E760" t="s">
        <v>60</v>
      </c>
      <c r="F760" t="s">
        <v>6</v>
      </c>
      <c r="G760" t="s">
        <v>200</v>
      </c>
      <c r="H760" t="s">
        <v>203</v>
      </c>
      <c r="I760">
        <v>29800</v>
      </c>
      <c r="J760">
        <v>1762</v>
      </c>
      <c r="K760">
        <v>31562</v>
      </c>
      <c r="L760" t="s">
        <v>142</v>
      </c>
      <c r="M760" t="s">
        <v>146</v>
      </c>
      <c r="N760" t="s">
        <v>147</v>
      </c>
      <c r="O760">
        <v>4</v>
      </c>
      <c r="P760" t="s">
        <v>77</v>
      </c>
      <c r="Q760" t="s">
        <v>78</v>
      </c>
      <c r="R760" t="s">
        <v>79</v>
      </c>
      <c r="S760" t="s">
        <v>61</v>
      </c>
      <c r="T760" t="s">
        <v>42</v>
      </c>
      <c r="U760" t="s">
        <v>219</v>
      </c>
      <c r="V760">
        <v>894</v>
      </c>
      <c r="W760">
        <v>0.99886991782061285</v>
      </c>
      <c r="X760" t="s">
        <v>222</v>
      </c>
    </row>
    <row r="761" spans="1:24" x14ac:dyDescent="0.25">
      <c r="A761" t="s">
        <v>136</v>
      </c>
      <c r="B761" s="1">
        <v>42167</v>
      </c>
      <c r="C761">
        <v>2015</v>
      </c>
      <c r="D761" t="s">
        <v>229</v>
      </c>
      <c r="E761" t="s">
        <v>55</v>
      </c>
      <c r="F761" t="s">
        <v>39</v>
      </c>
      <c r="G761" t="s">
        <v>200</v>
      </c>
      <c r="H761" t="s">
        <v>203</v>
      </c>
      <c r="I761">
        <v>85750</v>
      </c>
      <c r="J761">
        <v>4641</v>
      </c>
      <c r="K761">
        <v>90391</v>
      </c>
      <c r="L761" t="s">
        <v>127</v>
      </c>
      <c r="M761" t="s">
        <v>137</v>
      </c>
      <c r="N761" t="s">
        <v>138</v>
      </c>
      <c r="O761">
        <v>4</v>
      </c>
      <c r="P761" t="s">
        <v>77</v>
      </c>
      <c r="Q761" t="s">
        <v>78</v>
      </c>
      <c r="R761" t="s">
        <v>79</v>
      </c>
      <c r="S761" t="s">
        <v>56</v>
      </c>
      <c r="T761" t="s">
        <v>46</v>
      </c>
      <c r="U761" t="s">
        <v>225</v>
      </c>
      <c r="V761">
        <v>5145</v>
      </c>
      <c r="W761">
        <v>0.75599190208874267</v>
      </c>
      <c r="X761" t="s">
        <v>222</v>
      </c>
    </row>
    <row r="762" spans="1:24" x14ac:dyDescent="0.25">
      <c r="A762" t="s">
        <v>139</v>
      </c>
      <c r="B762" s="1">
        <v>42169</v>
      </c>
      <c r="C762">
        <v>2015</v>
      </c>
      <c r="D762" t="s">
        <v>229</v>
      </c>
      <c r="E762" t="s">
        <v>57</v>
      </c>
      <c r="F762" t="s">
        <v>24</v>
      </c>
      <c r="G762" t="s">
        <v>210</v>
      </c>
      <c r="H762" t="s">
        <v>205</v>
      </c>
      <c r="I762">
        <v>135300</v>
      </c>
      <c r="J762">
        <v>2972</v>
      </c>
      <c r="K762">
        <v>138272</v>
      </c>
      <c r="L762" t="s">
        <v>127</v>
      </c>
      <c r="M762" t="s">
        <v>137</v>
      </c>
      <c r="N762" t="s">
        <v>140</v>
      </c>
      <c r="O762">
        <v>4</v>
      </c>
      <c r="P762" t="s">
        <v>91</v>
      </c>
      <c r="Q762" t="s">
        <v>86</v>
      </c>
      <c r="R762" t="s">
        <v>92</v>
      </c>
      <c r="S762" t="s">
        <v>57</v>
      </c>
      <c r="T762" t="s">
        <v>44</v>
      </c>
      <c r="U762" t="s">
        <v>225</v>
      </c>
      <c r="V762">
        <v>8118</v>
      </c>
      <c r="W762">
        <v>0.22022490120503349</v>
      </c>
      <c r="X762" t="s">
        <v>220</v>
      </c>
    </row>
    <row r="763" spans="1:24" x14ac:dyDescent="0.25">
      <c r="A763" t="s">
        <v>148</v>
      </c>
      <c r="B763" s="1">
        <v>42169</v>
      </c>
      <c r="C763">
        <v>2015</v>
      </c>
      <c r="D763" t="s">
        <v>229</v>
      </c>
      <c r="E763" t="s">
        <v>60</v>
      </c>
      <c r="F763" t="s">
        <v>4</v>
      </c>
      <c r="G763" t="s">
        <v>200</v>
      </c>
      <c r="H763" t="s">
        <v>203</v>
      </c>
      <c r="I763">
        <v>33400</v>
      </c>
      <c r="J763">
        <v>1930</v>
      </c>
      <c r="K763">
        <v>35330</v>
      </c>
      <c r="L763" t="s">
        <v>142</v>
      </c>
      <c r="M763" t="s">
        <v>149</v>
      </c>
      <c r="N763" t="s">
        <v>150</v>
      </c>
      <c r="O763">
        <v>4</v>
      </c>
      <c r="P763" t="s">
        <v>77</v>
      </c>
      <c r="Q763" t="s">
        <v>78</v>
      </c>
      <c r="R763" t="s">
        <v>79</v>
      </c>
      <c r="S763" t="s">
        <v>61</v>
      </c>
      <c r="T763" t="s">
        <v>42</v>
      </c>
      <c r="U763" t="s">
        <v>219</v>
      </c>
      <c r="V763">
        <v>1002</v>
      </c>
      <c r="W763">
        <v>0.47778783621163473</v>
      </c>
      <c r="X763" t="s">
        <v>220</v>
      </c>
    </row>
    <row r="764" spans="1:24" x14ac:dyDescent="0.25">
      <c r="A764" t="s">
        <v>173</v>
      </c>
      <c r="B764" s="1">
        <v>42170</v>
      </c>
      <c r="C764">
        <v>2015</v>
      </c>
      <c r="D764" t="s">
        <v>229</v>
      </c>
      <c r="E764" t="s">
        <v>50</v>
      </c>
      <c r="F764" t="s">
        <v>9</v>
      </c>
      <c r="G764" t="s">
        <v>204</v>
      </c>
      <c r="H764" t="s">
        <v>201</v>
      </c>
      <c r="I764">
        <v>32750</v>
      </c>
      <c r="J764">
        <v>3850</v>
      </c>
      <c r="K764">
        <v>36600</v>
      </c>
      <c r="L764" t="s">
        <v>164</v>
      </c>
      <c r="M764" t="s">
        <v>174</v>
      </c>
      <c r="N764" t="s">
        <v>175</v>
      </c>
      <c r="O764">
        <v>2</v>
      </c>
      <c r="P764" t="s">
        <v>91</v>
      </c>
      <c r="Q764" t="s">
        <v>78</v>
      </c>
      <c r="R764" t="s">
        <v>79</v>
      </c>
      <c r="S764" t="s">
        <v>51</v>
      </c>
      <c r="T764" t="s">
        <v>43</v>
      </c>
      <c r="U764" t="s">
        <v>219</v>
      </c>
      <c r="V764">
        <v>982.5</v>
      </c>
      <c r="W764">
        <v>0.45743413151122359</v>
      </c>
      <c r="X764" t="s">
        <v>220</v>
      </c>
    </row>
    <row r="765" spans="1:24" x14ac:dyDescent="0.25">
      <c r="A765" t="s">
        <v>141</v>
      </c>
      <c r="B765" s="1">
        <v>42170</v>
      </c>
      <c r="C765">
        <v>2015</v>
      </c>
      <c r="D765" t="s">
        <v>229</v>
      </c>
      <c r="E765" t="s">
        <v>57</v>
      </c>
      <c r="F765" t="s">
        <v>16</v>
      </c>
      <c r="G765" t="s">
        <v>200</v>
      </c>
      <c r="H765" t="s">
        <v>203</v>
      </c>
      <c r="I765">
        <v>27250</v>
      </c>
      <c r="J765">
        <v>1828</v>
      </c>
      <c r="K765">
        <v>29078</v>
      </c>
      <c r="L765" t="s">
        <v>142</v>
      </c>
      <c r="M765" t="s">
        <v>143</v>
      </c>
      <c r="N765" t="s">
        <v>144</v>
      </c>
      <c r="O765">
        <v>4</v>
      </c>
      <c r="P765" t="s">
        <v>77</v>
      </c>
      <c r="Q765" t="s">
        <v>78</v>
      </c>
      <c r="R765" t="s">
        <v>79</v>
      </c>
      <c r="S765" t="s">
        <v>57</v>
      </c>
      <c r="T765" t="s">
        <v>44</v>
      </c>
      <c r="U765" t="s">
        <v>219</v>
      </c>
      <c r="V765">
        <v>817.5</v>
      </c>
      <c r="W765">
        <v>0.23218484094002509</v>
      </c>
      <c r="X765" t="s">
        <v>220</v>
      </c>
    </row>
    <row r="766" spans="1:24" x14ac:dyDescent="0.25">
      <c r="A766" t="s">
        <v>73</v>
      </c>
      <c r="B766" s="1">
        <v>42170</v>
      </c>
      <c r="C766">
        <v>2015</v>
      </c>
      <c r="D766" t="s">
        <v>229</v>
      </c>
      <c r="E766" t="s">
        <v>55</v>
      </c>
      <c r="F766" t="s">
        <v>37</v>
      </c>
      <c r="G766" t="s">
        <v>209</v>
      </c>
      <c r="H766" t="s">
        <v>211</v>
      </c>
      <c r="I766">
        <v>27750</v>
      </c>
      <c r="J766">
        <v>4698</v>
      </c>
      <c r="K766">
        <v>32448</v>
      </c>
      <c r="L766" t="s">
        <v>74</v>
      </c>
      <c r="M766" t="s">
        <v>75</v>
      </c>
      <c r="N766" t="s">
        <v>76</v>
      </c>
      <c r="O766">
        <v>4</v>
      </c>
      <c r="P766" t="s">
        <v>77</v>
      </c>
      <c r="Q766" t="s">
        <v>78</v>
      </c>
      <c r="R766" t="s">
        <v>79</v>
      </c>
      <c r="S766" t="s">
        <v>56</v>
      </c>
      <c r="T766" t="s">
        <v>46</v>
      </c>
      <c r="U766" t="s">
        <v>219</v>
      </c>
      <c r="V766">
        <v>832.5</v>
      </c>
      <c r="W766">
        <v>0.77715720505321273</v>
      </c>
      <c r="X766" t="s">
        <v>222</v>
      </c>
    </row>
    <row r="767" spans="1:24" x14ac:dyDescent="0.25">
      <c r="A767" t="s">
        <v>160</v>
      </c>
      <c r="B767" s="1">
        <v>42171</v>
      </c>
      <c r="C767">
        <v>2015</v>
      </c>
      <c r="D767" t="s">
        <v>229</v>
      </c>
      <c r="E767" t="s">
        <v>64</v>
      </c>
      <c r="F767" t="s">
        <v>26</v>
      </c>
      <c r="G767" t="s">
        <v>200</v>
      </c>
      <c r="H767" t="s">
        <v>201</v>
      </c>
      <c r="I767">
        <v>108900</v>
      </c>
      <c r="J767">
        <v>3051</v>
      </c>
      <c r="K767">
        <v>111951</v>
      </c>
      <c r="L767" t="s">
        <v>142</v>
      </c>
      <c r="M767" t="s">
        <v>161</v>
      </c>
      <c r="N767" t="s">
        <v>162</v>
      </c>
      <c r="O767">
        <v>4</v>
      </c>
      <c r="P767" t="s">
        <v>91</v>
      </c>
      <c r="Q767" t="s">
        <v>78</v>
      </c>
      <c r="R767" t="s">
        <v>92</v>
      </c>
      <c r="S767" t="s">
        <v>57</v>
      </c>
      <c r="T767" t="s">
        <v>44</v>
      </c>
      <c r="U767" t="s">
        <v>225</v>
      </c>
      <c r="V767">
        <v>6534</v>
      </c>
      <c r="W767">
        <v>1.5406910802892833E-2</v>
      </c>
      <c r="X767" t="s">
        <v>220</v>
      </c>
    </row>
    <row r="768" spans="1:24" x14ac:dyDescent="0.25">
      <c r="A768" t="s">
        <v>114</v>
      </c>
      <c r="B768" s="1">
        <v>42172</v>
      </c>
      <c r="C768">
        <v>2015</v>
      </c>
      <c r="D768" t="s">
        <v>229</v>
      </c>
      <c r="E768" t="s">
        <v>60</v>
      </c>
      <c r="F768" t="s">
        <v>3</v>
      </c>
      <c r="G768" t="s">
        <v>208</v>
      </c>
      <c r="H768" t="s">
        <v>205</v>
      </c>
      <c r="I768">
        <v>54200</v>
      </c>
      <c r="J768">
        <v>1122</v>
      </c>
      <c r="K768">
        <v>55322</v>
      </c>
      <c r="L768" t="s">
        <v>97</v>
      </c>
      <c r="M768" t="s">
        <v>115</v>
      </c>
      <c r="N768" t="s">
        <v>116</v>
      </c>
      <c r="O768">
        <v>4</v>
      </c>
      <c r="P768" t="s">
        <v>77</v>
      </c>
      <c r="Q768" t="s">
        <v>78</v>
      </c>
      <c r="R768" t="s">
        <v>79</v>
      </c>
      <c r="S768" t="s">
        <v>61</v>
      </c>
      <c r="T768" t="s">
        <v>42</v>
      </c>
      <c r="U768" t="s">
        <v>221</v>
      </c>
      <c r="V768">
        <v>2168</v>
      </c>
      <c r="W768">
        <v>0.54580108148315976</v>
      </c>
      <c r="X768" t="s">
        <v>222</v>
      </c>
    </row>
    <row r="769" spans="1:24" x14ac:dyDescent="0.25">
      <c r="A769" t="s">
        <v>133</v>
      </c>
      <c r="B769" s="1">
        <v>42173</v>
      </c>
      <c r="C769">
        <v>2015</v>
      </c>
      <c r="D769" t="s">
        <v>229</v>
      </c>
      <c r="E769" t="s">
        <v>54</v>
      </c>
      <c r="F769" t="s">
        <v>23</v>
      </c>
      <c r="G769" t="s">
        <v>200</v>
      </c>
      <c r="H769" t="s">
        <v>202</v>
      </c>
      <c r="I769">
        <v>64700</v>
      </c>
      <c r="J769">
        <v>3086</v>
      </c>
      <c r="K769">
        <v>67786</v>
      </c>
      <c r="L769" t="s">
        <v>127</v>
      </c>
      <c r="M769" t="s">
        <v>134</v>
      </c>
      <c r="N769" t="s">
        <v>135</v>
      </c>
      <c r="O769">
        <v>4</v>
      </c>
      <c r="P769" t="s">
        <v>77</v>
      </c>
      <c r="Q769" t="s">
        <v>86</v>
      </c>
      <c r="R769" t="s">
        <v>79</v>
      </c>
      <c r="S769" t="s">
        <v>54</v>
      </c>
      <c r="T769" t="s">
        <v>44</v>
      </c>
      <c r="U769" t="s">
        <v>223</v>
      </c>
      <c r="V769">
        <v>3235</v>
      </c>
      <c r="W769">
        <v>0.73981688671736834</v>
      </c>
      <c r="X769" t="s">
        <v>222</v>
      </c>
    </row>
    <row r="770" spans="1:24" x14ac:dyDescent="0.25">
      <c r="A770" t="s">
        <v>139</v>
      </c>
      <c r="B770" s="1">
        <v>42173</v>
      </c>
      <c r="C770">
        <v>2015</v>
      </c>
      <c r="D770" t="s">
        <v>229</v>
      </c>
      <c r="E770" t="s">
        <v>54</v>
      </c>
      <c r="F770" t="s">
        <v>30</v>
      </c>
      <c r="G770" t="s">
        <v>200</v>
      </c>
      <c r="H770" t="s">
        <v>201</v>
      </c>
      <c r="I770">
        <v>135050</v>
      </c>
      <c r="J770">
        <v>3957</v>
      </c>
      <c r="K770">
        <v>139007</v>
      </c>
      <c r="L770" t="s">
        <v>127</v>
      </c>
      <c r="M770" t="s">
        <v>137</v>
      </c>
      <c r="N770" t="s">
        <v>140</v>
      </c>
      <c r="O770">
        <v>4</v>
      </c>
      <c r="P770" t="s">
        <v>91</v>
      </c>
      <c r="Q770" t="s">
        <v>86</v>
      </c>
      <c r="R770" t="s">
        <v>92</v>
      </c>
      <c r="S770" t="s">
        <v>54</v>
      </c>
      <c r="T770" t="s">
        <v>45</v>
      </c>
      <c r="U770" t="s">
        <v>225</v>
      </c>
      <c r="V770">
        <v>8103</v>
      </c>
      <c r="W770">
        <v>0.46034577184372849</v>
      </c>
      <c r="X770" t="s">
        <v>220</v>
      </c>
    </row>
    <row r="771" spans="1:24" x14ac:dyDescent="0.25">
      <c r="A771" t="s">
        <v>100</v>
      </c>
      <c r="B771" s="1">
        <v>42176</v>
      </c>
      <c r="C771">
        <v>2015</v>
      </c>
      <c r="D771" t="s">
        <v>229</v>
      </c>
      <c r="E771" t="s">
        <v>62</v>
      </c>
      <c r="F771" t="s">
        <v>14</v>
      </c>
      <c r="G771" t="s">
        <v>200</v>
      </c>
      <c r="H771" t="s">
        <v>205</v>
      </c>
      <c r="I771">
        <v>31300</v>
      </c>
      <c r="J771">
        <v>2770</v>
      </c>
      <c r="K771">
        <v>34070</v>
      </c>
      <c r="L771" t="s">
        <v>97</v>
      </c>
      <c r="M771" t="s">
        <v>101</v>
      </c>
      <c r="N771" t="s">
        <v>102</v>
      </c>
      <c r="O771">
        <v>4</v>
      </c>
      <c r="P771" t="s">
        <v>77</v>
      </c>
      <c r="Q771" t="s">
        <v>78</v>
      </c>
      <c r="R771" t="s">
        <v>79</v>
      </c>
      <c r="S771" t="s">
        <v>63</v>
      </c>
      <c r="T771" t="s">
        <v>43</v>
      </c>
      <c r="U771" t="s">
        <v>219</v>
      </c>
      <c r="V771">
        <v>939</v>
      </c>
      <c r="W771">
        <v>0.29480040180254746</v>
      </c>
      <c r="X771" t="s">
        <v>220</v>
      </c>
    </row>
    <row r="772" spans="1:24" x14ac:dyDescent="0.25">
      <c r="A772" t="s">
        <v>112</v>
      </c>
      <c r="B772" s="1">
        <v>42177</v>
      </c>
      <c r="C772">
        <v>2015</v>
      </c>
      <c r="D772" t="s">
        <v>229</v>
      </c>
      <c r="E772" t="s">
        <v>58</v>
      </c>
      <c r="F772" t="s">
        <v>2</v>
      </c>
      <c r="G772" t="s">
        <v>200</v>
      </c>
      <c r="H772" t="s">
        <v>203</v>
      </c>
      <c r="I772">
        <v>46650</v>
      </c>
      <c r="J772">
        <v>2037</v>
      </c>
      <c r="K772">
        <v>48687</v>
      </c>
      <c r="L772" t="s">
        <v>97</v>
      </c>
      <c r="M772" t="s">
        <v>104</v>
      </c>
      <c r="N772" t="s">
        <v>113</v>
      </c>
      <c r="O772">
        <v>3</v>
      </c>
      <c r="P772" t="s">
        <v>91</v>
      </c>
      <c r="Q772" t="s">
        <v>78</v>
      </c>
      <c r="R772" t="s">
        <v>79</v>
      </c>
      <c r="S772" t="s">
        <v>59</v>
      </c>
      <c r="T772" t="s">
        <v>42</v>
      </c>
      <c r="U772" t="s">
        <v>221</v>
      </c>
      <c r="V772">
        <v>1866</v>
      </c>
      <c r="W772">
        <v>0.99116062745040312</v>
      </c>
      <c r="X772" t="s">
        <v>222</v>
      </c>
    </row>
    <row r="773" spans="1:24" x14ac:dyDescent="0.25">
      <c r="A773" t="s">
        <v>139</v>
      </c>
      <c r="B773" s="1">
        <v>42179</v>
      </c>
      <c r="C773">
        <v>2015</v>
      </c>
      <c r="D773" t="s">
        <v>229</v>
      </c>
      <c r="E773" t="s">
        <v>54</v>
      </c>
      <c r="F773" t="s">
        <v>32</v>
      </c>
      <c r="G773" t="s">
        <v>210</v>
      </c>
      <c r="H773" t="s">
        <v>201</v>
      </c>
      <c r="I773">
        <v>134950</v>
      </c>
      <c r="J773">
        <v>4004</v>
      </c>
      <c r="K773">
        <v>138954</v>
      </c>
      <c r="L773" t="s">
        <v>127</v>
      </c>
      <c r="M773" t="s">
        <v>137</v>
      </c>
      <c r="N773" t="s">
        <v>140</v>
      </c>
      <c r="O773">
        <v>4</v>
      </c>
      <c r="P773" t="s">
        <v>91</v>
      </c>
      <c r="Q773" t="s">
        <v>86</v>
      </c>
      <c r="R773" t="s">
        <v>92</v>
      </c>
      <c r="S773" t="s">
        <v>54</v>
      </c>
      <c r="T773" t="s">
        <v>45</v>
      </c>
      <c r="U773" t="s">
        <v>225</v>
      </c>
      <c r="V773">
        <v>8097</v>
      </c>
      <c r="W773">
        <v>0.82696474801141995</v>
      </c>
      <c r="X773" t="s">
        <v>222</v>
      </c>
    </row>
    <row r="774" spans="1:24" x14ac:dyDescent="0.25">
      <c r="A774" t="s">
        <v>117</v>
      </c>
      <c r="B774" s="1">
        <v>42179</v>
      </c>
      <c r="C774">
        <v>2015</v>
      </c>
      <c r="D774" t="s">
        <v>229</v>
      </c>
      <c r="E774" t="s">
        <v>57</v>
      </c>
      <c r="F774" t="s">
        <v>24</v>
      </c>
      <c r="G774" t="s">
        <v>210</v>
      </c>
      <c r="H774" t="s">
        <v>201</v>
      </c>
      <c r="I774">
        <v>58650</v>
      </c>
      <c r="J774">
        <v>3770</v>
      </c>
      <c r="K774">
        <v>62420</v>
      </c>
      <c r="L774" t="s">
        <v>97</v>
      </c>
      <c r="M774" t="s">
        <v>118</v>
      </c>
      <c r="N774" t="s">
        <v>119</v>
      </c>
      <c r="O774">
        <v>4</v>
      </c>
      <c r="P774" t="s">
        <v>77</v>
      </c>
      <c r="Q774" t="s">
        <v>86</v>
      </c>
      <c r="R774" t="s">
        <v>79</v>
      </c>
      <c r="S774" t="s">
        <v>57</v>
      </c>
      <c r="T774" t="s">
        <v>44</v>
      </c>
      <c r="U774" t="s">
        <v>223</v>
      </c>
      <c r="V774">
        <v>2932.5</v>
      </c>
      <c r="W774">
        <v>0.76366521919316854</v>
      </c>
      <c r="X774" t="s">
        <v>222</v>
      </c>
    </row>
    <row r="775" spans="1:24" x14ac:dyDescent="0.25">
      <c r="A775" t="s">
        <v>133</v>
      </c>
      <c r="B775" s="1">
        <v>42179</v>
      </c>
      <c r="C775">
        <v>2015</v>
      </c>
      <c r="D775" t="s">
        <v>229</v>
      </c>
      <c r="E775" t="s">
        <v>55</v>
      </c>
      <c r="F775" t="s">
        <v>40</v>
      </c>
      <c r="G775" t="s">
        <v>200</v>
      </c>
      <c r="H775" t="s">
        <v>205</v>
      </c>
      <c r="I775">
        <v>64900</v>
      </c>
      <c r="J775">
        <v>1264</v>
      </c>
      <c r="K775">
        <v>66164</v>
      </c>
      <c r="L775" t="s">
        <v>127</v>
      </c>
      <c r="M775" t="s">
        <v>134</v>
      </c>
      <c r="N775" t="s">
        <v>135</v>
      </c>
      <c r="O775">
        <v>4</v>
      </c>
      <c r="P775" t="s">
        <v>77</v>
      </c>
      <c r="Q775" t="s">
        <v>86</v>
      </c>
      <c r="R775" t="s">
        <v>79</v>
      </c>
      <c r="S775" t="s">
        <v>56</v>
      </c>
      <c r="T775" t="s">
        <v>46</v>
      </c>
      <c r="U775" t="s">
        <v>223</v>
      </c>
      <c r="V775">
        <v>3245</v>
      </c>
      <c r="W775">
        <v>0.26214598410862777</v>
      </c>
      <c r="X775" t="s">
        <v>220</v>
      </c>
    </row>
    <row r="776" spans="1:24" x14ac:dyDescent="0.25">
      <c r="A776" t="s">
        <v>130</v>
      </c>
      <c r="B776" s="1">
        <v>42180</v>
      </c>
      <c r="C776">
        <v>2015</v>
      </c>
      <c r="D776" t="s">
        <v>229</v>
      </c>
      <c r="E776" t="s">
        <v>64</v>
      </c>
      <c r="F776" t="s">
        <v>25</v>
      </c>
      <c r="G776" t="s">
        <v>200</v>
      </c>
      <c r="H776" t="s">
        <v>202</v>
      </c>
      <c r="I776">
        <v>60850</v>
      </c>
      <c r="J776">
        <v>3733</v>
      </c>
      <c r="K776">
        <v>64583</v>
      </c>
      <c r="L776" t="s">
        <v>127</v>
      </c>
      <c r="M776" t="s">
        <v>131</v>
      </c>
      <c r="N776" t="s">
        <v>132</v>
      </c>
      <c r="O776">
        <v>4</v>
      </c>
      <c r="P776" t="s">
        <v>77</v>
      </c>
      <c r="Q776" t="s">
        <v>86</v>
      </c>
      <c r="R776" t="s">
        <v>79</v>
      </c>
      <c r="S776" t="s">
        <v>57</v>
      </c>
      <c r="T776" t="s">
        <v>44</v>
      </c>
      <c r="U776" t="s">
        <v>223</v>
      </c>
      <c r="V776">
        <v>3042.5</v>
      </c>
      <c r="W776">
        <v>0.11823837790556177</v>
      </c>
      <c r="X776" t="s">
        <v>220</v>
      </c>
    </row>
    <row r="777" spans="1:24" x14ac:dyDescent="0.25">
      <c r="A777" t="s">
        <v>163</v>
      </c>
      <c r="B777" s="1">
        <v>42183</v>
      </c>
      <c r="C777">
        <v>2015</v>
      </c>
      <c r="D777" t="s">
        <v>229</v>
      </c>
      <c r="E777" t="s">
        <v>62</v>
      </c>
      <c r="F777" t="s">
        <v>15</v>
      </c>
      <c r="G777" t="s">
        <v>210</v>
      </c>
      <c r="H777" t="s">
        <v>211</v>
      </c>
      <c r="I777">
        <v>25150</v>
      </c>
      <c r="J777">
        <v>1725</v>
      </c>
      <c r="K777">
        <v>26875</v>
      </c>
      <c r="L777" t="s">
        <v>164</v>
      </c>
      <c r="M777" t="s">
        <v>165</v>
      </c>
      <c r="N777" t="s">
        <v>166</v>
      </c>
      <c r="O777">
        <v>2</v>
      </c>
      <c r="P777" t="s">
        <v>77</v>
      </c>
      <c r="Q777" t="s">
        <v>78</v>
      </c>
      <c r="R777" t="s">
        <v>79</v>
      </c>
      <c r="S777" t="s">
        <v>63</v>
      </c>
      <c r="T777" t="s">
        <v>43</v>
      </c>
      <c r="U777" t="s">
        <v>219</v>
      </c>
      <c r="V777">
        <v>754.5</v>
      </c>
      <c r="W777">
        <v>9.5219919036710593E-2</v>
      </c>
      <c r="X777" t="s">
        <v>220</v>
      </c>
    </row>
    <row r="778" spans="1:24" x14ac:dyDescent="0.25">
      <c r="A778" t="s">
        <v>176</v>
      </c>
      <c r="B778" s="1">
        <v>42183</v>
      </c>
      <c r="C778">
        <v>2015</v>
      </c>
      <c r="D778" t="s">
        <v>229</v>
      </c>
      <c r="E778" t="s">
        <v>54</v>
      </c>
      <c r="F778" t="s">
        <v>33</v>
      </c>
      <c r="G778" t="s">
        <v>209</v>
      </c>
      <c r="H778" t="s">
        <v>203</v>
      </c>
      <c r="I778">
        <v>39900</v>
      </c>
      <c r="J778">
        <v>4751</v>
      </c>
      <c r="K778">
        <v>44651</v>
      </c>
      <c r="L778" t="s">
        <v>164</v>
      </c>
      <c r="M778" t="s">
        <v>177</v>
      </c>
      <c r="N778" t="s">
        <v>178</v>
      </c>
      <c r="O778">
        <v>4</v>
      </c>
      <c r="P778" t="s">
        <v>77</v>
      </c>
      <c r="Q778" t="s">
        <v>78</v>
      </c>
      <c r="R778" t="s">
        <v>79</v>
      </c>
      <c r="S778" t="s">
        <v>54</v>
      </c>
      <c r="T778" t="s">
        <v>45</v>
      </c>
      <c r="U778" t="s">
        <v>221</v>
      </c>
      <c r="V778">
        <v>1596</v>
      </c>
      <c r="W778">
        <v>0.73168085503004532</v>
      </c>
      <c r="X778" t="s">
        <v>222</v>
      </c>
    </row>
    <row r="779" spans="1:24" x14ac:dyDescent="0.25">
      <c r="A779" t="s">
        <v>191</v>
      </c>
      <c r="B779" s="1">
        <v>42184</v>
      </c>
      <c r="C779">
        <v>2015</v>
      </c>
      <c r="D779" t="s">
        <v>229</v>
      </c>
      <c r="E779" t="s">
        <v>55</v>
      </c>
      <c r="F779" t="s">
        <v>37</v>
      </c>
      <c r="G779" t="s">
        <v>209</v>
      </c>
      <c r="H779" t="s">
        <v>211</v>
      </c>
      <c r="I779">
        <v>130700</v>
      </c>
      <c r="J779">
        <v>1107</v>
      </c>
      <c r="K779">
        <v>131807</v>
      </c>
      <c r="L779" t="s">
        <v>164</v>
      </c>
      <c r="M779" t="s">
        <v>192</v>
      </c>
      <c r="N779" t="s">
        <v>193</v>
      </c>
      <c r="O779">
        <v>4</v>
      </c>
      <c r="P779" t="s">
        <v>91</v>
      </c>
      <c r="Q779" t="s">
        <v>86</v>
      </c>
      <c r="R779" t="s">
        <v>92</v>
      </c>
      <c r="S779" t="s">
        <v>56</v>
      </c>
      <c r="T779" t="s">
        <v>46</v>
      </c>
      <c r="U779" t="s">
        <v>225</v>
      </c>
      <c r="V779">
        <v>7842</v>
      </c>
      <c r="W779">
        <v>5.8208792497501148E-3</v>
      </c>
      <c r="X779" t="s">
        <v>220</v>
      </c>
    </row>
    <row r="780" spans="1:24" x14ac:dyDescent="0.25">
      <c r="A780" t="s">
        <v>93</v>
      </c>
      <c r="B780" s="1">
        <v>42184</v>
      </c>
      <c r="C780">
        <v>2015</v>
      </c>
      <c r="D780" t="s">
        <v>229</v>
      </c>
      <c r="E780" t="s">
        <v>58</v>
      </c>
      <c r="F780" t="s">
        <v>5</v>
      </c>
      <c r="G780" t="s">
        <v>209</v>
      </c>
      <c r="H780" t="s">
        <v>211</v>
      </c>
      <c r="I780">
        <v>166550</v>
      </c>
      <c r="J780">
        <v>3356</v>
      </c>
      <c r="K780">
        <v>169906</v>
      </c>
      <c r="L780" t="s">
        <v>74</v>
      </c>
      <c r="M780" t="s">
        <v>94</v>
      </c>
      <c r="N780" t="s">
        <v>95</v>
      </c>
      <c r="O780">
        <v>2</v>
      </c>
      <c r="P780" t="s">
        <v>77</v>
      </c>
      <c r="Q780" t="s">
        <v>86</v>
      </c>
      <c r="R780" t="s">
        <v>87</v>
      </c>
      <c r="S780" t="s">
        <v>59</v>
      </c>
      <c r="T780" t="s">
        <v>42</v>
      </c>
      <c r="U780" t="s">
        <v>225</v>
      </c>
      <c r="V780">
        <v>9993</v>
      </c>
      <c r="W780">
        <v>0.38310889405343163</v>
      </c>
      <c r="X780" t="s">
        <v>220</v>
      </c>
    </row>
    <row r="781" spans="1:24" x14ac:dyDescent="0.25">
      <c r="A781" t="s">
        <v>163</v>
      </c>
      <c r="B781" s="1">
        <v>42184</v>
      </c>
      <c r="C781">
        <v>2015</v>
      </c>
      <c r="D781" t="s">
        <v>229</v>
      </c>
      <c r="E781" t="s">
        <v>64</v>
      </c>
      <c r="F781" t="s">
        <v>20</v>
      </c>
      <c r="G781" t="s">
        <v>210</v>
      </c>
      <c r="H781" t="s">
        <v>203</v>
      </c>
      <c r="I781">
        <v>25000</v>
      </c>
      <c r="J781">
        <v>2874</v>
      </c>
      <c r="K781">
        <v>27874</v>
      </c>
      <c r="L781" t="s">
        <v>164</v>
      </c>
      <c r="M781" t="s">
        <v>165</v>
      </c>
      <c r="N781" t="s">
        <v>166</v>
      </c>
      <c r="O781">
        <v>2</v>
      </c>
      <c r="P781" t="s">
        <v>77</v>
      </c>
      <c r="Q781" t="s">
        <v>78</v>
      </c>
      <c r="R781" t="s">
        <v>79</v>
      </c>
      <c r="S781" t="s">
        <v>57</v>
      </c>
      <c r="T781" t="s">
        <v>44</v>
      </c>
      <c r="U781" t="s">
        <v>219</v>
      </c>
      <c r="V781">
        <v>750</v>
      </c>
      <c r="W781">
        <v>0.41706506042604569</v>
      </c>
      <c r="X781" t="s">
        <v>220</v>
      </c>
    </row>
    <row r="782" spans="1:24" x14ac:dyDescent="0.25">
      <c r="A782" t="s">
        <v>93</v>
      </c>
      <c r="B782" s="1">
        <v>42184</v>
      </c>
      <c r="C782">
        <v>2015</v>
      </c>
      <c r="D782" t="s">
        <v>229</v>
      </c>
      <c r="E782" t="s">
        <v>62</v>
      </c>
      <c r="F782" t="s">
        <v>15</v>
      </c>
      <c r="G782" t="s">
        <v>206</v>
      </c>
      <c r="H782" t="s">
        <v>205</v>
      </c>
      <c r="I782">
        <v>166550</v>
      </c>
      <c r="J782">
        <v>4638</v>
      </c>
      <c r="K782">
        <v>171188</v>
      </c>
      <c r="L782" t="s">
        <v>74</v>
      </c>
      <c r="M782" t="s">
        <v>94</v>
      </c>
      <c r="N782" t="s">
        <v>95</v>
      </c>
      <c r="O782">
        <v>2</v>
      </c>
      <c r="P782" t="s">
        <v>77</v>
      </c>
      <c r="Q782" t="s">
        <v>86</v>
      </c>
      <c r="R782" t="s">
        <v>87</v>
      </c>
      <c r="S782" t="s">
        <v>63</v>
      </c>
      <c r="T782" t="s">
        <v>43</v>
      </c>
      <c r="U782" t="s">
        <v>225</v>
      </c>
      <c r="V782">
        <v>9993</v>
      </c>
      <c r="W782">
        <v>0.7218061400213307</v>
      </c>
      <c r="X782" t="s">
        <v>222</v>
      </c>
    </row>
    <row r="783" spans="1:24" x14ac:dyDescent="0.25">
      <c r="A783" t="s">
        <v>126</v>
      </c>
      <c r="B783" s="1">
        <v>42184</v>
      </c>
      <c r="C783">
        <v>2015</v>
      </c>
      <c r="D783" t="s">
        <v>229</v>
      </c>
      <c r="E783" t="s">
        <v>58</v>
      </c>
      <c r="F783" t="s">
        <v>8</v>
      </c>
      <c r="G783" t="s">
        <v>200</v>
      </c>
      <c r="H783" t="s">
        <v>201</v>
      </c>
      <c r="I783">
        <v>37950</v>
      </c>
      <c r="J783">
        <v>2184</v>
      </c>
      <c r="K783">
        <v>40134</v>
      </c>
      <c r="L783" t="s">
        <v>127</v>
      </c>
      <c r="M783" t="s">
        <v>128</v>
      </c>
      <c r="N783" t="s">
        <v>129</v>
      </c>
      <c r="O783">
        <v>4</v>
      </c>
      <c r="P783" t="s">
        <v>77</v>
      </c>
      <c r="Q783" t="s">
        <v>78</v>
      </c>
      <c r="R783" t="s">
        <v>79</v>
      </c>
      <c r="S783" t="s">
        <v>59</v>
      </c>
      <c r="T783" t="s">
        <v>42</v>
      </c>
      <c r="U783" t="s">
        <v>221</v>
      </c>
      <c r="V783">
        <v>1518</v>
      </c>
      <c r="W783">
        <v>0.11962001124379226</v>
      </c>
      <c r="X783" t="s">
        <v>220</v>
      </c>
    </row>
    <row r="784" spans="1:24" x14ac:dyDescent="0.25">
      <c r="A784" t="s">
        <v>80</v>
      </c>
      <c r="B784" s="1">
        <v>42184</v>
      </c>
      <c r="C784">
        <v>2015</v>
      </c>
      <c r="D784" t="s">
        <v>229</v>
      </c>
      <c r="E784" t="s">
        <v>50</v>
      </c>
      <c r="F784" t="s">
        <v>9</v>
      </c>
      <c r="G784" t="s">
        <v>209</v>
      </c>
      <c r="H784" t="s">
        <v>203</v>
      </c>
      <c r="I784">
        <v>36650</v>
      </c>
      <c r="J784">
        <v>2868</v>
      </c>
      <c r="K784">
        <v>39518</v>
      </c>
      <c r="L784" t="s">
        <v>74</v>
      </c>
      <c r="M784" t="s">
        <v>81</v>
      </c>
      <c r="N784" t="s">
        <v>82</v>
      </c>
      <c r="O784">
        <v>4</v>
      </c>
      <c r="P784" t="s">
        <v>77</v>
      </c>
      <c r="Q784" t="s">
        <v>78</v>
      </c>
      <c r="R784" t="s">
        <v>79</v>
      </c>
      <c r="S784" t="s">
        <v>51</v>
      </c>
      <c r="T784" t="s">
        <v>43</v>
      </c>
      <c r="U784" t="s">
        <v>221</v>
      </c>
      <c r="V784">
        <v>1466</v>
      </c>
      <c r="W784">
        <v>0.69284262819813691</v>
      </c>
      <c r="X784" t="s">
        <v>222</v>
      </c>
    </row>
    <row r="785" spans="1:24" x14ac:dyDescent="0.25">
      <c r="A785" t="s">
        <v>163</v>
      </c>
      <c r="B785" s="1">
        <v>42185</v>
      </c>
      <c r="C785">
        <v>2015</v>
      </c>
      <c r="D785" t="s">
        <v>229</v>
      </c>
      <c r="E785" t="s">
        <v>52</v>
      </c>
      <c r="F785" t="s">
        <v>34</v>
      </c>
      <c r="G785" t="s">
        <v>200</v>
      </c>
      <c r="H785" t="s">
        <v>203</v>
      </c>
      <c r="I785">
        <v>25600</v>
      </c>
      <c r="J785">
        <v>3936</v>
      </c>
      <c r="K785">
        <v>29536</v>
      </c>
      <c r="L785" t="s">
        <v>164</v>
      </c>
      <c r="M785" t="s">
        <v>165</v>
      </c>
      <c r="N785" t="s">
        <v>166</v>
      </c>
      <c r="O785">
        <v>2</v>
      </c>
      <c r="P785" t="s">
        <v>77</v>
      </c>
      <c r="Q785" t="s">
        <v>78</v>
      </c>
      <c r="R785" t="s">
        <v>79</v>
      </c>
      <c r="S785" t="s">
        <v>53</v>
      </c>
      <c r="T785" t="s">
        <v>46</v>
      </c>
      <c r="U785" t="s">
        <v>219</v>
      </c>
      <c r="V785">
        <v>768</v>
      </c>
      <c r="W785">
        <v>0.9978471850035</v>
      </c>
      <c r="X785" t="s">
        <v>222</v>
      </c>
    </row>
    <row r="786" spans="1:24" x14ac:dyDescent="0.25">
      <c r="A786" t="s">
        <v>112</v>
      </c>
      <c r="B786" s="1">
        <v>42185</v>
      </c>
      <c r="C786">
        <v>2015</v>
      </c>
      <c r="D786" t="s">
        <v>229</v>
      </c>
      <c r="E786" t="s">
        <v>52</v>
      </c>
      <c r="F786" t="s">
        <v>41</v>
      </c>
      <c r="G786" t="s">
        <v>206</v>
      </c>
      <c r="H786" t="s">
        <v>203</v>
      </c>
      <c r="I786">
        <v>46450</v>
      </c>
      <c r="J786">
        <v>4187</v>
      </c>
      <c r="K786">
        <v>50637</v>
      </c>
      <c r="L786" t="s">
        <v>97</v>
      </c>
      <c r="M786" t="s">
        <v>104</v>
      </c>
      <c r="N786" t="s">
        <v>113</v>
      </c>
      <c r="O786">
        <v>3</v>
      </c>
      <c r="P786" t="s">
        <v>91</v>
      </c>
      <c r="Q786" t="s">
        <v>78</v>
      </c>
      <c r="R786" t="s">
        <v>79</v>
      </c>
      <c r="S786" t="s">
        <v>53</v>
      </c>
      <c r="T786" t="s">
        <v>46</v>
      </c>
      <c r="U786" t="s">
        <v>221</v>
      </c>
      <c r="V786">
        <v>1858</v>
      </c>
      <c r="W786">
        <v>1.655557892124894E-2</v>
      </c>
      <c r="X786" t="s">
        <v>220</v>
      </c>
    </row>
    <row r="787" spans="1:24" x14ac:dyDescent="0.25">
      <c r="A787" t="s">
        <v>96</v>
      </c>
      <c r="B787" s="1">
        <v>42186</v>
      </c>
      <c r="C787">
        <v>2015</v>
      </c>
      <c r="D787" t="s">
        <v>230</v>
      </c>
      <c r="E787" t="s">
        <v>54</v>
      </c>
      <c r="F787" t="s">
        <v>28</v>
      </c>
      <c r="G787" t="s">
        <v>209</v>
      </c>
      <c r="H787" t="s">
        <v>201</v>
      </c>
      <c r="I787">
        <v>24450</v>
      </c>
      <c r="J787">
        <v>3729</v>
      </c>
      <c r="K787">
        <v>28179</v>
      </c>
      <c r="L787" t="s">
        <v>97</v>
      </c>
      <c r="M787" t="s">
        <v>98</v>
      </c>
      <c r="N787" t="s">
        <v>99</v>
      </c>
      <c r="O787">
        <v>2</v>
      </c>
      <c r="P787" t="s">
        <v>77</v>
      </c>
      <c r="Q787" t="s">
        <v>78</v>
      </c>
      <c r="R787" t="s">
        <v>79</v>
      </c>
      <c r="S787" t="s">
        <v>54</v>
      </c>
      <c r="T787" t="s">
        <v>45</v>
      </c>
      <c r="U787" t="s">
        <v>219</v>
      </c>
      <c r="V787">
        <v>733.5</v>
      </c>
      <c r="W787">
        <v>0.61700753011601395</v>
      </c>
      <c r="X787" t="s">
        <v>222</v>
      </c>
    </row>
    <row r="788" spans="1:24" x14ac:dyDescent="0.25">
      <c r="A788" t="s">
        <v>117</v>
      </c>
      <c r="B788" s="1">
        <v>42189</v>
      </c>
      <c r="C788">
        <v>2015</v>
      </c>
      <c r="D788" t="s">
        <v>230</v>
      </c>
      <c r="E788" t="s">
        <v>52</v>
      </c>
      <c r="F788" t="s">
        <v>35</v>
      </c>
      <c r="G788" t="s">
        <v>206</v>
      </c>
      <c r="H788" t="s">
        <v>203</v>
      </c>
      <c r="I788">
        <v>58900</v>
      </c>
      <c r="J788">
        <v>2476</v>
      </c>
      <c r="K788">
        <v>61376</v>
      </c>
      <c r="L788" t="s">
        <v>97</v>
      </c>
      <c r="M788" t="s">
        <v>118</v>
      </c>
      <c r="N788" t="s">
        <v>119</v>
      </c>
      <c r="O788">
        <v>4</v>
      </c>
      <c r="P788" t="s">
        <v>77</v>
      </c>
      <c r="Q788" t="s">
        <v>86</v>
      </c>
      <c r="R788" t="s">
        <v>79</v>
      </c>
      <c r="S788" t="s">
        <v>53</v>
      </c>
      <c r="T788" t="s">
        <v>46</v>
      </c>
      <c r="U788" t="s">
        <v>223</v>
      </c>
      <c r="V788">
        <v>2945</v>
      </c>
      <c r="W788">
        <v>0.83242765480299841</v>
      </c>
      <c r="X788" t="s">
        <v>222</v>
      </c>
    </row>
    <row r="789" spans="1:24" x14ac:dyDescent="0.25">
      <c r="A789" t="s">
        <v>123</v>
      </c>
      <c r="B789" s="1">
        <v>42189</v>
      </c>
      <c r="C789">
        <v>2015</v>
      </c>
      <c r="D789" t="s">
        <v>230</v>
      </c>
      <c r="E789" t="s">
        <v>57</v>
      </c>
      <c r="F789" t="s">
        <v>21</v>
      </c>
      <c r="G789" t="s">
        <v>209</v>
      </c>
      <c r="H789" t="s">
        <v>202</v>
      </c>
      <c r="I789">
        <v>75900</v>
      </c>
      <c r="J789">
        <v>1571</v>
      </c>
      <c r="K789">
        <v>77471</v>
      </c>
      <c r="L789" t="s">
        <v>97</v>
      </c>
      <c r="M789" t="s">
        <v>124</v>
      </c>
      <c r="N789" t="s">
        <v>125</v>
      </c>
      <c r="O789">
        <v>4</v>
      </c>
      <c r="P789" t="s">
        <v>91</v>
      </c>
      <c r="Q789" t="s">
        <v>78</v>
      </c>
      <c r="R789" t="s">
        <v>92</v>
      </c>
      <c r="S789" t="s">
        <v>57</v>
      </c>
      <c r="T789" t="s">
        <v>44</v>
      </c>
      <c r="U789" t="s">
        <v>225</v>
      </c>
      <c r="V789">
        <v>4554</v>
      </c>
      <c r="W789">
        <v>0.55285574335272225</v>
      </c>
      <c r="X789" t="s">
        <v>222</v>
      </c>
    </row>
    <row r="790" spans="1:24" x14ac:dyDescent="0.25">
      <c r="A790" t="s">
        <v>179</v>
      </c>
      <c r="B790" s="1">
        <v>42189</v>
      </c>
      <c r="C790">
        <v>2015</v>
      </c>
      <c r="D790" t="s">
        <v>230</v>
      </c>
      <c r="E790" t="s">
        <v>52</v>
      </c>
      <c r="F790" t="s">
        <v>41</v>
      </c>
      <c r="G790" t="s">
        <v>209</v>
      </c>
      <c r="H790" t="s">
        <v>201</v>
      </c>
      <c r="I790">
        <v>50700</v>
      </c>
      <c r="J790">
        <v>3960</v>
      </c>
      <c r="K790">
        <v>54660</v>
      </c>
      <c r="L790" t="s">
        <v>164</v>
      </c>
      <c r="M790" t="s">
        <v>180</v>
      </c>
      <c r="N790" t="s">
        <v>181</v>
      </c>
      <c r="O790">
        <v>4</v>
      </c>
      <c r="P790" t="s">
        <v>77</v>
      </c>
      <c r="Q790" t="s">
        <v>78</v>
      </c>
      <c r="R790" t="s">
        <v>79</v>
      </c>
      <c r="S790" t="s">
        <v>53</v>
      </c>
      <c r="T790" t="s">
        <v>46</v>
      </c>
      <c r="U790" t="s">
        <v>221</v>
      </c>
      <c r="V790">
        <v>2028</v>
      </c>
      <c r="W790">
        <v>0.89694602736129703</v>
      </c>
      <c r="X790" t="s">
        <v>222</v>
      </c>
    </row>
    <row r="791" spans="1:24" x14ac:dyDescent="0.25">
      <c r="A791" t="s">
        <v>141</v>
      </c>
      <c r="B791" s="1">
        <v>42190</v>
      </c>
      <c r="C791">
        <v>2015</v>
      </c>
      <c r="D791" t="s">
        <v>230</v>
      </c>
      <c r="E791" t="s">
        <v>52</v>
      </c>
      <c r="F791" t="s">
        <v>35</v>
      </c>
      <c r="G791" t="s">
        <v>209</v>
      </c>
      <c r="H791" t="s">
        <v>205</v>
      </c>
      <c r="I791">
        <v>27000</v>
      </c>
      <c r="J791">
        <v>2047</v>
      </c>
      <c r="K791">
        <v>29047</v>
      </c>
      <c r="L791" t="s">
        <v>142</v>
      </c>
      <c r="M791" t="s">
        <v>143</v>
      </c>
      <c r="N791" t="s">
        <v>144</v>
      </c>
      <c r="O791">
        <v>4</v>
      </c>
      <c r="P791" t="s">
        <v>77</v>
      </c>
      <c r="Q791" t="s">
        <v>78</v>
      </c>
      <c r="R791" t="s">
        <v>79</v>
      </c>
      <c r="S791" t="s">
        <v>53</v>
      </c>
      <c r="T791" t="s">
        <v>46</v>
      </c>
      <c r="U791" t="s">
        <v>219</v>
      </c>
      <c r="V791">
        <v>810</v>
      </c>
      <c r="W791">
        <v>0.15454668372615551</v>
      </c>
      <c r="X791" t="s">
        <v>220</v>
      </c>
    </row>
    <row r="792" spans="1:24" x14ac:dyDescent="0.25">
      <c r="A792" t="s">
        <v>173</v>
      </c>
      <c r="B792" s="1">
        <v>42191</v>
      </c>
      <c r="C792">
        <v>2015</v>
      </c>
      <c r="D792" t="s">
        <v>230</v>
      </c>
      <c r="E792" t="s">
        <v>55</v>
      </c>
      <c r="F792" t="s">
        <v>38</v>
      </c>
      <c r="G792" t="s">
        <v>210</v>
      </c>
      <c r="H792" t="s">
        <v>201</v>
      </c>
      <c r="I792">
        <v>32100</v>
      </c>
      <c r="J792">
        <v>3596</v>
      </c>
      <c r="K792">
        <v>35696</v>
      </c>
      <c r="L792" t="s">
        <v>164</v>
      </c>
      <c r="M792" t="s">
        <v>174</v>
      </c>
      <c r="N792" t="s">
        <v>175</v>
      </c>
      <c r="O792">
        <v>2</v>
      </c>
      <c r="P792" t="s">
        <v>91</v>
      </c>
      <c r="Q792" t="s">
        <v>78</v>
      </c>
      <c r="R792" t="s">
        <v>79</v>
      </c>
      <c r="S792" t="s">
        <v>56</v>
      </c>
      <c r="T792" t="s">
        <v>46</v>
      </c>
      <c r="U792" t="s">
        <v>219</v>
      </c>
      <c r="V792">
        <v>963</v>
      </c>
      <c r="W792">
        <v>0.14346285077904483</v>
      </c>
      <c r="X792" t="s">
        <v>220</v>
      </c>
    </row>
    <row r="793" spans="1:24" x14ac:dyDescent="0.25">
      <c r="A793" t="s">
        <v>141</v>
      </c>
      <c r="B793" s="1">
        <v>42192</v>
      </c>
      <c r="C793">
        <v>2015</v>
      </c>
      <c r="D793" t="s">
        <v>230</v>
      </c>
      <c r="E793" t="s">
        <v>50</v>
      </c>
      <c r="F793" t="s">
        <v>9</v>
      </c>
      <c r="G793" t="s">
        <v>206</v>
      </c>
      <c r="H793" t="s">
        <v>203</v>
      </c>
      <c r="I793">
        <v>26750</v>
      </c>
      <c r="J793">
        <v>4530</v>
      </c>
      <c r="K793">
        <v>31280</v>
      </c>
      <c r="L793" t="s">
        <v>142</v>
      </c>
      <c r="M793" t="s">
        <v>143</v>
      </c>
      <c r="N793" t="s">
        <v>144</v>
      </c>
      <c r="O793">
        <v>4</v>
      </c>
      <c r="P793" t="s">
        <v>77</v>
      </c>
      <c r="Q793" t="s">
        <v>78</v>
      </c>
      <c r="R793" t="s">
        <v>79</v>
      </c>
      <c r="S793" t="s">
        <v>51</v>
      </c>
      <c r="T793" t="s">
        <v>43</v>
      </c>
      <c r="U793" t="s">
        <v>219</v>
      </c>
      <c r="V793">
        <v>802.5</v>
      </c>
      <c r="W793">
        <v>0.16300654651737145</v>
      </c>
      <c r="X793" t="s">
        <v>220</v>
      </c>
    </row>
    <row r="794" spans="1:24" x14ac:dyDescent="0.25">
      <c r="A794" t="s">
        <v>136</v>
      </c>
      <c r="B794" s="1">
        <v>42193</v>
      </c>
      <c r="C794">
        <v>2015</v>
      </c>
      <c r="D794" t="s">
        <v>230</v>
      </c>
      <c r="E794" t="s">
        <v>58</v>
      </c>
      <c r="F794" t="s">
        <v>2</v>
      </c>
      <c r="G794" t="s">
        <v>209</v>
      </c>
      <c r="H794" t="s">
        <v>203</v>
      </c>
      <c r="I794">
        <v>85450</v>
      </c>
      <c r="J794">
        <v>4505</v>
      </c>
      <c r="K794">
        <v>89955</v>
      </c>
      <c r="L794" t="s">
        <v>127</v>
      </c>
      <c r="M794" t="s">
        <v>137</v>
      </c>
      <c r="N794" t="s">
        <v>138</v>
      </c>
      <c r="O794">
        <v>4</v>
      </c>
      <c r="P794" t="s">
        <v>77</v>
      </c>
      <c r="Q794" t="s">
        <v>78</v>
      </c>
      <c r="R794" t="s">
        <v>79</v>
      </c>
      <c r="S794" t="s">
        <v>59</v>
      </c>
      <c r="T794" t="s">
        <v>42</v>
      </c>
      <c r="U794" t="s">
        <v>225</v>
      </c>
      <c r="V794">
        <v>5127</v>
      </c>
      <c r="W794">
        <v>0.27353815095198253</v>
      </c>
      <c r="X794" t="s">
        <v>220</v>
      </c>
    </row>
    <row r="795" spans="1:24" x14ac:dyDescent="0.25">
      <c r="A795" t="s">
        <v>139</v>
      </c>
      <c r="B795" s="1">
        <v>42193</v>
      </c>
      <c r="C795">
        <v>2015</v>
      </c>
      <c r="D795" t="s">
        <v>230</v>
      </c>
      <c r="E795" t="s">
        <v>52</v>
      </c>
      <c r="F795" t="s">
        <v>35</v>
      </c>
      <c r="G795" t="s">
        <v>210</v>
      </c>
      <c r="H795" t="s">
        <v>201</v>
      </c>
      <c r="I795">
        <v>134950</v>
      </c>
      <c r="J795">
        <v>2722</v>
      </c>
      <c r="K795">
        <v>137672</v>
      </c>
      <c r="L795" t="s">
        <v>127</v>
      </c>
      <c r="M795" t="s">
        <v>137</v>
      </c>
      <c r="N795" t="s">
        <v>140</v>
      </c>
      <c r="O795">
        <v>4</v>
      </c>
      <c r="P795" t="s">
        <v>91</v>
      </c>
      <c r="Q795" t="s">
        <v>86</v>
      </c>
      <c r="R795" t="s">
        <v>92</v>
      </c>
      <c r="S795" t="s">
        <v>53</v>
      </c>
      <c r="T795" t="s">
        <v>46</v>
      </c>
      <c r="U795" t="s">
        <v>225</v>
      </c>
      <c r="V795">
        <v>8097</v>
      </c>
      <c r="W795">
        <v>0.4750518423854615</v>
      </c>
      <c r="X795" t="s">
        <v>220</v>
      </c>
    </row>
    <row r="796" spans="1:24" x14ac:dyDescent="0.25">
      <c r="A796" t="s">
        <v>133</v>
      </c>
      <c r="B796" s="1">
        <v>42193</v>
      </c>
      <c r="C796">
        <v>2015</v>
      </c>
      <c r="D796" t="s">
        <v>230</v>
      </c>
      <c r="E796" t="s">
        <v>57</v>
      </c>
      <c r="F796" t="s">
        <v>27</v>
      </c>
      <c r="G796" t="s">
        <v>200</v>
      </c>
      <c r="H796" t="s">
        <v>211</v>
      </c>
      <c r="I796">
        <v>64700</v>
      </c>
      <c r="J796">
        <v>3509</v>
      </c>
      <c r="K796">
        <v>68209</v>
      </c>
      <c r="L796" t="s">
        <v>127</v>
      </c>
      <c r="M796" t="s">
        <v>134</v>
      </c>
      <c r="N796" t="s">
        <v>135</v>
      </c>
      <c r="O796">
        <v>4</v>
      </c>
      <c r="P796" t="s">
        <v>77</v>
      </c>
      <c r="Q796" t="s">
        <v>86</v>
      </c>
      <c r="R796" t="s">
        <v>79</v>
      </c>
      <c r="S796" t="s">
        <v>57</v>
      </c>
      <c r="T796" t="s">
        <v>44</v>
      </c>
      <c r="U796" t="s">
        <v>223</v>
      </c>
      <c r="V796">
        <v>3235</v>
      </c>
      <c r="W796">
        <v>0.27495690634239323</v>
      </c>
      <c r="X796" t="s">
        <v>220</v>
      </c>
    </row>
    <row r="797" spans="1:24" x14ac:dyDescent="0.25">
      <c r="A797" t="s">
        <v>141</v>
      </c>
      <c r="B797" s="1">
        <v>42193</v>
      </c>
      <c r="C797">
        <v>2015</v>
      </c>
      <c r="D797" t="s">
        <v>230</v>
      </c>
      <c r="E797" t="s">
        <v>60</v>
      </c>
      <c r="F797" t="s">
        <v>4</v>
      </c>
      <c r="G797" t="s">
        <v>200</v>
      </c>
      <c r="H797" t="s">
        <v>201</v>
      </c>
      <c r="I797">
        <v>27050</v>
      </c>
      <c r="J797">
        <v>3721</v>
      </c>
      <c r="K797">
        <v>30771</v>
      </c>
      <c r="L797" t="s">
        <v>142</v>
      </c>
      <c r="M797" t="s">
        <v>143</v>
      </c>
      <c r="N797" t="s">
        <v>144</v>
      </c>
      <c r="O797">
        <v>4</v>
      </c>
      <c r="P797" t="s">
        <v>77</v>
      </c>
      <c r="Q797" t="s">
        <v>78</v>
      </c>
      <c r="R797" t="s">
        <v>79</v>
      </c>
      <c r="S797" t="s">
        <v>61</v>
      </c>
      <c r="T797" t="s">
        <v>42</v>
      </c>
      <c r="U797" t="s">
        <v>219</v>
      </c>
      <c r="V797">
        <v>811.5</v>
      </c>
      <c r="W797">
        <v>0.97629890822633114</v>
      </c>
      <c r="X797" t="s">
        <v>222</v>
      </c>
    </row>
    <row r="798" spans="1:24" x14ac:dyDescent="0.25">
      <c r="A798" t="s">
        <v>106</v>
      </c>
      <c r="B798" s="1">
        <v>42193</v>
      </c>
      <c r="C798">
        <v>2015</v>
      </c>
      <c r="D798" t="s">
        <v>230</v>
      </c>
      <c r="E798" t="s">
        <v>54</v>
      </c>
      <c r="F798" t="s">
        <v>29</v>
      </c>
      <c r="G798" t="s">
        <v>209</v>
      </c>
      <c r="H798" t="s">
        <v>203</v>
      </c>
      <c r="I798">
        <v>37850</v>
      </c>
      <c r="J798">
        <v>2404</v>
      </c>
      <c r="K798">
        <v>40254</v>
      </c>
      <c r="L798" t="s">
        <v>97</v>
      </c>
      <c r="M798" t="s">
        <v>107</v>
      </c>
      <c r="N798" t="s">
        <v>108</v>
      </c>
      <c r="O798">
        <v>4</v>
      </c>
      <c r="P798" t="s">
        <v>77</v>
      </c>
      <c r="Q798" t="s">
        <v>78</v>
      </c>
      <c r="R798" t="s">
        <v>79</v>
      </c>
      <c r="S798" t="s">
        <v>54</v>
      </c>
      <c r="T798" t="s">
        <v>45</v>
      </c>
      <c r="U798" t="s">
        <v>221</v>
      </c>
      <c r="V798">
        <v>1514</v>
      </c>
      <c r="W798">
        <v>0.30319383009485612</v>
      </c>
      <c r="X798" t="s">
        <v>220</v>
      </c>
    </row>
    <row r="799" spans="1:24" x14ac:dyDescent="0.25">
      <c r="A799" t="s">
        <v>96</v>
      </c>
      <c r="B799" s="1">
        <v>42194</v>
      </c>
      <c r="C799">
        <v>2015</v>
      </c>
      <c r="D799" t="s">
        <v>230</v>
      </c>
      <c r="E799" t="s">
        <v>54</v>
      </c>
      <c r="F799" t="s">
        <v>11</v>
      </c>
      <c r="G799" t="s">
        <v>200</v>
      </c>
      <c r="H799" t="s">
        <v>203</v>
      </c>
      <c r="I799">
        <v>24050</v>
      </c>
      <c r="J799">
        <v>2642</v>
      </c>
      <c r="K799">
        <v>26692</v>
      </c>
      <c r="L799" t="s">
        <v>97</v>
      </c>
      <c r="M799" t="s">
        <v>98</v>
      </c>
      <c r="N799" t="s">
        <v>99</v>
      </c>
      <c r="O799">
        <v>2</v>
      </c>
      <c r="P799" t="s">
        <v>77</v>
      </c>
      <c r="Q799" t="s">
        <v>78</v>
      </c>
      <c r="R799" t="s">
        <v>79</v>
      </c>
      <c r="S799" t="s">
        <v>54</v>
      </c>
      <c r="T799" t="s">
        <v>43</v>
      </c>
      <c r="U799" t="s">
        <v>219</v>
      </c>
      <c r="V799">
        <v>721.5</v>
      </c>
      <c r="W799">
        <v>0.5564533199912185</v>
      </c>
      <c r="X799" t="s">
        <v>222</v>
      </c>
    </row>
    <row r="800" spans="1:24" x14ac:dyDescent="0.25">
      <c r="A800" t="s">
        <v>73</v>
      </c>
      <c r="B800" s="1">
        <v>42195</v>
      </c>
      <c r="C800">
        <v>2015</v>
      </c>
      <c r="D800" t="s">
        <v>230</v>
      </c>
      <c r="E800" t="s">
        <v>57</v>
      </c>
      <c r="F800" t="s">
        <v>17</v>
      </c>
      <c r="G800" t="s">
        <v>209</v>
      </c>
      <c r="H800" t="s">
        <v>201</v>
      </c>
      <c r="I800">
        <v>27750</v>
      </c>
      <c r="J800">
        <v>1620</v>
      </c>
      <c r="K800">
        <v>29370</v>
      </c>
      <c r="L800" t="s">
        <v>74</v>
      </c>
      <c r="M800" t="s">
        <v>75</v>
      </c>
      <c r="N800" t="s">
        <v>76</v>
      </c>
      <c r="O800">
        <v>4</v>
      </c>
      <c r="P800" t="s">
        <v>77</v>
      </c>
      <c r="Q800" t="s">
        <v>78</v>
      </c>
      <c r="R800" t="s">
        <v>79</v>
      </c>
      <c r="S800" t="s">
        <v>57</v>
      </c>
      <c r="T800" t="s">
        <v>44</v>
      </c>
      <c r="U800" t="s">
        <v>219</v>
      </c>
      <c r="V800">
        <v>832.5</v>
      </c>
      <c r="W800">
        <v>0.3989472107025549</v>
      </c>
      <c r="X800" t="s">
        <v>220</v>
      </c>
    </row>
    <row r="801" spans="1:24" x14ac:dyDescent="0.25">
      <c r="A801" t="s">
        <v>123</v>
      </c>
      <c r="B801" s="1">
        <v>42195</v>
      </c>
      <c r="C801">
        <v>2015</v>
      </c>
      <c r="D801" t="s">
        <v>230</v>
      </c>
      <c r="E801" t="s">
        <v>57</v>
      </c>
      <c r="F801" t="s">
        <v>21</v>
      </c>
      <c r="G801" t="s">
        <v>210</v>
      </c>
      <c r="H801" t="s">
        <v>201</v>
      </c>
      <c r="I801">
        <v>75550</v>
      </c>
      <c r="J801">
        <v>4544</v>
      </c>
      <c r="K801">
        <v>80094</v>
      </c>
      <c r="L801" t="s">
        <v>97</v>
      </c>
      <c r="M801" t="s">
        <v>124</v>
      </c>
      <c r="N801" t="s">
        <v>125</v>
      </c>
      <c r="O801">
        <v>4</v>
      </c>
      <c r="P801" t="s">
        <v>91</v>
      </c>
      <c r="Q801" t="s">
        <v>78</v>
      </c>
      <c r="R801" t="s">
        <v>92</v>
      </c>
      <c r="S801" t="s">
        <v>57</v>
      </c>
      <c r="T801" t="s">
        <v>44</v>
      </c>
      <c r="U801" t="s">
        <v>225</v>
      </c>
      <c r="V801">
        <v>4533</v>
      </c>
      <c r="W801">
        <v>0.56567468427385892</v>
      </c>
      <c r="X801" t="s">
        <v>222</v>
      </c>
    </row>
    <row r="802" spans="1:24" x14ac:dyDescent="0.25">
      <c r="A802" t="s">
        <v>179</v>
      </c>
      <c r="B802" s="1">
        <v>42199</v>
      </c>
      <c r="C802">
        <v>2015</v>
      </c>
      <c r="D802" t="s">
        <v>230</v>
      </c>
      <c r="E802" t="s">
        <v>52</v>
      </c>
      <c r="F802" t="s">
        <v>47</v>
      </c>
      <c r="G802" t="s">
        <v>206</v>
      </c>
      <c r="H802" t="s">
        <v>202</v>
      </c>
      <c r="I802">
        <v>50350</v>
      </c>
      <c r="J802">
        <v>4692</v>
      </c>
      <c r="K802">
        <v>55042</v>
      </c>
      <c r="L802" t="s">
        <v>164</v>
      </c>
      <c r="M802" t="s">
        <v>180</v>
      </c>
      <c r="N802" t="s">
        <v>181</v>
      </c>
      <c r="O802">
        <v>4</v>
      </c>
      <c r="P802" t="s">
        <v>77</v>
      </c>
      <c r="Q802" t="s">
        <v>78</v>
      </c>
      <c r="R802" t="s">
        <v>79</v>
      </c>
      <c r="S802" t="s">
        <v>53</v>
      </c>
      <c r="T802" t="s">
        <v>46</v>
      </c>
      <c r="U802" t="s">
        <v>221</v>
      </c>
      <c r="V802">
        <v>2014</v>
      </c>
      <c r="W802">
        <v>0.36211643478000372</v>
      </c>
      <c r="X802" t="s">
        <v>220</v>
      </c>
    </row>
    <row r="803" spans="1:24" x14ac:dyDescent="0.25">
      <c r="A803" t="s">
        <v>185</v>
      </c>
      <c r="B803" s="1">
        <v>42199</v>
      </c>
      <c r="C803">
        <v>2015</v>
      </c>
      <c r="D803" t="s">
        <v>230</v>
      </c>
      <c r="E803" t="s">
        <v>54</v>
      </c>
      <c r="F803" t="s">
        <v>23</v>
      </c>
      <c r="G803" t="s">
        <v>210</v>
      </c>
      <c r="H803" t="s">
        <v>211</v>
      </c>
      <c r="I803">
        <v>74500</v>
      </c>
      <c r="J803">
        <v>3743</v>
      </c>
      <c r="K803">
        <v>78243</v>
      </c>
      <c r="L803" t="s">
        <v>164</v>
      </c>
      <c r="M803" t="s">
        <v>186</v>
      </c>
      <c r="N803" t="s">
        <v>187</v>
      </c>
      <c r="O803">
        <v>4</v>
      </c>
      <c r="P803" t="s">
        <v>77</v>
      </c>
      <c r="Q803" t="s">
        <v>86</v>
      </c>
      <c r="R803" t="s">
        <v>87</v>
      </c>
      <c r="S803" t="s">
        <v>54</v>
      </c>
      <c r="T803" t="s">
        <v>44</v>
      </c>
      <c r="U803" t="s">
        <v>225</v>
      </c>
      <c r="V803">
        <v>4470</v>
      </c>
      <c r="W803">
        <v>0.59156326930577086</v>
      </c>
      <c r="X803" t="s">
        <v>222</v>
      </c>
    </row>
    <row r="804" spans="1:24" x14ac:dyDescent="0.25">
      <c r="A804" t="s">
        <v>93</v>
      </c>
      <c r="B804" s="1">
        <v>42200</v>
      </c>
      <c r="C804">
        <v>2015</v>
      </c>
      <c r="D804" t="s">
        <v>230</v>
      </c>
      <c r="E804" t="s">
        <v>62</v>
      </c>
      <c r="F804" t="s">
        <v>11</v>
      </c>
      <c r="G804" t="s">
        <v>209</v>
      </c>
      <c r="H804" t="s">
        <v>203</v>
      </c>
      <c r="I804">
        <v>166450</v>
      </c>
      <c r="J804">
        <v>3887</v>
      </c>
      <c r="K804">
        <v>170337</v>
      </c>
      <c r="L804" t="s">
        <v>74</v>
      </c>
      <c r="M804" t="s">
        <v>94</v>
      </c>
      <c r="N804" t="s">
        <v>95</v>
      </c>
      <c r="O804">
        <v>2</v>
      </c>
      <c r="P804" t="s">
        <v>77</v>
      </c>
      <c r="Q804" t="s">
        <v>86</v>
      </c>
      <c r="R804" t="s">
        <v>87</v>
      </c>
      <c r="S804" t="s">
        <v>63</v>
      </c>
      <c r="T804" t="s">
        <v>43</v>
      </c>
      <c r="U804" t="s">
        <v>225</v>
      </c>
      <c r="V804">
        <v>9987</v>
      </c>
      <c r="W804">
        <v>0.82298614588705177</v>
      </c>
      <c r="X804" t="s">
        <v>222</v>
      </c>
    </row>
    <row r="805" spans="1:24" x14ac:dyDescent="0.25">
      <c r="A805" t="s">
        <v>96</v>
      </c>
      <c r="B805" s="1">
        <v>42201</v>
      </c>
      <c r="C805">
        <v>2015</v>
      </c>
      <c r="D805" t="s">
        <v>230</v>
      </c>
      <c r="E805" t="s">
        <v>52</v>
      </c>
      <c r="F805" t="s">
        <v>35</v>
      </c>
      <c r="G805" t="s">
        <v>200</v>
      </c>
      <c r="H805" t="s">
        <v>201</v>
      </c>
      <c r="I805">
        <v>23950</v>
      </c>
      <c r="J805">
        <v>2346</v>
      </c>
      <c r="K805">
        <v>26296</v>
      </c>
      <c r="L805" t="s">
        <v>97</v>
      </c>
      <c r="M805" t="s">
        <v>98</v>
      </c>
      <c r="N805" t="s">
        <v>99</v>
      </c>
      <c r="O805">
        <v>2</v>
      </c>
      <c r="P805" t="s">
        <v>77</v>
      </c>
      <c r="Q805" t="s">
        <v>78</v>
      </c>
      <c r="R805" t="s">
        <v>79</v>
      </c>
      <c r="S805" t="s">
        <v>53</v>
      </c>
      <c r="T805" t="s">
        <v>46</v>
      </c>
      <c r="U805" t="s">
        <v>219</v>
      </c>
      <c r="V805">
        <v>718.5</v>
      </c>
      <c r="W805">
        <v>0.85580852062246227</v>
      </c>
      <c r="X805" t="s">
        <v>222</v>
      </c>
    </row>
    <row r="806" spans="1:24" x14ac:dyDescent="0.25">
      <c r="A806" t="s">
        <v>154</v>
      </c>
      <c r="B806" s="1">
        <v>42202</v>
      </c>
      <c r="C806">
        <v>2015</v>
      </c>
      <c r="D806" t="s">
        <v>230</v>
      </c>
      <c r="E806" t="s">
        <v>54</v>
      </c>
      <c r="F806" t="s">
        <v>33</v>
      </c>
      <c r="G806" t="s">
        <v>206</v>
      </c>
      <c r="H806" t="s">
        <v>201</v>
      </c>
      <c r="I806">
        <v>63050</v>
      </c>
      <c r="J806">
        <v>4351</v>
      </c>
      <c r="K806">
        <v>67401</v>
      </c>
      <c r="L806" t="s">
        <v>142</v>
      </c>
      <c r="M806" t="s">
        <v>155</v>
      </c>
      <c r="N806" t="s">
        <v>156</v>
      </c>
      <c r="O806">
        <v>4</v>
      </c>
      <c r="P806" t="s">
        <v>91</v>
      </c>
      <c r="Q806" t="s">
        <v>78</v>
      </c>
      <c r="R806" t="s">
        <v>79</v>
      </c>
      <c r="S806" t="s">
        <v>54</v>
      </c>
      <c r="T806" t="s">
        <v>45</v>
      </c>
      <c r="U806" t="s">
        <v>223</v>
      </c>
      <c r="V806">
        <v>3152.5</v>
      </c>
      <c r="W806">
        <v>0.39991166740651785</v>
      </c>
      <c r="X806" t="s">
        <v>220</v>
      </c>
    </row>
    <row r="807" spans="1:24" x14ac:dyDescent="0.25">
      <c r="A807" t="s">
        <v>188</v>
      </c>
      <c r="B807" s="1">
        <v>42202</v>
      </c>
      <c r="C807">
        <v>2015</v>
      </c>
      <c r="D807" t="s">
        <v>230</v>
      </c>
      <c r="E807" t="s">
        <v>57</v>
      </c>
      <c r="F807" t="s">
        <v>22</v>
      </c>
      <c r="G807" t="s">
        <v>200</v>
      </c>
      <c r="H807" t="s">
        <v>211</v>
      </c>
      <c r="I807">
        <v>77600</v>
      </c>
      <c r="J807">
        <v>1472</v>
      </c>
      <c r="K807">
        <v>79072</v>
      </c>
      <c r="L807" t="s">
        <v>164</v>
      </c>
      <c r="M807" t="s">
        <v>189</v>
      </c>
      <c r="N807" t="s">
        <v>190</v>
      </c>
      <c r="O807">
        <v>4</v>
      </c>
      <c r="P807" t="s">
        <v>77</v>
      </c>
      <c r="Q807" t="s">
        <v>86</v>
      </c>
      <c r="R807" t="s">
        <v>87</v>
      </c>
      <c r="S807" t="s">
        <v>57</v>
      </c>
      <c r="T807" t="s">
        <v>44</v>
      </c>
      <c r="U807" t="s">
        <v>225</v>
      </c>
      <c r="V807">
        <v>4656</v>
      </c>
      <c r="W807">
        <v>0.56996027593033405</v>
      </c>
      <c r="X807" t="s">
        <v>222</v>
      </c>
    </row>
    <row r="808" spans="1:24" x14ac:dyDescent="0.25">
      <c r="A808" t="s">
        <v>182</v>
      </c>
      <c r="B808" s="1">
        <v>42203</v>
      </c>
      <c r="C808">
        <v>2015</v>
      </c>
      <c r="D808" t="s">
        <v>230</v>
      </c>
      <c r="E808" t="s">
        <v>50</v>
      </c>
      <c r="F808" t="s">
        <v>13</v>
      </c>
      <c r="G808" t="s">
        <v>206</v>
      </c>
      <c r="H808" t="s">
        <v>201</v>
      </c>
      <c r="I808">
        <v>58750</v>
      </c>
      <c r="J808">
        <v>2729</v>
      </c>
      <c r="K808">
        <v>61479</v>
      </c>
      <c r="L808" t="s">
        <v>164</v>
      </c>
      <c r="M808" t="s">
        <v>183</v>
      </c>
      <c r="N808" t="s">
        <v>184</v>
      </c>
      <c r="O808">
        <v>4</v>
      </c>
      <c r="P808" t="s">
        <v>77</v>
      </c>
      <c r="Q808" t="s">
        <v>78</v>
      </c>
      <c r="R808" t="s">
        <v>79</v>
      </c>
      <c r="S808" t="s">
        <v>51</v>
      </c>
      <c r="T808" t="s">
        <v>43</v>
      </c>
      <c r="U808" t="s">
        <v>223</v>
      </c>
      <c r="V808">
        <v>2937.5</v>
      </c>
      <c r="W808">
        <v>0.8118950062486785</v>
      </c>
      <c r="X808" t="s">
        <v>222</v>
      </c>
    </row>
    <row r="809" spans="1:24" x14ac:dyDescent="0.25">
      <c r="A809" t="s">
        <v>88</v>
      </c>
      <c r="B809" s="1">
        <v>42204</v>
      </c>
      <c r="C809">
        <v>2015</v>
      </c>
      <c r="D809" t="s">
        <v>230</v>
      </c>
      <c r="E809" t="s">
        <v>57</v>
      </c>
      <c r="F809" t="s">
        <v>23</v>
      </c>
      <c r="G809" t="s">
        <v>200</v>
      </c>
      <c r="H809" t="s">
        <v>203</v>
      </c>
      <c r="I809">
        <v>143850</v>
      </c>
      <c r="J809">
        <v>1664</v>
      </c>
      <c r="K809">
        <v>145514</v>
      </c>
      <c r="L809" t="s">
        <v>74</v>
      </c>
      <c r="M809" t="s">
        <v>89</v>
      </c>
      <c r="N809" t="s">
        <v>90</v>
      </c>
      <c r="O809">
        <v>4</v>
      </c>
      <c r="P809" t="s">
        <v>91</v>
      </c>
      <c r="Q809" t="s">
        <v>86</v>
      </c>
      <c r="R809" t="s">
        <v>92</v>
      </c>
      <c r="S809" t="s">
        <v>57</v>
      </c>
      <c r="T809" t="s">
        <v>44</v>
      </c>
      <c r="U809" t="s">
        <v>225</v>
      </c>
      <c r="V809">
        <v>8631</v>
      </c>
      <c r="W809">
        <v>0.92810103806112942</v>
      </c>
      <c r="X809" t="s">
        <v>222</v>
      </c>
    </row>
    <row r="810" spans="1:24" x14ac:dyDescent="0.25">
      <c r="A810" t="s">
        <v>157</v>
      </c>
      <c r="B810" s="1">
        <v>42204</v>
      </c>
      <c r="C810">
        <v>2015</v>
      </c>
      <c r="D810" t="s">
        <v>230</v>
      </c>
      <c r="E810" t="s">
        <v>60</v>
      </c>
      <c r="F810" t="s">
        <v>7</v>
      </c>
      <c r="G810" t="s">
        <v>200</v>
      </c>
      <c r="H810" t="s">
        <v>203</v>
      </c>
      <c r="I810">
        <v>65550</v>
      </c>
      <c r="J810">
        <v>3176</v>
      </c>
      <c r="K810">
        <v>68726</v>
      </c>
      <c r="L810" t="s">
        <v>142</v>
      </c>
      <c r="M810" t="s">
        <v>158</v>
      </c>
      <c r="N810" t="s">
        <v>159</v>
      </c>
      <c r="O810">
        <v>4</v>
      </c>
      <c r="P810" t="s">
        <v>77</v>
      </c>
      <c r="Q810" t="s">
        <v>86</v>
      </c>
      <c r="R810" t="s">
        <v>79</v>
      </c>
      <c r="S810" t="s">
        <v>61</v>
      </c>
      <c r="T810" t="s">
        <v>42</v>
      </c>
      <c r="U810" t="s">
        <v>223</v>
      </c>
      <c r="V810">
        <v>3277.5</v>
      </c>
      <c r="W810">
        <v>0.67146001601194027</v>
      </c>
      <c r="X810" t="s">
        <v>222</v>
      </c>
    </row>
    <row r="811" spans="1:24" x14ac:dyDescent="0.25">
      <c r="A811" t="s">
        <v>123</v>
      </c>
      <c r="B811" s="1">
        <v>42205</v>
      </c>
      <c r="C811">
        <v>2015</v>
      </c>
      <c r="D811" t="s">
        <v>230</v>
      </c>
      <c r="E811" t="s">
        <v>50</v>
      </c>
      <c r="F811" t="s">
        <v>13</v>
      </c>
      <c r="G811" t="s">
        <v>210</v>
      </c>
      <c r="H811" t="s">
        <v>205</v>
      </c>
      <c r="I811">
        <v>75200</v>
      </c>
      <c r="J811">
        <v>2457</v>
      </c>
      <c r="K811">
        <v>77657</v>
      </c>
      <c r="L811" t="s">
        <v>97</v>
      </c>
      <c r="M811" t="s">
        <v>124</v>
      </c>
      <c r="N811" t="s">
        <v>125</v>
      </c>
      <c r="O811">
        <v>4</v>
      </c>
      <c r="P811" t="s">
        <v>91</v>
      </c>
      <c r="Q811" t="s">
        <v>78</v>
      </c>
      <c r="R811" t="s">
        <v>92</v>
      </c>
      <c r="S811" t="s">
        <v>51</v>
      </c>
      <c r="T811" t="s">
        <v>43</v>
      </c>
      <c r="U811" t="s">
        <v>225</v>
      </c>
      <c r="V811">
        <v>4512</v>
      </c>
      <c r="W811">
        <v>0.41932637729650662</v>
      </c>
      <c r="X811" t="s">
        <v>220</v>
      </c>
    </row>
    <row r="812" spans="1:24" x14ac:dyDescent="0.25">
      <c r="A812" t="s">
        <v>123</v>
      </c>
      <c r="B812" s="1">
        <v>42206</v>
      </c>
      <c r="C812">
        <v>2015</v>
      </c>
      <c r="D812" t="s">
        <v>230</v>
      </c>
      <c r="E812" t="s">
        <v>60</v>
      </c>
      <c r="F812" t="s">
        <v>3</v>
      </c>
      <c r="G812" t="s">
        <v>200</v>
      </c>
      <c r="H812" t="s">
        <v>203</v>
      </c>
      <c r="I812">
        <v>75550</v>
      </c>
      <c r="J812">
        <v>1855</v>
      </c>
      <c r="K812">
        <v>77405</v>
      </c>
      <c r="L812" t="s">
        <v>97</v>
      </c>
      <c r="M812" t="s">
        <v>124</v>
      </c>
      <c r="N812" t="s">
        <v>125</v>
      </c>
      <c r="O812">
        <v>4</v>
      </c>
      <c r="P812" t="s">
        <v>91</v>
      </c>
      <c r="Q812" t="s">
        <v>78</v>
      </c>
      <c r="R812" t="s">
        <v>92</v>
      </c>
      <c r="S812" t="s">
        <v>61</v>
      </c>
      <c r="T812" t="s">
        <v>42</v>
      </c>
      <c r="U812" t="s">
        <v>225</v>
      </c>
      <c r="V812">
        <v>4533</v>
      </c>
      <c r="W812">
        <v>0.75826452428394209</v>
      </c>
      <c r="X812" t="s">
        <v>222</v>
      </c>
    </row>
    <row r="813" spans="1:24" x14ac:dyDescent="0.25">
      <c r="A813" t="s">
        <v>117</v>
      </c>
      <c r="B813" s="1">
        <v>42206</v>
      </c>
      <c r="C813">
        <v>2015</v>
      </c>
      <c r="D813" t="s">
        <v>230</v>
      </c>
      <c r="E813" t="s">
        <v>62</v>
      </c>
      <c r="F813" t="s">
        <v>15</v>
      </c>
      <c r="G813" t="s">
        <v>206</v>
      </c>
      <c r="H813" t="s">
        <v>211</v>
      </c>
      <c r="I813">
        <v>58600</v>
      </c>
      <c r="J813">
        <v>3170</v>
      </c>
      <c r="K813">
        <v>61770</v>
      </c>
      <c r="L813" t="s">
        <v>97</v>
      </c>
      <c r="M813" t="s">
        <v>118</v>
      </c>
      <c r="N813" t="s">
        <v>119</v>
      </c>
      <c r="O813">
        <v>4</v>
      </c>
      <c r="P813" t="s">
        <v>77</v>
      </c>
      <c r="Q813" t="s">
        <v>86</v>
      </c>
      <c r="R813" t="s">
        <v>79</v>
      </c>
      <c r="S813" t="s">
        <v>63</v>
      </c>
      <c r="T813" t="s">
        <v>43</v>
      </c>
      <c r="U813" t="s">
        <v>223</v>
      </c>
      <c r="V813">
        <v>2930</v>
      </c>
      <c r="W813">
        <v>7.9404724798819382E-2</v>
      </c>
      <c r="X813" t="s">
        <v>220</v>
      </c>
    </row>
    <row r="814" spans="1:24" x14ac:dyDescent="0.25">
      <c r="A814" t="s">
        <v>130</v>
      </c>
      <c r="B814" s="1">
        <v>42207</v>
      </c>
      <c r="C814">
        <v>2015</v>
      </c>
      <c r="D814" t="s">
        <v>230</v>
      </c>
      <c r="E814" t="s">
        <v>57</v>
      </c>
      <c r="F814" t="s">
        <v>21</v>
      </c>
      <c r="G814" t="s">
        <v>207</v>
      </c>
      <c r="H814" t="s">
        <v>211</v>
      </c>
      <c r="I814">
        <v>60950</v>
      </c>
      <c r="J814">
        <v>3891</v>
      </c>
      <c r="K814">
        <v>64841</v>
      </c>
      <c r="L814" t="s">
        <v>127</v>
      </c>
      <c r="M814" t="s">
        <v>131</v>
      </c>
      <c r="N814" t="s">
        <v>132</v>
      </c>
      <c r="O814">
        <v>4</v>
      </c>
      <c r="P814" t="s">
        <v>77</v>
      </c>
      <c r="Q814" t="s">
        <v>86</v>
      </c>
      <c r="R814" t="s">
        <v>79</v>
      </c>
      <c r="S814" t="s">
        <v>57</v>
      </c>
      <c r="T814" t="s">
        <v>44</v>
      </c>
      <c r="U814" t="s">
        <v>223</v>
      </c>
      <c r="V814">
        <v>3047.5</v>
      </c>
      <c r="W814">
        <v>0.19468832630416766</v>
      </c>
      <c r="X814" t="s">
        <v>220</v>
      </c>
    </row>
    <row r="815" spans="1:24" x14ac:dyDescent="0.25">
      <c r="A815" t="s">
        <v>73</v>
      </c>
      <c r="B815" s="1">
        <v>42207</v>
      </c>
      <c r="C815">
        <v>2015</v>
      </c>
      <c r="D815" t="s">
        <v>230</v>
      </c>
      <c r="E815" t="s">
        <v>58</v>
      </c>
      <c r="F815" t="s">
        <v>5</v>
      </c>
      <c r="G815" t="s">
        <v>210</v>
      </c>
      <c r="H815" t="s">
        <v>201</v>
      </c>
      <c r="I815">
        <v>28050</v>
      </c>
      <c r="J815">
        <v>2017</v>
      </c>
      <c r="K815">
        <v>30067</v>
      </c>
      <c r="L815" t="s">
        <v>74</v>
      </c>
      <c r="M815" t="s">
        <v>75</v>
      </c>
      <c r="N815" t="s">
        <v>76</v>
      </c>
      <c r="O815">
        <v>4</v>
      </c>
      <c r="P815" t="s">
        <v>77</v>
      </c>
      <c r="Q815" t="s">
        <v>78</v>
      </c>
      <c r="R815" t="s">
        <v>79</v>
      </c>
      <c r="S815" t="s">
        <v>59</v>
      </c>
      <c r="T815" t="s">
        <v>42</v>
      </c>
      <c r="U815" t="s">
        <v>219</v>
      </c>
      <c r="V815">
        <v>841.5</v>
      </c>
      <c r="W815">
        <v>0.80838859677705388</v>
      </c>
      <c r="X815" t="s">
        <v>222</v>
      </c>
    </row>
    <row r="816" spans="1:24" x14ac:dyDescent="0.25">
      <c r="A816" t="s">
        <v>154</v>
      </c>
      <c r="B816" s="1">
        <v>42209</v>
      </c>
      <c r="C816">
        <v>2015</v>
      </c>
      <c r="D816" t="s">
        <v>230</v>
      </c>
      <c r="E816" t="s">
        <v>52</v>
      </c>
      <c r="F816" t="s">
        <v>34</v>
      </c>
      <c r="G816" t="s">
        <v>209</v>
      </c>
      <c r="H816" t="s">
        <v>202</v>
      </c>
      <c r="I816">
        <v>63000</v>
      </c>
      <c r="J816">
        <v>3431</v>
      </c>
      <c r="K816">
        <v>66431</v>
      </c>
      <c r="L816" t="s">
        <v>142</v>
      </c>
      <c r="M816" t="s">
        <v>155</v>
      </c>
      <c r="N816" t="s">
        <v>156</v>
      </c>
      <c r="O816">
        <v>4</v>
      </c>
      <c r="P816" t="s">
        <v>91</v>
      </c>
      <c r="Q816" t="s">
        <v>78</v>
      </c>
      <c r="R816" t="s">
        <v>79</v>
      </c>
      <c r="S816" t="s">
        <v>53</v>
      </c>
      <c r="T816" t="s">
        <v>46</v>
      </c>
      <c r="U816" t="s">
        <v>223</v>
      </c>
      <c r="V816">
        <v>3150</v>
      </c>
      <c r="W816">
        <v>0.3070633957661052</v>
      </c>
      <c r="X816" t="s">
        <v>220</v>
      </c>
    </row>
    <row r="817" spans="1:24" x14ac:dyDescent="0.25">
      <c r="A817" t="s">
        <v>88</v>
      </c>
      <c r="B817" s="1">
        <v>42209</v>
      </c>
      <c r="C817">
        <v>2015</v>
      </c>
      <c r="D817" t="s">
        <v>230</v>
      </c>
      <c r="E817" t="s">
        <v>55</v>
      </c>
      <c r="F817" t="s">
        <v>39</v>
      </c>
      <c r="G817" t="s">
        <v>209</v>
      </c>
      <c r="H817" t="s">
        <v>201</v>
      </c>
      <c r="I817">
        <v>144200</v>
      </c>
      <c r="J817">
        <v>2727</v>
      </c>
      <c r="K817">
        <v>146927</v>
      </c>
      <c r="L817" t="s">
        <v>74</v>
      </c>
      <c r="M817" t="s">
        <v>89</v>
      </c>
      <c r="N817" t="s">
        <v>90</v>
      </c>
      <c r="O817">
        <v>4</v>
      </c>
      <c r="P817" t="s">
        <v>91</v>
      </c>
      <c r="Q817" t="s">
        <v>86</v>
      </c>
      <c r="R817" t="s">
        <v>92</v>
      </c>
      <c r="S817" t="s">
        <v>56</v>
      </c>
      <c r="T817" t="s">
        <v>46</v>
      </c>
      <c r="U817" t="s">
        <v>225</v>
      </c>
      <c r="V817">
        <v>8652</v>
      </c>
      <c r="W817">
        <v>0.82831024836204492</v>
      </c>
      <c r="X817" t="s">
        <v>222</v>
      </c>
    </row>
    <row r="818" spans="1:24" x14ac:dyDescent="0.25">
      <c r="A818" t="s">
        <v>133</v>
      </c>
      <c r="B818" s="1">
        <v>42209</v>
      </c>
      <c r="C818">
        <v>2015</v>
      </c>
      <c r="D818" t="s">
        <v>230</v>
      </c>
      <c r="E818" t="s">
        <v>57</v>
      </c>
      <c r="F818" t="s">
        <v>22</v>
      </c>
      <c r="G818" t="s">
        <v>200</v>
      </c>
      <c r="H818" t="s">
        <v>211</v>
      </c>
      <c r="I818">
        <v>64900</v>
      </c>
      <c r="J818">
        <v>4726</v>
      </c>
      <c r="K818">
        <v>69626</v>
      </c>
      <c r="L818" t="s">
        <v>127</v>
      </c>
      <c r="M818" t="s">
        <v>134</v>
      </c>
      <c r="N818" t="s">
        <v>135</v>
      </c>
      <c r="O818">
        <v>4</v>
      </c>
      <c r="P818" t="s">
        <v>77</v>
      </c>
      <c r="Q818" t="s">
        <v>86</v>
      </c>
      <c r="R818" t="s">
        <v>79</v>
      </c>
      <c r="S818" t="s">
        <v>57</v>
      </c>
      <c r="T818" t="s">
        <v>44</v>
      </c>
      <c r="U818" t="s">
        <v>223</v>
      </c>
      <c r="V818">
        <v>3245</v>
      </c>
      <c r="W818">
        <v>0.93011827856773432</v>
      </c>
      <c r="X818" t="s">
        <v>222</v>
      </c>
    </row>
    <row r="819" spans="1:24" x14ac:dyDescent="0.25">
      <c r="A819" t="s">
        <v>145</v>
      </c>
      <c r="B819" s="1">
        <v>42211</v>
      </c>
      <c r="C819">
        <v>2015</v>
      </c>
      <c r="D819" t="s">
        <v>230</v>
      </c>
      <c r="E819" t="s">
        <v>64</v>
      </c>
      <c r="F819" t="s">
        <v>26</v>
      </c>
      <c r="G819" t="s">
        <v>210</v>
      </c>
      <c r="H819" t="s">
        <v>203</v>
      </c>
      <c r="I819">
        <v>29500</v>
      </c>
      <c r="J819">
        <v>1498</v>
      </c>
      <c r="K819">
        <v>30998</v>
      </c>
      <c r="L819" t="s">
        <v>142</v>
      </c>
      <c r="M819" t="s">
        <v>146</v>
      </c>
      <c r="N819" t="s">
        <v>147</v>
      </c>
      <c r="O819">
        <v>4</v>
      </c>
      <c r="P819" t="s">
        <v>77</v>
      </c>
      <c r="Q819" t="s">
        <v>78</v>
      </c>
      <c r="R819" t="s">
        <v>79</v>
      </c>
      <c r="S819" t="s">
        <v>57</v>
      </c>
      <c r="T819" t="s">
        <v>44</v>
      </c>
      <c r="U819" t="s">
        <v>219</v>
      </c>
      <c r="V819">
        <v>885</v>
      </c>
      <c r="W819">
        <v>0.89543205029118433</v>
      </c>
      <c r="X819" t="s">
        <v>222</v>
      </c>
    </row>
    <row r="820" spans="1:24" x14ac:dyDescent="0.25">
      <c r="A820" t="s">
        <v>141</v>
      </c>
      <c r="B820" s="1">
        <v>42212</v>
      </c>
      <c r="C820">
        <v>2015</v>
      </c>
      <c r="D820" t="s">
        <v>230</v>
      </c>
      <c r="E820" t="s">
        <v>55</v>
      </c>
      <c r="F820" t="s">
        <v>38</v>
      </c>
      <c r="G820" t="s">
        <v>204</v>
      </c>
      <c r="H820" t="s">
        <v>201</v>
      </c>
      <c r="I820">
        <v>26850</v>
      </c>
      <c r="J820">
        <v>3204</v>
      </c>
      <c r="K820">
        <v>30054</v>
      </c>
      <c r="L820" t="s">
        <v>142</v>
      </c>
      <c r="M820" t="s">
        <v>143</v>
      </c>
      <c r="N820" t="s">
        <v>144</v>
      </c>
      <c r="O820">
        <v>4</v>
      </c>
      <c r="P820" t="s">
        <v>77</v>
      </c>
      <c r="Q820" t="s">
        <v>78</v>
      </c>
      <c r="R820" t="s">
        <v>79</v>
      </c>
      <c r="S820" t="s">
        <v>56</v>
      </c>
      <c r="T820" t="s">
        <v>46</v>
      </c>
      <c r="U820" t="s">
        <v>219</v>
      </c>
      <c r="V820">
        <v>805.5</v>
      </c>
      <c r="W820">
        <v>0.79563050241937416</v>
      </c>
      <c r="X820" t="s">
        <v>222</v>
      </c>
    </row>
    <row r="821" spans="1:24" x14ac:dyDescent="0.25">
      <c r="A821" t="s">
        <v>163</v>
      </c>
      <c r="B821" s="1">
        <v>42212</v>
      </c>
      <c r="C821">
        <v>2015</v>
      </c>
      <c r="D821" t="s">
        <v>230</v>
      </c>
      <c r="E821" t="s">
        <v>64</v>
      </c>
      <c r="F821" t="s">
        <v>26</v>
      </c>
      <c r="G821" t="s">
        <v>208</v>
      </c>
      <c r="H821" t="s">
        <v>203</v>
      </c>
      <c r="I821">
        <v>25600</v>
      </c>
      <c r="J821">
        <v>2607</v>
      </c>
      <c r="K821">
        <v>28207</v>
      </c>
      <c r="L821" t="s">
        <v>164</v>
      </c>
      <c r="M821" t="s">
        <v>165</v>
      </c>
      <c r="N821" t="s">
        <v>166</v>
      </c>
      <c r="O821">
        <v>2</v>
      </c>
      <c r="P821" t="s">
        <v>77</v>
      </c>
      <c r="Q821" t="s">
        <v>78</v>
      </c>
      <c r="R821" t="s">
        <v>79</v>
      </c>
      <c r="S821" t="s">
        <v>57</v>
      </c>
      <c r="T821" t="s">
        <v>44</v>
      </c>
      <c r="U821" t="s">
        <v>219</v>
      </c>
      <c r="V821">
        <v>768</v>
      </c>
      <c r="W821">
        <v>0.29997143209910554</v>
      </c>
      <c r="X821" t="s">
        <v>220</v>
      </c>
    </row>
    <row r="822" spans="1:24" x14ac:dyDescent="0.25">
      <c r="A822" t="s">
        <v>103</v>
      </c>
      <c r="B822" s="1">
        <v>42214</v>
      </c>
      <c r="C822">
        <v>2015</v>
      </c>
      <c r="D822" t="s">
        <v>230</v>
      </c>
      <c r="E822" t="s">
        <v>54</v>
      </c>
      <c r="F822" t="s">
        <v>23</v>
      </c>
      <c r="G822" t="s">
        <v>210</v>
      </c>
      <c r="H822" t="s">
        <v>205</v>
      </c>
      <c r="I822">
        <v>36350</v>
      </c>
      <c r="J822">
        <v>1528</v>
      </c>
      <c r="K822">
        <v>37878</v>
      </c>
      <c r="L822" t="s">
        <v>97</v>
      </c>
      <c r="M822" t="s">
        <v>104</v>
      </c>
      <c r="N822" t="s">
        <v>105</v>
      </c>
      <c r="O822">
        <v>2</v>
      </c>
      <c r="P822" t="s">
        <v>91</v>
      </c>
      <c r="Q822" t="s">
        <v>78</v>
      </c>
      <c r="R822" t="s">
        <v>79</v>
      </c>
      <c r="S822" t="s">
        <v>54</v>
      </c>
      <c r="T822" t="s">
        <v>44</v>
      </c>
      <c r="U822" t="s">
        <v>221</v>
      </c>
      <c r="V822">
        <v>1454</v>
      </c>
      <c r="W822">
        <v>0.25843328854927483</v>
      </c>
      <c r="X822" t="s">
        <v>220</v>
      </c>
    </row>
    <row r="823" spans="1:24" x14ac:dyDescent="0.25">
      <c r="A823" t="s">
        <v>157</v>
      </c>
      <c r="B823" s="1">
        <v>42214</v>
      </c>
      <c r="C823">
        <v>2015</v>
      </c>
      <c r="D823" t="s">
        <v>230</v>
      </c>
      <c r="E823" t="s">
        <v>55</v>
      </c>
      <c r="F823" t="s">
        <v>36</v>
      </c>
      <c r="G823" t="s">
        <v>210</v>
      </c>
      <c r="H823" t="s">
        <v>211</v>
      </c>
      <c r="I823">
        <v>65850</v>
      </c>
      <c r="J823">
        <v>3154</v>
      </c>
      <c r="K823">
        <v>69004</v>
      </c>
      <c r="L823" t="s">
        <v>142</v>
      </c>
      <c r="M823" t="s">
        <v>158</v>
      </c>
      <c r="N823" t="s">
        <v>159</v>
      </c>
      <c r="O823">
        <v>4</v>
      </c>
      <c r="P823" t="s">
        <v>77</v>
      </c>
      <c r="Q823" t="s">
        <v>86</v>
      </c>
      <c r="R823" t="s">
        <v>79</v>
      </c>
      <c r="S823" t="s">
        <v>56</v>
      </c>
      <c r="T823" t="s">
        <v>46</v>
      </c>
      <c r="U823" t="s">
        <v>223</v>
      </c>
      <c r="V823">
        <v>3292.5</v>
      </c>
      <c r="W823">
        <v>0.27219460731008771</v>
      </c>
      <c r="X823" t="s">
        <v>220</v>
      </c>
    </row>
    <row r="824" spans="1:24" x14ac:dyDescent="0.25">
      <c r="A824" t="s">
        <v>83</v>
      </c>
      <c r="B824" s="1">
        <v>42215</v>
      </c>
      <c r="C824">
        <v>2015</v>
      </c>
      <c r="D824" t="s">
        <v>230</v>
      </c>
      <c r="E824" t="s">
        <v>57</v>
      </c>
      <c r="F824" t="s">
        <v>27</v>
      </c>
      <c r="G824" t="s">
        <v>204</v>
      </c>
      <c r="H824" t="s">
        <v>201</v>
      </c>
      <c r="I824">
        <v>83700</v>
      </c>
      <c r="J824">
        <v>2589</v>
      </c>
      <c r="K824">
        <v>86289</v>
      </c>
      <c r="L824" t="s">
        <v>74</v>
      </c>
      <c r="M824" t="s">
        <v>84</v>
      </c>
      <c r="N824" t="s">
        <v>85</v>
      </c>
      <c r="O824">
        <v>4</v>
      </c>
      <c r="P824" t="s">
        <v>77</v>
      </c>
      <c r="Q824" t="s">
        <v>86</v>
      </c>
      <c r="R824" t="s">
        <v>87</v>
      </c>
      <c r="S824" t="s">
        <v>57</v>
      </c>
      <c r="T824" t="s">
        <v>44</v>
      </c>
      <c r="U824" t="s">
        <v>225</v>
      </c>
      <c r="V824">
        <v>5022</v>
      </c>
      <c r="W824">
        <v>0.43309673454291037</v>
      </c>
      <c r="X824" t="s">
        <v>220</v>
      </c>
    </row>
    <row r="825" spans="1:24" x14ac:dyDescent="0.25">
      <c r="A825" t="s">
        <v>154</v>
      </c>
      <c r="B825" s="1">
        <v>42215</v>
      </c>
      <c r="C825">
        <v>2015</v>
      </c>
      <c r="D825" t="s">
        <v>230</v>
      </c>
      <c r="E825" t="s">
        <v>52</v>
      </c>
      <c r="F825" t="s">
        <v>34</v>
      </c>
      <c r="G825" t="s">
        <v>210</v>
      </c>
      <c r="H825" t="s">
        <v>201</v>
      </c>
      <c r="I825">
        <v>63000</v>
      </c>
      <c r="J825">
        <v>3800</v>
      </c>
      <c r="K825">
        <v>66800</v>
      </c>
      <c r="L825" t="s">
        <v>142</v>
      </c>
      <c r="M825" t="s">
        <v>155</v>
      </c>
      <c r="N825" t="s">
        <v>156</v>
      </c>
      <c r="O825">
        <v>4</v>
      </c>
      <c r="P825" t="s">
        <v>91</v>
      </c>
      <c r="Q825" t="s">
        <v>78</v>
      </c>
      <c r="R825" t="s">
        <v>79</v>
      </c>
      <c r="S825" t="s">
        <v>53</v>
      </c>
      <c r="T825" t="s">
        <v>46</v>
      </c>
      <c r="U825" t="s">
        <v>223</v>
      </c>
      <c r="V825">
        <v>3150</v>
      </c>
      <c r="W825">
        <v>0.61515149782185974</v>
      </c>
      <c r="X825" t="s">
        <v>222</v>
      </c>
    </row>
    <row r="826" spans="1:24" x14ac:dyDescent="0.25">
      <c r="A826" t="s">
        <v>176</v>
      </c>
      <c r="B826" s="1">
        <v>42216</v>
      </c>
      <c r="C826">
        <v>2015</v>
      </c>
      <c r="D826" t="s">
        <v>230</v>
      </c>
      <c r="E826" t="s">
        <v>55</v>
      </c>
      <c r="F826" t="s">
        <v>38</v>
      </c>
      <c r="G826" t="s">
        <v>200</v>
      </c>
      <c r="H826" t="s">
        <v>202</v>
      </c>
      <c r="I826">
        <v>39300</v>
      </c>
      <c r="J826">
        <v>2391</v>
      </c>
      <c r="K826">
        <v>41691</v>
      </c>
      <c r="L826" t="s">
        <v>164</v>
      </c>
      <c r="M826" t="s">
        <v>177</v>
      </c>
      <c r="N826" t="s">
        <v>178</v>
      </c>
      <c r="O826">
        <v>4</v>
      </c>
      <c r="P826" t="s">
        <v>77</v>
      </c>
      <c r="Q826" t="s">
        <v>78</v>
      </c>
      <c r="R826" t="s">
        <v>79</v>
      </c>
      <c r="S826" t="s">
        <v>56</v>
      </c>
      <c r="T826" t="s">
        <v>46</v>
      </c>
      <c r="U826" t="s">
        <v>221</v>
      </c>
      <c r="V826">
        <v>1572</v>
      </c>
      <c r="W826">
        <v>0.40150283062900549</v>
      </c>
      <c r="X826" t="s">
        <v>220</v>
      </c>
    </row>
    <row r="827" spans="1:24" x14ac:dyDescent="0.25">
      <c r="A827" t="s">
        <v>93</v>
      </c>
      <c r="B827" s="1">
        <v>42218</v>
      </c>
      <c r="C827">
        <v>2015</v>
      </c>
      <c r="D827" t="s">
        <v>231</v>
      </c>
      <c r="E827" t="s">
        <v>60</v>
      </c>
      <c r="F827" t="s">
        <v>4</v>
      </c>
      <c r="G827" t="s">
        <v>209</v>
      </c>
      <c r="H827" t="s">
        <v>211</v>
      </c>
      <c r="I827">
        <v>166450</v>
      </c>
      <c r="J827">
        <v>4714</v>
      </c>
      <c r="K827">
        <v>171164</v>
      </c>
      <c r="L827" t="s">
        <v>74</v>
      </c>
      <c r="M827" t="s">
        <v>94</v>
      </c>
      <c r="N827" t="s">
        <v>95</v>
      </c>
      <c r="O827">
        <v>2</v>
      </c>
      <c r="P827" t="s">
        <v>77</v>
      </c>
      <c r="Q827" t="s">
        <v>86</v>
      </c>
      <c r="R827" t="s">
        <v>87</v>
      </c>
      <c r="S827" t="s">
        <v>61</v>
      </c>
      <c r="T827" t="s">
        <v>42</v>
      </c>
      <c r="U827" t="s">
        <v>225</v>
      </c>
      <c r="V827">
        <v>9987</v>
      </c>
      <c r="W827">
        <v>0.52822929645340388</v>
      </c>
      <c r="X827" t="s">
        <v>222</v>
      </c>
    </row>
    <row r="828" spans="1:24" x14ac:dyDescent="0.25">
      <c r="A828" t="s">
        <v>96</v>
      </c>
      <c r="B828" s="1">
        <v>42218</v>
      </c>
      <c r="C828">
        <v>2015</v>
      </c>
      <c r="D828" t="s">
        <v>231</v>
      </c>
      <c r="E828" t="s">
        <v>62</v>
      </c>
      <c r="F828" t="s">
        <v>11</v>
      </c>
      <c r="G828" t="s">
        <v>209</v>
      </c>
      <c r="H828" t="s">
        <v>203</v>
      </c>
      <c r="I828">
        <v>24350</v>
      </c>
      <c r="J828">
        <v>4850</v>
      </c>
      <c r="K828">
        <v>29200</v>
      </c>
      <c r="L828" t="s">
        <v>97</v>
      </c>
      <c r="M828" t="s">
        <v>98</v>
      </c>
      <c r="N828" t="s">
        <v>99</v>
      </c>
      <c r="O828">
        <v>2</v>
      </c>
      <c r="P828" t="s">
        <v>77</v>
      </c>
      <c r="Q828" t="s">
        <v>78</v>
      </c>
      <c r="R828" t="s">
        <v>79</v>
      </c>
      <c r="S828" t="s">
        <v>63</v>
      </c>
      <c r="T828" t="s">
        <v>43</v>
      </c>
      <c r="U828" t="s">
        <v>219</v>
      </c>
      <c r="V828">
        <v>730.5</v>
      </c>
      <c r="W828">
        <v>0.52090261155781459</v>
      </c>
      <c r="X828" t="s">
        <v>222</v>
      </c>
    </row>
    <row r="829" spans="1:24" x14ac:dyDescent="0.25">
      <c r="A829" t="s">
        <v>151</v>
      </c>
      <c r="B829" s="1">
        <v>42218</v>
      </c>
      <c r="C829">
        <v>2015</v>
      </c>
      <c r="D829" t="s">
        <v>231</v>
      </c>
      <c r="E829" t="s">
        <v>62</v>
      </c>
      <c r="F829" t="s">
        <v>14</v>
      </c>
      <c r="G829" t="s">
        <v>207</v>
      </c>
      <c r="H829" t="s">
        <v>202</v>
      </c>
      <c r="I829">
        <v>35300</v>
      </c>
      <c r="J829">
        <v>1895</v>
      </c>
      <c r="K829">
        <v>37195</v>
      </c>
      <c r="L829" t="s">
        <v>142</v>
      </c>
      <c r="M829" t="s">
        <v>152</v>
      </c>
      <c r="N829" t="s">
        <v>153</v>
      </c>
      <c r="O829">
        <v>3</v>
      </c>
      <c r="P829" t="s">
        <v>91</v>
      </c>
      <c r="Q829" t="s">
        <v>78</v>
      </c>
      <c r="R829" t="s">
        <v>79</v>
      </c>
      <c r="S829" t="s">
        <v>63</v>
      </c>
      <c r="T829" t="s">
        <v>43</v>
      </c>
      <c r="U829" t="s">
        <v>221</v>
      </c>
      <c r="V829">
        <v>1412</v>
      </c>
      <c r="W829">
        <v>0.44628053877795137</v>
      </c>
      <c r="X829" t="s">
        <v>220</v>
      </c>
    </row>
    <row r="830" spans="1:24" x14ac:dyDescent="0.25">
      <c r="A830" t="s">
        <v>191</v>
      </c>
      <c r="B830" s="1">
        <v>42221</v>
      </c>
      <c r="C830">
        <v>2015</v>
      </c>
      <c r="D830" t="s">
        <v>231</v>
      </c>
      <c r="E830" t="s">
        <v>58</v>
      </c>
      <c r="F830" t="s">
        <v>8</v>
      </c>
      <c r="G830" t="s">
        <v>200</v>
      </c>
      <c r="H830" t="s">
        <v>201</v>
      </c>
      <c r="I830">
        <v>130850</v>
      </c>
      <c r="J830">
        <v>4323</v>
      </c>
      <c r="K830">
        <v>135173</v>
      </c>
      <c r="L830" t="s">
        <v>164</v>
      </c>
      <c r="M830" t="s">
        <v>192</v>
      </c>
      <c r="N830" t="s">
        <v>193</v>
      </c>
      <c r="O830">
        <v>4</v>
      </c>
      <c r="P830" t="s">
        <v>91</v>
      </c>
      <c r="Q830" t="s">
        <v>86</v>
      </c>
      <c r="R830" t="s">
        <v>92</v>
      </c>
      <c r="S830" t="s">
        <v>59</v>
      </c>
      <c r="T830" t="s">
        <v>42</v>
      </c>
      <c r="U830" t="s">
        <v>225</v>
      </c>
      <c r="V830">
        <v>7851</v>
      </c>
      <c r="W830">
        <v>0.8696143575336851</v>
      </c>
      <c r="X830" t="s">
        <v>222</v>
      </c>
    </row>
    <row r="831" spans="1:24" x14ac:dyDescent="0.25">
      <c r="A831" t="s">
        <v>123</v>
      </c>
      <c r="B831" s="1">
        <v>42223</v>
      </c>
      <c r="C831">
        <v>2015</v>
      </c>
      <c r="D831" t="s">
        <v>231</v>
      </c>
      <c r="E831" t="s">
        <v>50</v>
      </c>
      <c r="F831" t="s">
        <v>10</v>
      </c>
      <c r="G831" t="s">
        <v>207</v>
      </c>
      <c r="H831" t="s">
        <v>201</v>
      </c>
      <c r="I831">
        <v>75150</v>
      </c>
      <c r="J831">
        <v>1574</v>
      </c>
      <c r="K831">
        <v>76724</v>
      </c>
      <c r="L831" t="s">
        <v>97</v>
      </c>
      <c r="M831" t="s">
        <v>124</v>
      </c>
      <c r="N831" t="s">
        <v>125</v>
      </c>
      <c r="O831">
        <v>4</v>
      </c>
      <c r="P831" t="s">
        <v>91</v>
      </c>
      <c r="Q831" t="s">
        <v>78</v>
      </c>
      <c r="R831" t="s">
        <v>92</v>
      </c>
      <c r="S831" t="s">
        <v>51</v>
      </c>
      <c r="T831" t="s">
        <v>43</v>
      </c>
      <c r="U831" t="s">
        <v>223</v>
      </c>
      <c r="V831">
        <v>3757.5</v>
      </c>
      <c r="W831">
        <v>0.10843307855931719</v>
      </c>
      <c r="X831" t="s">
        <v>220</v>
      </c>
    </row>
    <row r="832" spans="1:24" x14ac:dyDescent="0.25">
      <c r="A832" t="s">
        <v>191</v>
      </c>
      <c r="B832" s="1">
        <v>42223</v>
      </c>
      <c r="C832">
        <v>2015</v>
      </c>
      <c r="D832" t="s">
        <v>231</v>
      </c>
      <c r="E832" t="s">
        <v>50</v>
      </c>
      <c r="F832" t="s">
        <v>13</v>
      </c>
      <c r="G832" t="s">
        <v>200</v>
      </c>
      <c r="H832" t="s">
        <v>202</v>
      </c>
      <c r="I832">
        <v>130100</v>
      </c>
      <c r="J832">
        <v>3732</v>
      </c>
      <c r="K832">
        <v>133832</v>
      </c>
      <c r="L832" t="s">
        <v>164</v>
      </c>
      <c r="M832" t="s">
        <v>192</v>
      </c>
      <c r="N832" t="s">
        <v>193</v>
      </c>
      <c r="O832">
        <v>4</v>
      </c>
      <c r="P832" t="s">
        <v>91</v>
      </c>
      <c r="Q832" t="s">
        <v>86</v>
      </c>
      <c r="R832" t="s">
        <v>92</v>
      </c>
      <c r="S832" t="s">
        <v>51</v>
      </c>
      <c r="T832" t="s">
        <v>43</v>
      </c>
      <c r="U832" t="s">
        <v>225</v>
      </c>
      <c r="V832">
        <v>7806</v>
      </c>
      <c r="W832">
        <v>0.14519757039155698</v>
      </c>
      <c r="X832" t="s">
        <v>220</v>
      </c>
    </row>
    <row r="833" spans="1:24" x14ac:dyDescent="0.25">
      <c r="A833" t="s">
        <v>120</v>
      </c>
      <c r="B833" s="1">
        <v>42224</v>
      </c>
      <c r="C833">
        <v>2015</v>
      </c>
      <c r="D833" t="s">
        <v>231</v>
      </c>
      <c r="E833" t="s">
        <v>54</v>
      </c>
      <c r="F833" t="s">
        <v>30</v>
      </c>
      <c r="G833" t="s">
        <v>209</v>
      </c>
      <c r="H833" t="s">
        <v>203</v>
      </c>
      <c r="I833">
        <v>62850</v>
      </c>
      <c r="J833">
        <v>2435</v>
      </c>
      <c r="K833">
        <v>65285</v>
      </c>
      <c r="L833" t="s">
        <v>97</v>
      </c>
      <c r="M833" t="s">
        <v>121</v>
      </c>
      <c r="N833" t="s">
        <v>122</v>
      </c>
      <c r="O833">
        <v>4</v>
      </c>
      <c r="P833" t="s">
        <v>77</v>
      </c>
      <c r="Q833" t="s">
        <v>86</v>
      </c>
      <c r="R833" t="s">
        <v>87</v>
      </c>
      <c r="S833" t="s">
        <v>54</v>
      </c>
      <c r="T833" t="s">
        <v>45</v>
      </c>
      <c r="U833" t="s">
        <v>223</v>
      </c>
      <c r="V833">
        <v>3142.5</v>
      </c>
      <c r="W833">
        <v>0.16934527371513902</v>
      </c>
      <c r="X833" t="s">
        <v>220</v>
      </c>
    </row>
    <row r="834" spans="1:24" x14ac:dyDescent="0.25">
      <c r="A834" t="s">
        <v>160</v>
      </c>
      <c r="B834" s="1">
        <v>42225</v>
      </c>
      <c r="C834">
        <v>2015</v>
      </c>
      <c r="D834" t="s">
        <v>231</v>
      </c>
      <c r="E834" t="s">
        <v>62</v>
      </c>
      <c r="F834" t="s">
        <v>15</v>
      </c>
      <c r="G834" t="s">
        <v>209</v>
      </c>
      <c r="H834" t="s">
        <v>201</v>
      </c>
      <c r="I834">
        <v>109100</v>
      </c>
      <c r="J834">
        <v>2335</v>
      </c>
      <c r="K834">
        <v>111435</v>
      </c>
      <c r="L834" t="s">
        <v>142</v>
      </c>
      <c r="M834" t="s">
        <v>161</v>
      </c>
      <c r="N834" t="s">
        <v>162</v>
      </c>
      <c r="O834">
        <v>4</v>
      </c>
      <c r="P834" t="s">
        <v>91</v>
      </c>
      <c r="Q834" t="s">
        <v>78</v>
      </c>
      <c r="R834" t="s">
        <v>92</v>
      </c>
      <c r="S834" t="s">
        <v>63</v>
      </c>
      <c r="T834" t="s">
        <v>43</v>
      </c>
      <c r="U834" t="s">
        <v>225</v>
      </c>
      <c r="V834">
        <v>6546</v>
      </c>
      <c r="W834">
        <v>0.11700692266086439</v>
      </c>
      <c r="X834" t="s">
        <v>220</v>
      </c>
    </row>
    <row r="835" spans="1:24" x14ac:dyDescent="0.25">
      <c r="A835" t="s">
        <v>100</v>
      </c>
      <c r="B835" s="1">
        <v>42225</v>
      </c>
      <c r="C835">
        <v>2015</v>
      </c>
      <c r="D835" t="s">
        <v>231</v>
      </c>
      <c r="E835" t="s">
        <v>54</v>
      </c>
      <c r="F835" t="s">
        <v>33</v>
      </c>
      <c r="G835" t="s">
        <v>200</v>
      </c>
      <c r="H835" t="s">
        <v>203</v>
      </c>
      <c r="I835">
        <v>31450</v>
      </c>
      <c r="J835">
        <v>4654</v>
      </c>
      <c r="K835">
        <v>36104</v>
      </c>
      <c r="L835" t="s">
        <v>97</v>
      </c>
      <c r="M835" t="s">
        <v>101</v>
      </c>
      <c r="N835" t="s">
        <v>102</v>
      </c>
      <c r="O835">
        <v>4</v>
      </c>
      <c r="P835" t="s">
        <v>77</v>
      </c>
      <c r="Q835" t="s">
        <v>78</v>
      </c>
      <c r="R835" t="s">
        <v>79</v>
      </c>
      <c r="S835" t="s">
        <v>54</v>
      </c>
      <c r="T835" t="s">
        <v>45</v>
      </c>
      <c r="U835" t="s">
        <v>219</v>
      </c>
      <c r="V835">
        <v>943.5</v>
      </c>
      <c r="W835">
        <v>0.74703628977156999</v>
      </c>
      <c r="X835" t="s">
        <v>222</v>
      </c>
    </row>
    <row r="836" spans="1:24" x14ac:dyDescent="0.25">
      <c r="A836" t="s">
        <v>88</v>
      </c>
      <c r="B836" s="1">
        <v>42225</v>
      </c>
      <c r="C836">
        <v>2015</v>
      </c>
      <c r="D836" t="s">
        <v>231</v>
      </c>
      <c r="E836" t="s">
        <v>57</v>
      </c>
      <c r="F836" t="s">
        <v>21</v>
      </c>
      <c r="G836" t="s">
        <v>200</v>
      </c>
      <c r="H836" t="s">
        <v>203</v>
      </c>
      <c r="I836">
        <v>144250</v>
      </c>
      <c r="J836">
        <v>2740</v>
      </c>
      <c r="K836">
        <v>146990</v>
      </c>
      <c r="L836" t="s">
        <v>74</v>
      </c>
      <c r="M836" t="s">
        <v>89</v>
      </c>
      <c r="N836" t="s">
        <v>90</v>
      </c>
      <c r="O836">
        <v>4</v>
      </c>
      <c r="P836" t="s">
        <v>91</v>
      </c>
      <c r="Q836" t="s">
        <v>86</v>
      </c>
      <c r="R836" t="s">
        <v>92</v>
      </c>
      <c r="S836" t="s">
        <v>57</v>
      </c>
      <c r="T836" t="s">
        <v>44</v>
      </c>
      <c r="U836" t="s">
        <v>225</v>
      </c>
      <c r="V836">
        <v>8655</v>
      </c>
      <c r="W836">
        <v>0.97736527443740762</v>
      </c>
      <c r="X836" t="s">
        <v>222</v>
      </c>
    </row>
    <row r="837" spans="1:24" x14ac:dyDescent="0.25">
      <c r="A837" t="s">
        <v>163</v>
      </c>
      <c r="B837" s="1">
        <v>42226</v>
      </c>
      <c r="C837">
        <v>2015</v>
      </c>
      <c r="D837" t="s">
        <v>231</v>
      </c>
      <c r="E837" t="s">
        <v>57</v>
      </c>
      <c r="F837" t="s">
        <v>22</v>
      </c>
      <c r="G837" t="s">
        <v>200</v>
      </c>
      <c r="H837" t="s">
        <v>205</v>
      </c>
      <c r="I837">
        <v>25500</v>
      </c>
      <c r="J837">
        <v>4731</v>
      </c>
      <c r="K837">
        <v>30231</v>
      </c>
      <c r="L837" t="s">
        <v>164</v>
      </c>
      <c r="M837" t="s">
        <v>165</v>
      </c>
      <c r="N837" t="s">
        <v>166</v>
      </c>
      <c r="O837">
        <v>2</v>
      </c>
      <c r="P837" t="s">
        <v>77</v>
      </c>
      <c r="Q837" t="s">
        <v>78</v>
      </c>
      <c r="R837" t="s">
        <v>79</v>
      </c>
      <c r="S837" t="s">
        <v>57</v>
      </c>
      <c r="T837" t="s">
        <v>44</v>
      </c>
      <c r="U837" t="s">
        <v>219</v>
      </c>
      <c r="V837">
        <v>765</v>
      </c>
      <c r="W837">
        <v>0.94108108288658832</v>
      </c>
      <c r="X837" t="s">
        <v>222</v>
      </c>
    </row>
    <row r="838" spans="1:24" x14ac:dyDescent="0.25">
      <c r="A838" t="s">
        <v>100</v>
      </c>
      <c r="B838" s="1">
        <v>42227</v>
      </c>
      <c r="C838">
        <v>2015</v>
      </c>
      <c r="D838" t="s">
        <v>231</v>
      </c>
      <c r="E838" t="s">
        <v>60</v>
      </c>
      <c r="F838" t="s">
        <v>4</v>
      </c>
      <c r="G838" t="s">
        <v>210</v>
      </c>
      <c r="H838" t="s">
        <v>205</v>
      </c>
      <c r="I838">
        <v>31600</v>
      </c>
      <c r="J838">
        <v>1957</v>
      </c>
      <c r="K838">
        <v>33557</v>
      </c>
      <c r="L838" t="s">
        <v>97</v>
      </c>
      <c r="M838" t="s">
        <v>101</v>
      </c>
      <c r="N838" t="s">
        <v>102</v>
      </c>
      <c r="O838">
        <v>4</v>
      </c>
      <c r="P838" t="s">
        <v>77</v>
      </c>
      <c r="Q838" t="s">
        <v>78</v>
      </c>
      <c r="R838" t="s">
        <v>79</v>
      </c>
      <c r="S838" t="s">
        <v>61</v>
      </c>
      <c r="T838" t="s">
        <v>42</v>
      </c>
      <c r="U838" t="s">
        <v>219</v>
      </c>
      <c r="V838">
        <v>948</v>
      </c>
      <c r="W838">
        <v>0.51066560415116402</v>
      </c>
      <c r="X838" t="s">
        <v>222</v>
      </c>
    </row>
    <row r="839" spans="1:24" x14ac:dyDescent="0.25">
      <c r="A839" t="s">
        <v>109</v>
      </c>
      <c r="B839" s="1">
        <v>42227</v>
      </c>
      <c r="C839">
        <v>2015</v>
      </c>
      <c r="D839" t="s">
        <v>231</v>
      </c>
      <c r="E839" t="s">
        <v>54</v>
      </c>
      <c r="F839" t="s">
        <v>29</v>
      </c>
      <c r="G839" t="s">
        <v>200</v>
      </c>
      <c r="H839" t="s">
        <v>201</v>
      </c>
      <c r="I839">
        <v>45700</v>
      </c>
      <c r="J839">
        <v>1976</v>
      </c>
      <c r="K839">
        <v>47676</v>
      </c>
      <c r="L839" t="s">
        <v>97</v>
      </c>
      <c r="M839" t="s">
        <v>110</v>
      </c>
      <c r="N839" t="s">
        <v>111</v>
      </c>
      <c r="O839">
        <v>4</v>
      </c>
      <c r="P839" t="s">
        <v>91</v>
      </c>
      <c r="Q839" t="s">
        <v>78</v>
      </c>
      <c r="R839" t="s">
        <v>79</v>
      </c>
      <c r="S839" t="s">
        <v>54</v>
      </c>
      <c r="T839" t="s">
        <v>45</v>
      </c>
      <c r="U839" t="s">
        <v>221</v>
      </c>
      <c r="V839">
        <v>1828</v>
      </c>
      <c r="W839">
        <v>0.67266888156191862</v>
      </c>
      <c r="X839" t="s">
        <v>222</v>
      </c>
    </row>
    <row r="840" spans="1:24" x14ac:dyDescent="0.25">
      <c r="A840" t="s">
        <v>157</v>
      </c>
      <c r="B840" s="1">
        <v>42228</v>
      </c>
      <c r="C840">
        <v>2015</v>
      </c>
      <c r="D840" t="s">
        <v>231</v>
      </c>
      <c r="E840" t="s">
        <v>52</v>
      </c>
      <c r="F840" t="s">
        <v>34</v>
      </c>
      <c r="G840" t="s">
        <v>209</v>
      </c>
      <c r="H840" t="s">
        <v>201</v>
      </c>
      <c r="I840">
        <v>65750</v>
      </c>
      <c r="J840">
        <v>3075</v>
      </c>
      <c r="K840">
        <v>68825</v>
      </c>
      <c r="L840" t="s">
        <v>142</v>
      </c>
      <c r="M840" t="s">
        <v>158</v>
      </c>
      <c r="N840" t="s">
        <v>159</v>
      </c>
      <c r="O840">
        <v>4</v>
      </c>
      <c r="P840" t="s">
        <v>77</v>
      </c>
      <c r="Q840" t="s">
        <v>86</v>
      </c>
      <c r="R840" t="s">
        <v>79</v>
      </c>
      <c r="S840" t="s">
        <v>53</v>
      </c>
      <c r="T840" t="s">
        <v>46</v>
      </c>
      <c r="U840" t="s">
        <v>223</v>
      </c>
      <c r="V840">
        <v>3287.5</v>
      </c>
      <c r="W840">
        <v>0.66093785346529343</v>
      </c>
      <c r="X840" t="s">
        <v>222</v>
      </c>
    </row>
    <row r="841" spans="1:24" x14ac:dyDescent="0.25">
      <c r="A841" t="s">
        <v>120</v>
      </c>
      <c r="B841" s="1">
        <v>42229</v>
      </c>
      <c r="C841">
        <v>2015</v>
      </c>
      <c r="D841" t="s">
        <v>231</v>
      </c>
      <c r="E841" t="s">
        <v>60</v>
      </c>
      <c r="F841" t="s">
        <v>3</v>
      </c>
      <c r="G841" t="s">
        <v>206</v>
      </c>
      <c r="H841" t="s">
        <v>201</v>
      </c>
      <c r="I841">
        <v>63100</v>
      </c>
      <c r="J841">
        <v>2105</v>
      </c>
      <c r="K841">
        <v>65205</v>
      </c>
      <c r="L841" t="s">
        <v>97</v>
      </c>
      <c r="M841" t="s">
        <v>121</v>
      </c>
      <c r="N841" t="s">
        <v>122</v>
      </c>
      <c r="O841">
        <v>4</v>
      </c>
      <c r="P841" t="s">
        <v>77</v>
      </c>
      <c r="Q841" t="s">
        <v>86</v>
      </c>
      <c r="R841" t="s">
        <v>87</v>
      </c>
      <c r="S841" t="s">
        <v>61</v>
      </c>
      <c r="T841" t="s">
        <v>42</v>
      </c>
      <c r="U841" t="s">
        <v>223</v>
      </c>
      <c r="V841">
        <v>3155</v>
      </c>
      <c r="W841">
        <v>0.16825420743238842</v>
      </c>
      <c r="X841" t="s">
        <v>220</v>
      </c>
    </row>
    <row r="842" spans="1:24" x14ac:dyDescent="0.25">
      <c r="A842" t="s">
        <v>154</v>
      </c>
      <c r="B842" s="1">
        <v>42229</v>
      </c>
      <c r="C842">
        <v>2015</v>
      </c>
      <c r="D842" t="s">
        <v>231</v>
      </c>
      <c r="E842" t="s">
        <v>58</v>
      </c>
      <c r="F842" t="s">
        <v>5</v>
      </c>
      <c r="G842" t="s">
        <v>206</v>
      </c>
      <c r="H842" t="s">
        <v>203</v>
      </c>
      <c r="I842">
        <v>63400</v>
      </c>
      <c r="J842">
        <v>4658</v>
      </c>
      <c r="K842">
        <v>68058</v>
      </c>
      <c r="L842" t="s">
        <v>142</v>
      </c>
      <c r="M842" t="s">
        <v>155</v>
      </c>
      <c r="N842" t="s">
        <v>156</v>
      </c>
      <c r="O842">
        <v>4</v>
      </c>
      <c r="P842" t="s">
        <v>91</v>
      </c>
      <c r="Q842" t="s">
        <v>78</v>
      </c>
      <c r="R842" t="s">
        <v>79</v>
      </c>
      <c r="S842" t="s">
        <v>59</v>
      </c>
      <c r="T842" t="s">
        <v>42</v>
      </c>
      <c r="U842" t="s">
        <v>223</v>
      </c>
      <c r="V842">
        <v>3170</v>
      </c>
      <c r="W842">
        <v>0.33801313505415487</v>
      </c>
      <c r="X842" t="s">
        <v>220</v>
      </c>
    </row>
    <row r="843" spans="1:24" x14ac:dyDescent="0.25">
      <c r="A843" t="s">
        <v>112</v>
      </c>
      <c r="B843" s="1">
        <v>42230</v>
      </c>
      <c r="C843">
        <v>2015</v>
      </c>
      <c r="D843" t="s">
        <v>231</v>
      </c>
      <c r="E843" t="s">
        <v>52</v>
      </c>
      <c r="F843" t="s">
        <v>41</v>
      </c>
      <c r="G843" t="s">
        <v>209</v>
      </c>
      <c r="H843" t="s">
        <v>202</v>
      </c>
      <c r="I843">
        <v>46450</v>
      </c>
      <c r="J843">
        <v>3642</v>
      </c>
      <c r="K843">
        <v>50092</v>
      </c>
      <c r="L843" t="s">
        <v>97</v>
      </c>
      <c r="M843" t="s">
        <v>104</v>
      </c>
      <c r="N843" t="s">
        <v>113</v>
      </c>
      <c r="O843">
        <v>3</v>
      </c>
      <c r="P843" t="s">
        <v>91</v>
      </c>
      <c r="Q843" t="s">
        <v>78</v>
      </c>
      <c r="R843" t="s">
        <v>79</v>
      </c>
      <c r="S843" t="s">
        <v>53</v>
      </c>
      <c r="T843" t="s">
        <v>46</v>
      </c>
      <c r="U843" t="s">
        <v>221</v>
      </c>
      <c r="V843">
        <v>1858</v>
      </c>
      <c r="W843">
        <v>0.37528316461261507</v>
      </c>
      <c r="X843" t="s">
        <v>220</v>
      </c>
    </row>
    <row r="844" spans="1:24" x14ac:dyDescent="0.25">
      <c r="A844" t="s">
        <v>185</v>
      </c>
      <c r="B844" s="1">
        <v>42230</v>
      </c>
      <c r="C844">
        <v>2015</v>
      </c>
      <c r="D844" t="s">
        <v>231</v>
      </c>
      <c r="E844" t="s">
        <v>60</v>
      </c>
      <c r="F844" t="s">
        <v>35</v>
      </c>
      <c r="G844" t="s">
        <v>206</v>
      </c>
      <c r="H844" t="s">
        <v>203</v>
      </c>
      <c r="I844">
        <v>74900</v>
      </c>
      <c r="J844">
        <v>1458</v>
      </c>
      <c r="K844">
        <v>76358</v>
      </c>
      <c r="L844" t="s">
        <v>164</v>
      </c>
      <c r="M844" t="s">
        <v>186</v>
      </c>
      <c r="N844" t="s">
        <v>187</v>
      </c>
      <c r="O844">
        <v>4</v>
      </c>
      <c r="P844" t="s">
        <v>77</v>
      </c>
      <c r="Q844" t="s">
        <v>86</v>
      </c>
      <c r="R844" t="s">
        <v>87</v>
      </c>
      <c r="S844" t="s">
        <v>61</v>
      </c>
      <c r="T844" t="s">
        <v>46</v>
      </c>
      <c r="U844" t="s">
        <v>223</v>
      </c>
      <c r="V844">
        <v>3745</v>
      </c>
      <c r="W844">
        <v>0.53457366886296009</v>
      </c>
      <c r="X844" t="s">
        <v>222</v>
      </c>
    </row>
    <row r="845" spans="1:24" x14ac:dyDescent="0.25">
      <c r="A845" t="s">
        <v>173</v>
      </c>
      <c r="B845" s="1">
        <v>42230</v>
      </c>
      <c r="C845">
        <v>2015</v>
      </c>
      <c r="D845" t="s">
        <v>231</v>
      </c>
      <c r="E845" t="s">
        <v>57</v>
      </c>
      <c r="F845" t="s">
        <v>21</v>
      </c>
      <c r="G845" t="s">
        <v>210</v>
      </c>
      <c r="H845" t="s">
        <v>201</v>
      </c>
      <c r="I845">
        <v>32300</v>
      </c>
      <c r="J845">
        <v>1694</v>
      </c>
      <c r="K845">
        <v>33994</v>
      </c>
      <c r="L845" t="s">
        <v>164</v>
      </c>
      <c r="M845" t="s">
        <v>174</v>
      </c>
      <c r="N845" t="s">
        <v>175</v>
      </c>
      <c r="O845">
        <v>2</v>
      </c>
      <c r="P845" t="s">
        <v>91</v>
      </c>
      <c r="Q845" t="s">
        <v>78</v>
      </c>
      <c r="R845" t="s">
        <v>79</v>
      </c>
      <c r="S845" t="s">
        <v>57</v>
      </c>
      <c r="T845" t="s">
        <v>44</v>
      </c>
      <c r="U845" t="s">
        <v>219</v>
      </c>
      <c r="V845">
        <v>969</v>
      </c>
      <c r="W845">
        <v>0.55287591114308499</v>
      </c>
      <c r="X845" t="s">
        <v>222</v>
      </c>
    </row>
    <row r="846" spans="1:24" x14ac:dyDescent="0.25">
      <c r="A846" t="s">
        <v>93</v>
      </c>
      <c r="B846" s="1">
        <v>42231</v>
      </c>
      <c r="C846">
        <v>2015</v>
      </c>
      <c r="D846" t="s">
        <v>231</v>
      </c>
      <c r="E846" t="s">
        <v>54</v>
      </c>
      <c r="F846" t="s">
        <v>32</v>
      </c>
      <c r="G846" t="s">
        <v>209</v>
      </c>
      <c r="H846" t="s">
        <v>201</v>
      </c>
      <c r="I846">
        <v>166350</v>
      </c>
      <c r="J846">
        <v>4470</v>
      </c>
      <c r="K846">
        <v>170820</v>
      </c>
      <c r="L846" t="s">
        <v>74</v>
      </c>
      <c r="M846" t="s">
        <v>94</v>
      </c>
      <c r="N846" t="s">
        <v>95</v>
      </c>
      <c r="O846">
        <v>2</v>
      </c>
      <c r="P846" t="s">
        <v>77</v>
      </c>
      <c r="Q846" t="s">
        <v>86</v>
      </c>
      <c r="R846" t="s">
        <v>87</v>
      </c>
      <c r="S846" t="s">
        <v>54</v>
      </c>
      <c r="T846" t="s">
        <v>45</v>
      </c>
      <c r="U846" t="s">
        <v>225</v>
      </c>
      <c r="V846">
        <v>9981</v>
      </c>
      <c r="W846">
        <v>0.81764035104664057</v>
      </c>
      <c r="X846" t="s">
        <v>222</v>
      </c>
    </row>
    <row r="847" spans="1:24" x14ac:dyDescent="0.25">
      <c r="A847" t="s">
        <v>176</v>
      </c>
      <c r="B847" s="1">
        <v>42233</v>
      </c>
      <c r="C847">
        <v>2015</v>
      </c>
      <c r="D847" t="s">
        <v>231</v>
      </c>
      <c r="E847" t="s">
        <v>50</v>
      </c>
      <c r="F847" t="s">
        <v>9</v>
      </c>
      <c r="G847" t="s">
        <v>208</v>
      </c>
      <c r="H847" t="s">
        <v>201</v>
      </c>
      <c r="I847">
        <v>39450</v>
      </c>
      <c r="J847">
        <v>3093</v>
      </c>
      <c r="K847">
        <v>42543</v>
      </c>
      <c r="L847" t="s">
        <v>164</v>
      </c>
      <c r="M847" t="s">
        <v>177</v>
      </c>
      <c r="N847" t="s">
        <v>178</v>
      </c>
      <c r="O847">
        <v>4</v>
      </c>
      <c r="P847" t="s">
        <v>77</v>
      </c>
      <c r="Q847" t="s">
        <v>78</v>
      </c>
      <c r="R847" t="s">
        <v>79</v>
      </c>
      <c r="S847" t="s">
        <v>51</v>
      </c>
      <c r="T847" t="s">
        <v>43</v>
      </c>
      <c r="U847" t="s">
        <v>221</v>
      </c>
      <c r="V847">
        <v>1578</v>
      </c>
      <c r="W847">
        <v>6.0270687593273205E-2</v>
      </c>
      <c r="X847" t="s">
        <v>220</v>
      </c>
    </row>
    <row r="848" spans="1:24" x14ac:dyDescent="0.25">
      <c r="A848" t="s">
        <v>109</v>
      </c>
      <c r="B848" s="1">
        <v>42234</v>
      </c>
      <c r="C848">
        <v>2015</v>
      </c>
      <c r="D848" t="s">
        <v>231</v>
      </c>
      <c r="E848" t="s">
        <v>57</v>
      </c>
      <c r="F848" t="s">
        <v>21</v>
      </c>
      <c r="G848" t="s">
        <v>210</v>
      </c>
      <c r="H848" t="s">
        <v>201</v>
      </c>
      <c r="I848">
        <v>45800</v>
      </c>
      <c r="J848">
        <v>1466</v>
      </c>
      <c r="K848">
        <v>47266</v>
      </c>
      <c r="L848" t="s">
        <v>97</v>
      </c>
      <c r="M848" t="s">
        <v>110</v>
      </c>
      <c r="N848" t="s">
        <v>111</v>
      </c>
      <c r="O848">
        <v>4</v>
      </c>
      <c r="P848" t="s">
        <v>91</v>
      </c>
      <c r="Q848" t="s">
        <v>78</v>
      </c>
      <c r="R848" t="s">
        <v>79</v>
      </c>
      <c r="S848" t="s">
        <v>57</v>
      </c>
      <c r="T848" t="s">
        <v>44</v>
      </c>
      <c r="U848" t="s">
        <v>221</v>
      </c>
      <c r="V848">
        <v>1832</v>
      </c>
      <c r="W848">
        <v>0.73583894676335104</v>
      </c>
      <c r="X848" t="s">
        <v>222</v>
      </c>
    </row>
    <row r="849" spans="1:24" x14ac:dyDescent="0.25">
      <c r="A849" t="s">
        <v>151</v>
      </c>
      <c r="B849" s="1">
        <v>42234</v>
      </c>
      <c r="C849">
        <v>2015</v>
      </c>
      <c r="D849" t="s">
        <v>231</v>
      </c>
      <c r="E849" t="s">
        <v>54</v>
      </c>
      <c r="F849" t="s">
        <v>30</v>
      </c>
      <c r="G849" t="s">
        <v>200</v>
      </c>
      <c r="H849" t="s">
        <v>201</v>
      </c>
      <c r="I849">
        <v>35200</v>
      </c>
      <c r="J849">
        <v>2792</v>
      </c>
      <c r="K849">
        <v>37992</v>
      </c>
      <c r="L849" t="s">
        <v>142</v>
      </c>
      <c r="M849" t="s">
        <v>152</v>
      </c>
      <c r="N849" t="s">
        <v>153</v>
      </c>
      <c r="O849">
        <v>3</v>
      </c>
      <c r="P849" t="s">
        <v>91</v>
      </c>
      <c r="Q849" t="s">
        <v>78</v>
      </c>
      <c r="R849" t="s">
        <v>79</v>
      </c>
      <c r="S849" t="s">
        <v>54</v>
      </c>
      <c r="T849" t="s">
        <v>45</v>
      </c>
      <c r="U849" t="s">
        <v>221</v>
      </c>
      <c r="V849">
        <v>1408</v>
      </c>
      <c r="W849">
        <v>1.184214512437682E-2</v>
      </c>
      <c r="X849" t="s">
        <v>220</v>
      </c>
    </row>
    <row r="850" spans="1:24" x14ac:dyDescent="0.25">
      <c r="A850" t="s">
        <v>170</v>
      </c>
      <c r="B850" s="1">
        <v>42235</v>
      </c>
      <c r="C850">
        <v>2015</v>
      </c>
      <c r="D850" t="s">
        <v>231</v>
      </c>
      <c r="E850" t="s">
        <v>55</v>
      </c>
      <c r="F850" t="s">
        <v>36</v>
      </c>
      <c r="G850" t="s">
        <v>210</v>
      </c>
      <c r="H850" t="s">
        <v>203</v>
      </c>
      <c r="I850">
        <v>31550</v>
      </c>
      <c r="J850">
        <v>2733</v>
      </c>
      <c r="K850">
        <v>34283</v>
      </c>
      <c r="L850" t="s">
        <v>164</v>
      </c>
      <c r="M850" t="s">
        <v>171</v>
      </c>
      <c r="N850" t="s">
        <v>172</v>
      </c>
      <c r="O850">
        <v>4</v>
      </c>
      <c r="P850" t="s">
        <v>77</v>
      </c>
      <c r="Q850" t="s">
        <v>78</v>
      </c>
      <c r="R850" t="s">
        <v>79</v>
      </c>
      <c r="S850" t="s">
        <v>56</v>
      </c>
      <c r="T850" t="s">
        <v>46</v>
      </c>
      <c r="U850" t="s">
        <v>219</v>
      </c>
      <c r="V850">
        <v>946.5</v>
      </c>
      <c r="W850">
        <v>1.0317340963667883E-2</v>
      </c>
      <c r="X850" t="s">
        <v>220</v>
      </c>
    </row>
    <row r="851" spans="1:24" x14ac:dyDescent="0.25">
      <c r="A851" t="s">
        <v>114</v>
      </c>
      <c r="B851" s="1">
        <v>42235</v>
      </c>
      <c r="C851">
        <v>2015</v>
      </c>
      <c r="D851" t="s">
        <v>231</v>
      </c>
      <c r="E851" t="s">
        <v>58</v>
      </c>
      <c r="F851" t="s">
        <v>8</v>
      </c>
      <c r="G851" t="s">
        <v>206</v>
      </c>
      <c r="H851" t="s">
        <v>201</v>
      </c>
      <c r="I851">
        <v>53950</v>
      </c>
      <c r="J851">
        <v>4878</v>
      </c>
      <c r="K851">
        <v>58828</v>
      </c>
      <c r="L851" t="s">
        <v>97</v>
      </c>
      <c r="M851" t="s">
        <v>115</v>
      </c>
      <c r="N851" t="s">
        <v>116</v>
      </c>
      <c r="O851">
        <v>4</v>
      </c>
      <c r="P851" t="s">
        <v>77</v>
      </c>
      <c r="Q851" t="s">
        <v>78</v>
      </c>
      <c r="R851" t="s">
        <v>79</v>
      </c>
      <c r="S851" t="s">
        <v>59</v>
      </c>
      <c r="T851" t="s">
        <v>42</v>
      </c>
      <c r="U851" t="s">
        <v>223</v>
      </c>
      <c r="V851">
        <v>2697.5</v>
      </c>
      <c r="W851">
        <v>0.43840448578745334</v>
      </c>
      <c r="X851" t="s">
        <v>220</v>
      </c>
    </row>
    <row r="852" spans="1:24" x14ac:dyDescent="0.25">
      <c r="A852" t="s">
        <v>133</v>
      </c>
      <c r="B852" s="1">
        <v>42236</v>
      </c>
      <c r="C852">
        <v>2015</v>
      </c>
      <c r="D852" t="s">
        <v>231</v>
      </c>
      <c r="E852" t="s">
        <v>58</v>
      </c>
      <c r="F852" t="s">
        <v>5</v>
      </c>
      <c r="G852" t="s">
        <v>200</v>
      </c>
      <c r="H852" t="s">
        <v>203</v>
      </c>
      <c r="I852">
        <v>64450</v>
      </c>
      <c r="J852">
        <v>4523</v>
      </c>
      <c r="K852">
        <v>68973</v>
      </c>
      <c r="L852" t="s">
        <v>127</v>
      </c>
      <c r="M852" t="s">
        <v>134</v>
      </c>
      <c r="N852" t="s">
        <v>135</v>
      </c>
      <c r="O852">
        <v>4</v>
      </c>
      <c r="P852" t="s">
        <v>77</v>
      </c>
      <c r="Q852" t="s">
        <v>86</v>
      </c>
      <c r="R852" t="s">
        <v>79</v>
      </c>
      <c r="S852" t="s">
        <v>59</v>
      </c>
      <c r="T852" t="s">
        <v>42</v>
      </c>
      <c r="U852" t="s">
        <v>223</v>
      </c>
      <c r="V852">
        <v>3222.5</v>
      </c>
      <c r="W852">
        <v>0.23161193227004814</v>
      </c>
      <c r="X852" t="s">
        <v>220</v>
      </c>
    </row>
    <row r="853" spans="1:24" x14ac:dyDescent="0.25">
      <c r="A853" t="s">
        <v>80</v>
      </c>
      <c r="B853" s="1">
        <v>42236</v>
      </c>
      <c r="C853">
        <v>2015</v>
      </c>
      <c r="D853" t="s">
        <v>231</v>
      </c>
      <c r="E853" t="s">
        <v>57</v>
      </c>
      <c r="F853" t="s">
        <v>16</v>
      </c>
      <c r="G853" t="s">
        <v>209</v>
      </c>
      <c r="H853" t="s">
        <v>205</v>
      </c>
      <c r="I853">
        <v>37150</v>
      </c>
      <c r="J853">
        <v>2906</v>
      </c>
      <c r="K853">
        <v>40056</v>
      </c>
      <c r="L853" t="s">
        <v>74</v>
      </c>
      <c r="M853" t="s">
        <v>81</v>
      </c>
      <c r="N853" t="s">
        <v>82</v>
      </c>
      <c r="O853">
        <v>4</v>
      </c>
      <c r="P853" t="s">
        <v>77</v>
      </c>
      <c r="Q853" t="s">
        <v>78</v>
      </c>
      <c r="R853" t="s">
        <v>79</v>
      </c>
      <c r="S853" t="s">
        <v>57</v>
      </c>
      <c r="T853" t="s">
        <v>44</v>
      </c>
      <c r="U853" t="s">
        <v>221</v>
      </c>
      <c r="V853">
        <v>1486</v>
      </c>
      <c r="W853">
        <v>0.18822210104587586</v>
      </c>
      <c r="X853" t="s">
        <v>220</v>
      </c>
    </row>
    <row r="854" spans="1:24" x14ac:dyDescent="0.25">
      <c r="A854" t="s">
        <v>126</v>
      </c>
      <c r="B854" s="1">
        <v>42236</v>
      </c>
      <c r="C854">
        <v>2015</v>
      </c>
      <c r="D854" t="s">
        <v>231</v>
      </c>
      <c r="E854" t="s">
        <v>52</v>
      </c>
      <c r="F854" t="s">
        <v>41</v>
      </c>
      <c r="G854" t="s">
        <v>206</v>
      </c>
      <c r="H854" t="s">
        <v>201</v>
      </c>
      <c r="I854">
        <v>37650</v>
      </c>
      <c r="J854">
        <v>1412</v>
      </c>
      <c r="K854">
        <v>39062</v>
      </c>
      <c r="L854" t="s">
        <v>127</v>
      </c>
      <c r="M854" t="s">
        <v>128</v>
      </c>
      <c r="N854" t="s">
        <v>129</v>
      </c>
      <c r="O854">
        <v>4</v>
      </c>
      <c r="P854" t="s">
        <v>77</v>
      </c>
      <c r="Q854" t="s">
        <v>78</v>
      </c>
      <c r="R854" t="s">
        <v>79</v>
      </c>
      <c r="S854" t="s">
        <v>53</v>
      </c>
      <c r="T854" t="s">
        <v>46</v>
      </c>
      <c r="U854" t="s">
        <v>221</v>
      </c>
      <c r="V854">
        <v>1506</v>
      </c>
      <c r="W854">
        <v>0.87656133895579791</v>
      </c>
      <c r="X854" t="s">
        <v>222</v>
      </c>
    </row>
    <row r="855" spans="1:24" x14ac:dyDescent="0.25">
      <c r="A855" t="s">
        <v>145</v>
      </c>
      <c r="B855" s="1">
        <v>42236</v>
      </c>
      <c r="C855">
        <v>2015</v>
      </c>
      <c r="D855" t="s">
        <v>231</v>
      </c>
      <c r="E855" t="s">
        <v>57</v>
      </c>
      <c r="F855" t="s">
        <v>19</v>
      </c>
      <c r="G855" t="s">
        <v>206</v>
      </c>
      <c r="H855" t="s">
        <v>205</v>
      </c>
      <c r="I855">
        <v>29400</v>
      </c>
      <c r="J855">
        <v>3537</v>
      </c>
      <c r="K855">
        <v>32937</v>
      </c>
      <c r="L855" t="s">
        <v>142</v>
      </c>
      <c r="M855" t="s">
        <v>146</v>
      </c>
      <c r="N855" t="s">
        <v>147</v>
      </c>
      <c r="O855">
        <v>4</v>
      </c>
      <c r="P855" t="s">
        <v>77</v>
      </c>
      <c r="Q855" t="s">
        <v>78</v>
      </c>
      <c r="R855" t="s">
        <v>79</v>
      </c>
      <c r="S855" t="s">
        <v>57</v>
      </c>
      <c r="T855" t="s">
        <v>44</v>
      </c>
      <c r="U855" t="s">
        <v>219</v>
      </c>
      <c r="V855">
        <v>882</v>
      </c>
      <c r="W855">
        <v>0.69757524817137762</v>
      </c>
      <c r="X855" t="s">
        <v>222</v>
      </c>
    </row>
    <row r="856" spans="1:24" x14ac:dyDescent="0.25">
      <c r="A856" t="s">
        <v>130</v>
      </c>
      <c r="B856" s="1">
        <v>42236</v>
      </c>
      <c r="C856">
        <v>2015</v>
      </c>
      <c r="D856" t="s">
        <v>231</v>
      </c>
      <c r="E856" t="s">
        <v>50</v>
      </c>
      <c r="F856" t="s">
        <v>10</v>
      </c>
      <c r="G856" t="s">
        <v>209</v>
      </c>
      <c r="H856" t="s">
        <v>203</v>
      </c>
      <c r="I856">
        <v>61250</v>
      </c>
      <c r="J856">
        <v>2308</v>
      </c>
      <c r="K856">
        <v>63558</v>
      </c>
      <c r="L856" t="s">
        <v>127</v>
      </c>
      <c r="M856" t="s">
        <v>131</v>
      </c>
      <c r="N856" t="s">
        <v>132</v>
      </c>
      <c r="O856">
        <v>4</v>
      </c>
      <c r="P856" t="s">
        <v>77</v>
      </c>
      <c r="Q856" t="s">
        <v>86</v>
      </c>
      <c r="R856" t="s">
        <v>79</v>
      </c>
      <c r="S856" t="s">
        <v>51</v>
      </c>
      <c r="T856" t="s">
        <v>43</v>
      </c>
      <c r="U856" t="s">
        <v>223</v>
      </c>
      <c r="V856">
        <v>3062.5</v>
      </c>
      <c r="W856">
        <v>0.47549416472925532</v>
      </c>
      <c r="X856" t="s">
        <v>220</v>
      </c>
    </row>
    <row r="857" spans="1:24" x14ac:dyDescent="0.25">
      <c r="A857" t="s">
        <v>112</v>
      </c>
      <c r="B857" s="1">
        <v>42237</v>
      </c>
      <c r="C857">
        <v>2015</v>
      </c>
      <c r="D857" t="s">
        <v>231</v>
      </c>
      <c r="E857" t="s">
        <v>60</v>
      </c>
      <c r="F857" t="s">
        <v>3</v>
      </c>
      <c r="G857" t="s">
        <v>206</v>
      </c>
      <c r="H857" t="s">
        <v>201</v>
      </c>
      <c r="I857">
        <v>46600</v>
      </c>
      <c r="J857">
        <v>3123</v>
      </c>
      <c r="K857">
        <v>49723</v>
      </c>
      <c r="L857" t="s">
        <v>97</v>
      </c>
      <c r="M857" t="s">
        <v>104</v>
      </c>
      <c r="N857" t="s">
        <v>113</v>
      </c>
      <c r="O857">
        <v>3</v>
      </c>
      <c r="P857" t="s">
        <v>91</v>
      </c>
      <c r="Q857" t="s">
        <v>78</v>
      </c>
      <c r="R857" t="s">
        <v>79</v>
      </c>
      <c r="S857" t="s">
        <v>61</v>
      </c>
      <c r="T857" t="s">
        <v>42</v>
      </c>
      <c r="U857" t="s">
        <v>221</v>
      </c>
      <c r="V857">
        <v>1864</v>
      </c>
      <c r="W857">
        <v>7.2984407224219477E-2</v>
      </c>
      <c r="X857" t="s">
        <v>220</v>
      </c>
    </row>
    <row r="858" spans="1:24" x14ac:dyDescent="0.25">
      <c r="A858" t="s">
        <v>100</v>
      </c>
      <c r="B858" s="1">
        <v>42238</v>
      </c>
      <c r="C858">
        <v>2015</v>
      </c>
      <c r="D858" t="s">
        <v>231</v>
      </c>
      <c r="E858" t="s">
        <v>55</v>
      </c>
      <c r="F858" t="s">
        <v>36</v>
      </c>
      <c r="G858" t="s">
        <v>210</v>
      </c>
      <c r="H858" t="s">
        <v>201</v>
      </c>
      <c r="I858">
        <v>31500</v>
      </c>
      <c r="J858">
        <v>1100</v>
      </c>
      <c r="K858">
        <v>32600</v>
      </c>
      <c r="L858" t="s">
        <v>97</v>
      </c>
      <c r="M858" t="s">
        <v>101</v>
      </c>
      <c r="N858" t="s">
        <v>102</v>
      </c>
      <c r="O858">
        <v>4</v>
      </c>
      <c r="P858" t="s">
        <v>77</v>
      </c>
      <c r="Q858" t="s">
        <v>78</v>
      </c>
      <c r="R858" t="s">
        <v>79</v>
      </c>
      <c r="S858" t="s">
        <v>56</v>
      </c>
      <c r="T858" t="s">
        <v>46</v>
      </c>
      <c r="U858" t="s">
        <v>219</v>
      </c>
      <c r="V858">
        <v>945</v>
      </c>
      <c r="W858">
        <v>0.58264259648632377</v>
      </c>
      <c r="X858" t="s">
        <v>222</v>
      </c>
    </row>
    <row r="859" spans="1:24" x14ac:dyDescent="0.25">
      <c r="A859" t="s">
        <v>73</v>
      </c>
      <c r="B859" s="1">
        <v>42239</v>
      </c>
      <c r="C859">
        <v>2015</v>
      </c>
      <c r="D859" t="s">
        <v>231</v>
      </c>
      <c r="E859" t="s">
        <v>54</v>
      </c>
      <c r="F859" t="s">
        <v>32</v>
      </c>
      <c r="G859" t="s">
        <v>206</v>
      </c>
      <c r="H859" t="s">
        <v>203</v>
      </c>
      <c r="I859">
        <v>28150</v>
      </c>
      <c r="J859">
        <v>2620</v>
      </c>
      <c r="K859">
        <v>30770</v>
      </c>
      <c r="L859" t="s">
        <v>74</v>
      </c>
      <c r="M859" t="s">
        <v>75</v>
      </c>
      <c r="N859" t="s">
        <v>76</v>
      </c>
      <c r="O859">
        <v>4</v>
      </c>
      <c r="P859" t="s">
        <v>77</v>
      </c>
      <c r="Q859" t="s">
        <v>78</v>
      </c>
      <c r="R859" t="s">
        <v>79</v>
      </c>
      <c r="S859" t="s">
        <v>54</v>
      </c>
      <c r="T859" t="s">
        <v>45</v>
      </c>
      <c r="U859" t="s">
        <v>219</v>
      </c>
      <c r="V859">
        <v>844.5</v>
      </c>
      <c r="W859">
        <v>0.86952118150401914</v>
      </c>
      <c r="X859" t="s">
        <v>222</v>
      </c>
    </row>
    <row r="860" spans="1:24" x14ac:dyDescent="0.25">
      <c r="A860" t="s">
        <v>126</v>
      </c>
      <c r="B860" s="1">
        <v>42240</v>
      </c>
      <c r="C860">
        <v>2015</v>
      </c>
      <c r="D860" t="s">
        <v>231</v>
      </c>
      <c r="E860" t="s">
        <v>55</v>
      </c>
      <c r="F860" t="s">
        <v>36</v>
      </c>
      <c r="G860" t="s">
        <v>210</v>
      </c>
      <c r="H860" t="s">
        <v>203</v>
      </c>
      <c r="I860">
        <v>37750</v>
      </c>
      <c r="J860">
        <v>3578</v>
      </c>
      <c r="K860">
        <v>41328</v>
      </c>
      <c r="L860" t="s">
        <v>127</v>
      </c>
      <c r="M860" t="s">
        <v>128</v>
      </c>
      <c r="N860" t="s">
        <v>129</v>
      </c>
      <c r="O860">
        <v>4</v>
      </c>
      <c r="P860" t="s">
        <v>77</v>
      </c>
      <c r="Q860" t="s">
        <v>78</v>
      </c>
      <c r="R860" t="s">
        <v>79</v>
      </c>
      <c r="S860" t="s">
        <v>56</v>
      </c>
      <c r="T860" t="s">
        <v>46</v>
      </c>
      <c r="U860" t="s">
        <v>221</v>
      </c>
      <c r="V860">
        <v>1510</v>
      </c>
      <c r="W860">
        <v>0.80564180752525194</v>
      </c>
      <c r="X860" t="s">
        <v>222</v>
      </c>
    </row>
    <row r="861" spans="1:24" x14ac:dyDescent="0.25">
      <c r="A861" t="s">
        <v>148</v>
      </c>
      <c r="B861" s="1">
        <v>42240</v>
      </c>
      <c r="C861">
        <v>2015</v>
      </c>
      <c r="D861" t="s">
        <v>231</v>
      </c>
      <c r="E861" t="s">
        <v>57</v>
      </c>
      <c r="F861" t="s">
        <v>22</v>
      </c>
      <c r="G861" t="s">
        <v>200</v>
      </c>
      <c r="H861" t="s">
        <v>205</v>
      </c>
      <c r="I861">
        <v>33500</v>
      </c>
      <c r="J861">
        <v>3473</v>
      </c>
      <c r="K861">
        <v>36973</v>
      </c>
      <c r="L861" t="s">
        <v>142</v>
      </c>
      <c r="M861" t="s">
        <v>149</v>
      </c>
      <c r="N861" t="s">
        <v>150</v>
      </c>
      <c r="O861">
        <v>4</v>
      </c>
      <c r="P861" t="s">
        <v>77</v>
      </c>
      <c r="Q861" t="s">
        <v>78</v>
      </c>
      <c r="R861" t="s">
        <v>79</v>
      </c>
      <c r="S861" t="s">
        <v>57</v>
      </c>
      <c r="T861" t="s">
        <v>44</v>
      </c>
      <c r="U861" t="s">
        <v>219</v>
      </c>
      <c r="V861">
        <v>1005</v>
      </c>
      <c r="W861">
        <v>0.4581957168216797</v>
      </c>
      <c r="X861" t="s">
        <v>220</v>
      </c>
    </row>
    <row r="862" spans="1:24" x14ac:dyDescent="0.25">
      <c r="A862" t="s">
        <v>136</v>
      </c>
      <c r="B862" s="1">
        <v>42243</v>
      </c>
      <c r="C862">
        <v>2015</v>
      </c>
      <c r="D862" t="s">
        <v>231</v>
      </c>
      <c r="E862" t="s">
        <v>54</v>
      </c>
      <c r="F862" t="s">
        <v>28</v>
      </c>
      <c r="G862" t="s">
        <v>209</v>
      </c>
      <c r="H862" t="s">
        <v>205</v>
      </c>
      <c r="I862">
        <v>85400</v>
      </c>
      <c r="J862">
        <v>1486</v>
      </c>
      <c r="K862">
        <v>86886</v>
      </c>
      <c r="L862" t="s">
        <v>127</v>
      </c>
      <c r="M862" t="s">
        <v>137</v>
      </c>
      <c r="N862" t="s">
        <v>138</v>
      </c>
      <c r="O862">
        <v>4</v>
      </c>
      <c r="P862" t="s">
        <v>77</v>
      </c>
      <c r="Q862" t="s">
        <v>78</v>
      </c>
      <c r="R862" t="s">
        <v>79</v>
      </c>
      <c r="S862" t="s">
        <v>54</v>
      </c>
      <c r="T862" t="s">
        <v>45</v>
      </c>
      <c r="U862" t="s">
        <v>225</v>
      </c>
      <c r="V862">
        <v>5124</v>
      </c>
      <c r="W862">
        <v>0.87441547954194965</v>
      </c>
      <c r="X862" t="s">
        <v>222</v>
      </c>
    </row>
    <row r="863" spans="1:24" x14ac:dyDescent="0.25">
      <c r="A863" t="s">
        <v>88</v>
      </c>
      <c r="B863" s="1">
        <v>42244</v>
      </c>
      <c r="C863">
        <v>2015</v>
      </c>
      <c r="D863" t="s">
        <v>231</v>
      </c>
      <c r="E863" t="s">
        <v>62</v>
      </c>
      <c r="F863" t="s">
        <v>14</v>
      </c>
      <c r="G863" t="s">
        <v>207</v>
      </c>
      <c r="H863" t="s">
        <v>203</v>
      </c>
      <c r="I863">
        <v>144000</v>
      </c>
      <c r="J863">
        <v>4773</v>
      </c>
      <c r="K863">
        <v>148773</v>
      </c>
      <c r="L863" t="s">
        <v>74</v>
      </c>
      <c r="M863" t="s">
        <v>89</v>
      </c>
      <c r="N863" t="s">
        <v>90</v>
      </c>
      <c r="O863">
        <v>4</v>
      </c>
      <c r="P863" t="s">
        <v>91</v>
      </c>
      <c r="Q863" t="s">
        <v>86</v>
      </c>
      <c r="R863" t="s">
        <v>92</v>
      </c>
      <c r="S863" t="s">
        <v>63</v>
      </c>
      <c r="T863" t="s">
        <v>43</v>
      </c>
      <c r="U863" t="s">
        <v>225</v>
      </c>
      <c r="V863">
        <v>8640</v>
      </c>
      <c r="W863">
        <v>0.58276057829277617</v>
      </c>
      <c r="X863" t="s">
        <v>222</v>
      </c>
    </row>
    <row r="864" spans="1:24" x14ac:dyDescent="0.25">
      <c r="A864" t="s">
        <v>191</v>
      </c>
      <c r="B864" s="1">
        <v>42244</v>
      </c>
      <c r="C864">
        <v>2015</v>
      </c>
      <c r="D864" t="s">
        <v>231</v>
      </c>
      <c r="E864" t="s">
        <v>55</v>
      </c>
      <c r="F864" t="s">
        <v>39</v>
      </c>
      <c r="G864" t="s">
        <v>200</v>
      </c>
      <c r="H864" t="s">
        <v>203</v>
      </c>
      <c r="I864">
        <v>130550</v>
      </c>
      <c r="J864">
        <v>2068</v>
      </c>
      <c r="K864">
        <v>132618</v>
      </c>
      <c r="L864" t="s">
        <v>164</v>
      </c>
      <c r="M864" t="s">
        <v>192</v>
      </c>
      <c r="N864" t="s">
        <v>193</v>
      </c>
      <c r="O864">
        <v>4</v>
      </c>
      <c r="P864" t="s">
        <v>91</v>
      </c>
      <c r="Q864" t="s">
        <v>86</v>
      </c>
      <c r="R864" t="s">
        <v>92</v>
      </c>
      <c r="S864" t="s">
        <v>56</v>
      </c>
      <c r="T864" t="s">
        <v>46</v>
      </c>
      <c r="U864" t="s">
        <v>225</v>
      </c>
      <c r="V864">
        <v>7833</v>
      </c>
      <c r="W864">
        <v>0.13989061775612208</v>
      </c>
      <c r="X864" t="s">
        <v>220</v>
      </c>
    </row>
    <row r="865" spans="1:24" x14ac:dyDescent="0.25">
      <c r="A865" t="s">
        <v>120</v>
      </c>
      <c r="B865" s="1">
        <v>42244</v>
      </c>
      <c r="C865">
        <v>2015</v>
      </c>
      <c r="D865" t="s">
        <v>231</v>
      </c>
      <c r="E865" t="s">
        <v>60</v>
      </c>
      <c r="F865" t="s">
        <v>4</v>
      </c>
      <c r="G865" t="s">
        <v>200</v>
      </c>
      <c r="H865" t="s">
        <v>201</v>
      </c>
      <c r="I865">
        <v>63300</v>
      </c>
      <c r="J865">
        <v>3703</v>
      </c>
      <c r="K865">
        <v>67003</v>
      </c>
      <c r="L865" t="s">
        <v>97</v>
      </c>
      <c r="M865" t="s">
        <v>121</v>
      </c>
      <c r="N865" t="s">
        <v>122</v>
      </c>
      <c r="O865">
        <v>4</v>
      </c>
      <c r="P865" t="s">
        <v>77</v>
      </c>
      <c r="Q865" t="s">
        <v>86</v>
      </c>
      <c r="R865" t="s">
        <v>87</v>
      </c>
      <c r="S865" t="s">
        <v>61</v>
      </c>
      <c r="T865" t="s">
        <v>42</v>
      </c>
      <c r="U865" t="s">
        <v>223</v>
      </c>
      <c r="V865">
        <v>3165</v>
      </c>
      <c r="W865">
        <v>0.57249689035699558</v>
      </c>
      <c r="X865" t="s">
        <v>222</v>
      </c>
    </row>
    <row r="866" spans="1:24" x14ac:dyDescent="0.25">
      <c r="A866" t="s">
        <v>120</v>
      </c>
      <c r="B866" s="1">
        <v>42245</v>
      </c>
      <c r="C866">
        <v>2015</v>
      </c>
      <c r="D866" t="s">
        <v>231</v>
      </c>
      <c r="E866" t="s">
        <v>60</v>
      </c>
      <c r="F866" t="s">
        <v>6</v>
      </c>
      <c r="G866" t="s">
        <v>200</v>
      </c>
      <c r="H866" t="s">
        <v>202</v>
      </c>
      <c r="I866">
        <v>62900</v>
      </c>
      <c r="J866">
        <v>1891</v>
      </c>
      <c r="K866">
        <v>64791</v>
      </c>
      <c r="L866" t="s">
        <v>97</v>
      </c>
      <c r="M866" t="s">
        <v>121</v>
      </c>
      <c r="N866" t="s">
        <v>122</v>
      </c>
      <c r="O866">
        <v>4</v>
      </c>
      <c r="P866" t="s">
        <v>77</v>
      </c>
      <c r="Q866" t="s">
        <v>86</v>
      </c>
      <c r="R866" t="s">
        <v>87</v>
      </c>
      <c r="S866" t="s">
        <v>61</v>
      </c>
      <c r="T866" t="s">
        <v>42</v>
      </c>
      <c r="U866" t="s">
        <v>223</v>
      </c>
      <c r="V866">
        <v>3145</v>
      </c>
      <c r="W866">
        <v>0.830156593970096</v>
      </c>
      <c r="X866" t="s">
        <v>222</v>
      </c>
    </row>
    <row r="867" spans="1:24" x14ac:dyDescent="0.25">
      <c r="A867" t="s">
        <v>167</v>
      </c>
      <c r="B867" s="1">
        <v>42246</v>
      </c>
      <c r="C867">
        <v>2015</v>
      </c>
      <c r="D867" t="s">
        <v>231</v>
      </c>
      <c r="E867" t="s">
        <v>60</v>
      </c>
      <c r="F867" t="s">
        <v>6</v>
      </c>
      <c r="G867" t="s">
        <v>209</v>
      </c>
      <c r="H867" t="s">
        <v>202</v>
      </c>
      <c r="I867">
        <v>31450</v>
      </c>
      <c r="J867">
        <v>4609</v>
      </c>
      <c r="K867">
        <v>36059</v>
      </c>
      <c r="L867" t="s">
        <v>164</v>
      </c>
      <c r="M867" t="s">
        <v>168</v>
      </c>
      <c r="N867" t="s">
        <v>169</v>
      </c>
      <c r="O867">
        <v>4</v>
      </c>
      <c r="P867" t="s">
        <v>77</v>
      </c>
      <c r="Q867" t="s">
        <v>78</v>
      </c>
      <c r="R867" t="s">
        <v>79</v>
      </c>
      <c r="S867" t="s">
        <v>61</v>
      </c>
      <c r="T867" t="s">
        <v>42</v>
      </c>
      <c r="U867" t="s">
        <v>219</v>
      </c>
      <c r="V867">
        <v>943.5</v>
      </c>
      <c r="W867">
        <v>0.59963488280756161</v>
      </c>
      <c r="X867" t="s">
        <v>222</v>
      </c>
    </row>
    <row r="868" spans="1:24" x14ac:dyDescent="0.25">
      <c r="A868" t="s">
        <v>167</v>
      </c>
      <c r="B868" s="1">
        <v>42247</v>
      </c>
      <c r="C868">
        <v>2015</v>
      </c>
      <c r="D868" t="s">
        <v>231</v>
      </c>
      <c r="E868" t="s">
        <v>54</v>
      </c>
      <c r="F868" t="s">
        <v>32</v>
      </c>
      <c r="G868" t="s">
        <v>200</v>
      </c>
      <c r="H868" t="s">
        <v>203</v>
      </c>
      <c r="I868">
        <v>31700</v>
      </c>
      <c r="J868">
        <v>1776</v>
      </c>
      <c r="K868">
        <v>33476</v>
      </c>
      <c r="L868" t="s">
        <v>164</v>
      </c>
      <c r="M868" t="s">
        <v>168</v>
      </c>
      <c r="N868" t="s">
        <v>169</v>
      </c>
      <c r="O868">
        <v>4</v>
      </c>
      <c r="P868" t="s">
        <v>77</v>
      </c>
      <c r="Q868" t="s">
        <v>78</v>
      </c>
      <c r="R868" t="s">
        <v>79</v>
      </c>
      <c r="S868" t="s">
        <v>54</v>
      </c>
      <c r="T868" t="s">
        <v>45</v>
      </c>
      <c r="U868" t="s">
        <v>219</v>
      </c>
      <c r="V868">
        <v>951</v>
      </c>
      <c r="W868">
        <v>0.91017243774150147</v>
      </c>
      <c r="X868" t="s">
        <v>222</v>
      </c>
    </row>
    <row r="869" spans="1:24" x14ac:dyDescent="0.25">
      <c r="A869" t="s">
        <v>185</v>
      </c>
      <c r="B869" s="1">
        <v>42247</v>
      </c>
      <c r="C869">
        <v>2015</v>
      </c>
      <c r="D869" t="s">
        <v>231</v>
      </c>
      <c r="E869" t="s">
        <v>52</v>
      </c>
      <c r="F869" t="s">
        <v>35</v>
      </c>
      <c r="G869" t="s">
        <v>206</v>
      </c>
      <c r="H869" t="s">
        <v>211</v>
      </c>
      <c r="I869">
        <v>74350</v>
      </c>
      <c r="J869">
        <v>2810</v>
      </c>
      <c r="K869">
        <v>77160</v>
      </c>
      <c r="L869" t="s">
        <v>164</v>
      </c>
      <c r="M869" t="s">
        <v>186</v>
      </c>
      <c r="N869" t="s">
        <v>187</v>
      </c>
      <c r="O869">
        <v>4</v>
      </c>
      <c r="P869" t="s">
        <v>77</v>
      </c>
      <c r="Q869" t="s">
        <v>86</v>
      </c>
      <c r="R869" t="s">
        <v>87</v>
      </c>
      <c r="S869" t="s">
        <v>53</v>
      </c>
      <c r="T869" t="s">
        <v>46</v>
      </c>
      <c r="U869" t="s">
        <v>223</v>
      </c>
      <c r="V869">
        <v>3717.5</v>
      </c>
      <c r="W869">
        <v>0.13654277107517365</v>
      </c>
      <c r="X869" t="s">
        <v>220</v>
      </c>
    </row>
    <row r="870" spans="1:24" x14ac:dyDescent="0.25">
      <c r="A870" t="s">
        <v>133</v>
      </c>
      <c r="B870" s="1">
        <v>42248</v>
      </c>
      <c r="C870">
        <v>2015</v>
      </c>
      <c r="D870" t="s">
        <v>232</v>
      </c>
      <c r="E870" t="s">
        <v>54</v>
      </c>
      <c r="F870" t="s">
        <v>11</v>
      </c>
      <c r="G870" t="s">
        <v>209</v>
      </c>
      <c r="H870" t="s">
        <v>211</v>
      </c>
      <c r="I870">
        <v>65000</v>
      </c>
      <c r="J870">
        <v>1880</v>
      </c>
      <c r="K870">
        <v>66880</v>
      </c>
      <c r="L870" t="s">
        <v>127</v>
      </c>
      <c r="M870" t="s">
        <v>134</v>
      </c>
      <c r="N870" t="s">
        <v>135</v>
      </c>
      <c r="O870">
        <v>4</v>
      </c>
      <c r="P870" t="s">
        <v>77</v>
      </c>
      <c r="Q870" t="s">
        <v>86</v>
      </c>
      <c r="R870" t="s">
        <v>79</v>
      </c>
      <c r="S870" t="s">
        <v>54</v>
      </c>
      <c r="T870" t="s">
        <v>43</v>
      </c>
      <c r="U870" t="s">
        <v>223</v>
      </c>
      <c r="V870">
        <v>3250</v>
      </c>
      <c r="W870">
        <v>0.65328950046249179</v>
      </c>
      <c r="X870" t="s">
        <v>222</v>
      </c>
    </row>
    <row r="871" spans="1:24" x14ac:dyDescent="0.25">
      <c r="A871" t="s">
        <v>176</v>
      </c>
      <c r="B871" s="1">
        <v>42248</v>
      </c>
      <c r="C871">
        <v>2015</v>
      </c>
      <c r="D871" t="s">
        <v>232</v>
      </c>
      <c r="E871" t="s">
        <v>60</v>
      </c>
      <c r="F871" t="s">
        <v>35</v>
      </c>
      <c r="G871" t="s">
        <v>209</v>
      </c>
      <c r="H871" t="s">
        <v>203</v>
      </c>
      <c r="I871">
        <v>39950</v>
      </c>
      <c r="J871">
        <v>3562</v>
      </c>
      <c r="K871">
        <v>43512</v>
      </c>
      <c r="L871" t="s">
        <v>164</v>
      </c>
      <c r="M871" t="s">
        <v>177</v>
      </c>
      <c r="N871" t="s">
        <v>178</v>
      </c>
      <c r="O871">
        <v>4</v>
      </c>
      <c r="P871" t="s">
        <v>77</v>
      </c>
      <c r="Q871" t="s">
        <v>78</v>
      </c>
      <c r="R871" t="s">
        <v>79</v>
      </c>
      <c r="S871" t="s">
        <v>61</v>
      </c>
      <c r="T871" t="s">
        <v>46</v>
      </c>
      <c r="U871" t="s">
        <v>221</v>
      </c>
      <c r="V871">
        <v>1598</v>
      </c>
      <c r="W871">
        <v>0.14294602123226319</v>
      </c>
      <c r="X871" t="s">
        <v>220</v>
      </c>
    </row>
    <row r="872" spans="1:24" x14ac:dyDescent="0.25">
      <c r="A872" t="s">
        <v>157</v>
      </c>
      <c r="B872" s="1">
        <v>42249</v>
      </c>
      <c r="C872">
        <v>2015</v>
      </c>
      <c r="D872" t="s">
        <v>232</v>
      </c>
      <c r="E872" t="s">
        <v>60</v>
      </c>
      <c r="F872" t="s">
        <v>3</v>
      </c>
      <c r="G872" t="s">
        <v>208</v>
      </c>
      <c r="H872" t="s">
        <v>211</v>
      </c>
      <c r="I872">
        <v>65900</v>
      </c>
      <c r="J872">
        <v>2995</v>
      </c>
      <c r="K872">
        <v>68895</v>
      </c>
      <c r="L872" t="s">
        <v>142</v>
      </c>
      <c r="M872" t="s">
        <v>158</v>
      </c>
      <c r="N872" t="s">
        <v>159</v>
      </c>
      <c r="O872">
        <v>4</v>
      </c>
      <c r="P872" t="s">
        <v>77</v>
      </c>
      <c r="Q872" t="s">
        <v>86</v>
      </c>
      <c r="R872" t="s">
        <v>79</v>
      </c>
      <c r="S872" t="s">
        <v>61</v>
      </c>
      <c r="T872" t="s">
        <v>42</v>
      </c>
      <c r="U872" t="s">
        <v>223</v>
      </c>
      <c r="V872">
        <v>3295</v>
      </c>
      <c r="W872">
        <v>0.36558267072103112</v>
      </c>
      <c r="X872" t="s">
        <v>220</v>
      </c>
    </row>
    <row r="873" spans="1:24" x14ac:dyDescent="0.25">
      <c r="A873" t="s">
        <v>170</v>
      </c>
      <c r="B873" s="1">
        <v>42250</v>
      </c>
      <c r="C873">
        <v>2015</v>
      </c>
      <c r="D873" t="s">
        <v>232</v>
      </c>
      <c r="E873" t="s">
        <v>52</v>
      </c>
      <c r="F873" t="s">
        <v>41</v>
      </c>
      <c r="G873" t="s">
        <v>210</v>
      </c>
      <c r="H873" t="s">
        <v>201</v>
      </c>
      <c r="I873">
        <v>31000</v>
      </c>
      <c r="J873">
        <v>4367</v>
      </c>
      <c r="K873">
        <v>35367</v>
      </c>
      <c r="L873" t="s">
        <v>164</v>
      </c>
      <c r="M873" t="s">
        <v>171</v>
      </c>
      <c r="N873" t="s">
        <v>172</v>
      </c>
      <c r="O873">
        <v>4</v>
      </c>
      <c r="P873" t="s">
        <v>77</v>
      </c>
      <c r="Q873" t="s">
        <v>78</v>
      </c>
      <c r="R873" t="s">
        <v>79</v>
      </c>
      <c r="S873" t="s">
        <v>53</v>
      </c>
      <c r="T873" t="s">
        <v>46</v>
      </c>
      <c r="U873" t="s">
        <v>219</v>
      </c>
      <c r="V873">
        <v>930</v>
      </c>
      <c r="W873">
        <v>0.15678367026000456</v>
      </c>
      <c r="X873" t="s">
        <v>220</v>
      </c>
    </row>
    <row r="874" spans="1:24" x14ac:dyDescent="0.25">
      <c r="A874" t="s">
        <v>83</v>
      </c>
      <c r="B874" s="1">
        <v>42250</v>
      </c>
      <c r="C874">
        <v>2015</v>
      </c>
      <c r="D874" t="s">
        <v>232</v>
      </c>
      <c r="E874" t="s">
        <v>57</v>
      </c>
      <c r="F874" t="s">
        <v>27</v>
      </c>
      <c r="G874" t="s">
        <v>206</v>
      </c>
      <c r="H874" t="s">
        <v>205</v>
      </c>
      <c r="I874">
        <v>83950</v>
      </c>
      <c r="J874">
        <v>3727</v>
      </c>
      <c r="K874">
        <v>87677</v>
      </c>
      <c r="L874" t="s">
        <v>74</v>
      </c>
      <c r="M874" t="s">
        <v>84</v>
      </c>
      <c r="N874" t="s">
        <v>85</v>
      </c>
      <c r="O874">
        <v>4</v>
      </c>
      <c r="P874" t="s">
        <v>77</v>
      </c>
      <c r="Q874" t="s">
        <v>86</v>
      </c>
      <c r="R874" t="s">
        <v>87</v>
      </c>
      <c r="S874" t="s">
        <v>57</v>
      </c>
      <c r="T874" t="s">
        <v>44</v>
      </c>
      <c r="U874" t="s">
        <v>225</v>
      </c>
      <c r="V874">
        <v>5037</v>
      </c>
      <c r="W874">
        <v>0.20676030647324412</v>
      </c>
      <c r="X874" t="s">
        <v>220</v>
      </c>
    </row>
    <row r="875" spans="1:24" x14ac:dyDescent="0.25">
      <c r="A875" t="s">
        <v>83</v>
      </c>
      <c r="B875" s="1">
        <v>42250</v>
      </c>
      <c r="C875">
        <v>2015</v>
      </c>
      <c r="D875" t="s">
        <v>232</v>
      </c>
      <c r="E875" t="s">
        <v>60</v>
      </c>
      <c r="F875" t="s">
        <v>22</v>
      </c>
      <c r="G875" t="s">
        <v>204</v>
      </c>
      <c r="H875" t="s">
        <v>205</v>
      </c>
      <c r="I875">
        <v>83500</v>
      </c>
      <c r="J875">
        <v>3048</v>
      </c>
      <c r="K875">
        <v>86548</v>
      </c>
      <c r="L875" t="s">
        <v>74</v>
      </c>
      <c r="M875" t="s">
        <v>84</v>
      </c>
      <c r="N875" t="s">
        <v>85</v>
      </c>
      <c r="O875">
        <v>4</v>
      </c>
      <c r="P875" t="s">
        <v>77</v>
      </c>
      <c r="Q875" t="s">
        <v>86</v>
      </c>
      <c r="R875" t="s">
        <v>87</v>
      </c>
      <c r="S875" t="s">
        <v>61</v>
      </c>
      <c r="T875" t="s">
        <v>44</v>
      </c>
      <c r="U875" t="s">
        <v>225</v>
      </c>
      <c r="V875">
        <v>5010</v>
      </c>
      <c r="W875">
        <v>0.97584494435034919</v>
      </c>
      <c r="X875" t="s">
        <v>222</v>
      </c>
    </row>
    <row r="876" spans="1:24" x14ac:dyDescent="0.25">
      <c r="A876" t="s">
        <v>117</v>
      </c>
      <c r="B876" s="1">
        <v>42251</v>
      </c>
      <c r="C876">
        <v>2015</v>
      </c>
      <c r="D876" t="s">
        <v>232</v>
      </c>
      <c r="E876" t="s">
        <v>54</v>
      </c>
      <c r="F876" t="s">
        <v>29</v>
      </c>
      <c r="G876" t="s">
        <v>200</v>
      </c>
      <c r="H876" t="s">
        <v>205</v>
      </c>
      <c r="I876">
        <v>58500</v>
      </c>
      <c r="J876">
        <v>4699</v>
      </c>
      <c r="K876">
        <v>63199</v>
      </c>
      <c r="L876" t="s">
        <v>97</v>
      </c>
      <c r="M876" t="s">
        <v>118</v>
      </c>
      <c r="N876" t="s">
        <v>119</v>
      </c>
      <c r="O876">
        <v>4</v>
      </c>
      <c r="P876" t="s">
        <v>77</v>
      </c>
      <c r="Q876" t="s">
        <v>86</v>
      </c>
      <c r="R876" t="s">
        <v>79</v>
      </c>
      <c r="S876" t="s">
        <v>54</v>
      </c>
      <c r="T876" t="s">
        <v>45</v>
      </c>
      <c r="U876" t="s">
        <v>223</v>
      </c>
      <c r="V876">
        <v>2925</v>
      </c>
      <c r="W876">
        <v>0.93486855315736894</v>
      </c>
      <c r="X876" t="s">
        <v>222</v>
      </c>
    </row>
    <row r="877" spans="1:24" x14ac:dyDescent="0.25">
      <c r="A877" t="s">
        <v>73</v>
      </c>
      <c r="B877" s="1">
        <v>42251</v>
      </c>
      <c r="C877">
        <v>2015</v>
      </c>
      <c r="D877" t="s">
        <v>232</v>
      </c>
      <c r="E877" t="s">
        <v>60</v>
      </c>
      <c r="F877" t="s">
        <v>22</v>
      </c>
      <c r="G877" t="s">
        <v>210</v>
      </c>
      <c r="H877" t="s">
        <v>202</v>
      </c>
      <c r="I877">
        <v>28050</v>
      </c>
      <c r="J877">
        <v>4887</v>
      </c>
      <c r="K877">
        <v>32937</v>
      </c>
      <c r="L877" t="s">
        <v>74</v>
      </c>
      <c r="M877" t="s">
        <v>75</v>
      </c>
      <c r="N877" t="s">
        <v>76</v>
      </c>
      <c r="O877">
        <v>4</v>
      </c>
      <c r="P877" t="s">
        <v>77</v>
      </c>
      <c r="Q877" t="s">
        <v>78</v>
      </c>
      <c r="R877" t="s">
        <v>79</v>
      </c>
      <c r="S877" t="s">
        <v>61</v>
      </c>
      <c r="T877" t="s">
        <v>44</v>
      </c>
      <c r="U877" t="s">
        <v>219</v>
      </c>
      <c r="V877">
        <v>841.5</v>
      </c>
      <c r="W877">
        <v>0.93930330590312527</v>
      </c>
      <c r="X877" t="s">
        <v>222</v>
      </c>
    </row>
    <row r="878" spans="1:24" x14ac:dyDescent="0.25">
      <c r="A878" t="s">
        <v>145</v>
      </c>
      <c r="B878" s="1">
        <v>42252</v>
      </c>
      <c r="C878">
        <v>2015</v>
      </c>
      <c r="D878" t="s">
        <v>232</v>
      </c>
      <c r="E878" t="s">
        <v>57</v>
      </c>
      <c r="F878" t="s">
        <v>22</v>
      </c>
      <c r="G878" t="s">
        <v>200</v>
      </c>
      <c r="H878" t="s">
        <v>203</v>
      </c>
      <c r="I878">
        <v>29750</v>
      </c>
      <c r="J878">
        <v>3827</v>
      </c>
      <c r="K878">
        <v>33577</v>
      </c>
      <c r="L878" t="s">
        <v>142</v>
      </c>
      <c r="M878" t="s">
        <v>146</v>
      </c>
      <c r="N878" t="s">
        <v>147</v>
      </c>
      <c r="O878">
        <v>4</v>
      </c>
      <c r="P878" t="s">
        <v>77</v>
      </c>
      <c r="Q878" t="s">
        <v>78</v>
      </c>
      <c r="R878" t="s">
        <v>79</v>
      </c>
      <c r="S878" t="s">
        <v>57</v>
      </c>
      <c r="T878" t="s">
        <v>44</v>
      </c>
      <c r="U878" t="s">
        <v>219</v>
      </c>
      <c r="V878">
        <v>892.5</v>
      </c>
      <c r="W878">
        <v>0.22410990447928658</v>
      </c>
      <c r="X878" t="s">
        <v>220</v>
      </c>
    </row>
    <row r="879" spans="1:24" x14ac:dyDescent="0.25">
      <c r="A879" t="s">
        <v>191</v>
      </c>
      <c r="B879" s="1">
        <v>42252</v>
      </c>
      <c r="C879">
        <v>2015</v>
      </c>
      <c r="D879" t="s">
        <v>232</v>
      </c>
      <c r="E879" t="s">
        <v>62</v>
      </c>
      <c r="F879" t="s">
        <v>14</v>
      </c>
      <c r="G879" t="s">
        <v>210</v>
      </c>
      <c r="H879" t="s">
        <v>201</v>
      </c>
      <c r="I879">
        <v>130400</v>
      </c>
      <c r="J879">
        <v>1318</v>
      </c>
      <c r="K879">
        <v>131718</v>
      </c>
      <c r="L879" t="s">
        <v>164</v>
      </c>
      <c r="M879" t="s">
        <v>192</v>
      </c>
      <c r="N879" t="s">
        <v>193</v>
      </c>
      <c r="O879">
        <v>4</v>
      </c>
      <c r="P879" t="s">
        <v>91</v>
      </c>
      <c r="Q879" t="s">
        <v>86</v>
      </c>
      <c r="R879" t="s">
        <v>92</v>
      </c>
      <c r="S879" t="s">
        <v>63</v>
      </c>
      <c r="T879" t="s">
        <v>43</v>
      </c>
      <c r="U879" t="s">
        <v>225</v>
      </c>
      <c r="V879">
        <v>7824</v>
      </c>
      <c r="W879">
        <v>0.61082771216092058</v>
      </c>
      <c r="X879" t="s">
        <v>222</v>
      </c>
    </row>
    <row r="880" spans="1:24" x14ac:dyDescent="0.25">
      <c r="A880" t="s">
        <v>185</v>
      </c>
      <c r="B880" s="1">
        <v>42253</v>
      </c>
      <c r="C880">
        <v>2015</v>
      </c>
      <c r="D880" t="s">
        <v>232</v>
      </c>
      <c r="E880" t="s">
        <v>54</v>
      </c>
      <c r="F880" t="s">
        <v>33</v>
      </c>
      <c r="G880" t="s">
        <v>206</v>
      </c>
      <c r="H880" t="s">
        <v>201</v>
      </c>
      <c r="I880">
        <v>74750</v>
      </c>
      <c r="J880">
        <v>3936</v>
      </c>
      <c r="K880">
        <v>78686</v>
      </c>
      <c r="L880" t="s">
        <v>164</v>
      </c>
      <c r="M880" t="s">
        <v>186</v>
      </c>
      <c r="N880" t="s">
        <v>187</v>
      </c>
      <c r="O880">
        <v>4</v>
      </c>
      <c r="P880" t="s">
        <v>77</v>
      </c>
      <c r="Q880" t="s">
        <v>86</v>
      </c>
      <c r="R880" t="s">
        <v>87</v>
      </c>
      <c r="S880" t="s">
        <v>54</v>
      </c>
      <c r="T880" t="s">
        <v>45</v>
      </c>
      <c r="U880" t="s">
        <v>225</v>
      </c>
      <c r="V880">
        <v>4485</v>
      </c>
      <c r="W880">
        <v>0.14067824470842175</v>
      </c>
      <c r="X880" t="s">
        <v>220</v>
      </c>
    </row>
    <row r="881" spans="1:24" x14ac:dyDescent="0.25">
      <c r="A881" t="s">
        <v>83</v>
      </c>
      <c r="B881" s="1">
        <v>42253</v>
      </c>
      <c r="C881">
        <v>2015</v>
      </c>
      <c r="D881" t="s">
        <v>232</v>
      </c>
      <c r="E881" t="s">
        <v>55</v>
      </c>
      <c r="F881" t="s">
        <v>36</v>
      </c>
      <c r="G881" t="s">
        <v>209</v>
      </c>
      <c r="H881" t="s">
        <v>203</v>
      </c>
      <c r="I881">
        <v>83600</v>
      </c>
      <c r="J881">
        <v>4522</v>
      </c>
      <c r="K881">
        <v>88122</v>
      </c>
      <c r="L881" t="s">
        <v>74</v>
      </c>
      <c r="M881" t="s">
        <v>84</v>
      </c>
      <c r="N881" t="s">
        <v>85</v>
      </c>
      <c r="O881">
        <v>4</v>
      </c>
      <c r="P881" t="s">
        <v>77</v>
      </c>
      <c r="Q881" t="s">
        <v>86</v>
      </c>
      <c r="R881" t="s">
        <v>87</v>
      </c>
      <c r="S881" t="s">
        <v>56</v>
      </c>
      <c r="T881" t="s">
        <v>46</v>
      </c>
      <c r="U881" t="s">
        <v>225</v>
      </c>
      <c r="V881">
        <v>5016</v>
      </c>
      <c r="W881">
        <v>0.75895261799867852</v>
      </c>
      <c r="X881" t="s">
        <v>222</v>
      </c>
    </row>
    <row r="882" spans="1:24" x14ac:dyDescent="0.25">
      <c r="A882" t="s">
        <v>100</v>
      </c>
      <c r="B882" s="1">
        <v>42253</v>
      </c>
      <c r="C882">
        <v>2015</v>
      </c>
      <c r="D882" t="s">
        <v>232</v>
      </c>
      <c r="E882" t="s">
        <v>60</v>
      </c>
      <c r="F882" t="s">
        <v>6</v>
      </c>
      <c r="G882" t="s">
        <v>210</v>
      </c>
      <c r="H882" t="s">
        <v>203</v>
      </c>
      <c r="I882">
        <v>31450</v>
      </c>
      <c r="J882">
        <v>3659</v>
      </c>
      <c r="K882">
        <v>35109</v>
      </c>
      <c r="L882" t="s">
        <v>97</v>
      </c>
      <c r="M882" t="s">
        <v>101</v>
      </c>
      <c r="N882" t="s">
        <v>102</v>
      </c>
      <c r="O882">
        <v>4</v>
      </c>
      <c r="P882" t="s">
        <v>77</v>
      </c>
      <c r="Q882" t="s">
        <v>78</v>
      </c>
      <c r="R882" t="s">
        <v>79</v>
      </c>
      <c r="S882" t="s">
        <v>61</v>
      </c>
      <c r="T882" t="s">
        <v>42</v>
      </c>
      <c r="U882" t="s">
        <v>219</v>
      </c>
      <c r="V882">
        <v>943.5</v>
      </c>
      <c r="W882">
        <v>6.6728543986905614E-2</v>
      </c>
      <c r="X882" t="s">
        <v>220</v>
      </c>
    </row>
    <row r="883" spans="1:24" x14ac:dyDescent="0.25">
      <c r="A883" t="s">
        <v>170</v>
      </c>
      <c r="B883" s="1">
        <v>42254</v>
      </c>
      <c r="C883">
        <v>2015</v>
      </c>
      <c r="D883" t="s">
        <v>232</v>
      </c>
      <c r="E883" t="s">
        <v>55</v>
      </c>
      <c r="F883" t="s">
        <v>37</v>
      </c>
      <c r="G883" t="s">
        <v>210</v>
      </c>
      <c r="H883" t="s">
        <v>201</v>
      </c>
      <c r="I883">
        <v>31350</v>
      </c>
      <c r="J883">
        <v>3456</v>
      </c>
      <c r="K883">
        <v>34806</v>
      </c>
      <c r="L883" t="s">
        <v>164</v>
      </c>
      <c r="M883" t="s">
        <v>171</v>
      </c>
      <c r="N883" t="s">
        <v>172</v>
      </c>
      <c r="O883">
        <v>4</v>
      </c>
      <c r="P883" t="s">
        <v>77</v>
      </c>
      <c r="Q883" t="s">
        <v>78</v>
      </c>
      <c r="R883" t="s">
        <v>79</v>
      </c>
      <c r="S883" t="s">
        <v>56</v>
      </c>
      <c r="T883" t="s">
        <v>46</v>
      </c>
      <c r="U883" t="s">
        <v>219</v>
      </c>
      <c r="V883">
        <v>940.5</v>
      </c>
      <c r="W883">
        <v>0.86321821523048836</v>
      </c>
      <c r="X883" t="s">
        <v>222</v>
      </c>
    </row>
    <row r="884" spans="1:24" x14ac:dyDescent="0.25">
      <c r="A884" t="s">
        <v>106</v>
      </c>
      <c r="B884" s="1">
        <v>42254</v>
      </c>
      <c r="C884">
        <v>2015</v>
      </c>
      <c r="D884" t="s">
        <v>232</v>
      </c>
      <c r="E884" t="s">
        <v>62</v>
      </c>
      <c r="F884" t="s">
        <v>11</v>
      </c>
      <c r="G884" t="s">
        <v>209</v>
      </c>
      <c r="H884" t="s">
        <v>201</v>
      </c>
      <c r="I884">
        <v>37750</v>
      </c>
      <c r="J884">
        <v>1957</v>
      </c>
      <c r="K884">
        <v>39707</v>
      </c>
      <c r="L884" t="s">
        <v>97</v>
      </c>
      <c r="M884" t="s">
        <v>107</v>
      </c>
      <c r="N884" t="s">
        <v>108</v>
      </c>
      <c r="O884">
        <v>4</v>
      </c>
      <c r="P884" t="s">
        <v>77</v>
      </c>
      <c r="Q884" t="s">
        <v>78</v>
      </c>
      <c r="R884" t="s">
        <v>79</v>
      </c>
      <c r="S884" t="s">
        <v>63</v>
      </c>
      <c r="T884" t="s">
        <v>43</v>
      </c>
      <c r="U884" t="s">
        <v>221</v>
      </c>
      <c r="V884">
        <v>1510</v>
      </c>
      <c r="W884">
        <v>0.85290737257008786</v>
      </c>
      <c r="X884" t="s">
        <v>222</v>
      </c>
    </row>
    <row r="885" spans="1:24" x14ac:dyDescent="0.25">
      <c r="A885" t="s">
        <v>141</v>
      </c>
      <c r="B885" s="1">
        <v>42256</v>
      </c>
      <c r="C885">
        <v>2015</v>
      </c>
      <c r="D885" t="s">
        <v>232</v>
      </c>
      <c r="E885" t="s">
        <v>54</v>
      </c>
      <c r="F885" t="s">
        <v>33</v>
      </c>
      <c r="G885" t="s">
        <v>210</v>
      </c>
      <c r="H885" t="s">
        <v>201</v>
      </c>
      <c r="I885">
        <v>27000</v>
      </c>
      <c r="J885">
        <v>2292</v>
      </c>
      <c r="K885">
        <v>29292</v>
      </c>
      <c r="L885" t="s">
        <v>142</v>
      </c>
      <c r="M885" t="s">
        <v>143</v>
      </c>
      <c r="N885" t="s">
        <v>144</v>
      </c>
      <c r="O885">
        <v>4</v>
      </c>
      <c r="P885" t="s">
        <v>77</v>
      </c>
      <c r="Q885" t="s">
        <v>78</v>
      </c>
      <c r="R885" t="s">
        <v>79</v>
      </c>
      <c r="S885" t="s">
        <v>54</v>
      </c>
      <c r="T885" t="s">
        <v>45</v>
      </c>
      <c r="U885" t="s">
        <v>219</v>
      </c>
      <c r="V885">
        <v>810</v>
      </c>
      <c r="W885">
        <v>0.48444947995452653</v>
      </c>
      <c r="X885" t="s">
        <v>220</v>
      </c>
    </row>
    <row r="886" spans="1:24" x14ac:dyDescent="0.25">
      <c r="A886" t="s">
        <v>133</v>
      </c>
      <c r="B886" s="1">
        <v>42257</v>
      </c>
      <c r="C886">
        <v>2015</v>
      </c>
      <c r="D886" t="s">
        <v>232</v>
      </c>
      <c r="E886" t="s">
        <v>57</v>
      </c>
      <c r="F886" t="s">
        <v>19</v>
      </c>
      <c r="G886" t="s">
        <v>210</v>
      </c>
      <c r="H886" t="s">
        <v>205</v>
      </c>
      <c r="I886">
        <v>64550</v>
      </c>
      <c r="J886">
        <v>1306</v>
      </c>
      <c r="K886">
        <v>65856</v>
      </c>
      <c r="L886" t="s">
        <v>127</v>
      </c>
      <c r="M886" t="s">
        <v>134</v>
      </c>
      <c r="N886" t="s">
        <v>135</v>
      </c>
      <c r="O886">
        <v>4</v>
      </c>
      <c r="P886" t="s">
        <v>77</v>
      </c>
      <c r="Q886" t="s">
        <v>86</v>
      </c>
      <c r="R886" t="s">
        <v>79</v>
      </c>
      <c r="S886" t="s">
        <v>57</v>
      </c>
      <c r="T886" t="s">
        <v>44</v>
      </c>
      <c r="U886" t="s">
        <v>223</v>
      </c>
      <c r="V886">
        <v>3227.5</v>
      </c>
      <c r="W886">
        <v>0.82033542907812418</v>
      </c>
      <c r="X886" t="s">
        <v>222</v>
      </c>
    </row>
    <row r="887" spans="1:24" x14ac:dyDescent="0.25">
      <c r="A887" t="s">
        <v>154</v>
      </c>
      <c r="B887" s="1">
        <v>42259</v>
      </c>
      <c r="C887">
        <v>2015</v>
      </c>
      <c r="D887" t="s">
        <v>232</v>
      </c>
      <c r="E887" t="s">
        <v>60</v>
      </c>
      <c r="F887" t="s">
        <v>6</v>
      </c>
      <c r="G887" t="s">
        <v>200</v>
      </c>
      <c r="H887" t="s">
        <v>203</v>
      </c>
      <c r="I887">
        <v>62950</v>
      </c>
      <c r="J887">
        <v>4735</v>
      </c>
      <c r="K887">
        <v>67685</v>
      </c>
      <c r="L887" t="s">
        <v>142</v>
      </c>
      <c r="M887" t="s">
        <v>155</v>
      </c>
      <c r="N887" t="s">
        <v>156</v>
      </c>
      <c r="O887">
        <v>4</v>
      </c>
      <c r="P887" t="s">
        <v>91</v>
      </c>
      <c r="Q887" t="s">
        <v>78</v>
      </c>
      <c r="R887" t="s">
        <v>79</v>
      </c>
      <c r="S887" t="s">
        <v>61</v>
      </c>
      <c r="T887" t="s">
        <v>42</v>
      </c>
      <c r="U887" t="s">
        <v>223</v>
      </c>
      <c r="V887">
        <v>3147.5</v>
      </c>
      <c r="W887">
        <v>0.11533802706531157</v>
      </c>
      <c r="X887" t="s">
        <v>220</v>
      </c>
    </row>
    <row r="888" spans="1:24" x14ac:dyDescent="0.25">
      <c r="A888" t="s">
        <v>117</v>
      </c>
      <c r="B888" s="1">
        <v>42260</v>
      </c>
      <c r="C888">
        <v>2015</v>
      </c>
      <c r="D888" t="s">
        <v>232</v>
      </c>
      <c r="E888" t="s">
        <v>52</v>
      </c>
      <c r="F888" t="s">
        <v>47</v>
      </c>
      <c r="G888" t="s">
        <v>209</v>
      </c>
      <c r="H888" t="s">
        <v>205</v>
      </c>
      <c r="I888">
        <v>58300</v>
      </c>
      <c r="J888">
        <v>2052</v>
      </c>
      <c r="K888">
        <v>60352</v>
      </c>
      <c r="L888" t="s">
        <v>97</v>
      </c>
      <c r="M888" t="s">
        <v>118</v>
      </c>
      <c r="N888" t="s">
        <v>119</v>
      </c>
      <c r="O888">
        <v>4</v>
      </c>
      <c r="P888" t="s">
        <v>77</v>
      </c>
      <c r="Q888" t="s">
        <v>86</v>
      </c>
      <c r="R888" t="s">
        <v>79</v>
      </c>
      <c r="S888" t="s">
        <v>53</v>
      </c>
      <c r="T888" t="s">
        <v>46</v>
      </c>
      <c r="U888" t="s">
        <v>223</v>
      </c>
      <c r="V888">
        <v>2915</v>
      </c>
      <c r="W888">
        <v>0.46909028965471794</v>
      </c>
      <c r="X888" t="s">
        <v>220</v>
      </c>
    </row>
    <row r="889" spans="1:24" x14ac:dyDescent="0.25">
      <c r="A889" t="s">
        <v>126</v>
      </c>
      <c r="B889" s="1">
        <v>42261</v>
      </c>
      <c r="C889">
        <v>2015</v>
      </c>
      <c r="D889" t="s">
        <v>232</v>
      </c>
      <c r="E889" t="s">
        <v>50</v>
      </c>
      <c r="F889" t="s">
        <v>13</v>
      </c>
      <c r="G889" t="s">
        <v>200</v>
      </c>
      <c r="H889" t="s">
        <v>201</v>
      </c>
      <c r="I889">
        <v>38050</v>
      </c>
      <c r="J889">
        <v>2801</v>
      </c>
      <c r="K889">
        <v>40851</v>
      </c>
      <c r="L889" t="s">
        <v>127</v>
      </c>
      <c r="M889" t="s">
        <v>128</v>
      </c>
      <c r="N889" t="s">
        <v>129</v>
      </c>
      <c r="O889">
        <v>4</v>
      </c>
      <c r="P889" t="s">
        <v>77</v>
      </c>
      <c r="Q889" t="s">
        <v>78</v>
      </c>
      <c r="R889" t="s">
        <v>79</v>
      </c>
      <c r="S889" t="s">
        <v>51</v>
      </c>
      <c r="T889" t="s">
        <v>43</v>
      </c>
      <c r="U889" t="s">
        <v>221</v>
      </c>
      <c r="V889">
        <v>1522</v>
      </c>
      <c r="W889">
        <v>0.65191693634349712</v>
      </c>
      <c r="X889" t="s">
        <v>222</v>
      </c>
    </row>
    <row r="890" spans="1:24" x14ac:dyDescent="0.25">
      <c r="A890" t="s">
        <v>170</v>
      </c>
      <c r="B890" s="1">
        <v>42262</v>
      </c>
      <c r="C890">
        <v>2015</v>
      </c>
      <c r="D890" t="s">
        <v>232</v>
      </c>
      <c r="E890" t="s">
        <v>57</v>
      </c>
      <c r="F890" t="s">
        <v>17</v>
      </c>
      <c r="G890" t="s">
        <v>206</v>
      </c>
      <c r="H890" t="s">
        <v>205</v>
      </c>
      <c r="I890">
        <v>31400</v>
      </c>
      <c r="J890">
        <v>2143</v>
      </c>
      <c r="K890">
        <v>33543</v>
      </c>
      <c r="L890" t="s">
        <v>164</v>
      </c>
      <c r="M890" t="s">
        <v>171</v>
      </c>
      <c r="N890" t="s">
        <v>172</v>
      </c>
      <c r="O890">
        <v>4</v>
      </c>
      <c r="P890" t="s">
        <v>77</v>
      </c>
      <c r="Q890" t="s">
        <v>78</v>
      </c>
      <c r="R890" t="s">
        <v>79</v>
      </c>
      <c r="S890" t="s">
        <v>57</v>
      </c>
      <c r="T890" t="s">
        <v>44</v>
      </c>
      <c r="U890" t="s">
        <v>219</v>
      </c>
      <c r="V890">
        <v>942</v>
      </c>
      <c r="W890">
        <v>7.2639855590015581E-2</v>
      </c>
      <c r="X890" t="s">
        <v>220</v>
      </c>
    </row>
    <row r="891" spans="1:24" x14ac:dyDescent="0.25">
      <c r="A891" t="s">
        <v>130</v>
      </c>
      <c r="B891" s="1">
        <v>42263</v>
      </c>
      <c r="C891">
        <v>2015</v>
      </c>
      <c r="D891" t="s">
        <v>232</v>
      </c>
      <c r="E891" t="s">
        <v>57</v>
      </c>
      <c r="F891" t="s">
        <v>17</v>
      </c>
      <c r="G891" t="s">
        <v>207</v>
      </c>
      <c r="H891" t="s">
        <v>203</v>
      </c>
      <c r="I891">
        <v>61100</v>
      </c>
      <c r="J891">
        <v>4340</v>
      </c>
      <c r="K891">
        <v>65440</v>
      </c>
      <c r="L891" t="s">
        <v>127</v>
      </c>
      <c r="M891" t="s">
        <v>131</v>
      </c>
      <c r="N891" t="s">
        <v>132</v>
      </c>
      <c r="O891">
        <v>4</v>
      </c>
      <c r="P891" t="s">
        <v>77</v>
      </c>
      <c r="Q891" t="s">
        <v>86</v>
      </c>
      <c r="R891" t="s">
        <v>79</v>
      </c>
      <c r="S891" t="s">
        <v>57</v>
      </c>
      <c r="T891" t="s">
        <v>44</v>
      </c>
      <c r="U891" t="s">
        <v>223</v>
      </c>
      <c r="V891">
        <v>3055</v>
      </c>
      <c r="W891">
        <v>0.31849320480529836</v>
      </c>
      <c r="X891" t="s">
        <v>220</v>
      </c>
    </row>
    <row r="892" spans="1:24" x14ac:dyDescent="0.25">
      <c r="A892" t="s">
        <v>96</v>
      </c>
      <c r="B892" s="1">
        <v>42264</v>
      </c>
      <c r="C892">
        <v>2015</v>
      </c>
      <c r="D892" t="s">
        <v>232</v>
      </c>
      <c r="E892" t="s">
        <v>57</v>
      </c>
      <c r="F892" t="s">
        <v>21</v>
      </c>
      <c r="G892" t="s">
        <v>200</v>
      </c>
      <c r="H892" t="s">
        <v>202</v>
      </c>
      <c r="I892">
        <v>23850</v>
      </c>
      <c r="J892">
        <v>3863</v>
      </c>
      <c r="K892">
        <v>27713</v>
      </c>
      <c r="L892" t="s">
        <v>97</v>
      </c>
      <c r="M892" t="s">
        <v>98</v>
      </c>
      <c r="N892" t="s">
        <v>99</v>
      </c>
      <c r="O892">
        <v>2</v>
      </c>
      <c r="P892" t="s">
        <v>77</v>
      </c>
      <c r="Q892" t="s">
        <v>78</v>
      </c>
      <c r="R892" t="s">
        <v>79</v>
      </c>
      <c r="S892" t="s">
        <v>57</v>
      </c>
      <c r="T892" t="s">
        <v>44</v>
      </c>
      <c r="U892" t="s">
        <v>219</v>
      </c>
      <c r="V892">
        <v>715.5</v>
      </c>
      <c r="W892">
        <v>0.64567334188412562</v>
      </c>
      <c r="X892" t="s">
        <v>222</v>
      </c>
    </row>
    <row r="893" spans="1:24" x14ac:dyDescent="0.25">
      <c r="A893" t="s">
        <v>133</v>
      </c>
      <c r="B893" s="1">
        <v>42264</v>
      </c>
      <c r="C893">
        <v>2015</v>
      </c>
      <c r="D893" t="s">
        <v>232</v>
      </c>
      <c r="E893" t="s">
        <v>64</v>
      </c>
      <c r="F893" t="s">
        <v>20</v>
      </c>
      <c r="G893" t="s">
        <v>209</v>
      </c>
      <c r="H893" t="s">
        <v>205</v>
      </c>
      <c r="I893">
        <v>64850</v>
      </c>
      <c r="J893">
        <v>4022</v>
      </c>
      <c r="K893">
        <v>68872</v>
      </c>
      <c r="L893" t="s">
        <v>127</v>
      </c>
      <c r="M893" t="s">
        <v>134</v>
      </c>
      <c r="N893" t="s">
        <v>135</v>
      </c>
      <c r="O893">
        <v>4</v>
      </c>
      <c r="P893" t="s">
        <v>77</v>
      </c>
      <c r="Q893" t="s">
        <v>86</v>
      </c>
      <c r="R893" t="s">
        <v>79</v>
      </c>
      <c r="S893" t="s">
        <v>57</v>
      </c>
      <c r="T893" t="s">
        <v>44</v>
      </c>
      <c r="U893" t="s">
        <v>223</v>
      </c>
      <c r="V893">
        <v>3242.5</v>
      </c>
      <c r="W893">
        <v>0.85256746311325926</v>
      </c>
      <c r="X893" t="s">
        <v>222</v>
      </c>
    </row>
    <row r="894" spans="1:24" x14ac:dyDescent="0.25">
      <c r="A894" t="s">
        <v>176</v>
      </c>
      <c r="B894" s="1">
        <v>42264</v>
      </c>
      <c r="C894">
        <v>2015</v>
      </c>
      <c r="D894" t="s">
        <v>232</v>
      </c>
      <c r="E894" t="s">
        <v>58</v>
      </c>
      <c r="F894" t="s">
        <v>8</v>
      </c>
      <c r="G894" t="s">
        <v>200</v>
      </c>
      <c r="H894" t="s">
        <v>203</v>
      </c>
      <c r="I894">
        <v>39250</v>
      </c>
      <c r="J894">
        <v>3200</v>
      </c>
      <c r="K894">
        <v>42450</v>
      </c>
      <c r="L894" t="s">
        <v>164</v>
      </c>
      <c r="M894" t="s">
        <v>177</v>
      </c>
      <c r="N894" t="s">
        <v>178</v>
      </c>
      <c r="O894">
        <v>4</v>
      </c>
      <c r="P894" t="s">
        <v>77</v>
      </c>
      <c r="Q894" t="s">
        <v>78</v>
      </c>
      <c r="R894" t="s">
        <v>79</v>
      </c>
      <c r="S894" t="s">
        <v>59</v>
      </c>
      <c r="T894" t="s">
        <v>42</v>
      </c>
      <c r="U894" t="s">
        <v>221</v>
      </c>
      <c r="V894">
        <v>1570</v>
      </c>
      <c r="W894">
        <v>0.7195725211499131</v>
      </c>
      <c r="X894" t="s">
        <v>222</v>
      </c>
    </row>
    <row r="895" spans="1:24" x14ac:dyDescent="0.25">
      <c r="A895" t="s">
        <v>96</v>
      </c>
      <c r="B895" s="1">
        <v>42265</v>
      </c>
      <c r="C895">
        <v>2015</v>
      </c>
      <c r="D895" t="s">
        <v>232</v>
      </c>
      <c r="E895" t="s">
        <v>60</v>
      </c>
      <c r="F895" t="s">
        <v>3</v>
      </c>
      <c r="G895" t="s">
        <v>210</v>
      </c>
      <c r="H895" t="s">
        <v>211</v>
      </c>
      <c r="I895">
        <v>24150</v>
      </c>
      <c r="J895">
        <v>4695</v>
      </c>
      <c r="K895">
        <v>28845</v>
      </c>
      <c r="L895" t="s">
        <v>97</v>
      </c>
      <c r="M895" t="s">
        <v>98</v>
      </c>
      <c r="N895" t="s">
        <v>99</v>
      </c>
      <c r="O895">
        <v>2</v>
      </c>
      <c r="P895" t="s">
        <v>77</v>
      </c>
      <c r="Q895" t="s">
        <v>78</v>
      </c>
      <c r="R895" t="s">
        <v>79</v>
      </c>
      <c r="S895" t="s">
        <v>61</v>
      </c>
      <c r="T895" t="s">
        <v>42</v>
      </c>
      <c r="U895" t="s">
        <v>219</v>
      </c>
      <c r="V895">
        <v>724.5</v>
      </c>
      <c r="W895">
        <v>0.42495399919569216</v>
      </c>
      <c r="X895" t="s">
        <v>220</v>
      </c>
    </row>
    <row r="896" spans="1:24" x14ac:dyDescent="0.25">
      <c r="A896" t="s">
        <v>83</v>
      </c>
      <c r="B896" s="1">
        <v>42265</v>
      </c>
      <c r="C896">
        <v>2015</v>
      </c>
      <c r="D896" t="s">
        <v>232</v>
      </c>
      <c r="E896" t="s">
        <v>54</v>
      </c>
      <c r="F896" t="s">
        <v>29</v>
      </c>
      <c r="G896" t="s">
        <v>210</v>
      </c>
      <c r="H896" t="s">
        <v>211</v>
      </c>
      <c r="I896">
        <v>83200</v>
      </c>
      <c r="J896">
        <v>4032</v>
      </c>
      <c r="K896">
        <v>87232</v>
      </c>
      <c r="L896" t="s">
        <v>74</v>
      </c>
      <c r="M896" t="s">
        <v>84</v>
      </c>
      <c r="N896" t="s">
        <v>85</v>
      </c>
      <c r="O896">
        <v>4</v>
      </c>
      <c r="P896" t="s">
        <v>77</v>
      </c>
      <c r="Q896" t="s">
        <v>86</v>
      </c>
      <c r="R896" t="s">
        <v>87</v>
      </c>
      <c r="S896" t="s">
        <v>54</v>
      </c>
      <c r="T896" t="s">
        <v>45</v>
      </c>
      <c r="U896" t="s">
        <v>225</v>
      </c>
      <c r="V896">
        <v>4992</v>
      </c>
      <c r="W896">
        <v>7.3755726718230052E-2</v>
      </c>
      <c r="X896" t="s">
        <v>220</v>
      </c>
    </row>
    <row r="897" spans="1:24" x14ac:dyDescent="0.25">
      <c r="A897" t="s">
        <v>151</v>
      </c>
      <c r="B897" s="1">
        <v>42267</v>
      </c>
      <c r="C897">
        <v>2015</v>
      </c>
      <c r="D897" t="s">
        <v>232</v>
      </c>
      <c r="E897" t="s">
        <v>57</v>
      </c>
      <c r="F897" t="s">
        <v>19</v>
      </c>
      <c r="G897" t="s">
        <v>206</v>
      </c>
      <c r="H897" t="s">
        <v>205</v>
      </c>
      <c r="I897">
        <v>34800</v>
      </c>
      <c r="J897">
        <v>4989</v>
      </c>
      <c r="K897">
        <v>39789</v>
      </c>
      <c r="L897" t="s">
        <v>142</v>
      </c>
      <c r="M897" t="s">
        <v>152</v>
      </c>
      <c r="N897" t="s">
        <v>153</v>
      </c>
      <c r="O897">
        <v>3</v>
      </c>
      <c r="P897" t="s">
        <v>91</v>
      </c>
      <c r="Q897" t="s">
        <v>78</v>
      </c>
      <c r="R897" t="s">
        <v>79</v>
      </c>
      <c r="S897" t="s">
        <v>57</v>
      </c>
      <c r="T897" t="s">
        <v>44</v>
      </c>
      <c r="U897" t="s">
        <v>221</v>
      </c>
      <c r="V897">
        <v>1392</v>
      </c>
      <c r="W897">
        <v>0.35913541743491562</v>
      </c>
      <c r="X897" t="s">
        <v>220</v>
      </c>
    </row>
    <row r="898" spans="1:24" x14ac:dyDescent="0.25">
      <c r="A898" t="s">
        <v>179</v>
      </c>
      <c r="B898" s="1">
        <v>42267</v>
      </c>
      <c r="C898">
        <v>2015</v>
      </c>
      <c r="D898" t="s">
        <v>232</v>
      </c>
      <c r="E898" t="s">
        <v>52</v>
      </c>
      <c r="F898" t="s">
        <v>47</v>
      </c>
      <c r="G898" t="s">
        <v>200</v>
      </c>
      <c r="H898" t="s">
        <v>211</v>
      </c>
      <c r="I898">
        <v>50750</v>
      </c>
      <c r="J898">
        <v>4880</v>
      </c>
      <c r="K898">
        <v>55630</v>
      </c>
      <c r="L898" t="s">
        <v>164</v>
      </c>
      <c r="M898" t="s">
        <v>180</v>
      </c>
      <c r="N898" t="s">
        <v>181</v>
      </c>
      <c r="O898">
        <v>4</v>
      </c>
      <c r="P898" t="s">
        <v>77</v>
      </c>
      <c r="Q898" t="s">
        <v>78</v>
      </c>
      <c r="R898" t="s">
        <v>79</v>
      </c>
      <c r="S898" t="s">
        <v>53</v>
      </c>
      <c r="T898" t="s">
        <v>46</v>
      </c>
      <c r="U898" t="s">
        <v>221</v>
      </c>
      <c r="V898">
        <v>2030</v>
      </c>
      <c r="W898">
        <v>0.79422222301094891</v>
      </c>
      <c r="X898" t="s">
        <v>222</v>
      </c>
    </row>
    <row r="899" spans="1:24" x14ac:dyDescent="0.25">
      <c r="A899" t="s">
        <v>160</v>
      </c>
      <c r="B899" s="1">
        <v>42268</v>
      </c>
      <c r="C899">
        <v>2015</v>
      </c>
      <c r="D899" t="s">
        <v>232</v>
      </c>
      <c r="E899" t="s">
        <v>54</v>
      </c>
      <c r="F899" t="s">
        <v>23</v>
      </c>
      <c r="G899" t="s">
        <v>206</v>
      </c>
      <c r="H899" t="s">
        <v>211</v>
      </c>
      <c r="I899">
        <v>108850</v>
      </c>
      <c r="J899">
        <v>3539</v>
      </c>
      <c r="K899">
        <v>112389</v>
      </c>
      <c r="L899" t="s">
        <v>142</v>
      </c>
      <c r="M899" t="s">
        <v>161</v>
      </c>
      <c r="N899" t="s">
        <v>162</v>
      </c>
      <c r="O899">
        <v>4</v>
      </c>
      <c r="P899" t="s">
        <v>91</v>
      </c>
      <c r="Q899" t="s">
        <v>78</v>
      </c>
      <c r="R899" t="s">
        <v>92</v>
      </c>
      <c r="S899" t="s">
        <v>54</v>
      </c>
      <c r="T899" t="s">
        <v>44</v>
      </c>
      <c r="U899" t="s">
        <v>225</v>
      </c>
      <c r="V899">
        <v>6531</v>
      </c>
      <c r="W899">
        <v>0.77483184951116879</v>
      </c>
      <c r="X899" t="s">
        <v>222</v>
      </c>
    </row>
    <row r="900" spans="1:24" x14ac:dyDescent="0.25">
      <c r="A900" t="s">
        <v>112</v>
      </c>
      <c r="B900" s="1">
        <v>42268</v>
      </c>
      <c r="C900">
        <v>2015</v>
      </c>
      <c r="D900" t="s">
        <v>232</v>
      </c>
      <c r="E900" t="s">
        <v>57</v>
      </c>
      <c r="F900" t="s">
        <v>24</v>
      </c>
      <c r="G900" t="s">
        <v>210</v>
      </c>
      <c r="H900" t="s">
        <v>203</v>
      </c>
      <c r="I900">
        <v>46650</v>
      </c>
      <c r="J900">
        <v>1023</v>
      </c>
      <c r="K900">
        <v>47673</v>
      </c>
      <c r="L900" t="s">
        <v>97</v>
      </c>
      <c r="M900" t="s">
        <v>104</v>
      </c>
      <c r="N900" t="s">
        <v>113</v>
      </c>
      <c r="O900">
        <v>3</v>
      </c>
      <c r="P900" t="s">
        <v>91</v>
      </c>
      <c r="Q900" t="s">
        <v>78</v>
      </c>
      <c r="R900" t="s">
        <v>79</v>
      </c>
      <c r="S900" t="s">
        <v>57</v>
      </c>
      <c r="T900" t="s">
        <v>44</v>
      </c>
      <c r="U900" t="s">
        <v>221</v>
      </c>
      <c r="V900">
        <v>1866</v>
      </c>
      <c r="W900">
        <v>0.10287748328544083</v>
      </c>
      <c r="X900" t="s">
        <v>220</v>
      </c>
    </row>
    <row r="901" spans="1:24" x14ac:dyDescent="0.25">
      <c r="A901" t="s">
        <v>112</v>
      </c>
      <c r="B901" s="1">
        <v>42271</v>
      </c>
      <c r="C901">
        <v>2015</v>
      </c>
      <c r="D901" t="s">
        <v>232</v>
      </c>
      <c r="E901" t="s">
        <v>64</v>
      </c>
      <c r="F901" t="s">
        <v>26</v>
      </c>
      <c r="G901" t="s">
        <v>209</v>
      </c>
      <c r="H901" t="s">
        <v>205</v>
      </c>
      <c r="I901">
        <v>47150</v>
      </c>
      <c r="J901">
        <v>2291</v>
      </c>
      <c r="K901">
        <v>49441</v>
      </c>
      <c r="L901" t="s">
        <v>97</v>
      </c>
      <c r="M901" t="s">
        <v>104</v>
      </c>
      <c r="N901" t="s">
        <v>113</v>
      </c>
      <c r="O901">
        <v>3</v>
      </c>
      <c r="P901" t="s">
        <v>91</v>
      </c>
      <c r="Q901" t="s">
        <v>78</v>
      </c>
      <c r="R901" t="s">
        <v>79</v>
      </c>
      <c r="S901" t="s">
        <v>57</v>
      </c>
      <c r="T901" t="s">
        <v>44</v>
      </c>
      <c r="U901" t="s">
        <v>221</v>
      </c>
      <c r="V901">
        <v>1886</v>
      </c>
      <c r="W901">
        <v>0.72023817371588117</v>
      </c>
      <c r="X901" t="s">
        <v>222</v>
      </c>
    </row>
    <row r="902" spans="1:24" x14ac:dyDescent="0.25">
      <c r="A902" t="s">
        <v>88</v>
      </c>
      <c r="B902" s="1">
        <v>42271</v>
      </c>
      <c r="C902">
        <v>2015</v>
      </c>
      <c r="D902" t="s">
        <v>232</v>
      </c>
      <c r="E902" t="s">
        <v>57</v>
      </c>
      <c r="F902" t="s">
        <v>17</v>
      </c>
      <c r="G902" t="s">
        <v>210</v>
      </c>
      <c r="H902" t="s">
        <v>205</v>
      </c>
      <c r="I902">
        <v>144050</v>
      </c>
      <c r="J902">
        <v>1357</v>
      </c>
      <c r="K902">
        <v>145407</v>
      </c>
      <c r="L902" t="s">
        <v>74</v>
      </c>
      <c r="M902" t="s">
        <v>89</v>
      </c>
      <c r="N902" t="s">
        <v>90</v>
      </c>
      <c r="O902">
        <v>4</v>
      </c>
      <c r="P902" t="s">
        <v>91</v>
      </c>
      <c r="Q902" t="s">
        <v>86</v>
      </c>
      <c r="R902" t="s">
        <v>92</v>
      </c>
      <c r="S902" t="s">
        <v>57</v>
      </c>
      <c r="T902" t="s">
        <v>44</v>
      </c>
      <c r="U902" t="s">
        <v>225</v>
      </c>
      <c r="V902">
        <v>8643</v>
      </c>
      <c r="W902">
        <v>0.1217983463414937</v>
      </c>
      <c r="X902" t="s">
        <v>220</v>
      </c>
    </row>
    <row r="903" spans="1:24" x14ac:dyDescent="0.25">
      <c r="A903" t="s">
        <v>100</v>
      </c>
      <c r="B903" s="1">
        <v>42271</v>
      </c>
      <c r="C903">
        <v>2015</v>
      </c>
      <c r="D903" t="s">
        <v>232</v>
      </c>
      <c r="E903" t="s">
        <v>60</v>
      </c>
      <c r="F903" t="s">
        <v>3</v>
      </c>
      <c r="G903" t="s">
        <v>210</v>
      </c>
      <c r="H903" t="s">
        <v>205</v>
      </c>
      <c r="I903">
        <v>31850</v>
      </c>
      <c r="J903">
        <v>2092</v>
      </c>
      <c r="K903">
        <v>33942</v>
      </c>
      <c r="L903" t="s">
        <v>97</v>
      </c>
      <c r="M903" t="s">
        <v>101</v>
      </c>
      <c r="N903" t="s">
        <v>102</v>
      </c>
      <c r="O903">
        <v>4</v>
      </c>
      <c r="P903" t="s">
        <v>77</v>
      </c>
      <c r="Q903" t="s">
        <v>78</v>
      </c>
      <c r="R903" t="s">
        <v>79</v>
      </c>
      <c r="S903" t="s">
        <v>61</v>
      </c>
      <c r="T903" t="s">
        <v>42</v>
      </c>
      <c r="U903" t="s">
        <v>219</v>
      </c>
      <c r="V903">
        <v>955.5</v>
      </c>
      <c r="W903">
        <v>0.89038780838734832</v>
      </c>
      <c r="X903" t="s">
        <v>222</v>
      </c>
    </row>
    <row r="904" spans="1:24" x14ac:dyDescent="0.25">
      <c r="A904" t="s">
        <v>191</v>
      </c>
      <c r="B904" s="1">
        <v>42272</v>
      </c>
      <c r="C904">
        <v>2015</v>
      </c>
      <c r="D904" t="s">
        <v>232</v>
      </c>
      <c r="E904" t="s">
        <v>58</v>
      </c>
      <c r="F904" t="s">
        <v>8</v>
      </c>
      <c r="G904" t="s">
        <v>200</v>
      </c>
      <c r="H904" t="s">
        <v>211</v>
      </c>
      <c r="I904">
        <v>130650</v>
      </c>
      <c r="J904">
        <v>3851</v>
      </c>
      <c r="K904">
        <v>134501</v>
      </c>
      <c r="L904" t="s">
        <v>164</v>
      </c>
      <c r="M904" t="s">
        <v>192</v>
      </c>
      <c r="N904" t="s">
        <v>193</v>
      </c>
      <c r="O904">
        <v>4</v>
      </c>
      <c r="P904" t="s">
        <v>91</v>
      </c>
      <c r="Q904" t="s">
        <v>86</v>
      </c>
      <c r="R904" t="s">
        <v>92</v>
      </c>
      <c r="S904" t="s">
        <v>59</v>
      </c>
      <c r="T904" t="s">
        <v>42</v>
      </c>
      <c r="U904" t="s">
        <v>225</v>
      </c>
      <c r="V904">
        <v>7839</v>
      </c>
      <c r="W904">
        <v>0.37800974043924818</v>
      </c>
      <c r="X904" t="s">
        <v>220</v>
      </c>
    </row>
    <row r="905" spans="1:24" x14ac:dyDescent="0.25">
      <c r="A905" t="s">
        <v>123</v>
      </c>
      <c r="B905" s="1">
        <v>42272</v>
      </c>
      <c r="C905">
        <v>2015</v>
      </c>
      <c r="D905" t="s">
        <v>232</v>
      </c>
      <c r="E905" t="s">
        <v>57</v>
      </c>
      <c r="F905" t="s">
        <v>19</v>
      </c>
      <c r="G905" t="s">
        <v>200</v>
      </c>
      <c r="H905" t="s">
        <v>201</v>
      </c>
      <c r="I905">
        <v>75600</v>
      </c>
      <c r="J905">
        <v>1298</v>
      </c>
      <c r="K905">
        <v>76898</v>
      </c>
      <c r="L905" t="s">
        <v>97</v>
      </c>
      <c r="M905" t="s">
        <v>124</v>
      </c>
      <c r="N905" t="s">
        <v>125</v>
      </c>
      <c r="O905">
        <v>4</v>
      </c>
      <c r="P905" t="s">
        <v>91</v>
      </c>
      <c r="Q905" t="s">
        <v>78</v>
      </c>
      <c r="R905" t="s">
        <v>92</v>
      </c>
      <c r="S905" t="s">
        <v>57</v>
      </c>
      <c r="T905" t="s">
        <v>44</v>
      </c>
      <c r="U905" t="s">
        <v>223</v>
      </c>
      <c r="V905">
        <v>3780</v>
      </c>
      <c r="W905">
        <v>0.83840946100578151</v>
      </c>
      <c r="X905" t="s">
        <v>222</v>
      </c>
    </row>
    <row r="906" spans="1:24" x14ac:dyDescent="0.25">
      <c r="A906" t="s">
        <v>112</v>
      </c>
      <c r="B906" s="1">
        <v>42272</v>
      </c>
      <c r="C906">
        <v>2015</v>
      </c>
      <c r="D906" t="s">
        <v>232</v>
      </c>
      <c r="E906" t="s">
        <v>57</v>
      </c>
      <c r="F906" t="s">
        <v>22</v>
      </c>
      <c r="G906" t="s">
        <v>200</v>
      </c>
      <c r="H906" t="s">
        <v>203</v>
      </c>
      <c r="I906">
        <v>46400</v>
      </c>
      <c r="J906">
        <v>4535</v>
      </c>
      <c r="K906">
        <v>50935</v>
      </c>
      <c r="L906" t="s">
        <v>97</v>
      </c>
      <c r="M906" t="s">
        <v>104</v>
      </c>
      <c r="N906" t="s">
        <v>113</v>
      </c>
      <c r="O906">
        <v>3</v>
      </c>
      <c r="P906" t="s">
        <v>91</v>
      </c>
      <c r="Q906" t="s">
        <v>78</v>
      </c>
      <c r="R906" t="s">
        <v>79</v>
      </c>
      <c r="S906" t="s">
        <v>57</v>
      </c>
      <c r="T906" t="s">
        <v>44</v>
      </c>
      <c r="U906" t="s">
        <v>221</v>
      </c>
      <c r="V906">
        <v>1856</v>
      </c>
      <c r="W906">
        <v>0.17306857936692824</v>
      </c>
      <c r="X906" t="s">
        <v>220</v>
      </c>
    </row>
    <row r="907" spans="1:24" x14ac:dyDescent="0.25">
      <c r="A907" t="s">
        <v>114</v>
      </c>
      <c r="B907" s="1">
        <v>42273</v>
      </c>
      <c r="C907">
        <v>2015</v>
      </c>
      <c r="D907" t="s">
        <v>232</v>
      </c>
      <c r="E907" t="s">
        <v>52</v>
      </c>
      <c r="F907" t="s">
        <v>47</v>
      </c>
      <c r="G907" t="s">
        <v>200</v>
      </c>
      <c r="H907" t="s">
        <v>203</v>
      </c>
      <c r="I907">
        <v>54200</v>
      </c>
      <c r="J907">
        <v>1988</v>
      </c>
      <c r="K907">
        <v>56188</v>
      </c>
      <c r="L907" t="s">
        <v>97</v>
      </c>
      <c r="M907" t="s">
        <v>115</v>
      </c>
      <c r="N907" t="s">
        <v>116</v>
      </c>
      <c r="O907">
        <v>4</v>
      </c>
      <c r="P907" t="s">
        <v>77</v>
      </c>
      <c r="Q907" t="s">
        <v>78</v>
      </c>
      <c r="R907" t="s">
        <v>79</v>
      </c>
      <c r="S907" t="s">
        <v>53</v>
      </c>
      <c r="T907" t="s">
        <v>46</v>
      </c>
      <c r="U907" t="s">
        <v>221</v>
      </c>
      <c r="V907">
        <v>2168</v>
      </c>
      <c r="W907">
        <v>0.51527852123383366</v>
      </c>
      <c r="X907" t="s">
        <v>222</v>
      </c>
    </row>
    <row r="908" spans="1:24" x14ac:dyDescent="0.25">
      <c r="A908" t="s">
        <v>170</v>
      </c>
      <c r="B908" s="1">
        <v>42274</v>
      </c>
      <c r="C908">
        <v>2015</v>
      </c>
      <c r="D908" t="s">
        <v>232</v>
      </c>
      <c r="E908" t="s">
        <v>54</v>
      </c>
      <c r="F908" t="s">
        <v>29</v>
      </c>
      <c r="G908" t="s">
        <v>200</v>
      </c>
      <c r="H908" t="s">
        <v>211</v>
      </c>
      <c r="I908">
        <v>31350</v>
      </c>
      <c r="J908">
        <v>2717</v>
      </c>
      <c r="K908">
        <v>34067</v>
      </c>
      <c r="L908" t="s">
        <v>164</v>
      </c>
      <c r="M908" t="s">
        <v>171</v>
      </c>
      <c r="N908" t="s">
        <v>172</v>
      </c>
      <c r="O908">
        <v>4</v>
      </c>
      <c r="P908" t="s">
        <v>77</v>
      </c>
      <c r="Q908" t="s">
        <v>78</v>
      </c>
      <c r="R908" t="s">
        <v>79</v>
      </c>
      <c r="S908" t="s">
        <v>54</v>
      </c>
      <c r="T908" t="s">
        <v>45</v>
      </c>
      <c r="U908" t="s">
        <v>219</v>
      </c>
      <c r="V908">
        <v>940.5</v>
      </c>
      <c r="W908">
        <v>0.31890477580898663</v>
      </c>
      <c r="X908" t="s">
        <v>220</v>
      </c>
    </row>
    <row r="909" spans="1:24" x14ac:dyDescent="0.25">
      <c r="A909" t="s">
        <v>179</v>
      </c>
      <c r="B909" s="1">
        <v>42274</v>
      </c>
      <c r="C909">
        <v>2015</v>
      </c>
      <c r="D909" t="s">
        <v>232</v>
      </c>
      <c r="E909" t="s">
        <v>57</v>
      </c>
      <c r="F909" t="s">
        <v>24</v>
      </c>
      <c r="G909" t="s">
        <v>210</v>
      </c>
      <c r="H909" t="s">
        <v>201</v>
      </c>
      <c r="I909">
        <v>50650</v>
      </c>
      <c r="J909">
        <v>4048</v>
      </c>
      <c r="K909">
        <v>54698</v>
      </c>
      <c r="L909" t="s">
        <v>164</v>
      </c>
      <c r="M909" t="s">
        <v>180</v>
      </c>
      <c r="N909" t="s">
        <v>181</v>
      </c>
      <c r="O909">
        <v>4</v>
      </c>
      <c r="P909" t="s">
        <v>77</v>
      </c>
      <c r="Q909" t="s">
        <v>78</v>
      </c>
      <c r="R909" t="s">
        <v>79</v>
      </c>
      <c r="S909" t="s">
        <v>57</v>
      </c>
      <c r="T909" t="s">
        <v>44</v>
      </c>
      <c r="U909" t="s">
        <v>221</v>
      </c>
      <c r="V909">
        <v>2026</v>
      </c>
      <c r="W909">
        <v>0.11251796600991765</v>
      </c>
      <c r="X909" t="s">
        <v>220</v>
      </c>
    </row>
    <row r="910" spans="1:24" x14ac:dyDescent="0.25">
      <c r="A910" t="s">
        <v>185</v>
      </c>
      <c r="B910" s="1">
        <v>42275</v>
      </c>
      <c r="C910">
        <v>2015</v>
      </c>
      <c r="D910" t="s">
        <v>232</v>
      </c>
      <c r="E910" t="s">
        <v>62</v>
      </c>
      <c r="F910" t="s">
        <v>15</v>
      </c>
      <c r="G910" t="s">
        <v>210</v>
      </c>
      <c r="H910" t="s">
        <v>203</v>
      </c>
      <c r="I910">
        <v>74600</v>
      </c>
      <c r="J910">
        <v>1017</v>
      </c>
      <c r="K910">
        <v>75617</v>
      </c>
      <c r="L910" t="s">
        <v>164</v>
      </c>
      <c r="M910" t="s">
        <v>186</v>
      </c>
      <c r="N910" t="s">
        <v>187</v>
      </c>
      <c r="O910">
        <v>4</v>
      </c>
      <c r="P910" t="s">
        <v>77</v>
      </c>
      <c r="Q910" t="s">
        <v>86</v>
      </c>
      <c r="R910" t="s">
        <v>87</v>
      </c>
      <c r="S910" t="s">
        <v>63</v>
      </c>
      <c r="T910" t="s">
        <v>43</v>
      </c>
      <c r="U910" t="s">
        <v>223</v>
      </c>
      <c r="V910">
        <v>3730</v>
      </c>
      <c r="W910">
        <v>0.69428869555438344</v>
      </c>
      <c r="X910" t="s">
        <v>222</v>
      </c>
    </row>
    <row r="911" spans="1:24" x14ac:dyDescent="0.25">
      <c r="A911" t="s">
        <v>114</v>
      </c>
      <c r="B911" s="1">
        <v>42275</v>
      </c>
      <c r="C911">
        <v>2015</v>
      </c>
      <c r="D911" t="s">
        <v>232</v>
      </c>
      <c r="E911" t="s">
        <v>62</v>
      </c>
      <c r="F911" t="s">
        <v>11</v>
      </c>
      <c r="G911" t="s">
        <v>209</v>
      </c>
      <c r="H911" t="s">
        <v>203</v>
      </c>
      <c r="I911">
        <v>54250</v>
      </c>
      <c r="J911">
        <v>1338</v>
      </c>
      <c r="K911">
        <v>55588</v>
      </c>
      <c r="L911" t="s">
        <v>97</v>
      </c>
      <c r="M911" t="s">
        <v>115</v>
      </c>
      <c r="N911" t="s">
        <v>116</v>
      </c>
      <c r="O911">
        <v>4</v>
      </c>
      <c r="P911" t="s">
        <v>77</v>
      </c>
      <c r="Q911" t="s">
        <v>78</v>
      </c>
      <c r="R911" t="s">
        <v>79</v>
      </c>
      <c r="S911" t="s">
        <v>63</v>
      </c>
      <c r="T911" t="s">
        <v>43</v>
      </c>
      <c r="U911" t="s">
        <v>221</v>
      </c>
      <c r="V911">
        <v>2170</v>
      </c>
      <c r="W911">
        <v>0.77283972165213888</v>
      </c>
      <c r="X911" t="s">
        <v>222</v>
      </c>
    </row>
    <row r="912" spans="1:24" x14ac:dyDescent="0.25">
      <c r="A912" t="s">
        <v>100</v>
      </c>
      <c r="B912" s="1">
        <v>42275</v>
      </c>
      <c r="C912">
        <v>2015</v>
      </c>
      <c r="D912" t="s">
        <v>232</v>
      </c>
      <c r="E912" t="s">
        <v>62</v>
      </c>
      <c r="F912" t="s">
        <v>12</v>
      </c>
      <c r="G912" t="s">
        <v>200</v>
      </c>
      <c r="H912" t="s">
        <v>202</v>
      </c>
      <c r="I912">
        <v>31950</v>
      </c>
      <c r="J912">
        <v>4176</v>
      </c>
      <c r="K912">
        <v>36126</v>
      </c>
      <c r="L912" t="s">
        <v>97</v>
      </c>
      <c r="M912" t="s">
        <v>101</v>
      </c>
      <c r="N912" t="s">
        <v>102</v>
      </c>
      <c r="O912">
        <v>4</v>
      </c>
      <c r="P912" t="s">
        <v>77</v>
      </c>
      <c r="Q912" t="s">
        <v>78</v>
      </c>
      <c r="R912" t="s">
        <v>79</v>
      </c>
      <c r="S912" t="s">
        <v>63</v>
      </c>
      <c r="T912" t="s">
        <v>43</v>
      </c>
      <c r="U912" t="s">
        <v>219</v>
      </c>
      <c r="V912">
        <v>958.5</v>
      </c>
      <c r="W912">
        <v>0.54902161124582483</v>
      </c>
      <c r="X912" t="s">
        <v>222</v>
      </c>
    </row>
    <row r="913" spans="1:24" x14ac:dyDescent="0.25">
      <c r="A913" t="s">
        <v>173</v>
      </c>
      <c r="B913" s="1">
        <v>42276</v>
      </c>
      <c r="C913">
        <v>2015</v>
      </c>
      <c r="D913" t="s">
        <v>232</v>
      </c>
      <c r="E913" t="s">
        <v>60</v>
      </c>
      <c r="F913" t="s">
        <v>22</v>
      </c>
      <c r="G913" t="s">
        <v>200</v>
      </c>
      <c r="H913" t="s">
        <v>201</v>
      </c>
      <c r="I913">
        <v>32300</v>
      </c>
      <c r="J913">
        <v>2403</v>
      </c>
      <c r="K913">
        <v>34703</v>
      </c>
      <c r="L913" t="s">
        <v>164</v>
      </c>
      <c r="M913" t="s">
        <v>174</v>
      </c>
      <c r="N913" t="s">
        <v>175</v>
      </c>
      <c r="O913">
        <v>2</v>
      </c>
      <c r="P913" t="s">
        <v>91</v>
      </c>
      <c r="Q913" t="s">
        <v>78</v>
      </c>
      <c r="R913" t="s">
        <v>79</v>
      </c>
      <c r="S913" t="s">
        <v>61</v>
      </c>
      <c r="T913" t="s">
        <v>44</v>
      </c>
      <c r="U913" t="s">
        <v>219</v>
      </c>
      <c r="V913">
        <v>969</v>
      </c>
      <c r="W913">
        <v>0.76701748080878396</v>
      </c>
      <c r="X913" t="s">
        <v>222</v>
      </c>
    </row>
    <row r="914" spans="1:24" x14ac:dyDescent="0.25">
      <c r="A914" t="s">
        <v>182</v>
      </c>
      <c r="B914" s="1">
        <v>42277</v>
      </c>
      <c r="C914">
        <v>2015</v>
      </c>
      <c r="D914" t="s">
        <v>232</v>
      </c>
      <c r="E914" t="s">
        <v>57</v>
      </c>
      <c r="F914" t="s">
        <v>22</v>
      </c>
      <c r="G914" t="s">
        <v>206</v>
      </c>
      <c r="H914" t="s">
        <v>203</v>
      </c>
      <c r="I914">
        <v>58600</v>
      </c>
      <c r="J914">
        <v>1543</v>
      </c>
      <c r="K914">
        <v>60143</v>
      </c>
      <c r="L914" t="s">
        <v>164</v>
      </c>
      <c r="M914" t="s">
        <v>183</v>
      </c>
      <c r="N914" t="s">
        <v>184</v>
      </c>
      <c r="O914">
        <v>4</v>
      </c>
      <c r="P914" t="s">
        <v>77</v>
      </c>
      <c r="Q914" t="s">
        <v>78</v>
      </c>
      <c r="R914" t="s">
        <v>79</v>
      </c>
      <c r="S914" t="s">
        <v>57</v>
      </c>
      <c r="T914" t="s">
        <v>44</v>
      </c>
      <c r="U914" t="s">
        <v>223</v>
      </c>
      <c r="V914">
        <v>2930</v>
      </c>
      <c r="W914">
        <v>0.40122451139671006</v>
      </c>
      <c r="X914" t="s">
        <v>220</v>
      </c>
    </row>
    <row r="915" spans="1:24" x14ac:dyDescent="0.25">
      <c r="A915" t="s">
        <v>170</v>
      </c>
      <c r="B915" s="1">
        <v>42277</v>
      </c>
      <c r="C915">
        <v>2015</v>
      </c>
      <c r="D915" t="s">
        <v>232</v>
      </c>
      <c r="E915" t="s">
        <v>50</v>
      </c>
      <c r="F915" t="s">
        <v>9</v>
      </c>
      <c r="G915" t="s">
        <v>200</v>
      </c>
      <c r="H915" t="s">
        <v>211</v>
      </c>
      <c r="I915">
        <v>31550</v>
      </c>
      <c r="J915">
        <v>3314</v>
      </c>
      <c r="K915">
        <v>34864</v>
      </c>
      <c r="L915" t="s">
        <v>164</v>
      </c>
      <c r="M915" t="s">
        <v>171</v>
      </c>
      <c r="N915" t="s">
        <v>172</v>
      </c>
      <c r="O915">
        <v>4</v>
      </c>
      <c r="P915" t="s">
        <v>77</v>
      </c>
      <c r="Q915" t="s">
        <v>78</v>
      </c>
      <c r="R915" t="s">
        <v>79</v>
      </c>
      <c r="S915" t="s">
        <v>51</v>
      </c>
      <c r="T915" t="s">
        <v>43</v>
      </c>
      <c r="U915" t="s">
        <v>219</v>
      </c>
      <c r="V915">
        <v>946.5</v>
      </c>
      <c r="W915">
        <v>0.31515148203594212</v>
      </c>
      <c r="X915" t="s">
        <v>220</v>
      </c>
    </row>
    <row r="916" spans="1:24" x14ac:dyDescent="0.25">
      <c r="A916" t="s">
        <v>73</v>
      </c>
      <c r="B916" s="1">
        <v>42278</v>
      </c>
      <c r="C916">
        <v>2015</v>
      </c>
      <c r="D916" t="s">
        <v>233</v>
      </c>
      <c r="E916" t="s">
        <v>58</v>
      </c>
      <c r="F916" t="s">
        <v>5</v>
      </c>
      <c r="G916" t="s">
        <v>200</v>
      </c>
      <c r="H916" t="s">
        <v>203</v>
      </c>
      <c r="I916">
        <v>27700</v>
      </c>
      <c r="J916">
        <v>1481</v>
      </c>
      <c r="K916">
        <v>29181</v>
      </c>
      <c r="L916" t="s">
        <v>74</v>
      </c>
      <c r="M916" t="s">
        <v>75</v>
      </c>
      <c r="N916" t="s">
        <v>76</v>
      </c>
      <c r="O916">
        <v>4</v>
      </c>
      <c r="P916" t="s">
        <v>77</v>
      </c>
      <c r="Q916" t="s">
        <v>78</v>
      </c>
      <c r="R916" t="s">
        <v>79</v>
      </c>
      <c r="S916" t="s">
        <v>59</v>
      </c>
      <c r="T916" t="s">
        <v>42</v>
      </c>
      <c r="U916" t="s">
        <v>219</v>
      </c>
      <c r="V916">
        <v>831</v>
      </c>
      <c r="W916">
        <v>9.6845548645055637E-2</v>
      </c>
      <c r="X916" t="s">
        <v>220</v>
      </c>
    </row>
    <row r="917" spans="1:24" x14ac:dyDescent="0.25">
      <c r="A917" t="s">
        <v>154</v>
      </c>
      <c r="B917" s="1">
        <v>42278</v>
      </c>
      <c r="C917">
        <v>2015</v>
      </c>
      <c r="D917" t="s">
        <v>233</v>
      </c>
      <c r="E917" t="s">
        <v>54</v>
      </c>
      <c r="F917" t="s">
        <v>31</v>
      </c>
      <c r="G917" t="s">
        <v>200</v>
      </c>
      <c r="H917" t="s">
        <v>203</v>
      </c>
      <c r="I917">
        <v>62600</v>
      </c>
      <c r="J917">
        <v>2440</v>
      </c>
      <c r="K917">
        <v>65040</v>
      </c>
      <c r="L917" t="s">
        <v>142</v>
      </c>
      <c r="M917" t="s">
        <v>155</v>
      </c>
      <c r="N917" t="s">
        <v>156</v>
      </c>
      <c r="O917">
        <v>4</v>
      </c>
      <c r="P917" t="s">
        <v>91</v>
      </c>
      <c r="Q917" t="s">
        <v>78</v>
      </c>
      <c r="R917" t="s">
        <v>79</v>
      </c>
      <c r="S917" t="s">
        <v>54</v>
      </c>
      <c r="T917" t="s">
        <v>45</v>
      </c>
      <c r="U917" t="s">
        <v>223</v>
      </c>
      <c r="V917">
        <v>3130</v>
      </c>
      <c r="W917">
        <v>0.80580394566329383</v>
      </c>
      <c r="X917" t="s">
        <v>222</v>
      </c>
    </row>
    <row r="918" spans="1:24" x14ac:dyDescent="0.25">
      <c r="A918" t="s">
        <v>157</v>
      </c>
      <c r="B918" s="1">
        <v>42279</v>
      </c>
      <c r="C918">
        <v>2015</v>
      </c>
      <c r="D918" t="s">
        <v>233</v>
      </c>
      <c r="E918" t="s">
        <v>62</v>
      </c>
      <c r="F918" t="s">
        <v>14</v>
      </c>
      <c r="G918" t="s">
        <v>207</v>
      </c>
      <c r="H918" t="s">
        <v>201</v>
      </c>
      <c r="I918">
        <v>65750</v>
      </c>
      <c r="J918">
        <v>3653</v>
      </c>
      <c r="K918">
        <v>69403</v>
      </c>
      <c r="L918" t="s">
        <v>142</v>
      </c>
      <c r="M918" t="s">
        <v>158</v>
      </c>
      <c r="N918" t="s">
        <v>159</v>
      </c>
      <c r="O918">
        <v>4</v>
      </c>
      <c r="P918" t="s">
        <v>77</v>
      </c>
      <c r="Q918" t="s">
        <v>86</v>
      </c>
      <c r="R918" t="s">
        <v>79</v>
      </c>
      <c r="S918" t="s">
        <v>63</v>
      </c>
      <c r="T918" t="s">
        <v>43</v>
      </c>
      <c r="U918" t="s">
        <v>223</v>
      </c>
      <c r="V918">
        <v>3287.5</v>
      </c>
      <c r="W918">
        <v>0.58102358019958422</v>
      </c>
      <c r="X918" t="s">
        <v>222</v>
      </c>
    </row>
    <row r="919" spans="1:24" x14ac:dyDescent="0.25">
      <c r="A919" t="s">
        <v>139</v>
      </c>
      <c r="B919" s="1">
        <v>42279</v>
      </c>
      <c r="C919">
        <v>2015</v>
      </c>
      <c r="D919" t="s">
        <v>233</v>
      </c>
      <c r="E919" t="s">
        <v>52</v>
      </c>
      <c r="F919" t="s">
        <v>41</v>
      </c>
      <c r="G919" t="s">
        <v>209</v>
      </c>
      <c r="H919" t="s">
        <v>203</v>
      </c>
      <c r="I919">
        <v>134850</v>
      </c>
      <c r="J919">
        <v>1398</v>
      </c>
      <c r="K919">
        <v>136248</v>
      </c>
      <c r="L919" t="s">
        <v>127</v>
      </c>
      <c r="M919" t="s">
        <v>137</v>
      </c>
      <c r="N919" t="s">
        <v>140</v>
      </c>
      <c r="O919">
        <v>4</v>
      </c>
      <c r="P919" t="s">
        <v>91</v>
      </c>
      <c r="Q919" t="s">
        <v>86</v>
      </c>
      <c r="R919" t="s">
        <v>92</v>
      </c>
      <c r="S919" t="s">
        <v>53</v>
      </c>
      <c r="T919" t="s">
        <v>46</v>
      </c>
      <c r="U919" t="s">
        <v>225</v>
      </c>
      <c r="V919">
        <v>8091</v>
      </c>
      <c r="W919">
        <v>0.52040093043837743</v>
      </c>
      <c r="X919" t="s">
        <v>222</v>
      </c>
    </row>
    <row r="920" spans="1:24" x14ac:dyDescent="0.25">
      <c r="A920" t="s">
        <v>117</v>
      </c>
      <c r="B920" s="1">
        <v>42282</v>
      </c>
      <c r="C920">
        <v>2015</v>
      </c>
      <c r="D920" t="s">
        <v>233</v>
      </c>
      <c r="E920" t="s">
        <v>55</v>
      </c>
      <c r="F920" t="s">
        <v>36</v>
      </c>
      <c r="G920" t="s">
        <v>200</v>
      </c>
      <c r="H920" t="s">
        <v>203</v>
      </c>
      <c r="I920">
        <v>58550</v>
      </c>
      <c r="J920">
        <v>4558</v>
      </c>
      <c r="K920">
        <v>63108</v>
      </c>
      <c r="L920" t="s">
        <v>97</v>
      </c>
      <c r="M920" t="s">
        <v>118</v>
      </c>
      <c r="N920" t="s">
        <v>119</v>
      </c>
      <c r="O920">
        <v>4</v>
      </c>
      <c r="P920" t="s">
        <v>77</v>
      </c>
      <c r="Q920" t="s">
        <v>86</v>
      </c>
      <c r="R920" t="s">
        <v>79</v>
      </c>
      <c r="S920" t="s">
        <v>56</v>
      </c>
      <c r="T920" t="s">
        <v>46</v>
      </c>
      <c r="U920" t="s">
        <v>223</v>
      </c>
      <c r="V920">
        <v>2927.5</v>
      </c>
      <c r="W920">
        <v>8.0936117601085503E-2</v>
      </c>
      <c r="X920" t="s">
        <v>220</v>
      </c>
    </row>
    <row r="921" spans="1:24" x14ac:dyDescent="0.25">
      <c r="A921" t="s">
        <v>170</v>
      </c>
      <c r="B921" s="1">
        <v>42282</v>
      </c>
      <c r="C921">
        <v>2015</v>
      </c>
      <c r="D921" t="s">
        <v>233</v>
      </c>
      <c r="E921" t="s">
        <v>58</v>
      </c>
      <c r="F921" t="s">
        <v>5</v>
      </c>
      <c r="G921" t="s">
        <v>209</v>
      </c>
      <c r="H921" t="s">
        <v>203</v>
      </c>
      <c r="I921">
        <v>31600</v>
      </c>
      <c r="J921">
        <v>3798</v>
      </c>
      <c r="K921">
        <v>35398</v>
      </c>
      <c r="L921" t="s">
        <v>164</v>
      </c>
      <c r="M921" t="s">
        <v>171</v>
      </c>
      <c r="N921" t="s">
        <v>172</v>
      </c>
      <c r="O921">
        <v>4</v>
      </c>
      <c r="P921" t="s">
        <v>77</v>
      </c>
      <c r="Q921" t="s">
        <v>78</v>
      </c>
      <c r="R921" t="s">
        <v>79</v>
      </c>
      <c r="S921" t="s">
        <v>59</v>
      </c>
      <c r="T921" t="s">
        <v>42</v>
      </c>
      <c r="U921" t="s">
        <v>219</v>
      </c>
      <c r="V921">
        <v>948</v>
      </c>
      <c r="W921">
        <v>0.15527840152162983</v>
      </c>
      <c r="X921" t="s">
        <v>220</v>
      </c>
    </row>
    <row r="922" spans="1:24" x14ac:dyDescent="0.25">
      <c r="A922" t="s">
        <v>88</v>
      </c>
      <c r="B922" s="1">
        <v>42284</v>
      </c>
      <c r="C922">
        <v>2015</v>
      </c>
      <c r="D922" t="s">
        <v>233</v>
      </c>
      <c r="E922" t="s">
        <v>55</v>
      </c>
      <c r="F922" t="s">
        <v>40</v>
      </c>
      <c r="G922" t="s">
        <v>210</v>
      </c>
      <c r="H922" t="s">
        <v>203</v>
      </c>
      <c r="I922">
        <v>144000</v>
      </c>
      <c r="J922">
        <v>4306</v>
      </c>
      <c r="K922">
        <v>148306</v>
      </c>
      <c r="L922" t="s">
        <v>74</v>
      </c>
      <c r="M922" t="s">
        <v>89</v>
      </c>
      <c r="N922" t="s">
        <v>90</v>
      </c>
      <c r="O922">
        <v>4</v>
      </c>
      <c r="P922" t="s">
        <v>91</v>
      </c>
      <c r="Q922" t="s">
        <v>86</v>
      </c>
      <c r="R922" t="s">
        <v>92</v>
      </c>
      <c r="S922" t="s">
        <v>56</v>
      </c>
      <c r="T922" t="s">
        <v>46</v>
      </c>
      <c r="U922" t="s">
        <v>225</v>
      </c>
      <c r="V922">
        <v>8640</v>
      </c>
      <c r="W922">
        <v>0.44830541799231682</v>
      </c>
      <c r="X922" t="s">
        <v>220</v>
      </c>
    </row>
    <row r="923" spans="1:24" x14ac:dyDescent="0.25">
      <c r="A923" t="s">
        <v>123</v>
      </c>
      <c r="B923" s="1">
        <v>42285</v>
      </c>
      <c r="C923">
        <v>2015</v>
      </c>
      <c r="D923" t="s">
        <v>233</v>
      </c>
      <c r="E923" t="s">
        <v>55</v>
      </c>
      <c r="F923" t="s">
        <v>38</v>
      </c>
      <c r="G923" t="s">
        <v>204</v>
      </c>
      <c r="H923" t="s">
        <v>203</v>
      </c>
      <c r="I923">
        <v>75550</v>
      </c>
      <c r="J923">
        <v>1394</v>
      </c>
      <c r="K923">
        <v>76944</v>
      </c>
      <c r="L923" t="s">
        <v>97</v>
      </c>
      <c r="M923" t="s">
        <v>124</v>
      </c>
      <c r="N923" t="s">
        <v>125</v>
      </c>
      <c r="O923">
        <v>4</v>
      </c>
      <c r="P923" t="s">
        <v>91</v>
      </c>
      <c r="Q923" t="s">
        <v>78</v>
      </c>
      <c r="R923" t="s">
        <v>92</v>
      </c>
      <c r="S923" t="s">
        <v>56</v>
      </c>
      <c r="T923" t="s">
        <v>46</v>
      </c>
      <c r="U923" t="s">
        <v>223</v>
      </c>
      <c r="V923">
        <v>3777.5</v>
      </c>
      <c r="W923">
        <v>0.23721088852603495</v>
      </c>
      <c r="X923" t="s">
        <v>220</v>
      </c>
    </row>
    <row r="924" spans="1:24" x14ac:dyDescent="0.25">
      <c r="A924" t="s">
        <v>182</v>
      </c>
      <c r="B924" s="1">
        <v>42285</v>
      </c>
      <c r="C924">
        <v>2015</v>
      </c>
      <c r="D924" t="s">
        <v>233</v>
      </c>
      <c r="E924" t="s">
        <v>52</v>
      </c>
      <c r="F924" t="s">
        <v>34</v>
      </c>
      <c r="G924" t="s">
        <v>206</v>
      </c>
      <c r="H924" t="s">
        <v>203</v>
      </c>
      <c r="I924">
        <v>58400</v>
      </c>
      <c r="J924">
        <v>1862</v>
      </c>
      <c r="K924">
        <v>60262</v>
      </c>
      <c r="L924" t="s">
        <v>164</v>
      </c>
      <c r="M924" t="s">
        <v>183</v>
      </c>
      <c r="N924" t="s">
        <v>184</v>
      </c>
      <c r="O924">
        <v>4</v>
      </c>
      <c r="P924" t="s">
        <v>77</v>
      </c>
      <c r="Q924" t="s">
        <v>78</v>
      </c>
      <c r="R924" t="s">
        <v>79</v>
      </c>
      <c r="S924" t="s">
        <v>53</v>
      </c>
      <c r="T924" t="s">
        <v>46</v>
      </c>
      <c r="U924" t="s">
        <v>223</v>
      </c>
      <c r="V924">
        <v>2920</v>
      </c>
      <c r="W924">
        <v>0.39607739560123412</v>
      </c>
      <c r="X924" t="s">
        <v>220</v>
      </c>
    </row>
    <row r="925" spans="1:24" x14ac:dyDescent="0.25">
      <c r="A925" t="s">
        <v>114</v>
      </c>
      <c r="B925" s="1">
        <v>42285</v>
      </c>
      <c r="C925">
        <v>2015</v>
      </c>
      <c r="D925" t="s">
        <v>233</v>
      </c>
      <c r="E925" t="s">
        <v>58</v>
      </c>
      <c r="F925" t="s">
        <v>5</v>
      </c>
      <c r="G925" t="s">
        <v>209</v>
      </c>
      <c r="H925" t="s">
        <v>201</v>
      </c>
      <c r="I925">
        <v>54300</v>
      </c>
      <c r="J925">
        <v>1179</v>
      </c>
      <c r="K925">
        <v>55479</v>
      </c>
      <c r="L925" t="s">
        <v>97</v>
      </c>
      <c r="M925" t="s">
        <v>115</v>
      </c>
      <c r="N925" t="s">
        <v>116</v>
      </c>
      <c r="O925">
        <v>4</v>
      </c>
      <c r="P925" t="s">
        <v>77</v>
      </c>
      <c r="Q925" t="s">
        <v>78</v>
      </c>
      <c r="R925" t="s">
        <v>79</v>
      </c>
      <c r="S925" t="s">
        <v>59</v>
      </c>
      <c r="T925" t="s">
        <v>42</v>
      </c>
      <c r="U925" t="s">
        <v>221</v>
      </c>
      <c r="V925">
        <v>2172</v>
      </c>
      <c r="W925">
        <v>0.7345199611664377</v>
      </c>
      <c r="X925" t="s">
        <v>222</v>
      </c>
    </row>
    <row r="926" spans="1:24" x14ac:dyDescent="0.25">
      <c r="A926" t="s">
        <v>112</v>
      </c>
      <c r="B926" s="1">
        <v>42286</v>
      </c>
      <c r="C926">
        <v>2015</v>
      </c>
      <c r="D926" t="s">
        <v>233</v>
      </c>
      <c r="E926" t="s">
        <v>54</v>
      </c>
      <c r="F926" t="s">
        <v>11</v>
      </c>
      <c r="G926" t="s">
        <v>210</v>
      </c>
      <c r="H926" t="s">
        <v>202</v>
      </c>
      <c r="I926">
        <v>46650</v>
      </c>
      <c r="J926">
        <v>1644</v>
      </c>
      <c r="K926">
        <v>48294</v>
      </c>
      <c r="L926" t="s">
        <v>97</v>
      </c>
      <c r="M926" t="s">
        <v>104</v>
      </c>
      <c r="N926" t="s">
        <v>113</v>
      </c>
      <c r="O926">
        <v>3</v>
      </c>
      <c r="P926" t="s">
        <v>91</v>
      </c>
      <c r="Q926" t="s">
        <v>78</v>
      </c>
      <c r="R926" t="s">
        <v>79</v>
      </c>
      <c r="S926" t="s">
        <v>54</v>
      </c>
      <c r="T926" t="s">
        <v>43</v>
      </c>
      <c r="U926" t="s">
        <v>221</v>
      </c>
      <c r="V926">
        <v>1866</v>
      </c>
      <c r="W926">
        <v>4.0683561489304326E-2</v>
      </c>
      <c r="X926" t="s">
        <v>220</v>
      </c>
    </row>
    <row r="927" spans="1:24" x14ac:dyDescent="0.25">
      <c r="A927" t="s">
        <v>188</v>
      </c>
      <c r="B927" s="1">
        <v>42286</v>
      </c>
      <c r="C927">
        <v>2015</v>
      </c>
      <c r="D927" t="s">
        <v>233</v>
      </c>
      <c r="E927" t="s">
        <v>58</v>
      </c>
      <c r="F927" t="s">
        <v>5</v>
      </c>
      <c r="G927" t="s">
        <v>200</v>
      </c>
      <c r="H927" t="s">
        <v>203</v>
      </c>
      <c r="I927">
        <v>77300</v>
      </c>
      <c r="J927">
        <v>1727</v>
      </c>
      <c r="K927">
        <v>79027</v>
      </c>
      <c r="L927" t="s">
        <v>164</v>
      </c>
      <c r="M927" t="s">
        <v>189</v>
      </c>
      <c r="N927" t="s">
        <v>190</v>
      </c>
      <c r="O927">
        <v>4</v>
      </c>
      <c r="P927" t="s">
        <v>77</v>
      </c>
      <c r="Q927" t="s">
        <v>86</v>
      </c>
      <c r="R927" t="s">
        <v>87</v>
      </c>
      <c r="S927" t="s">
        <v>59</v>
      </c>
      <c r="T927" t="s">
        <v>42</v>
      </c>
      <c r="U927" t="s">
        <v>225</v>
      </c>
      <c r="V927">
        <v>4638</v>
      </c>
      <c r="W927">
        <v>0.9556209482045942</v>
      </c>
      <c r="X927" t="s">
        <v>222</v>
      </c>
    </row>
    <row r="928" spans="1:24" x14ac:dyDescent="0.25">
      <c r="A928" t="s">
        <v>139</v>
      </c>
      <c r="B928" s="1">
        <v>42286</v>
      </c>
      <c r="C928">
        <v>2015</v>
      </c>
      <c r="D928" t="s">
        <v>233</v>
      </c>
      <c r="E928" t="s">
        <v>62</v>
      </c>
      <c r="F928" t="s">
        <v>12</v>
      </c>
      <c r="G928" t="s">
        <v>200</v>
      </c>
      <c r="H928" t="s">
        <v>203</v>
      </c>
      <c r="I928">
        <v>134800</v>
      </c>
      <c r="J928">
        <v>2506</v>
      </c>
      <c r="K928">
        <v>137306</v>
      </c>
      <c r="L928" t="s">
        <v>127</v>
      </c>
      <c r="M928" t="s">
        <v>137</v>
      </c>
      <c r="N928" t="s">
        <v>140</v>
      </c>
      <c r="O928">
        <v>4</v>
      </c>
      <c r="P928" t="s">
        <v>91</v>
      </c>
      <c r="Q928" t="s">
        <v>86</v>
      </c>
      <c r="R928" t="s">
        <v>92</v>
      </c>
      <c r="S928" t="s">
        <v>63</v>
      </c>
      <c r="T928" t="s">
        <v>43</v>
      </c>
      <c r="U928" t="s">
        <v>225</v>
      </c>
      <c r="V928">
        <v>8088</v>
      </c>
      <c r="W928">
        <v>0.64641566697806851</v>
      </c>
      <c r="X928" t="s">
        <v>222</v>
      </c>
    </row>
    <row r="929" spans="1:24" x14ac:dyDescent="0.25">
      <c r="A929" t="s">
        <v>120</v>
      </c>
      <c r="B929" s="1">
        <v>42286</v>
      </c>
      <c r="C929">
        <v>2015</v>
      </c>
      <c r="D929" t="s">
        <v>233</v>
      </c>
      <c r="E929" t="s">
        <v>54</v>
      </c>
      <c r="F929" t="s">
        <v>29</v>
      </c>
      <c r="G929" t="s">
        <v>200</v>
      </c>
      <c r="H929" t="s">
        <v>211</v>
      </c>
      <c r="I929">
        <v>62950</v>
      </c>
      <c r="J929">
        <v>2195</v>
      </c>
      <c r="K929">
        <v>65145</v>
      </c>
      <c r="L929" t="s">
        <v>97</v>
      </c>
      <c r="M929" t="s">
        <v>121</v>
      </c>
      <c r="N929" t="s">
        <v>122</v>
      </c>
      <c r="O929">
        <v>4</v>
      </c>
      <c r="P929" t="s">
        <v>77</v>
      </c>
      <c r="Q929" t="s">
        <v>86</v>
      </c>
      <c r="R929" t="s">
        <v>87</v>
      </c>
      <c r="S929" t="s">
        <v>54</v>
      </c>
      <c r="T929" t="s">
        <v>45</v>
      </c>
      <c r="U929" t="s">
        <v>223</v>
      </c>
      <c r="V929">
        <v>3147.5</v>
      </c>
      <c r="W929">
        <v>0.82972061253605434</v>
      </c>
      <c r="X929" t="s">
        <v>222</v>
      </c>
    </row>
    <row r="930" spans="1:24" x14ac:dyDescent="0.25">
      <c r="A930" t="s">
        <v>157</v>
      </c>
      <c r="B930" s="1">
        <v>42287</v>
      </c>
      <c r="C930">
        <v>2015</v>
      </c>
      <c r="D930" t="s">
        <v>233</v>
      </c>
      <c r="E930" t="s">
        <v>54</v>
      </c>
      <c r="F930" t="s">
        <v>33</v>
      </c>
      <c r="G930" t="s">
        <v>210</v>
      </c>
      <c r="H930" t="s">
        <v>211</v>
      </c>
      <c r="I930">
        <v>65500</v>
      </c>
      <c r="J930">
        <v>2477</v>
      </c>
      <c r="K930">
        <v>67977</v>
      </c>
      <c r="L930" t="s">
        <v>142</v>
      </c>
      <c r="M930" t="s">
        <v>158</v>
      </c>
      <c r="N930" t="s">
        <v>159</v>
      </c>
      <c r="O930">
        <v>4</v>
      </c>
      <c r="P930" t="s">
        <v>77</v>
      </c>
      <c r="Q930" t="s">
        <v>86</v>
      </c>
      <c r="R930" t="s">
        <v>79</v>
      </c>
      <c r="S930" t="s">
        <v>54</v>
      </c>
      <c r="T930" t="s">
        <v>45</v>
      </c>
      <c r="U930" t="s">
        <v>223</v>
      </c>
      <c r="V930">
        <v>3275</v>
      </c>
      <c r="W930">
        <v>0.65413948644611031</v>
      </c>
      <c r="X930" t="s">
        <v>222</v>
      </c>
    </row>
    <row r="931" spans="1:24" x14ac:dyDescent="0.25">
      <c r="A931" t="s">
        <v>117</v>
      </c>
      <c r="B931" s="1">
        <v>42288</v>
      </c>
      <c r="C931">
        <v>2015</v>
      </c>
      <c r="D931" t="s">
        <v>233</v>
      </c>
      <c r="E931" t="s">
        <v>60</v>
      </c>
      <c r="F931" t="s">
        <v>22</v>
      </c>
      <c r="G931" t="s">
        <v>210</v>
      </c>
      <c r="H931" t="s">
        <v>203</v>
      </c>
      <c r="I931">
        <v>58650</v>
      </c>
      <c r="J931">
        <v>3841</v>
      </c>
      <c r="K931">
        <v>62491</v>
      </c>
      <c r="L931" t="s">
        <v>97</v>
      </c>
      <c r="M931" t="s">
        <v>118</v>
      </c>
      <c r="N931" t="s">
        <v>119</v>
      </c>
      <c r="O931">
        <v>4</v>
      </c>
      <c r="P931" t="s">
        <v>77</v>
      </c>
      <c r="Q931" t="s">
        <v>86</v>
      </c>
      <c r="R931" t="s">
        <v>79</v>
      </c>
      <c r="S931" t="s">
        <v>61</v>
      </c>
      <c r="T931" t="s">
        <v>44</v>
      </c>
      <c r="U931" t="s">
        <v>223</v>
      </c>
      <c r="V931">
        <v>2932.5</v>
      </c>
      <c r="W931">
        <v>0.42428337942077005</v>
      </c>
      <c r="X931" t="s">
        <v>220</v>
      </c>
    </row>
    <row r="932" spans="1:24" x14ac:dyDescent="0.25">
      <c r="A932" t="s">
        <v>114</v>
      </c>
      <c r="B932" s="1">
        <v>42288</v>
      </c>
      <c r="C932">
        <v>2015</v>
      </c>
      <c r="D932" t="s">
        <v>233</v>
      </c>
      <c r="E932" t="s">
        <v>54</v>
      </c>
      <c r="F932" t="s">
        <v>33</v>
      </c>
      <c r="G932" t="s">
        <v>210</v>
      </c>
      <c r="H932" t="s">
        <v>203</v>
      </c>
      <c r="I932">
        <v>53850</v>
      </c>
      <c r="J932">
        <v>3206</v>
      </c>
      <c r="K932">
        <v>57056</v>
      </c>
      <c r="L932" t="s">
        <v>97</v>
      </c>
      <c r="M932" t="s">
        <v>115</v>
      </c>
      <c r="N932" t="s">
        <v>116</v>
      </c>
      <c r="O932">
        <v>4</v>
      </c>
      <c r="P932" t="s">
        <v>77</v>
      </c>
      <c r="Q932" t="s">
        <v>78</v>
      </c>
      <c r="R932" t="s">
        <v>79</v>
      </c>
      <c r="S932" t="s">
        <v>54</v>
      </c>
      <c r="T932" t="s">
        <v>45</v>
      </c>
      <c r="U932" t="s">
        <v>223</v>
      </c>
      <c r="V932">
        <v>2692.5</v>
      </c>
      <c r="W932">
        <v>0.45414937634679925</v>
      </c>
      <c r="X932" t="s">
        <v>220</v>
      </c>
    </row>
    <row r="933" spans="1:24" x14ac:dyDescent="0.25">
      <c r="A933" t="s">
        <v>80</v>
      </c>
      <c r="B933" s="1">
        <v>42288</v>
      </c>
      <c r="C933">
        <v>2015</v>
      </c>
      <c r="D933" t="s">
        <v>233</v>
      </c>
      <c r="E933" t="s">
        <v>57</v>
      </c>
      <c r="F933" t="s">
        <v>23</v>
      </c>
      <c r="G933" t="s">
        <v>209</v>
      </c>
      <c r="H933" t="s">
        <v>205</v>
      </c>
      <c r="I933">
        <v>36850</v>
      </c>
      <c r="J933">
        <v>4640</v>
      </c>
      <c r="K933">
        <v>41490</v>
      </c>
      <c r="L933" t="s">
        <v>74</v>
      </c>
      <c r="M933" t="s">
        <v>81</v>
      </c>
      <c r="N933" t="s">
        <v>82</v>
      </c>
      <c r="O933">
        <v>4</v>
      </c>
      <c r="P933" t="s">
        <v>77</v>
      </c>
      <c r="Q933" t="s">
        <v>78</v>
      </c>
      <c r="R933" t="s">
        <v>79</v>
      </c>
      <c r="S933" t="s">
        <v>57</v>
      </c>
      <c r="T933" t="s">
        <v>44</v>
      </c>
      <c r="U933" t="s">
        <v>221</v>
      </c>
      <c r="V933">
        <v>1474</v>
      </c>
      <c r="W933">
        <v>0.63181011175355417</v>
      </c>
      <c r="X933" t="s">
        <v>222</v>
      </c>
    </row>
    <row r="934" spans="1:24" x14ac:dyDescent="0.25">
      <c r="A934" t="s">
        <v>117</v>
      </c>
      <c r="B934" s="1">
        <v>42289</v>
      </c>
      <c r="C934">
        <v>2015</v>
      </c>
      <c r="D934" t="s">
        <v>233</v>
      </c>
      <c r="E934" t="s">
        <v>64</v>
      </c>
      <c r="F934" t="s">
        <v>26</v>
      </c>
      <c r="G934" t="s">
        <v>207</v>
      </c>
      <c r="H934" t="s">
        <v>201</v>
      </c>
      <c r="I934">
        <v>58600</v>
      </c>
      <c r="J934">
        <v>3957</v>
      </c>
      <c r="K934">
        <v>62557</v>
      </c>
      <c r="L934" t="s">
        <v>97</v>
      </c>
      <c r="M934" t="s">
        <v>118</v>
      </c>
      <c r="N934" t="s">
        <v>119</v>
      </c>
      <c r="O934">
        <v>4</v>
      </c>
      <c r="P934" t="s">
        <v>77</v>
      </c>
      <c r="Q934" t="s">
        <v>86</v>
      </c>
      <c r="R934" t="s">
        <v>79</v>
      </c>
      <c r="S934" t="s">
        <v>57</v>
      </c>
      <c r="T934" t="s">
        <v>44</v>
      </c>
      <c r="U934" t="s">
        <v>223</v>
      </c>
      <c r="V934">
        <v>2930</v>
      </c>
      <c r="W934">
        <v>0.2997814166824247</v>
      </c>
      <c r="X934" t="s">
        <v>220</v>
      </c>
    </row>
    <row r="935" spans="1:24" x14ac:dyDescent="0.25">
      <c r="A935" t="s">
        <v>114</v>
      </c>
      <c r="B935" s="1">
        <v>42289</v>
      </c>
      <c r="C935">
        <v>2015</v>
      </c>
      <c r="D935" t="s">
        <v>233</v>
      </c>
      <c r="E935" t="s">
        <v>64</v>
      </c>
      <c r="F935" t="s">
        <v>25</v>
      </c>
      <c r="G935" t="s">
        <v>206</v>
      </c>
      <c r="H935" t="s">
        <v>203</v>
      </c>
      <c r="I935">
        <v>54050</v>
      </c>
      <c r="J935">
        <v>4662</v>
      </c>
      <c r="K935">
        <v>58712</v>
      </c>
      <c r="L935" t="s">
        <v>97</v>
      </c>
      <c r="M935" t="s">
        <v>115</v>
      </c>
      <c r="N935" t="s">
        <v>116</v>
      </c>
      <c r="O935">
        <v>4</v>
      </c>
      <c r="P935" t="s">
        <v>77</v>
      </c>
      <c r="Q935" t="s">
        <v>78</v>
      </c>
      <c r="R935" t="s">
        <v>79</v>
      </c>
      <c r="S935" t="s">
        <v>57</v>
      </c>
      <c r="T935" t="s">
        <v>44</v>
      </c>
      <c r="U935" t="s">
        <v>223</v>
      </c>
      <c r="V935">
        <v>2702.5</v>
      </c>
      <c r="W935">
        <v>0.29980521942479776</v>
      </c>
      <c r="X935" t="s">
        <v>220</v>
      </c>
    </row>
    <row r="936" spans="1:24" x14ac:dyDescent="0.25">
      <c r="A936" t="s">
        <v>130</v>
      </c>
      <c r="B936" s="1">
        <v>42290</v>
      </c>
      <c r="C936">
        <v>2015</v>
      </c>
      <c r="D936" t="s">
        <v>233</v>
      </c>
      <c r="E936" t="s">
        <v>54</v>
      </c>
      <c r="F936" t="s">
        <v>32</v>
      </c>
      <c r="G936" t="s">
        <v>200</v>
      </c>
      <c r="H936" t="s">
        <v>203</v>
      </c>
      <c r="I936">
        <v>61400</v>
      </c>
      <c r="J936">
        <v>3432</v>
      </c>
      <c r="K936">
        <v>64832</v>
      </c>
      <c r="L936" t="s">
        <v>127</v>
      </c>
      <c r="M936" t="s">
        <v>131</v>
      </c>
      <c r="N936" t="s">
        <v>132</v>
      </c>
      <c r="O936">
        <v>4</v>
      </c>
      <c r="P936" t="s">
        <v>77</v>
      </c>
      <c r="Q936" t="s">
        <v>86</v>
      </c>
      <c r="R936" t="s">
        <v>79</v>
      </c>
      <c r="S936" t="s">
        <v>54</v>
      </c>
      <c r="T936" t="s">
        <v>45</v>
      </c>
      <c r="U936" t="s">
        <v>223</v>
      </c>
      <c r="V936">
        <v>3070</v>
      </c>
      <c r="W936">
        <v>0.27537083964579312</v>
      </c>
      <c r="X936" t="s">
        <v>220</v>
      </c>
    </row>
    <row r="937" spans="1:24" x14ac:dyDescent="0.25">
      <c r="A937" t="s">
        <v>117</v>
      </c>
      <c r="B937" s="1">
        <v>42290</v>
      </c>
      <c r="C937">
        <v>2015</v>
      </c>
      <c r="D937" t="s">
        <v>233</v>
      </c>
      <c r="E937" t="s">
        <v>60</v>
      </c>
      <c r="F937" t="s">
        <v>35</v>
      </c>
      <c r="G937" t="s">
        <v>200</v>
      </c>
      <c r="H937" t="s">
        <v>203</v>
      </c>
      <c r="I937">
        <v>58500</v>
      </c>
      <c r="J937">
        <v>2758</v>
      </c>
      <c r="K937">
        <v>61258</v>
      </c>
      <c r="L937" t="s">
        <v>97</v>
      </c>
      <c r="M937" t="s">
        <v>118</v>
      </c>
      <c r="N937" t="s">
        <v>119</v>
      </c>
      <c r="O937">
        <v>4</v>
      </c>
      <c r="P937" t="s">
        <v>77</v>
      </c>
      <c r="Q937" t="s">
        <v>86</v>
      </c>
      <c r="R937" t="s">
        <v>79</v>
      </c>
      <c r="S937" t="s">
        <v>61</v>
      </c>
      <c r="T937" t="s">
        <v>46</v>
      </c>
      <c r="U937" t="s">
        <v>223</v>
      </c>
      <c r="V937">
        <v>2925</v>
      </c>
      <c r="W937">
        <v>9.1181187001607003E-2</v>
      </c>
      <c r="X937" t="s">
        <v>220</v>
      </c>
    </row>
    <row r="938" spans="1:24" x14ac:dyDescent="0.25">
      <c r="A938" t="s">
        <v>100</v>
      </c>
      <c r="B938" s="1">
        <v>42292</v>
      </c>
      <c r="C938">
        <v>2015</v>
      </c>
      <c r="D938" t="s">
        <v>233</v>
      </c>
      <c r="E938" t="s">
        <v>52</v>
      </c>
      <c r="F938" t="s">
        <v>41</v>
      </c>
      <c r="G938" t="s">
        <v>210</v>
      </c>
      <c r="H938" t="s">
        <v>201</v>
      </c>
      <c r="I938">
        <v>31500</v>
      </c>
      <c r="J938">
        <v>4202</v>
      </c>
      <c r="K938">
        <v>35702</v>
      </c>
      <c r="L938" t="s">
        <v>97</v>
      </c>
      <c r="M938" t="s">
        <v>101</v>
      </c>
      <c r="N938" t="s">
        <v>102</v>
      </c>
      <c r="O938">
        <v>4</v>
      </c>
      <c r="P938" t="s">
        <v>77</v>
      </c>
      <c r="Q938" t="s">
        <v>78</v>
      </c>
      <c r="R938" t="s">
        <v>79</v>
      </c>
      <c r="S938" t="s">
        <v>53</v>
      </c>
      <c r="T938" t="s">
        <v>46</v>
      </c>
      <c r="U938" t="s">
        <v>219</v>
      </c>
      <c r="V938">
        <v>945</v>
      </c>
      <c r="W938">
        <v>0.19440455743782434</v>
      </c>
      <c r="X938" t="s">
        <v>220</v>
      </c>
    </row>
    <row r="939" spans="1:24" x14ac:dyDescent="0.25">
      <c r="A939" t="s">
        <v>145</v>
      </c>
      <c r="B939" s="1">
        <v>42292</v>
      </c>
      <c r="C939">
        <v>2015</v>
      </c>
      <c r="D939" t="s">
        <v>233</v>
      </c>
      <c r="E939" t="s">
        <v>62</v>
      </c>
      <c r="F939" t="s">
        <v>12</v>
      </c>
      <c r="G939" t="s">
        <v>209</v>
      </c>
      <c r="H939" t="s">
        <v>211</v>
      </c>
      <c r="I939">
        <v>29900</v>
      </c>
      <c r="J939">
        <v>2122</v>
      </c>
      <c r="K939">
        <v>32022</v>
      </c>
      <c r="L939" t="s">
        <v>142</v>
      </c>
      <c r="M939" t="s">
        <v>146</v>
      </c>
      <c r="N939" t="s">
        <v>147</v>
      </c>
      <c r="O939">
        <v>4</v>
      </c>
      <c r="P939" t="s">
        <v>77</v>
      </c>
      <c r="Q939" t="s">
        <v>78</v>
      </c>
      <c r="R939" t="s">
        <v>79</v>
      </c>
      <c r="S939" t="s">
        <v>63</v>
      </c>
      <c r="T939" t="s">
        <v>43</v>
      </c>
      <c r="U939" t="s">
        <v>219</v>
      </c>
      <c r="V939">
        <v>897</v>
      </c>
      <c r="W939">
        <v>0.20397936981356674</v>
      </c>
      <c r="X939" t="s">
        <v>220</v>
      </c>
    </row>
    <row r="940" spans="1:24" x14ac:dyDescent="0.25">
      <c r="A940" t="s">
        <v>160</v>
      </c>
      <c r="B940" s="1">
        <v>42292</v>
      </c>
      <c r="C940">
        <v>2015</v>
      </c>
      <c r="D940" t="s">
        <v>233</v>
      </c>
      <c r="E940" t="s">
        <v>62</v>
      </c>
      <c r="F940" t="s">
        <v>12</v>
      </c>
      <c r="G940" t="s">
        <v>210</v>
      </c>
      <c r="H940" t="s">
        <v>203</v>
      </c>
      <c r="I940">
        <v>108650</v>
      </c>
      <c r="J940">
        <v>4649</v>
      </c>
      <c r="K940">
        <v>113299</v>
      </c>
      <c r="L940" t="s">
        <v>142</v>
      </c>
      <c r="M940" t="s">
        <v>161</v>
      </c>
      <c r="N940" t="s">
        <v>162</v>
      </c>
      <c r="O940">
        <v>4</v>
      </c>
      <c r="P940" t="s">
        <v>91</v>
      </c>
      <c r="Q940" t="s">
        <v>78</v>
      </c>
      <c r="R940" t="s">
        <v>92</v>
      </c>
      <c r="S940" t="s">
        <v>63</v>
      </c>
      <c r="T940" t="s">
        <v>43</v>
      </c>
      <c r="U940" t="s">
        <v>225</v>
      </c>
      <c r="V940">
        <v>6519</v>
      </c>
      <c r="W940">
        <v>0.54488952902373367</v>
      </c>
      <c r="X940" t="s">
        <v>222</v>
      </c>
    </row>
    <row r="941" spans="1:24" x14ac:dyDescent="0.25">
      <c r="A941" t="s">
        <v>133</v>
      </c>
      <c r="B941" s="1">
        <v>42292</v>
      </c>
      <c r="C941">
        <v>2015</v>
      </c>
      <c r="D941" t="s">
        <v>233</v>
      </c>
      <c r="E941" t="s">
        <v>60</v>
      </c>
      <c r="F941" t="s">
        <v>22</v>
      </c>
      <c r="G941" t="s">
        <v>210</v>
      </c>
      <c r="H941" t="s">
        <v>211</v>
      </c>
      <c r="I941">
        <v>64950</v>
      </c>
      <c r="J941">
        <v>2681</v>
      </c>
      <c r="K941">
        <v>67631</v>
      </c>
      <c r="L941" t="s">
        <v>127</v>
      </c>
      <c r="M941" t="s">
        <v>134</v>
      </c>
      <c r="N941" t="s">
        <v>135</v>
      </c>
      <c r="O941">
        <v>4</v>
      </c>
      <c r="P941" t="s">
        <v>77</v>
      </c>
      <c r="Q941" t="s">
        <v>86</v>
      </c>
      <c r="R941" t="s">
        <v>79</v>
      </c>
      <c r="S941" t="s">
        <v>61</v>
      </c>
      <c r="T941" t="s">
        <v>44</v>
      </c>
      <c r="U941" t="s">
        <v>223</v>
      </c>
      <c r="V941">
        <v>3247.5</v>
      </c>
      <c r="W941">
        <v>0.35861988615180362</v>
      </c>
      <c r="X941" t="s">
        <v>220</v>
      </c>
    </row>
    <row r="942" spans="1:24" x14ac:dyDescent="0.25">
      <c r="A942" t="s">
        <v>120</v>
      </c>
      <c r="B942" s="1">
        <v>42293</v>
      </c>
      <c r="C942">
        <v>2015</v>
      </c>
      <c r="D942" t="s">
        <v>233</v>
      </c>
      <c r="E942" t="s">
        <v>64</v>
      </c>
      <c r="F942" t="s">
        <v>20</v>
      </c>
      <c r="G942" t="s">
        <v>200</v>
      </c>
      <c r="H942" t="s">
        <v>201</v>
      </c>
      <c r="I942">
        <v>63000</v>
      </c>
      <c r="J942">
        <v>2741</v>
      </c>
      <c r="K942">
        <v>65741</v>
      </c>
      <c r="L942" t="s">
        <v>97</v>
      </c>
      <c r="M942" t="s">
        <v>121</v>
      </c>
      <c r="N942" t="s">
        <v>122</v>
      </c>
      <c r="O942">
        <v>4</v>
      </c>
      <c r="P942" t="s">
        <v>77</v>
      </c>
      <c r="Q942" t="s">
        <v>86</v>
      </c>
      <c r="R942" t="s">
        <v>87</v>
      </c>
      <c r="S942" t="s">
        <v>57</v>
      </c>
      <c r="T942" t="s">
        <v>44</v>
      </c>
      <c r="U942" t="s">
        <v>223</v>
      </c>
      <c r="V942">
        <v>3150</v>
      </c>
      <c r="W942">
        <v>0.11799465125333269</v>
      </c>
      <c r="X942" t="s">
        <v>220</v>
      </c>
    </row>
    <row r="943" spans="1:24" x14ac:dyDescent="0.25">
      <c r="A943" t="s">
        <v>170</v>
      </c>
      <c r="B943" s="1">
        <v>42293</v>
      </c>
      <c r="C943">
        <v>2015</v>
      </c>
      <c r="D943" t="s">
        <v>233</v>
      </c>
      <c r="E943" t="s">
        <v>54</v>
      </c>
      <c r="F943" t="s">
        <v>23</v>
      </c>
      <c r="G943" t="s">
        <v>209</v>
      </c>
      <c r="H943" t="s">
        <v>203</v>
      </c>
      <c r="I943">
        <v>31100</v>
      </c>
      <c r="J943">
        <v>3356</v>
      </c>
      <c r="K943">
        <v>34456</v>
      </c>
      <c r="L943" t="s">
        <v>164</v>
      </c>
      <c r="M943" t="s">
        <v>171</v>
      </c>
      <c r="N943" t="s">
        <v>172</v>
      </c>
      <c r="O943">
        <v>4</v>
      </c>
      <c r="P943" t="s">
        <v>77</v>
      </c>
      <c r="Q943" t="s">
        <v>78</v>
      </c>
      <c r="R943" t="s">
        <v>79</v>
      </c>
      <c r="S943" t="s">
        <v>54</v>
      </c>
      <c r="T943" t="s">
        <v>44</v>
      </c>
      <c r="U943" t="s">
        <v>219</v>
      </c>
      <c r="V943">
        <v>933</v>
      </c>
      <c r="W943">
        <v>0.21188008701981981</v>
      </c>
      <c r="X943" t="s">
        <v>220</v>
      </c>
    </row>
    <row r="944" spans="1:24" x14ac:dyDescent="0.25">
      <c r="A944" t="s">
        <v>83</v>
      </c>
      <c r="B944" s="1">
        <v>42293</v>
      </c>
      <c r="C944">
        <v>2015</v>
      </c>
      <c r="D944" t="s">
        <v>233</v>
      </c>
      <c r="E944" t="s">
        <v>57</v>
      </c>
      <c r="F944" t="s">
        <v>18</v>
      </c>
      <c r="G944" t="s">
        <v>207</v>
      </c>
      <c r="H944" t="s">
        <v>201</v>
      </c>
      <c r="I944">
        <v>83500</v>
      </c>
      <c r="J944">
        <v>3222</v>
      </c>
      <c r="K944">
        <v>86722</v>
      </c>
      <c r="L944" t="s">
        <v>74</v>
      </c>
      <c r="M944" t="s">
        <v>84</v>
      </c>
      <c r="N944" t="s">
        <v>85</v>
      </c>
      <c r="O944">
        <v>4</v>
      </c>
      <c r="P944" t="s">
        <v>77</v>
      </c>
      <c r="Q944" t="s">
        <v>86</v>
      </c>
      <c r="R944" t="s">
        <v>87</v>
      </c>
      <c r="S944" t="s">
        <v>57</v>
      </c>
      <c r="T944" t="s">
        <v>44</v>
      </c>
      <c r="U944" t="s">
        <v>225</v>
      </c>
      <c r="V944">
        <v>5010</v>
      </c>
      <c r="W944">
        <v>0.35209347324077667</v>
      </c>
      <c r="X944" t="s">
        <v>220</v>
      </c>
    </row>
    <row r="945" spans="1:24" x14ac:dyDescent="0.25">
      <c r="A945" t="s">
        <v>163</v>
      </c>
      <c r="B945" s="1">
        <v>42296</v>
      </c>
      <c r="C945">
        <v>2015</v>
      </c>
      <c r="D945" t="s">
        <v>233</v>
      </c>
      <c r="E945" t="s">
        <v>60</v>
      </c>
      <c r="F945" t="s">
        <v>3</v>
      </c>
      <c r="G945" t="s">
        <v>210</v>
      </c>
      <c r="H945" t="s">
        <v>203</v>
      </c>
      <c r="I945">
        <v>25200</v>
      </c>
      <c r="J945">
        <v>2807</v>
      </c>
      <c r="K945">
        <v>28007</v>
      </c>
      <c r="L945" t="s">
        <v>164</v>
      </c>
      <c r="M945" t="s">
        <v>165</v>
      </c>
      <c r="N945" t="s">
        <v>166</v>
      </c>
      <c r="O945">
        <v>2</v>
      </c>
      <c r="P945" t="s">
        <v>77</v>
      </c>
      <c r="Q945" t="s">
        <v>78</v>
      </c>
      <c r="R945" t="s">
        <v>79</v>
      </c>
      <c r="S945" t="s">
        <v>61</v>
      </c>
      <c r="T945" t="s">
        <v>42</v>
      </c>
      <c r="U945" t="s">
        <v>219</v>
      </c>
      <c r="V945">
        <v>756</v>
      </c>
      <c r="W945">
        <v>0.54201567337942114</v>
      </c>
      <c r="X945" t="s">
        <v>222</v>
      </c>
    </row>
    <row r="946" spans="1:24" x14ac:dyDescent="0.25">
      <c r="A946" t="s">
        <v>96</v>
      </c>
      <c r="B946" s="1">
        <v>42296</v>
      </c>
      <c r="C946">
        <v>2015</v>
      </c>
      <c r="D946" t="s">
        <v>233</v>
      </c>
      <c r="E946" t="s">
        <v>62</v>
      </c>
      <c r="F946" t="s">
        <v>14</v>
      </c>
      <c r="G946" t="s">
        <v>210</v>
      </c>
      <c r="H946" t="s">
        <v>203</v>
      </c>
      <c r="I946">
        <v>24050</v>
      </c>
      <c r="J946">
        <v>4882</v>
      </c>
      <c r="K946">
        <v>28932</v>
      </c>
      <c r="L946" t="s">
        <v>97</v>
      </c>
      <c r="M946" t="s">
        <v>98</v>
      </c>
      <c r="N946" t="s">
        <v>99</v>
      </c>
      <c r="O946">
        <v>2</v>
      </c>
      <c r="P946" t="s">
        <v>77</v>
      </c>
      <c r="Q946" t="s">
        <v>78</v>
      </c>
      <c r="R946" t="s">
        <v>79</v>
      </c>
      <c r="S946" t="s">
        <v>63</v>
      </c>
      <c r="T946" t="s">
        <v>43</v>
      </c>
      <c r="U946" t="s">
        <v>219</v>
      </c>
      <c r="V946">
        <v>721.5</v>
      </c>
      <c r="W946">
        <v>0.88884809328655157</v>
      </c>
      <c r="X946" t="s">
        <v>222</v>
      </c>
    </row>
    <row r="947" spans="1:24" x14ac:dyDescent="0.25">
      <c r="A947" t="s">
        <v>179</v>
      </c>
      <c r="B947" s="1">
        <v>42299</v>
      </c>
      <c r="C947">
        <v>2015</v>
      </c>
      <c r="D947" t="s">
        <v>233</v>
      </c>
      <c r="E947" t="s">
        <v>62</v>
      </c>
      <c r="F947" t="s">
        <v>15</v>
      </c>
      <c r="G947" t="s">
        <v>209</v>
      </c>
      <c r="H947" t="s">
        <v>205</v>
      </c>
      <c r="I947">
        <v>50400</v>
      </c>
      <c r="J947">
        <v>2678</v>
      </c>
      <c r="K947">
        <v>53078</v>
      </c>
      <c r="L947" t="s">
        <v>164</v>
      </c>
      <c r="M947" t="s">
        <v>180</v>
      </c>
      <c r="N947" t="s">
        <v>181</v>
      </c>
      <c r="O947">
        <v>4</v>
      </c>
      <c r="P947" t="s">
        <v>77</v>
      </c>
      <c r="Q947" t="s">
        <v>78</v>
      </c>
      <c r="R947" t="s">
        <v>79</v>
      </c>
      <c r="S947" t="s">
        <v>63</v>
      </c>
      <c r="T947" t="s">
        <v>43</v>
      </c>
      <c r="U947" t="s">
        <v>221</v>
      </c>
      <c r="V947">
        <v>2016</v>
      </c>
      <c r="W947">
        <v>0.99414342734689987</v>
      </c>
      <c r="X947" t="s">
        <v>222</v>
      </c>
    </row>
    <row r="948" spans="1:24" x14ac:dyDescent="0.25">
      <c r="A948" t="s">
        <v>145</v>
      </c>
      <c r="B948" s="1">
        <v>42299</v>
      </c>
      <c r="C948">
        <v>2015</v>
      </c>
      <c r="D948" t="s">
        <v>233</v>
      </c>
      <c r="E948" t="s">
        <v>50</v>
      </c>
      <c r="F948" t="s">
        <v>10</v>
      </c>
      <c r="G948" t="s">
        <v>200</v>
      </c>
      <c r="H948" t="s">
        <v>205</v>
      </c>
      <c r="I948">
        <v>29600</v>
      </c>
      <c r="J948">
        <v>2171</v>
      </c>
      <c r="K948">
        <v>31771</v>
      </c>
      <c r="L948" t="s">
        <v>142</v>
      </c>
      <c r="M948" t="s">
        <v>146</v>
      </c>
      <c r="N948" t="s">
        <v>147</v>
      </c>
      <c r="O948">
        <v>4</v>
      </c>
      <c r="P948" t="s">
        <v>77</v>
      </c>
      <c r="Q948" t="s">
        <v>78</v>
      </c>
      <c r="R948" t="s">
        <v>79</v>
      </c>
      <c r="S948" t="s">
        <v>51</v>
      </c>
      <c r="T948" t="s">
        <v>43</v>
      </c>
      <c r="U948" t="s">
        <v>219</v>
      </c>
      <c r="V948">
        <v>888</v>
      </c>
      <c r="W948">
        <v>0.82391718953098969</v>
      </c>
      <c r="X948" t="s">
        <v>222</v>
      </c>
    </row>
    <row r="949" spans="1:24" x14ac:dyDescent="0.25">
      <c r="A949" t="s">
        <v>100</v>
      </c>
      <c r="B949" s="1">
        <v>42299</v>
      </c>
      <c r="C949">
        <v>2015</v>
      </c>
      <c r="D949" t="s">
        <v>233</v>
      </c>
      <c r="E949" t="s">
        <v>55</v>
      </c>
      <c r="F949" t="s">
        <v>40</v>
      </c>
      <c r="G949" t="s">
        <v>200</v>
      </c>
      <c r="H949" t="s">
        <v>203</v>
      </c>
      <c r="I949">
        <v>31400</v>
      </c>
      <c r="J949">
        <v>2557</v>
      </c>
      <c r="K949">
        <v>33957</v>
      </c>
      <c r="L949" t="s">
        <v>97</v>
      </c>
      <c r="M949" t="s">
        <v>101</v>
      </c>
      <c r="N949" t="s">
        <v>102</v>
      </c>
      <c r="O949">
        <v>4</v>
      </c>
      <c r="P949" t="s">
        <v>77</v>
      </c>
      <c r="Q949" t="s">
        <v>78</v>
      </c>
      <c r="R949" t="s">
        <v>79</v>
      </c>
      <c r="S949" t="s">
        <v>56</v>
      </c>
      <c r="T949" t="s">
        <v>46</v>
      </c>
      <c r="U949" t="s">
        <v>219</v>
      </c>
      <c r="V949">
        <v>942</v>
      </c>
      <c r="W949">
        <v>0.26026157441561182</v>
      </c>
      <c r="X949" t="s">
        <v>220</v>
      </c>
    </row>
    <row r="950" spans="1:24" x14ac:dyDescent="0.25">
      <c r="A950" t="s">
        <v>191</v>
      </c>
      <c r="B950" s="1">
        <v>42302</v>
      </c>
      <c r="C950">
        <v>2015</v>
      </c>
      <c r="D950" t="s">
        <v>233</v>
      </c>
      <c r="E950" t="s">
        <v>60</v>
      </c>
      <c r="F950" t="s">
        <v>35</v>
      </c>
      <c r="G950" t="s">
        <v>208</v>
      </c>
      <c r="H950" t="s">
        <v>201</v>
      </c>
      <c r="I950">
        <v>130500</v>
      </c>
      <c r="J950">
        <v>4985</v>
      </c>
      <c r="K950">
        <v>135485</v>
      </c>
      <c r="L950" t="s">
        <v>164</v>
      </c>
      <c r="M950" t="s">
        <v>192</v>
      </c>
      <c r="N950" t="s">
        <v>193</v>
      </c>
      <c r="O950">
        <v>4</v>
      </c>
      <c r="P950" t="s">
        <v>91</v>
      </c>
      <c r="Q950" t="s">
        <v>86</v>
      </c>
      <c r="R950" t="s">
        <v>92</v>
      </c>
      <c r="S950" t="s">
        <v>61</v>
      </c>
      <c r="T950" t="s">
        <v>46</v>
      </c>
      <c r="U950" t="s">
        <v>225</v>
      </c>
      <c r="V950">
        <v>7830</v>
      </c>
      <c r="W950">
        <v>0.86293792625094667</v>
      </c>
      <c r="X950" t="s">
        <v>222</v>
      </c>
    </row>
    <row r="951" spans="1:24" x14ac:dyDescent="0.25">
      <c r="A951" t="s">
        <v>141</v>
      </c>
      <c r="B951" s="1">
        <v>42303</v>
      </c>
      <c r="C951">
        <v>2015</v>
      </c>
      <c r="D951" t="s">
        <v>233</v>
      </c>
      <c r="E951" t="s">
        <v>64</v>
      </c>
      <c r="F951" t="s">
        <v>26</v>
      </c>
      <c r="G951" t="s">
        <v>210</v>
      </c>
      <c r="H951" t="s">
        <v>205</v>
      </c>
      <c r="I951">
        <v>27300</v>
      </c>
      <c r="J951">
        <v>2183</v>
      </c>
      <c r="K951">
        <v>29483</v>
      </c>
      <c r="L951" t="s">
        <v>142</v>
      </c>
      <c r="M951" t="s">
        <v>143</v>
      </c>
      <c r="N951" t="s">
        <v>144</v>
      </c>
      <c r="O951">
        <v>4</v>
      </c>
      <c r="P951" t="s">
        <v>77</v>
      </c>
      <c r="Q951" t="s">
        <v>78</v>
      </c>
      <c r="R951" t="s">
        <v>79</v>
      </c>
      <c r="S951" t="s">
        <v>57</v>
      </c>
      <c r="T951" t="s">
        <v>44</v>
      </c>
      <c r="U951" t="s">
        <v>219</v>
      </c>
      <c r="V951">
        <v>819</v>
      </c>
      <c r="W951">
        <v>0.53490827304073996</v>
      </c>
      <c r="X951" t="s">
        <v>222</v>
      </c>
    </row>
    <row r="952" spans="1:24" x14ac:dyDescent="0.25">
      <c r="A952" t="s">
        <v>96</v>
      </c>
      <c r="B952" s="1">
        <v>42304</v>
      </c>
      <c r="C952">
        <v>2015</v>
      </c>
      <c r="D952" t="s">
        <v>233</v>
      </c>
      <c r="E952" t="s">
        <v>64</v>
      </c>
      <c r="F952" t="s">
        <v>26</v>
      </c>
      <c r="G952" t="s">
        <v>210</v>
      </c>
      <c r="H952" t="s">
        <v>201</v>
      </c>
      <c r="I952">
        <v>24350</v>
      </c>
      <c r="J952">
        <v>3839</v>
      </c>
      <c r="K952">
        <v>28189</v>
      </c>
      <c r="L952" t="s">
        <v>97</v>
      </c>
      <c r="M952" t="s">
        <v>98</v>
      </c>
      <c r="N952" t="s">
        <v>99</v>
      </c>
      <c r="O952">
        <v>2</v>
      </c>
      <c r="P952" t="s">
        <v>77</v>
      </c>
      <c r="Q952" t="s">
        <v>78</v>
      </c>
      <c r="R952" t="s">
        <v>79</v>
      </c>
      <c r="S952" t="s">
        <v>57</v>
      </c>
      <c r="T952" t="s">
        <v>44</v>
      </c>
      <c r="U952" t="s">
        <v>219</v>
      </c>
      <c r="V952">
        <v>730.5</v>
      </c>
      <c r="W952">
        <v>0.6652339690668666</v>
      </c>
      <c r="X952" t="s">
        <v>222</v>
      </c>
    </row>
    <row r="953" spans="1:24" x14ac:dyDescent="0.25">
      <c r="A953" t="s">
        <v>100</v>
      </c>
      <c r="B953" s="1">
        <v>42305</v>
      </c>
      <c r="C953">
        <v>2015</v>
      </c>
      <c r="D953" t="s">
        <v>233</v>
      </c>
      <c r="E953" t="s">
        <v>50</v>
      </c>
      <c r="F953" t="s">
        <v>10</v>
      </c>
      <c r="G953" t="s">
        <v>206</v>
      </c>
      <c r="H953" t="s">
        <v>205</v>
      </c>
      <c r="I953">
        <v>31750</v>
      </c>
      <c r="J953">
        <v>2210</v>
      </c>
      <c r="K953">
        <v>33960</v>
      </c>
      <c r="L953" t="s">
        <v>97</v>
      </c>
      <c r="M953" t="s">
        <v>101</v>
      </c>
      <c r="N953" t="s">
        <v>102</v>
      </c>
      <c r="O953">
        <v>4</v>
      </c>
      <c r="P953" t="s">
        <v>77</v>
      </c>
      <c r="Q953" t="s">
        <v>78</v>
      </c>
      <c r="R953" t="s">
        <v>79</v>
      </c>
      <c r="S953" t="s">
        <v>51</v>
      </c>
      <c r="T953" t="s">
        <v>43</v>
      </c>
      <c r="U953" t="s">
        <v>219</v>
      </c>
      <c r="V953">
        <v>952.5</v>
      </c>
      <c r="W953">
        <v>0.77124075906874645</v>
      </c>
      <c r="X953" t="s">
        <v>222</v>
      </c>
    </row>
    <row r="954" spans="1:24" x14ac:dyDescent="0.25">
      <c r="A954" t="s">
        <v>148</v>
      </c>
      <c r="B954" s="1">
        <v>42305</v>
      </c>
      <c r="C954">
        <v>2015</v>
      </c>
      <c r="D954" t="s">
        <v>233</v>
      </c>
      <c r="E954" t="s">
        <v>57</v>
      </c>
      <c r="F954" t="s">
        <v>19</v>
      </c>
      <c r="G954" t="s">
        <v>209</v>
      </c>
      <c r="H954" t="s">
        <v>201</v>
      </c>
      <c r="I954">
        <v>33600</v>
      </c>
      <c r="J954">
        <v>2398</v>
      </c>
      <c r="K954">
        <v>35998</v>
      </c>
      <c r="L954" t="s">
        <v>142</v>
      </c>
      <c r="M954" t="s">
        <v>149</v>
      </c>
      <c r="N954" t="s">
        <v>150</v>
      </c>
      <c r="O954">
        <v>4</v>
      </c>
      <c r="P954" t="s">
        <v>77</v>
      </c>
      <c r="Q954" t="s">
        <v>78</v>
      </c>
      <c r="R954" t="s">
        <v>79</v>
      </c>
      <c r="S954" t="s">
        <v>57</v>
      </c>
      <c r="T954" t="s">
        <v>44</v>
      </c>
      <c r="U954" t="s">
        <v>219</v>
      </c>
      <c r="V954">
        <v>1008</v>
      </c>
      <c r="W954">
        <v>0.83784600991655422</v>
      </c>
      <c r="X954" t="s">
        <v>222</v>
      </c>
    </row>
    <row r="955" spans="1:24" x14ac:dyDescent="0.25">
      <c r="A955" t="s">
        <v>179</v>
      </c>
      <c r="B955" s="1">
        <v>42308</v>
      </c>
      <c r="C955">
        <v>2015</v>
      </c>
      <c r="D955" t="s">
        <v>233</v>
      </c>
      <c r="E955" t="s">
        <v>62</v>
      </c>
      <c r="F955" t="s">
        <v>12</v>
      </c>
      <c r="G955" t="s">
        <v>200</v>
      </c>
      <c r="H955" t="s">
        <v>203</v>
      </c>
      <c r="I955">
        <v>50800</v>
      </c>
      <c r="J955">
        <v>4245</v>
      </c>
      <c r="K955">
        <v>55045</v>
      </c>
      <c r="L955" t="s">
        <v>164</v>
      </c>
      <c r="M955" t="s">
        <v>180</v>
      </c>
      <c r="N955" t="s">
        <v>181</v>
      </c>
      <c r="O955">
        <v>4</v>
      </c>
      <c r="P955" t="s">
        <v>77</v>
      </c>
      <c r="Q955" t="s">
        <v>78</v>
      </c>
      <c r="R955" t="s">
        <v>79</v>
      </c>
      <c r="S955" t="s">
        <v>63</v>
      </c>
      <c r="T955" t="s">
        <v>43</v>
      </c>
      <c r="U955" t="s">
        <v>221</v>
      </c>
      <c r="V955">
        <v>2032</v>
      </c>
      <c r="W955">
        <v>0.65575613018859003</v>
      </c>
      <c r="X955" t="s">
        <v>222</v>
      </c>
    </row>
    <row r="956" spans="1:24" x14ac:dyDescent="0.25">
      <c r="A956" t="s">
        <v>133</v>
      </c>
      <c r="B956" s="1">
        <v>42308</v>
      </c>
      <c r="C956">
        <v>2015</v>
      </c>
      <c r="D956" t="s">
        <v>233</v>
      </c>
      <c r="E956" t="s">
        <v>54</v>
      </c>
      <c r="F956" t="s">
        <v>11</v>
      </c>
      <c r="G956" t="s">
        <v>210</v>
      </c>
      <c r="H956" t="s">
        <v>201</v>
      </c>
      <c r="I956">
        <v>65000</v>
      </c>
      <c r="J956">
        <v>1928</v>
      </c>
      <c r="K956">
        <v>66928</v>
      </c>
      <c r="L956" t="s">
        <v>127</v>
      </c>
      <c r="M956" t="s">
        <v>134</v>
      </c>
      <c r="N956" t="s">
        <v>135</v>
      </c>
      <c r="O956">
        <v>4</v>
      </c>
      <c r="P956" t="s">
        <v>77</v>
      </c>
      <c r="Q956" t="s">
        <v>86</v>
      </c>
      <c r="R956" t="s">
        <v>79</v>
      </c>
      <c r="S956" t="s">
        <v>54</v>
      </c>
      <c r="T956" t="s">
        <v>43</v>
      </c>
      <c r="U956" t="s">
        <v>223</v>
      </c>
      <c r="V956">
        <v>3250</v>
      </c>
      <c r="W956">
        <v>0.43122889540681097</v>
      </c>
      <c r="X956" t="s">
        <v>220</v>
      </c>
    </row>
    <row r="957" spans="1:24" x14ac:dyDescent="0.25">
      <c r="A957" t="s">
        <v>120</v>
      </c>
      <c r="B957" s="1">
        <v>42308</v>
      </c>
      <c r="C957">
        <v>2015</v>
      </c>
      <c r="D957" t="s">
        <v>233</v>
      </c>
      <c r="E957" t="s">
        <v>58</v>
      </c>
      <c r="F957" t="s">
        <v>2</v>
      </c>
      <c r="G957" t="s">
        <v>206</v>
      </c>
      <c r="H957" t="s">
        <v>201</v>
      </c>
      <c r="I957">
        <v>62600</v>
      </c>
      <c r="J957">
        <v>2348</v>
      </c>
      <c r="K957">
        <v>64948</v>
      </c>
      <c r="L957" t="s">
        <v>97</v>
      </c>
      <c r="M957" t="s">
        <v>121</v>
      </c>
      <c r="N957" t="s">
        <v>122</v>
      </c>
      <c r="O957">
        <v>4</v>
      </c>
      <c r="P957" t="s">
        <v>77</v>
      </c>
      <c r="Q957" t="s">
        <v>86</v>
      </c>
      <c r="R957" t="s">
        <v>87</v>
      </c>
      <c r="S957" t="s">
        <v>59</v>
      </c>
      <c r="T957" t="s">
        <v>42</v>
      </c>
      <c r="U957" t="s">
        <v>223</v>
      </c>
      <c r="V957">
        <v>3130</v>
      </c>
      <c r="W957">
        <v>0.2003183072434358</v>
      </c>
      <c r="X957" t="s">
        <v>220</v>
      </c>
    </row>
    <row r="958" spans="1:24" x14ac:dyDescent="0.25">
      <c r="A958" t="s">
        <v>145</v>
      </c>
      <c r="B958" s="1">
        <v>42308</v>
      </c>
      <c r="C958">
        <v>2015</v>
      </c>
      <c r="D958" t="s">
        <v>233</v>
      </c>
      <c r="E958" t="s">
        <v>54</v>
      </c>
      <c r="F958" t="s">
        <v>23</v>
      </c>
      <c r="G958" t="s">
        <v>204</v>
      </c>
      <c r="H958" t="s">
        <v>203</v>
      </c>
      <c r="I958">
        <v>29700</v>
      </c>
      <c r="J958">
        <v>2693</v>
      </c>
      <c r="K958">
        <v>32393</v>
      </c>
      <c r="L958" t="s">
        <v>142</v>
      </c>
      <c r="M958" t="s">
        <v>146</v>
      </c>
      <c r="N958" t="s">
        <v>147</v>
      </c>
      <c r="O958">
        <v>4</v>
      </c>
      <c r="P958" t="s">
        <v>77</v>
      </c>
      <c r="Q958" t="s">
        <v>78</v>
      </c>
      <c r="R958" t="s">
        <v>79</v>
      </c>
      <c r="S958" t="s">
        <v>54</v>
      </c>
      <c r="T958" t="s">
        <v>44</v>
      </c>
      <c r="U958" t="s">
        <v>219</v>
      </c>
      <c r="V958">
        <v>891</v>
      </c>
      <c r="W958">
        <v>0.89536812011868139</v>
      </c>
      <c r="X958" t="s">
        <v>222</v>
      </c>
    </row>
    <row r="959" spans="1:24" x14ac:dyDescent="0.25">
      <c r="A959" t="s">
        <v>133</v>
      </c>
      <c r="B959" s="1">
        <v>42309</v>
      </c>
      <c r="C959">
        <v>2015</v>
      </c>
      <c r="D959" t="s">
        <v>234</v>
      </c>
      <c r="E959" t="s">
        <v>55</v>
      </c>
      <c r="F959" t="s">
        <v>38</v>
      </c>
      <c r="G959" t="s">
        <v>209</v>
      </c>
      <c r="H959" t="s">
        <v>202</v>
      </c>
      <c r="I959">
        <v>64600</v>
      </c>
      <c r="J959">
        <v>4373</v>
      </c>
      <c r="K959">
        <v>68973</v>
      </c>
      <c r="L959" t="s">
        <v>127</v>
      </c>
      <c r="M959" t="s">
        <v>134</v>
      </c>
      <c r="N959" t="s">
        <v>135</v>
      </c>
      <c r="O959">
        <v>4</v>
      </c>
      <c r="P959" t="s">
        <v>77</v>
      </c>
      <c r="Q959" t="s">
        <v>86</v>
      </c>
      <c r="R959" t="s">
        <v>79</v>
      </c>
      <c r="S959" t="s">
        <v>56</v>
      </c>
      <c r="T959" t="s">
        <v>46</v>
      </c>
      <c r="U959" t="s">
        <v>223</v>
      </c>
      <c r="V959">
        <v>3230</v>
      </c>
      <c r="W959">
        <v>0.83137301161483534</v>
      </c>
      <c r="X959" t="s">
        <v>222</v>
      </c>
    </row>
    <row r="960" spans="1:24" x14ac:dyDescent="0.25">
      <c r="A960" t="s">
        <v>88</v>
      </c>
      <c r="B960" s="1">
        <v>42309</v>
      </c>
      <c r="C960">
        <v>2015</v>
      </c>
      <c r="D960" t="s">
        <v>234</v>
      </c>
      <c r="E960" t="s">
        <v>54</v>
      </c>
      <c r="F960" t="s">
        <v>33</v>
      </c>
      <c r="G960" t="s">
        <v>200</v>
      </c>
      <c r="H960" t="s">
        <v>211</v>
      </c>
      <c r="I960">
        <v>143800</v>
      </c>
      <c r="J960">
        <v>1604</v>
      </c>
      <c r="K960">
        <v>145404</v>
      </c>
      <c r="L960" t="s">
        <v>74</v>
      </c>
      <c r="M960" t="s">
        <v>89</v>
      </c>
      <c r="N960" t="s">
        <v>90</v>
      </c>
      <c r="O960">
        <v>4</v>
      </c>
      <c r="P960" t="s">
        <v>91</v>
      </c>
      <c r="Q960" t="s">
        <v>86</v>
      </c>
      <c r="R960" t="s">
        <v>92</v>
      </c>
      <c r="S960" t="s">
        <v>54</v>
      </c>
      <c r="T960" t="s">
        <v>45</v>
      </c>
      <c r="U960" t="s">
        <v>225</v>
      </c>
      <c r="V960">
        <v>8628</v>
      </c>
      <c r="W960">
        <v>0.15795421607697113</v>
      </c>
      <c r="X960" t="s">
        <v>220</v>
      </c>
    </row>
    <row r="961" spans="1:24" x14ac:dyDescent="0.25">
      <c r="A961" t="s">
        <v>173</v>
      </c>
      <c r="B961" s="1">
        <v>42311</v>
      </c>
      <c r="C961">
        <v>2015</v>
      </c>
      <c r="D961" t="s">
        <v>234</v>
      </c>
      <c r="E961" t="s">
        <v>50</v>
      </c>
      <c r="F961" t="s">
        <v>9</v>
      </c>
      <c r="G961" t="s">
        <v>200</v>
      </c>
      <c r="H961" t="s">
        <v>203</v>
      </c>
      <c r="I961">
        <v>32300</v>
      </c>
      <c r="J961">
        <v>3864</v>
      </c>
      <c r="K961">
        <v>36164</v>
      </c>
      <c r="L961" t="s">
        <v>164</v>
      </c>
      <c r="M961" t="s">
        <v>174</v>
      </c>
      <c r="N961" t="s">
        <v>175</v>
      </c>
      <c r="O961">
        <v>2</v>
      </c>
      <c r="P961" t="s">
        <v>91</v>
      </c>
      <c r="Q961" t="s">
        <v>78</v>
      </c>
      <c r="R961" t="s">
        <v>79</v>
      </c>
      <c r="S961" t="s">
        <v>51</v>
      </c>
      <c r="T961" t="s">
        <v>43</v>
      </c>
      <c r="U961" t="s">
        <v>219</v>
      </c>
      <c r="V961">
        <v>969</v>
      </c>
      <c r="W961">
        <v>0.22825180516962512</v>
      </c>
      <c r="X961" t="s">
        <v>220</v>
      </c>
    </row>
    <row r="962" spans="1:24" x14ac:dyDescent="0.25">
      <c r="A962" t="s">
        <v>114</v>
      </c>
      <c r="B962" s="1">
        <v>42312</v>
      </c>
      <c r="C962">
        <v>2015</v>
      </c>
      <c r="D962" t="s">
        <v>234</v>
      </c>
      <c r="E962" t="s">
        <v>55</v>
      </c>
      <c r="F962" t="s">
        <v>40</v>
      </c>
      <c r="G962" t="s">
        <v>210</v>
      </c>
      <c r="H962" t="s">
        <v>203</v>
      </c>
      <c r="I962">
        <v>54200</v>
      </c>
      <c r="J962">
        <v>2833</v>
      </c>
      <c r="K962">
        <v>57033</v>
      </c>
      <c r="L962" t="s">
        <v>97</v>
      </c>
      <c r="M962" t="s">
        <v>115</v>
      </c>
      <c r="N962" t="s">
        <v>116</v>
      </c>
      <c r="O962">
        <v>4</v>
      </c>
      <c r="P962" t="s">
        <v>77</v>
      </c>
      <c r="Q962" t="s">
        <v>78</v>
      </c>
      <c r="R962" t="s">
        <v>79</v>
      </c>
      <c r="S962" t="s">
        <v>56</v>
      </c>
      <c r="T962" t="s">
        <v>46</v>
      </c>
      <c r="U962" t="s">
        <v>223</v>
      </c>
      <c r="V962">
        <v>2710</v>
      </c>
      <c r="W962">
        <v>0.40633054795038448</v>
      </c>
      <c r="X962" t="s">
        <v>220</v>
      </c>
    </row>
    <row r="963" spans="1:24" x14ac:dyDescent="0.25">
      <c r="A963" t="s">
        <v>114</v>
      </c>
      <c r="B963" s="1">
        <v>42312</v>
      </c>
      <c r="C963">
        <v>2015</v>
      </c>
      <c r="D963" t="s">
        <v>234</v>
      </c>
      <c r="E963" t="s">
        <v>54</v>
      </c>
      <c r="F963" t="s">
        <v>23</v>
      </c>
      <c r="G963" t="s">
        <v>209</v>
      </c>
      <c r="H963" t="s">
        <v>203</v>
      </c>
      <c r="I963">
        <v>54200</v>
      </c>
      <c r="J963">
        <v>4191</v>
      </c>
      <c r="K963">
        <v>58391</v>
      </c>
      <c r="L963" t="s">
        <v>97</v>
      </c>
      <c r="M963" t="s">
        <v>115</v>
      </c>
      <c r="N963" t="s">
        <v>116</v>
      </c>
      <c r="O963">
        <v>4</v>
      </c>
      <c r="P963" t="s">
        <v>77</v>
      </c>
      <c r="Q963" t="s">
        <v>78</v>
      </c>
      <c r="R963" t="s">
        <v>79</v>
      </c>
      <c r="S963" t="s">
        <v>54</v>
      </c>
      <c r="T963" t="s">
        <v>44</v>
      </c>
      <c r="U963" t="s">
        <v>223</v>
      </c>
      <c r="V963">
        <v>2710</v>
      </c>
      <c r="W963">
        <v>0.13237935357372246</v>
      </c>
      <c r="X963" t="s">
        <v>220</v>
      </c>
    </row>
    <row r="964" spans="1:24" x14ac:dyDescent="0.25">
      <c r="A964" t="s">
        <v>176</v>
      </c>
      <c r="B964" s="1">
        <v>42313</v>
      </c>
      <c r="C964">
        <v>2015</v>
      </c>
      <c r="D964" t="s">
        <v>234</v>
      </c>
      <c r="E964" t="s">
        <v>55</v>
      </c>
      <c r="F964" t="s">
        <v>40</v>
      </c>
      <c r="G964" t="s">
        <v>209</v>
      </c>
      <c r="H964" t="s">
        <v>203</v>
      </c>
      <c r="I964">
        <v>39600</v>
      </c>
      <c r="J964">
        <v>1134</v>
      </c>
      <c r="K964">
        <v>40734</v>
      </c>
      <c r="L964" t="s">
        <v>164</v>
      </c>
      <c r="M964" t="s">
        <v>177</v>
      </c>
      <c r="N964" t="s">
        <v>178</v>
      </c>
      <c r="O964">
        <v>4</v>
      </c>
      <c r="P964" t="s">
        <v>77</v>
      </c>
      <c r="Q964" t="s">
        <v>78</v>
      </c>
      <c r="R964" t="s">
        <v>79</v>
      </c>
      <c r="S964" t="s">
        <v>56</v>
      </c>
      <c r="T964" t="s">
        <v>46</v>
      </c>
      <c r="U964" t="s">
        <v>221</v>
      </c>
      <c r="V964">
        <v>1584</v>
      </c>
      <c r="W964">
        <v>0.22140093437461225</v>
      </c>
      <c r="X964" t="s">
        <v>220</v>
      </c>
    </row>
    <row r="965" spans="1:24" x14ac:dyDescent="0.25">
      <c r="A965" t="s">
        <v>148</v>
      </c>
      <c r="B965" s="1">
        <v>42314</v>
      </c>
      <c r="C965">
        <v>2015</v>
      </c>
      <c r="D965" t="s">
        <v>234</v>
      </c>
      <c r="E965" t="s">
        <v>57</v>
      </c>
      <c r="F965" t="s">
        <v>17</v>
      </c>
      <c r="G965" t="s">
        <v>210</v>
      </c>
      <c r="H965" t="s">
        <v>201</v>
      </c>
      <c r="I965">
        <v>33500</v>
      </c>
      <c r="J965">
        <v>1067</v>
      </c>
      <c r="K965">
        <v>34567</v>
      </c>
      <c r="L965" t="s">
        <v>142</v>
      </c>
      <c r="M965" t="s">
        <v>149</v>
      </c>
      <c r="N965" t="s">
        <v>150</v>
      </c>
      <c r="O965">
        <v>4</v>
      </c>
      <c r="P965" t="s">
        <v>77</v>
      </c>
      <c r="Q965" t="s">
        <v>78</v>
      </c>
      <c r="R965" t="s">
        <v>79</v>
      </c>
      <c r="S965" t="s">
        <v>57</v>
      </c>
      <c r="T965" t="s">
        <v>44</v>
      </c>
      <c r="U965" t="s">
        <v>219</v>
      </c>
      <c r="V965">
        <v>1005</v>
      </c>
      <c r="W965">
        <v>0.51882710006033406</v>
      </c>
      <c r="X965" t="s">
        <v>222</v>
      </c>
    </row>
    <row r="966" spans="1:24" x14ac:dyDescent="0.25">
      <c r="A966" t="s">
        <v>148</v>
      </c>
      <c r="B966" s="1">
        <v>42314</v>
      </c>
      <c r="C966">
        <v>2015</v>
      </c>
      <c r="D966" t="s">
        <v>234</v>
      </c>
      <c r="E966" t="s">
        <v>62</v>
      </c>
      <c r="F966" t="s">
        <v>12</v>
      </c>
      <c r="G966" t="s">
        <v>209</v>
      </c>
      <c r="H966" t="s">
        <v>203</v>
      </c>
      <c r="I966">
        <v>33650</v>
      </c>
      <c r="J966">
        <v>2607</v>
      </c>
      <c r="K966">
        <v>36257</v>
      </c>
      <c r="L966" t="s">
        <v>142</v>
      </c>
      <c r="M966" t="s">
        <v>149</v>
      </c>
      <c r="N966" t="s">
        <v>150</v>
      </c>
      <c r="O966">
        <v>4</v>
      </c>
      <c r="P966" t="s">
        <v>77</v>
      </c>
      <c r="Q966" t="s">
        <v>78</v>
      </c>
      <c r="R966" t="s">
        <v>79</v>
      </c>
      <c r="S966" t="s">
        <v>63</v>
      </c>
      <c r="T966" t="s">
        <v>43</v>
      </c>
      <c r="U966" t="s">
        <v>219</v>
      </c>
      <c r="V966">
        <v>1009.5</v>
      </c>
      <c r="W966">
        <v>0.74613885569672045</v>
      </c>
      <c r="X966" t="s">
        <v>222</v>
      </c>
    </row>
    <row r="967" spans="1:24" x14ac:dyDescent="0.25">
      <c r="A967" t="s">
        <v>154</v>
      </c>
      <c r="B967" s="1">
        <v>42315</v>
      </c>
      <c r="C967">
        <v>2015</v>
      </c>
      <c r="D967" t="s">
        <v>234</v>
      </c>
      <c r="E967" t="s">
        <v>55</v>
      </c>
      <c r="F967" t="s">
        <v>40</v>
      </c>
      <c r="G967" t="s">
        <v>206</v>
      </c>
      <c r="H967" t="s">
        <v>203</v>
      </c>
      <c r="I967">
        <v>63050</v>
      </c>
      <c r="J967">
        <v>2124</v>
      </c>
      <c r="K967">
        <v>65174</v>
      </c>
      <c r="L967" t="s">
        <v>142</v>
      </c>
      <c r="M967" t="s">
        <v>155</v>
      </c>
      <c r="N967" t="s">
        <v>156</v>
      </c>
      <c r="O967">
        <v>4</v>
      </c>
      <c r="P967" t="s">
        <v>91</v>
      </c>
      <c r="Q967" t="s">
        <v>78</v>
      </c>
      <c r="R967" t="s">
        <v>79</v>
      </c>
      <c r="S967" t="s">
        <v>56</v>
      </c>
      <c r="T967" t="s">
        <v>46</v>
      </c>
      <c r="U967" t="s">
        <v>223</v>
      </c>
      <c r="V967">
        <v>3152.5</v>
      </c>
      <c r="W967">
        <v>0.48788668517390577</v>
      </c>
      <c r="X967" t="s">
        <v>220</v>
      </c>
    </row>
    <row r="968" spans="1:24" x14ac:dyDescent="0.25">
      <c r="A968" t="s">
        <v>167</v>
      </c>
      <c r="B968" s="1">
        <v>42316</v>
      </c>
      <c r="C968">
        <v>2015</v>
      </c>
      <c r="D968" t="s">
        <v>234</v>
      </c>
      <c r="E968" t="s">
        <v>54</v>
      </c>
      <c r="F968" t="s">
        <v>29</v>
      </c>
      <c r="G968" t="s">
        <v>207</v>
      </c>
      <c r="H968" t="s">
        <v>201</v>
      </c>
      <c r="I968">
        <v>31250</v>
      </c>
      <c r="J968">
        <v>4834</v>
      </c>
      <c r="K968">
        <v>36084</v>
      </c>
      <c r="L968" t="s">
        <v>164</v>
      </c>
      <c r="M968" t="s">
        <v>168</v>
      </c>
      <c r="N968" t="s">
        <v>169</v>
      </c>
      <c r="O968">
        <v>4</v>
      </c>
      <c r="P968" t="s">
        <v>77</v>
      </c>
      <c r="Q968" t="s">
        <v>78</v>
      </c>
      <c r="R968" t="s">
        <v>79</v>
      </c>
      <c r="S968" t="s">
        <v>54</v>
      </c>
      <c r="T968" t="s">
        <v>45</v>
      </c>
      <c r="U968" t="s">
        <v>219</v>
      </c>
      <c r="V968">
        <v>937.5</v>
      </c>
      <c r="W968">
        <v>9.7049494319152788E-2</v>
      </c>
      <c r="X968" t="s">
        <v>220</v>
      </c>
    </row>
    <row r="969" spans="1:24" x14ac:dyDescent="0.25">
      <c r="A969" t="s">
        <v>179</v>
      </c>
      <c r="B969" s="1">
        <v>42316</v>
      </c>
      <c r="C969">
        <v>2015</v>
      </c>
      <c r="D969" t="s">
        <v>234</v>
      </c>
      <c r="E969" t="s">
        <v>57</v>
      </c>
      <c r="F969" t="s">
        <v>24</v>
      </c>
      <c r="G969" t="s">
        <v>200</v>
      </c>
      <c r="H969" t="s">
        <v>201</v>
      </c>
      <c r="I969">
        <v>50650</v>
      </c>
      <c r="J969">
        <v>4240</v>
      </c>
      <c r="K969">
        <v>54890</v>
      </c>
      <c r="L969" t="s">
        <v>164</v>
      </c>
      <c r="M969" t="s">
        <v>180</v>
      </c>
      <c r="N969" t="s">
        <v>181</v>
      </c>
      <c r="O969">
        <v>4</v>
      </c>
      <c r="P969" t="s">
        <v>77</v>
      </c>
      <c r="Q969" t="s">
        <v>78</v>
      </c>
      <c r="R969" t="s">
        <v>79</v>
      </c>
      <c r="S969" t="s">
        <v>57</v>
      </c>
      <c r="T969" t="s">
        <v>44</v>
      </c>
      <c r="U969" t="s">
        <v>221</v>
      </c>
      <c r="V969">
        <v>2026</v>
      </c>
      <c r="W969">
        <v>0.73712769091926877</v>
      </c>
      <c r="X969" t="s">
        <v>222</v>
      </c>
    </row>
    <row r="970" spans="1:24" x14ac:dyDescent="0.25">
      <c r="A970" t="s">
        <v>130</v>
      </c>
      <c r="B970" s="1">
        <v>42317</v>
      </c>
      <c r="C970">
        <v>2015</v>
      </c>
      <c r="D970" t="s">
        <v>234</v>
      </c>
      <c r="E970" t="s">
        <v>62</v>
      </c>
      <c r="F970" t="s">
        <v>12</v>
      </c>
      <c r="G970" t="s">
        <v>200</v>
      </c>
      <c r="H970" t="s">
        <v>201</v>
      </c>
      <c r="I970">
        <v>61400</v>
      </c>
      <c r="J970">
        <v>3019</v>
      </c>
      <c r="K970">
        <v>64419</v>
      </c>
      <c r="L970" t="s">
        <v>127</v>
      </c>
      <c r="M970" t="s">
        <v>131</v>
      </c>
      <c r="N970" t="s">
        <v>132</v>
      </c>
      <c r="O970">
        <v>4</v>
      </c>
      <c r="P970" t="s">
        <v>77</v>
      </c>
      <c r="Q970" t="s">
        <v>86</v>
      </c>
      <c r="R970" t="s">
        <v>79</v>
      </c>
      <c r="S970" t="s">
        <v>63</v>
      </c>
      <c r="T970" t="s">
        <v>43</v>
      </c>
      <c r="U970" t="s">
        <v>223</v>
      </c>
      <c r="V970">
        <v>3070</v>
      </c>
      <c r="W970">
        <v>0.44369861085140083</v>
      </c>
      <c r="X970" t="s">
        <v>220</v>
      </c>
    </row>
    <row r="971" spans="1:24" x14ac:dyDescent="0.25">
      <c r="A971" t="s">
        <v>106</v>
      </c>
      <c r="B971" s="1">
        <v>42317</v>
      </c>
      <c r="C971">
        <v>2015</v>
      </c>
      <c r="D971" t="s">
        <v>234</v>
      </c>
      <c r="E971" t="s">
        <v>60</v>
      </c>
      <c r="F971" t="s">
        <v>35</v>
      </c>
      <c r="G971" t="s">
        <v>210</v>
      </c>
      <c r="H971" t="s">
        <v>201</v>
      </c>
      <c r="I971">
        <v>37650</v>
      </c>
      <c r="J971">
        <v>1965</v>
      </c>
      <c r="K971">
        <v>39615</v>
      </c>
      <c r="L971" t="s">
        <v>97</v>
      </c>
      <c r="M971" t="s">
        <v>107</v>
      </c>
      <c r="N971" t="s">
        <v>108</v>
      </c>
      <c r="O971">
        <v>4</v>
      </c>
      <c r="P971" t="s">
        <v>77</v>
      </c>
      <c r="Q971" t="s">
        <v>78</v>
      </c>
      <c r="R971" t="s">
        <v>79</v>
      </c>
      <c r="S971" t="s">
        <v>61</v>
      </c>
      <c r="T971" t="s">
        <v>46</v>
      </c>
      <c r="U971" t="s">
        <v>221</v>
      </c>
      <c r="V971">
        <v>1506</v>
      </c>
      <c r="W971">
        <v>0.80641253516376599</v>
      </c>
      <c r="X971" t="s">
        <v>222</v>
      </c>
    </row>
    <row r="972" spans="1:24" x14ac:dyDescent="0.25">
      <c r="A972" t="s">
        <v>154</v>
      </c>
      <c r="B972" s="1">
        <v>42319</v>
      </c>
      <c r="C972">
        <v>2015</v>
      </c>
      <c r="D972" t="s">
        <v>234</v>
      </c>
      <c r="E972" t="s">
        <v>64</v>
      </c>
      <c r="F972" t="s">
        <v>20</v>
      </c>
      <c r="G972" t="s">
        <v>210</v>
      </c>
      <c r="H972" t="s">
        <v>211</v>
      </c>
      <c r="I972">
        <v>62900</v>
      </c>
      <c r="J972">
        <v>1559</v>
      </c>
      <c r="K972">
        <v>64459</v>
      </c>
      <c r="L972" t="s">
        <v>142</v>
      </c>
      <c r="M972" t="s">
        <v>155</v>
      </c>
      <c r="N972" t="s">
        <v>156</v>
      </c>
      <c r="O972">
        <v>4</v>
      </c>
      <c r="P972" t="s">
        <v>91</v>
      </c>
      <c r="Q972" t="s">
        <v>78</v>
      </c>
      <c r="R972" t="s">
        <v>79</v>
      </c>
      <c r="S972" t="s">
        <v>57</v>
      </c>
      <c r="T972" t="s">
        <v>44</v>
      </c>
      <c r="U972" t="s">
        <v>223</v>
      </c>
      <c r="V972">
        <v>3145</v>
      </c>
      <c r="W972">
        <v>0.17574039156350327</v>
      </c>
      <c r="X972" t="s">
        <v>220</v>
      </c>
    </row>
    <row r="973" spans="1:24" x14ac:dyDescent="0.25">
      <c r="A973" t="s">
        <v>126</v>
      </c>
      <c r="B973" s="1">
        <v>42319</v>
      </c>
      <c r="C973">
        <v>2015</v>
      </c>
      <c r="D973" t="s">
        <v>234</v>
      </c>
      <c r="E973" t="s">
        <v>54</v>
      </c>
      <c r="F973" t="s">
        <v>31</v>
      </c>
      <c r="G973" t="s">
        <v>204</v>
      </c>
      <c r="H973" t="s">
        <v>202</v>
      </c>
      <c r="I973">
        <v>37500</v>
      </c>
      <c r="J973">
        <v>2957</v>
      </c>
      <c r="K973">
        <v>40457</v>
      </c>
      <c r="L973" t="s">
        <v>127</v>
      </c>
      <c r="M973" t="s">
        <v>128</v>
      </c>
      <c r="N973" t="s">
        <v>129</v>
      </c>
      <c r="O973">
        <v>4</v>
      </c>
      <c r="P973" t="s">
        <v>77</v>
      </c>
      <c r="Q973" t="s">
        <v>78</v>
      </c>
      <c r="R973" t="s">
        <v>79</v>
      </c>
      <c r="S973" t="s">
        <v>54</v>
      </c>
      <c r="T973" t="s">
        <v>45</v>
      </c>
      <c r="U973" t="s">
        <v>221</v>
      </c>
      <c r="V973">
        <v>1500</v>
      </c>
      <c r="W973">
        <v>0.23315332235449615</v>
      </c>
      <c r="X973" t="s">
        <v>220</v>
      </c>
    </row>
    <row r="974" spans="1:24" x14ac:dyDescent="0.25">
      <c r="A974" t="s">
        <v>170</v>
      </c>
      <c r="B974" s="1">
        <v>42320</v>
      </c>
      <c r="C974">
        <v>2015</v>
      </c>
      <c r="D974" t="s">
        <v>234</v>
      </c>
      <c r="E974" t="s">
        <v>55</v>
      </c>
      <c r="F974" t="s">
        <v>40</v>
      </c>
      <c r="G974" t="s">
        <v>210</v>
      </c>
      <c r="H974" t="s">
        <v>211</v>
      </c>
      <c r="I974">
        <v>31450</v>
      </c>
      <c r="J974">
        <v>3885</v>
      </c>
      <c r="K974">
        <v>35335</v>
      </c>
      <c r="L974" t="s">
        <v>164</v>
      </c>
      <c r="M974" t="s">
        <v>171</v>
      </c>
      <c r="N974" t="s">
        <v>172</v>
      </c>
      <c r="O974">
        <v>4</v>
      </c>
      <c r="P974" t="s">
        <v>77</v>
      </c>
      <c r="Q974" t="s">
        <v>78</v>
      </c>
      <c r="R974" t="s">
        <v>79</v>
      </c>
      <c r="S974" t="s">
        <v>56</v>
      </c>
      <c r="T974" t="s">
        <v>46</v>
      </c>
      <c r="U974" t="s">
        <v>219</v>
      </c>
      <c r="V974">
        <v>943.5</v>
      </c>
      <c r="W974">
        <v>0.52872033534977603</v>
      </c>
      <c r="X974" t="s">
        <v>222</v>
      </c>
    </row>
    <row r="975" spans="1:24" x14ac:dyDescent="0.25">
      <c r="A975" t="s">
        <v>130</v>
      </c>
      <c r="B975" s="1">
        <v>42321</v>
      </c>
      <c r="C975">
        <v>2015</v>
      </c>
      <c r="D975" t="s">
        <v>234</v>
      </c>
      <c r="E975" t="s">
        <v>55</v>
      </c>
      <c r="F975" t="s">
        <v>39</v>
      </c>
      <c r="G975" t="s">
        <v>209</v>
      </c>
      <c r="H975" t="s">
        <v>201</v>
      </c>
      <c r="I975">
        <v>61100</v>
      </c>
      <c r="J975">
        <v>4318</v>
      </c>
      <c r="K975">
        <v>65418</v>
      </c>
      <c r="L975" t="s">
        <v>127</v>
      </c>
      <c r="M975" t="s">
        <v>131</v>
      </c>
      <c r="N975" t="s">
        <v>132</v>
      </c>
      <c r="O975">
        <v>4</v>
      </c>
      <c r="P975" t="s">
        <v>77</v>
      </c>
      <c r="Q975" t="s">
        <v>86</v>
      </c>
      <c r="R975" t="s">
        <v>79</v>
      </c>
      <c r="S975" t="s">
        <v>56</v>
      </c>
      <c r="T975" t="s">
        <v>46</v>
      </c>
      <c r="U975" t="s">
        <v>223</v>
      </c>
      <c r="V975">
        <v>3055</v>
      </c>
      <c r="W975">
        <v>0.51326641091763336</v>
      </c>
      <c r="X975" t="s">
        <v>222</v>
      </c>
    </row>
    <row r="976" spans="1:24" x14ac:dyDescent="0.25">
      <c r="A976" t="s">
        <v>141</v>
      </c>
      <c r="B976" s="1">
        <v>42322</v>
      </c>
      <c r="C976">
        <v>2015</v>
      </c>
      <c r="D976" t="s">
        <v>234</v>
      </c>
      <c r="E976" t="s">
        <v>58</v>
      </c>
      <c r="F976" t="s">
        <v>8</v>
      </c>
      <c r="G976" t="s">
        <v>206</v>
      </c>
      <c r="H976" t="s">
        <v>203</v>
      </c>
      <c r="I976">
        <v>26600</v>
      </c>
      <c r="J976">
        <v>3780</v>
      </c>
      <c r="K976">
        <v>30380</v>
      </c>
      <c r="L976" t="s">
        <v>142</v>
      </c>
      <c r="M976" t="s">
        <v>143</v>
      </c>
      <c r="N976" t="s">
        <v>144</v>
      </c>
      <c r="O976">
        <v>4</v>
      </c>
      <c r="P976" t="s">
        <v>77</v>
      </c>
      <c r="Q976" t="s">
        <v>78</v>
      </c>
      <c r="R976" t="s">
        <v>79</v>
      </c>
      <c r="S976" t="s">
        <v>59</v>
      </c>
      <c r="T976" t="s">
        <v>42</v>
      </c>
      <c r="U976" t="s">
        <v>219</v>
      </c>
      <c r="V976">
        <v>798</v>
      </c>
      <c r="W976">
        <v>0.67249655428924437</v>
      </c>
      <c r="X976" t="s">
        <v>222</v>
      </c>
    </row>
    <row r="977" spans="1:24" x14ac:dyDescent="0.25">
      <c r="A977" t="s">
        <v>112</v>
      </c>
      <c r="B977" s="1">
        <v>42323</v>
      </c>
      <c r="C977">
        <v>2015</v>
      </c>
      <c r="D977" t="s">
        <v>234</v>
      </c>
      <c r="E977" t="s">
        <v>58</v>
      </c>
      <c r="F977" t="s">
        <v>2</v>
      </c>
      <c r="G977" t="s">
        <v>200</v>
      </c>
      <c r="H977" t="s">
        <v>201</v>
      </c>
      <c r="I977">
        <v>46850</v>
      </c>
      <c r="J977">
        <v>1002</v>
      </c>
      <c r="K977">
        <v>47852</v>
      </c>
      <c r="L977" t="s">
        <v>97</v>
      </c>
      <c r="M977" t="s">
        <v>104</v>
      </c>
      <c r="N977" t="s">
        <v>113</v>
      </c>
      <c r="O977">
        <v>3</v>
      </c>
      <c r="P977" t="s">
        <v>91</v>
      </c>
      <c r="Q977" t="s">
        <v>78</v>
      </c>
      <c r="R977" t="s">
        <v>79</v>
      </c>
      <c r="S977" t="s">
        <v>59</v>
      </c>
      <c r="T977" t="s">
        <v>42</v>
      </c>
      <c r="U977" t="s">
        <v>221</v>
      </c>
      <c r="V977">
        <v>1874</v>
      </c>
      <c r="W977">
        <v>0.12833826342985885</v>
      </c>
      <c r="X977" t="s">
        <v>220</v>
      </c>
    </row>
    <row r="978" spans="1:24" x14ac:dyDescent="0.25">
      <c r="A978" t="s">
        <v>80</v>
      </c>
      <c r="B978" s="1">
        <v>42324</v>
      </c>
      <c r="C978">
        <v>2015</v>
      </c>
      <c r="D978" t="s">
        <v>234</v>
      </c>
      <c r="E978" t="s">
        <v>58</v>
      </c>
      <c r="F978" t="s">
        <v>5</v>
      </c>
      <c r="G978" t="s">
        <v>207</v>
      </c>
      <c r="H978" t="s">
        <v>201</v>
      </c>
      <c r="I978">
        <v>36800</v>
      </c>
      <c r="J978">
        <v>1535</v>
      </c>
      <c r="K978">
        <v>38335</v>
      </c>
      <c r="L978" t="s">
        <v>74</v>
      </c>
      <c r="M978" t="s">
        <v>81</v>
      </c>
      <c r="N978" t="s">
        <v>82</v>
      </c>
      <c r="O978">
        <v>4</v>
      </c>
      <c r="P978" t="s">
        <v>77</v>
      </c>
      <c r="Q978" t="s">
        <v>78</v>
      </c>
      <c r="R978" t="s">
        <v>79</v>
      </c>
      <c r="S978" t="s">
        <v>59</v>
      </c>
      <c r="T978" t="s">
        <v>42</v>
      </c>
      <c r="U978" t="s">
        <v>221</v>
      </c>
      <c r="V978">
        <v>1472</v>
      </c>
      <c r="W978">
        <v>0.97533432393117547</v>
      </c>
      <c r="X978" t="s">
        <v>222</v>
      </c>
    </row>
    <row r="979" spans="1:24" x14ac:dyDescent="0.25">
      <c r="A979" t="s">
        <v>93</v>
      </c>
      <c r="B979" s="1">
        <v>42325</v>
      </c>
      <c r="C979">
        <v>2015</v>
      </c>
      <c r="D979" t="s">
        <v>234</v>
      </c>
      <c r="E979" t="s">
        <v>58</v>
      </c>
      <c r="F979" t="s">
        <v>8</v>
      </c>
      <c r="G979" t="s">
        <v>206</v>
      </c>
      <c r="H979" t="s">
        <v>203</v>
      </c>
      <c r="I979">
        <v>166200</v>
      </c>
      <c r="J979">
        <v>4786</v>
      </c>
      <c r="K979">
        <v>170986</v>
      </c>
      <c r="L979" t="s">
        <v>74</v>
      </c>
      <c r="M979" t="s">
        <v>94</v>
      </c>
      <c r="N979" t="s">
        <v>95</v>
      </c>
      <c r="O979">
        <v>2</v>
      </c>
      <c r="P979" t="s">
        <v>77</v>
      </c>
      <c r="Q979" t="s">
        <v>86</v>
      </c>
      <c r="R979" t="s">
        <v>87</v>
      </c>
      <c r="S979" t="s">
        <v>59</v>
      </c>
      <c r="T979" t="s">
        <v>42</v>
      </c>
      <c r="U979" t="s">
        <v>225</v>
      </c>
      <c r="V979">
        <v>9972</v>
      </c>
      <c r="W979">
        <v>0.89191111498135656</v>
      </c>
      <c r="X979" t="s">
        <v>222</v>
      </c>
    </row>
    <row r="980" spans="1:24" x14ac:dyDescent="0.25">
      <c r="A980" t="s">
        <v>157</v>
      </c>
      <c r="B980" s="1">
        <v>42326</v>
      </c>
      <c r="C980">
        <v>2015</v>
      </c>
      <c r="D980" t="s">
        <v>234</v>
      </c>
      <c r="E980" t="s">
        <v>54</v>
      </c>
      <c r="F980" t="s">
        <v>30</v>
      </c>
      <c r="G980" t="s">
        <v>200</v>
      </c>
      <c r="H980" t="s">
        <v>202</v>
      </c>
      <c r="I980">
        <v>65650</v>
      </c>
      <c r="J980">
        <v>4911</v>
      </c>
      <c r="K980">
        <v>70561</v>
      </c>
      <c r="L980" t="s">
        <v>142</v>
      </c>
      <c r="M980" t="s">
        <v>158</v>
      </c>
      <c r="N980" t="s">
        <v>159</v>
      </c>
      <c r="O980">
        <v>4</v>
      </c>
      <c r="P980" t="s">
        <v>77</v>
      </c>
      <c r="Q980" t="s">
        <v>86</v>
      </c>
      <c r="R980" t="s">
        <v>79</v>
      </c>
      <c r="S980" t="s">
        <v>54</v>
      </c>
      <c r="T980" t="s">
        <v>45</v>
      </c>
      <c r="U980" t="s">
        <v>223</v>
      </c>
      <c r="V980">
        <v>3282.5</v>
      </c>
      <c r="W980">
        <v>6.9222075431245408E-2</v>
      </c>
      <c r="X980" t="s">
        <v>220</v>
      </c>
    </row>
    <row r="981" spans="1:24" x14ac:dyDescent="0.25">
      <c r="A981" t="s">
        <v>185</v>
      </c>
      <c r="B981" s="1">
        <v>42328</v>
      </c>
      <c r="C981">
        <v>2015</v>
      </c>
      <c r="D981" t="s">
        <v>234</v>
      </c>
      <c r="E981" t="s">
        <v>62</v>
      </c>
      <c r="F981" t="s">
        <v>14</v>
      </c>
      <c r="G981" t="s">
        <v>200</v>
      </c>
      <c r="H981" t="s">
        <v>201</v>
      </c>
      <c r="I981">
        <v>74750</v>
      </c>
      <c r="J981">
        <v>4112</v>
      </c>
      <c r="K981">
        <v>78862</v>
      </c>
      <c r="L981" t="s">
        <v>164</v>
      </c>
      <c r="M981" t="s">
        <v>186</v>
      </c>
      <c r="N981" t="s">
        <v>187</v>
      </c>
      <c r="O981">
        <v>4</v>
      </c>
      <c r="P981" t="s">
        <v>77</v>
      </c>
      <c r="Q981" t="s">
        <v>86</v>
      </c>
      <c r="R981" t="s">
        <v>87</v>
      </c>
      <c r="S981" t="s">
        <v>63</v>
      </c>
      <c r="T981" t="s">
        <v>43</v>
      </c>
      <c r="U981" t="s">
        <v>225</v>
      </c>
      <c r="V981">
        <v>4485</v>
      </c>
      <c r="W981">
        <v>0.98236548620386299</v>
      </c>
      <c r="X981" t="s">
        <v>222</v>
      </c>
    </row>
    <row r="982" spans="1:24" x14ac:dyDescent="0.25">
      <c r="A982" t="s">
        <v>154</v>
      </c>
      <c r="B982" s="1">
        <v>42329</v>
      </c>
      <c r="C982">
        <v>2015</v>
      </c>
      <c r="D982" t="s">
        <v>234</v>
      </c>
      <c r="E982" t="s">
        <v>58</v>
      </c>
      <c r="F982" t="s">
        <v>8</v>
      </c>
      <c r="G982" t="s">
        <v>206</v>
      </c>
      <c r="H982" t="s">
        <v>205</v>
      </c>
      <c r="I982">
        <v>63150</v>
      </c>
      <c r="J982">
        <v>3728</v>
      </c>
      <c r="K982">
        <v>66878</v>
      </c>
      <c r="L982" t="s">
        <v>142</v>
      </c>
      <c r="M982" t="s">
        <v>155</v>
      </c>
      <c r="N982" t="s">
        <v>156</v>
      </c>
      <c r="O982">
        <v>4</v>
      </c>
      <c r="P982" t="s">
        <v>91</v>
      </c>
      <c r="Q982" t="s">
        <v>78</v>
      </c>
      <c r="R982" t="s">
        <v>79</v>
      </c>
      <c r="S982" t="s">
        <v>59</v>
      </c>
      <c r="T982" t="s">
        <v>42</v>
      </c>
      <c r="U982" t="s">
        <v>223</v>
      </c>
      <c r="V982">
        <v>3157.5</v>
      </c>
      <c r="W982">
        <v>0.33782910897295415</v>
      </c>
      <c r="X982" t="s">
        <v>220</v>
      </c>
    </row>
    <row r="983" spans="1:24" x14ac:dyDescent="0.25">
      <c r="A983" t="s">
        <v>182</v>
      </c>
      <c r="B983" s="1">
        <v>42329</v>
      </c>
      <c r="C983">
        <v>2015</v>
      </c>
      <c r="D983" t="s">
        <v>234</v>
      </c>
      <c r="E983" t="s">
        <v>64</v>
      </c>
      <c r="F983" t="s">
        <v>20</v>
      </c>
      <c r="G983" t="s">
        <v>200</v>
      </c>
      <c r="H983" t="s">
        <v>211</v>
      </c>
      <c r="I983">
        <v>58400</v>
      </c>
      <c r="J983">
        <v>4806</v>
      </c>
      <c r="K983">
        <v>63206</v>
      </c>
      <c r="L983" t="s">
        <v>164</v>
      </c>
      <c r="M983" t="s">
        <v>183</v>
      </c>
      <c r="N983" t="s">
        <v>184</v>
      </c>
      <c r="O983">
        <v>4</v>
      </c>
      <c r="P983" t="s">
        <v>77</v>
      </c>
      <c r="Q983" t="s">
        <v>78</v>
      </c>
      <c r="R983" t="s">
        <v>79</v>
      </c>
      <c r="S983" t="s">
        <v>57</v>
      </c>
      <c r="T983" t="s">
        <v>44</v>
      </c>
      <c r="U983" t="s">
        <v>223</v>
      </c>
      <c r="V983">
        <v>2920</v>
      </c>
      <c r="W983">
        <v>0.4486806385445784</v>
      </c>
      <c r="X983" t="s">
        <v>220</v>
      </c>
    </row>
    <row r="984" spans="1:24" x14ac:dyDescent="0.25">
      <c r="A984" t="s">
        <v>163</v>
      </c>
      <c r="B984" s="1">
        <v>42329</v>
      </c>
      <c r="C984">
        <v>2015</v>
      </c>
      <c r="D984" t="s">
        <v>234</v>
      </c>
      <c r="E984" t="s">
        <v>54</v>
      </c>
      <c r="F984" t="s">
        <v>33</v>
      </c>
      <c r="G984" t="s">
        <v>200</v>
      </c>
      <c r="H984" t="s">
        <v>211</v>
      </c>
      <c r="I984">
        <v>25100</v>
      </c>
      <c r="J984">
        <v>1154</v>
      </c>
      <c r="K984">
        <v>26254</v>
      </c>
      <c r="L984" t="s">
        <v>164</v>
      </c>
      <c r="M984" t="s">
        <v>165</v>
      </c>
      <c r="N984" t="s">
        <v>166</v>
      </c>
      <c r="O984">
        <v>2</v>
      </c>
      <c r="P984" t="s">
        <v>77</v>
      </c>
      <c r="Q984" t="s">
        <v>78</v>
      </c>
      <c r="R984" t="s">
        <v>79</v>
      </c>
      <c r="S984" t="s">
        <v>54</v>
      </c>
      <c r="T984" t="s">
        <v>45</v>
      </c>
      <c r="U984" t="s">
        <v>219</v>
      </c>
      <c r="V984">
        <v>753</v>
      </c>
      <c r="W984">
        <v>0.27101879579528176</v>
      </c>
      <c r="X984" t="s">
        <v>220</v>
      </c>
    </row>
    <row r="985" spans="1:24" x14ac:dyDescent="0.25">
      <c r="A985" t="s">
        <v>188</v>
      </c>
      <c r="B985" s="1">
        <v>42330</v>
      </c>
      <c r="C985">
        <v>2015</v>
      </c>
      <c r="D985" t="s">
        <v>234</v>
      </c>
      <c r="E985" t="s">
        <v>54</v>
      </c>
      <c r="F985" t="s">
        <v>23</v>
      </c>
      <c r="G985" t="s">
        <v>209</v>
      </c>
      <c r="H985" t="s">
        <v>201</v>
      </c>
      <c r="I985">
        <v>77100</v>
      </c>
      <c r="J985">
        <v>3462</v>
      </c>
      <c r="K985">
        <v>80562</v>
      </c>
      <c r="L985" t="s">
        <v>164</v>
      </c>
      <c r="M985" t="s">
        <v>189</v>
      </c>
      <c r="N985" t="s">
        <v>190</v>
      </c>
      <c r="O985">
        <v>4</v>
      </c>
      <c r="P985" t="s">
        <v>77</v>
      </c>
      <c r="Q985" t="s">
        <v>86</v>
      </c>
      <c r="R985" t="s">
        <v>87</v>
      </c>
      <c r="S985" t="s">
        <v>54</v>
      </c>
      <c r="T985" t="s">
        <v>44</v>
      </c>
      <c r="U985" t="s">
        <v>225</v>
      </c>
      <c r="V985">
        <v>4626</v>
      </c>
      <c r="W985">
        <v>0.21703236327368411</v>
      </c>
      <c r="X985" t="s">
        <v>220</v>
      </c>
    </row>
    <row r="986" spans="1:24" x14ac:dyDescent="0.25">
      <c r="A986" t="s">
        <v>154</v>
      </c>
      <c r="B986" s="1">
        <v>42330</v>
      </c>
      <c r="C986">
        <v>2015</v>
      </c>
      <c r="D986" t="s">
        <v>234</v>
      </c>
      <c r="E986" t="s">
        <v>58</v>
      </c>
      <c r="F986" t="s">
        <v>5</v>
      </c>
      <c r="G986" t="s">
        <v>207</v>
      </c>
      <c r="H986" t="s">
        <v>201</v>
      </c>
      <c r="I986">
        <v>63150</v>
      </c>
      <c r="J986">
        <v>3568</v>
      </c>
      <c r="K986">
        <v>66718</v>
      </c>
      <c r="L986" t="s">
        <v>142</v>
      </c>
      <c r="M986" t="s">
        <v>155</v>
      </c>
      <c r="N986" t="s">
        <v>156</v>
      </c>
      <c r="O986">
        <v>4</v>
      </c>
      <c r="P986" t="s">
        <v>91</v>
      </c>
      <c r="Q986" t="s">
        <v>78</v>
      </c>
      <c r="R986" t="s">
        <v>79</v>
      </c>
      <c r="S986" t="s">
        <v>59</v>
      </c>
      <c r="T986" t="s">
        <v>42</v>
      </c>
      <c r="U986" t="s">
        <v>223</v>
      </c>
      <c r="V986">
        <v>3157.5</v>
      </c>
      <c r="W986">
        <v>0.47864430373471428</v>
      </c>
      <c r="X986" t="s">
        <v>220</v>
      </c>
    </row>
    <row r="987" spans="1:24" x14ac:dyDescent="0.25">
      <c r="A987" t="s">
        <v>185</v>
      </c>
      <c r="B987" s="1">
        <v>42330</v>
      </c>
      <c r="C987">
        <v>2015</v>
      </c>
      <c r="D987" t="s">
        <v>234</v>
      </c>
      <c r="E987" t="s">
        <v>50</v>
      </c>
      <c r="F987" t="s">
        <v>10</v>
      </c>
      <c r="G987" t="s">
        <v>210</v>
      </c>
      <c r="H987" t="s">
        <v>211</v>
      </c>
      <c r="I987">
        <v>74650</v>
      </c>
      <c r="J987">
        <v>3967</v>
      </c>
      <c r="K987">
        <v>78617</v>
      </c>
      <c r="L987" t="s">
        <v>164</v>
      </c>
      <c r="M987" t="s">
        <v>186</v>
      </c>
      <c r="N987" t="s">
        <v>187</v>
      </c>
      <c r="O987">
        <v>4</v>
      </c>
      <c r="P987" t="s">
        <v>77</v>
      </c>
      <c r="Q987" t="s">
        <v>86</v>
      </c>
      <c r="R987" t="s">
        <v>87</v>
      </c>
      <c r="S987" t="s">
        <v>51</v>
      </c>
      <c r="T987" t="s">
        <v>43</v>
      </c>
      <c r="U987" t="s">
        <v>225</v>
      </c>
      <c r="V987">
        <v>4479</v>
      </c>
      <c r="W987">
        <v>0.56946032427691873</v>
      </c>
      <c r="X987" t="s">
        <v>222</v>
      </c>
    </row>
    <row r="988" spans="1:24" x14ac:dyDescent="0.25">
      <c r="A988" t="s">
        <v>80</v>
      </c>
      <c r="B988" s="1">
        <v>42331</v>
      </c>
      <c r="C988">
        <v>2015</v>
      </c>
      <c r="D988" t="s">
        <v>234</v>
      </c>
      <c r="E988" t="s">
        <v>55</v>
      </c>
      <c r="F988" t="s">
        <v>36</v>
      </c>
      <c r="G988" t="s">
        <v>206</v>
      </c>
      <c r="H988" t="s">
        <v>203</v>
      </c>
      <c r="I988">
        <v>36850</v>
      </c>
      <c r="J988">
        <v>1037</v>
      </c>
      <c r="K988">
        <v>37887</v>
      </c>
      <c r="L988" t="s">
        <v>74</v>
      </c>
      <c r="M988" t="s">
        <v>81</v>
      </c>
      <c r="N988" t="s">
        <v>82</v>
      </c>
      <c r="O988">
        <v>4</v>
      </c>
      <c r="P988" t="s">
        <v>77</v>
      </c>
      <c r="Q988" t="s">
        <v>78</v>
      </c>
      <c r="R988" t="s">
        <v>79</v>
      </c>
      <c r="S988" t="s">
        <v>56</v>
      </c>
      <c r="T988" t="s">
        <v>46</v>
      </c>
      <c r="U988" t="s">
        <v>221</v>
      </c>
      <c r="V988">
        <v>1474</v>
      </c>
      <c r="W988">
        <v>0.17589540228987829</v>
      </c>
      <c r="X988" t="s">
        <v>220</v>
      </c>
    </row>
    <row r="989" spans="1:24" x14ac:dyDescent="0.25">
      <c r="A989" t="s">
        <v>160</v>
      </c>
      <c r="B989" s="1">
        <v>42331</v>
      </c>
      <c r="C989">
        <v>2015</v>
      </c>
      <c r="D989" t="s">
        <v>234</v>
      </c>
      <c r="E989" t="s">
        <v>62</v>
      </c>
      <c r="F989" t="s">
        <v>12</v>
      </c>
      <c r="G989" t="s">
        <v>200</v>
      </c>
      <c r="H989" t="s">
        <v>201</v>
      </c>
      <c r="I989">
        <v>108750</v>
      </c>
      <c r="J989">
        <v>2716</v>
      </c>
      <c r="K989">
        <v>111466</v>
      </c>
      <c r="L989" t="s">
        <v>142</v>
      </c>
      <c r="M989" t="s">
        <v>161</v>
      </c>
      <c r="N989" t="s">
        <v>162</v>
      </c>
      <c r="O989">
        <v>4</v>
      </c>
      <c r="P989" t="s">
        <v>91</v>
      </c>
      <c r="Q989" t="s">
        <v>78</v>
      </c>
      <c r="R989" t="s">
        <v>92</v>
      </c>
      <c r="S989" t="s">
        <v>63</v>
      </c>
      <c r="T989" t="s">
        <v>43</v>
      </c>
      <c r="U989" t="s">
        <v>225</v>
      </c>
      <c r="V989">
        <v>6525</v>
      </c>
      <c r="W989">
        <v>9.5507242295661585E-2</v>
      </c>
      <c r="X989" t="s">
        <v>220</v>
      </c>
    </row>
    <row r="990" spans="1:24" x14ac:dyDescent="0.25">
      <c r="A990" t="s">
        <v>117</v>
      </c>
      <c r="B990" s="1">
        <v>42331</v>
      </c>
      <c r="C990">
        <v>2015</v>
      </c>
      <c r="D990" t="s">
        <v>234</v>
      </c>
      <c r="E990" t="s">
        <v>57</v>
      </c>
      <c r="F990" t="s">
        <v>27</v>
      </c>
      <c r="G990" t="s">
        <v>209</v>
      </c>
      <c r="H990" t="s">
        <v>205</v>
      </c>
      <c r="I990">
        <v>58550</v>
      </c>
      <c r="J990">
        <v>1404</v>
      </c>
      <c r="K990">
        <v>59954</v>
      </c>
      <c r="L990" t="s">
        <v>97</v>
      </c>
      <c r="M990" t="s">
        <v>118</v>
      </c>
      <c r="N990" t="s">
        <v>119</v>
      </c>
      <c r="O990">
        <v>4</v>
      </c>
      <c r="P990" t="s">
        <v>77</v>
      </c>
      <c r="Q990" t="s">
        <v>86</v>
      </c>
      <c r="R990" t="s">
        <v>79</v>
      </c>
      <c r="S990" t="s">
        <v>57</v>
      </c>
      <c r="T990" t="s">
        <v>44</v>
      </c>
      <c r="U990" t="s">
        <v>223</v>
      </c>
      <c r="V990">
        <v>2927.5</v>
      </c>
      <c r="W990">
        <v>0.76507757127521447</v>
      </c>
      <c r="X990" t="s">
        <v>222</v>
      </c>
    </row>
    <row r="991" spans="1:24" x14ac:dyDescent="0.25">
      <c r="A991" t="s">
        <v>109</v>
      </c>
      <c r="B991" s="1">
        <v>42331</v>
      </c>
      <c r="C991">
        <v>2015</v>
      </c>
      <c r="D991" t="s">
        <v>234</v>
      </c>
      <c r="E991" t="s">
        <v>54</v>
      </c>
      <c r="F991" t="s">
        <v>28</v>
      </c>
      <c r="G991" t="s">
        <v>206</v>
      </c>
      <c r="H991" t="s">
        <v>201</v>
      </c>
      <c r="I991">
        <v>46000</v>
      </c>
      <c r="J991">
        <v>2980</v>
      </c>
      <c r="K991">
        <v>48980</v>
      </c>
      <c r="L991" t="s">
        <v>97</v>
      </c>
      <c r="M991" t="s">
        <v>110</v>
      </c>
      <c r="N991" t="s">
        <v>111</v>
      </c>
      <c r="O991">
        <v>4</v>
      </c>
      <c r="P991" t="s">
        <v>91</v>
      </c>
      <c r="Q991" t="s">
        <v>78</v>
      </c>
      <c r="R991" t="s">
        <v>79</v>
      </c>
      <c r="S991" t="s">
        <v>54</v>
      </c>
      <c r="T991" t="s">
        <v>45</v>
      </c>
      <c r="U991" t="s">
        <v>221</v>
      </c>
      <c r="V991">
        <v>1840</v>
      </c>
      <c r="W991">
        <v>0.27955803334692403</v>
      </c>
      <c r="X991" t="s">
        <v>220</v>
      </c>
    </row>
    <row r="992" spans="1:24" x14ac:dyDescent="0.25">
      <c r="A992" t="s">
        <v>126</v>
      </c>
      <c r="B992" s="1">
        <v>42332</v>
      </c>
      <c r="C992">
        <v>2015</v>
      </c>
      <c r="D992" t="s">
        <v>234</v>
      </c>
      <c r="E992" t="s">
        <v>57</v>
      </c>
      <c r="F992" t="s">
        <v>16</v>
      </c>
      <c r="G992" t="s">
        <v>200</v>
      </c>
      <c r="H992" t="s">
        <v>211</v>
      </c>
      <c r="I992">
        <v>38000</v>
      </c>
      <c r="J992">
        <v>1703</v>
      </c>
      <c r="K992">
        <v>39703</v>
      </c>
      <c r="L992" t="s">
        <v>127</v>
      </c>
      <c r="M992" t="s">
        <v>128</v>
      </c>
      <c r="N992" t="s">
        <v>129</v>
      </c>
      <c r="O992">
        <v>4</v>
      </c>
      <c r="P992" t="s">
        <v>77</v>
      </c>
      <c r="Q992" t="s">
        <v>78</v>
      </c>
      <c r="R992" t="s">
        <v>79</v>
      </c>
      <c r="S992" t="s">
        <v>57</v>
      </c>
      <c r="T992" t="s">
        <v>44</v>
      </c>
      <c r="U992" t="s">
        <v>221</v>
      </c>
      <c r="V992">
        <v>1520</v>
      </c>
      <c r="W992">
        <v>0.84547521259890646</v>
      </c>
      <c r="X992" t="s">
        <v>222</v>
      </c>
    </row>
    <row r="993" spans="1:24" x14ac:dyDescent="0.25">
      <c r="A993" t="s">
        <v>136</v>
      </c>
      <c r="B993" s="1">
        <v>42332</v>
      </c>
      <c r="C993">
        <v>2015</v>
      </c>
      <c r="D993" t="s">
        <v>234</v>
      </c>
      <c r="E993" t="s">
        <v>57</v>
      </c>
      <c r="F993" t="s">
        <v>22</v>
      </c>
      <c r="G993" t="s">
        <v>200</v>
      </c>
      <c r="H993" t="s">
        <v>211</v>
      </c>
      <c r="I993">
        <v>85450</v>
      </c>
      <c r="J993">
        <v>3964</v>
      </c>
      <c r="K993">
        <v>89414</v>
      </c>
      <c r="L993" t="s">
        <v>127</v>
      </c>
      <c r="M993" t="s">
        <v>137</v>
      </c>
      <c r="N993" t="s">
        <v>138</v>
      </c>
      <c r="O993">
        <v>4</v>
      </c>
      <c r="P993" t="s">
        <v>77</v>
      </c>
      <c r="Q993" t="s">
        <v>78</v>
      </c>
      <c r="R993" t="s">
        <v>79</v>
      </c>
      <c r="S993" t="s">
        <v>57</v>
      </c>
      <c r="T993" t="s">
        <v>44</v>
      </c>
      <c r="U993" t="s">
        <v>225</v>
      </c>
      <c r="V993">
        <v>5127</v>
      </c>
      <c r="W993">
        <v>0.20376137141313469</v>
      </c>
      <c r="X993" t="s">
        <v>220</v>
      </c>
    </row>
    <row r="994" spans="1:24" x14ac:dyDescent="0.25">
      <c r="A994" t="s">
        <v>141</v>
      </c>
      <c r="B994" s="1">
        <v>42332</v>
      </c>
      <c r="C994">
        <v>2015</v>
      </c>
      <c r="D994" t="s">
        <v>234</v>
      </c>
      <c r="E994" t="s">
        <v>55</v>
      </c>
      <c r="F994" t="s">
        <v>40</v>
      </c>
      <c r="G994" t="s">
        <v>200</v>
      </c>
      <c r="H994" t="s">
        <v>201</v>
      </c>
      <c r="I994">
        <v>27300</v>
      </c>
      <c r="J994">
        <v>3304</v>
      </c>
      <c r="K994">
        <v>30604</v>
      </c>
      <c r="L994" t="s">
        <v>142</v>
      </c>
      <c r="M994" t="s">
        <v>143</v>
      </c>
      <c r="N994" t="s">
        <v>144</v>
      </c>
      <c r="O994">
        <v>4</v>
      </c>
      <c r="P994" t="s">
        <v>77</v>
      </c>
      <c r="Q994" t="s">
        <v>78</v>
      </c>
      <c r="R994" t="s">
        <v>79</v>
      </c>
      <c r="S994" t="s">
        <v>56</v>
      </c>
      <c r="T994" t="s">
        <v>46</v>
      </c>
      <c r="U994" t="s">
        <v>219</v>
      </c>
      <c r="V994">
        <v>819</v>
      </c>
      <c r="W994">
        <v>0.4038272995519579</v>
      </c>
      <c r="X994" t="s">
        <v>220</v>
      </c>
    </row>
    <row r="995" spans="1:24" x14ac:dyDescent="0.25">
      <c r="A995" t="s">
        <v>80</v>
      </c>
      <c r="B995" s="1">
        <v>42333</v>
      </c>
      <c r="C995">
        <v>2015</v>
      </c>
      <c r="D995" t="s">
        <v>234</v>
      </c>
      <c r="E995" t="s">
        <v>62</v>
      </c>
      <c r="F995" t="s">
        <v>12</v>
      </c>
      <c r="G995" t="s">
        <v>200</v>
      </c>
      <c r="H995" t="s">
        <v>203</v>
      </c>
      <c r="I995">
        <v>36900</v>
      </c>
      <c r="J995">
        <v>3983</v>
      </c>
      <c r="K995">
        <v>40883</v>
      </c>
      <c r="L995" t="s">
        <v>74</v>
      </c>
      <c r="M995" t="s">
        <v>81</v>
      </c>
      <c r="N995" t="s">
        <v>82</v>
      </c>
      <c r="O995">
        <v>4</v>
      </c>
      <c r="P995" t="s">
        <v>77</v>
      </c>
      <c r="Q995" t="s">
        <v>78</v>
      </c>
      <c r="R995" t="s">
        <v>79</v>
      </c>
      <c r="S995" t="s">
        <v>63</v>
      </c>
      <c r="T995" t="s">
        <v>43</v>
      </c>
      <c r="U995" t="s">
        <v>221</v>
      </c>
      <c r="V995">
        <v>1476</v>
      </c>
      <c r="W995">
        <v>0.25084478466345222</v>
      </c>
      <c r="X995" t="s">
        <v>220</v>
      </c>
    </row>
    <row r="996" spans="1:24" x14ac:dyDescent="0.25">
      <c r="A996" t="s">
        <v>173</v>
      </c>
      <c r="B996" s="1">
        <v>42333</v>
      </c>
      <c r="C996">
        <v>2015</v>
      </c>
      <c r="D996" t="s">
        <v>234</v>
      </c>
      <c r="E996" t="s">
        <v>52</v>
      </c>
      <c r="F996" t="s">
        <v>47</v>
      </c>
      <c r="G996" t="s">
        <v>207</v>
      </c>
      <c r="H996" t="s">
        <v>211</v>
      </c>
      <c r="I996">
        <v>32600</v>
      </c>
      <c r="J996">
        <v>3692</v>
      </c>
      <c r="K996">
        <v>36292</v>
      </c>
      <c r="L996" t="s">
        <v>164</v>
      </c>
      <c r="M996" t="s">
        <v>174</v>
      </c>
      <c r="N996" t="s">
        <v>175</v>
      </c>
      <c r="O996">
        <v>2</v>
      </c>
      <c r="P996" t="s">
        <v>91</v>
      </c>
      <c r="Q996" t="s">
        <v>78</v>
      </c>
      <c r="R996" t="s">
        <v>79</v>
      </c>
      <c r="S996" t="s">
        <v>53</v>
      </c>
      <c r="T996" t="s">
        <v>46</v>
      </c>
      <c r="U996" t="s">
        <v>219</v>
      </c>
      <c r="V996">
        <v>978</v>
      </c>
      <c r="W996">
        <v>0.11419058410180294</v>
      </c>
      <c r="X996" t="s">
        <v>220</v>
      </c>
    </row>
    <row r="997" spans="1:24" x14ac:dyDescent="0.25">
      <c r="A997" t="s">
        <v>170</v>
      </c>
      <c r="B997" s="1">
        <v>42333</v>
      </c>
      <c r="C997">
        <v>2015</v>
      </c>
      <c r="D997" t="s">
        <v>234</v>
      </c>
      <c r="E997" t="s">
        <v>57</v>
      </c>
      <c r="F997" t="s">
        <v>24</v>
      </c>
      <c r="G997" t="s">
        <v>208</v>
      </c>
      <c r="H997" t="s">
        <v>203</v>
      </c>
      <c r="I997">
        <v>31450</v>
      </c>
      <c r="J997">
        <v>4701</v>
      </c>
      <c r="K997">
        <v>36151</v>
      </c>
      <c r="L997" t="s">
        <v>164</v>
      </c>
      <c r="M997" t="s">
        <v>171</v>
      </c>
      <c r="N997" t="s">
        <v>172</v>
      </c>
      <c r="O997">
        <v>4</v>
      </c>
      <c r="P997" t="s">
        <v>77</v>
      </c>
      <c r="Q997" t="s">
        <v>78</v>
      </c>
      <c r="R997" t="s">
        <v>79</v>
      </c>
      <c r="S997" t="s">
        <v>57</v>
      </c>
      <c r="T997" t="s">
        <v>44</v>
      </c>
      <c r="U997" t="s">
        <v>219</v>
      </c>
      <c r="V997">
        <v>943.5</v>
      </c>
      <c r="W997">
        <v>0.75023353041626206</v>
      </c>
      <c r="X997" t="s">
        <v>222</v>
      </c>
    </row>
    <row r="998" spans="1:24" x14ac:dyDescent="0.25">
      <c r="A998" t="s">
        <v>151</v>
      </c>
      <c r="B998" s="1">
        <v>42333</v>
      </c>
      <c r="C998">
        <v>2015</v>
      </c>
      <c r="D998" t="s">
        <v>234</v>
      </c>
      <c r="E998" t="s">
        <v>57</v>
      </c>
      <c r="F998" t="s">
        <v>23</v>
      </c>
      <c r="G998" t="s">
        <v>209</v>
      </c>
      <c r="H998" t="s">
        <v>202</v>
      </c>
      <c r="I998">
        <v>34950</v>
      </c>
      <c r="J998">
        <v>3411</v>
      </c>
      <c r="K998">
        <v>38361</v>
      </c>
      <c r="L998" t="s">
        <v>142</v>
      </c>
      <c r="M998" t="s">
        <v>152</v>
      </c>
      <c r="N998" t="s">
        <v>153</v>
      </c>
      <c r="O998">
        <v>3</v>
      </c>
      <c r="P998" t="s">
        <v>91</v>
      </c>
      <c r="Q998" t="s">
        <v>78</v>
      </c>
      <c r="R998" t="s">
        <v>79</v>
      </c>
      <c r="S998" t="s">
        <v>57</v>
      </c>
      <c r="T998" t="s">
        <v>44</v>
      </c>
      <c r="U998" t="s">
        <v>221</v>
      </c>
      <c r="V998">
        <v>1398</v>
      </c>
      <c r="W998">
        <v>0.53075150704511975</v>
      </c>
      <c r="X998" t="s">
        <v>222</v>
      </c>
    </row>
    <row r="999" spans="1:24" x14ac:dyDescent="0.25">
      <c r="A999" t="s">
        <v>130</v>
      </c>
      <c r="B999" s="1">
        <v>42336</v>
      </c>
      <c r="C999">
        <v>2015</v>
      </c>
      <c r="D999" t="s">
        <v>234</v>
      </c>
      <c r="E999" t="s">
        <v>55</v>
      </c>
      <c r="F999" t="s">
        <v>38</v>
      </c>
      <c r="G999" t="s">
        <v>210</v>
      </c>
      <c r="H999" t="s">
        <v>211</v>
      </c>
      <c r="I999">
        <v>61300</v>
      </c>
      <c r="J999">
        <v>4985</v>
      </c>
      <c r="K999">
        <v>66285</v>
      </c>
      <c r="L999" t="s">
        <v>127</v>
      </c>
      <c r="M999" t="s">
        <v>131</v>
      </c>
      <c r="N999" t="s">
        <v>132</v>
      </c>
      <c r="O999">
        <v>4</v>
      </c>
      <c r="P999" t="s">
        <v>77</v>
      </c>
      <c r="Q999" t="s">
        <v>86</v>
      </c>
      <c r="R999" t="s">
        <v>79</v>
      </c>
      <c r="S999" t="s">
        <v>56</v>
      </c>
      <c r="T999" t="s">
        <v>46</v>
      </c>
      <c r="U999" t="s">
        <v>223</v>
      </c>
      <c r="V999">
        <v>3065</v>
      </c>
      <c r="W999">
        <v>0.65713957401790635</v>
      </c>
      <c r="X999" t="s">
        <v>222</v>
      </c>
    </row>
    <row r="1000" spans="1:24" x14ac:dyDescent="0.25">
      <c r="A1000" t="s">
        <v>96</v>
      </c>
      <c r="B1000" s="1">
        <v>42337</v>
      </c>
      <c r="C1000">
        <v>2015</v>
      </c>
      <c r="D1000" t="s">
        <v>234</v>
      </c>
      <c r="E1000" t="s">
        <v>58</v>
      </c>
      <c r="F1000" t="s">
        <v>8</v>
      </c>
      <c r="G1000" t="s">
        <v>200</v>
      </c>
      <c r="H1000" t="s">
        <v>201</v>
      </c>
      <c r="I1000">
        <v>24750</v>
      </c>
      <c r="J1000">
        <v>3620</v>
      </c>
      <c r="K1000">
        <v>28370</v>
      </c>
      <c r="L1000" t="s">
        <v>97</v>
      </c>
      <c r="M1000" t="s">
        <v>98</v>
      </c>
      <c r="N1000" t="s">
        <v>99</v>
      </c>
      <c r="O1000">
        <v>2</v>
      </c>
      <c r="P1000" t="s">
        <v>77</v>
      </c>
      <c r="Q1000" t="s">
        <v>78</v>
      </c>
      <c r="R1000" t="s">
        <v>79</v>
      </c>
      <c r="S1000" t="s">
        <v>59</v>
      </c>
      <c r="T1000" t="s">
        <v>42</v>
      </c>
      <c r="U1000" t="s">
        <v>219</v>
      </c>
      <c r="V1000">
        <v>742.5</v>
      </c>
      <c r="W1000">
        <v>0.53774099449521906</v>
      </c>
      <c r="X1000" t="s">
        <v>222</v>
      </c>
    </row>
    <row r="1001" spans="1:24" x14ac:dyDescent="0.25">
      <c r="A1001" t="s">
        <v>117</v>
      </c>
      <c r="B1001" s="1">
        <v>42338</v>
      </c>
      <c r="C1001">
        <v>2015</v>
      </c>
      <c r="D1001" t="s">
        <v>234</v>
      </c>
      <c r="E1001" t="s">
        <v>57</v>
      </c>
      <c r="F1001" t="s">
        <v>23</v>
      </c>
      <c r="G1001" t="s">
        <v>209</v>
      </c>
      <c r="H1001" t="s">
        <v>201</v>
      </c>
      <c r="I1001">
        <v>58300</v>
      </c>
      <c r="J1001">
        <v>1323</v>
      </c>
      <c r="K1001">
        <v>59623</v>
      </c>
      <c r="L1001" t="s">
        <v>97</v>
      </c>
      <c r="M1001" t="s">
        <v>118</v>
      </c>
      <c r="N1001" t="s">
        <v>119</v>
      </c>
      <c r="O1001">
        <v>4</v>
      </c>
      <c r="P1001" t="s">
        <v>77</v>
      </c>
      <c r="Q1001" t="s">
        <v>86</v>
      </c>
      <c r="R1001" t="s">
        <v>79</v>
      </c>
      <c r="S1001" t="s">
        <v>57</v>
      </c>
      <c r="T1001" t="s">
        <v>44</v>
      </c>
      <c r="U1001" t="s">
        <v>223</v>
      </c>
      <c r="V1001">
        <v>2915</v>
      </c>
      <c r="W1001">
        <v>0.61807387304402606</v>
      </c>
      <c r="X1001" t="s">
        <v>222</v>
      </c>
    </row>
    <row r="1002" spans="1:24" x14ac:dyDescent="0.25">
      <c r="A1002" t="s">
        <v>126</v>
      </c>
      <c r="B1002" s="1">
        <v>42339</v>
      </c>
      <c r="C1002">
        <v>2015</v>
      </c>
      <c r="D1002" t="s">
        <v>235</v>
      </c>
      <c r="E1002" t="s">
        <v>60</v>
      </c>
      <c r="F1002" t="s">
        <v>7</v>
      </c>
      <c r="G1002" t="s">
        <v>200</v>
      </c>
      <c r="H1002" t="s">
        <v>205</v>
      </c>
      <c r="I1002">
        <v>37750</v>
      </c>
      <c r="J1002">
        <v>3316</v>
      </c>
      <c r="K1002">
        <v>41066</v>
      </c>
      <c r="L1002" t="s">
        <v>127</v>
      </c>
      <c r="M1002" t="s">
        <v>128</v>
      </c>
      <c r="N1002" t="s">
        <v>129</v>
      </c>
      <c r="O1002">
        <v>4</v>
      </c>
      <c r="P1002" t="s">
        <v>77</v>
      </c>
      <c r="Q1002" t="s">
        <v>78</v>
      </c>
      <c r="R1002" t="s">
        <v>79</v>
      </c>
      <c r="S1002" t="s">
        <v>61</v>
      </c>
      <c r="T1002" t="s">
        <v>42</v>
      </c>
      <c r="U1002" t="s">
        <v>221</v>
      </c>
      <c r="V1002">
        <v>1510</v>
      </c>
      <c r="W1002">
        <v>0.329189057615208</v>
      </c>
      <c r="X1002" t="s">
        <v>220</v>
      </c>
    </row>
    <row r="1003" spans="1:24" x14ac:dyDescent="0.25">
      <c r="A1003" t="s">
        <v>130</v>
      </c>
      <c r="B1003" s="1">
        <v>42341</v>
      </c>
      <c r="C1003">
        <v>2015</v>
      </c>
      <c r="D1003" t="s">
        <v>235</v>
      </c>
      <c r="E1003" t="s">
        <v>54</v>
      </c>
      <c r="F1003" t="s">
        <v>23</v>
      </c>
      <c r="G1003" t="s">
        <v>200</v>
      </c>
      <c r="H1003" t="s">
        <v>201</v>
      </c>
      <c r="I1003">
        <v>61600</v>
      </c>
      <c r="J1003">
        <v>2200</v>
      </c>
      <c r="K1003">
        <v>63800</v>
      </c>
      <c r="L1003" t="s">
        <v>127</v>
      </c>
      <c r="M1003" t="s">
        <v>131</v>
      </c>
      <c r="N1003" t="s">
        <v>132</v>
      </c>
      <c r="O1003">
        <v>4</v>
      </c>
      <c r="P1003" t="s">
        <v>77</v>
      </c>
      <c r="Q1003" t="s">
        <v>86</v>
      </c>
      <c r="R1003" t="s">
        <v>79</v>
      </c>
      <c r="S1003" t="s">
        <v>54</v>
      </c>
      <c r="T1003" t="s">
        <v>44</v>
      </c>
      <c r="U1003" t="s">
        <v>223</v>
      </c>
      <c r="V1003">
        <v>3080</v>
      </c>
      <c r="W1003">
        <v>0.31450468688947369</v>
      </c>
      <c r="X1003" t="s">
        <v>220</v>
      </c>
    </row>
    <row r="1004" spans="1:24" x14ac:dyDescent="0.25">
      <c r="A1004" t="s">
        <v>179</v>
      </c>
      <c r="B1004" s="1">
        <v>42341</v>
      </c>
      <c r="C1004">
        <v>2015</v>
      </c>
      <c r="D1004" t="s">
        <v>235</v>
      </c>
      <c r="E1004" t="s">
        <v>60</v>
      </c>
      <c r="F1004" t="s">
        <v>22</v>
      </c>
      <c r="G1004" t="s">
        <v>204</v>
      </c>
      <c r="H1004" t="s">
        <v>201</v>
      </c>
      <c r="I1004">
        <v>50250</v>
      </c>
      <c r="J1004">
        <v>2668</v>
      </c>
      <c r="K1004">
        <v>52918</v>
      </c>
      <c r="L1004" t="s">
        <v>164</v>
      </c>
      <c r="M1004" t="s">
        <v>180</v>
      </c>
      <c r="N1004" t="s">
        <v>181</v>
      </c>
      <c r="O1004">
        <v>4</v>
      </c>
      <c r="P1004" t="s">
        <v>77</v>
      </c>
      <c r="Q1004" t="s">
        <v>78</v>
      </c>
      <c r="R1004" t="s">
        <v>79</v>
      </c>
      <c r="S1004" t="s">
        <v>61</v>
      </c>
      <c r="T1004" t="s">
        <v>44</v>
      </c>
      <c r="U1004" t="s">
        <v>221</v>
      </c>
      <c r="V1004">
        <v>2010</v>
      </c>
      <c r="W1004">
        <v>0.66069193494538403</v>
      </c>
      <c r="X1004" t="s">
        <v>222</v>
      </c>
    </row>
    <row r="1005" spans="1:24" x14ac:dyDescent="0.25">
      <c r="A1005" t="s">
        <v>109</v>
      </c>
      <c r="B1005" s="1">
        <v>42343</v>
      </c>
      <c r="C1005">
        <v>2015</v>
      </c>
      <c r="D1005" t="s">
        <v>235</v>
      </c>
      <c r="E1005" t="s">
        <v>62</v>
      </c>
      <c r="F1005" t="s">
        <v>11</v>
      </c>
      <c r="G1005" t="s">
        <v>200</v>
      </c>
      <c r="H1005" t="s">
        <v>203</v>
      </c>
      <c r="I1005">
        <v>46100</v>
      </c>
      <c r="J1005">
        <v>3937</v>
      </c>
      <c r="K1005">
        <v>50037</v>
      </c>
      <c r="L1005" t="s">
        <v>97</v>
      </c>
      <c r="M1005" t="s">
        <v>110</v>
      </c>
      <c r="N1005" t="s">
        <v>111</v>
      </c>
      <c r="O1005">
        <v>4</v>
      </c>
      <c r="P1005" t="s">
        <v>91</v>
      </c>
      <c r="Q1005" t="s">
        <v>78</v>
      </c>
      <c r="R1005" t="s">
        <v>79</v>
      </c>
      <c r="S1005" t="s">
        <v>63</v>
      </c>
      <c r="T1005" t="s">
        <v>43</v>
      </c>
      <c r="U1005" t="s">
        <v>221</v>
      </c>
      <c r="V1005">
        <v>1844</v>
      </c>
      <c r="W1005">
        <v>0.48589574475115899</v>
      </c>
      <c r="X1005" t="s">
        <v>220</v>
      </c>
    </row>
    <row r="1006" spans="1:24" x14ac:dyDescent="0.25">
      <c r="A1006" t="s">
        <v>160</v>
      </c>
      <c r="B1006" s="1">
        <v>42344</v>
      </c>
      <c r="C1006">
        <v>2015</v>
      </c>
      <c r="D1006" t="s">
        <v>235</v>
      </c>
      <c r="E1006" t="s">
        <v>55</v>
      </c>
      <c r="F1006" t="s">
        <v>38</v>
      </c>
      <c r="G1006" t="s">
        <v>206</v>
      </c>
      <c r="H1006" t="s">
        <v>203</v>
      </c>
      <c r="I1006">
        <v>108900</v>
      </c>
      <c r="J1006">
        <v>3422</v>
      </c>
      <c r="K1006">
        <v>112322</v>
      </c>
      <c r="L1006" t="s">
        <v>142</v>
      </c>
      <c r="M1006" t="s">
        <v>161</v>
      </c>
      <c r="N1006" t="s">
        <v>162</v>
      </c>
      <c r="O1006">
        <v>4</v>
      </c>
      <c r="P1006" t="s">
        <v>91</v>
      </c>
      <c r="Q1006" t="s">
        <v>78</v>
      </c>
      <c r="R1006" t="s">
        <v>92</v>
      </c>
      <c r="S1006" t="s">
        <v>56</v>
      </c>
      <c r="T1006" t="s">
        <v>46</v>
      </c>
      <c r="U1006" t="s">
        <v>225</v>
      </c>
      <c r="V1006">
        <v>6534</v>
      </c>
      <c r="W1006">
        <v>0.9106249729686533</v>
      </c>
      <c r="X1006" t="s">
        <v>222</v>
      </c>
    </row>
    <row r="1007" spans="1:24" x14ac:dyDescent="0.25">
      <c r="A1007" t="s">
        <v>148</v>
      </c>
      <c r="B1007" s="1">
        <v>42344</v>
      </c>
      <c r="C1007">
        <v>2015</v>
      </c>
      <c r="D1007" t="s">
        <v>235</v>
      </c>
      <c r="E1007" t="s">
        <v>57</v>
      </c>
      <c r="F1007" t="s">
        <v>16</v>
      </c>
      <c r="G1007" t="s">
        <v>209</v>
      </c>
      <c r="H1007" t="s">
        <v>202</v>
      </c>
      <c r="I1007">
        <v>33500</v>
      </c>
      <c r="J1007">
        <v>4998</v>
      </c>
      <c r="K1007">
        <v>38498</v>
      </c>
      <c r="L1007" t="s">
        <v>142</v>
      </c>
      <c r="M1007" t="s">
        <v>149</v>
      </c>
      <c r="N1007" t="s">
        <v>150</v>
      </c>
      <c r="O1007">
        <v>4</v>
      </c>
      <c r="P1007" t="s">
        <v>77</v>
      </c>
      <c r="Q1007" t="s">
        <v>78</v>
      </c>
      <c r="R1007" t="s">
        <v>79</v>
      </c>
      <c r="S1007" t="s">
        <v>57</v>
      </c>
      <c r="T1007" t="s">
        <v>44</v>
      </c>
      <c r="U1007" t="s">
        <v>221</v>
      </c>
      <c r="V1007">
        <v>1340</v>
      </c>
      <c r="W1007">
        <v>0.15671572934683214</v>
      </c>
      <c r="X1007" t="s">
        <v>220</v>
      </c>
    </row>
    <row r="1008" spans="1:24" x14ac:dyDescent="0.25">
      <c r="A1008" t="s">
        <v>109</v>
      </c>
      <c r="B1008" s="1">
        <v>42345</v>
      </c>
      <c r="C1008">
        <v>2015</v>
      </c>
      <c r="D1008" t="s">
        <v>235</v>
      </c>
      <c r="E1008" t="s">
        <v>54</v>
      </c>
      <c r="F1008" t="s">
        <v>33</v>
      </c>
      <c r="G1008" t="s">
        <v>210</v>
      </c>
      <c r="H1008" t="s">
        <v>203</v>
      </c>
      <c r="I1008">
        <v>45850</v>
      </c>
      <c r="J1008">
        <v>3105</v>
      </c>
      <c r="K1008">
        <v>48955</v>
      </c>
      <c r="L1008" t="s">
        <v>97</v>
      </c>
      <c r="M1008" t="s">
        <v>110</v>
      </c>
      <c r="N1008" t="s">
        <v>111</v>
      </c>
      <c r="O1008">
        <v>4</v>
      </c>
      <c r="P1008" t="s">
        <v>91</v>
      </c>
      <c r="Q1008" t="s">
        <v>78</v>
      </c>
      <c r="R1008" t="s">
        <v>79</v>
      </c>
      <c r="S1008" t="s">
        <v>54</v>
      </c>
      <c r="T1008" t="s">
        <v>45</v>
      </c>
      <c r="U1008" t="s">
        <v>221</v>
      </c>
      <c r="V1008">
        <v>1834</v>
      </c>
      <c r="W1008">
        <v>0.45688093428354754</v>
      </c>
      <c r="X1008" t="s">
        <v>220</v>
      </c>
    </row>
    <row r="1009" spans="1:24" x14ac:dyDescent="0.25">
      <c r="A1009" t="s">
        <v>160</v>
      </c>
      <c r="B1009" s="1">
        <v>42345</v>
      </c>
      <c r="C1009">
        <v>2015</v>
      </c>
      <c r="D1009" t="s">
        <v>235</v>
      </c>
      <c r="E1009" t="s">
        <v>54</v>
      </c>
      <c r="F1009" t="s">
        <v>29</v>
      </c>
      <c r="G1009" t="s">
        <v>209</v>
      </c>
      <c r="H1009" t="s">
        <v>201</v>
      </c>
      <c r="I1009">
        <v>108700</v>
      </c>
      <c r="J1009">
        <v>3136</v>
      </c>
      <c r="K1009">
        <v>111836</v>
      </c>
      <c r="L1009" t="s">
        <v>142</v>
      </c>
      <c r="M1009" t="s">
        <v>161</v>
      </c>
      <c r="N1009" t="s">
        <v>162</v>
      </c>
      <c r="O1009">
        <v>4</v>
      </c>
      <c r="P1009" t="s">
        <v>91</v>
      </c>
      <c r="Q1009" t="s">
        <v>78</v>
      </c>
      <c r="R1009" t="s">
        <v>92</v>
      </c>
      <c r="S1009" t="s">
        <v>54</v>
      </c>
      <c r="T1009" t="s">
        <v>45</v>
      </c>
      <c r="U1009" t="s">
        <v>225</v>
      </c>
      <c r="V1009">
        <v>6522</v>
      </c>
      <c r="W1009">
        <v>5.8881765258909091E-2</v>
      </c>
      <c r="X1009" t="s">
        <v>220</v>
      </c>
    </row>
    <row r="1010" spans="1:24" x14ac:dyDescent="0.25">
      <c r="A1010" t="s">
        <v>160</v>
      </c>
      <c r="B1010" s="1">
        <v>42345</v>
      </c>
      <c r="C1010">
        <v>2015</v>
      </c>
      <c r="D1010" t="s">
        <v>235</v>
      </c>
      <c r="E1010" t="s">
        <v>58</v>
      </c>
      <c r="F1010" t="s">
        <v>5</v>
      </c>
      <c r="G1010" t="s">
        <v>200</v>
      </c>
      <c r="H1010" t="s">
        <v>203</v>
      </c>
      <c r="I1010">
        <v>109200</v>
      </c>
      <c r="J1010">
        <v>3415</v>
      </c>
      <c r="K1010">
        <v>112615</v>
      </c>
      <c r="L1010" t="s">
        <v>142</v>
      </c>
      <c r="M1010" t="s">
        <v>161</v>
      </c>
      <c r="N1010" t="s">
        <v>162</v>
      </c>
      <c r="O1010">
        <v>4</v>
      </c>
      <c r="P1010" t="s">
        <v>91</v>
      </c>
      <c r="Q1010" t="s">
        <v>78</v>
      </c>
      <c r="R1010" t="s">
        <v>92</v>
      </c>
      <c r="S1010" t="s">
        <v>59</v>
      </c>
      <c r="T1010" t="s">
        <v>42</v>
      </c>
      <c r="U1010" t="s">
        <v>225</v>
      </c>
      <c r="V1010">
        <v>6552</v>
      </c>
      <c r="W1010">
        <v>0.37751491245697949</v>
      </c>
      <c r="X1010" t="s">
        <v>220</v>
      </c>
    </row>
    <row r="1011" spans="1:24" x14ac:dyDescent="0.25">
      <c r="A1011" t="s">
        <v>133</v>
      </c>
      <c r="B1011" s="1">
        <v>42345</v>
      </c>
      <c r="C1011">
        <v>2015</v>
      </c>
      <c r="D1011" t="s">
        <v>235</v>
      </c>
      <c r="E1011" t="s">
        <v>52</v>
      </c>
      <c r="F1011" t="s">
        <v>34</v>
      </c>
      <c r="G1011" t="s">
        <v>200</v>
      </c>
      <c r="H1011" t="s">
        <v>201</v>
      </c>
      <c r="I1011">
        <v>64600</v>
      </c>
      <c r="J1011">
        <v>2785</v>
      </c>
      <c r="K1011">
        <v>67385</v>
      </c>
      <c r="L1011" t="s">
        <v>127</v>
      </c>
      <c r="M1011" t="s">
        <v>134</v>
      </c>
      <c r="N1011" t="s">
        <v>135</v>
      </c>
      <c r="O1011">
        <v>4</v>
      </c>
      <c r="P1011" t="s">
        <v>77</v>
      </c>
      <c r="Q1011" t="s">
        <v>86</v>
      </c>
      <c r="R1011" t="s">
        <v>79</v>
      </c>
      <c r="S1011" t="s">
        <v>53</v>
      </c>
      <c r="T1011" t="s">
        <v>46</v>
      </c>
      <c r="U1011" t="s">
        <v>223</v>
      </c>
      <c r="V1011">
        <v>3230</v>
      </c>
      <c r="W1011">
        <v>0.87147527554606796</v>
      </c>
      <c r="X1011" t="s">
        <v>222</v>
      </c>
    </row>
    <row r="1012" spans="1:24" x14ac:dyDescent="0.25">
      <c r="A1012" t="s">
        <v>157</v>
      </c>
      <c r="B1012" s="1">
        <v>42346</v>
      </c>
      <c r="C1012">
        <v>2015</v>
      </c>
      <c r="D1012" t="s">
        <v>235</v>
      </c>
      <c r="E1012" t="s">
        <v>58</v>
      </c>
      <c r="F1012" t="s">
        <v>2</v>
      </c>
      <c r="G1012" t="s">
        <v>210</v>
      </c>
      <c r="H1012" t="s">
        <v>203</v>
      </c>
      <c r="I1012">
        <v>65350</v>
      </c>
      <c r="J1012">
        <v>4920</v>
      </c>
      <c r="K1012">
        <v>70270</v>
      </c>
      <c r="L1012" t="s">
        <v>142</v>
      </c>
      <c r="M1012" t="s">
        <v>158</v>
      </c>
      <c r="N1012" t="s">
        <v>159</v>
      </c>
      <c r="O1012">
        <v>4</v>
      </c>
      <c r="P1012" t="s">
        <v>77</v>
      </c>
      <c r="Q1012" t="s">
        <v>86</v>
      </c>
      <c r="R1012" t="s">
        <v>79</v>
      </c>
      <c r="S1012" t="s">
        <v>59</v>
      </c>
      <c r="T1012" t="s">
        <v>42</v>
      </c>
      <c r="U1012" t="s">
        <v>223</v>
      </c>
      <c r="V1012">
        <v>3267.5</v>
      </c>
      <c r="W1012">
        <v>0.23722297709305909</v>
      </c>
      <c r="X1012" t="s">
        <v>220</v>
      </c>
    </row>
    <row r="1013" spans="1:24" x14ac:dyDescent="0.25">
      <c r="A1013" t="s">
        <v>103</v>
      </c>
      <c r="B1013" s="1">
        <v>42346</v>
      </c>
      <c r="C1013">
        <v>2015</v>
      </c>
      <c r="D1013" t="s">
        <v>235</v>
      </c>
      <c r="E1013" t="s">
        <v>58</v>
      </c>
      <c r="F1013" t="s">
        <v>2</v>
      </c>
      <c r="G1013" t="s">
        <v>209</v>
      </c>
      <c r="H1013" t="s">
        <v>203</v>
      </c>
      <c r="I1013">
        <v>36050</v>
      </c>
      <c r="J1013">
        <v>2922</v>
      </c>
      <c r="K1013">
        <v>38972</v>
      </c>
      <c r="L1013" t="s">
        <v>97</v>
      </c>
      <c r="M1013" t="s">
        <v>104</v>
      </c>
      <c r="N1013" t="s">
        <v>105</v>
      </c>
      <c r="O1013">
        <v>2</v>
      </c>
      <c r="P1013" t="s">
        <v>91</v>
      </c>
      <c r="Q1013" t="s">
        <v>78</v>
      </c>
      <c r="R1013" t="s">
        <v>79</v>
      </c>
      <c r="S1013" t="s">
        <v>59</v>
      </c>
      <c r="T1013" t="s">
        <v>42</v>
      </c>
      <c r="U1013" t="s">
        <v>221</v>
      </c>
      <c r="V1013">
        <v>1442</v>
      </c>
      <c r="W1013">
        <v>0.74891669943412609</v>
      </c>
      <c r="X1013" t="s">
        <v>222</v>
      </c>
    </row>
    <row r="1014" spans="1:24" x14ac:dyDescent="0.25">
      <c r="A1014" t="s">
        <v>80</v>
      </c>
      <c r="B1014" s="1">
        <v>42347</v>
      </c>
      <c r="C1014">
        <v>2015</v>
      </c>
      <c r="D1014" t="s">
        <v>235</v>
      </c>
      <c r="E1014" t="s">
        <v>60</v>
      </c>
      <c r="F1014" t="s">
        <v>3</v>
      </c>
      <c r="G1014" t="s">
        <v>209</v>
      </c>
      <c r="H1014" t="s">
        <v>201</v>
      </c>
      <c r="I1014">
        <v>36500</v>
      </c>
      <c r="J1014">
        <v>3496</v>
      </c>
      <c r="K1014">
        <v>39996</v>
      </c>
      <c r="L1014" t="s">
        <v>74</v>
      </c>
      <c r="M1014" t="s">
        <v>81</v>
      </c>
      <c r="N1014" t="s">
        <v>82</v>
      </c>
      <c r="O1014">
        <v>4</v>
      </c>
      <c r="P1014" t="s">
        <v>77</v>
      </c>
      <c r="Q1014" t="s">
        <v>78</v>
      </c>
      <c r="R1014" t="s">
        <v>79</v>
      </c>
      <c r="S1014" t="s">
        <v>61</v>
      </c>
      <c r="T1014" t="s">
        <v>42</v>
      </c>
      <c r="U1014" t="s">
        <v>221</v>
      </c>
      <c r="V1014">
        <v>1460</v>
      </c>
      <c r="W1014">
        <v>0.81755653387753136</v>
      </c>
      <c r="X1014" t="s">
        <v>222</v>
      </c>
    </row>
    <row r="1015" spans="1:24" x14ac:dyDescent="0.25">
      <c r="A1015" t="s">
        <v>163</v>
      </c>
      <c r="B1015" s="1">
        <v>42347</v>
      </c>
      <c r="C1015">
        <v>2015</v>
      </c>
      <c r="D1015" t="s">
        <v>235</v>
      </c>
      <c r="E1015" t="s">
        <v>62</v>
      </c>
      <c r="F1015" t="s">
        <v>15</v>
      </c>
      <c r="G1015" t="s">
        <v>210</v>
      </c>
      <c r="H1015" t="s">
        <v>203</v>
      </c>
      <c r="I1015">
        <v>25400</v>
      </c>
      <c r="J1015">
        <v>1870</v>
      </c>
      <c r="K1015">
        <v>27270</v>
      </c>
      <c r="L1015" t="s">
        <v>164</v>
      </c>
      <c r="M1015" t="s">
        <v>165</v>
      </c>
      <c r="N1015" t="s">
        <v>166</v>
      </c>
      <c r="O1015">
        <v>2</v>
      </c>
      <c r="P1015" t="s">
        <v>77</v>
      </c>
      <c r="Q1015" t="s">
        <v>78</v>
      </c>
      <c r="R1015" t="s">
        <v>79</v>
      </c>
      <c r="S1015" t="s">
        <v>63</v>
      </c>
      <c r="T1015" t="s">
        <v>43</v>
      </c>
      <c r="U1015" t="s">
        <v>219</v>
      </c>
      <c r="V1015">
        <v>762</v>
      </c>
      <c r="W1015">
        <v>0.25255815975952806</v>
      </c>
      <c r="X1015" t="s">
        <v>220</v>
      </c>
    </row>
    <row r="1016" spans="1:24" x14ac:dyDescent="0.25">
      <c r="A1016" t="s">
        <v>80</v>
      </c>
      <c r="B1016" s="1">
        <v>42347</v>
      </c>
      <c r="C1016">
        <v>2015</v>
      </c>
      <c r="D1016" t="s">
        <v>235</v>
      </c>
      <c r="E1016" t="s">
        <v>57</v>
      </c>
      <c r="F1016" t="s">
        <v>27</v>
      </c>
      <c r="G1016" t="s">
        <v>206</v>
      </c>
      <c r="H1016" t="s">
        <v>201</v>
      </c>
      <c r="I1016">
        <v>36750</v>
      </c>
      <c r="J1016">
        <v>2097</v>
      </c>
      <c r="K1016">
        <v>38847</v>
      </c>
      <c r="L1016" t="s">
        <v>74</v>
      </c>
      <c r="M1016" t="s">
        <v>81</v>
      </c>
      <c r="N1016" t="s">
        <v>82</v>
      </c>
      <c r="O1016">
        <v>4</v>
      </c>
      <c r="P1016" t="s">
        <v>77</v>
      </c>
      <c r="Q1016" t="s">
        <v>78</v>
      </c>
      <c r="R1016" t="s">
        <v>79</v>
      </c>
      <c r="S1016" t="s">
        <v>57</v>
      </c>
      <c r="T1016" t="s">
        <v>44</v>
      </c>
      <c r="U1016" t="s">
        <v>221</v>
      </c>
      <c r="V1016">
        <v>1470</v>
      </c>
      <c r="W1016">
        <v>0.59889475190960562</v>
      </c>
      <c r="X1016" t="s">
        <v>222</v>
      </c>
    </row>
    <row r="1017" spans="1:24" x14ac:dyDescent="0.25">
      <c r="A1017" t="s">
        <v>139</v>
      </c>
      <c r="B1017" s="1">
        <v>42347</v>
      </c>
      <c r="C1017">
        <v>2015</v>
      </c>
      <c r="D1017" t="s">
        <v>235</v>
      </c>
      <c r="E1017" t="s">
        <v>57</v>
      </c>
      <c r="F1017" t="s">
        <v>27</v>
      </c>
      <c r="G1017" t="s">
        <v>210</v>
      </c>
      <c r="H1017" t="s">
        <v>202</v>
      </c>
      <c r="I1017">
        <v>135100</v>
      </c>
      <c r="J1017">
        <v>3332</v>
      </c>
      <c r="K1017">
        <v>138432</v>
      </c>
      <c r="L1017" t="s">
        <v>127</v>
      </c>
      <c r="M1017" t="s">
        <v>137</v>
      </c>
      <c r="N1017" t="s">
        <v>140</v>
      </c>
      <c r="O1017">
        <v>4</v>
      </c>
      <c r="P1017" t="s">
        <v>91</v>
      </c>
      <c r="Q1017" t="s">
        <v>86</v>
      </c>
      <c r="R1017" t="s">
        <v>92</v>
      </c>
      <c r="S1017" t="s">
        <v>57</v>
      </c>
      <c r="T1017" t="s">
        <v>44</v>
      </c>
      <c r="U1017" t="s">
        <v>225</v>
      </c>
      <c r="V1017">
        <v>8106</v>
      </c>
      <c r="W1017">
        <v>4.8535875998686941E-5</v>
      </c>
      <c r="X1017" t="s">
        <v>220</v>
      </c>
    </row>
    <row r="1018" spans="1:24" x14ac:dyDescent="0.25">
      <c r="A1018" t="s">
        <v>160</v>
      </c>
      <c r="B1018" s="1">
        <v>42348</v>
      </c>
      <c r="C1018">
        <v>2015</v>
      </c>
      <c r="D1018" t="s">
        <v>235</v>
      </c>
      <c r="E1018" t="s">
        <v>52</v>
      </c>
      <c r="F1018" t="s">
        <v>41</v>
      </c>
      <c r="G1018" t="s">
        <v>210</v>
      </c>
      <c r="H1018" t="s">
        <v>203</v>
      </c>
      <c r="I1018">
        <v>108900</v>
      </c>
      <c r="J1018">
        <v>1537</v>
      </c>
      <c r="K1018">
        <v>110437</v>
      </c>
      <c r="L1018" t="s">
        <v>142</v>
      </c>
      <c r="M1018" t="s">
        <v>161</v>
      </c>
      <c r="N1018" t="s">
        <v>162</v>
      </c>
      <c r="O1018">
        <v>4</v>
      </c>
      <c r="P1018" t="s">
        <v>91</v>
      </c>
      <c r="Q1018" t="s">
        <v>78</v>
      </c>
      <c r="R1018" t="s">
        <v>92</v>
      </c>
      <c r="S1018" t="s">
        <v>53</v>
      </c>
      <c r="T1018" t="s">
        <v>46</v>
      </c>
      <c r="U1018" t="s">
        <v>225</v>
      </c>
      <c r="V1018">
        <v>6534</v>
      </c>
      <c r="W1018">
        <v>0.24390446964833162</v>
      </c>
      <c r="X1018" t="s">
        <v>220</v>
      </c>
    </row>
    <row r="1019" spans="1:24" x14ac:dyDescent="0.25">
      <c r="A1019" t="s">
        <v>191</v>
      </c>
      <c r="B1019" s="1">
        <v>42348</v>
      </c>
      <c r="C1019">
        <v>2015</v>
      </c>
      <c r="D1019" t="s">
        <v>235</v>
      </c>
      <c r="E1019" t="s">
        <v>57</v>
      </c>
      <c r="F1019" t="s">
        <v>18</v>
      </c>
      <c r="G1019" t="s">
        <v>206</v>
      </c>
      <c r="H1019" t="s">
        <v>203</v>
      </c>
      <c r="I1019">
        <v>130100</v>
      </c>
      <c r="J1019">
        <v>3381</v>
      </c>
      <c r="K1019">
        <v>133481</v>
      </c>
      <c r="L1019" t="s">
        <v>164</v>
      </c>
      <c r="M1019" t="s">
        <v>192</v>
      </c>
      <c r="N1019" t="s">
        <v>193</v>
      </c>
      <c r="O1019">
        <v>4</v>
      </c>
      <c r="P1019" t="s">
        <v>91</v>
      </c>
      <c r="Q1019" t="s">
        <v>86</v>
      </c>
      <c r="R1019" t="s">
        <v>92</v>
      </c>
      <c r="S1019" t="s">
        <v>57</v>
      </c>
      <c r="T1019" t="s">
        <v>44</v>
      </c>
      <c r="U1019" t="s">
        <v>225</v>
      </c>
      <c r="V1019">
        <v>7806</v>
      </c>
      <c r="W1019">
        <v>0.34461486541880987</v>
      </c>
      <c r="X1019" t="s">
        <v>220</v>
      </c>
    </row>
    <row r="1020" spans="1:24" x14ac:dyDescent="0.25">
      <c r="A1020" t="s">
        <v>179</v>
      </c>
      <c r="B1020" s="1">
        <v>42348</v>
      </c>
      <c r="C1020">
        <v>2015</v>
      </c>
      <c r="D1020" t="s">
        <v>235</v>
      </c>
      <c r="E1020" t="s">
        <v>57</v>
      </c>
      <c r="F1020" t="s">
        <v>27</v>
      </c>
      <c r="G1020" t="s">
        <v>200</v>
      </c>
      <c r="H1020" t="s">
        <v>203</v>
      </c>
      <c r="I1020">
        <v>50350</v>
      </c>
      <c r="J1020">
        <v>4920</v>
      </c>
      <c r="K1020">
        <v>55270</v>
      </c>
      <c r="L1020" t="s">
        <v>164</v>
      </c>
      <c r="M1020" t="s">
        <v>180</v>
      </c>
      <c r="N1020" t="s">
        <v>181</v>
      </c>
      <c r="O1020">
        <v>4</v>
      </c>
      <c r="P1020" t="s">
        <v>77</v>
      </c>
      <c r="Q1020" t="s">
        <v>78</v>
      </c>
      <c r="R1020" t="s">
        <v>79</v>
      </c>
      <c r="S1020" t="s">
        <v>57</v>
      </c>
      <c r="T1020" t="s">
        <v>44</v>
      </c>
      <c r="U1020" t="s">
        <v>221</v>
      </c>
      <c r="V1020">
        <v>2014</v>
      </c>
      <c r="W1020">
        <v>0.19208993073184505</v>
      </c>
      <c r="X1020" t="s">
        <v>220</v>
      </c>
    </row>
    <row r="1021" spans="1:24" x14ac:dyDescent="0.25">
      <c r="A1021" t="s">
        <v>176</v>
      </c>
      <c r="B1021" s="1">
        <v>42350</v>
      </c>
      <c r="C1021">
        <v>2015</v>
      </c>
      <c r="D1021" t="s">
        <v>235</v>
      </c>
      <c r="E1021" t="s">
        <v>54</v>
      </c>
      <c r="F1021" t="s">
        <v>28</v>
      </c>
      <c r="G1021" t="s">
        <v>200</v>
      </c>
      <c r="H1021" t="s">
        <v>201</v>
      </c>
      <c r="I1021">
        <v>39700</v>
      </c>
      <c r="J1021">
        <v>4935</v>
      </c>
      <c r="K1021">
        <v>44635</v>
      </c>
      <c r="L1021" t="s">
        <v>164</v>
      </c>
      <c r="M1021" t="s">
        <v>177</v>
      </c>
      <c r="N1021" t="s">
        <v>178</v>
      </c>
      <c r="O1021">
        <v>4</v>
      </c>
      <c r="P1021" t="s">
        <v>77</v>
      </c>
      <c r="Q1021" t="s">
        <v>78</v>
      </c>
      <c r="R1021" t="s">
        <v>79</v>
      </c>
      <c r="S1021" t="s">
        <v>54</v>
      </c>
      <c r="T1021" t="s">
        <v>45</v>
      </c>
      <c r="U1021" t="s">
        <v>221</v>
      </c>
      <c r="V1021">
        <v>1588</v>
      </c>
      <c r="W1021">
        <v>3.9932106640158269E-2</v>
      </c>
      <c r="X1021" t="s">
        <v>220</v>
      </c>
    </row>
    <row r="1022" spans="1:24" x14ac:dyDescent="0.25">
      <c r="A1022" t="s">
        <v>80</v>
      </c>
      <c r="B1022" s="1">
        <v>42351</v>
      </c>
      <c r="C1022">
        <v>2015</v>
      </c>
      <c r="D1022" t="s">
        <v>235</v>
      </c>
      <c r="E1022" t="s">
        <v>60</v>
      </c>
      <c r="F1022" t="s">
        <v>35</v>
      </c>
      <c r="G1022" t="s">
        <v>209</v>
      </c>
      <c r="H1022" t="s">
        <v>203</v>
      </c>
      <c r="I1022">
        <v>36950</v>
      </c>
      <c r="J1022">
        <v>1665</v>
      </c>
      <c r="K1022">
        <v>38615</v>
      </c>
      <c r="L1022" t="s">
        <v>74</v>
      </c>
      <c r="M1022" t="s">
        <v>81</v>
      </c>
      <c r="N1022" t="s">
        <v>82</v>
      </c>
      <c r="O1022">
        <v>4</v>
      </c>
      <c r="P1022" t="s">
        <v>77</v>
      </c>
      <c r="Q1022" t="s">
        <v>78</v>
      </c>
      <c r="R1022" t="s">
        <v>79</v>
      </c>
      <c r="S1022" t="s">
        <v>61</v>
      </c>
      <c r="T1022" t="s">
        <v>46</v>
      </c>
      <c r="U1022" t="s">
        <v>221</v>
      </c>
      <c r="V1022">
        <v>1478</v>
      </c>
      <c r="W1022">
        <v>0.57605790001156643</v>
      </c>
      <c r="X1022" t="s">
        <v>222</v>
      </c>
    </row>
    <row r="1023" spans="1:24" x14ac:dyDescent="0.25">
      <c r="A1023" t="s">
        <v>106</v>
      </c>
      <c r="B1023" s="1">
        <v>42351</v>
      </c>
      <c r="C1023">
        <v>2015</v>
      </c>
      <c r="D1023" t="s">
        <v>235</v>
      </c>
      <c r="E1023" t="s">
        <v>54</v>
      </c>
      <c r="F1023" t="s">
        <v>32</v>
      </c>
      <c r="G1023" t="s">
        <v>200</v>
      </c>
      <c r="H1023" t="s">
        <v>202</v>
      </c>
      <c r="I1023">
        <v>37900</v>
      </c>
      <c r="J1023">
        <v>1611</v>
      </c>
      <c r="K1023">
        <v>39511</v>
      </c>
      <c r="L1023" t="s">
        <v>97</v>
      </c>
      <c r="M1023" t="s">
        <v>107</v>
      </c>
      <c r="N1023" t="s">
        <v>108</v>
      </c>
      <c r="O1023">
        <v>4</v>
      </c>
      <c r="P1023" t="s">
        <v>77</v>
      </c>
      <c r="Q1023" t="s">
        <v>78</v>
      </c>
      <c r="R1023" t="s">
        <v>79</v>
      </c>
      <c r="S1023" t="s">
        <v>54</v>
      </c>
      <c r="T1023" t="s">
        <v>45</v>
      </c>
      <c r="U1023" t="s">
        <v>221</v>
      </c>
      <c r="V1023">
        <v>1516</v>
      </c>
      <c r="W1023">
        <v>0.80809076680247238</v>
      </c>
      <c r="X1023" t="s">
        <v>222</v>
      </c>
    </row>
    <row r="1024" spans="1:24" x14ac:dyDescent="0.25">
      <c r="A1024" t="s">
        <v>100</v>
      </c>
      <c r="B1024" s="1">
        <v>42351</v>
      </c>
      <c r="C1024">
        <v>2015</v>
      </c>
      <c r="D1024" t="s">
        <v>235</v>
      </c>
      <c r="E1024" t="s">
        <v>57</v>
      </c>
      <c r="F1024" t="s">
        <v>21</v>
      </c>
      <c r="G1024" t="s">
        <v>210</v>
      </c>
      <c r="H1024" t="s">
        <v>211</v>
      </c>
      <c r="I1024">
        <v>31550</v>
      </c>
      <c r="J1024">
        <v>2709</v>
      </c>
      <c r="K1024">
        <v>34259</v>
      </c>
      <c r="L1024" t="s">
        <v>97</v>
      </c>
      <c r="M1024" t="s">
        <v>101</v>
      </c>
      <c r="N1024" t="s">
        <v>102</v>
      </c>
      <c r="O1024">
        <v>4</v>
      </c>
      <c r="P1024" t="s">
        <v>77</v>
      </c>
      <c r="Q1024" t="s">
        <v>78</v>
      </c>
      <c r="R1024" t="s">
        <v>79</v>
      </c>
      <c r="S1024" t="s">
        <v>57</v>
      </c>
      <c r="T1024" t="s">
        <v>44</v>
      </c>
      <c r="U1024" t="s">
        <v>219</v>
      </c>
      <c r="V1024">
        <v>946.5</v>
      </c>
      <c r="W1024">
        <v>0.19316137404793937</v>
      </c>
      <c r="X1024" t="s">
        <v>220</v>
      </c>
    </row>
    <row r="1025" spans="1:24" x14ac:dyDescent="0.25">
      <c r="A1025" t="s">
        <v>157</v>
      </c>
      <c r="B1025" s="1">
        <v>42352</v>
      </c>
      <c r="C1025">
        <v>2015</v>
      </c>
      <c r="D1025" t="s">
        <v>235</v>
      </c>
      <c r="E1025" t="s">
        <v>54</v>
      </c>
      <c r="F1025" t="s">
        <v>33</v>
      </c>
      <c r="G1025" t="s">
        <v>208</v>
      </c>
      <c r="H1025" t="s">
        <v>201</v>
      </c>
      <c r="I1025">
        <v>65450</v>
      </c>
      <c r="J1025">
        <v>4952</v>
      </c>
      <c r="K1025">
        <v>70402</v>
      </c>
      <c r="L1025" t="s">
        <v>142</v>
      </c>
      <c r="M1025" t="s">
        <v>158</v>
      </c>
      <c r="N1025" t="s">
        <v>159</v>
      </c>
      <c r="O1025">
        <v>4</v>
      </c>
      <c r="P1025" t="s">
        <v>77</v>
      </c>
      <c r="Q1025" t="s">
        <v>86</v>
      </c>
      <c r="R1025" t="s">
        <v>79</v>
      </c>
      <c r="S1025" t="s">
        <v>54</v>
      </c>
      <c r="T1025" t="s">
        <v>45</v>
      </c>
      <c r="U1025" t="s">
        <v>223</v>
      </c>
      <c r="V1025">
        <v>3272.5</v>
      </c>
      <c r="W1025">
        <v>0.86574013897485103</v>
      </c>
      <c r="X1025" t="s">
        <v>222</v>
      </c>
    </row>
    <row r="1026" spans="1:24" x14ac:dyDescent="0.25">
      <c r="A1026" t="s">
        <v>154</v>
      </c>
      <c r="B1026" s="1">
        <v>42352</v>
      </c>
      <c r="C1026">
        <v>2015</v>
      </c>
      <c r="D1026" t="s">
        <v>235</v>
      </c>
      <c r="E1026" t="s">
        <v>54</v>
      </c>
      <c r="F1026" t="s">
        <v>31</v>
      </c>
      <c r="G1026" t="s">
        <v>209</v>
      </c>
      <c r="H1026" t="s">
        <v>201</v>
      </c>
      <c r="I1026">
        <v>62850</v>
      </c>
      <c r="J1026">
        <v>1702</v>
      </c>
      <c r="K1026">
        <v>64552</v>
      </c>
      <c r="L1026" t="s">
        <v>142</v>
      </c>
      <c r="M1026" t="s">
        <v>155</v>
      </c>
      <c r="N1026" t="s">
        <v>156</v>
      </c>
      <c r="O1026">
        <v>4</v>
      </c>
      <c r="P1026" t="s">
        <v>91</v>
      </c>
      <c r="Q1026" t="s">
        <v>78</v>
      </c>
      <c r="R1026" t="s">
        <v>79</v>
      </c>
      <c r="S1026" t="s">
        <v>54</v>
      </c>
      <c r="T1026" t="s">
        <v>45</v>
      </c>
      <c r="U1026" t="s">
        <v>223</v>
      </c>
      <c r="V1026">
        <v>3142.5</v>
      </c>
      <c r="W1026">
        <v>0.54304275733560448</v>
      </c>
      <c r="X1026" t="s">
        <v>222</v>
      </c>
    </row>
    <row r="1027" spans="1:24" x14ac:dyDescent="0.25">
      <c r="A1027" t="s">
        <v>106</v>
      </c>
      <c r="B1027" s="1">
        <v>42352</v>
      </c>
      <c r="C1027">
        <v>2015</v>
      </c>
      <c r="D1027" t="s">
        <v>235</v>
      </c>
      <c r="E1027" t="s">
        <v>50</v>
      </c>
      <c r="F1027" t="s">
        <v>9</v>
      </c>
      <c r="G1027" t="s">
        <v>209</v>
      </c>
      <c r="H1027" t="s">
        <v>202</v>
      </c>
      <c r="I1027">
        <v>37700</v>
      </c>
      <c r="J1027">
        <v>1105</v>
      </c>
      <c r="K1027">
        <v>38805</v>
      </c>
      <c r="L1027" t="s">
        <v>97</v>
      </c>
      <c r="M1027" t="s">
        <v>107</v>
      </c>
      <c r="N1027" t="s">
        <v>108</v>
      </c>
      <c r="O1027">
        <v>4</v>
      </c>
      <c r="P1027" t="s">
        <v>77</v>
      </c>
      <c r="Q1027" t="s">
        <v>78</v>
      </c>
      <c r="R1027" t="s">
        <v>79</v>
      </c>
      <c r="S1027" t="s">
        <v>51</v>
      </c>
      <c r="T1027" t="s">
        <v>43</v>
      </c>
      <c r="U1027" t="s">
        <v>221</v>
      </c>
      <c r="V1027">
        <v>1508</v>
      </c>
      <c r="W1027">
        <v>7.6318867074474162E-2</v>
      </c>
      <c r="X1027" t="s">
        <v>220</v>
      </c>
    </row>
    <row r="1028" spans="1:24" x14ac:dyDescent="0.25">
      <c r="A1028" t="s">
        <v>157</v>
      </c>
      <c r="B1028" s="1">
        <v>42353</v>
      </c>
      <c r="C1028">
        <v>2015</v>
      </c>
      <c r="D1028" t="s">
        <v>235</v>
      </c>
      <c r="E1028" t="s">
        <v>60</v>
      </c>
      <c r="F1028" t="s">
        <v>3</v>
      </c>
      <c r="G1028" t="s">
        <v>200</v>
      </c>
      <c r="H1028" t="s">
        <v>211</v>
      </c>
      <c r="I1028">
        <v>65750</v>
      </c>
      <c r="J1028">
        <v>2545</v>
      </c>
      <c r="K1028">
        <v>68295</v>
      </c>
      <c r="L1028" t="s">
        <v>142</v>
      </c>
      <c r="M1028" t="s">
        <v>158</v>
      </c>
      <c r="N1028" t="s">
        <v>159</v>
      </c>
      <c r="O1028">
        <v>4</v>
      </c>
      <c r="P1028" t="s">
        <v>77</v>
      </c>
      <c r="Q1028" t="s">
        <v>86</v>
      </c>
      <c r="R1028" t="s">
        <v>79</v>
      </c>
      <c r="S1028" t="s">
        <v>61</v>
      </c>
      <c r="T1028" t="s">
        <v>42</v>
      </c>
      <c r="U1028" t="s">
        <v>223</v>
      </c>
      <c r="V1028">
        <v>3287.5</v>
      </c>
      <c r="W1028">
        <v>0.99479697644468257</v>
      </c>
      <c r="X1028" t="s">
        <v>222</v>
      </c>
    </row>
    <row r="1029" spans="1:24" x14ac:dyDescent="0.25">
      <c r="A1029" t="s">
        <v>141</v>
      </c>
      <c r="B1029" s="1">
        <v>42354</v>
      </c>
      <c r="C1029">
        <v>2015</v>
      </c>
      <c r="D1029" t="s">
        <v>235</v>
      </c>
      <c r="E1029" t="s">
        <v>52</v>
      </c>
      <c r="F1029" t="s">
        <v>34</v>
      </c>
      <c r="G1029" t="s">
        <v>204</v>
      </c>
      <c r="H1029" t="s">
        <v>211</v>
      </c>
      <c r="I1029">
        <v>27050</v>
      </c>
      <c r="J1029">
        <v>4211</v>
      </c>
      <c r="K1029">
        <v>31261</v>
      </c>
      <c r="L1029" t="s">
        <v>142</v>
      </c>
      <c r="M1029" t="s">
        <v>143</v>
      </c>
      <c r="N1029" t="s">
        <v>144</v>
      </c>
      <c r="O1029">
        <v>4</v>
      </c>
      <c r="P1029" t="s">
        <v>77</v>
      </c>
      <c r="Q1029" t="s">
        <v>78</v>
      </c>
      <c r="R1029" t="s">
        <v>79</v>
      </c>
      <c r="S1029" t="s">
        <v>53</v>
      </c>
      <c r="T1029" t="s">
        <v>46</v>
      </c>
      <c r="U1029" t="s">
        <v>219</v>
      </c>
      <c r="V1029">
        <v>811.5</v>
      </c>
      <c r="W1029">
        <v>0.44495213611282042</v>
      </c>
      <c r="X1029" t="s">
        <v>220</v>
      </c>
    </row>
    <row r="1030" spans="1:24" x14ac:dyDescent="0.25">
      <c r="A1030" t="s">
        <v>126</v>
      </c>
      <c r="B1030" s="1">
        <v>42355</v>
      </c>
      <c r="C1030">
        <v>2015</v>
      </c>
      <c r="D1030" t="s">
        <v>235</v>
      </c>
      <c r="E1030" t="s">
        <v>64</v>
      </c>
      <c r="F1030" t="s">
        <v>26</v>
      </c>
      <c r="G1030" t="s">
        <v>207</v>
      </c>
      <c r="H1030" t="s">
        <v>201</v>
      </c>
      <c r="I1030">
        <v>37950</v>
      </c>
      <c r="J1030">
        <v>3432</v>
      </c>
      <c r="K1030">
        <v>41382</v>
      </c>
      <c r="L1030" t="s">
        <v>127</v>
      </c>
      <c r="M1030" t="s">
        <v>128</v>
      </c>
      <c r="N1030" t="s">
        <v>129</v>
      </c>
      <c r="O1030">
        <v>4</v>
      </c>
      <c r="P1030" t="s">
        <v>77</v>
      </c>
      <c r="Q1030" t="s">
        <v>78</v>
      </c>
      <c r="R1030" t="s">
        <v>79</v>
      </c>
      <c r="S1030" t="s">
        <v>57</v>
      </c>
      <c r="T1030" t="s">
        <v>44</v>
      </c>
      <c r="U1030" t="s">
        <v>221</v>
      </c>
      <c r="V1030">
        <v>1518</v>
      </c>
      <c r="W1030">
        <v>0.27310470644063534</v>
      </c>
      <c r="X1030" t="s">
        <v>220</v>
      </c>
    </row>
    <row r="1031" spans="1:24" x14ac:dyDescent="0.25">
      <c r="A1031" t="s">
        <v>126</v>
      </c>
      <c r="B1031" s="1">
        <v>42355</v>
      </c>
      <c r="C1031">
        <v>2015</v>
      </c>
      <c r="D1031" t="s">
        <v>235</v>
      </c>
      <c r="E1031" t="s">
        <v>57</v>
      </c>
      <c r="F1031" t="s">
        <v>19</v>
      </c>
      <c r="G1031" t="s">
        <v>206</v>
      </c>
      <c r="H1031" t="s">
        <v>211</v>
      </c>
      <c r="I1031">
        <v>37850</v>
      </c>
      <c r="J1031">
        <v>3572</v>
      </c>
      <c r="K1031">
        <v>41422</v>
      </c>
      <c r="L1031" t="s">
        <v>127</v>
      </c>
      <c r="M1031" t="s">
        <v>128</v>
      </c>
      <c r="N1031" t="s">
        <v>129</v>
      </c>
      <c r="O1031">
        <v>4</v>
      </c>
      <c r="P1031" t="s">
        <v>77</v>
      </c>
      <c r="Q1031" t="s">
        <v>78</v>
      </c>
      <c r="R1031" t="s">
        <v>79</v>
      </c>
      <c r="S1031" t="s">
        <v>57</v>
      </c>
      <c r="T1031" t="s">
        <v>44</v>
      </c>
      <c r="U1031" t="s">
        <v>221</v>
      </c>
      <c r="V1031">
        <v>1514</v>
      </c>
      <c r="W1031">
        <v>0.92950549578736796</v>
      </c>
      <c r="X1031" t="s">
        <v>222</v>
      </c>
    </row>
    <row r="1032" spans="1:24" x14ac:dyDescent="0.25">
      <c r="A1032" t="s">
        <v>133</v>
      </c>
      <c r="B1032" s="1">
        <v>42355</v>
      </c>
      <c r="C1032">
        <v>2015</v>
      </c>
      <c r="D1032" t="s">
        <v>235</v>
      </c>
      <c r="E1032" t="s">
        <v>52</v>
      </c>
      <c r="F1032" t="s">
        <v>35</v>
      </c>
      <c r="G1032" t="s">
        <v>209</v>
      </c>
      <c r="H1032" t="s">
        <v>203</v>
      </c>
      <c r="I1032">
        <v>64650</v>
      </c>
      <c r="J1032">
        <v>2341</v>
      </c>
      <c r="K1032">
        <v>66991</v>
      </c>
      <c r="L1032" t="s">
        <v>127</v>
      </c>
      <c r="M1032" t="s">
        <v>134</v>
      </c>
      <c r="N1032" t="s">
        <v>135</v>
      </c>
      <c r="O1032">
        <v>4</v>
      </c>
      <c r="P1032" t="s">
        <v>77</v>
      </c>
      <c r="Q1032" t="s">
        <v>86</v>
      </c>
      <c r="R1032" t="s">
        <v>79</v>
      </c>
      <c r="S1032" t="s">
        <v>53</v>
      </c>
      <c r="T1032" t="s">
        <v>46</v>
      </c>
      <c r="U1032" t="s">
        <v>223</v>
      </c>
      <c r="V1032">
        <v>3232.5</v>
      </c>
      <c r="W1032">
        <v>3.31008401853502E-2</v>
      </c>
      <c r="X1032" t="s">
        <v>220</v>
      </c>
    </row>
    <row r="1033" spans="1:24" x14ac:dyDescent="0.25">
      <c r="A1033" t="s">
        <v>136</v>
      </c>
      <c r="B1033" s="1">
        <v>42355</v>
      </c>
      <c r="C1033">
        <v>2015</v>
      </c>
      <c r="D1033" t="s">
        <v>235</v>
      </c>
      <c r="E1033" t="s">
        <v>57</v>
      </c>
      <c r="F1033" t="s">
        <v>18</v>
      </c>
      <c r="G1033" t="s">
        <v>200</v>
      </c>
      <c r="H1033" t="s">
        <v>203</v>
      </c>
      <c r="I1033">
        <v>85700</v>
      </c>
      <c r="J1033">
        <v>1501</v>
      </c>
      <c r="K1033">
        <v>87201</v>
      </c>
      <c r="L1033" t="s">
        <v>127</v>
      </c>
      <c r="M1033" t="s">
        <v>137</v>
      </c>
      <c r="N1033" t="s">
        <v>138</v>
      </c>
      <c r="O1033">
        <v>4</v>
      </c>
      <c r="P1033" t="s">
        <v>77</v>
      </c>
      <c r="Q1033" t="s">
        <v>78</v>
      </c>
      <c r="R1033" t="s">
        <v>79</v>
      </c>
      <c r="S1033" t="s">
        <v>57</v>
      </c>
      <c r="T1033" t="s">
        <v>44</v>
      </c>
      <c r="U1033" t="s">
        <v>225</v>
      </c>
      <c r="V1033">
        <v>5142</v>
      </c>
      <c r="W1033">
        <v>0.28747709341695399</v>
      </c>
      <c r="X1033" t="s">
        <v>220</v>
      </c>
    </row>
    <row r="1034" spans="1:24" x14ac:dyDescent="0.25">
      <c r="A1034" t="s">
        <v>179</v>
      </c>
      <c r="B1034" s="1">
        <v>42356</v>
      </c>
      <c r="C1034">
        <v>2015</v>
      </c>
      <c r="D1034" t="s">
        <v>235</v>
      </c>
      <c r="E1034" t="s">
        <v>60</v>
      </c>
      <c r="F1034" t="s">
        <v>22</v>
      </c>
      <c r="G1034" t="s">
        <v>209</v>
      </c>
      <c r="H1034" t="s">
        <v>203</v>
      </c>
      <c r="I1034">
        <v>50150</v>
      </c>
      <c r="J1034">
        <v>3662</v>
      </c>
      <c r="K1034">
        <v>53812</v>
      </c>
      <c r="L1034" t="s">
        <v>164</v>
      </c>
      <c r="M1034" t="s">
        <v>180</v>
      </c>
      <c r="N1034" t="s">
        <v>181</v>
      </c>
      <c r="O1034">
        <v>4</v>
      </c>
      <c r="P1034" t="s">
        <v>77</v>
      </c>
      <c r="Q1034" t="s">
        <v>78</v>
      </c>
      <c r="R1034" t="s">
        <v>79</v>
      </c>
      <c r="S1034" t="s">
        <v>61</v>
      </c>
      <c r="T1034" t="s">
        <v>44</v>
      </c>
      <c r="U1034" t="s">
        <v>221</v>
      </c>
      <c r="V1034">
        <v>2006</v>
      </c>
      <c r="W1034">
        <v>0.39831695770766445</v>
      </c>
      <c r="X1034" t="s">
        <v>220</v>
      </c>
    </row>
    <row r="1035" spans="1:24" x14ac:dyDescent="0.25">
      <c r="A1035" t="s">
        <v>109</v>
      </c>
      <c r="B1035" s="1">
        <v>42356</v>
      </c>
      <c r="C1035">
        <v>2015</v>
      </c>
      <c r="D1035" t="s">
        <v>235</v>
      </c>
      <c r="E1035" t="s">
        <v>54</v>
      </c>
      <c r="F1035" t="s">
        <v>32</v>
      </c>
      <c r="G1035" t="s">
        <v>206</v>
      </c>
      <c r="H1035" t="s">
        <v>211</v>
      </c>
      <c r="I1035">
        <v>45550</v>
      </c>
      <c r="J1035">
        <v>1556</v>
      </c>
      <c r="K1035">
        <v>47106</v>
      </c>
      <c r="L1035" t="s">
        <v>97</v>
      </c>
      <c r="M1035" t="s">
        <v>110</v>
      </c>
      <c r="N1035" t="s">
        <v>111</v>
      </c>
      <c r="O1035">
        <v>4</v>
      </c>
      <c r="P1035" t="s">
        <v>91</v>
      </c>
      <c r="Q1035" t="s">
        <v>78</v>
      </c>
      <c r="R1035" t="s">
        <v>79</v>
      </c>
      <c r="S1035" t="s">
        <v>54</v>
      </c>
      <c r="T1035" t="s">
        <v>45</v>
      </c>
      <c r="U1035" t="s">
        <v>221</v>
      </c>
      <c r="V1035">
        <v>1822</v>
      </c>
      <c r="W1035">
        <v>0.27131539642406416</v>
      </c>
      <c r="X1035" t="s">
        <v>220</v>
      </c>
    </row>
    <row r="1036" spans="1:24" x14ac:dyDescent="0.25">
      <c r="A1036" t="s">
        <v>96</v>
      </c>
      <c r="B1036" s="1">
        <v>42356</v>
      </c>
      <c r="C1036">
        <v>2015</v>
      </c>
      <c r="D1036" t="s">
        <v>235</v>
      </c>
      <c r="E1036" t="s">
        <v>54</v>
      </c>
      <c r="F1036" t="s">
        <v>32</v>
      </c>
      <c r="G1036" t="s">
        <v>206</v>
      </c>
      <c r="H1036" t="s">
        <v>205</v>
      </c>
      <c r="I1036">
        <v>24400</v>
      </c>
      <c r="J1036">
        <v>2004</v>
      </c>
      <c r="K1036">
        <v>26404</v>
      </c>
      <c r="L1036" t="s">
        <v>97</v>
      </c>
      <c r="M1036" t="s">
        <v>98</v>
      </c>
      <c r="N1036" t="s">
        <v>99</v>
      </c>
      <c r="O1036">
        <v>2</v>
      </c>
      <c r="P1036" t="s">
        <v>77</v>
      </c>
      <c r="Q1036" t="s">
        <v>78</v>
      </c>
      <c r="R1036" t="s">
        <v>79</v>
      </c>
      <c r="S1036" t="s">
        <v>54</v>
      </c>
      <c r="T1036" t="s">
        <v>45</v>
      </c>
      <c r="U1036" t="s">
        <v>219</v>
      </c>
      <c r="V1036">
        <v>732</v>
      </c>
      <c r="W1036">
        <v>0.53643107672055768</v>
      </c>
      <c r="X1036" t="s">
        <v>222</v>
      </c>
    </row>
    <row r="1037" spans="1:24" x14ac:dyDescent="0.25">
      <c r="A1037" t="s">
        <v>133</v>
      </c>
      <c r="B1037" s="1">
        <v>42358</v>
      </c>
      <c r="C1037">
        <v>2015</v>
      </c>
      <c r="D1037" t="s">
        <v>235</v>
      </c>
      <c r="E1037" t="s">
        <v>58</v>
      </c>
      <c r="F1037" t="s">
        <v>2</v>
      </c>
      <c r="G1037" t="s">
        <v>200</v>
      </c>
      <c r="H1037" t="s">
        <v>201</v>
      </c>
      <c r="I1037">
        <v>64500</v>
      </c>
      <c r="J1037">
        <v>1060</v>
      </c>
      <c r="K1037">
        <v>65560</v>
      </c>
      <c r="L1037" t="s">
        <v>127</v>
      </c>
      <c r="M1037" t="s">
        <v>134</v>
      </c>
      <c r="N1037" t="s">
        <v>135</v>
      </c>
      <c r="O1037">
        <v>4</v>
      </c>
      <c r="P1037" t="s">
        <v>77</v>
      </c>
      <c r="Q1037" t="s">
        <v>86</v>
      </c>
      <c r="R1037" t="s">
        <v>79</v>
      </c>
      <c r="S1037" t="s">
        <v>59</v>
      </c>
      <c r="T1037" t="s">
        <v>42</v>
      </c>
      <c r="U1037" t="s">
        <v>223</v>
      </c>
      <c r="V1037">
        <v>3225</v>
      </c>
      <c r="W1037">
        <v>8.3169372325376315E-2</v>
      </c>
      <c r="X1037" t="s">
        <v>220</v>
      </c>
    </row>
    <row r="1038" spans="1:24" x14ac:dyDescent="0.25">
      <c r="A1038" t="s">
        <v>185</v>
      </c>
      <c r="B1038" s="1">
        <v>42358</v>
      </c>
      <c r="C1038">
        <v>2015</v>
      </c>
      <c r="D1038" t="s">
        <v>235</v>
      </c>
      <c r="E1038" t="s">
        <v>55</v>
      </c>
      <c r="F1038" t="s">
        <v>37</v>
      </c>
      <c r="G1038" t="s">
        <v>200</v>
      </c>
      <c r="H1038" t="s">
        <v>201</v>
      </c>
      <c r="I1038">
        <v>74650</v>
      </c>
      <c r="J1038">
        <v>3863</v>
      </c>
      <c r="K1038">
        <v>78513</v>
      </c>
      <c r="L1038" t="s">
        <v>164</v>
      </c>
      <c r="M1038" t="s">
        <v>186</v>
      </c>
      <c r="N1038" t="s">
        <v>187</v>
      </c>
      <c r="O1038">
        <v>4</v>
      </c>
      <c r="P1038" t="s">
        <v>77</v>
      </c>
      <c r="Q1038" t="s">
        <v>86</v>
      </c>
      <c r="R1038" t="s">
        <v>87</v>
      </c>
      <c r="S1038" t="s">
        <v>56</v>
      </c>
      <c r="T1038" t="s">
        <v>46</v>
      </c>
      <c r="U1038" t="s">
        <v>225</v>
      </c>
      <c r="V1038">
        <v>4479</v>
      </c>
      <c r="W1038">
        <v>0.52294823598253926</v>
      </c>
      <c r="X1038" t="s">
        <v>222</v>
      </c>
    </row>
    <row r="1039" spans="1:24" x14ac:dyDescent="0.25">
      <c r="A1039" t="s">
        <v>154</v>
      </c>
      <c r="B1039" s="1">
        <v>42358</v>
      </c>
      <c r="C1039">
        <v>2015</v>
      </c>
      <c r="D1039" t="s">
        <v>235</v>
      </c>
      <c r="E1039" t="s">
        <v>54</v>
      </c>
      <c r="F1039" t="s">
        <v>29</v>
      </c>
      <c r="G1039" t="s">
        <v>200</v>
      </c>
      <c r="H1039" t="s">
        <v>202</v>
      </c>
      <c r="I1039">
        <v>62700</v>
      </c>
      <c r="J1039">
        <v>1147</v>
      </c>
      <c r="K1039">
        <v>63847</v>
      </c>
      <c r="L1039" t="s">
        <v>142</v>
      </c>
      <c r="M1039" t="s">
        <v>155</v>
      </c>
      <c r="N1039" t="s">
        <v>156</v>
      </c>
      <c r="O1039">
        <v>4</v>
      </c>
      <c r="P1039" t="s">
        <v>91</v>
      </c>
      <c r="Q1039" t="s">
        <v>78</v>
      </c>
      <c r="R1039" t="s">
        <v>79</v>
      </c>
      <c r="S1039" t="s">
        <v>54</v>
      </c>
      <c r="T1039" t="s">
        <v>45</v>
      </c>
      <c r="U1039" t="s">
        <v>223</v>
      </c>
      <c r="V1039">
        <v>3135</v>
      </c>
      <c r="W1039">
        <v>0.97201529842429579</v>
      </c>
      <c r="X1039" t="s">
        <v>222</v>
      </c>
    </row>
    <row r="1040" spans="1:24" x14ac:dyDescent="0.25">
      <c r="A1040" t="s">
        <v>154</v>
      </c>
      <c r="B1040" s="1">
        <v>42358</v>
      </c>
      <c r="C1040">
        <v>2015</v>
      </c>
      <c r="D1040" t="s">
        <v>235</v>
      </c>
      <c r="E1040" t="s">
        <v>54</v>
      </c>
      <c r="F1040" t="s">
        <v>28</v>
      </c>
      <c r="G1040" t="s">
        <v>206</v>
      </c>
      <c r="H1040" t="s">
        <v>201</v>
      </c>
      <c r="I1040">
        <v>63100</v>
      </c>
      <c r="J1040">
        <v>2136</v>
      </c>
      <c r="K1040">
        <v>65236</v>
      </c>
      <c r="L1040" t="s">
        <v>142</v>
      </c>
      <c r="M1040" t="s">
        <v>155</v>
      </c>
      <c r="N1040" t="s">
        <v>156</v>
      </c>
      <c r="O1040">
        <v>4</v>
      </c>
      <c r="P1040" t="s">
        <v>91</v>
      </c>
      <c r="Q1040" t="s">
        <v>78</v>
      </c>
      <c r="R1040" t="s">
        <v>79</v>
      </c>
      <c r="S1040" t="s">
        <v>54</v>
      </c>
      <c r="T1040" t="s">
        <v>45</v>
      </c>
      <c r="U1040" t="s">
        <v>223</v>
      </c>
      <c r="V1040">
        <v>3155</v>
      </c>
      <c r="W1040">
        <v>0.81313513490051736</v>
      </c>
      <c r="X1040" t="s">
        <v>222</v>
      </c>
    </row>
    <row r="1041" spans="1:24" x14ac:dyDescent="0.25">
      <c r="A1041" t="s">
        <v>130</v>
      </c>
      <c r="B1041" s="1">
        <v>42359</v>
      </c>
      <c r="C1041">
        <v>2015</v>
      </c>
      <c r="D1041" t="s">
        <v>235</v>
      </c>
      <c r="E1041" t="s">
        <v>58</v>
      </c>
      <c r="F1041" t="s">
        <v>5</v>
      </c>
      <c r="G1041" t="s">
        <v>210</v>
      </c>
      <c r="H1041" t="s">
        <v>211</v>
      </c>
      <c r="I1041">
        <v>61450</v>
      </c>
      <c r="J1041">
        <v>2988</v>
      </c>
      <c r="K1041">
        <v>64438</v>
      </c>
      <c r="L1041" t="s">
        <v>127</v>
      </c>
      <c r="M1041" t="s">
        <v>131</v>
      </c>
      <c r="N1041" t="s">
        <v>132</v>
      </c>
      <c r="O1041">
        <v>4</v>
      </c>
      <c r="P1041" t="s">
        <v>77</v>
      </c>
      <c r="Q1041" t="s">
        <v>86</v>
      </c>
      <c r="R1041" t="s">
        <v>79</v>
      </c>
      <c r="S1041" t="s">
        <v>59</v>
      </c>
      <c r="T1041" t="s">
        <v>42</v>
      </c>
      <c r="U1041" t="s">
        <v>223</v>
      </c>
      <c r="V1041">
        <v>3072.5</v>
      </c>
      <c r="W1041">
        <v>0.6502974921140342</v>
      </c>
      <c r="X1041" t="s">
        <v>222</v>
      </c>
    </row>
    <row r="1042" spans="1:24" x14ac:dyDescent="0.25">
      <c r="A1042" t="s">
        <v>170</v>
      </c>
      <c r="B1042" s="1">
        <v>42359</v>
      </c>
      <c r="C1042">
        <v>2015</v>
      </c>
      <c r="D1042" t="s">
        <v>235</v>
      </c>
      <c r="E1042" t="s">
        <v>54</v>
      </c>
      <c r="F1042" t="s">
        <v>11</v>
      </c>
      <c r="G1042" t="s">
        <v>200</v>
      </c>
      <c r="H1042" t="s">
        <v>201</v>
      </c>
      <c r="I1042">
        <v>31650</v>
      </c>
      <c r="J1042">
        <v>1158</v>
      </c>
      <c r="K1042">
        <v>32808</v>
      </c>
      <c r="L1042" t="s">
        <v>164</v>
      </c>
      <c r="M1042" t="s">
        <v>171</v>
      </c>
      <c r="N1042" t="s">
        <v>172</v>
      </c>
      <c r="O1042">
        <v>4</v>
      </c>
      <c r="P1042" t="s">
        <v>77</v>
      </c>
      <c r="Q1042" t="s">
        <v>78</v>
      </c>
      <c r="R1042" t="s">
        <v>79</v>
      </c>
      <c r="S1042" t="s">
        <v>54</v>
      </c>
      <c r="T1042" t="s">
        <v>43</v>
      </c>
      <c r="U1042" t="s">
        <v>219</v>
      </c>
      <c r="V1042">
        <v>949.5</v>
      </c>
      <c r="W1042">
        <v>0.51934419317140434</v>
      </c>
      <c r="X1042" t="s">
        <v>222</v>
      </c>
    </row>
    <row r="1043" spans="1:24" x14ac:dyDescent="0.25">
      <c r="A1043" t="s">
        <v>114</v>
      </c>
      <c r="B1043" s="1">
        <v>42359</v>
      </c>
      <c r="C1043">
        <v>2015</v>
      </c>
      <c r="D1043" t="s">
        <v>235</v>
      </c>
      <c r="E1043" t="s">
        <v>60</v>
      </c>
      <c r="F1043" t="s">
        <v>4</v>
      </c>
      <c r="G1043" t="s">
        <v>206</v>
      </c>
      <c r="H1043" t="s">
        <v>205</v>
      </c>
      <c r="I1043">
        <v>54250</v>
      </c>
      <c r="J1043">
        <v>1672</v>
      </c>
      <c r="K1043">
        <v>55922</v>
      </c>
      <c r="L1043" t="s">
        <v>97</v>
      </c>
      <c r="M1043" t="s">
        <v>115</v>
      </c>
      <c r="N1043" t="s">
        <v>116</v>
      </c>
      <c r="O1043">
        <v>4</v>
      </c>
      <c r="P1043" t="s">
        <v>77</v>
      </c>
      <c r="Q1043" t="s">
        <v>78</v>
      </c>
      <c r="R1043" t="s">
        <v>79</v>
      </c>
      <c r="S1043" t="s">
        <v>61</v>
      </c>
      <c r="T1043" t="s">
        <v>42</v>
      </c>
      <c r="U1043" t="s">
        <v>221</v>
      </c>
      <c r="V1043">
        <v>2170</v>
      </c>
      <c r="W1043">
        <v>0.66544547894291839</v>
      </c>
      <c r="X1043" t="s">
        <v>222</v>
      </c>
    </row>
    <row r="1044" spans="1:24" x14ac:dyDescent="0.25">
      <c r="A1044" t="s">
        <v>73</v>
      </c>
      <c r="B1044" s="1">
        <v>42361</v>
      </c>
      <c r="C1044">
        <v>2015</v>
      </c>
      <c r="D1044" t="s">
        <v>235</v>
      </c>
      <c r="E1044" t="s">
        <v>57</v>
      </c>
      <c r="F1044" t="s">
        <v>27</v>
      </c>
      <c r="G1044" t="s">
        <v>207</v>
      </c>
      <c r="H1044" t="s">
        <v>203</v>
      </c>
      <c r="I1044">
        <v>27950</v>
      </c>
      <c r="J1044">
        <v>4455</v>
      </c>
      <c r="K1044">
        <v>32405</v>
      </c>
      <c r="L1044" t="s">
        <v>74</v>
      </c>
      <c r="M1044" t="s">
        <v>75</v>
      </c>
      <c r="N1044" t="s">
        <v>76</v>
      </c>
      <c r="O1044">
        <v>4</v>
      </c>
      <c r="P1044" t="s">
        <v>77</v>
      </c>
      <c r="Q1044" t="s">
        <v>78</v>
      </c>
      <c r="R1044" t="s">
        <v>79</v>
      </c>
      <c r="S1044" t="s">
        <v>57</v>
      </c>
      <c r="T1044" t="s">
        <v>44</v>
      </c>
      <c r="U1044" t="s">
        <v>219</v>
      </c>
      <c r="V1044">
        <v>838.5</v>
      </c>
      <c r="W1044">
        <v>0.10008616098206777</v>
      </c>
      <c r="X1044" t="s">
        <v>220</v>
      </c>
    </row>
    <row r="1045" spans="1:24" x14ac:dyDescent="0.25">
      <c r="A1045" t="s">
        <v>141</v>
      </c>
      <c r="B1045" s="1">
        <v>42361</v>
      </c>
      <c r="C1045">
        <v>2015</v>
      </c>
      <c r="D1045" t="s">
        <v>235</v>
      </c>
      <c r="E1045" t="s">
        <v>57</v>
      </c>
      <c r="F1045" t="s">
        <v>19</v>
      </c>
      <c r="G1045" t="s">
        <v>210</v>
      </c>
      <c r="H1045" t="s">
        <v>203</v>
      </c>
      <c r="I1045">
        <v>26700</v>
      </c>
      <c r="J1045">
        <v>1658</v>
      </c>
      <c r="K1045">
        <v>28358</v>
      </c>
      <c r="L1045" t="s">
        <v>142</v>
      </c>
      <c r="M1045" t="s">
        <v>143</v>
      </c>
      <c r="N1045" t="s">
        <v>144</v>
      </c>
      <c r="O1045">
        <v>4</v>
      </c>
      <c r="P1045" t="s">
        <v>77</v>
      </c>
      <c r="Q1045" t="s">
        <v>78</v>
      </c>
      <c r="R1045" t="s">
        <v>79</v>
      </c>
      <c r="S1045" t="s">
        <v>57</v>
      </c>
      <c r="T1045" t="s">
        <v>44</v>
      </c>
      <c r="U1045" t="s">
        <v>219</v>
      </c>
      <c r="V1045">
        <v>801</v>
      </c>
      <c r="W1045">
        <v>0.73410519619197823</v>
      </c>
      <c r="X1045" t="s">
        <v>222</v>
      </c>
    </row>
    <row r="1046" spans="1:24" x14ac:dyDescent="0.25">
      <c r="A1046" t="s">
        <v>109</v>
      </c>
      <c r="B1046" s="1">
        <v>42361</v>
      </c>
      <c r="C1046">
        <v>2015</v>
      </c>
      <c r="D1046" t="s">
        <v>235</v>
      </c>
      <c r="E1046" t="s">
        <v>52</v>
      </c>
      <c r="F1046" t="s">
        <v>34</v>
      </c>
      <c r="G1046" t="s">
        <v>200</v>
      </c>
      <c r="H1046" t="s">
        <v>201</v>
      </c>
      <c r="I1046">
        <v>46100</v>
      </c>
      <c r="J1046">
        <v>3591</v>
      </c>
      <c r="K1046">
        <v>49691</v>
      </c>
      <c r="L1046" t="s">
        <v>97</v>
      </c>
      <c r="M1046" t="s">
        <v>110</v>
      </c>
      <c r="N1046" t="s">
        <v>111</v>
      </c>
      <c r="O1046">
        <v>4</v>
      </c>
      <c r="P1046" t="s">
        <v>91</v>
      </c>
      <c r="Q1046" t="s">
        <v>78</v>
      </c>
      <c r="R1046" t="s">
        <v>79</v>
      </c>
      <c r="S1046" t="s">
        <v>53</v>
      </c>
      <c r="T1046" t="s">
        <v>46</v>
      </c>
      <c r="U1046" t="s">
        <v>221</v>
      </c>
      <c r="V1046">
        <v>1844</v>
      </c>
      <c r="W1046">
        <v>7.2490703813960167E-2</v>
      </c>
      <c r="X1046" t="s">
        <v>220</v>
      </c>
    </row>
    <row r="1047" spans="1:24" x14ac:dyDescent="0.25">
      <c r="A1047" t="s">
        <v>133</v>
      </c>
      <c r="B1047" s="1">
        <v>42362</v>
      </c>
      <c r="C1047">
        <v>2015</v>
      </c>
      <c r="D1047" t="s">
        <v>235</v>
      </c>
      <c r="E1047" t="s">
        <v>62</v>
      </c>
      <c r="F1047" t="s">
        <v>15</v>
      </c>
      <c r="G1047" t="s">
        <v>210</v>
      </c>
      <c r="H1047" t="s">
        <v>201</v>
      </c>
      <c r="I1047">
        <v>64700</v>
      </c>
      <c r="J1047">
        <v>2244</v>
      </c>
      <c r="K1047">
        <v>66944</v>
      </c>
      <c r="L1047" t="s">
        <v>127</v>
      </c>
      <c r="M1047" t="s">
        <v>134</v>
      </c>
      <c r="N1047" t="s">
        <v>135</v>
      </c>
      <c r="O1047">
        <v>4</v>
      </c>
      <c r="P1047" t="s">
        <v>77</v>
      </c>
      <c r="Q1047" t="s">
        <v>86</v>
      </c>
      <c r="R1047" t="s">
        <v>79</v>
      </c>
      <c r="S1047" t="s">
        <v>63</v>
      </c>
      <c r="T1047" t="s">
        <v>43</v>
      </c>
      <c r="U1047" t="s">
        <v>223</v>
      </c>
      <c r="V1047">
        <v>3235</v>
      </c>
      <c r="W1047">
        <v>0.1360600237436872</v>
      </c>
      <c r="X1047" t="s">
        <v>220</v>
      </c>
    </row>
    <row r="1048" spans="1:24" x14ac:dyDescent="0.25">
      <c r="A1048" t="s">
        <v>120</v>
      </c>
      <c r="B1048" s="1">
        <v>42363</v>
      </c>
      <c r="C1048">
        <v>2015</v>
      </c>
      <c r="D1048" t="s">
        <v>235</v>
      </c>
      <c r="E1048" t="s">
        <v>58</v>
      </c>
      <c r="F1048" t="s">
        <v>8</v>
      </c>
      <c r="G1048" t="s">
        <v>210</v>
      </c>
      <c r="H1048" t="s">
        <v>203</v>
      </c>
      <c r="I1048">
        <v>63250</v>
      </c>
      <c r="J1048">
        <v>3006</v>
      </c>
      <c r="K1048">
        <v>66256</v>
      </c>
      <c r="L1048" t="s">
        <v>97</v>
      </c>
      <c r="M1048" t="s">
        <v>121</v>
      </c>
      <c r="N1048" t="s">
        <v>122</v>
      </c>
      <c r="O1048">
        <v>4</v>
      </c>
      <c r="P1048" t="s">
        <v>77</v>
      </c>
      <c r="Q1048" t="s">
        <v>86</v>
      </c>
      <c r="R1048" t="s">
        <v>87</v>
      </c>
      <c r="S1048" t="s">
        <v>59</v>
      </c>
      <c r="T1048" t="s">
        <v>42</v>
      </c>
      <c r="U1048" t="s">
        <v>223</v>
      </c>
      <c r="V1048">
        <v>3162.5</v>
      </c>
      <c r="W1048">
        <v>0.80651008235593791</v>
      </c>
      <c r="X1048" t="s">
        <v>222</v>
      </c>
    </row>
    <row r="1049" spans="1:24" x14ac:dyDescent="0.25">
      <c r="A1049" t="s">
        <v>123</v>
      </c>
      <c r="B1049" s="1">
        <v>42363</v>
      </c>
      <c r="C1049">
        <v>2015</v>
      </c>
      <c r="D1049" t="s">
        <v>235</v>
      </c>
      <c r="E1049" t="s">
        <v>62</v>
      </c>
      <c r="F1049" t="s">
        <v>14</v>
      </c>
      <c r="G1049" t="s">
        <v>209</v>
      </c>
      <c r="H1049" t="s">
        <v>201</v>
      </c>
      <c r="I1049">
        <v>75600</v>
      </c>
      <c r="J1049">
        <v>4365</v>
      </c>
      <c r="K1049">
        <v>79965</v>
      </c>
      <c r="L1049" t="s">
        <v>97</v>
      </c>
      <c r="M1049" t="s">
        <v>124</v>
      </c>
      <c r="N1049" t="s">
        <v>125</v>
      </c>
      <c r="O1049">
        <v>4</v>
      </c>
      <c r="P1049" t="s">
        <v>91</v>
      </c>
      <c r="Q1049" t="s">
        <v>78</v>
      </c>
      <c r="R1049" t="s">
        <v>92</v>
      </c>
      <c r="S1049" t="s">
        <v>63</v>
      </c>
      <c r="T1049" t="s">
        <v>43</v>
      </c>
      <c r="U1049" t="s">
        <v>225</v>
      </c>
      <c r="V1049">
        <v>4536</v>
      </c>
      <c r="W1049">
        <v>0.91406826484672177</v>
      </c>
      <c r="X1049" t="s">
        <v>222</v>
      </c>
    </row>
    <row r="1050" spans="1:24" x14ac:dyDescent="0.25">
      <c r="A1050" t="s">
        <v>100</v>
      </c>
      <c r="B1050" s="1">
        <v>42364</v>
      </c>
      <c r="C1050">
        <v>2015</v>
      </c>
      <c r="D1050" t="s">
        <v>235</v>
      </c>
      <c r="E1050" t="s">
        <v>54</v>
      </c>
      <c r="F1050" t="s">
        <v>32</v>
      </c>
      <c r="G1050" t="s">
        <v>210</v>
      </c>
      <c r="H1050" t="s">
        <v>211</v>
      </c>
      <c r="I1050">
        <v>31650</v>
      </c>
      <c r="J1050">
        <v>4458</v>
      </c>
      <c r="K1050">
        <v>36108</v>
      </c>
      <c r="L1050" t="s">
        <v>97</v>
      </c>
      <c r="M1050" t="s">
        <v>101</v>
      </c>
      <c r="N1050" t="s">
        <v>102</v>
      </c>
      <c r="O1050">
        <v>4</v>
      </c>
      <c r="P1050" t="s">
        <v>77</v>
      </c>
      <c r="Q1050" t="s">
        <v>78</v>
      </c>
      <c r="R1050" t="s">
        <v>79</v>
      </c>
      <c r="S1050" t="s">
        <v>54</v>
      </c>
      <c r="T1050" t="s">
        <v>45</v>
      </c>
      <c r="U1050" t="s">
        <v>219</v>
      </c>
      <c r="V1050">
        <v>949.5</v>
      </c>
      <c r="W1050">
        <v>0.78958617560080535</v>
      </c>
      <c r="X1050" t="s">
        <v>222</v>
      </c>
    </row>
    <row r="1051" spans="1:24" x14ac:dyDescent="0.25">
      <c r="A1051" t="s">
        <v>112</v>
      </c>
      <c r="B1051" s="1">
        <v>42364</v>
      </c>
      <c r="C1051">
        <v>2015</v>
      </c>
      <c r="D1051" t="s">
        <v>235</v>
      </c>
      <c r="E1051" t="s">
        <v>55</v>
      </c>
      <c r="F1051" t="s">
        <v>40</v>
      </c>
      <c r="G1051" t="s">
        <v>210</v>
      </c>
      <c r="H1051" t="s">
        <v>203</v>
      </c>
      <c r="I1051">
        <v>47150</v>
      </c>
      <c r="J1051">
        <v>1427</v>
      </c>
      <c r="K1051">
        <v>48577</v>
      </c>
      <c r="L1051" t="s">
        <v>97</v>
      </c>
      <c r="M1051" t="s">
        <v>104</v>
      </c>
      <c r="N1051" t="s">
        <v>113</v>
      </c>
      <c r="O1051">
        <v>3</v>
      </c>
      <c r="P1051" t="s">
        <v>91</v>
      </c>
      <c r="Q1051" t="s">
        <v>78</v>
      </c>
      <c r="R1051" t="s">
        <v>79</v>
      </c>
      <c r="S1051" t="s">
        <v>56</v>
      </c>
      <c r="T1051" t="s">
        <v>46</v>
      </c>
      <c r="U1051" t="s">
        <v>221</v>
      </c>
      <c r="V1051">
        <v>1886</v>
      </c>
      <c r="W1051">
        <v>0.49373174202336545</v>
      </c>
      <c r="X1051" t="s">
        <v>220</v>
      </c>
    </row>
    <row r="1052" spans="1:24" x14ac:dyDescent="0.25">
      <c r="A1052" t="s">
        <v>179</v>
      </c>
      <c r="B1052" s="1">
        <v>42365</v>
      </c>
      <c r="C1052">
        <v>2015</v>
      </c>
      <c r="D1052" t="s">
        <v>235</v>
      </c>
      <c r="E1052" t="s">
        <v>55</v>
      </c>
      <c r="F1052" t="s">
        <v>40</v>
      </c>
      <c r="G1052" t="s">
        <v>200</v>
      </c>
      <c r="H1052" t="s">
        <v>205</v>
      </c>
      <c r="I1052">
        <v>50250</v>
      </c>
      <c r="J1052">
        <v>3089</v>
      </c>
      <c r="K1052">
        <v>53339</v>
      </c>
      <c r="L1052" t="s">
        <v>164</v>
      </c>
      <c r="M1052" t="s">
        <v>180</v>
      </c>
      <c r="N1052" t="s">
        <v>181</v>
      </c>
      <c r="O1052">
        <v>4</v>
      </c>
      <c r="P1052" t="s">
        <v>77</v>
      </c>
      <c r="Q1052" t="s">
        <v>78</v>
      </c>
      <c r="R1052" t="s">
        <v>79</v>
      </c>
      <c r="S1052" t="s">
        <v>56</v>
      </c>
      <c r="T1052" t="s">
        <v>46</v>
      </c>
      <c r="U1052" t="s">
        <v>221</v>
      </c>
      <c r="V1052">
        <v>2010</v>
      </c>
      <c r="W1052">
        <v>0.18980192634733484</v>
      </c>
      <c r="X1052" t="s">
        <v>220</v>
      </c>
    </row>
    <row r="1053" spans="1:24" x14ac:dyDescent="0.25">
      <c r="A1053" t="s">
        <v>114</v>
      </c>
      <c r="B1053" s="1">
        <v>42367</v>
      </c>
      <c r="C1053">
        <v>2015</v>
      </c>
      <c r="D1053" t="s">
        <v>235</v>
      </c>
      <c r="E1053" t="s">
        <v>54</v>
      </c>
      <c r="F1053" t="s">
        <v>31</v>
      </c>
      <c r="G1053" t="s">
        <v>209</v>
      </c>
      <c r="H1053" t="s">
        <v>211</v>
      </c>
      <c r="I1053">
        <v>54250</v>
      </c>
      <c r="J1053">
        <v>2514</v>
      </c>
      <c r="K1053">
        <v>56764</v>
      </c>
      <c r="L1053" t="s">
        <v>97</v>
      </c>
      <c r="M1053" t="s">
        <v>115</v>
      </c>
      <c r="N1053" t="s">
        <v>116</v>
      </c>
      <c r="O1053">
        <v>4</v>
      </c>
      <c r="P1053" t="s">
        <v>77</v>
      </c>
      <c r="Q1053" t="s">
        <v>78</v>
      </c>
      <c r="R1053" t="s">
        <v>79</v>
      </c>
      <c r="S1053" t="s">
        <v>54</v>
      </c>
      <c r="T1053" t="s">
        <v>45</v>
      </c>
      <c r="U1053" t="s">
        <v>223</v>
      </c>
      <c r="V1053">
        <v>2712.5</v>
      </c>
      <c r="W1053">
        <v>0.6231875436488481</v>
      </c>
      <c r="X1053" t="s">
        <v>222</v>
      </c>
    </row>
    <row r="1054" spans="1:24" x14ac:dyDescent="0.25">
      <c r="A1054" t="s">
        <v>145</v>
      </c>
      <c r="B1054" s="1">
        <v>42368</v>
      </c>
      <c r="C1054">
        <v>2015</v>
      </c>
      <c r="D1054" t="s">
        <v>235</v>
      </c>
      <c r="E1054" t="s">
        <v>54</v>
      </c>
      <c r="F1054" t="s">
        <v>30</v>
      </c>
      <c r="G1054" t="s">
        <v>210</v>
      </c>
      <c r="H1054" t="s">
        <v>211</v>
      </c>
      <c r="I1054">
        <v>29800</v>
      </c>
      <c r="J1054">
        <v>2856</v>
      </c>
      <c r="K1054">
        <v>32656</v>
      </c>
      <c r="L1054" t="s">
        <v>142</v>
      </c>
      <c r="M1054" t="s">
        <v>146</v>
      </c>
      <c r="N1054" t="s">
        <v>147</v>
      </c>
      <c r="O1054">
        <v>4</v>
      </c>
      <c r="P1054" t="s">
        <v>77</v>
      </c>
      <c r="Q1054" t="s">
        <v>78</v>
      </c>
      <c r="R1054" t="s">
        <v>79</v>
      </c>
      <c r="S1054" t="s">
        <v>54</v>
      </c>
      <c r="T1054" t="s">
        <v>45</v>
      </c>
      <c r="U1054" t="s">
        <v>219</v>
      </c>
      <c r="V1054">
        <v>894</v>
      </c>
      <c r="W1054">
        <v>0.52973670490539482</v>
      </c>
      <c r="X1054" t="s">
        <v>222</v>
      </c>
    </row>
    <row r="1055" spans="1:24" x14ac:dyDescent="0.25">
      <c r="A1055" t="s">
        <v>151</v>
      </c>
      <c r="B1055" s="1">
        <v>42369</v>
      </c>
      <c r="C1055">
        <v>2015</v>
      </c>
      <c r="D1055" t="s">
        <v>235</v>
      </c>
      <c r="E1055" t="s">
        <v>54</v>
      </c>
      <c r="F1055" t="s">
        <v>23</v>
      </c>
      <c r="G1055" t="s">
        <v>210</v>
      </c>
      <c r="H1055" t="s">
        <v>203</v>
      </c>
      <c r="I1055">
        <v>35200</v>
      </c>
      <c r="J1055">
        <v>4740</v>
      </c>
      <c r="K1055">
        <v>39940</v>
      </c>
      <c r="L1055" t="s">
        <v>142</v>
      </c>
      <c r="M1055" t="s">
        <v>152</v>
      </c>
      <c r="N1055" t="s">
        <v>153</v>
      </c>
      <c r="O1055">
        <v>3</v>
      </c>
      <c r="P1055" t="s">
        <v>91</v>
      </c>
      <c r="Q1055" t="s">
        <v>78</v>
      </c>
      <c r="R1055" t="s">
        <v>79</v>
      </c>
      <c r="S1055" t="s">
        <v>54</v>
      </c>
      <c r="T1055" t="s">
        <v>44</v>
      </c>
      <c r="U1055" t="s">
        <v>221</v>
      </c>
      <c r="V1055">
        <v>1408</v>
      </c>
      <c r="W1055">
        <v>1.4392578981068254E-2</v>
      </c>
      <c r="X1055" t="s">
        <v>220</v>
      </c>
    </row>
    <row r="1056" spans="1:24" x14ac:dyDescent="0.25">
      <c r="A1056" t="s">
        <v>133</v>
      </c>
      <c r="B1056" s="1">
        <v>42371</v>
      </c>
      <c r="C1056">
        <v>2016</v>
      </c>
      <c r="D1056" t="s">
        <v>218</v>
      </c>
      <c r="E1056" t="s">
        <v>57</v>
      </c>
      <c r="F1056" t="s">
        <v>21</v>
      </c>
      <c r="G1056" t="s">
        <v>207</v>
      </c>
      <c r="H1056" t="s">
        <v>201</v>
      </c>
      <c r="I1056">
        <v>72150</v>
      </c>
      <c r="J1056">
        <v>1344</v>
      </c>
      <c r="K1056">
        <v>73494</v>
      </c>
      <c r="L1056" t="s">
        <v>127</v>
      </c>
      <c r="M1056" t="s">
        <v>134</v>
      </c>
      <c r="N1056" t="s">
        <v>135</v>
      </c>
      <c r="O1056">
        <v>4</v>
      </c>
      <c r="P1056" t="s">
        <v>77</v>
      </c>
      <c r="Q1056" t="s">
        <v>86</v>
      </c>
      <c r="R1056" t="s">
        <v>79</v>
      </c>
      <c r="S1056" t="s">
        <v>57</v>
      </c>
      <c r="T1056" t="s">
        <v>44</v>
      </c>
      <c r="U1056" t="s">
        <v>223</v>
      </c>
      <c r="V1056">
        <v>3607.5</v>
      </c>
      <c r="W1056">
        <v>0.48234414005761228</v>
      </c>
      <c r="X1056" t="s">
        <v>220</v>
      </c>
    </row>
    <row r="1057" spans="1:24" x14ac:dyDescent="0.25">
      <c r="A1057" t="s">
        <v>182</v>
      </c>
      <c r="B1057" s="1">
        <v>42371</v>
      </c>
      <c r="C1057">
        <v>2016</v>
      </c>
      <c r="D1057" t="s">
        <v>218</v>
      </c>
      <c r="E1057" t="s">
        <v>62</v>
      </c>
      <c r="F1057" t="s">
        <v>15</v>
      </c>
      <c r="G1057" t="s">
        <v>200</v>
      </c>
      <c r="H1057" t="s">
        <v>203</v>
      </c>
      <c r="I1057">
        <v>65100</v>
      </c>
      <c r="J1057">
        <v>3487</v>
      </c>
      <c r="K1057">
        <v>68587</v>
      </c>
      <c r="L1057" t="s">
        <v>164</v>
      </c>
      <c r="M1057" t="s">
        <v>183</v>
      </c>
      <c r="N1057" t="s">
        <v>184</v>
      </c>
      <c r="O1057">
        <v>4</v>
      </c>
      <c r="P1057" t="s">
        <v>77</v>
      </c>
      <c r="Q1057" t="s">
        <v>78</v>
      </c>
      <c r="R1057" t="s">
        <v>79</v>
      </c>
      <c r="S1057" t="s">
        <v>63</v>
      </c>
      <c r="T1057" t="s">
        <v>43</v>
      </c>
      <c r="U1057" t="s">
        <v>223</v>
      </c>
      <c r="V1057">
        <v>3255</v>
      </c>
      <c r="W1057">
        <v>0.67828604191461861</v>
      </c>
      <c r="X1057" t="s">
        <v>222</v>
      </c>
    </row>
    <row r="1058" spans="1:24" x14ac:dyDescent="0.25">
      <c r="A1058" t="s">
        <v>117</v>
      </c>
      <c r="B1058" s="1">
        <v>42371</v>
      </c>
      <c r="C1058">
        <v>2016</v>
      </c>
      <c r="D1058" t="s">
        <v>218</v>
      </c>
      <c r="E1058" t="s">
        <v>58</v>
      </c>
      <c r="F1058" t="s">
        <v>5</v>
      </c>
      <c r="G1058" t="s">
        <v>210</v>
      </c>
      <c r="H1058" t="s">
        <v>203</v>
      </c>
      <c r="I1058">
        <v>64750</v>
      </c>
      <c r="J1058">
        <v>4501</v>
      </c>
      <c r="K1058">
        <v>69251</v>
      </c>
      <c r="L1058" t="s">
        <v>97</v>
      </c>
      <c r="M1058" t="s">
        <v>118</v>
      </c>
      <c r="N1058" t="s">
        <v>119</v>
      </c>
      <c r="O1058">
        <v>4</v>
      </c>
      <c r="P1058" t="s">
        <v>77</v>
      </c>
      <c r="Q1058" t="s">
        <v>86</v>
      </c>
      <c r="R1058" t="s">
        <v>79</v>
      </c>
      <c r="S1058" t="s">
        <v>59</v>
      </c>
      <c r="T1058" t="s">
        <v>42</v>
      </c>
      <c r="U1058" t="s">
        <v>223</v>
      </c>
      <c r="V1058">
        <v>3237.5</v>
      </c>
      <c r="W1058">
        <v>0.63347907393867109</v>
      </c>
      <c r="X1058" t="s">
        <v>222</v>
      </c>
    </row>
    <row r="1059" spans="1:24" x14ac:dyDescent="0.25">
      <c r="A1059" t="s">
        <v>188</v>
      </c>
      <c r="B1059" s="1">
        <v>42372</v>
      </c>
      <c r="C1059">
        <v>2016</v>
      </c>
      <c r="D1059" t="s">
        <v>218</v>
      </c>
      <c r="E1059" t="s">
        <v>60</v>
      </c>
      <c r="F1059" t="s">
        <v>22</v>
      </c>
      <c r="G1059" t="s">
        <v>209</v>
      </c>
      <c r="H1059" t="s">
        <v>203</v>
      </c>
      <c r="I1059">
        <v>86050</v>
      </c>
      <c r="J1059">
        <v>4864</v>
      </c>
      <c r="K1059">
        <v>90914</v>
      </c>
      <c r="L1059" t="s">
        <v>164</v>
      </c>
      <c r="M1059" t="s">
        <v>189</v>
      </c>
      <c r="N1059" t="s">
        <v>190</v>
      </c>
      <c r="O1059">
        <v>4</v>
      </c>
      <c r="P1059" t="s">
        <v>77</v>
      </c>
      <c r="Q1059" t="s">
        <v>86</v>
      </c>
      <c r="R1059" t="s">
        <v>87</v>
      </c>
      <c r="S1059" t="s">
        <v>61</v>
      </c>
      <c r="T1059" t="s">
        <v>44</v>
      </c>
      <c r="U1059" t="s">
        <v>225</v>
      </c>
      <c r="V1059">
        <v>5163</v>
      </c>
      <c r="W1059">
        <v>0.20225285096198919</v>
      </c>
      <c r="X1059" t="s">
        <v>220</v>
      </c>
    </row>
    <row r="1060" spans="1:24" x14ac:dyDescent="0.25">
      <c r="A1060" t="s">
        <v>80</v>
      </c>
      <c r="B1060" s="1">
        <v>42373</v>
      </c>
      <c r="C1060">
        <v>2016</v>
      </c>
      <c r="D1060" t="s">
        <v>218</v>
      </c>
      <c r="E1060" t="s">
        <v>57</v>
      </c>
      <c r="F1060" t="s">
        <v>18</v>
      </c>
      <c r="G1060" t="s">
        <v>200</v>
      </c>
      <c r="H1060" t="s">
        <v>205</v>
      </c>
      <c r="I1060">
        <v>41000</v>
      </c>
      <c r="J1060">
        <v>1570</v>
      </c>
      <c r="K1060">
        <v>42570</v>
      </c>
      <c r="L1060" t="s">
        <v>74</v>
      </c>
      <c r="M1060" t="s">
        <v>81</v>
      </c>
      <c r="N1060" t="s">
        <v>82</v>
      </c>
      <c r="O1060">
        <v>4</v>
      </c>
      <c r="P1060" t="s">
        <v>77</v>
      </c>
      <c r="Q1060" t="s">
        <v>78</v>
      </c>
      <c r="R1060" t="s">
        <v>79</v>
      </c>
      <c r="S1060" t="s">
        <v>57</v>
      </c>
      <c r="T1060" t="s">
        <v>44</v>
      </c>
      <c r="U1060" t="s">
        <v>221</v>
      </c>
      <c r="V1060">
        <v>1640</v>
      </c>
      <c r="W1060">
        <v>0.15613564017980155</v>
      </c>
      <c r="X1060" t="s">
        <v>220</v>
      </c>
    </row>
    <row r="1061" spans="1:24" x14ac:dyDescent="0.25">
      <c r="A1061" t="s">
        <v>133</v>
      </c>
      <c r="B1061" s="1">
        <v>42373</v>
      </c>
      <c r="C1061">
        <v>2016</v>
      </c>
      <c r="D1061" t="s">
        <v>218</v>
      </c>
      <c r="E1061" t="s">
        <v>57</v>
      </c>
      <c r="F1061" t="s">
        <v>16</v>
      </c>
      <c r="G1061" t="s">
        <v>206</v>
      </c>
      <c r="H1061" t="s">
        <v>203</v>
      </c>
      <c r="I1061">
        <v>71850</v>
      </c>
      <c r="J1061">
        <v>2693</v>
      </c>
      <c r="K1061">
        <v>74543</v>
      </c>
      <c r="L1061" t="s">
        <v>127</v>
      </c>
      <c r="M1061" t="s">
        <v>134</v>
      </c>
      <c r="N1061" t="s">
        <v>135</v>
      </c>
      <c r="O1061">
        <v>4</v>
      </c>
      <c r="P1061" t="s">
        <v>77</v>
      </c>
      <c r="Q1061" t="s">
        <v>86</v>
      </c>
      <c r="R1061" t="s">
        <v>79</v>
      </c>
      <c r="S1061" t="s">
        <v>57</v>
      </c>
      <c r="T1061" t="s">
        <v>44</v>
      </c>
      <c r="U1061" t="s">
        <v>223</v>
      </c>
      <c r="V1061">
        <v>3592.5</v>
      </c>
      <c r="W1061">
        <v>0.67611932040942802</v>
      </c>
      <c r="X1061" t="s">
        <v>222</v>
      </c>
    </row>
    <row r="1062" spans="1:24" x14ac:dyDescent="0.25">
      <c r="A1062" t="s">
        <v>126</v>
      </c>
      <c r="B1062" s="1">
        <v>42373</v>
      </c>
      <c r="C1062">
        <v>2016</v>
      </c>
      <c r="D1062" t="s">
        <v>218</v>
      </c>
      <c r="E1062" t="s">
        <v>55</v>
      </c>
      <c r="F1062" t="s">
        <v>36</v>
      </c>
      <c r="G1062" t="s">
        <v>209</v>
      </c>
      <c r="H1062" t="s">
        <v>201</v>
      </c>
      <c r="I1062">
        <v>41650</v>
      </c>
      <c r="J1062">
        <v>4170</v>
      </c>
      <c r="K1062">
        <v>45820</v>
      </c>
      <c r="L1062" t="s">
        <v>127</v>
      </c>
      <c r="M1062" t="s">
        <v>128</v>
      </c>
      <c r="N1062" t="s">
        <v>129</v>
      </c>
      <c r="O1062">
        <v>4</v>
      </c>
      <c r="P1062" t="s">
        <v>77</v>
      </c>
      <c r="Q1062" t="s">
        <v>78</v>
      </c>
      <c r="R1062" t="s">
        <v>79</v>
      </c>
      <c r="S1062" t="s">
        <v>56</v>
      </c>
      <c r="T1062" t="s">
        <v>46</v>
      </c>
      <c r="U1062" t="s">
        <v>221</v>
      </c>
      <c r="V1062">
        <v>1666</v>
      </c>
      <c r="W1062">
        <v>0.17386657706176237</v>
      </c>
      <c r="X1062" t="s">
        <v>220</v>
      </c>
    </row>
    <row r="1063" spans="1:24" x14ac:dyDescent="0.25">
      <c r="A1063" t="s">
        <v>173</v>
      </c>
      <c r="B1063" s="1">
        <v>42374</v>
      </c>
      <c r="C1063">
        <v>2016</v>
      </c>
      <c r="D1063" t="s">
        <v>218</v>
      </c>
      <c r="E1063" t="s">
        <v>57</v>
      </c>
      <c r="F1063" t="s">
        <v>22</v>
      </c>
      <c r="G1063" t="s">
        <v>210</v>
      </c>
      <c r="H1063" t="s">
        <v>203</v>
      </c>
      <c r="I1063">
        <v>35650</v>
      </c>
      <c r="J1063">
        <v>2581</v>
      </c>
      <c r="K1063">
        <v>38231</v>
      </c>
      <c r="L1063" t="s">
        <v>164</v>
      </c>
      <c r="M1063" t="s">
        <v>174</v>
      </c>
      <c r="N1063" t="s">
        <v>175</v>
      </c>
      <c r="O1063">
        <v>2</v>
      </c>
      <c r="P1063" t="s">
        <v>91</v>
      </c>
      <c r="Q1063" t="s">
        <v>78</v>
      </c>
      <c r="R1063" t="s">
        <v>79</v>
      </c>
      <c r="S1063" t="s">
        <v>57</v>
      </c>
      <c r="T1063" t="s">
        <v>44</v>
      </c>
      <c r="U1063" t="s">
        <v>221</v>
      </c>
      <c r="V1063">
        <v>1426</v>
      </c>
      <c r="W1063">
        <v>0.47424382365971984</v>
      </c>
      <c r="X1063" t="s">
        <v>220</v>
      </c>
    </row>
    <row r="1064" spans="1:24" x14ac:dyDescent="0.25">
      <c r="A1064" t="s">
        <v>106</v>
      </c>
      <c r="B1064" s="1">
        <v>42375</v>
      </c>
      <c r="C1064">
        <v>2016</v>
      </c>
      <c r="D1064" t="s">
        <v>218</v>
      </c>
      <c r="E1064" t="s">
        <v>60</v>
      </c>
      <c r="F1064" t="s">
        <v>7</v>
      </c>
      <c r="G1064" t="s">
        <v>204</v>
      </c>
      <c r="H1064" t="s">
        <v>203</v>
      </c>
      <c r="I1064">
        <v>41750</v>
      </c>
      <c r="J1064">
        <v>3727</v>
      </c>
      <c r="K1064">
        <v>45477</v>
      </c>
      <c r="L1064" t="s">
        <v>97</v>
      </c>
      <c r="M1064" t="s">
        <v>107</v>
      </c>
      <c r="N1064" t="s">
        <v>108</v>
      </c>
      <c r="O1064">
        <v>4</v>
      </c>
      <c r="P1064" t="s">
        <v>77</v>
      </c>
      <c r="Q1064" t="s">
        <v>78</v>
      </c>
      <c r="R1064" t="s">
        <v>79</v>
      </c>
      <c r="S1064" t="s">
        <v>61</v>
      </c>
      <c r="T1064" t="s">
        <v>42</v>
      </c>
      <c r="U1064" t="s">
        <v>221</v>
      </c>
      <c r="V1064">
        <v>1670</v>
      </c>
      <c r="W1064">
        <v>0.95985383864485374</v>
      </c>
      <c r="X1064" t="s">
        <v>222</v>
      </c>
    </row>
    <row r="1065" spans="1:24" x14ac:dyDescent="0.25">
      <c r="A1065" t="s">
        <v>103</v>
      </c>
      <c r="B1065" s="1">
        <v>42376</v>
      </c>
      <c r="C1065">
        <v>2016</v>
      </c>
      <c r="D1065" t="s">
        <v>218</v>
      </c>
      <c r="E1065" t="s">
        <v>60</v>
      </c>
      <c r="F1065" t="s">
        <v>6</v>
      </c>
      <c r="G1065" t="s">
        <v>200</v>
      </c>
      <c r="H1065" t="s">
        <v>201</v>
      </c>
      <c r="I1065">
        <v>39850</v>
      </c>
      <c r="J1065">
        <v>4672</v>
      </c>
      <c r="K1065">
        <v>44522</v>
      </c>
      <c r="L1065" t="s">
        <v>97</v>
      </c>
      <c r="M1065" t="s">
        <v>104</v>
      </c>
      <c r="N1065" t="s">
        <v>105</v>
      </c>
      <c r="O1065">
        <v>2</v>
      </c>
      <c r="P1065" t="s">
        <v>91</v>
      </c>
      <c r="Q1065" t="s">
        <v>78</v>
      </c>
      <c r="R1065" t="s">
        <v>79</v>
      </c>
      <c r="S1065" t="s">
        <v>61</v>
      </c>
      <c r="T1065" t="s">
        <v>42</v>
      </c>
      <c r="U1065" t="s">
        <v>221</v>
      </c>
      <c r="V1065">
        <v>1594</v>
      </c>
      <c r="W1065">
        <v>0.98387546370917722</v>
      </c>
      <c r="X1065" t="s">
        <v>222</v>
      </c>
    </row>
    <row r="1066" spans="1:24" x14ac:dyDescent="0.25">
      <c r="A1066" t="s">
        <v>176</v>
      </c>
      <c r="B1066" s="1">
        <v>42377</v>
      </c>
      <c r="C1066">
        <v>2016</v>
      </c>
      <c r="D1066" t="s">
        <v>218</v>
      </c>
      <c r="E1066" t="s">
        <v>55</v>
      </c>
      <c r="F1066" t="s">
        <v>37</v>
      </c>
      <c r="G1066" t="s">
        <v>206</v>
      </c>
      <c r="H1066" t="s">
        <v>203</v>
      </c>
      <c r="I1066">
        <v>44250</v>
      </c>
      <c r="J1066">
        <v>3532</v>
      </c>
      <c r="K1066">
        <v>47782</v>
      </c>
      <c r="L1066" t="s">
        <v>164</v>
      </c>
      <c r="M1066" t="s">
        <v>177</v>
      </c>
      <c r="N1066" t="s">
        <v>178</v>
      </c>
      <c r="O1066">
        <v>4</v>
      </c>
      <c r="P1066" t="s">
        <v>77</v>
      </c>
      <c r="Q1066" t="s">
        <v>78</v>
      </c>
      <c r="R1066" t="s">
        <v>79</v>
      </c>
      <c r="S1066" t="s">
        <v>56</v>
      </c>
      <c r="T1066" t="s">
        <v>46</v>
      </c>
      <c r="U1066" t="s">
        <v>221</v>
      </c>
      <c r="V1066">
        <v>1770</v>
      </c>
      <c r="W1066">
        <v>0.41365510197992206</v>
      </c>
      <c r="X1066" t="s">
        <v>220</v>
      </c>
    </row>
    <row r="1067" spans="1:24" x14ac:dyDescent="0.25">
      <c r="A1067" t="s">
        <v>179</v>
      </c>
      <c r="B1067" s="1">
        <v>42378</v>
      </c>
      <c r="C1067">
        <v>2016</v>
      </c>
      <c r="D1067" t="s">
        <v>218</v>
      </c>
      <c r="E1067" t="s">
        <v>55</v>
      </c>
      <c r="F1067" t="s">
        <v>36</v>
      </c>
      <c r="G1067" t="s">
        <v>200</v>
      </c>
      <c r="H1067" t="s">
        <v>205</v>
      </c>
      <c r="I1067">
        <v>56000</v>
      </c>
      <c r="J1067">
        <v>2758</v>
      </c>
      <c r="K1067">
        <v>58758</v>
      </c>
      <c r="L1067" t="s">
        <v>164</v>
      </c>
      <c r="M1067" t="s">
        <v>180</v>
      </c>
      <c r="N1067" t="s">
        <v>181</v>
      </c>
      <c r="O1067">
        <v>4</v>
      </c>
      <c r="P1067" t="s">
        <v>77</v>
      </c>
      <c r="Q1067" t="s">
        <v>78</v>
      </c>
      <c r="R1067" t="s">
        <v>79</v>
      </c>
      <c r="S1067" t="s">
        <v>56</v>
      </c>
      <c r="T1067" t="s">
        <v>46</v>
      </c>
      <c r="U1067" t="s">
        <v>223</v>
      </c>
      <c r="V1067">
        <v>2800</v>
      </c>
      <c r="W1067">
        <v>0.11632468743078629</v>
      </c>
      <c r="X1067" t="s">
        <v>220</v>
      </c>
    </row>
    <row r="1068" spans="1:24" x14ac:dyDescent="0.25">
      <c r="A1068" t="s">
        <v>100</v>
      </c>
      <c r="B1068" s="1">
        <v>42378</v>
      </c>
      <c r="C1068">
        <v>2016</v>
      </c>
      <c r="D1068" t="s">
        <v>218</v>
      </c>
      <c r="E1068" t="s">
        <v>60</v>
      </c>
      <c r="F1068" t="s">
        <v>7</v>
      </c>
      <c r="G1068" t="s">
        <v>204</v>
      </c>
      <c r="H1068" t="s">
        <v>202</v>
      </c>
      <c r="I1068">
        <v>35350</v>
      </c>
      <c r="J1068">
        <v>1750</v>
      </c>
      <c r="K1068">
        <v>37100</v>
      </c>
      <c r="L1068" t="s">
        <v>97</v>
      </c>
      <c r="M1068" t="s">
        <v>101</v>
      </c>
      <c r="N1068" t="s">
        <v>102</v>
      </c>
      <c r="O1068">
        <v>4</v>
      </c>
      <c r="P1068" t="s">
        <v>77</v>
      </c>
      <c r="Q1068" t="s">
        <v>78</v>
      </c>
      <c r="R1068" t="s">
        <v>79</v>
      </c>
      <c r="S1068" t="s">
        <v>61</v>
      </c>
      <c r="T1068" t="s">
        <v>42</v>
      </c>
      <c r="U1068" t="s">
        <v>221</v>
      </c>
      <c r="V1068">
        <v>1414</v>
      </c>
      <c r="W1068">
        <v>0.83455239927142499</v>
      </c>
      <c r="X1068" t="s">
        <v>222</v>
      </c>
    </row>
    <row r="1069" spans="1:24" x14ac:dyDescent="0.25">
      <c r="A1069" t="s">
        <v>88</v>
      </c>
      <c r="B1069" s="1">
        <v>42379</v>
      </c>
      <c r="C1069">
        <v>2016</v>
      </c>
      <c r="D1069" t="s">
        <v>218</v>
      </c>
      <c r="E1069" t="s">
        <v>52</v>
      </c>
      <c r="F1069" t="s">
        <v>34</v>
      </c>
      <c r="G1069" t="s">
        <v>200</v>
      </c>
      <c r="H1069" t="s">
        <v>201</v>
      </c>
      <c r="I1069">
        <v>160300</v>
      </c>
      <c r="J1069">
        <v>2410</v>
      </c>
      <c r="K1069">
        <v>162710</v>
      </c>
      <c r="L1069" t="s">
        <v>74</v>
      </c>
      <c r="M1069" t="s">
        <v>89</v>
      </c>
      <c r="N1069" t="s">
        <v>90</v>
      </c>
      <c r="O1069">
        <v>4</v>
      </c>
      <c r="P1069" t="s">
        <v>91</v>
      </c>
      <c r="Q1069" t="s">
        <v>86</v>
      </c>
      <c r="R1069" t="s">
        <v>92</v>
      </c>
      <c r="S1069" t="s">
        <v>53</v>
      </c>
      <c r="T1069" t="s">
        <v>46</v>
      </c>
      <c r="U1069" t="s">
        <v>225</v>
      </c>
      <c r="V1069">
        <v>9618</v>
      </c>
      <c r="W1069">
        <v>0.79894053926642072</v>
      </c>
      <c r="X1069" t="s">
        <v>222</v>
      </c>
    </row>
    <row r="1070" spans="1:24" x14ac:dyDescent="0.25">
      <c r="A1070" t="s">
        <v>80</v>
      </c>
      <c r="B1070" s="1">
        <v>42383</v>
      </c>
      <c r="C1070">
        <v>2016</v>
      </c>
      <c r="D1070" t="s">
        <v>218</v>
      </c>
      <c r="E1070" t="s">
        <v>64</v>
      </c>
      <c r="F1070" t="s">
        <v>20</v>
      </c>
      <c r="G1070" t="s">
        <v>200</v>
      </c>
      <c r="H1070" t="s">
        <v>201</v>
      </c>
      <c r="I1070">
        <v>41050</v>
      </c>
      <c r="J1070">
        <v>4678</v>
      </c>
      <c r="K1070">
        <v>45728</v>
      </c>
      <c r="L1070" t="s">
        <v>74</v>
      </c>
      <c r="M1070" t="s">
        <v>81</v>
      </c>
      <c r="N1070" t="s">
        <v>82</v>
      </c>
      <c r="O1070">
        <v>4</v>
      </c>
      <c r="P1070" t="s">
        <v>77</v>
      </c>
      <c r="Q1070" t="s">
        <v>78</v>
      </c>
      <c r="R1070" t="s">
        <v>79</v>
      </c>
      <c r="S1070" t="s">
        <v>57</v>
      </c>
      <c r="T1070" t="s">
        <v>44</v>
      </c>
      <c r="U1070" t="s">
        <v>221</v>
      </c>
      <c r="V1070">
        <v>1642</v>
      </c>
      <c r="W1070">
        <v>0.88213951600815144</v>
      </c>
      <c r="X1070" t="s">
        <v>222</v>
      </c>
    </row>
    <row r="1071" spans="1:24" x14ac:dyDescent="0.25">
      <c r="A1071" t="s">
        <v>120</v>
      </c>
      <c r="B1071" s="1">
        <v>42384</v>
      </c>
      <c r="C1071">
        <v>2016</v>
      </c>
      <c r="D1071" t="s">
        <v>218</v>
      </c>
      <c r="E1071" t="s">
        <v>52</v>
      </c>
      <c r="F1071" t="s">
        <v>47</v>
      </c>
      <c r="G1071" t="s">
        <v>209</v>
      </c>
      <c r="H1071" t="s">
        <v>211</v>
      </c>
      <c r="I1071">
        <v>69950</v>
      </c>
      <c r="J1071">
        <v>3189</v>
      </c>
      <c r="K1071">
        <v>73139</v>
      </c>
      <c r="L1071" t="s">
        <v>97</v>
      </c>
      <c r="M1071" t="s">
        <v>121</v>
      </c>
      <c r="N1071" t="s">
        <v>122</v>
      </c>
      <c r="O1071">
        <v>4</v>
      </c>
      <c r="P1071" t="s">
        <v>77</v>
      </c>
      <c r="Q1071" t="s">
        <v>86</v>
      </c>
      <c r="R1071" t="s">
        <v>87</v>
      </c>
      <c r="S1071" t="s">
        <v>53</v>
      </c>
      <c r="T1071" t="s">
        <v>46</v>
      </c>
      <c r="U1071" t="s">
        <v>223</v>
      </c>
      <c r="V1071">
        <v>3497.5</v>
      </c>
      <c r="W1071">
        <v>0.67986828120419207</v>
      </c>
      <c r="X1071" t="s">
        <v>222</v>
      </c>
    </row>
    <row r="1072" spans="1:24" x14ac:dyDescent="0.25">
      <c r="A1072" t="s">
        <v>73</v>
      </c>
      <c r="B1072" s="1">
        <v>42384</v>
      </c>
      <c r="C1072">
        <v>2016</v>
      </c>
      <c r="D1072" t="s">
        <v>218</v>
      </c>
      <c r="E1072" t="s">
        <v>57</v>
      </c>
      <c r="F1072" t="s">
        <v>17</v>
      </c>
      <c r="G1072" t="s">
        <v>200</v>
      </c>
      <c r="H1072" t="s">
        <v>202</v>
      </c>
      <c r="I1072">
        <v>30800</v>
      </c>
      <c r="J1072">
        <v>4839</v>
      </c>
      <c r="K1072">
        <v>35639</v>
      </c>
      <c r="L1072" t="s">
        <v>74</v>
      </c>
      <c r="M1072" t="s">
        <v>75</v>
      </c>
      <c r="N1072" t="s">
        <v>76</v>
      </c>
      <c r="O1072">
        <v>4</v>
      </c>
      <c r="P1072" t="s">
        <v>77</v>
      </c>
      <c r="Q1072" t="s">
        <v>78</v>
      </c>
      <c r="R1072" t="s">
        <v>79</v>
      </c>
      <c r="S1072" t="s">
        <v>57</v>
      </c>
      <c r="T1072" t="s">
        <v>44</v>
      </c>
      <c r="U1072" t="s">
        <v>219</v>
      </c>
      <c r="V1072">
        <v>924</v>
      </c>
      <c r="W1072">
        <v>3.1982175089410585E-2</v>
      </c>
      <c r="X1072" t="s">
        <v>220</v>
      </c>
    </row>
    <row r="1073" spans="1:24" x14ac:dyDescent="0.25">
      <c r="A1073" t="s">
        <v>148</v>
      </c>
      <c r="B1073" s="1">
        <v>42385</v>
      </c>
      <c r="C1073">
        <v>2016</v>
      </c>
      <c r="D1073" t="s">
        <v>218</v>
      </c>
      <c r="E1073" t="s">
        <v>52</v>
      </c>
      <c r="F1073" t="s">
        <v>34</v>
      </c>
      <c r="G1073" t="s">
        <v>200</v>
      </c>
      <c r="H1073" t="s">
        <v>203</v>
      </c>
      <c r="I1073">
        <v>36650</v>
      </c>
      <c r="J1073">
        <v>4162</v>
      </c>
      <c r="K1073">
        <v>40812</v>
      </c>
      <c r="L1073" t="s">
        <v>142</v>
      </c>
      <c r="M1073" t="s">
        <v>149</v>
      </c>
      <c r="N1073" t="s">
        <v>150</v>
      </c>
      <c r="O1073">
        <v>4</v>
      </c>
      <c r="P1073" t="s">
        <v>77</v>
      </c>
      <c r="Q1073" t="s">
        <v>78</v>
      </c>
      <c r="R1073" t="s">
        <v>79</v>
      </c>
      <c r="S1073" t="s">
        <v>53</v>
      </c>
      <c r="T1073" t="s">
        <v>46</v>
      </c>
      <c r="U1073" t="s">
        <v>221</v>
      </c>
      <c r="V1073">
        <v>1466</v>
      </c>
      <c r="W1073">
        <v>0.58669728021449286</v>
      </c>
      <c r="X1073" t="s">
        <v>222</v>
      </c>
    </row>
    <row r="1074" spans="1:24" x14ac:dyDescent="0.25">
      <c r="A1074" t="s">
        <v>73</v>
      </c>
      <c r="B1074" s="1">
        <v>42385</v>
      </c>
      <c r="C1074">
        <v>2016</v>
      </c>
      <c r="D1074" t="s">
        <v>218</v>
      </c>
      <c r="E1074" t="s">
        <v>60</v>
      </c>
      <c r="F1074" t="s">
        <v>4</v>
      </c>
      <c r="G1074" t="s">
        <v>204</v>
      </c>
      <c r="H1074" t="s">
        <v>203</v>
      </c>
      <c r="I1074">
        <v>31050</v>
      </c>
      <c r="J1074">
        <v>3141</v>
      </c>
      <c r="K1074">
        <v>34191</v>
      </c>
      <c r="L1074" t="s">
        <v>74</v>
      </c>
      <c r="M1074" t="s">
        <v>75</v>
      </c>
      <c r="N1074" t="s">
        <v>76</v>
      </c>
      <c r="O1074">
        <v>4</v>
      </c>
      <c r="P1074" t="s">
        <v>77</v>
      </c>
      <c r="Q1074" t="s">
        <v>78</v>
      </c>
      <c r="R1074" t="s">
        <v>79</v>
      </c>
      <c r="S1074" t="s">
        <v>61</v>
      </c>
      <c r="T1074" t="s">
        <v>42</v>
      </c>
      <c r="U1074" t="s">
        <v>219</v>
      </c>
      <c r="V1074">
        <v>931.5</v>
      </c>
      <c r="W1074">
        <v>0.57315020057053778</v>
      </c>
      <c r="X1074" t="s">
        <v>222</v>
      </c>
    </row>
    <row r="1075" spans="1:24" x14ac:dyDescent="0.25">
      <c r="A1075" t="s">
        <v>188</v>
      </c>
      <c r="B1075" s="1">
        <v>42386</v>
      </c>
      <c r="C1075">
        <v>2016</v>
      </c>
      <c r="D1075" t="s">
        <v>218</v>
      </c>
      <c r="E1075" t="s">
        <v>54</v>
      </c>
      <c r="F1075" t="s">
        <v>29</v>
      </c>
      <c r="G1075" t="s">
        <v>210</v>
      </c>
      <c r="H1075" t="s">
        <v>201</v>
      </c>
      <c r="I1075">
        <v>85750</v>
      </c>
      <c r="J1075">
        <v>2963</v>
      </c>
      <c r="K1075">
        <v>88713</v>
      </c>
      <c r="L1075" t="s">
        <v>164</v>
      </c>
      <c r="M1075" t="s">
        <v>189</v>
      </c>
      <c r="N1075" t="s">
        <v>190</v>
      </c>
      <c r="O1075">
        <v>4</v>
      </c>
      <c r="P1075" t="s">
        <v>77</v>
      </c>
      <c r="Q1075" t="s">
        <v>86</v>
      </c>
      <c r="R1075" t="s">
        <v>87</v>
      </c>
      <c r="S1075" t="s">
        <v>54</v>
      </c>
      <c r="T1075" t="s">
        <v>45</v>
      </c>
      <c r="U1075" t="s">
        <v>225</v>
      </c>
      <c r="V1075">
        <v>5145</v>
      </c>
      <c r="W1075">
        <v>0.47782063785838924</v>
      </c>
      <c r="X1075" t="s">
        <v>220</v>
      </c>
    </row>
    <row r="1076" spans="1:24" x14ac:dyDescent="0.25">
      <c r="A1076" t="s">
        <v>188</v>
      </c>
      <c r="B1076" s="1">
        <v>42387</v>
      </c>
      <c r="C1076">
        <v>2016</v>
      </c>
      <c r="D1076" t="s">
        <v>218</v>
      </c>
      <c r="E1076" t="s">
        <v>54</v>
      </c>
      <c r="F1076" t="s">
        <v>23</v>
      </c>
      <c r="G1076" t="s">
        <v>200</v>
      </c>
      <c r="H1076" t="s">
        <v>205</v>
      </c>
      <c r="I1076">
        <v>85950</v>
      </c>
      <c r="J1076">
        <v>2107</v>
      </c>
      <c r="K1076">
        <v>88057</v>
      </c>
      <c r="L1076" t="s">
        <v>164</v>
      </c>
      <c r="M1076" t="s">
        <v>189</v>
      </c>
      <c r="N1076" t="s">
        <v>190</v>
      </c>
      <c r="O1076">
        <v>4</v>
      </c>
      <c r="P1076" t="s">
        <v>77</v>
      </c>
      <c r="Q1076" t="s">
        <v>86</v>
      </c>
      <c r="R1076" t="s">
        <v>87</v>
      </c>
      <c r="S1076" t="s">
        <v>54</v>
      </c>
      <c r="T1076" t="s">
        <v>44</v>
      </c>
      <c r="U1076" t="s">
        <v>225</v>
      </c>
      <c r="V1076">
        <v>5157</v>
      </c>
      <c r="W1076">
        <v>7.3708463494530169E-2</v>
      </c>
      <c r="X1076" t="s">
        <v>220</v>
      </c>
    </row>
    <row r="1077" spans="1:24" x14ac:dyDescent="0.25">
      <c r="A1077" t="s">
        <v>126</v>
      </c>
      <c r="B1077" s="1">
        <v>42387</v>
      </c>
      <c r="C1077">
        <v>2016</v>
      </c>
      <c r="D1077" t="s">
        <v>218</v>
      </c>
      <c r="E1077" t="s">
        <v>55</v>
      </c>
      <c r="F1077" t="s">
        <v>39</v>
      </c>
      <c r="G1077" t="s">
        <v>200</v>
      </c>
      <c r="H1077" t="s">
        <v>201</v>
      </c>
      <c r="I1077">
        <v>42350</v>
      </c>
      <c r="J1077">
        <v>3921</v>
      </c>
      <c r="K1077">
        <v>46271</v>
      </c>
      <c r="L1077" t="s">
        <v>127</v>
      </c>
      <c r="M1077" t="s">
        <v>128</v>
      </c>
      <c r="N1077" t="s">
        <v>129</v>
      </c>
      <c r="O1077">
        <v>4</v>
      </c>
      <c r="P1077" t="s">
        <v>77</v>
      </c>
      <c r="Q1077" t="s">
        <v>78</v>
      </c>
      <c r="R1077" t="s">
        <v>79</v>
      </c>
      <c r="S1077" t="s">
        <v>56</v>
      </c>
      <c r="T1077" t="s">
        <v>46</v>
      </c>
      <c r="U1077" t="s">
        <v>221</v>
      </c>
      <c r="V1077">
        <v>1694</v>
      </c>
      <c r="W1077">
        <v>0.1817863244478527</v>
      </c>
      <c r="X1077" t="s">
        <v>220</v>
      </c>
    </row>
    <row r="1078" spans="1:24" x14ac:dyDescent="0.25">
      <c r="A1078" t="s">
        <v>170</v>
      </c>
      <c r="B1078" s="1">
        <v>42387</v>
      </c>
      <c r="C1078">
        <v>2016</v>
      </c>
      <c r="D1078" t="s">
        <v>218</v>
      </c>
      <c r="E1078" t="s">
        <v>52</v>
      </c>
      <c r="F1078" t="s">
        <v>41</v>
      </c>
      <c r="G1078" t="s">
        <v>200</v>
      </c>
      <c r="H1078" t="s">
        <v>201</v>
      </c>
      <c r="I1078">
        <v>35450</v>
      </c>
      <c r="J1078">
        <v>2317</v>
      </c>
      <c r="K1078">
        <v>37767</v>
      </c>
      <c r="L1078" t="s">
        <v>164</v>
      </c>
      <c r="M1078" t="s">
        <v>171</v>
      </c>
      <c r="N1078" t="s">
        <v>172</v>
      </c>
      <c r="O1078">
        <v>4</v>
      </c>
      <c r="P1078" t="s">
        <v>77</v>
      </c>
      <c r="Q1078" t="s">
        <v>78</v>
      </c>
      <c r="R1078" t="s">
        <v>79</v>
      </c>
      <c r="S1078" t="s">
        <v>53</v>
      </c>
      <c r="T1078" t="s">
        <v>46</v>
      </c>
      <c r="U1078" t="s">
        <v>221</v>
      </c>
      <c r="V1078">
        <v>1418</v>
      </c>
      <c r="W1078">
        <v>0.60387182450102261</v>
      </c>
      <c r="X1078" t="s">
        <v>222</v>
      </c>
    </row>
    <row r="1079" spans="1:24" x14ac:dyDescent="0.25">
      <c r="A1079" t="s">
        <v>179</v>
      </c>
      <c r="B1079" s="1">
        <v>42388</v>
      </c>
      <c r="C1079">
        <v>2016</v>
      </c>
      <c r="D1079" t="s">
        <v>218</v>
      </c>
      <c r="E1079" t="s">
        <v>60</v>
      </c>
      <c r="F1079" t="s">
        <v>22</v>
      </c>
      <c r="G1079" t="s">
        <v>204</v>
      </c>
      <c r="H1079" t="s">
        <v>205</v>
      </c>
      <c r="I1079">
        <v>55850</v>
      </c>
      <c r="J1079">
        <v>1130</v>
      </c>
      <c r="K1079">
        <v>56980</v>
      </c>
      <c r="L1079" t="s">
        <v>164</v>
      </c>
      <c r="M1079" t="s">
        <v>180</v>
      </c>
      <c r="N1079" t="s">
        <v>181</v>
      </c>
      <c r="O1079">
        <v>4</v>
      </c>
      <c r="P1079" t="s">
        <v>77</v>
      </c>
      <c r="Q1079" t="s">
        <v>78</v>
      </c>
      <c r="R1079" t="s">
        <v>79</v>
      </c>
      <c r="S1079" t="s">
        <v>61</v>
      </c>
      <c r="T1079" t="s">
        <v>44</v>
      </c>
      <c r="U1079" t="s">
        <v>223</v>
      </c>
      <c r="V1079">
        <v>2792.5</v>
      </c>
      <c r="W1079">
        <v>0.25522725621947423</v>
      </c>
      <c r="X1079" t="s">
        <v>220</v>
      </c>
    </row>
    <row r="1080" spans="1:24" x14ac:dyDescent="0.25">
      <c r="A1080" t="s">
        <v>167</v>
      </c>
      <c r="B1080" s="1">
        <v>42388</v>
      </c>
      <c r="C1080">
        <v>2016</v>
      </c>
      <c r="D1080" t="s">
        <v>218</v>
      </c>
      <c r="E1080" t="s">
        <v>54</v>
      </c>
      <c r="F1080" t="s">
        <v>29</v>
      </c>
      <c r="G1080" t="s">
        <v>210</v>
      </c>
      <c r="H1080" t="s">
        <v>202</v>
      </c>
      <c r="I1080">
        <v>34850</v>
      </c>
      <c r="J1080">
        <v>3673</v>
      </c>
      <c r="K1080">
        <v>38523</v>
      </c>
      <c r="L1080" t="s">
        <v>164</v>
      </c>
      <c r="M1080" t="s">
        <v>168</v>
      </c>
      <c r="N1080" t="s">
        <v>169</v>
      </c>
      <c r="O1080">
        <v>4</v>
      </c>
      <c r="P1080" t="s">
        <v>77</v>
      </c>
      <c r="Q1080" t="s">
        <v>78</v>
      </c>
      <c r="R1080" t="s">
        <v>79</v>
      </c>
      <c r="S1080" t="s">
        <v>54</v>
      </c>
      <c r="T1080" t="s">
        <v>45</v>
      </c>
      <c r="U1080" t="s">
        <v>221</v>
      </c>
      <c r="V1080">
        <v>1394</v>
      </c>
      <c r="W1080">
        <v>0.73114455525350974</v>
      </c>
      <c r="X1080" t="s">
        <v>222</v>
      </c>
    </row>
    <row r="1081" spans="1:24" x14ac:dyDescent="0.25">
      <c r="A1081" t="s">
        <v>100</v>
      </c>
      <c r="B1081" s="1">
        <v>42389</v>
      </c>
      <c r="C1081">
        <v>2016</v>
      </c>
      <c r="D1081" t="s">
        <v>218</v>
      </c>
      <c r="E1081" t="s">
        <v>55</v>
      </c>
      <c r="F1081" t="s">
        <v>40</v>
      </c>
      <c r="G1081" t="s">
        <v>200</v>
      </c>
      <c r="H1081" t="s">
        <v>211</v>
      </c>
      <c r="I1081">
        <v>35000</v>
      </c>
      <c r="J1081">
        <v>2488</v>
      </c>
      <c r="K1081">
        <v>37488</v>
      </c>
      <c r="L1081" t="s">
        <v>97</v>
      </c>
      <c r="M1081" t="s">
        <v>101</v>
      </c>
      <c r="N1081" t="s">
        <v>102</v>
      </c>
      <c r="O1081">
        <v>4</v>
      </c>
      <c r="P1081" t="s">
        <v>77</v>
      </c>
      <c r="Q1081" t="s">
        <v>78</v>
      </c>
      <c r="R1081" t="s">
        <v>79</v>
      </c>
      <c r="S1081" t="s">
        <v>56</v>
      </c>
      <c r="T1081" t="s">
        <v>46</v>
      </c>
      <c r="U1081" t="s">
        <v>221</v>
      </c>
      <c r="V1081">
        <v>1400</v>
      </c>
      <c r="W1081">
        <v>0.21902140379837778</v>
      </c>
      <c r="X1081" t="s">
        <v>220</v>
      </c>
    </row>
    <row r="1082" spans="1:24" x14ac:dyDescent="0.25">
      <c r="A1082" t="s">
        <v>188</v>
      </c>
      <c r="B1082" s="1">
        <v>42389</v>
      </c>
      <c r="C1082">
        <v>2016</v>
      </c>
      <c r="D1082" t="s">
        <v>218</v>
      </c>
      <c r="E1082" t="s">
        <v>64</v>
      </c>
      <c r="F1082" t="s">
        <v>20</v>
      </c>
      <c r="G1082" t="s">
        <v>210</v>
      </c>
      <c r="H1082" t="s">
        <v>205</v>
      </c>
      <c r="I1082">
        <v>85800</v>
      </c>
      <c r="J1082">
        <v>3048</v>
      </c>
      <c r="K1082">
        <v>88848</v>
      </c>
      <c r="L1082" t="s">
        <v>164</v>
      </c>
      <c r="M1082" t="s">
        <v>189</v>
      </c>
      <c r="N1082" t="s">
        <v>190</v>
      </c>
      <c r="O1082">
        <v>4</v>
      </c>
      <c r="P1082" t="s">
        <v>77</v>
      </c>
      <c r="Q1082" t="s">
        <v>86</v>
      </c>
      <c r="R1082" t="s">
        <v>87</v>
      </c>
      <c r="S1082" t="s">
        <v>57</v>
      </c>
      <c r="T1082" t="s">
        <v>44</v>
      </c>
      <c r="U1082" t="s">
        <v>225</v>
      </c>
      <c r="V1082">
        <v>5148</v>
      </c>
      <c r="W1082">
        <v>0.98456699493553812</v>
      </c>
      <c r="X1082" t="s">
        <v>222</v>
      </c>
    </row>
    <row r="1083" spans="1:24" x14ac:dyDescent="0.25">
      <c r="A1083" t="s">
        <v>88</v>
      </c>
      <c r="B1083" s="1">
        <v>42389</v>
      </c>
      <c r="C1083">
        <v>2016</v>
      </c>
      <c r="D1083" t="s">
        <v>218</v>
      </c>
      <c r="E1083" t="s">
        <v>58</v>
      </c>
      <c r="F1083" t="s">
        <v>8</v>
      </c>
      <c r="G1083" t="s">
        <v>200</v>
      </c>
      <c r="H1083" t="s">
        <v>203</v>
      </c>
      <c r="I1083">
        <v>160400</v>
      </c>
      <c r="J1083">
        <v>1865</v>
      </c>
      <c r="K1083">
        <v>162265</v>
      </c>
      <c r="L1083" t="s">
        <v>74</v>
      </c>
      <c r="M1083" t="s">
        <v>89</v>
      </c>
      <c r="N1083" t="s">
        <v>90</v>
      </c>
      <c r="O1083">
        <v>4</v>
      </c>
      <c r="P1083" t="s">
        <v>91</v>
      </c>
      <c r="Q1083" t="s">
        <v>86</v>
      </c>
      <c r="R1083" t="s">
        <v>92</v>
      </c>
      <c r="S1083" t="s">
        <v>59</v>
      </c>
      <c r="T1083" t="s">
        <v>42</v>
      </c>
      <c r="U1083" t="s">
        <v>225</v>
      </c>
      <c r="V1083">
        <v>9624</v>
      </c>
      <c r="W1083">
        <v>0.8733542174442458</v>
      </c>
      <c r="X1083" t="s">
        <v>222</v>
      </c>
    </row>
    <row r="1084" spans="1:24" x14ac:dyDescent="0.25">
      <c r="A1084" t="s">
        <v>93</v>
      </c>
      <c r="B1084" s="1">
        <v>42391</v>
      </c>
      <c r="C1084">
        <v>2016</v>
      </c>
      <c r="D1084" t="s">
        <v>218</v>
      </c>
      <c r="E1084" t="s">
        <v>57</v>
      </c>
      <c r="F1084" t="s">
        <v>18</v>
      </c>
      <c r="G1084" t="s">
        <v>207</v>
      </c>
      <c r="H1084" t="s">
        <v>203</v>
      </c>
      <c r="I1084">
        <v>184700</v>
      </c>
      <c r="J1084">
        <v>2565</v>
      </c>
      <c r="K1084">
        <v>187265</v>
      </c>
      <c r="L1084" t="s">
        <v>74</v>
      </c>
      <c r="M1084" t="s">
        <v>94</v>
      </c>
      <c r="N1084" t="s">
        <v>95</v>
      </c>
      <c r="O1084">
        <v>2</v>
      </c>
      <c r="P1084" t="s">
        <v>77</v>
      </c>
      <c r="Q1084" t="s">
        <v>86</v>
      </c>
      <c r="R1084" t="s">
        <v>87</v>
      </c>
      <c r="S1084" t="s">
        <v>57</v>
      </c>
      <c r="T1084" t="s">
        <v>44</v>
      </c>
      <c r="U1084" t="s">
        <v>225</v>
      </c>
      <c r="V1084">
        <v>11082</v>
      </c>
      <c r="W1084">
        <v>0.56117152728194908</v>
      </c>
      <c r="X1084" t="s">
        <v>222</v>
      </c>
    </row>
    <row r="1085" spans="1:24" x14ac:dyDescent="0.25">
      <c r="A1085" t="s">
        <v>88</v>
      </c>
      <c r="B1085" s="1">
        <v>42392</v>
      </c>
      <c r="C1085">
        <v>2016</v>
      </c>
      <c r="D1085" t="s">
        <v>218</v>
      </c>
      <c r="E1085" t="s">
        <v>57</v>
      </c>
      <c r="F1085" t="s">
        <v>27</v>
      </c>
      <c r="G1085" t="s">
        <v>209</v>
      </c>
      <c r="H1085" t="s">
        <v>211</v>
      </c>
      <c r="I1085">
        <v>159550</v>
      </c>
      <c r="J1085">
        <v>1330</v>
      </c>
      <c r="K1085">
        <v>160880</v>
      </c>
      <c r="L1085" t="s">
        <v>74</v>
      </c>
      <c r="M1085" t="s">
        <v>89</v>
      </c>
      <c r="N1085" t="s">
        <v>90</v>
      </c>
      <c r="O1085">
        <v>4</v>
      </c>
      <c r="P1085" t="s">
        <v>91</v>
      </c>
      <c r="Q1085" t="s">
        <v>86</v>
      </c>
      <c r="R1085" t="s">
        <v>92</v>
      </c>
      <c r="S1085" t="s">
        <v>57</v>
      </c>
      <c r="T1085" t="s">
        <v>44</v>
      </c>
      <c r="U1085" t="s">
        <v>225</v>
      </c>
      <c r="V1085">
        <v>9573</v>
      </c>
      <c r="W1085">
        <v>0.51181873842692871</v>
      </c>
      <c r="X1085" t="s">
        <v>222</v>
      </c>
    </row>
    <row r="1086" spans="1:24" x14ac:dyDescent="0.25">
      <c r="A1086" t="s">
        <v>106</v>
      </c>
      <c r="B1086" s="1">
        <v>42392</v>
      </c>
      <c r="C1086">
        <v>2016</v>
      </c>
      <c r="D1086" t="s">
        <v>218</v>
      </c>
      <c r="E1086" t="s">
        <v>60</v>
      </c>
      <c r="F1086" t="s">
        <v>7</v>
      </c>
      <c r="G1086" t="s">
        <v>209</v>
      </c>
      <c r="H1086" t="s">
        <v>211</v>
      </c>
      <c r="I1086">
        <v>41950</v>
      </c>
      <c r="J1086">
        <v>1098</v>
      </c>
      <c r="K1086">
        <v>43048</v>
      </c>
      <c r="L1086" t="s">
        <v>97</v>
      </c>
      <c r="M1086" t="s">
        <v>107</v>
      </c>
      <c r="N1086" t="s">
        <v>108</v>
      </c>
      <c r="O1086">
        <v>4</v>
      </c>
      <c r="P1086" t="s">
        <v>77</v>
      </c>
      <c r="Q1086" t="s">
        <v>78</v>
      </c>
      <c r="R1086" t="s">
        <v>79</v>
      </c>
      <c r="S1086" t="s">
        <v>61</v>
      </c>
      <c r="T1086" t="s">
        <v>42</v>
      </c>
      <c r="U1086" t="s">
        <v>221</v>
      </c>
      <c r="V1086">
        <v>1678</v>
      </c>
      <c r="W1086">
        <v>0.93090501191602326</v>
      </c>
      <c r="X1086" t="s">
        <v>222</v>
      </c>
    </row>
    <row r="1087" spans="1:24" x14ac:dyDescent="0.25">
      <c r="A1087" t="s">
        <v>170</v>
      </c>
      <c r="B1087" s="1">
        <v>42392</v>
      </c>
      <c r="C1087">
        <v>2016</v>
      </c>
      <c r="D1087" t="s">
        <v>218</v>
      </c>
      <c r="E1087" t="s">
        <v>62</v>
      </c>
      <c r="F1087" t="s">
        <v>15</v>
      </c>
      <c r="G1087" t="s">
        <v>209</v>
      </c>
      <c r="H1087" t="s">
        <v>203</v>
      </c>
      <c r="I1087">
        <v>35000</v>
      </c>
      <c r="J1087">
        <v>2805</v>
      </c>
      <c r="K1087">
        <v>37805</v>
      </c>
      <c r="L1087" t="s">
        <v>164</v>
      </c>
      <c r="M1087" t="s">
        <v>171</v>
      </c>
      <c r="N1087" t="s">
        <v>172</v>
      </c>
      <c r="O1087">
        <v>4</v>
      </c>
      <c r="P1087" t="s">
        <v>77</v>
      </c>
      <c r="Q1087" t="s">
        <v>78</v>
      </c>
      <c r="R1087" t="s">
        <v>79</v>
      </c>
      <c r="S1087" t="s">
        <v>63</v>
      </c>
      <c r="T1087" t="s">
        <v>43</v>
      </c>
      <c r="U1087" t="s">
        <v>221</v>
      </c>
      <c r="V1087">
        <v>1400</v>
      </c>
      <c r="W1087">
        <v>0.77236841515282562</v>
      </c>
      <c r="X1087" t="s">
        <v>222</v>
      </c>
    </row>
    <row r="1088" spans="1:24" x14ac:dyDescent="0.25">
      <c r="A1088" t="s">
        <v>157</v>
      </c>
      <c r="B1088" s="1">
        <v>42393</v>
      </c>
      <c r="C1088">
        <v>2016</v>
      </c>
      <c r="D1088" t="s">
        <v>218</v>
      </c>
      <c r="E1088" t="s">
        <v>50</v>
      </c>
      <c r="F1088" t="s">
        <v>10</v>
      </c>
      <c r="G1088" t="s">
        <v>207</v>
      </c>
      <c r="H1088" t="s">
        <v>211</v>
      </c>
      <c r="I1088">
        <v>73250</v>
      </c>
      <c r="J1088">
        <v>3708</v>
      </c>
      <c r="K1088">
        <v>76958</v>
      </c>
      <c r="L1088" t="s">
        <v>142</v>
      </c>
      <c r="M1088" t="s">
        <v>158</v>
      </c>
      <c r="N1088" t="s">
        <v>159</v>
      </c>
      <c r="O1088">
        <v>4</v>
      </c>
      <c r="P1088" t="s">
        <v>77</v>
      </c>
      <c r="Q1088" t="s">
        <v>86</v>
      </c>
      <c r="R1088" t="s">
        <v>79</v>
      </c>
      <c r="S1088" t="s">
        <v>51</v>
      </c>
      <c r="T1088" t="s">
        <v>43</v>
      </c>
      <c r="U1088" t="s">
        <v>223</v>
      </c>
      <c r="V1088">
        <v>3662.5</v>
      </c>
      <c r="W1088">
        <v>0.34420615823203987</v>
      </c>
      <c r="X1088" t="s">
        <v>220</v>
      </c>
    </row>
    <row r="1089" spans="1:24" x14ac:dyDescent="0.25">
      <c r="A1089" t="s">
        <v>179</v>
      </c>
      <c r="B1089" s="1">
        <v>42394</v>
      </c>
      <c r="C1089">
        <v>2016</v>
      </c>
      <c r="D1089" t="s">
        <v>218</v>
      </c>
      <c r="E1089" t="s">
        <v>57</v>
      </c>
      <c r="F1089" t="s">
        <v>19</v>
      </c>
      <c r="G1089" t="s">
        <v>200</v>
      </c>
      <c r="H1089" t="s">
        <v>201</v>
      </c>
      <c r="I1089">
        <v>55700</v>
      </c>
      <c r="J1089">
        <v>2481</v>
      </c>
      <c r="K1089">
        <v>58181</v>
      </c>
      <c r="L1089" t="s">
        <v>164</v>
      </c>
      <c r="M1089" t="s">
        <v>180</v>
      </c>
      <c r="N1089" t="s">
        <v>181</v>
      </c>
      <c r="O1089">
        <v>4</v>
      </c>
      <c r="P1089" t="s">
        <v>77</v>
      </c>
      <c r="Q1089" t="s">
        <v>78</v>
      </c>
      <c r="R1089" t="s">
        <v>79</v>
      </c>
      <c r="S1089" t="s">
        <v>57</v>
      </c>
      <c r="T1089" t="s">
        <v>44</v>
      </c>
      <c r="U1089" t="s">
        <v>223</v>
      </c>
      <c r="V1089">
        <v>2785</v>
      </c>
      <c r="W1089">
        <v>0.29681988959052596</v>
      </c>
      <c r="X1089" t="s">
        <v>220</v>
      </c>
    </row>
    <row r="1090" spans="1:24" x14ac:dyDescent="0.25">
      <c r="A1090" t="s">
        <v>151</v>
      </c>
      <c r="B1090" s="1">
        <v>42394</v>
      </c>
      <c r="C1090">
        <v>2016</v>
      </c>
      <c r="D1090" t="s">
        <v>218</v>
      </c>
      <c r="E1090" t="s">
        <v>60</v>
      </c>
      <c r="F1090" t="s">
        <v>7</v>
      </c>
      <c r="G1090" t="s">
        <v>210</v>
      </c>
      <c r="H1090" t="s">
        <v>203</v>
      </c>
      <c r="I1090">
        <v>38950</v>
      </c>
      <c r="J1090">
        <v>2704</v>
      </c>
      <c r="K1090">
        <v>41654</v>
      </c>
      <c r="L1090" t="s">
        <v>142</v>
      </c>
      <c r="M1090" t="s">
        <v>152</v>
      </c>
      <c r="N1090" t="s">
        <v>153</v>
      </c>
      <c r="O1090">
        <v>3</v>
      </c>
      <c r="P1090" t="s">
        <v>91</v>
      </c>
      <c r="Q1090" t="s">
        <v>78</v>
      </c>
      <c r="R1090" t="s">
        <v>79</v>
      </c>
      <c r="S1090" t="s">
        <v>61</v>
      </c>
      <c r="T1090" t="s">
        <v>42</v>
      </c>
      <c r="U1090" t="s">
        <v>221</v>
      </c>
      <c r="V1090">
        <v>1558</v>
      </c>
      <c r="W1090">
        <v>0.86642394394912936</v>
      </c>
      <c r="X1090" t="s">
        <v>222</v>
      </c>
    </row>
    <row r="1091" spans="1:24" x14ac:dyDescent="0.25">
      <c r="A1091" t="s">
        <v>167</v>
      </c>
      <c r="B1091" s="1">
        <v>42394</v>
      </c>
      <c r="C1091">
        <v>2016</v>
      </c>
      <c r="D1091" t="s">
        <v>218</v>
      </c>
      <c r="E1091" t="s">
        <v>54</v>
      </c>
      <c r="F1091" t="s">
        <v>11</v>
      </c>
      <c r="G1091" t="s">
        <v>200</v>
      </c>
      <c r="H1091" t="s">
        <v>205</v>
      </c>
      <c r="I1091">
        <v>35450</v>
      </c>
      <c r="J1091">
        <v>4111</v>
      </c>
      <c r="K1091">
        <v>39561</v>
      </c>
      <c r="L1091" t="s">
        <v>164</v>
      </c>
      <c r="M1091" t="s">
        <v>168</v>
      </c>
      <c r="N1091" t="s">
        <v>169</v>
      </c>
      <c r="O1091">
        <v>4</v>
      </c>
      <c r="P1091" t="s">
        <v>77</v>
      </c>
      <c r="Q1091" t="s">
        <v>78</v>
      </c>
      <c r="R1091" t="s">
        <v>79</v>
      </c>
      <c r="S1091" t="s">
        <v>54</v>
      </c>
      <c r="T1091" t="s">
        <v>43</v>
      </c>
      <c r="U1091" t="s">
        <v>221</v>
      </c>
      <c r="V1091">
        <v>1418</v>
      </c>
      <c r="W1091">
        <v>0.56834472276658976</v>
      </c>
      <c r="X1091" t="s">
        <v>222</v>
      </c>
    </row>
    <row r="1092" spans="1:24" x14ac:dyDescent="0.25">
      <c r="A1092" t="s">
        <v>103</v>
      </c>
      <c r="B1092" s="1">
        <v>42394</v>
      </c>
      <c r="C1092">
        <v>2016</v>
      </c>
      <c r="D1092" t="s">
        <v>218</v>
      </c>
      <c r="E1092" t="s">
        <v>57</v>
      </c>
      <c r="F1092" t="s">
        <v>27</v>
      </c>
      <c r="G1092" t="s">
        <v>209</v>
      </c>
      <c r="H1092" t="s">
        <v>203</v>
      </c>
      <c r="I1092">
        <v>40200</v>
      </c>
      <c r="J1092">
        <v>2090</v>
      </c>
      <c r="K1092">
        <v>42290</v>
      </c>
      <c r="L1092" t="s">
        <v>97</v>
      </c>
      <c r="M1092" t="s">
        <v>104</v>
      </c>
      <c r="N1092" t="s">
        <v>105</v>
      </c>
      <c r="O1092">
        <v>2</v>
      </c>
      <c r="P1092" t="s">
        <v>91</v>
      </c>
      <c r="Q1092" t="s">
        <v>78</v>
      </c>
      <c r="R1092" t="s">
        <v>79</v>
      </c>
      <c r="S1092" t="s">
        <v>57</v>
      </c>
      <c r="T1092" t="s">
        <v>44</v>
      </c>
      <c r="U1092" t="s">
        <v>221</v>
      </c>
      <c r="V1092">
        <v>1608</v>
      </c>
      <c r="W1092">
        <v>0.50265084416728967</v>
      </c>
      <c r="X1092" t="s">
        <v>222</v>
      </c>
    </row>
    <row r="1093" spans="1:24" x14ac:dyDescent="0.25">
      <c r="A1093" t="s">
        <v>96</v>
      </c>
      <c r="B1093" s="1">
        <v>42395</v>
      </c>
      <c r="C1093">
        <v>2016</v>
      </c>
      <c r="D1093" t="s">
        <v>218</v>
      </c>
      <c r="E1093" t="s">
        <v>60</v>
      </c>
      <c r="F1093" t="s">
        <v>22</v>
      </c>
      <c r="G1093" t="s">
        <v>200</v>
      </c>
      <c r="H1093" t="s">
        <v>203</v>
      </c>
      <c r="I1093">
        <v>27100</v>
      </c>
      <c r="J1093">
        <v>2197</v>
      </c>
      <c r="K1093">
        <v>29297</v>
      </c>
      <c r="L1093" t="s">
        <v>97</v>
      </c>
      <c r="M1093" t="s">
        <v>98</v>
      </c>
      <c r="N1093" t="s">
        <v>99</v>
      </c>
      <c r="O1093">
        <v>2</v>
      </c>
      <c r="P1093" t="s">
        <v>77</v>
      </c>
      <c r="Q1093" t="s">
        <v>78</v>
      </c>
      <c r="R1093" t="s">
        <v>79</v>
      </c>
      <c r="S1093" t="s">
        <v>61</v>
      </c>
      <c r="T1093" t="s">
        <v>44</v>
      </c>
      <c r="U1093" t="s">
        <v>219</v>
      </c>
      <c r="V1093">
        <v>813</v>
      </c>
      <c r="W1093">
        <v>9.137632469245062E-2</v>
      </c>
      <c r="X1093" t="s">
        <v>220</v>
      </c>
    </row>
    <row r="1094" spans="1:24" x14ac:dyDescent="0.25">
      <c r="A1094" t="s">
        <v>123</v>
      </c>
      <c r="B1094" s="1">
        <v>42395</v>
      </c>
      <c r="C1094">
        <v>2016</v>
      </c>
      <c r="D1094" t="s">
        <v>218</v>
      </c>
      <c r="E1094" t="s">
        <v>64</v>
      </c>
      <c r="F1094" t="s">
        <v>20</v>
      </c>
      <c r="G1094" t="s">
        <v>200</v>
      </c>
      <c r="H1094" t="s">
        <v>202</v>
      </c>
      <c r="I1094">
        <v>83800</v>
      </c>
      <c r="J1094">
        <v>3440</v>
      </c>
      <c r="K1094">
        <v>87240</v>
      </c>
      <c r="L1094" t="s">
        <v>97</v>
      </c>
      <c r="M1094" t="s">
        <v>124</v>
      </c>
      <c r="N1094" t="s">
        <v>125</v>
      </c>
      <c r="O1094">
        <v>4</v>
      </c>
      <c r="P1094" t="s">
        <v>91</v>
      </c>
      <c r="Q1094" t="s">
        <v>78</v>
      </c>
      <c r="R1094" t="s">
        <v>92</v>
      </c>
      <c r="S1094" t="s">
        <v>57</v>
      </c>
      <c r="T1094" t="s">
        <v>44</v>
      </c>
      <c r="U1094" t="s">
        <v>225</v>
      </c>
      <c r="V1094">
        <v>5028</v>
      </c>
      <c r="W1094">
        <v>0.67524650584684986</v>
      </c>
      <c r="X1094" t="s">
        <v>222</v>
      </c>
    </row>
    <row r="1095" spans="1:24" x14ac:dyDescent="0.25">
      <c r="A1095" t="s">
        <v>103</v>
      </c>
      <c r="B1095" s="1">
        <v>42396</v>
      </c>
      <c r="C1095">
        <v>2016</v>
      </c>
      <c r="D1095" t="s">
        <v>218</v>
      </c>
      <c r="E1095" t="s">
        <v>60</v>
      </c>
      <c r="F1095" t="s">
        <v>22</v>
      </c>
      <c r="G1095" t="s">
        <v>210</v>
      </c>
      <c r="H1095" t="s">
        <v>201</v>
      </c>
      <c r="I1095">
        <v>40300</v>
      </c>
      <c r="J1095">
        <v>4906</v>
      </c>
      <c r="K1095">
        <v>45206</v>
      </c>
      <c r="L1095" t="s">
        <v>97</v>
      </c>
      <c r="M1095" t="s">
        <v>104</v>
      </c>
      <c r="N1095" t="s">
        <v>105</v>
      </c>
      <c r="O1095">
        <v>2</v>
      </c>
      <c r="P1095" t="s">
        <v>91</v>
      </c>
      <c r="Q1095" t="s">
        <v>78</v>
      </c>
      <c r="R1095" t="s">
        <v>79</v>
      </c>
      <c r="S1095" t="s">
        <v>61</v>
      </c>
      <c r="T1095" t="s">
        <v>44</v>
      </c>
      <c r="U1095" t="s">
        <v>221</v>
      </c>
      <c r="V1095">
        <v>1612</v>
      </c>
      <c r="W1095">
        <v>1.9764551436418924E-2</v>
      </c>
      <c r="X1095" t="s">
        <v>220</v>
      </c>
    </row>
    <row r="1096" spans="1:24" x14ac:dyDescent="0.25">
      <c r="A1096" t="s">
        <v>117</v>
      </c>
      <c r="B1096" s="1">
        <v>42396</v>
      </c>
      <c r="C1096">
        <v>2016</v>
      </c>
      <c r="D1096" t="s">
        <v>218</v>
      </c>
      <c r="E1096" t="s">
        <v>55</v>
      </c>
      <c r="F1096" t="s">
        <v>39</v>
      </c>
      <c r="G1096" t="s">
        <v>209</v>
      </c>
      <c r="H1096" t="s">
        <v>201</v>
      </c>
      <c r="I1096">
        <v>64850</v>
      </c>
      <c r="J1096">
        <v>4149</v>
      </c>
      <c r="K1096">
        <v>68999</v>
      </c>
      <c r="L1096" t="s">
        <v>97</v>
      </c>
      <c r="M1096" t="s">
        <v>118</v>
      </c>
      <c r="N1096" t="s">
        <v>119</v>
      </c>
      <c r="O1096">
        <v>4</v>
      </c>
      <c r="P1096" t="s">
        <v>77</v>
      </c>
      <c r="Q1096" t="s">
        <v>86</v>
      </c>
      <c r="R1096" t="s">
        <v>79</v>
      </c>
      <c r="S1096" t="s">
        <v>56</v>
      </c>
      <c r="T1096" t="s">
        <v>46</v>
      </c>
      <c r="U1096" t="s">
        <v>223</v>
      </c>
      <c r="V1096">
        <v>3242.5</v>
      </c>
      <c r="W1096">
        <v>0.94908249468965578</v>
      </c>
      <c r="X1096" t="s">
        <v>222</v>
      </c>
    </row>
    <row r="1097" spans="1:24" x14ac:dyDescent="0.25">
      <c r="A1097" t="s">
        <v>179</v>
      </c>
      <c r="B1097" s="1">
        <v>42397</v>
      </c>
      <c r="C1097">
        <v>2016</v>
      </c>
      <c r="D1097" t="s">
        <v>218</v>
      </c>
      <c r="E1097" t="s">
        <v>64</v>
      </c>
      <c r="F1097" t="s">
        <v>25</v>
      </c>
      <c r="G1097" t="s">
        <v>200</v>
      </c>
      <c r="H1097" t="s">
        <v>211</v>
      </c>
      <c r="I1097">
        <v>55850</v>
      </c>
      <c r="J1097">
        <v>1979</v>
      </c>
      <c r="K1097">
        <v>57829</v>
      </c>
      <c r="L1097" t="s">
        <v>164</v>
      </c>
      <c r="M1097" t="s">
        <v>180</v>
      </c>
      <c r="N1097" t="s">
        <v>181</v>
      </c>
      <c r="O1097">
        <v>4</v>
      </c>
      <c r="P1097" t="s">
        <v>77</v>
      </c>
      <c r="Q1097" t="s">
        <v>78</v>
      </c>
      <c r="R1097" t="s">
        <v>79</v>
      </c>
      <c r="S1097" t="s">
        <v>57</v>
      </c>
      <c r="T1097" t="s">
        <v>44</v>
      </c>
      <c r="U1097" t="s">
        <v>223</v>
      </c>
      <c r="V1097">
        <v>2792.5</v>
      </c>
      <c r="W1097">
        <v>0.70434059561432372</v>
      </c>
      <c r="X1097" t="s">
        <v>222</v>
      </c>
    </row>
    <row r="1098" spans="1:24" x14ac:dyDescent="0.25">
      <c r="A1098" t="s">
        <v>100</v>
      </c>
      <c r="B1098" s="1">
        <v>42397</v>
      </c>
      <c r="C1098">
        <v>2016</v>
      </c>
      <c r="D1098" t="s">
        <v>218</v>
      </c>
      <c r="E1098" t="s">
        <v>52</v>
      </c>
      <c r="F1098" t="s">
        <v>35</v>
      </c>
      <c r="G1098" t="s">
        <v>200</v>
      </c>
      <c r="H1098" t="s">
        <v>201</v>
      </c>
      <c r="I1098">
        <v>35200</v>
      </c>
      <c r="J1098">
        <v>3174</v>
      </c>
      <c r="K1098">
        <v>38374</v>
      </c>
      <c r="L1098" t="s">
        <v>97</v>
      </c>
      <c r="M1098" t="s">
        <v>101</v>
      </c>
      <c r="N1098" t="s">
        <v>102</v>
      </c>
      <c r="O1098">
        <v>4</v>
      </c>
      <c r="P1098" t="s">
        <v>77</v>
      </c>
      <c r="Q1098" t="s">
        <v>78</v>
      </c>
      <c r="R1098" t="s">
        <v>79</v>
      </c>
      <c r="S1098" t="s">
        <v>53</v>
      </c>
      <c r="T1098" t="s">
        <v>46</v>
      </c>
      <c r="U1098" t="s">
        <v>221</v>
      </c>
      <c r="V1098">
        <v>1408</v>
      </c>
      <c r="W1098">
        <v>0.52447292233094245</v>
      </c>
      <c r="X1098" t="s">
        <v>222</v>
      </c>
    </row>
    <row r="1099" spans="1:24" x14ac:dyDescent="0.25">
      <c r="A1099" t="s">
        <v>163</v>
      </c>
      <c r="B1099" s="1">
        <v>42397</v>
      </c>
      <c r="C1099">
        <v>2016</v>
      </c>
      <c r="D1099" t="s">
        <v>218</v>
      </c>
      <c r="E1099" t="s">
        <v>55</v>
      </c>
      <c r="F1099" t="s">
        <v>38</v>
      </c>
      <c r="G1099" t="s">
        <v>200</v>
      </c>
      <c r="H1099" t="s">
        <v>205</v>
      </c>
      <c r="I1099">
        <v>27950</v>
      </c>
      <c r="J1099">
        <v>4618</v>
      </c>
      <c r="K1099">
        <v>32568</v>
      </c>
      <c r="L1099" t="s">
        <v>164</v>
      </c>
      <c r="M1099" t="s">
        <v>165</v>
      </c>
      <c r="N1099" t="s">
        <v>166</v>
      </c>
      <c r="O1099">
        <v>2</v>
      </c>
      <c r="P1099" t="s">
        <v>77</v>
      </c>
      <c r="Q1099" t="s">
        <v>78</v>
      </c>
      <c r="R1099" t="s">
        <v>79</v>
      </c>
      <c r="S1099" t="s">
        <v>56</v>
      </c>
      <c r="T1099" t="s">
        <v>46</v>
      </c>
      <c r="U1099" t="s">
        <v>219</v>
      </c>
      <c r="V1099">
        <v>838.5</v>
      </c>
      <c r="W1099">
        <v>0.39338544448529622</v>
      </c>
      <c r="X1099" t="s">
        <v>220</v>
      </c>
    </row>
    <row r="1100" spans="1:24" x14ac:dyDescent="0.25">
      <c r="A1100" t="s">
        <v>83</v>
      </c>
      <c r="B1100" s="1">
        <v>42397</v>
      </c>
      <c r="C1100">
        <v>2016</v>
      </c>
      <c r="D1100" t="s">
        <v>218</v>
      </c>
      <c r="E1100" t="s">
        <v>57</v>
      </c>
      <c r="F1100" t="s">
        <v>24</v>
      </c>
      <c r="G1100" t="s">
        <v>210</v>
      </c>
      <c r="H1100" t="s">
        <v>203</v>
      </c>
      <c r="I1100">
        <v>92650</v>
      </c>
      <c r="J1100">
        <v>3143</v>
      </c>
      <c r="K1100">
        <v>95793</v>
      </c>
      <c r="L1100" t="s">
        <v>74</v>
      </c>
      <c r="M1100" t="s">
        <v>84</v>
      </c>
      <c r="N1100" t="s">
        <v>85</v>
      </c>
      <c r="O1100">
        <v>4</v>
      </c>
      <c r="P1100" t="s">
        <v>77</v>
      </c>
      <c r="Q1100" t="s">
        <v>86</v>
      </c>
      <c r="R1100" t="s">
        <v>87</v>
      </c>
      <c r="S1100" t="s">
        <v>57</v>
      </c>
      <c r="T1100" t="s">
        <v>44</v>
      </c>
      <c r="U1100" t="s">
        <v>225</v>
      </c>
      <c r="V1100">
        <v>5559</v>
      </c>
      <c r="W1100">
        <v>0.22001951430925146</v>
      </c>
      <c r="X1100" t="s">
        <v>220</v>
      </c>
    </row>
    <row r="1101" spans="1:24" x14ac:dyDescent="0.25">
      <c r="A1101" t="s">
        <v>188</v>
      </c>
      <c r="B1101" s="1">
        <v>42397</v>
      </c>
      <c r="C1101">
        <v>2016</v>
      </c>
      <c r="D1101" t="s">
        <v>218</v>
      </c>
      <c r="E1101" t="s">
        <v>57</v>
      </c>
      <c r="F1101" t="s">
        <v>18</v>
      </c>
      <c r="G1101" t="s">
        <v>200</v>
      </c>
      <c r="H1101" t="s">
        <v>205</v>
      </c>
      <c r="I1101">
        <v>86050</v>
      </c>
      <c r="J1101">
        <v>4134</v>
      </c>
      <c r="K1101">
        <v>90184</v>
      </c>
      <c r="L1101" t="s">
        <v>164</v>
      </c>
      <c r="M1101" t="s">
        <v>189</v>
      </c>
      <c r="N1101" t="s">
        <v>190</v>
      </c>
      <c r="O1101">
        <v>4</v>
      </c>
      <c r="P1101" t="s">
        <v>77</v>
      </c>
      <c r="Q1101" t="s">
        <v>86</v>
      </c>
      <c r="R1101" t="s">
        <v>87</v>
      </c>
      <c r="S1101" t="s">
        <v>57</v>
      </c>
      <c r="T1101" t="s">
        <v>44</v>
      </c>
      <c r="U1101" t="s">
        <v>225</v>
      </c>
      <c r="V1101">
        <v>5163</v>
      </c>
      <c r="W1101">
        <v>0.52495623823486093</v>
      </c>
      <c r="X1101" t="s">
        <v>222</v>
      </c>
    </row>
    <row r="1102" spans="1:24" x14ac:dyDescent="0.25">
      <c r="A1102" t="s">
        <v>136</v>
      </c>
      <c r="B1102" s="1">
        <v>42398</v>
      </c>
      <c r="C1102">
        <v>2016</v>
      </c>
      <c r="D1102" t="s">
        <v>218</v>
      </c>
      <c r="E1102" t="s">
        <v>64</v>
      </c>
      <c r="F1102" t="s">
        <v>20</v>
      </c>
      <c r="G1102" t="s">
        <v>200</v>
      </c>
      <c r="H1102" t="s">
        <v>203</v>
      </c>
      <c r="I1102">
        <v>95100</v>
      </c>
      <c r="J1102">
        <v>1009</v>
      </c>
      <c r="K1102">
        <v>96109</v>
      </c>
      <c r="L1102" t="s">
        <v>127</v>
      </c>
      <c r="M1102" t="s">
        <v>137</v>
      </c>
      <c r="N1102" t="s">
        <v>138</v>
      </c>
      <c r="O1102">
        <v>4</v>
      </c>
      <c r="P1102" t="s">
        <v>77</v>
      </c>
      <c r="Q1102" t="s">
        <v>78</v>
      </c>
      <c r="R1102" t="s">
        <v>79</v>
      </c>
      <c r="S1102" t="s">
        <v>57</v>
      </c>
      <c r="T1102" t="s">
        <v>44</v>
      </c>
      <c r="U1102" t="s">
        <v>225</v>
      </c>
      <c r="V1102">
        <v>5706</v>
      </c>
      <c r="W1102">
        <v>0.28099567130254383</v>
      </c>
      <c r="X1102" t="s">
        <v>220</v>
      </c>
    </row>
    <row r="1103" spans="1:24" x14ac:dyDescent="0.25">
      <c r="A1103" t="s">
        <v>160</v>
      </c>
      <c r="B1103" s="1">
        <v>42399</v>
      </c>
      <c r="C1103">
        <v>2016</v>
      </c>
      <c r="D1103" t="s">
        <v>218</v>
      </c>
      <c r="E1103" t="s">
        <v>54</v>
      </c>
      <c r="F1103" t="s">
        <v>31</v>
      </c>
      <c r="G1103" t="s">
        <v>209</v>
      </c>
      <c r="H1103" t="s">
        <v>201</v>
      </c>
      <c r="I1103">
        <v>121100</v>
      </c>
      <c r="J1103">
        <v>3484</v>
      </c>
      <c r="K1103">
        <v>124584</v>
      </c>
      <c r="L1103" t="s">
        <v>142</v>
      </c>
      <c r="M1103" t="s">
        <v>161</v>
      </c>
      <c r="N1103" t="s">
        <v>162</v>
      </c>
      <c r="O1103">
        <v>4</v>
      </c>
      <c r="P1103" t="s">
        <v>91</v>
      </c>
      <c r="Q1103" t="s">
        <v>78</v>
      </c>
      <c r="R1103" t="s">
        <v>92</v>
      </c>
      <c r="S1103" t="s">
        <v>54</v>
      </c>
      <c r="T1103" t="s">
        <v>45</v>
      </c>
      <c r="U1103" t="s">
        <v>225</v>
      </c>
      <c r="V1103">
        <v>7266</v>
      </c>
      <c r="W1103">
        <v>0.79943727413166188</v>
      </c>
      <c r="X1103" t="s">
        <v>222</v>
      </c>
    </row>
    <row r="1104" spans="1:24" x14ac:dyDescent="0.25">
      <c r="A1104" t="s">
        <v>103</v>
      </c>
      <c r="B1104" s="1">
        <v>42399</v>
      </c>
      <c r="C1104">
        <v>2016</v>
      </c>
      <c r="D1104" t="s">
        <v>218</v>
      </c>
      <c r="E1104" t="s">
        <v>64</v>
      </c>
      <c r="F1104" t="s">
        <v>20</v>
      </c>
      <c r="G1104" t="s">
        <v>209</v>
      </c>
      <c r="H1104" t="s">
        <v>203</v>
      </c>
      <c r="I1104">
        <v>40150</v>
      </c>
      <c r="J1104">
        <v>4310</v>
      </c>
      <c r="K1104">
        <v>44460</v>
      </c>
      <c r="L1104" t="s">
        <v>97</v>
      </c>
      <c r="M1104" t="s">
        <v>104</v>
      </c>
      <c r="N1104" t="s">
        <v>105</v>
      </c>
      <c r="O1104">
        <v>2</v>
      </c>
      <c r="P1104" t="s">
        <v>91</v>
      </c>
      <c r="Q1104" t="s">
        <v>78</v>
      </c>
      <c r="R1104" t="s">
        <v>79</v>
      </c>
      <c r="S1104" t="s">
        <v>57</v>
      </c>
      <c r="T1104" t="s">
        <v>44</v>
      </c>
      <c r="U1104" t="s">
        <v>221</v>
      </c>
      <c r="V1104">
        <v>1606</v>
      </c>
      <c r="W1104">
        <v>0.54395282014457169</v>
      </c>
      <c r="X1104" t="s">
        <v>222</v>
      </c>
    </row>
    <row r="1105" spans="1:24" x14ac:dyDescent="0.25">
      <c r="A1105" t="s">
        <v>157</v>
      </c>
      <c r="B1105" s="1">
        <v>42400</v>
      </c>
      <c r="C1105">
        <v>2016</v>
      </c>
      <c r="D1105" t="s">
        <v>218</v>
      </c>
      <c r="E1105" t="s">
        <v>62</v>
      </c>
      <c r="F1105" t="s">
        <v>14</v>
      </c>
      <c r="G1105" t="s">
        <v>209</v>
      </c>
      <c r="H1105" t="s">
        <v>203</v>
      </c>
      <c r="I1105">
        <v>73150</v>
      </c>
      <c r="J1105">
        <v>3059</v>
      </c>
      <c r="K1105">
        <v>76209</v>
      </c>
      <c r="L1105" t="s">
        <v>142</v>
      </c>
      <c r="M1105" t="s">
        <v>158</v>
      </c>
      <c r="N1105" t="s">
        <v>159</v>
      </c>
      <c r="O1105">
        <v>4</v>
      </c>
      <c r="P1105" t="s">
        <v>77</v>
      </c>
      <c r="Q1105" t="s">
        <v>86</v>
      </c>
      <c r="R1105" t="s">
        <v>79</v>
      </c>
      <c r="S1105" t="s">
        <v>63</v>
      </c>
      <c r="T1105" t="s">
        <v>43</v>
      </c>
      <c r="U1105" t="s">
        <v>223</v>
      </c>
      <c r="V1105">
        <v>3657.5</v>
      </c>
      <c r="W1105">
        <v>0.59582220883845449</v>
      </c>
      <c r="X1105" t="s">
        <v>222</v>
      </c>
    </row>
    <row r="1106" spans="1:24" x14ac:dyDescent="0.25">
      <c r="A1106" t="s">
        <v>151</v>
      </c>
      <c r="B1106" s="1">
        <v>42401</v>
      </c>
      <c r="C1106">
        <v>2016</v>
      </c>
      <c r="D1106" t="s">
        <v>224</v>
      </c>
      <c r="E1106" t="s">
        <v>57</v>
      </c>
      <c r="F1106" t="s">
        <v>21</v>
      </c>
      <c r="G1106" t="s">
        <v>209</v>
      </c>
      <c r="H1106" t="s">
        <v>203</v>
      </c>
      <c r="I1106">
        <v>39050</v>
      </c>
      <c r="J1106">
        <v>2415</v>
      </c>
      <c r="K1106">
        <v>41465</v>
      </c>
      <c r="L1106" t="s">
        <v>142</v>
      </c>
      <c r="M1106" t="s">
        <v>152</v>
      </c>
      <c r="N1106" t="s">
        <v>153</v>
      </c>
      <c r="O1106">
        <v>3</v>
      </c>
      <c r="P1106" t="s">
        <v>91</v>
      </c>
      <c r="Q1106" t="s">
        <v>78</v>
      </c>
      <c r="R1106" t="s">
        <v>79</v>
      </c>
      <c r="S1106" t="s">
        <v>57</v>
      </c>
      <c r="T1106" t="s">
        <v>44</v>
      </c>
      <c r="U1106" t="s">
        <v>221</v>
      </c>
      <c r="V1106">
        <v>1562</v>
      </c>
      <c r="W1106">
        <v>0.45416603211973144</v>
      </c>
      <c r="X1106" t="s">
        <v>220</v>
      </c>
    </row>
    <row r="1107" spans="1:24" x14ac:dyDescent="0.25">
      <c r="A1107" t="s">
        <v>126</v>
      </c>
      <c r="B1107" s="1">
        <v>42403</v>
      </c>
      <c r="C1107">
        <v>2016</v>
      </c>
      <c r="D1107" t="s">
        <v>224</v>
      </c>
      <c r="E1107" t="s">
        <v>58</v>
      </c>
      <c r="F1107" t="s">
        <v>2</v>
      </c>
      <c r="G1107" t="s">
        <v>209</v>
      </c>
      <c r="H1107" t="s">
        <v>201</v>
      </c>
      <c r="I1107">
        <v>41700</v>
      </c>
      <c r="J1107">
        <v>4600</v>
      </c>
      <c r="K1107">
        <v>46300</v>
      </c>
      <c r="L1107" t="s">
        <v>127</v>
      </c>
      <c r="M1107" t="s">
        <v>128</v>
      </c>
      <c r="N1107" t="s">
        <v>129</v>
      </c>
      <c r="O1107">
        <v>4</v>
      </c>
      <c r="P1107" t="s">
        <v>77</v>
      </c>
      <c r="Q1107" t="s">
        <v>78</v>
      </c>
      <c r="R1107" t="s">
        <v>79</v>
      </c>
      <c r="S1107" t="s">
        <v>59</v>
      </c>
      <c r="T1107" t="s">
        <v>42</v>
      </c>
      <c r="U1107" t="s">
        <v>221</v>
      </c>
      <c r="V1107">
        <v>1668</v>
      </c>
      <c r="W1107">
        <v>0.92105871202473466</v>
      </c>
      <c r="X1107" t="s">
        <v>222</v>
      </c>
    </row>
    <row r="1108" spans="1:24" x14ac:dyDescent="0.25">
      <c r="A1108" t="s">
        <v>188</v>
      </c>
      <c r="B1108" s="1">
        <v>42403</v>
      </c>
      <c r="C1108">
        <v>2016</v>
      </c>
      <c r="D1108" t="s">
        <v>224</v>
      </c>
      <c r="E1108" t="s">
        <v>55</v>
      </c>
      <c r="F1108" t="s">
        <v>39</v>
      </c>
      <c r="G1108" t="s">
        <v>206</v>
      </c>
      <c r="H1108" t="s">
        <v>205</v>
      </c>
      <c r="I1108">
        <v>86100</v>
      </c>
      <c r="J1108">
        <v>3256</v>
      </c>
      <c r="K1108">
        <v>89356</v>
      </c>
      <c r="L1108" t="s">
        <v>164</v>
      </c>
      <c r="M1108" t="s">
        <v>189</v>
      </c>
      <c r="N1108" t="s">
        <v>190</v>
      </c>
      <c r="O1108">
        <v>4</v>
      </c>
      <c r="P1108" t="s">
        <v>77</v>
      </c>
      <c r="Q1108" t="s">
        <v>86</v>
      </c>
      <c r="R1108" t="s">
        <v>87</v>
      </c>
      <c r="S1108" t="s">
        <v>56</v>
      </c>
      <c r="T1108" t="s">
        <v>46</v>
      </c>
      <c r="U1108" t="s">
        <v>225</v>
      </c>
      <c r="V1108">
        <v>5166</v>
      </c>
      <c r="W1108">
        <v>0.46953529653583437</v>
      </c>
      <c r="X1108" t="s">
        <v>220</v>
      </c>
    </row>
    <row r="1109" spans="1:24" x14ac:dyDescent="0.25">
      <c r="A1109" t="s">
        <v>123</v>
      </c>
      <c r="B1109" s="1">
        <v>42403</v>
      </c>
      <c r="C1109">
        <v>2016</v>
      </c>
      <c r="D1109" t="s">
        <v>224</v>
      </c>
      <c r="E1109" t="s">
        <v>57</v>
      </c>
      <c r="F1109" t="s">
        <v>24</v>
      </c>
      <c r="G1109" t="s">
        <v>206</v>
      </c>
      <c r="H1109" t="s">
        <v>201</v>
      </c>
      <c r="I1109">
        <v>84000</v>
      </c>
      <c r="J1109">
        <v>2775</v>
      </c>
      <c r="K1109">
        <v>86775</v>
      </c>
      <c r="L1109" t="s">
        <v>97</v>
      </c>
      <c r="M1109" t="s">
        <v>124</v>
      </c>
      <c r="N1109" t="s">
        <v>125</v>
      </c>
      <c r="O1109">
        <v>4</v>
      </c>
      <c r="P1109" t="s">
        <v>91</v>
      </c>
      <c r="Q1109" t="s">
        <v>78</v>
      </c>
      <c r="R1109" t="s">
        <v>92</v>
      </c>
      <c r="S1109" t="s">
        <v>57</v>
      </c>
      <c r="T1109" t="s">
        <v>44</v>
      </c>
      <c r="U1109" t="s">
        <v>225</v>
      </c>
      <c r="V1109">
        <v>5040</v>
      </c>
      <c r="W1109">
        <v>0.47379643818074674</v>
      </c>
      <c r="X1109" t="s">
        <v>220</v>
      </c>
    </row>
    <row r="1110" spans="1:24" x14ac:dyDescent="0.25">
      <c r="A1110" t="s">
        <v>173</v>
      </c>
      <c r="B1110" s="1">
        <v>42404</v>
      </c>
      <c r="C1110">
        <v>2016</v>
      </c>
      <c r="D1110" t="s">
        <v>224</v>
      </c>
      <c r="E1110" t="s">
        <v>54</v>
      </c>
      <c r="F1110" t="s">
        <v>33</v>
      </c>
      <c r="G1110" t="s">
        <v>209</v>
      </c>
      <c r="H1110" t="s">
        <v>201</v>
      </c>
      <c r="I1110">
        <v>36100</v>
      </c>
      <c r="J1110">
        <v>3389</v>
      </c>
      <c r="K1110">
        <v>39489</v>
      </c>
      <c r="L1110" t="s">
        <v>164</v>
      </c>
      <c r="M1110" t="s">
        <v>174</v>
      </c>
      <c r="N1110" t="s">
        <v>175</v>
      </c>
      <c r="O1110">
        <v>2</v>
      </c>
      <c r="P1110" t="s">
        <v>91</v>
      </c>
      <c r="Q1110" t="s">
        <v>78</v>
      </c>
      <c r="R1110" t="s">
        <v>79</v>
      </c>
      <c r="S1110" t="s">
        <v>54</v>
      </c>
      <c r="T1110" t="s">
        <v>45</v>
      </c>
      <c r="U1110" t="s">
        <v>221</v>
      </c>
      <c r="V1110">
        <v>1444</v>
      </c>
      <c r="W1110">
        <v>0.82547804891386911</v>
      </c>
      <c r="X1110" t="s">
        <v>222</v>
      </c>
    </row>
    <row r="1111" spans="1:24" x14ac:dyDescent="0.25">
      <c r="A1111" t="s">
        <v>145</v>
      </c>
      <c r="B1111" s="1">
        <v>42404</v>
      </c>
      <c r="C1111">
        <v>2016</v>
      </c>
      <c r="D1111" t="s">
        <v>224</v>
      </c>
      <c r="E1111" t="s">
        <v>64</v>
      </c>
      <c r="F1111" t="s">
        <v>25</v>
      </c>
      <c r="G1111" t="s">
        <v>209</v>
      </c>
      <c r="H1111" t="s">
        <v>203</v>
      </c>
      <c r="I1111">
        <v>32600</v>
      </c>
      <c r="J1111">
        <v>4185</v>
      </c>
      <c r="K1111">
        <v>36785</v>
      </c>
      <c r="L1111" t="s">
        <v>142</v>
      </c>
      <c r="M1111" t="s">
        <v>146</v>
      </c>
      <c r="N1111" t="s">
        <v>147</v>
      </c>
      <c r="O1111">
        <v>4</v>
      </c>
      <c r="P1111" t="s">
        <v>77</v>
      </c>
      <c r="Q1111" t="s">
        <v>78</v>
      </c>
      <c r="R1111" t="s">
        <v>79</v>
      </c>
      <c r="S1111" t="s">
        <v>57</v>
      </c>
      <c r="T1111" t="s">
        <v>44</v>
      </c>
      <c r="U1111" t="s">
        <v>219</v>
      </c>
      <c r="V1111">
        <v>978</v>
      </c>
      <c r="W1111">
        <v>0.38359774480741365</v>
      </c>
      <c r="X1111" t="s">
        <v>220</v>
      </c>
    </row>
    <row r="1112" spans="1:24" x14ac:dyDescent="0.25">
      <c r="A1112" t="s">
        <v>123</v>
      </c>
      <c r="B1112" s="1">
        <v>42404</v>
      </c>
      <c r="C1112">
        <v>2016</v>
      </c>
      <c r="D1112" t="s">
        <v>224</v>
      </c>
      <c r="E1112" t="s">
        <v>54</v>
      </c>
      <c r="F1112" t="s">
        <v>30</v>
      </c>
      <c r="G1112" t="s">
        <v>206</v>
      </c>
      <c r="H1112" t="s">
        <v>211</v>
      </c>
      <c r="I1112">
        <v>84200</v>
      </c>
      <c r="J1112">
        <v>3791</v>
      </c>
      <c r="K1112">
        <v>87991</v>
      </c>
      <c r="L1112" t="s">
        <v>97</v>
      </c>
      <c r="M1112" t="s">
        <v>124</v>
      </c>
      <c r="N1112" t="s">
        <v>125</v>
      </c>
      <c r="O1112">
        <v>4</v>
      </c>
      <c r="P1112" t="s">
        <v>91</v>
      </c>
      <c r="Q1112" t="s">
        <v>78</v>
      </c>
      <c r="R1112" t="s">
        <v>92</v>
      </c>
      <c r="S1112" t="s">
        <v>54</v>
      </c>
      <c r="T1112" t="s">
        <v>45</v>
      </c>
      <c r="U1112" t="s">
        <v>225</v>
      </c>
      <c r="V1112">
        <v>5052</v>
      </c>
      <c r="W1112">
        <v>0.47847699209976802</v>
      </c>
      <c r="X1112" t="s">
        <v>220</v>
      </c>
    </row>
    <row r="1113" spans="1:24" x14ac:dyDescent="0.25">
      <c r="A1113" t="s">
        <v>133</v>
      </c>
      <c r="B1113" s="1">
        <v>42405</v>
      </c>
      <c r="C1113">
        <v>2016</v>
      </c>
      <c r="D1113" t="s">
        <v>224</v>
      </c>
      <c r="E1113" t="s">
        <v>54</v>
      </c>
      <c r="F1113" t="s">
        <v>29</v>
      </c>
      <c r="G1113" t="s">
        <v>209</v>
      </c>
      <c r="H1113" t="s">
        <v>201</v>
      </c>
      <c r="I1113">
        <v>72400</v>
      </c>
      <c r="J1113">
        <v>2524</v>
      </c>
      <c r="K1113">
        <v>74924</v>
      </c>
      <c r="L1113" t="s">
        <v>127</v>
      </c>
      <c r="M1113" t="s">
        <v>134</v>
      </c>
      <c r="N1113" t="s">
        <v>135</v>
      </c>
      <c r="O1113">
        <v>4</v>
      </c>
      <c r="P1113" t="s">
        <v>77</v>
      </c>
      <c r="Q1113" t="s">
        <v>86</v>
      </c>
      <c r="R1113" t="s">
        <v>79</v>
      </c>
      <c r="S1113" t="s">
        <v>54</v>
      </c>
      <c r="T1113" t="s">
        <v>45</v>
      </c>
      <c r="U1113" t="s">
        <v>223</v>
      </c>
      <c r="V1113">
        <v>3620</v>
      </c>
      <c r="W1113">
        <v>0.43856814430959901</v>
      </c>
      <c r="X1113" t="s">
        <v>220</v>
      </c>
    </row>
    <row r="1114" spans="1:24" x14ac:dyDescent="0.25">
      <c r="A1114" t="s">
        <v>126</v>
      </c>
      <c r="B1114" s="1">
        <v>42405</v>
      </c>
      <c r="C1114">
        <v>2016</v>
      </c>
      <c r="D1114" t="s">
        <v>224</v>
      </c>
      <c r="E1114" t="s">
        <v>55</v>
      </c>
      <c r="F1114" t="s">
        <v>38</v>
      </c>
      <c r="G1114" t="s">
        <v>207</v>
      </c>
      <c r="H1114" t="s">
        <v>211</v>
      </c>
      <c r="I1114">
        <v>41950</v>
      </c>
      <c r="J1114">
        <v>1405</v>
      </c>
      <c r="K1114">
        <v>43355</v>
      </c>
      <c r="L1114" t="s">
        <v>127</v>
      </c>
      <c r="M1114" t="s">
        <v>128</v>
      </c>
      <c r="N1114" t="s">
        <v>129</v>
      </c>
      <c r="O1114">
        <v>4</v>
      </c>
      <c r="P1114" t="s">
        <v>77</v>
      </c>
      <c r="Q1114" t="s">
        <v>78</v>
      </c>
      <c r="R1114" t="s">
        <v>79</v>
      </c>
      <c r="S1114" t="s">
        <v>56</v>
      </c>
      <c r="T1114" t="s">
        <v>46</v>
      </c>
      <c r="U1114" t="s">
        <v>221</v>
      </c>
      <c r="V1114">
        <v>1678</v>
      </c>
      <c r="W1114">
        <v>0.11809601686806233</v>
      </c>
      <c r="X1114" t="s">
        <v>220</v>
      </c>
    </row>
    <row r="1115" spans="1:24" x14ac:dyDescent="0.25">
      <c r="A1115" t="s">
        <v>73</v>
      </c>
      <c r="B1115" s="1">
        <v>42405</v>
      </c>
      <c r="C1115">
        <v>2016</v>
      </c>
      <c r="D1115" t="s">
        <v>224</v>
      </c>
      <c r="E1115" t="s">
        <v>60</v>
      </c>
      <c r="F1115" t="s">
        <v>35</v>
      </c>
      <c r="G1115" t="s">
        <v>209</v>
      </c>
      <c r="H1115" t="s">
        <v>201</v>
      </c>
      <c r="I1115">
        <v>30900</v>
      </c>
      <c r="J1115">
        <v>2634</v>
      </c>
      <c r="K1115">
        <v>33534</v>
      </c>
      <c r="L1115" t="s">
        <v>74</v>
      </c>
      <c r="M1115" t="s">
        <v>75</v>
      </c>
      <c r="N1115" t="s">
        <v>76</v>
      </c>
      <c r="O1115">
        <v>4</v>
      </c>
      <c r="P1115" t="s">
        <v>77</v>
      </c>
      <c r="Q1115" t="s">
        <v>78</v>
      </c>
      <c r="R1115" t="s">
        <v>79</v>
      </c>
      <c r="S1115" t="s">
        <v>61</v>
      </c>
      <c r="T1115" t="s">
        <v>46</v>
      </c>
      <c r="U1115" t="s">
        <v>219</v>
      </c>
      <c r="V1115">
        <v>927</v>
      </c>
      <c r="W1115">
        <v>0.93333882230023801</v>
      </c>
      <c r="X1115" t="s">
        <v>222</v>
      </c>
    </row>
    <row r="1116" spans="1:24" x14ac:dyDescent="0.25">
      <c r="A1116" t="s">
        <v>126</v>
      </c>
      <c r="B1116" s="1">
        <v>42405</v>
      </c>
      <c r="C1116">
        <v>2016</v>
      </c>
      <c r="D1116" t="s">
        <v>224</v>
      </c>
      <c r="E1116" t="s">
        <v>57</v>
      </c>
      <c r="F1116" t="s">
        <v>21</v>
      </c>
      <c r="G1116" t="s">
        <v>210</v>
      </c>
      <c r="H1116" t="s">
        <v>205</v>
      </c>
      <c r="I1116">
        <v>41650</v>
      </c>
      <c r="J1116">
        <v>4659</v>
      </c>
      <c r="K1116">
        <v>46309</v>
      </c>
      <c r="L1116" t="s">
        <v>127</v>
      </c>
      <c r="M1116" t="s">
        <v>128</v>
      </c>
      <c r="N1116" t="s">
        <v>129</v>
      </c>
      <c r="O1116">
        <v>4</v>
      </c>
      <c r="P1116" t="s">
        <v>77</v>
      </c>
      <c r="Q1116" t="s">
        <v>78</v>
      </c>
      <c r="R1116" t="s">
        <v>79</v>
      </c>
      <c r="S1116" t="s">
        <v>57</v>
      </c>
      <c r="T1116" t="s">
        <v>44</v>
      </c>
      <c r="U1116" t="s">
        <v>221</v>
      </c>
      <c r="V1116">
        <v>1666</v>
      </c>
      <c r="W1116">
        <v>9.6463152718014616E-2</v>
      </c>
      <c r="X1116" t="s">
        <v>220</v>
      </c>
    </row>
    <row r="1117" spans="1:24" x14ac:dyDescent="0.25">
      <c r="A1117" t="s">
        <v>163</v>
      </c>
      <c r="B1117" s="1">
        <v>42406</v>
      </c>
      <c r="C1117">
        <v>2016</v>
      </c>
      <c r="D1117" t="s">
        <v>224</v>
      </c>
      <c r="E1117" t="s">
        <v>54</v>
      </c>
      <c r="F1117" t="s">
        <v>30</v>
      </c>
      <c r="G1117" t="s">
        <v>200</v>
      </c>
      <c r="H1117" t="s">
        <v>203</v>
      </c>
      <c r="I1117">
        <v>28100</v>
      </c>
      <c r="J1117">
        <v>2776</v>
      </c>
      <c r="K1117">
        <v>30876</v>
      </c>
      <c r="L1117" t="s">
        <v>164</v>
      </c>
      <c r="M1117" t="s">
        <v>165</v>
      </c>
      <c r="N1117" t="s">
        <v>166</v>
      </c>
      <c r="O1117">
        <v>2</v>
      </c>
      <c r="P1117" t="s">
        <v>77</v>
      </c>
      <c r="Q1117" t="s">
        <v>78</v>
      </c>
      <c r="R1117" t="s">
        <v>79</v>
      </c>
      <c r="S1117" t="s">
        <v>54</v>
      </c>
      <c r="T1117" t="s">
        <v>45</v>
      </c>
      <c r="U1117" t="s">
        <v>219</v>
      </c>
      <c r="V1117">
        <v>843</v>
      </c>
      <c r="W1117">
        <v>6.1648710193880234E-2</v>
      </c>
      <c r="X1117" t="s">
        <v>220</v>
      </c>
    </row>
    <row r="1118" spans="1:24" x14ac:dyDescent="0.25">
      <c r="A1118" t="s">
        <v>96</v>
      </c>
      <c r="B1118" s="1">
        <v>42406</v>
      </c>
      <c r="C1118">
        <v>2016</v>
      </c>
      <c r="D1118" t="s">
        <v>224</v>
      </c>
      <c r="E1118" t="s">
        <v>54</v>
      </c>
      <c r="F1118" t="s">
        <v>23</v>
      </c>
      <c r="G1118" t="s">
        <v>206</v>
      </c>
      <c r="H1118" t="s">
        <v>201</v>
      </c>
      <c r="I1118">
        <v>26850</v>
      </c>
      <c r="J1118">
        <v>4256</v>
      </c>
      <c r="K1118">
        <v>31106</v>
      </c>
      <c r="L1118" t="s">
        <v>97</v>
      </c>
      <c r="M1118" t="s">
        <v>98</v>
      </c>
      <c r="N1118" t="s">
        <v>99</v>
      </c>
      <c r="O1118">
        <v>2</v>
      </c>
      <c r="P1118" t="s">
        <v>77</v>
      </c>
      <c r="Q1118" t="s">
        <v>78</v>
      </c>
      <c r="R1118" t="s">
        <v>79</v>
      </c>
      <c r="S1118" t="s">
        <v>54</v>
      </c>
      <c r="T1118" t="s">
        <v>44</v>
      </c>
      <c r="U1118" t="s">
        <v>219</v>
      </c>
      <c r="V1118">
        <v>805.5</v>
      </c>
      <c r="W1118">
        <v>9.4901936638588993E-2</v>
      </c>
      <c r="X1118" t="s">
        <v>220</v>
      </c>
    </row>
    <row r="1119" spans="1:24" x14ac:dyDescent="0.25">
      <c r="A1119" t="s">
        <v>179</v>
      </c>
      <c r="B1119" s="1">
        <v>42407</v>
      </c>
      <c r="C1119">
        <v>2016</v>
      </c>
      <c r="D1119" t="s">
        <v>224</v>
      </c>
      <c r="E1119" t="s">
        <v>54</v>
      </c>
      <c r="F1119" t="s">
        <v>32</v>
      </c>
      <c r="G1119" t="s">
        <v>209</v>
      </c>
      <c r="H1119" t="s">
        <v>201</v>
      </c>
      <c r="I1119">
        <v>56100</v>
      </c>
      <c r="J1119">
        <v>4482</v>
      </c>
      <c r="K1119">
        <v>60582</v>
      </c>
      <c r="L1119" t="s">
        <v>164</v>
      </c>
      <c r="M1119" t="s">
        <v>180</v>
      </c>
      <c r="N1119" t="s">
        <v>181</v>
      </c>
      <c r="O1119">
        <v>4</v>
      </c>
      <c r="P1119" t="s">
        <v>77</v>
      </c>
      <c r="Q1119" t="s">
        <v>78</v>
      </c>
      <c r="R1119" t="s">
        <v>79</v>
      </c>
      <c r="S1119" t="s">
        <v>54</v>
      </c>
      <c r="T1119" t="s">
        <v>45</v>
      </c>
      <c r="U1119" t="s">
        <v>223</v>
      </c>
      <c r="V1119">
        <v>2805</v>
      </c>
      <c r="W1119">
        <v>0.32040251946095494</v>
      </c>
      <c r="X1119" t="s">
        <v>220</v>
      </c>
    </row>
    <row r="1120" spans="1:24" x14ac:dyDescent="0.25">
      <c r="A1120" t="s">
        <v>112</v>
      </c>
      <c r="B1120" s="1">
        <v>42407</v>
      </c>
      <c r="C1120">
        <v>2016</v>
      </c>
      <c r="D1120" t="s">
        <v>224</v>
      </c>
      <c r="E1120" t="s">
        <v>58</v>
      </c>
      <c r="F1120" t="s">
        <v>5</v>
      </c>
      <c r="G1120" t="s">
        <v>207</v>
      </c>
      <c r="H1120" t="s">
        <v>203</v>
      </c>
      <c r="I1120">
        <v>52450</v>
      </c>
      <c r="J1120">
        <v>1755</v>
      </c>
      <c r="K1120">
        <v>54205</v>
      </c>
      <c r="L1120" t="s">
        <v>97</v>
      </c>
      <c r="M1120" t="s">
        <v>104</v>
      </c>
      <c r="N1120" t="s">
        <v>113</v>
      </c>
      <c r="O1120">
        <v>3</v>
      </c>
      <c r="P1120" t="s">
        <v>91</v>
      </c>
      <c r="Q1120" t="s">
        <v>78</v>
      </c>
      <c r="R1120" t="s">
        <v>79</v>
      </c>
      <c r="S1120" t="s">
        <v>59</v>
      </c>
      <c r="T1120" t="s">
        <v>42</v>
      </c>
      <c r="U1120" t="s">
        <v>221</v>
      </c>
      <c r="V1120">
        <v>2098</v>
      </c>
      <c r="W1120">
        <v>0.50793005037490746</v>
      </c>
      <c r="X1120" t="s">
        <v>222</v>
      </c>
    </row>
    <row r="1121" spans="1:24" x14ac:dyDescent="0.25">
      <c r="A1121" t="s">
        <v>73</v>
      </c>
      <c r="B1121" s="1">
        <v>42408</v>
      </c>
      <c r="C1121">
        <v>2016</v>
      </c>
      <c r="D1121" t="s">
        <v>224</v>
      </c>
      <c r="E1121" t="s">
        <v>64</v>
      </c>
      <c r="F1121" t="s">
        <v>25</v>
      </c>
      <c r="G1121" t="s">
        <v>200</v>
      </c>
      <c r="H1121" t="s">
        <v>211</v>
      </c>
      <c r="I1121">
        <v>31250</v>
      </c>
      <c r="J1121">
        <v>2572</v>
      </c>
      <c r="K1121">
        <v>33822</v>
      </c>
      <c r="L1121" t="s">
        <v>74</v>
      </c>
      <c r="M1121" t="s">
        <v>75</v>
      </c>
      <c r="N1121" t="s">
        <v>76</v>
      </c>
      <c r="O1121">
        <v>4</v>
      </c>
      <c r="P1121" t="s">
        <v>77</v>
      </c>
      <c r="Q1121" t="s">
        <v>78</v>
      </c>
      <c r="R1121" t="s">
        <v>79</v>
      </c>
      <c r="S1121" t="s">
        <v>57</v>
      </c>
      <c r="T1121" t="s">
        <v>44</v>
      </c>
      <c r="U1121" t="s">
        <v>219</v>
      </c>
      <c r="V1121">
        <v>937.5</v>
      </c>
      <c r="W1121">
        <v>0.5834895943214603</v>
      </c>
      <c r="X1121" t="s">
        <v>222</v>
      </c>
    </row>
    <row r="1122" spans="1:24" x14ac:dyDescent="0.25">
      <c r="A1122" t="s">
        <v>106</v>
      </c>
      <c r="B1122" s="1">
        <v>42411</v>
      </c>
      <c r="C1122">
        <v>2016</v>
      </c>
      <c r="D1122" t="s">
        <v>224</v>
      </c>
      <c r="E1122" t="s">
        <v>58</v>
      </c>
      <c r="F1122" t="s">
        <v>2</v>
      </c>
      <c r="G1122" t="s">
        <v>209</v>
      </c>
      <c r="H1122" t="s">
        <v>205</v>
      </c>
      <c r="I1122">
        <v>42050</v>
      </c>
      <c r="J1122">
        <v>4358</v>
      </c>
      <c r="K1122">
        <v>46408</v>
      </c>
      <c r="L1122" t="s">
        <v>97</v>
      </c>
      <c r="M1122" t="s">
        <v>107</v>
      </c>
      <c r="N1122" t="s">
        <v>108</v>
      </c>
      <c r="O1122">
        <v>4</v>
      </c>
      <c r="P1122" t="s">
        <v>77</v>
      </c>
      <c r="Q1122" t="s">
        <v>78</v>
      </c>
      <c r="R1122" t="s">
        <v>79</v>
      </c>
      <c r="S1122" t="s">
        <v>59</v>
      </c>
      <c r="T1122" t="s">
        <v>42</v>
      </c>
      <c r="U1122" t="s">
        <v>221</v>
      </c>
      <c r="V1122">
        <v>1682</v>
      </c>
      <c r="W1122">
        <v>0.35721673041452501</v>
      </c>
      <c r="X1122" t="s">
        <v>220</v>
      </c>
    </row>
    <row r="1123" spans="1:24" x14ac:dyDescent="0.25">
      <c r="A1123" t="s">
        <v>83</v>
      </c>
      <c r="B1123" s="1">
        <v>42412</v>
      </c>
      <c r="C1123">
        <v>2016</v>
      </c>
      <c r="D1123" t="s">
        <v>224</v>
      </c>
      <c r="E1123" t="s">
        <v>50</v>
      </c>
      <c r="F1123" t="s">
        <v>13</v>
      </c>
      <c r="G1123" t="s">
        <v>210</v>
      </c>
      <c r="H1123" t="s">
        <v>201</v>
      </c>
      <c r="I1123">
        <v>93100</v>
      </c>
      <c r="J1123">
        <v>1438</v>
      </c>
      <c r="K1123">
        <v>94538</v>
      </c>
      <c r="L1123" t="s">
        <v>74</v>
      </c>
      <c r="M1123" t="s">
        <v>84</v>
      </c>
      <c r="N1123" t="s">
        <v>85</v>
      </c>
      <c r="O1123">
        <v>4</v>
      </c>
      <c r="P1123" t="s">
        <v>77</v>
      </c>
      <c r="Q1123" t="s">
        <v>86</v>
      </c>
      <c r="R1123" t="s">
        <v>87</v>
      </c>
      <c r="S1123" t="s">
        <v>51</v>
      </c>
      <c r="T1123" t="s">
        <v>43</v>
      </c>
      <c r="U1123" t="s">
        <v>225</v>
      </c>
      <c r="V1123">
        <v>5586</v>
      </c>
      <c r="W1123">
        <v>0.10462515526666546</v>
      </c>
      <c r="X1123" t="s">
        <v>220</v>
      </c>
    </row>
    <row r="1124" spans="1:24" x14ac:dyDescent="0.25">
      <c r="A1124" t="s">
        <v>170</v>
      </c>
      <c r="B1124" s="1">
        <v>42412</v>
      </c>
      <c r="C1124">
        <v>2016</v>
      </c>
      <c r="D1124" t="s">
        <v>224</v>
      </c>
      <c r="E1124" t="s">
        <v>57</v>
      </c>
      <c r="F1124" t="s">
        <v>17</v>
      </c>
      <c r="G1124" t="s">
        <v>209</v>
      </c>
      <c r="H1124" t="s">
        <v>203</v>
      </c>
      <c r="I1124">
        <v>35100</v>
      </c>
      <c r="J1124">
        <v>1604</v>
      </c>
      <c r="K1124">
        <v>36704</v>
      </c>
      <c r="L1124" t="s">
        <v>164</v>
      </c>
      <c r="M1124" t="s">
        <v>171</v>
      </c>
      <c r="N1124" t="s">
        <v>172</v>
      </c>
      <c r="O1124">
        <v>4</v>
      </c>
      <c r="P1124" t="s">
        <v>77</v>
      </c>
      <c r="Q1124" t="s">
        <v>78</v>
      </c>
      <c r="R1124" t="s">
        <v>79</v>
      </c>
      <c r="S1124" t="s">
        <v>57</v>
      </c>
      <c r="T1124" t="s">
        <v>44</v>
      </c>
      <c r="U1124" t="s">
        <v>219</v>
      </c>
      <c r="V1124">
        <v>1053</v>
      </c>
      <c r="W1124">
        <v>2.3549350920854764E-2</v>
      </c>
      <c r="X1124" t="s">
        <v>220</v>
      </c>
    </row>
    <row r="1125" spans="1:24" x14ac:dyDescent="0.25">
      <c r="A1125" t="s">
        <v>176</v>
      </c>
      <c r="B1125" s="1">
        <v>42413</v>
      </c>
      <c r="C1125">
        <v>2016</v>
      </c>
      <c r="D1125" t="s">
        <v>224</v>
      </c>
      <c r="E1125" t="s">
        <v>54</v>
      </c>
      <c r="F1125" t="s">
        <v>28</v>
      </c>
      <c r="G1125" t="s">
        <v>209</v>
      </c>
      <c r="H1125" t="s">
        <v>203</v>
      </c>
      <c r="I1125">
        <v>43900</v>
      </c>
      <c r="J1125">
        <v>1393</v>
      </c>
      <c r="K1125">
        <v>45293</v>
      </c>
      <c r="L1125" t="s">
        <v>164</v>
      </c>
      <c r="M1125" t="s">
        <v>177</v>
      </c>
      <c r="N1125" t="s">
        <v>178</v>
      </c>
      <c r="O1125">
        <v>4</v>
      </c>
      <c r="P1125" t="s">
        <v>77</v>
      </c>
      <c r="Q1125" t="s">
        <v>78</v>
      </c>
      <c r="R1125" t="s">
        <v>79</v>
      </c>
      <c r="S1125" t="s">
        <v>54</v>
      </c>
      <c r="T1125" t="s">
        <v>45</v>
      </c>
      <c r="U1125" t="s">
        <v>221</v>
      </c>
      <c r="V1125">
        <v>1756</v>
      </c>
      <c r="W1125">
        <v>0.69229254531315176</v>
      </c>
      <c r="X1125" t="s">
        <v>222</v>
      </c>
    </row>
    <row r="1126" spans="1:24" x14ac:dyDescent="0.25">
      <c r="A1126" t="s">
        <v>154</v>
      </c>
      <c r="B1126" s="1">
        <v>42413</v>
      </c>
      <c r="C1126">
        <v>2016</v>
      </c>
      <c r="D1126" t="s">
        <v>224</v>
      </c>
      <c r="E1126" t="s">
        <v>57</v>
      </c>
      <c r="F1126" t="s">
        <v>18</v>
      </c>
      <c r="G1126" t="s">
        <v>209</v>
      </c>
      <c r="H1126" t="s">
        <v>203</v>
      </c>
      <c r="I1126">
        <v>69900</v>
      </c>
      <c r="J1126">
        <v>4145</v>
      </c>
      <c r="K1126">
        <v>74045</v>
      </c>
      <c r="L1126" t="s">
        <v>142</v>
      </c>
      <c r="M1126" t="s">
        <v>155</v>
      </c>
      <c r="N1126" t="s">
        <v>156</v>
      </c>
      <c r="O1126">
        <v>4</v>
      </c>
      <c r="P1126" t="s">
        <v>91</v>
      </c>
      <c r="Q1126" t="s">
        <v>78</v>
      </c>
      <c r="R1126" t="s">
        <v>79</v>
      </c>
      <c r="S1126" t="s">
        <v>57</v>
      </c>
      <c r="T1126" t="s">
        <v>44</v>
      </c>
      <c r="U1126" t="s">
        <v>223</v>
      </c>
      <c r="V1126">
        <v>3495</v>
      </c>
      <c r="W1126">
        <v>5.9441048679613064E-2</v>
      </c>
      <c r="X1126" t="s">
        <v>220</v>
      </c>
    </row>
    <row r="1127" spans="1:24" x14ac:dyDescent="0.25">
      <c r="A1127" t="s">
        <v>182</v>
      </c>
      <c r="B1127" s="1">
        <v>42413</v>
      </c>
      <c r="C1127">
        <v>2016</v>
      </c>
      <c r="D1127" t="s">
        <v>224</v>
      </c>
      <c r="E1127" t="s">
        <v>52</v>
      </c>
      <c r="F1127" t="s">
        <v>47</v>
      </c>
      <c r="G1127" t="s">
        <v>210</v>
      </c>
      <c r="H1127" t="s">
        <v>201</v>
      </c>
      <c r="I1127">
        <v>64950</v>
      </c>
      <c r="J1127">
        <v>2356</v>
      </c>
      <c r="K1127">
        <v>67306</v>
      </c>
      <c r="L1127" t="s">
        <v>164</v>
      </c>
      <c r="M1127" t="s">
        <v>183</v>
      </c>
      <c r="N1127" t="s">
        <v>184</v>
      </c>
      <c r="O1127">
        <v>4</v>
      </c>
      <c r="P1127" t="s">
        <v>77</v>
      </c>
      <c r="Q1127" t="s">
        <v>78</v>
      </c>
      <c r="R1127" t="s">
        <v>79</v>
      </c>
      <c r="S1127" t="s">
        <v>53</v>
      </c>
      <c r="T1127" t="s">
        <v>46</v>
      </c>
      <c r="U1127" t="s">
        <v>223</v>
      </c>
      <c r="V1127">
        <v>3247.5</v>
      </c>
      <c r="W1127">
        <v>0.71165087712539865</v>
      </c>
      <c r="X1127" t="s">
        <v>222</v>
      </c>
    </row>
    <row r="1128" spans="1:24" x14ac:dyDescent="0.25">
      <c r="A1128" t="s">
        <v>88</v>
      </c>
      <c r="B1128" s="1">
        <v>42414</v>
      </c>
      <c r="C1128">
        <v>2016</v>
      </c>
      <c r="D1128" t="s">
        <v>224</v>
      </c>
      <c r="E1128" t="s">
        <v>55</v>
      </c>
      <c r="F1128" t="s">
        <v>40</v>
      </c>
      <c r="G1128" t="s">
        <v>200</v>
      </c>
      <c r="H1128" t="s">
        <v>203</v>
      </c>
      <c r="I1128">
        <v>160300</v>
      </c>
      <c r="J1128">
        <v>4364</v>
      </c>
      <c r="K1128">
        <v>164664</v>
      </c>
      <c r="L1128" t="s">
        <v>74</v>
      </c>
      <c r="M1128" t="s">
        <v>89</v>
      </c>
      <c r="N1128" t="s">
        <v>90</v>
      </c>
      <c r="O1128">
        <v>4</v>
      </c>
      <c r="P1128" t="s">
        <v>91</v>
      </c>
      <c r="Q1128" t="s">
        <v>86</v>
      </c>
      <c r="R1128" t="s">
        <v>92</v>
      </c>
      <c r="S1128" t="s">
        <v>56</v>
      </c>
      <c r="T1128" t="s">
        <v>46</v>
      </c>
      <c r="U1128" t="s">
        <v>225</v>
      </c>
      <c r="V1128">
        <v>9618</v>
      </c>
      <c r="W1128">
        <v>0.46585389993426107</v>
      </c>
      <c r="X1128" t="s">
        <v>220</v>
      </c>
    </row>
    <row r="1129" spans="1:24" x14ac:dyDescent="0.25">
      <c r="A1129" t="s">
        <v>120</v>
      </c>
      <c r="B1129" s="1">
        <v>42414</v>
      </c>
      <c r="C1129">
        <v>2016</v>
      </c>
      <c r="D1129" t="s">
        <v>224</v>
      </c>
      <c r="E1129" t="s">
        <v>62</v>
      </c>
      <c r="F1129" t="s">
        <v>15</v>
      </c>
      <c r="G1129" t="s">
        <v>208</v>
      </c>
      <c r="H1129" t="s">
        <v>201</v>
      </c>
      <c r="I1129">
        <v>70250</v>
      </c>
      <c r="J1129">
        <v>3513</v>
      </c>
      <c r="K1129">
        <v>73763</v>
      </c>
      <c r="L1129" t="s">
        <v>97</v>
      </c>
      <c r="M1129" t="s">
        <v>121</v>
      </c>
      <c r="N1129" t="s">
        <v>122</v>
      </c>
      <c r="O1129">
        <v>4</v>
      </c>
      <c r="P1129" t="s">
        <v>77</v>
      </c>
      <c r="Q1129" t="s">
        <v>86</v>
      </c>
      <c r="R1129" t="s">
        <v>87</v>
      </c>
      <c r="S1129" t="s">
        <v>63</v>
      </c>
      <c r="T1129" t="s">
        <v>43</v>
      </c>
      <c r="U1129" t="s">
        <v>223</v>
      </c>
      <c r="V1129">
        <v>3512.5</v>
      </c>
      <c r="W1129">
        <v>0.46283718313222622</v>
      </c>
      <c r="X1129" t="s">
        <v>220</v>
      </c>
    </row>
    <row r="1130" spans="1:24" x14ac:dyDescent="0.25">
      <c r="A1130" t="s">
        <v>148</v>
      </c>
      <c r="B1130" s="1">
        <v>42414</v>
      </c>
      <c r="C1130">
        <v>2016</v>
      </c>
      <c r="D1130" t="s">
        <v>224</v>
      </c>
      <c r="E1130" t="s">
        <v>62</v>
      </c>
      <c r="F1130" t="s">
        <v>14</v>
      </c>
      <c r="G1130" t="s">
        <v>200</v>
      </c>
      <c r="H1130" t="s">
        <v>201</v>
      </c>
      <c r="I1130">
        <v>36850</v>
      </c>
      <c r="J1130">
        <v>3128</v>
      </c>
      <c r="K1130">
        <v>39978</v>
      </c>
      <c r="L1130" t="s">
        <v>142</v>
      </c>
      <c r="M1130" t="s">
        <v>149</v>
      </c>
      <c r="N1130" t="s">
        <v>150</v>
      </c>
      <c r="O1130">
        <v>4</v>
      </c>
      <c r="P1130" t="s">
        <v>77</v>
      </c>
      <c r="Q1130" t="s">
        <v>78</v>
      </c>
      <c r="R1130" t="s">
        <v>79</v>
      </c>
      <c r="S1130" t="s">
        <v>63</v>
      </c>
      <c r="T1130" t="s">
        <v>43</v>
      </c>
      <c r="U1130" t="s">
        <v>221</v>
      </c>
      <c r="V1130">
        <v>1474</v>
      </c>
      <c r="W1130">
        <v>0.44297231568161971</v>
      </c>
      <c r="X1130" t="s">
        <v>220</v>
      </c>
    </row>
    <row r="1131" spans="1:24" x14ac:dyDescent="0.25">
      <c r="A1131" t="s">
        <v>160</v>
      </c>
      <c r="B1131" s="1">
        <v>42414</v>
      </c>
      <c r="C1131">
        <v>2016</v>
      </c>
      <c r="D1131" t="s">
        <v>224</v>
      </c>
      <c r="E1131" t="s">
        <v>64</v>
      </c>
      <c r="F1131" t="s">
        <v>20</v>
      </c>
      <c r="G1131" t="s">
        <v>200</v>
      </c>
      <c r="H1131" t="s">
        <v>202</v>
      </c>
      <c r="I1131">
        <v>121350</v>
      </c>
      <c r="J1131">
        <v>3376</v>
      </c>
      <c r="K1131">
        <v>124726</v>
      </c>
      <c r="L1131" t="s">
        <v>142</v>
      </c>
      <c r="M1131" t="s">
        <v>161</v>
      </c>
      <c r="N1131" t="s">
        <v>162</v>
      </c>
      <c r="O1131">
        <v>4</v>
      </c>
      <c r="P1131" t="s">
        <v>91</v>
      </c>
      <c r="Q1131" t="s">
        <v>78</v>
      </c>
      <c r="R1131" t="s">
        <v>92</v>
      </c>
      <c r="S1131" t="s">
        <v>57</v>
      </c>
      <c r="T1131" t="s">
        <v>44</v>
      </c>
      <c r="U1131" t="s">
        <v>225</v>
      </c>
      <c r="V1131">
        <v>7281</v>
      </c>
      <c r="W1131">
        <v>0.75301720562997143</v>
      </c>
      <c r="X1131" t="s">
        <v>222</v>
      </c>
    </row>
    <row r="1132" spans="1:24" x14ac:dyDescent="0.25">
      <c r="A1132" t="s">
        <v>173</v>
      </c>
      <c r="B1132" s="1">
        <v>42415</v>
      </c>
      <c r="C1132">
        <v>2016</v>
      </c>
      <c r="D1132" t="s">
        <v>224</v>
      </c>
      <c r="E1132" t="s">
        <v>58</v>
      </c>
      <c r="F1132" t="s">
        <v>5</v>
      </c>
      <c r="G1132" t="s">
        <v>200</v>
      </c>
      <c r="H1132" t="s">
        <v>203</v>
      </c>
      <c r="I1132">
        <v>36100</v>
      </c>
      <c r="J1132">
        <v>4039</v>
      </c>
      <c r="K1132">
        <v>40139</v>
      </c>
      <c r="L1132" t="s">
        <v>164</v>
      </c>
      <c r="M1132" t="s">
        <v>174</v>
      </c>
      <c r="N1132" t="s">
        <v>175</v>
      </c>
      <c r="O1132">
        <v>2</v>
      </c>
      <c r="P1132" t="s">
        <v>91</v>
      </c>
      <c r="Q1132" t="s">
        <v>78</v>
      </c>
      <c r="R1132" t="s">
        <v>79</v>
      </c>
      <c r="S1132" t="s">
        <v>59</v>
      </c>
      <c r="T1132" t="s">
        <v>42</v>
      </c>
      <c r="U1132" t="s">
        <v>221</v>
      </c>
      <c r="V1132">
        <v>1444</v>
      </c>
      <c r="W1132">
        <v>0.72020744053656582</v>
      </c>
      <c r="X1132" t="s">
        <v>222</v>
      </c>
    </row>
    <row r="1133" spans="1:24" x14ac:dyDescent="0.25">
      <c r="A1133" t="s">
        <v>173</v>
      </c>
      <c r="B1133" s="1">
        <v>42415</v>
      </c>
      <c r="C1133">
        <v>2016</v>
      </c>
      <c r="D1133" t="s">
        <v>224</v>
      </c>
      <c r="E1133" t="s">
        <v>57</v>
      </c>
      <c r="F1133" t="s">
        <v>23</v>
      </c>
      <c r="G1133" t="s">
        <v>210</v>
      </c>
      <c r="H1133" t="s">
        <v>201</v>
      </c>
      <c r="I1133">
        <v>35700</v>
      </c>
      <c r="J1133">
        <v>1894</v>
      </c>
      <c r="K1133">
        <v>37594</v>
      </c>
      <c r="L1133" t="s">
        <v>164</v>
      </c>
      <c r="M1133" t="s">
        <v>174</v>
      </c>
      <c r="N1133" t="s">
        <v>175</v>
      </c>
      <c r="O1133">
        <v>2</v>
      </c>
      <c r="P1133" t="s">
        <v>91</v>
      </c>
      <c r="Q1133" t="s">
        <v>78</v>
      </c>
      <c r="R1133" t="s">
        <v>79</v>
      </c>
      <c r="S1133" t="s">
        <v>57</v>
      </c>
      <c r="T1133" t="s">
        <v>44</v>
      </c>
      <c r="U1133" t="s">
        <v>221</v>
      </c>
      <c r="V1133">
        <v>1428</v>
      </c>
      <c r="W1133">
        <v>0.98298614471358536</v>
      </c>
      <c r="X1133" t="s">
        <v>222</v>
      </c>
    </row>
    <row r="1134" spans="1:24" x14ac:dyDescent="0.25">
      <c r="A1134" t="s">
        <v>139</v>
      </c>
      <c r="B1134" s="1">
        <v>42415</v>
      </c>
      <c r="C1134">
        <v>2016</v>
      </c>
      <c r="D1134" t="s">
        <v>224</v>
      </c>
      <c r="E1134" t="s">
        <v>55</v>
      </c>
      <c r="F1134" t="s">
        <v>39</v>
      </c>
      <c r="G1134" t="s">
        <v>210</v>
      </c>
      <c r="H1134" t="s">
        <v>205</v>
      </c>
      <c r="I1134">
        <v>150400</v>
      </c>
      <c r="J1134">
        <v>4682</v>
      </c>
      <c r="K1134">
        <v>155082</v>
      </c>
      <c r="L1134" t="s">
        <v>127</v>
      </c>
      <c r="M1134" t="s">
        <v>137</v>
      </c>
      <c r="N1134" t="s">
        <v>140</v>
      </c>
      <c r="O1134">
        <v>4</v>
      </c>
      <c r="P1134" t="s">
        <v>91</v>
      </c>
      <c r="Q1134" t="s">
        <v>86</v>
      </c>
      <c r="R1134" t="s">
        <v>92</v>
      </c>
      <c r="S1134" t="s">
        <v>56</v>
      </c>
      <c r="T1134" t="s">
        <v>46</v>
      </c>
      <c r="U1134" t="s">
        <v>225</v>
      </c>
      <c r="V1134">
        <v>9024</v>
      </c>
      <c r="W1134">
        <v>0.93875660092511992</v>
      </c>
      <c r="X1134" t="s">
        <v>222</v>
      </c>
    </row>
    <row r="1135" spans="1:24" x14ac:dyDescent="0.25">
      <c r="A1135" t="s">
        <v>117</v>
      </c>
      <c r="B1135" s="1">
        <v>42415</v>
      </c>
      <c r="C1135">
        <v>2016</v>
      </c>
      <c r="D1135" t="s">
        <v>224</v>
      </c>
      <c r="E1135" t="s">
        <v>57</v>
      </c>
      <c r="F1135" t="s">
        <v>19</v>
      </c>
      <c r="G1135" t="s">
        <v>207</v>
      </c>
      <c r="H1135" t="s">
        <v>202</v>
      </c>
      <c r="I1135">
        <v>65050</v>
      </c>
      <c r="J1135">
        <v>4876</v>
      </c>
      <c r="K1135">
        <v>69926</v>
      </c>
      <c r="L1135" t="s">
        <v>97</v>
      </c>
      <c r="M1135" t="s">
        <v>118</v>
      </c>
      <c r="N1135" t="s">
        <v>119</v>
      </c>
      <c r="O1135">
        <v>4</v>
      </c>
      <c r="P1135" t="s">
        <v>77</v>
      </c>
      <c r="Q1135" t="s">
        <v>86</v>
      </c>
      <c r="R1135" t="s">
        <v>79</v>
      </c>
      <c r="S1135" t="s">
        <v>57</v>
      </c>
      <c r="T1135" t="s">
        <v>44</v>
      </c>
      <c r="U1135" t="s">
        <v>223</v>
      </c>
      <c r="V1135">
        <v>3252.5</v>
      </c>
      <c r="W1135">
        <v>0.95942883890095576</v>
      </c>
      <c r="X1135" t="s">
        <v>222</v>
      </c>
    </row>
    <row r="1136" spans="1:24" x14ac:dyDescent="0.25">
      <c r="A1136" t="s">
        <v>163</v>
      </c>
      <c r="B1136" s="1">
        <v>42416</v>
      </c>
      <c r="C1136">
        <v>2016</v>
      </c>
      <c r="D1136" t="s">
        <v>224</v>
      </c>
      <c r="E1136" t="s">
        <v>55</v>
      </c>
      <c r="F1136" t="s">
        <v>37</v>
      </c>
      <c r="G1136" t="s">
        <v>210</v>
      </c>
      <c r="H1136" t="s">
        <v>203</v>
      </c>
      <c r="I1136">
        <v>27900</v>
      </c>
      <c r="J1136">
        <v>4037</v>
      </c>
      <c r="K1136">
        <v>31937</v>
      </c>
      <c r="L1136" t="s">
        <v>164</v>
      </c>
      <c r="M1136" t="s">
        <v>165</v>
      </c>
      <c r="N1136" t="s">
        <v>166</v>
      </c>
      <c r="O1136">
        <v>2</v>
      </c>
      <c r="P1136" t="s">
        <v>77</v>
      </c>
      <c r="Q1136" t="s">
        <v>78</v>
      </c>
      <c r="R1136" t="s">
        <v>79</v>
      </c>
      <c r="S1136" t="s">
        <v>56</v>
      </c>
      <c r="T1136" t="s">
        <v>46</v>
      </c>
      <c r="U1136" t="s">
        <v>219</v>
      </c>
      <c r="V1136">
        <v>837</v>
      </c>
      <c r="W1136">
        <v>0.70356924724931325</v>
      </c>
      <c r="X1136" t="s">
        <v>222</v>
      </c>
    </row>
    <row r="1137" spans="1:24" x14ac:dyDescent="0.25">
      <c r="A1137" t="s">
        <v>100</v>
      </c>
      <c r="B1137" s="1">
        <v>42416</v>
      </c>
      <c r="C1137">
        <v>2016</v>
      </c>
      <c r="D1137" t="s">
        <v>224</v>
      </c>
      <c r="E1137" t="s">
        <v>64</v>
      </c>
      <c r="F1137" t="s">
        <v>26</v>
      </c>
      <c r="G1137" t="s">
        <v>200</v>
      </c>
      <c r="H1137" t="s">
        <v>203</v>
      </c>
      <c r="I1137">
        <v>34850</v>
      </c>
      <c r="J1137">
        <v>2722</v>
      </c>
      <c r="K1137">
        <v>37572</v>
      </c>
      <c r="L1137" t="s">
        <v>97</v>
      </c>
      <c r="M1137" t="s">
        <v>101</v>
      </c>
      <c r="N1137" t="s">
        <v>102</v>
      </c>
      <c r="O1137">
        <v>4</v>
      </c>
      <c r="P1137" t="s">
        <v>77</v>
      </c>
      <c r="Q1137" t="s">
        <v>78</v>
      </c>
      <c r="R1137" t="s">
        <v>79</v>
      </c>
      <c r="S1137" t="s">
        <v>57</v>
      </c>
      <c r="T1137" t="s">
        <v>44</v>
      </c>
      <c r="U1137" t="s">
        <v>221</v>
      </c>
      <c r="V1137">
        <v>1394</v>
      </c>
      <c r="W1137">
        <v>0.31494519455123005</v>
      </c>
      <c r="X1137" t="s">
        <v>220</v>
      </c>
    </row>
    <row r="1138" spans="1:24" x14ac:dyDescent="0.25">
      <c r="A1138" t="s">
        <v>120</v>
      </c>
      <c r="B1138" s="1">
        <v>42417</v>
      </c>
      <c r="C1138">
        <v>2016</v>
      </c>
      <c r="D1138" t="s">
        <v>224</v>
      </c>
      <c r="E1138" t="s">
        <v>55</v>
      </c>
      <c r="F1138" t="s">
        <v>40</v>
      </c>
      <c r="G1138" t="s">
        <v>209</v>
      </c>
      <c r="H1138" t="s">
        <v>203</v>
      </c>
      <c r="I1138">
        <v>70250</v>
      </c>
      <c r="J1138">
        <v>3018</v>
      </c>
      <c r="K1138">
        <v>73268</v>
      </c>
      <c r="L1138" t="s">
        <v>97</v>
      </c>
      <c r="M1138" t="s">
        <v>121</v>
      </c>
      <c r="N1138" t="s">
        <v>122</v>
      </c>
      <c r="O1138">
        <v>4</v>
      </c>
      <c r="P1138" t="s">
        <v>77</v>
      </c>
      <c r="Q1138" t="s">
        <v>86</v>
      </c>
      <c r="R1138" t="s">
        <v>87</v>
      </c>
      <c r="S1138" t="s">
        <v>56</v>
      </c>
      <c r="T1138" t="s">
        <v>46</v>
      </c>
      <c r="U1138" t="s">
        <v>223</v>
      </c>
      <c r="V1138">
        <v>3512.5</v>
      </c>
      <c r="W1138">
        <v>0.20873178365115624</v>
      </c>
      <c r="X1138" t="s">
        <v>220</v>
      </c>
    </row>
    <row r="1139" spans="1:24" x14ac:dyDescent="0.25">
      <c r="A1139" t="s">
        <v>117</v>
      </c>
      <c r="B1139" s="1">
        <v>42417</v>
      </c>
      <c r="C1139">
        <v>2016</v>
      </c>
      <c r="D1139" t="s">
        <v>224</v>
      </c>
      <c r="E1139" t="s">
        <v>57</v>
      </c>
      <c r="F1139" t="s">
        <v>16</v>
      </c>
      <c r="G1139" t="s">
        <v>200</v>
      </c>
      <c r="H1139" t="s">
        <v>211</v>
      </c>
      <c r="I1139">
        <v>65100</v>
      </c>
      <c r="J1139">
        <v>2906</v>
      </c>
      <c r="K1139">
        <v>68006</v>
      </c>
      <c r="L1139" t="s">
        <v>97</v>
      </c>
      <c r="M1139" t="s">
        <v>118</v>
      </c>
      <c r="N1139" t="s">
        <v>119</v>
      </c>
      <c r="O1139">
        <v>4</v>
      </c>
      <c r="P1139" t="s">
        <v>77</v>
      </c>
      <c r="Q1139" t="s">
        <v>86</v>
      </c>
      <c r="R1139" t="s">
        <v>79</v>
      </c>
      <c r="S1139" t="s">
        <v>57</v>
      </c>
      <c r="T1139" t="s">
        <v>44</v>
      </c>
      <c r="U1139" t="s">
        <v>223</v>
      </c>
      <c r="V1139">
        <v>3255</v>
      </c>
      <c r="W1139">
        <v>0.63487307011842409</v>
      </c>
      <c r="X1139" t="s">
        <v>222</v>
      </c>
    </row>
    <row r="1140" spans="1:24" x14ac:dyDescent="0.25">
      <c r="A1140" t="s">
        <v>179</v>
      </c>
      <c r="B1140" s="1">
        <v>42417</v>
      </c>
      <c r="C1140">
        <v>2016</v>
      </c>
      <c r="D1140" t="s">
        <v>224</v>
      </c>
      <c r="E1140" t="s">
        <v>64</v>
      </c>
      <c r="F1140" t="s">
        <v>26</v>
      </c>
      <c r="G1140" t="s">
        <v>209</v>
      </c>
      <c r="H1140" t="s">
        <v>201</v>
      </c>
      <c r="I1140">
        <v>55950</v>
      </c>
      <c r="J1140">
        <v>3510</v>
      </c>
      <c r="K1140">
        <v>59460</v>
      </c>
      <c r="L1140" t="s">
        <v>164</v>
      </c>
      <c r="M1140" t="s">
        <v>180</v>
      </c>
      <c r="N1140" t="s">
        <v>181</v>
      </c>
      <c r="O1140">
        <v>4</v>
      </c>
      <c r="P1140" t="s">
        <v>77</v>
      </c>
      <c r="Q1140" t="s">
        <v>78</v>
      </c>
      <c r="R1140" t="s">
        <v>79</v>
      </c>
      <c r="S1140" t="s">
        <v>57</v>
      </c>
      <c r="T1140" t="s">
        <v>44</v>
      </c>
      <c r="U1140" t="s">
        <v>223</v>
      </c>
      <c r="V1140">
        <v>2797.5</v>
      </c>
      <c r="W1140">
        <v>0.58148413271712329</v>
      </c>
      <c r="X1140" t="s">
        <v>222</v>
      </c>
    </row>
    <row r="1141" spans="1:24" x14ac:dyDescent="0.25">
      <c r="A1141" t="s">
        <v>188</v>
      </c>
      <c r="B1141" s="1">
        <v>42418</v>
      </c>
      <c r="C1141">
        <v>2016</v>
      </c>
      <c r="D1141" t="s">
        <v>224</v>
      </c>
      <c r="E1141" t="s">
        <v>55</v>
      </c>
      <c r="F1141" t="s">
        <v>39</v>
      </c>
      <c r="G1141" t="s">
        <v>208</v>
      </c>
      <c r="H1141" t="s">
        <v>203</v>
      </c>
      <c r="I1141">
        <v>86150</v>
      </c>
      <c r="J1141">
        <v>4645</v>
      </c>
      <c r="K1141">
        <v>90795</v>
      </c>
      <c r="L1141" t="s">
        <v>164</v>
      </c>
      <c r="M1141" t="s">
        <v>189</v>
      </c>
      <c r="N1141" t="s">
        <v>190</v>
      </c>
      <c r="O1141">
        <v>4</v>
      </c>
      <c r="P1141" t="s">
        <v>77</v>
      </c>
      <c r="Q1141" t="s">
        <v>86</v>
      </c>
      <c r="R1141" t="s">
        <v>87</v>
      </c>
      <c r="S1141" t="s">
        <v>56</v>
      </c>
      <c r="T1141" t="s">
        <v>46</v>
      </c>
      <c r="U1141" t="s">
        <v>225</v>
      </c>
      <c r="V1141">
        <v>5169</v>
      </c>
      <c r="W1141">
        <v>2.3861386824334686E-2</v>
      </c>
      <c r="X1141" t="s">
        <v>220</v>
      </c>
    </row>
    <row r="1142" spans="1:24" x14ac:dyDescent="0.25">
      <c r="A1142" t="s">
        <v>182</v>
      </c>
      <c r="B1142" s="1">
        <v>42418</v>
      </c>
      <c r="C1142">
        <v>2016</v>
      </c>
      <c r="D1142" t="s">
        <v>224</v>
      </c>
      <c r="E1142" t="s">
        <v>55</v>
      </c>
      <c r="F1142" t="s">
        <v>37</v>
      </c>
      <c r="G1142" t="s">
        <v>200</v>
      </c>
      <c r="H1142" t="s">
        <v>201</v>
      </c>
      <c r="I1142">
        <v>65200</v>
      </c>
      <c r="J1142">
        <v>2206</v>
      </c>
      <c r="K1142">
        <v>67406</v>
      </c>
      <c r="L1142" t="s">
        <v>164</v>
      </c>
      <c r="M1142" t="s">
        <v>183</v>
      </c>
      <c r="N1142" t="s">
        <v>184</v>
      </c>
      <c r="O1142">
        <v>4</v>
      </c>
      <c r="P1142" t="s">
        <v>77</v>
      </c>
      <c r="Q1142" t="s">
        <v>78</v>
      </c>
      <c r="R1142" t="s">
        <v>79</v>
      </c>
      <c r="S1142" t="s">
        <v>56</v>
      </c>
      <c r="T1142" t="s">
        <v>46</v>
      </c>
      <c r="U1142" t="s">
        <v>223</v>
      </c>
      <c r="V1142">
        <v>3260</v>
      </c>
      <c r="W1142">
        <v>0.52811294027050626</v>
      </c>
      <c r="X1142" t="s">
        <v>222</v>
      </c>
    </row>
    <row r="1143" spans="1:24" x14ac:dyDescent="0.25">
      <c r="A1143" t="s">
        <v>170</v>
      </c>
      <c r="B1143" s="1">
        <v>42419</v>
      </c>
      <c r="C1143">
        <v>2016</v>
      </c>
      <c r="D1143" t="s">
        <v>224</v>
      </c>
      <c r="E1143" t="s">
        <v>62</v>
      </c>
      <c r="F1143" t="s">
        <v>11</v>
      </c>
      <c r="G1143" t="s">
        <v>206</v>
      </c>
      <c r="H1143" t="s">
        <v>205</v>
      </c>
      <c r="I1143">
        <v>34850</v>
      </c>
      <c r="J1143">
        <v>3705</v>
      </c>
      <c r="K1143">
        <v>38555</v>
      </c>
      <c r="L1143" t="s">
        <v>164</v>
      </c>
      <c r="M1143" t="s">
        <v>171</v>
      </c>
      <c r="N1143" t="s">
        <v>172</v>
      </c>
      <c r="O1143">
        <v>4</v>
      </c>
      <c r="P1143" t="s">
        <v>77</v>
      </c>
      <c r="Q1143" t="s">
        <v>78</v>
      </c>
      <c r="R1143" t="s">
        <v>79</v>
      </c>
      <c r="S1143" t="s">
        <v>63</v>
      </c>
      <c r="T1143" t="s">
        <v>43</v>
      </c>
      <c r="U1143" t="s">
        <v>221</v>
      </c>
      <c r="V1143">
        <v>1394</v>
      </c>
      <c r="W1143">
        <v>0.78495781905248663</v>
      </c>
      <c r="X1143" t="s">
        <v>222</v>
      </c>
    </row>
    <row r="1144" spans="1:24" x14ac:dyDescent="0.25">
      <c r="A1144" t="s">
        <v>133</v>
      </c>
      <c r="B1144" s="1">
        <v>42419</v>
      </c>
      <c r="C1144">
        <v>2016</v>
      </c>
      <c r="D1144" t="s">
        <v>224</v>
      </c>
      <c r="E1144" t="s">
        <v>55</v>
      </c>
      <c r="F1144" t="s">
        <v>38</v>
      </c>
      <c r="G1144" t="s">
        <v>200</v>
      </c>
      <c r="H1144" t="s">
        <v>202</v>
      </c>
      <c r="I1144">
        <v>71700</v>
      </c>
      <c r="J1144">
        <v>3666</v>
      </c>
      <c r="K1144">
        <v>75366</v>
      </c>
      <c r="L1144" t="s">
        <v>127</v>
      </c>
      <c r="M1144" t="s">
        <v>134</v>
      </c>
      <c r="N1144" t="s">
        <v>135</v>
      </c>
      <c r="O1144">
        <v>4</v>
      </c>
      <c r="P1144" t="s">
        <v>77</v>
      </c>
      <c r="Q1144" t="s">
        <v>86</v>
      </c>
      <c r="R1144" t="s">
        <v>79</v>
      </c>
      <c r="S1144" t="s">
        <v>56</v>
      </c>
      <c r="T1144" t="s">
        <v>46</v>
      </c>
      <c r="U1144" t="s">
        <v>223</v>
      </c>
      <c r="V1144">
        <v>3585</v>
      </c>
      <c r="W1144">
        <v>0.80577576663614059</v>
      </c>
      <c r="X1144" t="s">
        <v>222</v>
      </c>
    </row>
    <row r="1145" spans="1:24" x14ac:dyDescent="0.25">
      <c r="A1145" t="s">
        <v>93</v>
      </c>
      <c r="B1145" s="1">
        <v>42421</v>
      </c>
      <c r="C1145">
        <v>2016</v>
      </c>
      <c r="D1145" t="s">
        <v>224</v>
      </c>
      <c r="E1145" t="s">
        <v>57</v>
      </c>
      <c r="F1145" t="s">
        <v>16</v>
      </c>
      <c r="G1145" t="s">
        <v>209</v>
      </c>
      <c r="H1145" t="s">
        <v>211</v>
      </c>
      <c r="I1145">
        <v>184800</v>
      </c>
      <c r="J1145">
        <v>2345</v>
      </c>
      <c r="K1145">
        <v>187145</v>
      </c>
      <c r="L1145" t="s">
        <v>74</v>
      </c>
      <c r="M1145" t="s">
        <v>94</v>
      </c>
      <c r="N1145" t="s">
        <v>95</v>
      </c>
      <c r="O1145">
        <v>2</v>
      </c>
      <c r="P1145" t="s">
        <v>77</v>
      </c>
      <c r="Q1145" t="s">
        <v>86</v>
      </c>
      <c r="R1145" t="s">
        <v>87</v>
      </c>
      <c r="S1145" t="s">
        <v>57</v>
      </c>
      <c r="T1145" t="s">
        <v>44</v>
      </c>
      <c r="U1145" t="s">
        <v>225</v>
      </c>
      <c r="V1145">
        <v>11088</v>
      </c>
      <c r="W1145">
        <v>0.86830970126591145</v>
      </c>
      <c r="X1145" t="s">
        <v>222</v>
      </c>
    </row>
    <row r="1146" spans="1:24" x14ac:dyDescent="0.25">
      <c r="A1146" t="s">
        <v>117</v>
      </c>
      <c r="B1146" s="1">
        <v>42422</v>
      </c>
      <c r="C1146">
        <v>2016</v>
      </c>
      <c r="D1146" t="s">
        <v>224</v>
      </c>
      <c r="E1146" t="s">
        <v>64</v>
      </c>
      <c r="F1146" t="s">
        <v>25</v>
      </c>
      <c r="G1146" t="s">
        <v>209</v>
      </c>
      <c r="H1146" t="s">
        <v>203</v>
      </c>
      <c r="I1146">
        <v>65150</v>
      </c>
      <c r="J1146">
        <v>2317</v>
      </c>
      <c r="K1146">
        <v>67467</v>
      </c>
      <c r="L1146" t="s">
        <v>97</v>
      </c>
      <c r="M1146" t="s">
        <v>118</v>
      </c>
      <c r="N1146" t="s">
        <v>119</v>
      </c>
      <c r="O1146">
        <v>4</v>
      </c>
      <c r="P1146" t="s">
        <v>77</v>
      </c>
      <c r="Q1146" t="s">
        <v>86</v>
      </c>
      <c r="R1146" t="s">
        <v>79</v>
      </c>
      <c r="S1146" t="s">
        <v>57</v>
      </c>
      <c r="T1146" t="s">
        <v>44</v>
      </c>
      <c r="U1146" t="s">
        <v>223</v>
      </c>
      <c r="V1146">
        <v>3257.5</v>
      </c>
      <c r="W1146">
        <v>0.56979370236852844</v>
      </c>
      <c r="X1146" t="s">
        <v>222</v>
      </c>
    </row>
    <row r="1147" spans="1:24" x14ac:dyDescent="0.25">
      <c r="A1147" t="s">
        <v>123</v>
      </c>
      <c r="B1147" s="1">
        <v>42422</v>
      </c>
      <c r="C1147">
        <v>2016</v>
      </c>
      <c r="D1147" t="s">
        <v>224</v>
      </c>
      <c r="E1147" t="s">
        <v>55</v>
      </c>
      <c r="F1147" t="s">
        <v>39</v>
      </c>
      <c r="G1147" t="s">
        <v>200</v>
      </c>
      <c r="H1147" t="s">
        <v>205</v>
      </c>
      <c r="I1147">
        <v>84100</v>
      </c>
      <c r="J1147">
        <v>1411</v>
      </c>
      <c r="K1147">
        <v>85511</v>
      </c>
      <c r="L1147" t="s">
        <v>97</v>
      </c>
      <c r="M1147" t="s">
        <v>124</v>
      </c>
      <c r="N1147" t="s">
        <v>125</v>
      </c>
      <c r="O1147">
        <v>4</v>
      </c>
      <c r="P1147" t="s">
        <v>91</v>
      </c>
      <c r="Q1147" t="s">
        <v>78</v>
      </c>
      <c r="R1147" t="s">
        <v>92</v>
      </c>
      <c r="S1147" t="s">
        <v>56</v>
      </c>
      <c r="T1147" t="s">
        <v>46</v>
      </c>
      <c r="U1147" t="s">
        <v>225</v>
      </c>
      <c r="V1147">
        <v>5046</v>
      </c>
      <c r="W1147">
        <v>0.1614874578833056</v>
      </c>
      <c r="X1147" t="s">
        <v>220</v>
      </c>
    </row>
    <row r="1148" spans="1:24" x14ac:dyDescent="0.25">
      <c r="A1148" t="s">
        <v>123</v>
      </c>
      <c r="B1148" s="1">
        <v>42422</v>
      </c>
      <c r="C1148">
        <v>2016</v>
      </c>
      <c r="D1148" t="s">
        <v>224</v>
      </c>
      <c r="E1148" t="s">
        <v>60</v>
      </c>
      <c r="F1148" t="s">
        <v>35</v>
      </c>
      <c r="G1148" t="s">
        <v>200</v>
      </c>
      <c r="H1148" t="s">
        <v>203</v>
      </c>
      <c r="I1148">
        <v>84350</v>
      </c>
      <c r="J1148">
        <v>3967</v>
      </c>
      <c r="K1148">
        <v>88317</v>
      </c>
      <c r="L1148" t="s">
        <v>97</v>
      </c>
      <c r="M1148" t="s">
        <v>124</v>
      </c>
      <c r="N1148" t="s">
        <v>125</v>
      </c>
      <c r="O1148">
        <v>4</v>
      </c>
      <c r="P1148" t="s">
        <v>91</v>
      </c>
      <c r="Q1148" t="s">
        <v>78</v>
      </c>
      <c r="R1148" t="s">
        <v>92</v>
      </c>
      <c r="S1148" t="s">
        <v>61</v>
      </c>
      <c r="T1148" t="s">
        <v>46</v>
      </c>
      <c r="U1148" t="s">
        <v>225</v>
      </c>
      <c r="V1148">
        <v>5061</v>
      </c>
      <c r="W1148">
        <v>0.63385165558841627</v>
      </c>
      <c r="X1148" t="s">
        <v>222</v>
      </c>
    </row>
    <row r="1149" spans="1:24" x14ac:dyDescent="0.25">
      <c r="A1149" t="s">
        <v>176</v>
      </c>
      <c r="B1149" s="1">
        <v>42426</v>
      </c>
      <c r="C1149">
        <v>2016</v>
      </c>
      <c r="D1149" t="s">
        <v>224</v>
      </c>
      <c r="E1149" t="s">
        <v>52</v>
      </c>
      <c r="F1149" t="s">
        <v>47</v>
      </c>
      <c r="G1149" t="s">
        <v>208</v>
      </c>
      <c r="H1149" t="s">
        <v>201</v>
      </c>
      <c r="I1149">
        <v>43900</v>
      </c>
      <c r="J1149">
        <v>1679</v>
      </c>
      <c r="K1149">
        <v>45579</v>
      </c>
      <c r="L1149" t="s">
        <v>164</v>
      </c>
      <c r="M1149" t="s">
        <v>177</v>
      </c>
      <c r="N1149" t="s">
        <v>178</v>
      </c>
      <c r="O1149">
        <v>4</v>
      </c>
      <c r="P1149" t="s">
        <v>77</v>
      </c>
      <c r="Q1149" t="s">
        <v>78</v>
      </c>
      <c r="R1149" t="s">
        <v>79</v>
      </c>
      <c r="S1149" t="s">
        <v>53</v>
      </c>
      <c r="T1149" t="s">
        <v>46</v>
      </c>
      <c r="U1149" t="s">
        <v>221</v>
      </c>
      <c r="V1149">
        <v>1756</v>
      </c>
      <c r="W1149">
        <v>0.39292879793463686</v>
      </c>
      <c r="X1149" t="s">
        <v>220</v>
      </c>
    </row>
    <row r="1150" spans="1:24" x14ac:dyDescent="0.25">
      <c r="A1150" t="s">
        <v>154</v>
      </c>
      <c r="B1150" s="1">
        <v>42428</v>
      </c>
      <c r="C1150">
        <v>2016</v>
      </c>
      <c r="D1150" t="s">
        <v>224</v>
      </c>
      <c r="E1150" t="s">
        <v>54</v>
      </c>
      <c r="F1150" t="s">
        <v>31</v>
      </c>
      <c r="G1150" t="s">
        <v>200</v>
      </c>
      <c r="H1150" t="s">
        <v>201</v>
      </c>
      <c r="I1150">
        <v>70000</v>
      </c>
      <c r="J1150">
        <v>2922</v>
      </c>
      <c r="K1150">
        <v>72922</v>
      </c>
      <c r="L1150" t="s">
        <v>142</v>
      </c>
      <c r="M1150" t="s">
        <v>155</v>
      </c>
      <c r="N1150" t="s">
        <v>156</v>
      </c>
      <c r="O1150">
        <v>4</v>
      </c>
      <c r="P1150" t="s">
        <v>91</v>
      </c>
      <c r="Q1150" t="s">
        <v>78</v>
      </c>
      <c r="R1150" t="s">
        <v>79</v>
      </c>
      <c r="S1150" t="s">
        <v>54</v>
      </c>
      <c r="T1150" t="s">
        <v>45</v>
      </c>
      <c r="U1150" t="s">
        <v>223</v>
      </c>
      <c r="V1150">
        <v>3500</v>
      </c>
      <c r="W1150">
        <v>0.43663373749546414</v>
      </c>
      <c r="X1150" t="s">
        <v>220</v>
      </c>
    </row>
    <row r="1151" spans="1:24" x14ac:dyDescent="0.25">
      <c r="A1151" t="s">
        <v>109</v>
      </c>
      <c r="B1151" s="1">
        <v>42428</v>
      </c>
      <c r="C1151">
        <v>2016</v>
      </c>
      <c r="D1151" t="s">
        <v>224</v>
      </c>
      <c r="E1151" t="s">
        <v>55</v>
      </c>
      <c r="F1151" t="s">
        <v>40</v>
      </c>
      <c r="G1151" t="s">
        <v>206</v>
      </c>
      <c r="H1151" t="s">
        <v>203</v>
      </c>
      <c r="I1151">
        <v>51050</v>
      </c>
      <c r="J1151">
        <v>3472</v>
      </c>
      <c r="K1151">
        <v>54522</v>
      </c>
      <c r="L1151" t="s">
        <v>97</v>
      </c>
      <c r="M1151" t="s">
        <v>110</v>
      </c>
      <c r="N1151" t="s">
        <v>111</v>
      </c>
      <c r="O1151">
        <v>4</v>
      </c>
      <c r="P1151" t="s">
        <v>91</v>
      </c>
      <c r="Q1151" t="s">
        <v>78</v>
      </c>
      <c r="R1151" t="s">
        <v>79</v>
      </c>
      <c r="S1151" t="s">
        <v>56</v>
      </c>
      <c r="T1151" t="s">
        <v>46</v>
      </c>
      <c r="U1151" t="s">
        <v>221</v>
      </c>
      <c r="V1151">
        <v>2042</v>
      </c>
      <c r="W1151">
        <v>0.35634693939068679</v>
      </c>
      <c r="X1151" t="s">
        <v>220</v>
      </c>
    </row>
    <row r="1152" spans="1:24" x14ac:dyDescent="0.25">
      <c r="A1152" t="s">
        <v>130</v>
      </c>
      <c r="B1152" s="1">
        <v>42430</v>
      </c>
      <c r="C1152">
        <v>2016</v>
      </c>
      <c r="D1152" t="s">
        <v>226</v>
      </c>
      <c r="E1152" t="s">
        <v>54</v>
      </c>
      <c r="F1152" t="s">
        <v>28</v>
      </c>
      <c r="G1152" t="s">
        <v>200</v>
      </c>
      <c r="H1152" t="s">
        <v>203</v>
      </c>
      <c r="I1152">
        <v>68150</v>
      </c>
      <c r="J1152">
        <v>4366</v>
      </c>
      <c r="K1152">
        <v>72516</v>
      </c>
      <c r="L1152" t="s">
        <v>127</v>
      </c>
      <c r="M1152" t="s">
        <v>131</v>
      </c>
      <c r="N1152" t="s">
        <v>132</v>
      </c>
      <c r="O1152">
        <v>4</v>
      </c>
      <c r="P1152" t="s">
        <v>77</v>
      </c>
      <c r="Q1152" t="s">
        <v>86</v>
      </c>
      <c r="R1152" t="s">
        <v>79</v>
      </c>
      <c r="S1152" t="s">
        <v>54</v>
      </c>
      <c r="T1152" t="s">
        <v>45</v>
      </c>
      <c r="U1152" t="s">
        <v>223</v>
      </c>
      <c r="V1152">
        <v>3407.5</v>
      </c>
      <c r="W1152">
        <v>0.34814891328483305</v>
      </c>
      <c r="X1152" t="s">
        <v>220</v>
      </c>
    </row>
    <row r="1153" spans="1:24" x14ac:dyDescent="0.25">
      <c r="A1153" t="s">
        <v>120</v>
      </c>
      <c r="B1153" s="1">
        <v>42431</v>
      </c>
      <c r="C1153">
        <v>2016</v>
      </c>
      <c r="D1153" t="s">
        <v>226</v>
      </c>
      <c r="E1153" t="s">
        <v>55</v>
      </c>
      <c r="F1153" t="s">
        <v>37</v>
      </c>
      <c r="G1153" t="s">
        <v>210</v>
      </c>
      <c r="H1153" t="s">
        <v>203</v>
      </c>
      <c r="I1153">
        <v>70000</v>
      </c>
      <c r="J1153">
        <v>3225</v>
      </c>
      <c r="K1153">
        <v>73225</v>
      </c>
      <c r="L1153" t="s">
        <v>97</v>
      </c>
      <c r="M1153" t="s">
        <v>121</v>
      </c>
      <c r="N1153" t="s">
        <v>122</v>
      </c>
      <c r="O1153">
        <v>4</v>
      </c>
      <c r="P1153" t="s">
        <v>77</v>
      </c>
      <c r="Q1153" t="s">
        <v>86</v>
      </c>
      <c r="R1153" t="s">
        <v>87</v>
      </c>
      <c r="S1153" t="s">
        <v>56</v>
      </c>
      <c r="T1153" t="s">
        <v>46</v>
      </c>
      <c r="U1153" t="s">
        <v>223</v>
      </c>
      <c r="V1153">
        <v>3500</v>
      </c>
      <c r="W1153">
        <v>0.26830309735066404</v>
      </c>
      <c r="X1153" t="s">
        <v>220</v>
      </c>
    </row>
    <row r="1154" spans="1:24" x14ac:dyDescent="0.25">
      <c r="A1154" t="s">
        <v>176</v>
      </c>
      <c r="B1154" s="1">
        <v>42431</v>
      </c>
      <c r="C1154">
        <v>2016</v>
      </c>
      <c r="D1154" t="s">
        <v>226</v>
      </c>
      <c r="E1154" t="s">
        <v>57</v>
      </c>
      <c r="F1154" t="s">
        <v>24</v>
      </c>
      <c r="G1154" t="s">
        <v>206</v>
      </c>
      <c r="H1154" t="s">
        <v>203</v>
      </c>
      <c r="I1154">
        <v>43700</v>
      </c>
      <c r="J1154">
        <v>1798</v>
      </c>
      <c r="K1154">
        <v>45498</v>
      </c>
      <c r="L1154" t="s">
        <v>164</v>
      </c>
      <c r="M1154" t="s">
        <v>177</v>
      </c>
      <c r="N1154" t="s">
        <v>178</v>
      </c>
      <c r="O1154">
        <v>4</v>
      </c>
      <c r="P1154" t="s">
        <v>77</v>
      </c>
      <c r="Q1154" t="s">
        <v>78</v>
      </c>
      <c r="R1154" t="s">
        <v>79</v>
      </c>
      <c r="S1154" t="s">
        <v>57</v>
      </c>
      <c r="T1154" t="s">
        <v>44</v>
      </c>
      <c r="U1154" t="s">
        <v>221</v>
      </c>
      <c r="V1154">
        <v>1748</v>
      </c>
      <c r="W1154">
        <v>0.94856418666828624</v>
      </c>
      <c r="X1154" t="s">
        <v>222</v>
      </c>
    </row>
    <row r="1155" spans="1:24" x14ac:dyDescent="0.25">
      <c r="A1155" t="s">
        <v>139</v>
      </c>
      <c r="B1155" s="1">
        <v>42431</v>
      </c>
      <c r="C1155">
        <v>2016</v>
      </c>
      <c r="D1155" t="s">
        <v>226</v>
      </c>
      <c r="E1155" t="s">
        <v>55</v>
      </c>
      <c r="F1155" t="s">
        <v>38</v>
      </c>
      <c r="G1155" t="s">
        <v>209</v>
      </c>
      <c r="H1155" t="s">
        <v>201</v>
      </c>
      <c r="I1155">
        <v>149950</v>
      </c>
      <c r="J1155">
        <v>3533</v>
      </c>
      <c r="K1155">
        <v>153483</v>
      </c>
      <c r="L1155" t="s">
        <v>127</v>
      </c>
      <c r="M1155" t="s">
        <v>137</v>
      </c>
      <c r="N1155" t="s">
        <v>140</v>
      </c>
      <c r="O1155">
        <v>4</v>
      </c>
      <c r="P1155" t="s">
        <v>91</v>
      </c>
      <c r="Q1155" t="s">
        <v>86</v>
      </c>
      <c r="R1155" t="s">
        <v>92</v>
      </c>
      <c r="S1155" t="s">
        <v>56</v>
      </c>
      <c r="T1155" t="s">
        <v>46</v>
      </c>
      <c r="U1155" t="s">
        <v>225</v>
      </c>
      <c r="V1155">
        <v>8997</v>
      </c>
      <c r="W1155">
        <v>0.28037735227513005</v>
      </c>
      <c r="X1155" t="s">
        <v>220</v>
      </c>
    </row>
    <row r="1156" spans="1:24" x14ac:dyDescent="0.25">
      <c r="A1156" t="s">
        <v>93</v>
      </c>
      <c r="B1156" s="1">
        <v>42432</v>
      </c>
      <c r="C1156">
        <v>2016</v>
      </c>
      <c r="D1156" t="s">
        <v>226</v>
      </c>
      <c r="E1156" t="s">
        <v>60</v>
      </c>
      <c r="F1156" t="s">
        <v>4</v>
      </c>
      <c r="G1156" t="s">
        <v>206</v>
      </c>
      <c r="H1156" t="s">
        <v>201</v>
      </c>
      <c r="I1156">
        <v>185250</v>
      </c>
      <c r="J1156">
        <v>1037</v>
      </c>
      <c r="K1156">
        <v>186287</v>
      </c>
      <c r="L1156" t="s">
        <v>74</v>
      </c>
      <c r="M1156" t="s">
        <v>94</v>
      </c>
      <c r="N1156" t="s">
        <v>95</v>
      </c>
      <c r="O1156">
        <v>2</v>
      </c>
      <c r="P1156" t="s">
        <v>77</v>
      </c>
      <c r="Q1156" t="s">
        <v>86</v>
      </c>
      <c r="R1156" t="s">
        <v>87</v>
      </c>
      <c r="S1156" t="s">
        <v>61</v>
      </c>
      <c r="T1156" t="s">
        <v>42</v>
      </c>
      <c r="U1156" t="s">
        <v>225</v>
      </c>
      <c r="V1156">
        <v>11115</v>
      </c>
      <c r="W1156">
        <v>2.8017454328023574E-2</v>
      </c>
      <c r="X1156" t="s">
        <v>220</v>
      </c>
    </row>
    <row r="1157" spans="1:24" x14ac:dyDescent="0.25">
      <c r="A1157" t="s">
        <v>191</v>
      </c>
      <c r="B1157" s="1">
        <v>42432</v>
      </c>
      <c r="C1157">
        <v>2016</v>
      </c>
      <c r="D1157" t="s">
        <v>226</v>
      </c>
      <c r="E1157" t="s">
        <v>55</v>
      </c>
      <c r="F1157" t="s">
        <v>37</v>
      </c>
      <c r="G1157" t="s">
        <v>209</v>
      </c>
      <c r="H1157" t="s">
        <v>201</v>
      </c>
      <c r="I1157">
        <v>144950</v>
      </c>
      <c r="J1157">
        <v>4843</v>
      </c>
      <c r="K1157">
        <v>149793</v>
      </c>
      <c r="L1157" t="s">
        <v>164</v>
      </c>
      <c r="M1157" t="s">
        <v>192</v>
      </c>
      <c r="N1157" t="s">
        <v>193</v>
      </c>
      <c r="O1157">
        <v>4</v>
      </c>
      <c r="P1157" t="s">
        <v>91</v>
      </c>
      <c r="Q1157" t="s">
        <v>86</v>
      </c>
      <c r="R1157" t="s">
        <v>92</v>
      </c>
      <c r="S1157" t="s">
        <v>56</v>
      </c>
      <c r="T1157" t="s">
        <v>46</v>
      </c>
      <c r="U1157" t="s">
        <v>225</v>
      </c>
      <c r="V1157">
        <v>8697</v>
      </c>
      <c r="W1157">
        <v>0.3143733038168276</v>
      </c>
      <c r="X1157" t="s">
        <v>220</v>
      </c>
    </row>
    <row r="1158" spans="1:24" x14ac:dyDescent="0.25">
      <c r="A1158" t="s">
        <v>112</v>
      </c>
      <c r="B1158" s="1">
        <v>42433</v>
      </c>
      <c r="C1158">
        <v>2016</v>
      </c>
      <c r="D1158" t="s">
        <v>226</v>
      </c>
      <c r="E1158" t="s">
        <v>60</v>
      </c>
      <c r="F1158" t="s">
        <v>22</v>
      </c>
      <c r="G1158" t="s">
        <v>206</v>
      </c>
      <c r="H1158" t="s">
        <v>203</v>
      </c>
      <c r="I1158">
        <v>52000</v>
      </c>
      <c r="J1158">
        <v>1844</v>
      </c>
      <c r="K1158">
        <v>53844</v>
      </c>
      <c r="L1158" t="s">
        <v>97</v>
      </c>
      <c r="M1158" t="s">
        <v>104</v>
      </c>
      <c r="N1158" t="s">
        <v>113</v>
      </c>
      <c r="O1158">
        <v>3</v>
      </c>
      <c r="P1158" t="s">
        <v>91</v>
      </c>
      <c r="Q1158" t="s">
        <v>78</v>
      </c>
      <c r="R1158" t="s">
        <v>79</v>
      </c>
      <c r="S1158" t="s">
        <v>61</v>
      </c>
      <c r="T1158" t="s">
        <v>44</v>
      </c>
      <c r="U1158" t="s">
        <v>221</v>
      </c>
      <c r="V1158">
        <v>2080</v>
      </c>
      <c r="W1158">
        <v>0.26958218229449454</v>
      </c>
      <c r="X1158" t="s">
        <v>220</v>
      </c>
    </row>
    <row r="1159" spans="1:24" x14ac:dyDescent="0.25">
      <c r="A1159" t="s">
        <v>160</v>
      </c>
      <c r="B1159" s="1">
        <v>42433</v>
      </c>
      <c r="C1159">
        <v>2016</v>
      </c>
      <c r="D1159" t="s">
        <v>226</v>
      </c>
      <c r="E1159" t="s">
        <v>58</v>
      </c>
      <c r="F1159" t="s">
        <v>5</v>
      </c>
      <c r="G1159" t="s">
        <v>208</v>
      </c>
      <c r="H1159" t="s">
        <v>201</v>
      </c>
      <c r="I1159">
        <v>120700</v>
      </c>
      <c r="J1159">
        <v>3367</v>
      </c>
      <c r="K1159">
        <v>124067</v>
      </c>
      <c r="L1159" t="s">
        <v>142</v>
      </c>
      <c r="M1159" t="s">
        <v>161</v>
      </c>
      <c r="N1159" t="s">
        <v>162</v>
      </c>
      <c r="O1159">
        <v>4</v>
      </c>
      <c r="P1159" t="s">
        <v>91</v>
      </c>
      <c r="Q1159" t="s">
        <v>78</v>
      </c>
      <c r="R1159" t="s">
        <v>92</v>
      </c>
      <c r="S1159" t="s">
        <v>59</v>
      </c>
      <c r="T1159" t="s">
        <v>42</v>
      </c>
      <c r="U1159" t="s">
        <v>225</v>
      </c>
      <c r="V1159">
        <v>7242</v>
      </c>
      <c r="W1159">
        <v>0.28159759393036254</v>
      </c>
      <c r="X1159" t="s">
        <v>220</v>
      </c>
    </row>
    <row r="1160" spans="1:24" x14ac:dyDescent="0.25">
      <c r="A1160" t="s">
        <v>109</v>
      </c>
      <c r="B1160" s="1">
        <v>42434</v>
      </c>
      <c r="C1160">
        <v>2016</v>
      </c>
      <c r="D1160" t="s">
        <v>226</v>
      </c>
      <c r="E1160" t="s">
        <v>54</v>
      </c>
      <c r="F1160" t="s">
        <v>32</v>
      </c>
      <c r="G1160" t="s">
        <v>210</v>
      </c>
      <c r="H1160" t="s">
        <v>205</v>
      </c>
      <c r="I1160">
        <v>50900</v>
      </c>
      <c r="J1160">
        <v>1359</v>
      </c>
      <c r="K1160">
        <v>52259</v>
      </c>
      <c r="L1160" t="s">
        <v>97</v>
      </c>
      <c r="M1160" t="s">
        <v>110</v>
      </c>
      <c r="N1160" t="s">
        <v>111</v>
      </c>
      <c r="O1160">
        <v>4</v>
      </c>
      <c r="P1160" t="s">
        <v>91</v>
      </c>
      <c r="Q1160" t="s">
        <v>78</v>
      </c>
      <c r="R1160" t="s">
        <v>79</v>
      </c>
      <c r="S1160" t="s">
        <v>54</v>
      </c>
      <c r="T1160" t="s">
        <v>45</v>
      </c>
      <c r="U1160" t="s">
        <v>221</v>
      </c>
      <c r="V1160">
        <v>2036</v>
      </c>
      <c r="W1160">
        <v>0.13241703954172182</v>
      </c>
      <c r="X1160" t="s">
        <v>220</v>
      </c>
    </row>
    <row r="1161" spans="1:24" x14ac:dyDescent="0.25">
      <c r="A1161" t="s">
        <v>109</v>
      </c>
      <c r="B1161" s="1">
        <v>42434</v>
      </c>
      <c r="C1161">
        <v>2016</v>
      </c>
      <c r="D1161" t="s">
        <v>226</v>
      </c>
      <c r="E1161" t="s">
        <v>60</v>
      </c>
      <c r="F1161" t="s">
        <v>4</v>
      </c>
      <c r="G1161" t="s">
        <v>200</v>
      </c>
      <c r="H1161" t="s">
        <v>203</v>
      </c>
      <c r="I1161">
        <v>51050</v>
      </c>
      <c r="J1161">
        <v>1668</v>
      </c>
      <c r="K1161">
        <v>52718</v>
      </c>
      <c r="L1161" t="s">
        <v>97</v>
      </c>
      <c r="M1161" t="s">
        <v>110</v>
      </c>
      <c r="N1161" t="s">
        <v>111</v>
      </c>
      <c r="O1161">
        <v>4</v>
      </c>
      <c r="P1161" t="s">
        <v>91</v>
      </c>
      <c r="Q1161" t="s">
        <v>78</v>
      </c>
      <c r="R1161" t="s">
        <v>79</v>
      </c>
      <c r="S1161" t="s">
        <v>61</v>
      </c>
      <c r="T1161" t="s">
        <v>42</v>
      </c>
      <c r="U1161" t="s">
        <v>221</v>
      </c>
      <c r="V1161">
        <v>2042</v>
      </c>
      <c r="W1161">
        <v>0.28333675921118667</v>
      </c>
      <c r="X1161" t="s">
        <v>220</v>
      </c>
    </row>
    <row r="1162" spans="1:24" x14ac:dyDescent="0.25">
      <c r="A1162" t="s">
        <v>173</v>
      </c>
      <c r="B1162" s="1">
        <v>42434</v>
      </c>
      <c r="C1162">
        <v>2016</v>
      </c>
      <c r="D1162" t="s">
        <v>226</v>
      </c>
      <c r="E1162" t="s">
        <v>57</v>
      </c>
      <c r="F1162" t="s">
        <v>24</v>
      </c>
      <c r="G1162" t="s">
        <v>209</v>
      </c>
      <c r="H1162" t="s">
        <v>201</v>
      </c>
      <c r="I1162">
        <v>35800</v>
      </c>
      <c r="J1162">
        <v>2167</v>
      </c>
      <c r="K1162">
        <v>37967</v>
      </c>
      <c r="L1162" t="s">
        <v>164</v>
      </c>
      <c r="M1162" t="s">
        <v>174</v>
      </c>
      <c r="N1162" t="s">
        <v>175</v>
      </c>
      <c r="O1162">
        <v>2</v>
      </c>
      <c r="P1162" t="s">
        <v>91</v>
      </c>
      <c r="Q1162" t="s">
        <v>78</v>
      </c>
      <c r="R1162" t="s">
        <v>79</v>
      </c>
      <c r="S1162" t="s">
        <v>57</v>
      </c>
      <c r="T1162" t="s">
        <v>44</v>
      </c>
      <c r="U1162" t="s">
        <v>221</v>
      </c>
      <c r="V1162">
        <v>1432</v>
      </c>
      <c r="W1162">
        <v>0.95203959660233906</v>
      </c>
      <c r="X1162" t="s">
        <v>222</v>
      </c>
    </row>
    <row r="1163" spans="1:24" x14ac:dyDescent="0.25">
      <c r="A1163" t="s">
        <v>83</v>
      </c>
      <c r="B1163" s="1">
        <v>42435</v>
      </c>
      <c r="C1163">
        <v>2016</v>
      </c>
      <c r="D1163" t="s">
        <v>226</v>
      </c>
      <c r="E1163" t="s">
        <v>54</v>
      </c>
      <c r="F1163" t="s">
        <v>33</v>
      </c>
      <c r="G1163" t="s">
        <v>210</v>
      </c>
      <c r="H1163" t="s">
        <v>201</v>
      </c>
      <c r="I1163">
        <v>92900</v>
      </c>
      <c r="J1163">
        <v>1572</v>
      </c>
      <c r="K1163">
        <v>94472</v>
      </c>
      <c r="L1163" t="s">
        <v>74</v>
      </c>
      <c r="M1163" t="s">
        <v>84</v>
      </c>
      <c r="N1163" t="s">
        <v>85</v>
      </c>
      <c r="O1163">
        <v>4</v>
      </c>
      <c r="P1163" t="s">
        <v>77</v>
      </c>
      <c r="Q1163" t="s">
        <v>86</v>
      </c>
      <c r="R1163" t="s">
        <v>87</v>
      </c>
      <c r="S1163" t="s">
        <v>54</v>
      </c>
      <c r="T1163" t="s">
        <v>45</v>
      </c>
      <c r="U1163" t="s">
        <v>225</v>
      </c>
      <c r="V1163">
        <v>5574</v>
      </c>
      <c r="W1163">
        <v>0.41172474222803707</v>
      </c>
      <c r="X1163" t="s">
        <v>220</v>
      </c>
    </row>
    <row r="1164" spans="1:24" x14ac:dyDescent="0.25">
      <c r="A1164" t="s">
        <v>109</v>
      </c>
      <c r="B1164" s="1">
        <v>42435</v>
      </c>
      <c r="C1164">
        <v>2016</v>
      </c>
      <c r="D1164" t="s">
        <v>226</v>
      </c>
      <c r="E1164" t="s">
        <v>55</v>
      </c>
      <c r="F1164" t="s">
        <v>40</v>
      </c>
      <c r="G1164" t="s">
        <v>210</v>
      </c>
      <c r="H1164" t="s">
        <v>203</v>
      </c>
      <c r="I1164">
        <v>51000</v>
      </c>
      <c r="J1164">
        <v>2550</v>
      </c>
      <c r="K1164">
        <v>53550</v>
      </c>
      <c r="L1164" t="s">
        <v>97</v>
      </c>
      <c r="M1164" t="s">
        <v>110</v>
      </c>
      <c r="N1164" t="s">
        <v>111</v>
      </c>
      <c r="O1164">
        <v>4</v>
      </c>
      <c r="P1164" t="s">
        <v>91</v>
      </c>
      <c r="Q1164" t="s">
        <v>78</v>
      </c>
      <c r="R1164" t="s">
        <v>79</v>
      </c>
      <c r="S1164" t="s">
        <v>56</v>
      </c>
      <c r="T1164" t="s">
        <v>46</v>
      </c>
      <c r="U1164" t="s">
        <v>221</v>
      </c>
      <c r="V1164">
        <v>2040</v>
      </c>
      <c r="W1164">
        <v>0.9111620476055714</v>
      </c>
      <c r="X1164" t="s">
        <v>222</v>
      </c>
    </row>
    <row r="1165" spans="1:24" x14ac:dyDescent="0.25">
      <c r="A1165" t="s">
        <v>188</v>
      </c>
      <c r="B1165" s="1">
        <v>42436</v>
      </c>
      <c r="C1165">
        <v>2016</v>
      </c>
      <c r="D1165" t="s">
        <v>226</v>
      </c>
      <c r="E1165" t="s">
        <v>58</v>
      </c>
      <c r="F1165" t="s">
        <v>8</v>
      </c>
      <c r="G1165" t="s">
        <v>207</v>
      </c>
      <c r="H1165" t="s">
        <v>203</v>
      </c>
      <c r="I1165">
        <v>85900</v>
      </c>
      <c r="J1165">
        <v>2215</v>
      </c>
      <c r="K1165">
        <v>88115</v>
      </c>
      <c r="L1165" t="s">
        <v>164</v>
      </c>
      <c r="M1165" t="s">
        <v>189</v>
      </c>
      <c r="N1165" t="s">
        <v>190</v>
      </c>
      <c r="O1165">
        <v>4</v>
      </c>
      <c r="P1165" t="s">
        <v>77</v>
      </c>
      <c r="Q1165" t="s">
        <v>86</v>
      </c>
      <c r="R1165" t="s">
        <v>87</v>
      </c>
      <c r="S1165" t="s">
        <v>59</v>
      </c>
      <c r="T1165" t="s">
        <v>42</v>
      </c>
      <c r="U1165" t="s">
        <v>225</v>
      </c>
      <c r="V1165">
        <v>5154</v>
      </c>
      <c r="W1165">
        <v>0.29460901315072974</v>
      </c>
      <c r="X1165" t="s">
        <v>220</v>
      </c>
    </row>
    <row r="1166" spans="1:24" x14ac:dyDescent="0.25">
      <c r="A1166" t="s">
        <v>141</v>
      </c>
      <c r="B1166" s="1">
        <v>42437</v>
      </c>
      <c r="C1166">
        <v>2016</v>
      </c>
      <c r="D1166" t="s">
        <v>226</v>
      </c>
      <c r="E1166" t="s">
        <v>62</v>
      </c>
      <c r="F1166" t="s">
        <v>12</v>
      </c>
      <c r="G1166" t="s">
        <v>209</v>
      </c>
      <c r="H1166" t="s">
        <v>203</v>
      </c>
      <c r="I1166">
        <v>29600</v>
      </c>
      <c r="J1166">
        <v>3709</v>
      </c>
      <c r="K1166">
        <v>33309</v>
      </c>
      <c r="L1166" t="s">
        <v>142</v>
      </c>
      <c r="M1166" t="s">
        <v>143</v>
      </c>
      <c r="N1166" t="s">
        <v>144</v>
      </c>
      <c r="O1166">
        <v>4</v>
      </c>
      <c r="P1166" t="s">
        <v>77</v>
      </c>
      <c r="Q1166" t="s">
        <v>78</v>
      </c>
      <c r="R1166" t="s">
        <v>79</v>
      </c>
      <c r="S1166" t="s">
        <v>63</v>
      </c>
      <c r="T1166" t="s">
        <v>43</v>
      </c>
      <c r="U1166" t="s">
        <v>219</v>
      </c>
      <c r="V1166">
        <v>888</v>
      </c>
      <c r="W1166">
        <v>3.9798077214415223E-2</v>
      </c>
      <c r="X1166" t="s">
        <v>220</v>
      </c>
    </row>
    <row r="1167" spans="1:24" x14ac:dyDescent="0.25">
      <c r="A1167" t="s">
        <v>188</v>
      </c>
      <c r="B1167" s="1">
        <v>42437</v>
      </c>
      <c r="C1167">
        <v>2016</v>
      </c>
      <c r="D1167" t="s">
        <v>226</v>
      </c>
      <c r="E1167" t="s">
        <v>57</v>
      </c>
      <c r="F1167" t="s">
        <v>22</v>
      </c>
      <c r="G1167" t="s">
        <v>210</v>
      </c>
      <c r="H1167" t="s">
        <v>201</v>
      </c>
      <c r="I1167">
        <v>85750</v>
      </c>
      <c r="J1167">
        <v>4100</v>
      </c>
      <c r="K1167">
        <v>89850</v>
      </c>
      <c r="L1167" t="s">
        <v>164</v>
      </c>
      <c r="M1167" t="s">
        <v>189</v>
      </c>
      <c r="N1167" t="s">
        <v>190</v>
      </c>
      <c r="O1167">
        <v>4</v>
      </c>
      <c r="P1167" t="s">
        <v>77</v>
      </c>
      <c r="Q1167" t="s">
        <v>86</v>
      </c>
      <c r="R1167" t="s">
        <v>87</v>
      </c>
      <c r="S1167" t="s">
        <v>57</v>
      </c>
      <c r="T1167" t="s">
        <v>44</v>
      </c>
      <c r="U1167" t="s">
        <v>225</v>
      </c>
      <c r="V1167">
        <v>5145</v>
      </c>
      <c r="W1167">
        <v>8.8146077510037491E-3</v>
      </c>
      <c r="X1167" t="s">
        <v>220</v>
      </c>
    </row>
    <row r="1168" spans="1:24" x14ac:dyDescent="0.25">
      <c r="A1168" t="s">
        <v>112</v>
      </c>
      <c r="B1168" s="1">
        <v>42438</v>
      </c>
      <c r="C1168">
        <v>2016</v>
      </c>
      <c r="D1168" t="s">
        <v>226</v>
      </c>
      <c r="E1168" t="s">
        <v>50</v>
      </c>
      <c r="F1168" t="s">
        <v>10</v>
      </c>
      <c r="G1168" t="s">
        <v>200</v>
      </c>
      <c r="H1168" t="s">
        <v>201</v>
      </c>
      <c r="I1168">
        <v>51750</v>
      </c>
      <c r="J1168">
        <v>2178</v>
      </c>
      <c r="K1168">
        <v>53928</v>
      </c>
      <c r="L1168" t="s">
        <v>97</v>
      </c>
      <c r="M1168" t="s">
        <v>104</v>
      </c>
      <c r="N1168" t="s">
        <v>113</v>
      </c>
      <c r="O1168">
        <v>3</v>
      </c>
      <c r="P1168" t="s">
        <v>91</v>
      </c>
      <c r="Q1168" t="s">
        <v>78</v>
      </c>
      <c r="R1168" t="s">
        <v>79</v>
      </c>
      <c r="S1168" t="s">
        <v>51</v>
      </c>
      <c r="T1168" t="s">
        <v>43</v>
      </c>
      <c r="U1168" t="s">
        <v>221</v>
      </c>
      <c r="V1168">
        <v>2070</v>
      </c>
      <c r="W1168">
        <v>0.16414320569678359</v>
      </c>
      <c r="X1168" t="s">
        <v>220</v>
      </c>
    </row>
    <row r="1169" spans="1:24" x14ac:dyDescent="0.25">
      <c r="A1169" t="s">
        <v>109</v>
      </c>
      <c r="B1169" s="1">
        <v>42441</v>
      </c>
      <c r="C1169">
        <v>2016</v>
      </c>
      <c r="D1169" t="s">
        <v>226</v>
      </c>
      <c r="E1169" t="s">
        <v>54</v>
      </c>
      <c r="F1169" t="s">
        <v>28</v>
      </c>
      <c r="G1169" t="s">
        <v>210</v>
      </c>
      <c r="H1169" t="s">
        <v>201</v>
      </c>
      <c r="I1169">
        <v>50650</v>
      </c>
      <c r="J1169">
        <v>2104</v>
      </c>
      <c r="K1169">
        <v>52754</v>
      </c>
      <c r="L1169" t="s">
        <v>97</v>
      </c>
      <c r="M1169" t="s">
        <v>110</v>
      </c>
      <c r="N1169" t="s">
        <v>111</v>
      </c>
      <c r="O1169">
        <v>4</v>
      </c>
      <c r="P1169" t="s">
        <v>91</v>
      </c>
      <c r="Q1169" t="s">
        <v>78</v>
      </c>
      <c r="R1169" t="s">
        <v>79</v>
      </c>
      <c r="S1169" t="s">
        <v>54</v>
      </c>
      <c r="T1169" t="s">
        <v>45</v>
      </c>
      <c r="U1169" t="s">
        <v>221</v>
      </c>
      <c r="V1169">
        <v>2026</v>
      </c>
      <c r="W1169">
        <v>0.3983121674499997</v>
      </c>
      <c r="X1169" t="s">
        <v>220</v>
      </c>
    </row>
    <row r="1170" spans="1:24" x14ac:dyDescent="0.25">
      <c r="A1170" t="s">
        <v>73</v>
      </c>
      <c r="B1170" s="1">
        <v>42441</v>
      </c>
      <c r="C1170">
        <v>2016</v>
      </c>
      <c r="D1170" t="s">
        <v>226</v>
      </c>
      <c r="E1170" t="s">
        <v>57</v>
      </c>
      <c r="F1170" t="s">
        <v>22</v>
      </c>
      <c r="G1170" t="s">
        <v>206</v>
      </c>
      <c r="H1170" t="s">
        <v>203</v>
      </c>
      <c r="I1170">
        <v>30900</v>
      </c>
      <c r="J1170">
        <v>2232</v>
      </c>
      <c r="K1170">
        <v>33132</v>
      </c>
      <c r="L1170" t="s">
        <v>74</v>
      </c>
      <c r="M1170" t="s">
        <v>75</v>
      </c>
      <c r="N1170" t="s">
        <v>76</v>
      </c>
      <c r="O1170">
        <v>4</v>
      </c>
      <c r="P1170" t="s">
        <v>77</v>
      </c>
      <c r="Q1170" t="s">
        <v>78</v>
      </c>
      <c r="R1170" t="s">
        <v>79</v>
      </c>
      <c r="S1170" t="s">
        <v>57</v>
      </c>
      <c r="T1170" t="s">
        <v>44</v>
      </c>
      <c r="U1170" t="s">
        <v>219</v>
      </c>
      <c r="V1170">
        <v>927</v>
      </c>
      <c r="W1170">
        <v>0.40244313161933942</v>
      </c>
      <c r="X1170" t="s">
        <v>220</v>
      </c>
    </row>
    <row r="1171" spans="1:24" x14ac:dyDescent="0.25">
      <c r="A1171" t="s">
        <v>106</v>
      </c>
      <c r="B1171" s="1">
        <v>42442</v>
      </c>
      <c r="C1171">
        <v>2016</v>
      </c>
      <c r="D1171" t="s">
        <v>226</v>
      </c>
      <c r="E1171" t="s">
        <v>64</v>
      </c>
      <c r="F1171" t="s">
        <v>26</v>
      </c>
      <c r="G1171" t="s">
        <v>200</v>
      </c>
      <c r="H1171" t="s">
        <v>203</v>
      </c>
      <c r="I1171">
        <v>42100</v>
      </c>
      <c r="J1171">
        <v>1267</v>
      </c>
      <c r="K1171">
        <v>43367</v>
      </c>
      <c r="L1171" t="s">
        <v>97</v>
      </c>
      <c r="M1171" t="s">
        <v>107</v>
      </c>
      <c r="N1171" t="s">
        <v>108</v>
      </c>
      <c r="O1171">
        <v>4</v>
      </c>
      <c r="P1171" t="s">
        <v>77</v>
      </c>
      <c r="Q1171" t="s">
        <v>78</v>
      </c>
      <c r="R1171" t="s">
        <v>79</v>
      </c>
      <c r="S1171" t="s">
        <v>57</v>
      </c>
      <c r="T1171" t="s">
        <v>44</v>
      </c>
      <c r="U1171" t="s">
        <v>221</v>
      </c>
      <c r="V1171">
        <v>1684</v>
      </c>
      <c r="W1171">
        <v>1.4489140833955789E-2</v>
      </c>
      <c r="X1171" t="s">
        <v>220</v>
      </c>
    </row>
    <row r="1172" spans="1:24" x14ac:dyDescent="0.25">
      <c r="A1172" t="s">
        <v>188</v>
      </c>
      <c r="B1172" s="1">
        <v>42442</v>
      </c>
      <c r="C1172">
        <v>2016</v>
      </c>
      <c r="D1172" t="s">
        <v>226</v>
      </c>
      <c r="E1172" t="s">
        <v>52</v>
      </c>
      <c r="F1172" t="s">
        <v>34</v>
      </c>
      <c r="G1172" t="s">
        <v>210</v>
      </c>
      <c r="H1172" t="s">
        <v>203</v>
      </c>
      <c r="I1172">
        <v>85850</v>
      </c>
      <c r="J1172">
        <v>4726</v>
      </c>
      <c r="K1172">
        <v>90576</v>
      </c>
      <c r="L1172" t="s">
        <v>164</v>
      </c>
      <c r="M1172" t="s">
        <v>189</v>
      </c>
      <c r="N1172" t="s">
        <v>190</v>
      </c>
      <c r="O1172">
        <v>4</v>
      </c>
      <c r="P1172" t="s">
        <v>77</v>
      </c>
      <c r="Q1172" t="s">
        <v>86</v>
      </c>
      <c r="R1172" t="s">
        <v>87</v>
      </c>
      <c r="S1172" t="s">
        <v>53</v>
      </c>
      <c r="T1172" t="s">
        <v>46</v>
      </c>
      <c r="U1172" t="s">
        <v>225</v>
      </c>
      <c r="V1172">
        <v>5151</v>
      </c>
      <c r="W1172">
        <v>0.43662481309688872</v>
      </c>
      <c r="X1172" t="s">
        <v>220</v>
      </c>
    </row>
    <row r="1173" spans="1:24" x14ac:dyDescent="0.25">
      <c r="A1173" t="s">
        <v>103</v>
      </c>
      <c r="B1173" s="1">
        <v>42443</v>
      </c>
      <c r="C1173">
        <v>2016</v>
      </c>
      <c r="D1173" t="s">
        <v>226</v>
      </c>
      <c r="E1173" t="s">
        <v>54</v>
      </c>
      <c r="F1173" t="s">
        <v>31</v>
      </c>
      <c r="G1173" t="s">
        <v>209</v>
      </c>
      <c r="H1173" t="s">
        <v>201</v>
      </c>
      <c r="I1173">
        <v>40050</v>
      </c>
      <c r="J1173">
        <v>1166</v>
      </c>
      <c r="K1173">
        <v>41216</v>
      </c>
      <c r="L1173" t="s">
        <v>97</v>
      </c>
      <c r="M1173" t="s">
        <v>104</v>
      </c>
      <c r="N1173" t="s">
        <v>105</v>
      </c>
      <c r="O1173">
        <v>2</v>
      </c>
      <c r="P1173" t="s">
        <v>91</v>
      </c>
      <c r="Q1173" t="s">
        <v>78</v>
      </c>
      <c r="R1173" t="s">
        <v>79</v>
      </c>
      <c r="S1173" t="s">
        <v>54</v>
      </c>
      <c r="T1173" t="s">
        <v>45</v>
      </c>
      <c r="U1173" t="s">
        <v>221</v>
      </c>
      <c r="V1173">
        <v>1602</v>
      </c>
      <c r="W1173">
        <v>0.60245796740169544</v>
      </c>
      <c r="X1173" t="s">
        <v>222</v>
      </c>
    </row>
    <row r="1174" spans="1:24" x14ac:dyDescent="0.25">
      <c r="A1174" t="s">
        <v>179</v>
      </c>
      <c r="B1174" s="1">
        <v>42446</v>
      </c>
      <c r="C1174">
        <v>2016</v>
      </c>
      <c r="D1174" t="s">
        <v>226</v>
      </c>
      <c r="E1174" t="s">
        <v>54</v>
      </c>
      <c r="F1174" t="s">
        <v>31</v>
      </c>
      <c r="G1174" t="s">
        <v>206</v>
      </c>
      <c r="H1174" t="s">
        <v>203</v>
      </c>
      <c r="I1174">
        <v>56250</v>
      </c>
      <c r="J1174">
        <v>4056</v>
      </c>
      <c r="K1174">
        <v>60306</v>
      </c>
      <c r="L1174" t="s">
        <v>164</v>
      </c>
      <c r="M1174" t="s">
        <v>180</v>
      </c>
      <c r="N1174" t="s">
        <v>181</v>
      </c>
      <c r="O1174">
        <v>4</v>
      </c>
      <c r="P1174" t="s">
        <v>77</v>
      </c>
      <c r="Q1174" t="s">
        <v>78</v>
      </c>
      <c r="R1174" t="s">
        <v>79</v>
      </c>
      <c r="S1174" t="s">
        <v>54</v>
      </c>
      <c r="T1174" t="s">
        <v>45</v>
      </c>
      <c r="U1174" t="s">
        <v>223</v>
      </c>
      <c r="V1174">
        <v>2812.5</v>
      </c>
      <c r="W1174">
        <v>6.1098374920477337E-2</v>
      </c>
      <c r="X1174" t="s">
        <v>220</v>
      </c>
    </row>
    <row r="1175" spans="1:24" x14ac:dyDescent="0.25">
      <c r="A1175" t="s">
        <v>112</v>
      </c>
      <c r="B1175" s="1">
        <v>42447</v>
      </c>
      <c r="C1175">
        <v>2016</v>
      </c>
      <c r="D1175" t="s">
        <v>226</v>
      </c>
      <c r="E1175" t="s">
        <v>64</v>
      </c>
      <c r="F1175" t="s">
        <v>25</v>
      </c>
      <c r="G1175" t="s">
        <v>200</v>
      </c>
      <c r="H1175" t="s">
        <v>201</v>
      </c>
      <c r="I1175">
        <v>51900</v>
      </c>
      <c r="J1175">
        <v>4155</v>
      </c>
      <c r="K1175">
        <v>56055</v>
      </c>
      <c r="L1175" t="s">
        <v>97</v>
      </c>
      <c r="M1175" t="s">
        <v>104</v>
      </c>
      <c r="N1175" t="s">
        <v>113</v>
      </c>
      <c r="O1175">
        <v>3</v>
      </c>
      <c r="P1175" t="s">
        <v>91</v>
      </c>
      <c r="Q1175" t="s">
        <v>78</v>
      </c>
      <c r="R1175" t="s">
        <v>79</v>
      </c>
      <c r="S1175" t="s">
        <v>57</v>
      </c>
      <c r="T1175" t="s">
        <v>44</v>
      </c>
      <c r="U1175" t="s">
        <v>221</v>
      </c>
      <c r="V1175">
        <v>2076</v>
      </c>
      <c r="W1175">
        <v>0.2892862936897605</v>
      </c>
      <c r="X1175" t="s">
        <v>220</v>
      </c>
    </row>
    <row r="1176" spans="1:24" x14ac:dyDescent="0.25">
      <c r="A1176" t="s">
        <v>136</v>
      </c>
      <c r="B1176" s="1">
        <v>42448</v>
      </c>
      <c r="C1176">
        <v>2016</v>
      </c>
      <c r="D1176" t="s">
        <v>226</v>
      </c>
      <c r="E1176" t="s">
        <v>64</v>
      </c>
      <c r="F1176" t="s">
        <v>25</v>
      </c>
      <c r="G1176" t="s">
        <v>200</v>
      </c>
      <c r="H1176" t="s">
        <v>203</v>
      </c>
      <c r="I1176">
        <v>95000</v>
      </c>
      <c r="J1176">
        <v>1822</v>
      </c>
      <c r="K1176">
        <v>96822</v>
      </c>
      <c r="L1176" t="s">
        <v>127</v>
      </c>
      <c r="M1176" t="s">
        <v>137</v>
      </c>
      <c r="N1176" t="s">
        <v>138</v>
      </c>
      <c r="O1176">
        <v>4</v>
      </c>
      <c r="P1176" t="s">
        <v>77</v>
      </c>
      <c r="Q1176" t="s">
        <v>78</v>
      </c>
      <c r="R1176" t="s">
        <v>79</v>
      </c>
      <c r="S1176" t="s">
        <v>57</v>
      </c>
      <c r="T1176" t="s">
        <v>44</v>
      </c>
      <c r="U1176" t="s">
        <v>225</v>
      </c>
      <c r="V1176">
        <v>5700</v>
      </c>
      <c r="W1176">
        <v>0.88019620435321522</v>
      </c>
      <c r="X1176" t="s">
        <v>222</v>
      </c>
    </row>
    <row r="1177" spans="1:24" x14ac:dyDescent="0.25">
      <c r="A1177" t="s">
        <v>176</v>
      </c>
      <c r="B1177" s="1">
        <v>42448</v>
      </c>
      <c r="C1177">
        <v>2016</v>
      </c>
      <c r="D1177" t="s">
        <v>226</v>
      </c>
      <c r="E1177" t="s">
        <v>54</v>
      </c>
      <c r="F1177" t="s">
        <v>11</v>
      </c>
      <c r="G1177" t="s">
        <v>210</v>
      </c>
      <c r="H1177" t="s">
        <v>201</v>
      </c>
      <c r="I1177">
        <v>43900</v>
      </c>
      <c r="J1177">
        <v>4233</v>
      </c>
      <c r="K1177">
        <v>48133</v>
      </c>
      <c r="L1177" t="s">
        <v>164</v>
      </c>
      <c r="M1177" t="s">
        <v>177</v>
      </c>
      <c r="N1177" t="s">
        <v>178</v>
      </c>
      <c r="O1177">
        <v>4</v>
      </c>
      <c r="P1177" t="s">
        <v>77</v>
      </c>
      <c r="Q1177" t="s">
        <v>78</v>
      </c>
      <c r="R1177" t="s">
        <v>79</v>
      </c>
      <c r="S1177" t="s">
        <v>54</v>
      </c>
      <c r="T1177" t="s">
        <v>43</v>
      </c>
      <c r="U1177" t="s">
        <v>221</v>
      </c>
      <c r="V1177">
        <v>1756</v>
      </c>
      <c r="W1177">
        <v>0.80381504669963155</v>
      </c>
      <c r="X1177" t="s">
        <v>222</v>
      </c>
    </row>
    <row r="1178" spans="1:24" x14ac:dyDescent="0.25">
      <c r="A1178" t="s">
        <v>157</v>
      </c>
      <c r="B1178" s="1">
        <v>42448</v>
      </c>
      <c r="C1178">
        <v>2016</v>
      </c>
      <c r="D1178" t="s">
        <v>226</v>
      </c>
      <c r="E1178" t="s">
        <v>57</v>
      </c>
      <c r="F1178" t="s">
        <v>16</v>
      </c>
      <c r="G1178" t="s">
        <v>200</v>
      </c>
      <c r="H1178" t="s">
        <v>201</v>
      </c>
      <c r="I1178">
        <v>72800</v>
      </c>
      <c r="J1178">
        <v>3756</v>
      </c>
      <c r="K1178">
        <v>76556</v>
      </c>
      <c r="L1178" t="s">
        <v>142</v>
      </c>
      <c r="M1178" t="s">
        <v>158</v>
      </c>
      <c r="N1178" t="s">
        <v>159</v>
      </c>
      <c r="O1178">
        <v>4</v>
      </c>
      <c r="P1178" t="s">
        <v>77</v>
      </c>
      <c r="Q1178" t="s">
        <v>86</v>
      </c>
      <c r="R1178" t="s">
        <v>79</v>
      </c>
      <c r="S1178" t="s">
        <v>57</v>
      </c>
      <c r="T1178" t="s">
        <v>44</v>
      </c>
      <c r="U1178" t="s">
        <v>223</v>
      </c>
      <c r="V1178">
        <v>3640</v>
      </c>
      <c r="W1178">
        <v>0.96443622790483585</v>
      </c>
      <c r="X1178" t="s">
        <v>222</v>
      </c>
    </row>
    <row r="1179" spans="1:24" x14ac:dyDescent="0.25">
      <c r="A1179" t="s">
        <v>173</v>
      </c>
      <c r="B1179" s="1">
        <v>42448</v>
      </c>
      <c r="C1179">
        <v>2016</v>
      </c>
      <c r="D1179" t="s">
        <v>226</v>
      </c>
      <c r="E1179" t="s">
        <v>57</v>
      </c>
      <c r="F1179" t="s">
        <v>17</v>
      </c>
      <c r="G1179" t="s">
        <v>208</v>
      </c>
      <c r="H1179" t="s">
        <v>211</v>
      </c>
      <c r="I1179">
        <v>35600</v>
      </c>
      <c r="J1179">
        <v>4824</v>
      </c>
      <c r="K1179">
        <v>40424</v>
      </c>
      <c r="L1179" t="s">
        <v>164</v>
      </c>
      <c r="M1179" t="s">
        <v>174</v>
      </c>
      <c r="N1179" t="s">
        <v>175</v>
      </c>
      <c r="O1179">
        <v>2</v>
      </c>
      <c r="P1179" t="s">
        <v>91</v>
      </c>
      <c r="Q1179" t="s">
        <v>78</v>
      </c>
      <c r="R1179" t="s">
        <v>79</v>
      </c>
      <c r="S1179" t="s">
        <v>57</v>
      </c>
      <c r="T1179" t="s">
        <v>44</v>
      </c>
      <c r="U1179" t="s">
        <v>221</v>
      </c>
      <c r="V1179">
        <v>1424</v>
      </c>
      <c r="W1179">
        <v>0.9804576975202457</v>
      </c>
      <c r="X1179" t="s">
        <v>222</v>
      </c>
    </row>
    <row r="1180" spans="1:24" x14ac:dyDescent="0.25">
      <c r="A1180" t="s">
        <v>126</v>
      </c>
      <c r="B1180" s="1">
        <v>42448</v>
      </c>
      <c r="C1180">
        <v>2016</v>
      </c>
      <c r="D1180" t="s">
        <v>226</v>
      </c>
      <c r="E1180" t="s">
        <v>55</v>
      </c>
      <c r="F1180" t="s">
        <v>40</v>
      </c>
      <c r="G1180" t="s">
        <v>209</v>
      </c>
      <c r="H1180" t="s">
        <v>211</v>
      </c>
      <c r="I1180">
        <v>42100</v>
      </c>
      <c r="J1180">
        <v>3612</v>
      </c>
      <c r="K1180">
        <v>45712</v>
      </c>
      <c r="L1180" t="s">
        <v>127</v>
      </c>
      <c r="M1180" t="s">
        <v>128</v>
      </c>
      <c r="N1180" t="s">
        <v>129</v>
      </c>
      <c r="O1180">
        <v>4</v>
      </c>
      <c r="P1180" t="s">
        <v>77</v>
      </c>
      <c r="Q1180" t="s">
        <v>78</v>
      </c>
      <c r="R1180" t="s">
        <v>79</v>
      </c>
      <c r="S1180" t="s">
        <v>56</v>
      </c>
      <c r="T1180" t="s">
        <v>46</v>
      </c>
      <c r="U1180" t="s">
        <v>221</v>
      </c>
      <c r="V1180">
        <v>1684</v>
      </c>
      <c r="W1180">
        <v>0.1408472750991803</v>
      </c>
      <c r="X1180" t="s">
        <v>220</v>
      </c>
    </row>
    <row r="1181" spans="1:24" x14ac:dyDescent="0.25">
      <c r="A1181" t="s">
        <v>188</v>
      </c>
      <c r="B1181" s="1">
        <v>42449</v>
      </c>
      <c r="C1181">
        <v>2016</v>
      </c>
      <c r="D1181" t="s">
        <v>226</v>
      </c>
      <c r="E1181" t="s">
        <v>60</v>
      </c>
      <c r="F1181" t="s">
        <v>3</v>
      </c>
      <c r="G1181" t="s">
        <v>206</v>
      </c>
      <c r="H1181" t="s">
        <v>211</v>
      </c>
      <c r="I1181">
        <v>85550</v>
      </c>
      <c r="J1181">
        <v>2023</v>
      </c>
      <c r="K1181">
        <v>87573</v>
      </c>
      <c r="L1181" t="s">
        <v>164</v>
      </c>
      <c r="M1181" t="s">
        <v>189</v>
      </c>
      <c r="N1181" t="s">
        <v>190</v>
      </c>
      <c r="O1181">
        <v>4</v>
      </c>
      <c r="P1181" t="s">
        <v>77</v>
      </c>
      <c r="Q1181" t="s">
        <v>86</v>
      </c>
      <c r="R1181" t="s">
        <v>87</v>
      </c>
      <c r="S1181" t="s">
        <v>61</v>
      </c>
      <c r="T1181" t="s">
        <v>42</v>
      </c>
      <c r="U1181" t="s">
        <v>225</v>
      </c>
      <c r="V1181">
        <v>5133</v>
      </c>
      <c r="W1181">
        <v>0.32242025775947619</v>
      </c>
      <c r="X1181" t="s">
        <v>220</v>
      </c>
    </row>
    <row r="1182" spans="1:24" x14ac:dyDescent="0.25">
      <c r="A1182" t="s">
        <v>83</v>
      </c>
      <c r="B1182" s="1">
        <v>42449</v>
      </c>
      <c r="C1182">
        <v>2016</v>
      </c>
      <c r="D1182" t="s">
        <v>226</v>
      </c>
      <c r="E1182" t="s">
        <v>60</v>
      </c>
      <c r="F1182" t="s">
        <v>7</v>
      </c>
      <c r="G1182" t="s">
        <v>207</v>
      </c>
      <c r="H1182" t="s">
        <v>211</v>
      </c>
      <c r="I1182">
        <v>93300</v>
      </c>
      <c r="J1182">
        <v>1013</v>
      </c>
      <c r="K1182">
        <v>94313</v>
      </c>
      <c r="L1182" t="s">
        <v>74</v>
      </c>
      <c r="M1182" t="s">
        <v>84</v>
      </c>
      <c r="N1182" t="s">
        <v>85</v>
      </c>
      <c r="O1182">
        <v>4</v>
      </c>
      <c r="P1182" t="s">
        <v>77</v>
      </c>
      <c r="Q1182" t="s">
        <v>86</v>
      </c>
      <c r="R1182" t="s">
        <v>87</v>
      </c>
      <c r="S1182" t="s">
        <v>61</v>
      </c>
      <c r="T1182" t="s">
        <v>42</v>
      </c>
      <c r="U1182" t="s">
        <v>225</v>
      </c>
      <c r="V1182">
        <v>5598</v>
      </c>
      <c r="W1182">
        <v>4.9879018706213224E-2</v>
      </c>
      <c r="X1182" t="s">
        <v>220</v>
      </c>
    </row>
    <row r="1183" spans="1:24" x14ac:dyDescent="0.25">
      <c r="A1183" t="s">
        <v>191</v>
      </c>
      <c r="B1183" s="1">
        <v>42449</v>
      </c>
      <c r="C1183">
        <v>2016</v>
      </c>
      <c r="D1183" t="s">
        <v>226</v>
      </c>
      <c r="E1183" t="s">
        <v>54</v>
      </c>
      <c r="F1183" t="s">
        <v>29</v>
      </c>
      <c r="G1183" t="s">
        <v>207</v>
      </c>
      <c r="H1183" t="s">
        <v>201</v>
      </c>
      <c r="I1183">
        <v>145150</v>
      </c>
      <c r="J1183">
        <v>1977</v>
      </c>
      <c r="K1183">
        <v>147127</v>
      </c>
      <c r="L1183" t="s">
        <v>164</v>
      </c>
      <c r="M1183" t="s">
        <v>192</v>
      </c>
      <c r="N1183" t="s">
        <v>193</v>
      </c>
      <c r="O1183">
        <v>4</v>
      </c>
      <c r="P1183" t="s">
        <v>91</v>
      </c>
      <c r="Q1183" t="s">
        <v>86</v>
      </c>
      <c r="R1183" t="s">
        <v>92</v>
      </c>
      <c r="S1183" t="s">
        <v>54</v>
      </c>
      <c r="T1183" t="s">
        <v>45</v>
      </c>
      <c r="U1183" t="s">
        <v>225</v>
      </c>
      <c r="V1183">
        <v>8709</v>
      </c>
      <c r="W1183">
        <v>0.96196829479279378</v>
      </c>
      <c r="X1183" t="s">
        <v>222</v>
      </c>
    </row>
    <row r="1184" spans="1:24" x14ac:dyDescent="0.25">
      <c r="A1184" t="s">
        <v>114</v>
      </c>
      <c r="B1184" s="1">
        <v>42449</v>
      </c>
      <c r="C1184">
        <v>2016</v>
      </c>
      <c r="D1184" t="s">
        <v>226</v>
      </c>
      <c r="E1184" t="s">
        <v>60</v>
      </c>
      <c r="F1184" t="s">
        <v>3</v>
      </c>
      <c r="G1184" t="s">
        <v>200</v>
      </c>
      <c r="H1184" t="s">
        <v>203</v>
      </c>
      <c r="I1184">
        <v>60000</v>
      </c>
      <c r="J1184">
        <v>4912</v>
      </c>
      <c r="K1184">
        <v>64912</v>
      </c>
      <c r="L1184" t="s">
        <v>97</v>
      </c>
      <c r="M1184" t="s">
        <v>115</v>
      </c>
      <c r="N1184" t="s">
        <v>116</v>
      </c>
      <c r="O1184">
        <v>4</v>
      </c>
      <c r="P1184" t="s">
        <v>77</v>
      </c>
      <c r="Q1184" t="s">
        <v>78</v>
      </c>
      <c r="R1184" t="s">
        <v>79</v>
      </c>
      <c r="S1184" t="s">
        <v>61</v>
      </c>
      <c r="T1184" t="s">
        <v>42</v>
      </c>
      <c r="U1184" t="s">
        <v>223</v>
      </c>
      <c r="V1184">
        <v>3000</v>
      </c>
      <c r="W1184">
        <v>0.45100199778145272</v>
      </c>
      <c r="X1184" t="s">
        <v>220</v>
      </c>
    </row>
    <row r="1185" spans="1:24" x14ac:dyDescent="0.25">
      <c r="A1185" t="s">
        <v>96</v>
      </c>
      <c r="B1185" s="1">
        <v>42451</v>
      </c>
      <c r="C1185">
        <v>2016</v>
      </c>
      <c r="D1185" t="s">
        <v>226</v>
      </c>
      <c r="E1185" t="s">
        <v>64</v>
      </c>
      <c r="F1185" t="s">
        <v>25</v>
      </c>
      <c r="G1185" t="s">
        <v>200</v>
      </c>
      <c r="H1185" t="s">
        <v>203</v>
      </c>
      <c r="I1185">
        <v>27000</v>
      </c>
      <c r="J1185">
        <v>3828</v>
      </c>
      <c r="K1185">
        <v>30828</v>
      </c>
      <c r="L1185" t="s">
        <v>97</v>
      </c>
      <c r="M1185" t="s">
        <v>98</v>
      </c>
      <c r="N1185" t="s">
        <v>99</v>
      </c>
      <c r="O1185">
        <v>2</v>
      </c>
      <c r="P1185" t="s">
        <v>77</v>
      </c>
      <c r="Q1185" t="s">
        <v>78</v>
      </c>
      <c r="R1185" t="s">
        <v>79</v>
      </c>
      <c r="S1185" t="s">
        <v>57</v>
      </c>
      <c r="T1185" t="s">
        <v>44</v>
      </c>
      <c r="U1185" t="s">
        <v>219</v>
      </c>
      <c r="V1185">
        <v>810</v>
      </c>
      <c r="W1185">
        <v>0.78523165676055084</v>
      </c>
      <c r="X1185" t="s">
        <v>222</v>
      </c>
    </row>
    <row r="1186" spans="1:24" x14ac:dyDescent="0.25">
      <c r="A1186" t="s">
        <v>133</v>
      </c>
      <c r="B1186" s="1">
        <v>42452</v>
      </c>
      <c r="C1186">
        <v>2016</v>
      </c>
      <c r="D1186" t="s">
        <v>226</v>
      </c>
      <c r="E1186" t="s">
        <v>57</v>
      </c>
      <c r="F1186" t="s">
        <v>23</v>
      </c>
      <c r="G1186" t="s">
        <v>210</v>
      </c>
      <c r="H1186" t="s">
        <v>201</v>
      </c>
      <c r="I1186">
        <v>71900</v>
      </c>
      <c r="J1186">
        <v>4045</v>
      </c>
      <c r="K1186">
        <v>75945</v>
      </c>
      <c r="L1186" t="s">
        <v>127</v>
      </c>
      <c r="M1186" t="s">
        <v>134</v>
      </c>
      <c r="N1186" t="s">
        <v>135</v>
      </c>
      <c r="O1186">
        <v>4</v>
      </c>
      <c r="P1186" t="s">
        <v>77</v>
      </c>
      <c r="Q1186" t="s">
        <v>86</v>
      </c>
      <c r="R1186" t="s">
        <v>79</v>
      </c>
      <c r="S1186" t="s">
        <v>57</v>
      </c>
      <c r="T1186" t="s">
        <v>44</v>
      </c>
      <c r="U1186" t="s">
        <v>223</v>
      </c>
      <c r="V1186">
        <v>3595</v>
      </c>
      <c r="W1186">
        <v>0.12455994641620663</v>
      </c>
      <c r="X1186" t="s">
        <v>220</v>
      </c>
    </row>
    <row r="1187" spans="1:24" x14ac:dyDescent="0.25">
      <c r="A1187" t="s">
        <v>130</v>
      </c>
      <c r="B1187" s="1">
        <v>42453</v>
      </c>
      <c r="C1187">
        <v>2016</v>
      </c>
      <c r="D1187" t="s">
        <v>226</v>
      </c>
      <c r="E1187" t="s">
        <v>55</v>
      </c>
      <c r="F1187" t="s">
        <v>38</v>
      </c>
      <c r="G1187" t="s">
        <v>208</v>
      </c>
      <c r="H1187" t="s">
        <v>201</v>
      </c>
      <c r="I1187">
        <v>68100</v>
      </c>
      <c r="J1187">
        <v>2992</v>
      </c>
      <c r="K1187">
        <v>71092</v>
      </c>
      <c r="L1187" t="s">
        <v>127</v>
      </c>
      <c r="M1187" t="s">
        <v>131</v>
      </c>
      <c r="N1187" t="s">
        <v>132</v>
      </c>
      <c r="O1187">
        <v>4</v>
      </c>
      <c r="P1187" t="s">
        <v>77</v>
      </c>
      <c r="Q1187" t="s">
        <v>86</v>
      </c>
      <c r="R1187" t="s">
        <v>79</v>
      </c>
      <c r="S1187" t="s">
        <v>56</v>
      </c>
      <c r="T1187" t="s">
        <v>46</v>
      </c>
      <c r="U1187" t="s">
        <v>223</v>
      </c>
      <c r="V1187">
        <v>3405</v>
      </c>
      <c r="W1187">
        <v>0.15690277850111145</v>
      </c>
      <c r="X1187" t="s">
        <v>220</v>
      </c>
    </row>
    <row r="1188" spans="1:24" x14ac:dyDescent="0.25">
      <c r="A1188" t="s">
        <v>73</v>
      </c>
      <c r="B1188" s="1">
        <v>42453</v>
      </c>
      <c r="C1188">
        <v>2016</v>
      </c>
      <c r="D1188" t="s">
        <v>226</v>
      </c>
      <c r="E1188" t="s">
        <v>58</v>
      </c>
      <c r="F1188" t="s">
        <v>5</v>
      </c>
      <c r="G1188" t="s">
        <v>200</v>
      </c>
      <c r="H1188" t="s">
        <v>201</v>
      </c>
      <c r="I1188">
        <v>31100</v>
      </c>
      <c r="J1188">
        <v>3404</v>
      </c>
      <c r="K1188">
        <v>34504</v>
      </c>
      <c r="L1188" t="s">
        <v>74</v>
      </c>
      <c r="M1188" t="s">
        <v>75</v>
      </c>
      <c r="N1188" t="s">
        <v>76</v>
      </c>
      <c r="O1188">
        <v>4</v>
      </c>
      <c r="P1188" t="s">
        <v>77</v>
      </c>
      <c r="Q1188" t="s">
        <v>78</v>
      </c>
      <c r="R1188" t="s">
        <v>79</v>
      </c>
      <c r="S1188" t="s">
        <v>59</v>
      </c>
      <c r="T1188" t="s">
        <v>42</v>
      </c>
      <c r="U1188" t="s">
        <v>219</v>
      </c>
      <c r="V1188">
        <v>933</v>
      </c>
      <c r="W1188">
        <v>0.78085723322856115</v>
      </c>
      <c r="X1188" t="s">
        <v>222</v>
      </c>
    </row>
    <row r="1189" spans="1:24" x14ac:dyDescent="0.25">
      <c r="A1189" t="s">
        <v>160</v>
      </c>
      <c r="B1189" s="1">
        <v>42453</v>
      </c>
      <c r="C1189">
        <v>2016</v>
      </c>
      <c r="D1189" t="s">
        <v>226</v>
      </c>
      <c r="E1189" t="s">
        <v>54</v>
      </c>
      <c r="F1189" t="s">
        <v>33</v>
      </c>
      <c r="G1189" t="s">
        <v>206</v>
      </c>
      <c r="H1189" t="s">
        <v>202</v>
      </c>
      <c r="I1189">
        <v>120600</v>
      </c>
      <c r="J1189">
        <v>4505</v>
      </c>
      <c r="K1189">
        <v>125105</v>
      </c>
      <c r="L1189" t="s">
        <v>142</v>
      </c>
      <c r="M1189" t="s">
        <v>161</v>
      </c>
      <c r="N1189" t="s">
        <v>162</v>
      </c>
      <c r="O1189">
        <v>4</v>
      </c>
      <c r="P1189" t="s">
        <v>91</v>
      </c>
      <c r="Q1189" t="s">
        <v>78</v>
      </c>
      <c r="R1189" t="s">
        <v>92</v>
      </c>
      <c r="S1189" t="s">
        <v>54</v>
      </c>
      <c r="T1189" t="s">
        <v>45</v>
      </c>
      <c r="U1189" t="s">
        <v>225</v>
      </c>
      <c r="V1189">
        <v>7236</v>
      </c>
      <c r="W1189">
        <v>0.59533524121871928</v>
      </c>
      <c r="X1189" t="s">
        <v>222</v>
      </c>
    </row>
    <row r="1190" spans="1:24" x14ac:dyDescent="0.25">
      <c r="A1190" t="s">
        <v>126</v>
      </c>
      <c r="B1190" s="1">
        <v>42454</v>
      </c>
      <c r="C1190">
        <v>2016</v>
      </c>
      <c r="D1190" t="s">
        <v>226</v>
      </c>
      <c r="E1190" t="s">
        <v>60</v>
      </c>
      <c r="F1190" t="s">
        <v>6</v>
      </c>
      <c r="G1190" t="s">
        <v>210</v>
      </c>
      <c r="H1190" t="s">
        <v>203</v>
      </c>
      <c r="I1190">
        <v>42250</v>
      </c>
      <c r="J1190">
        <v>4245</v>
      </c>
      <c r="K1190">
        <v>46495</v>
      </c>
      <c r="L1190" t="s">
        <v>127</v>
      </c>
      <c r="M1190" t="s">
        <v>128</v>
      </c>
      <c r="N1190" t="s">
        <v>129</v>
      </c>
      <c r="O1190">
        <v>4</v>
      </c>
      <c r="P1190" t="s">
        <v>77</v>
      </c>
      <c r="Q1190" t="s">
        <v>78</v>
      </c>
      <c r="R1190" t="s">
        <v>79</v>
      </c>
      <c r="S1190" t="s">
        <v>61</v>
      </c>
      <c r="T1190" t="s">
        <v>42</v>
      </c>
      <c r="U1190" t="s">
        <v>221</v>
      </c>
      <c r="V1190">
        <v>1690</v>
      </c>
      <c r="W1190">
        <v>0.17816931902345703</v>
      </c>
      <c r="X1190" t="s">
        <v>220</v>
      </c>
    </row>
    <row r="1191" spans="1:24" x14ac:dyDescent="0.25">
      <c r="A1191" t="s">
        <v>157</v>
      </c>
      <c r="B1191" s="1">
        <v>42455</v>
      </c>
      <c r="C1191">
        <v>2016</v>
      </c>
      <c r="D1191" t="s">
        <v>226</v>
      </c>
      <c r="E1191" t="s">
        <v>55</v>
      </c>
      <c r="F1191" t="s">
        <v>39</v>
      </c>
      <c r="G1191" t="s">
        <v>210</v>
      </c>
      <c r="H1191" t="s">
        <v>201</v>
      </c>
      <c r="I1191">
        <v>73000</v>
      </c>
      <c r="J1191">
        <v>4351</v>
      </c>
      <c r="K1191">
        <v>77351</v>
      </c>
      <c r="L1191" t="s">
        <v>142</v>
      </c>
      <c r="M1191" t="s">
        <v>158</v>
      </c>
      <c r="N1191" t="s">
        <v>159</v>
      </c>
      <c r="O1191">
        <v>4</v>
      </c>
      <c r="P1191" t="s">
        <v>77</v>
      </c>
      <c r="Q1191" t="s">
        <v>86</v>
      </c>
      <c r="R1191" t="s">
        <v>79</v>
      </c>
      <c r="S1191" t="s">
        <v>56</v>
      </c>
      <c r="T1191" t="s">
        <v>46</v>
      </c>
      <c r="U1191" t="s">
        <v>225</v>
      </c>
      <c r="V1191">
        <v>4380</v>
      </c>
      <c r="W1191">
        <v>0.63574224414105629</v>
      </c>
      <c r="X1191" t="s">
        <v>222</v>
      </c>
    </row>
    <row r="1192" spans="1:24" x14ac:dyDescent="0.25">
      <c r="A1192" t="s">
        <v>126</v>
      </c>
      <c r="B1192" s="1">
        <v>42456</v>
      </c>
      <c r="C1192">
        <v>2016</v>
      </c>
      <c r="D1192" t="s">
        <v>226</v>
      </c>
      <c r="E1192" t="s">
        <v>54</v>
      </c>
      <c r="F1192" t="s">
        <v>11</v>
      </c>
      <c r="G1192" t="s">
        <v>206</v>
      </c>
      <c r="H1192" t="s">
        <v>203</v>
      </c>
      <c r="I1192">
        <v>42050</v>
      </c>
      <c r="J1192">
        <v>2255</v>
      </c>
      <c r="K1192">
        <v>44305</v>
      </c>
      <c r="L1192" t="s">
        <v>127</v>
      </c>
      <c r="M1192" t="s">
        <v>128</v>
      </c>
      <c r="N1192" t="s">
        <v>129</v>
      </c>
      <c r="O1192">
        <v>4</v>
      </c>
      <c r="P1192" t="s">
        <v>77</v>
      </c>
      <c r="Q1192" t="s">
        <v>78</v>
      </c>
      <c r="R1192" t="s">
        <v>79</v>
      </c>
      <c r="S1192" t="s">
        <v>54</v>
      </c>
      <c r="T1192" t="s">
        <v>43</v>
      </c>
      <c r="U1192" t="s">
        <v>221</v>
      </c>
      <c r="V1192">
        <v>1682</v>
      </c>
      <c r="W1192">
        <v>0.22523235167620348</v>
      </c>
      <c r="X1192" t="s">
        <v>220</v>
      </c>
    </row>
    <row r="1193" spans="1:24" x14ac:dyDescent="0.25">
      <c r="A1193" t="s">
        <v>157</v>
      </c>
      <c r="B1193" s="1">
        <v>42457</v>
      </c>
      <c r="C1193">
        <v>2016</v>
      </c>
      <c r="D1193" t="s">
        <v>226</v>
      </c>
      <c r="E1193" t="s">
        <v>60</v>
      </c>
      <c r="F1193" t="s">
        <v>22</v>
      </c>
      <c r="G1193" t="s">
        <v>206</v>
      </c>
      <c r="H1193" t="s">
        <v>203</v>
      </c>
      <c r="I1193">
        <v>73200</v>
      </c>
      <c r="J1193">
        <v>4522</v>
      </c>
      <c r="K1193">
        <v>77722</v>
      </c>
      <c r="L1193" t="s">
        <v>142</v>
      </c>
      <c r="M1193" t="s">
        <v>158</v>
      </c>
      <c r="N1193" t="s">
        <v>159</v>
      </c>
      <c r="O1193">
        <v>4</v>
      </c>
      <c r="P1193" t="s">
        <v>77</v>
      </c>
      <c r="Q1193" t="s">
        <v>86</v>
      </c>
      <c r="R1193" t="s">
        <v>79</v>
      </c>
      <c r="S1193" t="s">
        <v>61</v>
      </c>
      <c r="T1193" t="s">
        <v>44</v>
      </c>
      <c r="U1193" t="s">
        <v>225</v>
      </c>
      <c r="V1193">
        <v>4392</v>
      </c>
      <c r="W1193">
        <v>0.24829287186651158</v>
      </c>
      <c r="X1193" t="s">
        <v>220</v>
      </c>
    </row>
    <row r="1194" spans="1:24" x14ac:dyDescent="0.25">
      <c r="A1194" t="s">
        <v>160</v>
      </c>
      <c r="B1194" s="1">
        <v>42457</v>
      </c>
      <c r="C1194">
        <v>2016</v>
      </c>
      <c r="D1194" t="s">
        <v>226</v>
      </c>
      <c r="E1194" t="s">
        <v>50</v>
      </c>
      <c r="F1194" t="s">
        <v>10</v>
      </c>
      <c r="G1194" t="s">
        <v>206</v>
      </c>
      <c r="H1194" t="s">
        <v>203</v>
      </c>
      <c r="I1194">
        <v>121100</v>
      </c>
      <c r="J1194">
        <v>3657</v>
      </c>
      <c r="K1194">
        <v>124757</v>
      </c>
      <c r="L1194" t="s">
        <v>142</v>
      </c>
      <c r="M1194" t="s">
        <v>161</v>
      </c>
      <c r="N1194" t="s">
        <v>162</v>
      </c>
      <c r="O1194">
        <v>4</v>
      </c>
      <c r="P1194" t="s">
        <v>91</v>
      </c>
      <c r="Q1194" t="s">
        <v>78</v>
      </c>
      <c r="R1194" t="s">
        <v>92</v>
      </c>
      <c r="S1194" t="s">
        <v>51</v>
      </c>
      <c r="T1194" t="s">
        <v>43</v>
      </c>
      <c r="U1194" t="s">
        <v>225</v>
      </c>
      <c r="V1194">
        <v>7266</v>
      </c>
      <c r="W1194">
        <v>0.63540065271565715</v>
      </c>
      <c r="X1194" t="s">
        <v>222</v>
      </c>
    </row>
    <row r="1195" spans="1:24" x14ac:dyDescent="0.25">
      <c r="A1195" t="s">
        <v>188</v>
      </c>
      <c r="B1195" s="1">
        <v>42457</v>
      </c>
      <c r="C1195">
        <v>2016</v>
      </c>
      <c r="D1195" t="s">
        <v>226</v>
      </c>
      <c r="E1195" t="s">
        <v>57</v>
      </c>
      <c r="F1195" t="s">
        <v>27</v>
      </c>
      <c r="G1195" t="s">
        <v>210</v>
      </c>
      <c r="H1195" t="s">
        <v>205</v>
      </c>
      <c r="I1195">
        <v>86200</v>
      </c>
      <c r="J1195">
        <v>1973</v>
      </c>
      <c r="K1195">
        <v>88173</v>
      </c>
      <c r="L1195" t="s">
        <v>164</v>
      </c>
      <c r="M1195" t="s">
        <v>189</v>
      </c>
      <c r="N1195" t="s">
        <v>190</v>
      </c>
      <c r="O1195">
        <v>4</v>
      </c>
      <c r="P1195" t="s">
        <v>77</v>
      </c>
      <c r="Q1195" t="s">
        <v>86</v>
      </c>
      <c r="R1195" t="s">
        <v>87</v>
      </c>
      <c r="S1195" t="s">
        <v>57</v>
      </c>
      <c r="T1195" t="s">
        <v>44</v>
      </c>
      <c r="U1195" t="s">
        <v>225</v>
      </c>
      <c r="V1195">
        <v>5172</v>
      </c>
      <c r="W1195">
        <v>0.59635288901457228</v>
      </c>
      <c r="X1195" t="s">
        <v>222</v>
      </c>
    </row>
    <row r="1196" spans="1:24" x14ac:dyDescent="0.25">
      <c r="A1196" t="s">
        <v>83</v>
      </c>
      <c r="B1196" s="1">
        <v>42458</v>
      </c>
      <c r="C1196">
        <v>2016</v>
      </c>
      <c r="D1196" t="s">
        <v>226</v>
      </c>
      <c r="E1196" t="s">
        <v>57</v>
      </c>
      <c r="F1196" t="s">
        <v>17</v>
      </c>
      <c r="G1196" t="s">
        <v>209</v>
      </c>
      <c r="H1196" t="s">
        <v>201</v>
      </c>
      <c r="I1196">
        <v>92750</v>
      </c>
      <c r="J1196">
        <v>2084</v>
      </c>
      <c r="K1196">
        <v>94834</v>
      </c>
      <c r="L1196" t="s">
        <v>74</v>
      </c>
      <c r="M1196" t="s">
        <v>84</v>
      </c>
      <c r="N1196" t="s">
        <v>85</v>
      </c>
      <c r="O1196">
        <v>4</v>
      </c>
      <c r="P1196" t="s">
        <v>77</v>
      </c>
      <c r="Q1196" t="s">
        <v>86</v>
      </c>
      <c r="R1196" t="s">
        <v>87</v>
      </c>
      <c r="S1196" t="s">
        <v>57</v>
      </c>
      <c r="T1196" t="s">
        <v>44</v>
      </c>
      <c r="U1196" t="s">
        <v>225</v>
      </c>
      <c r="V1196">
        <v>5565</v>
      </c>
      <c r="W1196">
        <v>0.77809920011931066</v>
      </c>
      <c r="X1196" t="s">
        <v>222</v>
      </c>
    </row>
    <row r="1197" spans="1:24" x14ac:dyDescent="0.25">
      <c r="A1197" t="s">
        <v>185</v>
      </c>
      <c r="B1197" s="1">
        <v>42459</v>
      </c>
      <c r="C1197">
        <v>2016</v>
      </c>
      <c r="D1197" t="s">
        <v>226</v>
      </c>
      <c r="E1197" t="s">
        <v>58</v>
      </c>
      <c r="F1197" t="s">
        <v>5</v>
      </c>
      <c r="G1197" t="s">
        <v>200</v>
      </c>
      <c r="H1197" t="s">
        <v>211</v>
      </c>
      <c r="I1197">
        <v>83250</v>
      </c>
      <c r="J1197">
        <v>2574</v>
      </c>
      <c r="K1197">
        <v>85824</v>
      </c>
      <c r="L1197" t="s">
        <v>164</v>
      </c>
      <c r="M1197" t="s">
        <v>186</v>
      </c>
      <c r="N1197" t="s">
        <v>187</v>
      </c>
      <c r="O1197">
        <v>4</v>
      </c>
      <c r="P1197" t="s">
        <v>77</v>
      </c>
      <c r="Q1197" t="s">
        <v>86</v>
      </c>
      <c r="R1197" t="s">
        <v>87</v>
      </c>
      <c r="S1197" t="s">
        <v>59</v>
      </c>
      <c r="T1197" t="s">
        <v>42</v>
      </c>
      <c r="U1197" t="s">
        <v>225</v>
      </c>
      <c r="V1197">
        <v>4995</v>
      </c>
      <c r="W1197">
        <v>9.4779961320934802E-2</v>
      </c>
      <c r="X1197" t="s">
        <v>220</v>
      </c>
    </row>
    <row r="1198" spans="1:24" x14ac:dyDescent="0.25">
      <c r="A1198" t="s">
        <v>160</v>
      </c>
      <c r="B1198" s="1">
        <v>42459</v>
      </c>
      <c r="C1198">
        <v>2016</v>
      </c>
      <c r="D1198" t="s">
        <v>226</v>
      </c>
      <c r="E1198" t="s">
        <v>64</v>
      </c>
      <c r="F1198" t="s">
        <v>26</v>
      </c>
      <c r="G1198" t="s">
        <v>200</v>
      </c>
      <c r="H1198" t="s">
        <v>203</v>
      </c>
      <c r="I1198">
        <v>120700</v>
      </c>
      <c r="J1198">
        <v>4234</v>
      </c>
      <c r="K1198">
        <v>124934</v>
      </c>
      <c r="L1198" t="s">
        <v>142</v>
      </c>
      <c r="M1198" t="s">
        <v>161</v>
      </c>
      <c r="N1198" t="s">
        <v>162</v>
      </c>
      <c r="O1198">
        <v>4</v>
      </c>
      <c r="P1198" t="s">
        <v>91</v>
      </c>
      <c r="Q1198" t="s">
        <v>78</v>
      </c>
      <c r="R1198" t="s">
        <v>92</v>
      </c>
      <c r="S1198" t="s">
        <v>57</v>
      </c>
      <c r="T1198" t="s">
        <v>44</v>
      </c>
      <c r="U1198" t="s">
        <v>225</v>
      </c>
      <c r="V1198">
        <v>7242</v>
      </c>
      <c r="W1198">
        <v>0.31463709395129097</v>
      </c>
      <c r="X1198" t="s">
        <v>220</v>
      </c>
    </row>
    <row r="1199" spans="1:24" x14ac:dyDescent="0.25">
      <c r="A1199" t="s">
        <v>109</v>
      </c>
      <c r="B1199" s="1">
        <v>42459</v>
      </c>
      <c r="C1199">
        <v>2016</v>
      </c>
      <c r="D1199" t="s">
        <v>226</v>
      </c>
      <c r="E1199" t="s">
        <v>54</v>
      </c>
      <c r="F1199" t="s">
        <v>31</v>
      </c>
      <c r="G1199" t="s">
        <v>209</v>
      </c>
      <c r="H1199" t="s">
        <v>201</v>
      </c>
      <c r="I1199">
        <v>51150</v>
      </c>
      <c r="J1199">
        <v>3922</v>
      </c>
      <c r="K1199">
        <v>55072</v>
      </c>
      <c r="L1199" t="s">
        <v>97</v>
      </c>
      <c r="M1199" t="s">
        <v>110</v>
      </c>
      <c r="N1199" t="s">
        <v>111</v>
      </c>
      <c r="O1199">
        <v>4</v>
      </c>
      <c r="P1199" t="s">
        <v>91</v>
      </c>
      <c r="Q1199" t="s">
        <v>78</v>
      </c>
      <c r="R1199" t="s">
        <v>79</v>
      </c>
      <c r="S1199" t="s">
        <v>54</v>
      </c>
      <c r="T1199" t="s">
        <v>45</v>
      </c>
      <c r="U1199" t="s">
        <v>221</v>
      </c>
      <c r="V1199">
        <v>2046</v>
      </c>
      <c r="W1199">
        <v>0.68737365383998195</v>
      </c>
      <c r="X1199" t="s">
        <v>222</v>
      </c>
    </row>
    <row r="1200" spans="1:24" x14ac:dyDescent="0.25">
      <c r="A1200" t="s">
        <v>133</v>
      </c>
      <c r="B1200" s="1">
        <v>42461</v>
      </c>
      <c r="C1200">
        <v>2016</v>
      </c>
      <c r="D1200" t="s">
        <v>227</v>
      </c>
      <c r="E1200" t="s">
        <v>64</v>
      </c>
      <c r="F1200" t="s">
        <v>25</v>
      </c>
      <c r="G1200" t="s">
        <v>210</v>
      </c>
      <c r="H1200" t="s">
        <v>211</v>
      </c>
      <c r="I1200">
        <v>71750</v>
      </c>
      <c r="J1200">
        <v>3102</v>
      </c>
      <c r="K1200">
        <v>74852</v>
      </c>
      <c r="L1200" t="s">
        <v>127</v>
      </c>
      <c r="M1200" t="s">
        <v>134</v>
      </c>
      <c r="N1200" t="s">
        <v>135</v>
      </c>
      <c r="O1200">
        <v>4</v>
      </c>
      <c r="P1200" t="s">
        <v>77</v>
      </c>
      <c r="Q1200" t="s">
        <v>86</v>
      </c>
      <c r="R1200" t="s">
        <v>79</v>
      </c>
      <c r="S1200" t="s">
        <v>57</v>
      </c>
      <c r="T1200" t="s">
        <v>44</v>
      </c>
      <c r="U1200" t="s">
        <v>223</v>
      </c>
      <c r="V1200">
        <v>3587.5</v>
      </c>
      <c r="W1200">
        <v>0.22753812709242949</v>
      </c>
      <c r="X1200" t="s">
        <v>220</v>
      </c>
    </row>
    <row r="1201" spans="1:24" x14ac:dyDescent="0.25">
      <c r="A1201" t="s">
        <v>188</v>
      </c>
      <c r="B1201" s="1">
        <v>42461</v>
      </c>
      <c r="C1201">
        <v>2016</v>
      </c>
      <c r="D1201" t="s">
        <v>227</v>
      </c>
      <c r="E1201" t="s">
        <v>64</v>
      </c>
      <c r="F1201" t="s">
        <v>20</v>
      </c>
      <c r="G1201" t="s">
        <v>200</v>
      </c>
      <c r="H1201" t="s">
        <v>205</v>
      </c>
      <c r="I1201">
        <v>85800</v>
      </c>
      <c r="J1201">
        <v>4403</v>
      </c>
      <c r="K1201">
        <v>90203</v>
      </c>
      <c r="L1201" t="s">
        <v>164</v>
      </c>
      <c r="M1201" t="s">
        <v>189</v>
      </c>
      <c r="N1201" t="s">
        <v>190</v>
      </c>
      <c r="O1201">
        <v>4</v>
      </c>
      <c r="P1201" t="s">
        <v>77</v>
      </c>
      <c r="Q1201" t="s">
        <v>86</v>
      </c>
      <c r="R1201" t="s">
        <v>87</v>
      </c>
      <c r="S1201" t="s">
        <v>57</v>
      </c>
      <c r="T1201" t="s">
        <v>44</v>
      </c>
      <c r="U1201" t="s">
        <v>225</v>
      </c>
      <c r="V1201">
        <v>5148</v>
      </c>
      <c r="W1201">
        <v>0.32010154394437629</v>
      </c>
      <c r="X1201" t="s">
        <v>220</v>
      </c>
    </row>
    <row r="1202" spans="1:24" x14ac:dyDescent="0.25">
      <c r="A1202" t="s">
        <v>126</v>
      </c>
      <c r="B1202" s="1">
        <v>42461</v>
      </c>
      <c r="C1202">
        <v>2016</v>
      </c>
      <c r="D1202" t="s">
        <v>227</v>
      </c>
      <c r="E1202" t="s">
        <v>55</v>
      </c>
      <c r="F1202" t="s">
        <v>39</v>
      </c>
      <c r="G1202" t="s">
        <v>200</v>
      </c>
      <c r="H1202" t="s">
        <v>201</v>
      </c>
      <c r="I1202">
        <v>41850</v>
      </c>
      <c r="J1202">
        <v>2860</v>
      </c>
      <c r="K1202">
        <v>44710</v>
      </c>
      <c r="L1202" t="s">
        <v>127</v>
      </c>
      <c r="M1202" t="s">
        <v>128</v>
      </c>
      <c r="N1202" t="s">
        <v>129</v>
      </c>
      <c r="O1202">
        <v>4</v>
      </c>
      <c r="P1202" t="s">
        <v>77</v>
      </c>
      <c r="Q1202" t="s">
        <v>78</v>
      </c>
      <c r="R1202" t="s">
        <v>79</v>
      </c>
      <c r="S1202" t="s">
        <v>56</v>
      </c>
      <c r="T1202" t="s">
        <v>46</v>
      </c>
      <c r="U1202" t="s">
        <v>221</v>
      </c>
      <c r="V1202">
        <v>1674</v>
      </c>
      <c r="W1202">
        <v>0.42590712216957805</v>
      </c>
      <c r="X1202" t="s">
        <v>220</v>
      </c>
    </row>
    <row r="1203" spans="1:24" x14ac:dyDescent="0.25">
      <c r="A1203" t="s">
        <v>136</v>
      </c>
      <c r="B1203" s="1">
        <v>42461</v>
      </c>
      <c r="C1203">
        <v>2016</v>
      </c>
      <c r="D1203" t="s">
        <v>227</v>
      </c>
      <c r="E1203" t="s">
        <v>57</v>
      </c>
      <c r="F1203" t="s">
        <v>18</v>
      </c>
      <c r="G1203" t="s">
        <v>200</v>
      </c>
      <c r="H1203" t="s">
        <v>201</v>
      </c>
      <c r="I1203">
        <v>94550</v>
      </c>
      <c r="J1203">
        <v>1425</v>
      </c>
      <c r="K1203">
        <v>95975</v>
      </c>
      <c r="L1203" t="s">
        <v>127</v>
      </c>
      <c r="M1203" t="s">
        <v>137</v>
      </c>
      <c r="N1203" t="s">
        <v>138</v>
      </c>
      <c r="O1203">
        <v>4</v>
      </c>
      <c r="P1203" t="s">
        <v>77</v>
      </c>
      <c r="Q1203" t="s">
        <v>78</v>
      </c>
      <c r="R1203" t="s">
        <v>79</v>
      </c>
      <c r="S1203" t="s">
        <v>57</v>
      </c>
      <c r="T1203" t="s">
        <v>44</v>
      </c>
      <c r="U1203" t="s">
        <v>225</v>
      </c>
      <c r="V1203">
        <v>5673</v>
      </c>
      <c r="W1203">
        <v>0.54483234255799662</v>
      </c>
      <c r="X1203" t="s">
        <v>222</v>
      </c>
    </row>
    <row r="1204" spans="1:24" x14ac:dyDescent="0.25">
      <c r="A1204" t="s">
        <v>133</v>
      </c>
      <c r="B1204" s="1">
        <v>42464</v>
      </c>
      <c r="C1204">
        <v>2016</v>
      </c>
      <c r="D1204" t="s">
        <v>227</v>
      </c>
      <c r="E1204" t="s">
        <v>62</v>
      </c>
      <c r="F1204" t="s">
        <v>14</v>
      </c>
      <c r="G1204" t="s">
        <v>207</v>
      </c>
      <c r="H1204" t="s">
        <v>205</v>
      </c>
      <c r="I1204">
        <v>71850</v>
      </c>
      <c r="J1204">
        <v>2430</v>
      </c>
      <c r="K1204">
        <v>74280</v>
      </c>
      <c r="L1204" t="s">
        <v>127</v>
      </c>
      <c r="M1204" t="s">
        <v>134</v>
      </c>
      <c r="N1204" t="s">
        <v>135</v>
      </c>
      <c r="O1204">
        <v>4</v>
      </c>
      <c r="P1204" t="s">
        <v>77</v>
      </c>
      <c r="Q1204" t="s">
        <v>86</v>
      </c>
      <c r="R1204" t="s">
        <v>79</v>
      </c>
      <c r="S1204" t="s">
        <v>63</v>
      </c>
      <c r="T1204" t="s">
        <v>43</v>
      </c>
      <c r="U1204" t="s">
        <v>223</v>
      </c>
      <c r="V1204">
        <v>3592.5</v>
      </c>
      <c r="W1204">
        <v>0.53673550837521233</v>
      </c>
      <c r="X1204" t="s">
        <v>222</v>
      </c>
    </row>
    <row r="1205" spans="1:24" x14ac:dyDescent="0.25">
      <c r="A1205" t="s">
        <v>157</v>
      </c>
      <c r="B1205" s="1">
        <v>42464</v>
      </c>
      <c r="C1205">
        <v>2016</v>
      </c>
      <c r="D1205" t="s">
        <v>227</v>
      </c>
      <c r="E1205" t="s">
        <v>54</v>
      </c>
      <c r="F1205" t="s">
        <v>30</v>
      </c>
      <c r="G1205" t="s">
        <v>210</v>
      </c>
      <c r="H1205" t="s">
        <v>211</v>
      </c>
      <c r="I1205">
        <v>73050</v>
      </c>
      <c r="J1205">
        <v>2682</v>
      </c>
      <c r="K1205">
        <v>75732</v>
      </c>
      <c r="L1205" t="s">
        <v>142</v>
      </c>
      <c r="M1205" t="s">
        <v>158</v>
      </c>
      <c r="N1205" t="s">
        <v>159</v>
      </c>
      <c r="O1205">
        <v>4</v>
      </c>
      <c r="P1205" t="s">
        <v>77</v>
      </c>
      <c r="Q1205" t="s">
        <v>86</v>
      </c>
      <c r="R1205" t="s">
        <v>79</v>
      </c>
      <c r="S1205" t="s">
        <v>54</v>
      </c>
      <c r="T1205" t="s">
        <v>45</v>
      </c>
      <c r="U1205" t="s">
        <v>223</v>
      </c>
      <c r="V1205">
        <v>3652.5</v>
      </c>
      <c r="W1205">
        <v>0.46872222631644561</v>
      </c>
      <c r="X1205" t="s">
        <v>220</v>
      </c>
    </row>
    <row r="1206" spans="1:24" x14ac:dyDescent="0.25">
      <c r="A1206" t="s">
        <v>103</v>
      </c>
      <c r="B1206" s="1">
        <v>42465</v>
      </c>
      <c r="C1206">
        <v>2016</v>
      </c>
      <c r="D1206" t="s">
        <v>227</v>
      </c>
      <c r="E1206" t="s">
        <v>55</v>
      </c>
      <c r="F1206" t="s">
        <v>39</v>
      </c>
      <c r="G1206" t="s">
        <v>200</v>
      </c>
      <c r="H1206" t="s">
        <v>203</v>
      </c>
      <c r="I1206">
        <v>40150</v>
      </c>
      <c r="J1206">
        <v>4717</v>
      </c>
      <c r="K1206">
        <v>44867</v>
      </c>
      <c r="L1206" t="s">
        <v>97</v>
      </c>
      <c r="M1206" t="s">
        <v>104</v>
      </c>
      <c r="N1206" t="s">
        <v>105</v>
      </c>
      <c r="O1206">
        <v>2</v>
      </c>
      <c r="P1206" t="s">
        <v>91</v>
      </c>
      <c r="Q1206" t="s">
        <v>78</v>
      </c>
      <c r="R1206" t="s">
        <v>79</v>
      </c>
      <c r="S1206" t="s">
        <v>56</v>
      </c>
      <c r="T1206" t="s">
        <v>46</v>
      </c>
      <c r="U1206" t="s">
        <v>221</v>
      </c>
      <c r="V1206">
        <v>1606</v>
      </c>
      <c r="W1206">
        <v>0.15579229228002592</v>
      </c>
      <c r="X1206" t="s">
        <v>220</v>
      </c>
    </row>
    <row r="1207" spans="1:24" x14ac:dyDescent="0.25">
      <c r="A1207" t="s">
        <v>141</v>
      </c>
      <c r="B1207" s="1">
        <v>42465</v>
      </c>
      <c r="C1207">
        <v>2016</v>
      </c>
      <c r="D1207" t="s">
        <v>227</v>
      </c>
      <c r="E1207" t="s">
        <v>57</v>
      </c>
      <c r="F1207" t="s">
        <v>21</v>
      </c>
      <c r="G1207" t="s">
        <v>210</v>
      </c>
      <c r="H1207" t="s">
        <v>203</v>
      </c>
      <c r="I1207">
        <v>30250</v>
      </c>
      <c r="J1207">
        <v>2174</v>
      </c>
      <c r="K1207">
        <v>32424</v>
      </c>
      <c r="L1207" t="s">
        <v>142</v>
      </c>
      <c r="M1207" t="s">
        <v>143</v>
      </c>
      <c r="N1207" t="s">
        <v>144</v>
      </c>
      <c r="O1207">
        <v>4</v>
      </c>
      <c r="P1207" t="s">
        <v>77</v>
      </c>
      <c r="Q1207" t="s">
        <v>78</v>
      </c>
      <c r="R1207" t="s">
        <v>79</v>
      </c>
      <c r="S1207" t="s">
        <v>57</v>
      </c>
      <c r="T1207" t="s">
        <v>44</v>
      </c>
      <c r="U1207" t="s">
        <v>219</v>
      </c>
      <c r="V1207">
        <v>907.5</v>
      </c>
      <c r="W1207">
        <v>0.45885004962740933</v>
      </c>
      <c r="X1207" t="s">
        <v>220</v>
      </c>
    </row>
    <row r="1208" spans="1:24" x14ac:dyDescent="0.25">
      <c r="A1208" t="s">
        <v>188</v>
      </c>
      <c r="B1208" s="1">
        <v>42465</v>
      </c>
      <c r="C1208">
        <v>2016</v>
      </c>
      <c r="D1208" t="s">
        <v>227</v>
      </c>
      <c r="E1208" t="s">
        <v>52</v>
      </c>
      <c r="F1208" t="s">
        <v>34</v>
      </c>
      <c r="G1208" t="s">
        <v>209</v>
      </c>
      <c r="H1208" t="s">
        <v>211</v>
      </c>
      <c r="I1208">
        <v>85700</v>
      </c>
      <c r="J1208">
        <v>1474</v>
      </c>
      <c r="K1208">
        <v>87174</v>
      </c>
      <c r="L1208" t="s">
        <v>164</v>
      </c>
      <c r="M1208" t="s">
        <v>189</v>
      </c>
      <c r="N1208" t="s">
        <v>190</v>
      </c>
      <c r="O1208">
        <v>4</v>
      </c>
      <c r="P1208" t="s">
        <v>77</v>
      </c>
      <c r="Q1208" t="s">
        <v>86</v>
      </c>
      <c r="R1208" t="s">
        <v>87</v>
      </c>
      <c r="S1208" t="s">
        <v>53</v>
      </c>
      <c r="T1208" t="s">
        <v>46</v>
      </c>
      <c r="U1208" t="s">
        <v>225</v>
      </c>
      <c r="V1208">
        <v>5142</v>
      </c>
      <c r="W1208">
        <v>0.50064605078690039</v>
      </c>
      <c r="X1208" t="s">
        <v>222</v>
      </c>
    </row>
    <row r="1209" spans="1:24" x14ac:dyDescent="0.25">
      <c r="A1209" t="s">
        <v>93</v>
      </c>
      <c r="B1209" s="1">
        <v>42467</v>
      </c>
      <c r="C1209">
        <v>2016</v>
      </c>
      <c r="D1209" t="s">
        <v>227</v>
      </c>
      <c r="E1209" t="s">
        <v>55</v>
      </c>
      <c r="F1209" t="s">
        <v>36</v>
      </c>
      <c r="G1209" t="s">
        <v>210</v>
      </c>
      <c r="H1209" t="s">
        <v>201</v>
      </c>
      <c r="I1209">
        <v>185350</v>
      </c>
      <c r="J1209">
        <v>4481</v>
      </c>
      <c r="K1209">
        <v>189831</v>
      </c>
      <c r="L1209" t="s">
        <v>74</v>
      </c>
      <c r="M1209" t="s">
        <v>94</v>
      </c>
      <c r="N1209" t="s">
        <v>95</v>
      </c>
      <c r="O1209">
        <v>2</v>
      </c>
      <c r="P1209" t="s">
        <v>77</v>
      </c>
      <c r="Q1209" t="s">
        <v>86</v>
      </c>
      <c r="R1209" t="s">
        <v>87</v>
      </c>
      <c r="S1209" t="s">
        <v>56</v>
      </c>
      <c r="T1209" t="s">
        <v>46</v>
      </c>
      <c r="U1209" t="s">
        <v>225</v>
      </c>
      <c r="V1209">
        <v>11121</v>
      </c>
      <c r="W1209">
        <v>0.55623547246504368</v>
      </c>
      <c r="X1209" t="s">
        <v>222</v>
      </c>
    </row>
    <row r="1210" spans="1:24" x14ac:dyDescent="0.25">
      <c r="A1210" t="s">
        <v>93</v>
      </c>
      <c r="B1210" s="1">
        <v>42467</v>
      </c>
      <c r="C1210">
        <v>2016</v>
      </c>
      <c r="D1210" t="s">
        <v>227</v>
      </c>
      <c r="E1210" t="s">
        <v>62</v>
      </c>
      <c r="F1210" t="s">
        <v>11</v>
      </c>
      <c r="G1210" t="s">
        <v>210</v>
      </c>
      <c r="H1210" t="s">
        <v>201</v>
      </c>
      <c r="I1210">
        <v>184600</v>
      </c>
      <c r="J1210">
        <v>2582</v>
      </c>
      <c r="K1210">
        <v>187182</v>
      </c>
      <c r="L1210" t="s">
        <v>74</v>
      </c>
      <c r="M1210" t="s">
        <v>94</v>
      </c>
      <c r="N1210" t="s">
        <v>95</v>
      </c>
      <c r="O1210">
        <v>2</v>
      </c>
      <c r="P1210" t="s">
        <v>77</v>
      </c>
      <c r="Q1210" t="s">
        <v>86</v>
      </c>
      <c r="R1210" t="s">
        <v>87</v>
      </c>
      <c r="S1210" t="s">
        <v>63</v>
      </c>
      <c r="T1210" t="s">
        <v>43</v>
      </c>
      <c r="U1210" t="s">
        <v>225</v>
      </c>
      <c r="V1210">
        <v>11076</v>
      </c>
      <c r="W1210">
        <v>0.51529167802785136</v>
      </c>
      <c r="X1210" t="s">
        <v>222</v>
      </c>
    </row>
    <row r="1211" spans="1:24" x14ac:dyDescent="0.25">
      <c r="A1211" t="s">
        <v>120</v>
      </c>
      <c r="B1211" s="1">
        <v>42467</v>
      </c>
      <c r="C1211">
        <v>2016</v>
      </c>
      <c r="D1211" t="s">
        <v>227</v>
      </c>
      <c r="E1211" t="s">
        <v>64</v>
      </c>
      <c r="F1211" t="s">
        <v>25</v>
      </c>
      <c r="G1211" t="s">
        <v>210</v>
      </c>
      <c r="H1211" t="s">
        <v>203</v>
      </c>
      <c r="I1211">
        <v>70200</v>
      </c>
      <c r="J1211">
        <v>3154</v>
      </c>
      <c r="K1211">
        <v>73354</v>
      </c>
      <c r="L1211" t="s">
        <v>97</v>
      </c>
      <c r="M1211" t="s">
        <v>121</v>
      </c>
      <c r="N1211" t="s">
        <v>122</v>
      </c>
      <c r="O1211">
        <v>4</v>
      </c>
      <c r="P1211" t="s">
        <v>77</v>
      </c>
      <c r="Q1211" t="s">
        <v>86</v>
      </c>
      <c r="R1211" t="s">
        <v>87</v>
      </c>
      <c r="S1211" t="s">
        <v>57</v>
      </c>
      <c r="T1211" t="s">
        <v>44</v>
      </c>
      <c r="U1211" t="s">
        <v>223</v>
      </c>
      <c r="V1211">
        <v>3510</v>
      </c>
      <c r="W1211">
        <v>0.42943556859597359</v>
      </c>
      <c r="X1211" t="s">
        <v>220</v>
      </c>
    </row>
    <row r="1212" spans="1:24" x14ac:dyDescent="0.25">
      <c r="A1212" t="s">
        <v>109</v>
      </c>
      <c r="B1212" s="1">
        <v>42470</v>
      </c>
      <c r="C1212">
        <v>2016</v>
      </c>
      <c r="D1212" t="s">
        <v>227</v>
      </c>
      <c r="E1212" t="s">
        <v>62</v>
      </c>
      <c r="F1212" t="s">
        <v>12</v>
      </c>
      <c r="G1212" t="s">
        <v>200</v>
      </c>
      <c r="H1212" t="s">
        <v>211</v>
      </c>
      <c r="I1212">
        <v>51050</v>
      </c>
      <c r="J1212">
        <v>3236</v>
      </c>
      <c r="K1212">
        <v>54286</v>
      </c>
      <c r="L1212" t="s">
        <v>97</v>
      </c>
      <c r="M1212" t="s">
        <v>110</v>
      </c>
      <c r="N1212" t="s">
        <v>111</v>
      </c>
      <c r="O1212">
        <v>4</v>
      </c>
      <c r="P1212" t="s">
        <v>91</v>
      </c>
      <c r="Q1212" t="s">
        <v>78</v>
      </c>
      <c r="R1212" t="s">
        <v>79</v>
      </c>
      <c r="S1212" t="s">
        <v>63</v>
      </c>
      <c r="T1212" t="s">
        <v>43</v>
      </c>
      <c r="U1212" t="s">
        <v>221</v>
      </c>
      <c r="V1212">
        <v>2042</v>
      </c>
      <c r="W1212">
        <v>0.48831265582158817</v>
      </c>
      <c r="X1212" t="s">
        <v>220</v>
      </c>
    </row>
    <row r="1213" spans="1:24" x14ac:dyDescent="0.25">
      <c r="A1213" t="s">
        <v>73</v>
      </c>
      <c r="B1213" s="1">
        <v>42470</v>
      </c>
      <c r="C1213">
        <v>2016</v>
      </c>
      <c r="D1213" t="s">
        <v>227</v>
      </c>
      <c r="E1213" t="s">
        <v>60</v>
      </c>
      <c r="F1213" t="s">
        <v>7</v>
      </c>
      <c r="G1213" t="s">
        <v>200</v>
      </c>
      <c r="H1213" t="s">
        <v>203</v>
      </c>
      <c r="I1213">
        <v>31100</v>
      </c>
      <c r="J1213">
        <v>4631</v>
      </c>
      <c r="K1213">
        <v>35731</v>
      </c>
      <c r="L1213" t="s">
        <v>74</v>
      </c>
      <c r="M1213" t="s">
        <v>75</v>
      </c>
      <c r="N1213" t="s">
        <v>76</v>
      </c>
      <c r="O1213">
        <v>4</v>
      </c>
      <c r="P1213" t="s">
        <v>77</v>
      </c>
      <c r="Q1213" t="s">
        <v>78</v>
      </c>
      <c r="R1213" t="s">
        <v>79</v>
      </c>
      <c r="S1213" t="s">
        <v>61</v>
      </c>
      <c r="T1213" t="s">
        <v>42</v>
      </c>
      <c r="U1213" t="s">
        <v>219</v>
      </c>
      <c r="V1213">
        <v>933</v>
      </c>
      <c r="W1213">
        <v>0.66808560102623216</v>
      </c>
      <c r="X1213" t="s">
        <v>222</v>
      </c>
    </row>
    <row r="1214" spans="1:24" x14ac:dyDescent="0.25">
      <c r="A1214" t="s">
        <v>185</v>
      </c>
      <c r="B1214" s="1">
        <v>42472</v>
      </c>
      <c r="C1214">
        <v>2016</v>
      </c>
      <c r="D1214" t="s">
        <v>227</v>
      </c>
      <c r="E1214" t="s">
        <v>55</v>
      </c>
      <c r="F1214" t="s">
        <v>36</v>
      </c>
      <c r="G1214" t="s">
        <v>207</v>
      </c>
      <c r="H1214" t="s">
        <v>202</v>
      </c>
      <c r="I1214">
        <v>82800</v>
      </c>
      <c r="J1214">
        <v>2238</v>
      </c>
      <c r="K1214">
        <v>85038</v>
      </c>
      <c r="L1214" t="s">
        <v>164</v>
      </c>
      <c r="M1214" t="s">
        <v>186</v>
      </c>
      <c r="N1214" t="s">
        <v>187</v>
      </c>
      <c r="O1214">
        <v>4</v>
      </c>
      <c r="P1214" t="s">
        <v>77</v>
      </c>
      <c r="Q1214" t="s">
        <v>86</v>
      </c>
      <c r="R1214" t="s">
        <v>87</v>
      </c>
      <c r="S1214" t="s">
        <v>56</v>
      </c>
      <c r="T1214" t="s">
        <v>46</v>
      </c>
      <c r="U1214" t="s">
        <v>225</v>
      </c>
      <c r="V1214">
        <v>4968</v>
      </c>
      <c r="W1214">
        <v>0.12521540612225207</v>
      </c>
      <c r="X1214" t="s">
        <v>220</v>
      </c>
    </row>
    <row r="1215" spans="1:24" x14ac:dyDescent="0.25">
      <c r="A1215" t="s">
        <v>154</v>
      </c>
      <c r="B1215" s="1">
        <v>42472</v>
      </c>
      <c r="C1215">
        <v>2016</v>
      </c>
      <c r="D1215" t="s">
        <v>227</v>
      </c>
      <c r="E1215" t="s">
        <v>55</v>
      </c>
      <c r="F1215" t="s">
        <v>36</v>
      </c>
      <c r="G1215" t="s">
        <v>200</v>
      </c>
      <c r="H1215" t="s">
        <v>201</v>
      </c>
      <c r="I1215">
        <v>69700</v>
      </c>
      <c r="J1215">
        <v>1088</v>
      </c>
      <c r="K1215">
        <v>70788</v>
      </c>
      <c r="L1215" t="s">
        <v>142</v>
      </c>
      <c r="M1215" t="s">
        <v>155</v>
      </c>
      <c r="N1215" t="s">
        <v>156</v>
      </c>
      <c r="O1215">
        <v>4</v>
      </c>
      <c r="P1215" t="s">
        <v>91</v>
      </c>
      <c r="Q1215" t="s">
        <v>78</v>
      </c>
      <c r="R1215" t="s">
        <v>79</v>
      </c>
      <c r="S1215" t="s">
        <v>56</v>
      </c>
      <c r="T1215" t="s">
        <v>46</v>
      </c>
      <c r="U1215" t="s">
        <v>223</v>
      </c>
      <c r="V1215">
        <v>3485</v>
      </c>
      <c r="W1215">
        <v>0.73633520711974021</v>
      </c>
      <c r="X1215" t="s">
        <v>222</v>
      </c>
    </row>
    <row r="1216" spans="1:24" x14ac:dyDescent="0.25">
      <c r="A1216" t="s">
        <v>103</v>
      </c>
      <c r="B1216" s="1">
        <v>42472</v>
      </c>
      <c r="C1216">
        <v>2016</v>
      </c>
      <c r="D1216" t="s">
        <v>227</v>
      </c>
      <c r="E1216" t="s">
        <v>64</v>
      </c>
      <c r="F1216" t="s">
        <v>25</v>
      </c>
      <c r="G1216" t="s">
        <v>209</v>
      </c>
      <c r="H1216" t="s">
        <v>205</v>
      </c>
      <c r="I1216">
        <v>39900</v>
      </c>
      <c r="J1216">
        <v>2893</v>
      </c>
      <c r="K1216">
        <v>42793</v>
      </c>
      <c r="L1216" t="s">
        <v>97</v>
      </c>
      <c r="M1216" t="s">
        <v>104</v>
      </c>
      <c r="N1216" t="s">
        <v>105</v>
      </c>
      <c r="O1216">
        <v>2</v>
      </c>
      <c r="P1216" t="s">
        <v>91</v>
      </c>
      <c r="Q1216" t="s">
        <v>78</v>
      </c>
      <c r="R1216" t="s">
        <v>79</v>
      </c>
      <c r="S1216" t="s">
        <v>57</v>
      </c>
      <c r="T1216" t="s">
        <v>44</v>
      </c>
      <c r="U1216" t="s">
        <v>221</v>
      </c>
      <c r="V1216">
        <v>1596</v>
      </c>
      <c r="W1216">
        <v>0.48330390848373245</v>
      </c>
      <c r="X1216" t="s">
        <v>220</v>
      </c>
    </row>
    <row r="1217" spans="1:24" x14ac:dyDescent="0.25">
      <c r="A1217" t="s">
        <v>173</v>
      </c>
      <c r="B1217" s="1">
        <v>42472</v>
      </c>
      <c r="C1217">
        <v>2016</v>
      </c>
      <c r="D1217" t="s">
        <v>227</v>
      </c>
      <c r="E1217" t="s">
        <v>55</v>
      </c>
      <c r="F1217" t="s">
        <v>36</v>
      </c>
      <c r="G1217" t="s">
        <v>209</v>
      </c>
      <c r="H1217" t="s">
        <v>203</v>
      </c>
      <c r="I1217">
        <v>36000</v>
      </c>
      <c r="J1217">
        <v>4433</v>
      </c>
      <c r="K1217">
        <v>40433</v>
      </c>
      <c r="L1217" t="s">
        <v>164</v>
      </c>
      <c r="M1217" t="s">
        <v>174</v>
      </c>
      <c r="N1217" t="s">
        <v>175</v>
      </c>
      <c r="O1217">
        <v>2</v>
      </c>
      <c r="P1217" t="s">
        <v>91</v>
      </c>
      <c r="Q1217" t="s">
        <v>78</v>
      </c>
      <c r="R1217" t="s">
        <v>79</v>
      </c>
      <c r="S1217" t="s">
        <v>56</v>
      </c>
      <c r="T1217" t="s">
        <v>46</v>
      </c>
      <c r="U1217" t="s">
        <v>221</v>
      </c>
      <c r="V1217">
        <v>1440</v>
      </c>
      <c r="W1217">
        <v>0.97656546857979398</v>
      </c>
      <c r="X1217" t="s">
        <v>222</v>
      </c>
    </row>
    <row r="1218" spans="1:24" x14ac:dyDescent="0.25">
      <c r="A1218" t="s">
        <v>139</v>
      </c>
      <c r="B1218" s="1">
        <v>42472</v>
      </c>
      <c r="C1218">
        <v>2016</v>
      </c>
      <c r="D1218" t="s">
        <v>227</v>
      </c>
      <c r="E1218" t="s">
        <v>60</v>
      </c>
      <c r="F1218" t="s">
        <v>22</v>
      </c>
      <c r="G1218" t="s">
        <v>209</v>
      </c>
      <c r="H1218" t="s">
        <v>203</v>
      </c>
      <c r="I1218">
        <v>149900</v>
      </c>
      <c r="J1218">
        <v>1504</v>
      </c>
      <c r="K1218">
        <v>151404</v>
      </c>
      <c r="L1218" t="s">
        <v>127</v>
      </c>
      <c r="M1218" t="s">
        <v>137</v>
      </c>
      <c r="N1218" t="s">
        <v>140</v>
      </c>
      <c r="O1218">
        <v>4</v>
      </c>
      <c r="P1218" t="s">
        <v>91</v>
      </c>
      <c r="Q1218" t="s">
        <v>86</v>
      </c>
      <c r="R1218" t="s">
        <v>92</v>
      </c>
      <c r="S1218" t="s">
        <v>61</v>
      </c>
      <c r="T1218" t="s">
        <v>44</v>
      </c>
      <c r="U1218" t="s">
        <v>225</v>
      </c>
      <c r="V1218">
        <v>8994</v>
      </c>
      <c r="W1218">
        <v>0.51026427490183346</v>
      </c>
      <c r="X1218" t="s">
        <v>222</v>
      </c>
    </row>
    <row r="1219" spans="1:24" x14ac:dyDescent="0.25">
      <c r="A1219" t="s">
        <v>93</v>
      </c>
      <c r="B1219" s="1">
        <v>42474</v>
      </c>
      <c r="C1219">
        <v>2016</v>
      </c>
      <c r="D1219" t="s">
        <v>227</v>
      </c>
      <c r="E1219" t="s">
        <v>54</v>
      </c>
      <c r="F1219" t="s">
        <v>23</v>
      </c>
      <c r="G1219" t="s">
        <v>200</v>
      </c>
      <c r="H1219" t="s">
        <v>201</v>
      </c>
      <c r="I1219">
        <v>185100</v>
      </c>
      <c r="J1219">
        <v>4305</v>
      </c>
      <c r="K1219">
        <v>189405</v>
      </c>
      <c r="L1219" t="s">
        <v>74</v>
      </c>
      <c r="M1219" t="s">
        <v>94</v>
      </c>
      <c r="N1219" t="s">
        <v>95</v>
      </c>
      <c r="O1219">
        <v>2</v>
      </c>
      <c r="P1219" t="s">
        <v>77</v>
      </c>
      <c r="Q1219" t="s">
        <v>86</v>
      </c>
      <c r="R1219" t="s">
        <v>87</v>
      </c>
      <c r="S1219" t="s">
        <v>54</v>
      </c>
      <c r="T1219" t="s">
        <v>44</v>
      </c>
      <c r="U1219" t="s">
        <v>225</v>
      </c>
      <c r="V1219">
        <v>11106</v>
      </c>
      <c r="W1219">
        <v>0.19573192866320346</v>
      </c>
      <c r="X1219" t="s">
        <v>220</v>
      </c>
    </row>
    <row r="1220" spans="1:24" x14ac:dyDescent="0.25">
      <c r="A1220" t="s">
        <v>106</v>
      </c>
      <c r="B1220" s="1">
        <v>42474</v>
      </c>
      <c r="C1220">
        <v>2016</v>
      </c>
      <c r="D1220" t="s">
        <v>227</v>
      </c>
      <c r="E1220" t="s">
        <v>54</v>
      </c>
      <c r="F1220" t="s">
        <v>29</v>
      </c>
      <c r="G1220" t="s">
        <v>210</v>
      </c>
      <c r="H1220" t="s">
        <v>201</v>
      </c>
      <c r="I1220">
        <v>42000</v>
      </c>
      <c r="J1220">
        <v>2359</v>
      </c>
      <c r="K1220">
        <v>44359</v>
      </c>
      <c r="L1220" t="s">
        <v>97</v>
      </c>
      <c r="M1220" t="s">
        <v>107</v>
      </c>
      <c r="N1220" t="s">
        <v>108</v>
      </c>
      <c r="O1220">
        <v>4</v>
      </c>
      <c r="P1220" t="s">
        <v>77</v>
      </c>
      <c r="Q1220" t="s">
        <v>78</v>
      </c>
      <c r="R1220" t="s">
        <v>79</v>
      </c>
      <c r="S1220" t="s">
        <v>54</v>
      </c>
      <c r="T1220" t="s">
        <v>45</v>
      </c>
      <c r="U1220" t="s">
        <v>221</v>
      </c>
      <c r="V1220">
        <v>1680</v>
      </c>
      <c r="W1220">
        <v>0.73048860567178975</v>
      </c>
      <c r="X1220" t="s">
        <v>222</v>
      </c>
    </row>
    <row r="1221" spans="1:24" x14ac:dyDescent="0.25">
      <c r="A1221" t="s">
        <v>136</v>
      </c>
      <c r="B1221" s="1">
        <v>42475</v>
      </c>
      <c r="C1221">
        <v>2016</v>
      </c>
      <c r="D1221" t="s">
        <v>227</v>
      </c>
      <c r="E1221" t="s">
        <v>60</v>
      </c>
      <c r="F1221" t="s">
        <v>22</v>
      </c>
      <c r="G1221" t="s">
        <v>209</v>
      </c>
      <c r="H1221" t="s">
        <v>202</v>
      </c>
      <c r="I1221">
        <v>94850</v>
      </c>
      <c r="J1221">
        <v>1020</v>
      </c>
      <c r="K1221">
        <v>95870</v>
      </c>
      <c r="L1221" t="s">
        <v>127</v>
      </c>
      <c r="M1221" t="s">
        <v>137</v>
      </c>
      <c r="N1221" t="s">
        <v>138</v>
      </c>
      <c r="O1221">
        <v>4</v>
      </c>
      <c r="P1221" t="s">
        <v>77</v>
      </c>
      <c r="Q1221" t="s">
        <v>78</v>
      </c>
      <c r="R1221" t="s">
        <v>79</v>
      </c>
      <c r="S1221" t="s">
        <v>61</v>
      </c>
      <c r="T1221" t="s">
        <v>44</v>
      </c>
      <c r="U1221" t="s">
        <v>225</v>
      </c>
      <c r="V1221">
        <v>5691</v>
      </c>
      <c r="W1221">
        <v>0.19648641077637971</v>
      </c>
      <c r="X1221" t="s">
        <v>220</v>
      </c>
    </row>
    <row r="1222" spans="1:24" x14ac:dyDescent="0.25">
      <c r="A1222" t="s">
        <v>73</v>
      </c>
      <c r="B1222" s="1">
        <v>42477</v>
      </c>
      <c r="C1222">
        <v>2016</v>
      </c>
      <c r="D1222" t="s">
        <v>227</v>
      </c>
      <c r="E1222" t="s">
        <v>57</v>
      </c>
      <c r="F1222" t="s">
        <v>21</v>
      </c>
      <c r="G1222" t="s">
        <v>209</v>
      </c>
      <c r="H1222" t="s">
        <v>203</v>
      </c>
      <c r="I1222">
        <v>31100</v>
      </c>
      <c r="J1222">
        <v>1052</v>
      </c>
      <c r="K1222">
        <v>32152</v>
      </c>
      <c r="L1222" t="s">
        <v>74</v>
      </c>
      <c r="M1222" t="s">
        <v>75</v>
      </c>
      <c r="N1222" t="s">
        <v>76</v>
      </c>
      <c r="O1222">
        <v>4</v>
      </c>
      <c r="P1222" t="s">
        <v>77</v>
      </c>
      <c r="Q1222" t="s">
        <v>78</v>
      </c>
      <c r="R1222" t="s">
        <v>79</v>
      </c>
      <c r="S1222" t="s">
        <v>57</v>
      </c>
      <c r="T1222" t="s">
        <v>44</v>
      </c>
      <c r="U1222" t="s">
        <v>219</v>
      </c>
      <c r="V1222">
        <v>933</v>
      </c>
      <c r="W1222">
        <v>0.26243626804204484</v>
      </c>
      <c r="X1222" t="s">
        <v>220</v>
      </c>
    </row>
    <row r="1223" spans="1:24" x14ac:dyDescent="0.25">
      <c r="A1223" t="s">
        <v>160</v>
      </c>
      <c r="B1223" s="1">
        <v>42478</v>
      </c>
      <c r="C1223">
        <v>2016</v>
      </c>
      <c r="D1223" t="s">
        <v>227</v>
      </c>
      <c r="E1223" t="s">
        <v>54</v>
      </c>
      <c r="F1223" t="s">
        <v>23</v>
      </c>
      <c r="G1223" t="s">
        <v>210</v>
      </c>
      <c r="H1223" t="s">
        <v>203</v>
      </c>
      <c r="I1223">
        <v>120950</v>
      </c>
      <c r="J1223">
        <v>1389</v>
      </c>
      <c r="K1223">
        <v>122339</v>
      </c>
      <c r="L1223" t="s">
        <v>142</v>
      </c>
      <c r="M1223" t="s">
        <v>161</v>
      </c>
      <c r="N1223" t="s">
        <v>162</v>
      </c>
      <c r="O1223">
        <v>4</v>
      </c>
      <c r="P1223" t="s">
        <v>91</v>
      </c>
      <c r="Q1223" t="s">
        <v>78</v>
      </c>
      <c r="R1223" t="s">
        <v>92</v>
      </c>
      <c r="S1223" t="s">
        <v>54</v>
      </c>
      <c r="T1223" t="s">
        <v>44</v>
      </c>
      <c r="U1223" t="s">
        <v>225</v>
      </c>
      <c r="V1223">
        <v>7257</v>
      </c>
      <c r="W1223">
        <v>0.35730417182543511</v>
      </c>
      <c r="X1223" t="s">
        <v>220</v>
      </c>
    </row>
    <row r="1224" spans="1:24" x14ac:dyDescent="0.25">
      <c r="A1224" t="s">
        <v>88</v>
      </c>
      <c r="B1224" s="1">
        <v>42479</v>
      </c>
      <c r="C1224">
        <v>2016</v>
      </c>
      <c r="D1224" t="s">
        <v>227</v>
      </c>
      <c r="E1224" t="s">
        <v>62</v>
      </c>
      <c r="F1224" t="s">
        <v>14</v>
      </c>
      <c r="G1224" t="s">
        <v>209</v>
      </c>
      <c r="H1224" t="s">
        <v>203</v>
      </c>
      <c r="I1224">
        <v>160050</v>
      </c>
      <c r="J1224">
        <v>3261</v>
      </c>
      <c r="K1224">
        <v>163311</v>
      </c>
      <c r="L1224" t="s">
        <v>74</v>
      </c>
      <c r="M1224" t="s">
        <v>89</v>
      </c>
      <c r="N1224" t="s">
        <v>90</v>
      </c>
      <c r="O1224">
        <v>4</v>
      </c>
      <c r="P1224" t="s">
        <v>91</v>
      </c>
      <c r="Q1224" t="s">
        <v>86</v>
      </c>
      <c r="R1224" t="s">
        <v>92</v>
      </c>
      <c r="S1224" t="s">
        <v>63</v>
      </c>
      <c r="T1224" t="s">
        <v>43</v>
      </c>
      <c r="U1224" t="s">
        <v>225</v>
      </c>
      <c r="V1224">
        <v>9603</v>
      </c>
      <c r="W1224">
        <v>0.39851856110548534</v>
      </c>
      <c r="X1224" t="s">
        <v>220</v>
      </c>
    </row>
    <row r="1225" spans="1:24" x14ac:dyDescent="0.25">
      <c r="A1225" t="s">
        <v>106</v>
      </c>
      <c r="B1225" s="1">
        <v>42479</v>
      </c>
      <c r="C1225">
        <v>2016</v>
      </c>
      <c r="D1225" t="s">
        <v>227</v>
      </c>
      <c r="E1225" t="s">
        <v>54</v>
      </c>
      <c r="F1225" t="s">
        <v>33</v>
      </c>
      <c r="G1225" t="s">
        <v>209</v>
      </c>
      <c r="H1225" t="s">
        <v>203</v>
      </c>
      <c r="I1225">
        <v>41800</v>
      </c>
      <c r="J1225">
        <v>1974</v>
      </c>
      <c r="K1225">
        <v>43774</v>
      </c>
      <c r="L1225" t="s">
        <v>97</v>
      </c>
      <c r="M1225" t="s">
        <v>107</v>
      </c>
      <c r="N1225" t="s">
        <v>108</v>
      </c>
      <c r="O1225">
        <v>4</v>
      </c>
      <c r="P1225" t="s">
        <v>77</v>
      </c>
      <c r="Q1225" t="s">
        <v>78</v>
      </c>
      <c r="R1225" t="s">
        <v>79</v>
      </c>
      <c r="S1225" t="s">
        <v>54</v>
      </c>
      <c r="T1225" t="s">
        <v>45</v>
      </c>
      <c r="U1225" t="s">
        <v>221</v>
      </c>
      <c r="V1225">
        <v>1672</v>
      </c>
      <c r="W1225">
        <v>0.99738192790997304</v>
      </c>
      <c r="X1225" t="s">
        <v>222</v>
      </c>
    </row>
    <row r="1226" spans="1:24" x14ac:dyDescent="0.25">
      <c r="A1226" t="s">
        <v>109</v>
      </c>
      <c r="B1226" s="1">
        <v>42481</v>
      </c>
      <c r="C1226">
        <v>2016</v>
      </c>
      <c r="D1226" t="s">
        <v>227</v>
      </c>
      <c r="E1226" t="s">
        <v>62</v>
      </c>
      <c r="F1226" t="s">
        <v>11</v>
      </c>
      <c r="G1226" t="s">
        <v>210</v>
      </c>
      <c r="H1226" t="s">
        <v>205</v>
      </c>
      <c r="I1226">
        <v>50750</v>
      </c>
      <c r="J1226">
        <v>4122</v>
      </c>
      <c r="K1226">
        <v>54872</v>
      </c>
      <c r="L1226" t="s">
        <v>97</v>
      </c>
      <c r="M1226" t="s">
        <v>110</v>
      </c>
      <c r="N1226" t="s">
        <v>111</v>
      </c>
      <c r="O1226">
        <v>4</v>
      </c>
      <c r="P1226" t="s">
        <v>91</v>
      </c>
      <c r="Q1226" t="s">
        <v>78</v>
      </c>
      <c r="R1226" t="s">
        <v>79</v>
      </c>
      <c r="S1226" t="s">
        <v>63</v>
      </c>
      <c r="T1226" t="s">
        <v>43</v>
      </c>
      <c r="U1226" t="s">
        <v>221</v>
      </c>
      <c r="V1226">
        <v>2030</v>
      </c>
      <c r="W1226">
        <v>0.71545467186507516</v>
      </c>
      <c r="X1226" t="s">
        <v>222</v>
      </c>
    </row>
    <row r="1227" spans="1:24" x14ac:dyDescent="0.25">
      <c r="A1227" t="s">
        <v>88</v>
      </c>
      <c r="B1227" s="1">
        <v>42482</v>
      </c>
      <c r="C1227">
        <v>2016</v>
      </c>
      <c r="D1227" t="s">
        <v>227</v>
      </c>
      <c r="E1227" t="s">
        <v>52</v>
      </c>
      <c r="F1227" t="s">
        <v>34</v>
      </c>
      <c r="G1227" t="s">
        <v>206</v>
      </c>
      <c r="H1227" t="s">
        <v>201</v>
      </c>
      <c r="I1227">
        <v>160100</v>
      </c>
      <c r="J1227">
        <v>1409</v>
      </c>
      <c r="K1227">
        <v>161509</v>
      </c>
      <c r="L1227" t="s">
        <v>74</v>
      </c>
      <c r="M1227" t="s">
        <v>89</v>
      </c>
      <c r="N1227" t="s">
        <v>90</v>
      </c>
      <c r="O1227">
        <v>4</v>
      </c>
      <c r="P1227" t="s">
        <v>91</v>
      </c>
      <c r="Q1227" t="s">
        <v>86</v>
      </c>
      <c r="R1227" t="s">
        <v>92</v>
      </c>
      <c r="S1227" t="s">
        <v>53</v>
      </c>
      <c r="T1227" t="s">
        <v>46</v>
      </c>
      <c r="U1227" t="s">
        <v>225</v>
      </c>
      <c r="V1227">
        <v>9606</v>
      </c>
      <c r="W1227">
        <v>0.8916713394651522</v>
      </c>
      <c r="X1227" t="s">
        <v>222</v>
      </c>
    </row>
    <row r="1228" spans="1:24" x14ac:dyDescent="0.25">
      <c r="A1228" t="s">
        <v>103</v>
      </c>
      <c r="B1228" s="1">
        <v>42482</v>
      </c>
      <c r="C1228">
        <v>2016</v>
      </c>
      <c r="D1228" t="s">
        <v>227</v>
      </c>
      <c r="E1228" t="s">
        <v>50</v>
      </c>
      <c r="F1228" t="s">
        <v>9</v>
      </c>
      <c r="G1228" t="s">
        <v>200</v>
      </c>
      <c r="H1228" t="s">
        <v>201</v>
      </c>
      <c r="I1228">
        <v>40100</v>
      </c>
      <c r="J1228">
        <v>2334</v>
      </c>
      <c r="K1228">
        <v>42434</v>
      </c>
      <c r="L1228" t="s">
        <v>97</v>
      </c>
      <c r="M1228" t="s">
        <v>104</v>
      </c>
      <c r="N1228" t="s">
        <v>105</v>
      </c>
      <c r="O1228">
        <v>2</v>
      </c>
      <c r="P1228" t="s">
        <v>91</v>
      </c>
      <c r="Q1228" t="s">
        <v>78</v>
      </c>
      <c r="R1228" t="s">
        <v>79</v>
      </c>
      <c r="S1228" t="s">
        <v>51</v>
      </c>
      <c r="T1228" t="s">
        <v>43</v>
      </c>
      <c r="U1228" t="s">
        <v>221</v>
      </c>
      <c r="V1228">
        <v>1604</v>
      </c>
      <c r="W1228">
        <v>0.86688448016852349</v>
      </c>
      <c r="X1228" t="s">
        <v>222</v>
      </c>
    </row>
    <row r="1229" spans="1:24" x14ac:dyDescent="0.25">
      <c r="A1229" t="s">
        <v>106</v>
      </c>
      <c r="B1229" s="1">
        <v>42483</v>
      </c>
      <c r="C1229">
        <v>2016</v>
      </c>
      <c r="D1229" t="s">
        <v>227</v>
      </c>
      <c r="E1229" t="s">
        <v>57</v>
      </c>
      <c r="F1229" t="s">
        <v>27</v>
      </c>
      <c r="G1229" t="s">
        <v>210</v>
      </c>
      <c r="H1229" t="s">
        <v>211</v>
      </c>
      <c r="I1229">
        <v>42150</v>
      </c>
      <c r="J1229">
        <v>1137</v>
      </c>
      <c r="K1229">
        <v>43287</v>
      </c>
      <c r="L1229" t="s">
        <v>97</v>
      </c>
      <c r="M1229" t="s">
        <v>107</v>
      </c>
      <c r="N1229" t="s">
        <v>108</v>
      </c>
      <c r="O1229">
        <v>4</v>
      </c>
      <c r="P1229" t="s">
        <v>77</v>
      </c>
      <c r="Q1229" t="s">
        <v>78</v>
      </c>
      <c r="R1229" t="s">
        <v>79</v>
      </c>
      <c r="S1229" t="s">
        <v>57</v>
      </c>
      <c r="T1229" t="s">
        <v>44</v>
      </c>
      <c r="U1229" t="s">
        <v>221</v>
      </c>
      <c r="V1229">
        <v>1686</v>
      </c>
      <c r="W1229">
        <v>0.13594875677300094</v>
      </c>
      <c r="X1229" t="s">
        <v>220</v>
      </c>
    </row>
    <row r="1230" spans="1:24" x14ac:dyDescent="0.25">
      <c r="A1230" t="s">
        <v>141</v>
      </c>
      <c r="B1230" s="1">
        <v>42483</v>
      </c>
      <c r="C1230">
        <v>2016</v>
      </c>
      <c r="D1230" t="s">
        <v>227</v>
      </c>
      <c r="E1230" t="s">
        <v>50</v>
      </c>
      <c r="F1230" t="s">
        <v>9</v>
      </c>
      <c r="G1230" t="s">
        <v>200</v>
      </c>
      <c r="H1230" t="s">
        <v>205</v>
      </c>
      <c r="I1230">
        <v>30100</v>
      </c>
      <c r="J1230">
        <v>1358</v>
      </c>
      <c r="K1230">
        <v>31458</v>
      </c>
      <c r="L1230" t="s">
        <v>142</v>
      </c>
      <c r="M1230" t="s">
        <v>143</v>
      </c>
      <c r="N1230" t="s">
        <v>144</v>
      </c>
      <c r="O1230">
        <v>4</v>
      </c>
      <c r="P1230" t="s">
        <v>77</v>
      </c>
      <c r="Q1230" t="s">
        <v>78</v>
      </c>
      <c r="R1230" t="s">
        <v>79</v>
      </c>
      <c r="S1230" t="s">
        <v>51</v>
      </c>
      <c r="T1230" t="s">
        <v>43</v>
      </c>
      <c r="U1230" t="s">
        <v>219</v>
      </c>
      <c r="V1230">
        <v>903</v>
      </c>
      <c r="W1230">
        <v>0.61893803049760776</v>
      </c>
      <c r="X1230" t="s">
        <v>222</v>
      </c>
    </row>
    <row r="1231" spans="1:24" x14ac:dyDescent="0.25">
      <c r="A1231" t="s">
        <v>157</v>
      </c>
      <c r="B1231" s="1">
        <v>42483</v>
      </c>
      <c r="C1231">
        <v>2016</v>
      </c>
      <c r="D1231" t="s">
        <v>227</v>
      </c>
      <c r="E1231" t="s">
        <v>62</v>
      </c>
      <c r="F1231" t="s">
        <v>15</v>
      </c>
      <c r="G1231" t="s">
        <v>200</v>
      </c>
      <c r="H1231" t="s">
        <v>201</v>
      </c>
      <c r="I1231">
        <v>72850</v>
      </c>
      <c r="J1231">
        <v>1358</v>
      </c>
      <c r="K1231">
        <v>74208</v>
      </c>
      <c r="L1231" t="s">
        <v>142</v>
      </c>
      <c r="M1231" t="s">
        <v>158</v>
      </c>
      <c r="N1231" t="s">
        <v>159</v>
      </c>
      <c r="O1231">
        <v>4</v>
      </c>
      <c r="P1231" t="s">
        <v>77</v>
      </c>
      <c r="Q1231" t="s">
        <v>86</v>
      </c>
      <c r="R1231" t="s">
        <v>79</v>
      </c>
      <c r="S1231" t="s">
        <v>63</v>
      </c>
      <c r="T1231" t="s">
        <v>43</v>
      </c>
      <c r="U1231" t="s">
        <v>223</v>
      </c>
      <c r="V1231">
        <v>3642.5</v>
      </c>
      <c r="W1231">
        <v>0.54353693758302224</v>
      </c>
      <c r="X1231" t="s">
        <v>222</v>
      </c>
    </row>
    <row r="1232" spans="1:24" x14ac:dyDescent="0.25">
      <c r="A1232" t="s">
        <v>103</v>
      </c>
      <c r="B1232" s="1">
        <v>42485</v>
      </c>
      <c r="C1232">
        <v>2016</v>
      </c>
      <c r="D1232" t="s">
        <v>227</v>
      </c>
      <c r="E1232" t="s">
        <v>52</v>
      </c>
      <c r="F1232" t="s">
        <v>34</v>
      </c>
      <c r="G1232" t="s">
        <v>200</v>
      </c>
      <c r="H1232" t="s">
        <v>201</v>
      </c>
      <c r="I1232">
        <v>39950</v>
      </c>
      <c r="J1232">
        <v>4898</v>
      </c>
      <c r="K1232">
        <v>44848</v>
      </c>
      <c r="L1232" t="s">
        <v>97</v>
      </c>
      <c r="M1232" t="s">
        <v>104</v>
      </c>
      <c r="N1232" t="s">
        <v>105</v>
      </c>
      <c r="O1232">
        <v>2</v>
      </c>
      <c r="P1232" t="s">
        <v>91</v>
      </c>
      <c r="Q1232" t="s">
        <v>78</v>
      </c>
      <c r="R1232" t="s">
        <v>79</v>
      </c>
      <c r="S1232" t="s">
        <v>53</v>
      </c>
      <c r="T1232" t="s">
        <v>46</v>
      </c>
      <c r="U1232" t="s">
        <v>221</v>
      </c>
      <c r="V1232">
        <v>1598</v>
      </c>
      <c r="W1232">
        <v>0.90449252394237212</v>
      </c>
      <c r="X1232" t="s">
        <v>222</v>
      </c>
    </row>
    <row r="1233" spans="1:24" x14ac:dyDescent="0.25">
      <c r="A1233" t="s">
        <v>106</v>
      </c>
      <c r="B1233" s="1">
        <v>42485</v>
      </c>
      <c r="C1233">
        <v>2016</v>
      </c>
      <c r="D1233" t="s">
        <v>227</v>
      </c>
      <c r="E1233" t="s">
        <v>60</v>
      </c>
      <c r="F1233" t="s">
        <v>7</v>
      </c>
      <c r="G1233" t="s">
        <v>210</v>
      </c>
      <c r="H1233" t="s">
        <v>205</v>
      </c>
      <c r="I1233">
        <v>41700</v>
      </c>
      <c r="J1233">
        <v>3392</v>
      </c>
      <c r="K1233">
        <v>45092</v>
      </c>
      <c r="L1233" t="s">
        <v>97</v>
      </c>
      <c r="M1233" t="s">
        <v>107</v>
      </c>
      <c r="N1233" t="s">
        <v>108</v>
      </c>
      <c r="O1233">
        <v>4</v>
      </c>
      <c r="P1233" t="s">
        <v>77</v>
      </c>
      <c r="Q1233" t="s">
        <v>78</v>
      </c>
      <c r="R1233" t="s">
        <v>79</v>
      </c>
      <c r="S1233" t="s">
        <v>61</v>
      </c>
      <c r="T1233" t="s">
        <v>42</v>
      </c>
      <c r="U1233" t="s">
        <v>221</v>
      </c>
      <c r="V1233">
        <v>1668</v>
      </c>
      <c r="W1233">
        <v>0.89295325795791725</v>
      </c>
      <c r="X1233" t="s">
        <v>222</v>
      </c>
    </row>
    <row r="1234" spans="1:24" x14ac:dyDescent="0.25">
      <c r="A1234" t="s">
        <v>141</v>
      </c>
      <c r="B1234" s="1">
        <v>42486</v>
      </c>
      <c r="C1234">
        <v>2016</v>
      </c>
      <c r="D1234" t="s">
        <v>227</v>
      </c>
      <c r="E1234" t="s">
        <v>52</v>
      </c>
      <c r="F1234" t="s">
        <v>47</v>
      </c>
      <c r="G1234" t="s">
        <v>204</v>
      </c>
      <c r="H1234" t="s">
        <v>201</v>
      </c>
      <c r="I1234">
        <v>29850</v>
      </c>
      <c r="J1234">
        <v>1054</v>
      </c>
      <c r="K1234">
        <v>30904</v>
      </c>
      <c r="L1234" t="s">
        <v>142</v>
      </c>
      <c r="M1234" t="s">
        <v>143</v>
      </c>
      <c r="N1234" t="s">
        <v>144</v>
      </c>
      <c r="O1234">
        <v>4</v>
      </c>
      <c r="P1234" t="s">
        <v>77</v>
      </c>
      <c r="Q1234" t="s">
        <v>78</v>
      </c>
      <c r="R1234" t="s">
        <v>79</v>
      </c>
      <c r="S1234" t="s">
        <v>53</v>
      </c>
      <c r="T1234" t="s">
        <v>46</v>
      </c>
      <c r="U1234" t="s">
        <v>219</v>
      </c>
      <c r="V1234">
        <v>895.5</v>
      </c>
      <c r="W1234">
        <v>0.75986555393778976</v>
      </c>
      <c r="X1234" t="s">
        <v>222</v>
      </c>
    </row>
    <row r="1235" spans="1:24" x14ac:dyDescent="0.25">
      <c r="A1235" t="s">
        <v>170</v>
      </c>
      <c r="B1235" s="1">
        <v>42487</v>
      </c>
      <c r="C1235">
        <v>2016</v>
      </c>
      <c r="D1235" t="s">
        <v>227</v>
      </c>
      <c r="E1235" t="s">
        <v>54</v>
      </c>
      <c r="F1235" t="s">
        <v>33</v>
      </c>
      <c r="G1235" t="s">
        <v>209</v>
      </c>
      <c r="H1235" t="s">
        <v>201</v>
      </c>
      <c r="I1235">
        <v>35000</v>
      </c>
      <c r="J1235">
        <v>3368</v>
      </c>
      <c r="K1235">
        <v>38368</v>
      </c>
      <c r="L1235" t="s">
        <v>164</v>
      </c>
      <c r="M1235" t="s">
        <v>171</v>
      </c>
      <c r="N1235" t="s">
        <v>172</v>
      </c>
      <c r="O1235">
        <v>4</v>
      </c>
      <c r="P1235" t="s">
        <v>77</v>
      </c>
      <c r="Q1235" t="s">
        <v>78</v>
      </c>
      <c r="R1235" t="s">
        <v>79</v>
      </c>
      <c r="S1235" t="s">
        <v>54</v>
      </c>
      <c r="T1235" t="s">
        <v>45</v>
      </c>
      <c r="U1235" t="s">
        <v>221</v>
      </c>
      <c r="V1235">
        <v>1400</v>
      </c>
      <c r="W1235">
        <v>0.15813872923987859</v>
      </c>
      <c r="X1235" t="s">
        <v>220</v>
      </c>
    </row>
    <row r="1236" spans="1:24" x14ac:dyDescent="0.25">
      <c r="A1236" t="s">
        <v>154</v>
      </c>
      <c r="B1236" s="1">
        <v>42487</v>
      </c>
      <c r="C1236">
        <v>2016</v>
      </c>
      <c r="D1236" t="s">
        <v>227</v>
      </c>
      <c r="E1236" t="s">
        <v>57</v>
      </c>
      <c r="F1236" t="s">
        <v>16</v>
      </c>
      <c r="G1236" t="s">
        <v>206</v>
      </c>
      <c r="H1236" t="s">
        <v>211</v>
      </c>
      <c r="I1236">
        <v>70350</v>
      </c>
      <c r="J1236">
        <v>4029</v>
      </c>
      <c r="K1236">
        <v>74379</v>
      </c>
      <c r="L1236" t="s">
        <v>142</v>
      </c>
      <c r="M1236" t="s">
        <v>155</v>
      </c>
      <c r="N1236" t="s">
        <v>156</v>
      </c>
      <c r="O1236">
        <v>4</v>
      </c>
      <c r="P1236" t="s">
        <v>91</v>
      </c>
      <c r="Q1236" t="s">
        <v>78</v>
      </c>
      <c r="R1236" t="s">
        <v>79</v>
      </c>
      <c r="S1236" t="s">
        <v>57</v>
      </c>
      <c r="T1236" t="s">
        <v>44</v>
      </c>
      <c r="U1236" t="s">
        <v>223</v>
      </c>
      <c r="V1236">
        <v>3517.5</v>
      </c>
      <c r="W1236">
        <v>0.86648507549729437</v>
      </c>
      <c r="X1236" t="s">
        <v>222</v>
      </c>
    </row>
    <row r="1237" spans="1:24" x14ac:dyDescent="0.25">
      <c r="A1237" t="s">
        <v>167</v>
      </c>
      <c r="B1237" s="1">
        <v>42487</v>
      </c>
      <c r="C1237">
        <v>2016</v>
      </c>
      <c r="D1237" t="s">
        <v>227</v>
      </c>
      <c r="E1237" t="s">
        <v>60</v>
      </c>
      <c r="F1237" t="s">
        <v>7</v>
      </c>
      <c r="G1237" t="s">
        <v>210</v>
      </c>
      <c r="H1237" t="s">
        <v>205</v>
      </c>
      <c r="I1237">
        <v>34950</v>
      </c>
      <c r="J1237">
        <v>3313</v>
      </c>
      <c r="K1237">
        <v>38263</v>
      </c>
      <c r="L1237" t="s">
        <v>164</v>
      </c>
      <c r="M1237" t="s">
        <v>168</v>
      </c>
      <c r="N1237" t="s">
        <v>169</v>
      </c>
      <c r="O1237">
        <v>4</v>
      </c>
      <c r="P1237" t="s">
        <v>77</v>
      </c>
      <c r="Q1237" t="s">
        <v>78</v>
      </c>
      <c r="R1237" t="s">
        <v>79</v>
      </c>
      <c r="S1237" t="s">
        <v>61</v>
      </c>
      <c r="T1237" t="s">
        <v>42</v>
      </c>
      <c r="U1237" t="s">
        <v>221</v>
      </c>
      <c r="V1237">
        <v>1398</v>
      </c>
      <c r="W1237">
        <v>0.21383523345637845</v>
      </c>
      <c r="X1237" t="s">
        <v>220</v>
      </c>
    </row>
    <row r="1238" spans="1:24" x14ac:dyDescent="0.25">
      <c r="A1238" t="s">
        <v>123</v>
      </c>
      <c r="B1238" s="1">
        <v>42487</v>
      </c>
      <c r="C1238">
        <v>2016</v>
      </c>
      <c r="D1238" t="s">
        <v>227</v>
      </c>
      <c r="E1238" t="s">
        <v>60</v>
      </c>
      <c r="F1238" t="s">
        <v>4</v>
      </c>
      <c r="G1238" t="s">
        <v>206</v>
      </c>
      <c r="H1238" t="s">
        <v>201</v>
      </c>
      <c r="I1238">
        <v>83900</v>
      </c>
      <c r="J1238">
        <v>4535</v>
      </c>
      <c r="K1238">
        <v>88435</v>
      </c>
      <c r="L1238" t="s">
        <v>97</v>
      </c>
      <c r="M1238" t="s">
        <v>124</v>
      </c>
      <c r="N1238" t="s">
        <v>125</v>
      </c>
      <c r="O1238">
        <v>4</v>
      </c>
      <c r="P1238" t="s">
        <v>91</v>
      </c>
      <c r="Q1238" t="s">
        <v>78</v>
      </c>
      <c r="R1238" t="s">
        <v>92</v>
      </c>
      <c r="S1238" t="s">
        <v>61</v>
      </c>
      <c r="T1238" t="s">
        <v>42</v>
      </c>
      <c r="U1238" t="s">
        <v>225</v>
      </c>
      <c r="V1238">
        <v>5034</v>
      </c>
      <c r="W1238">
        <v>0.84395192928796259</v>
      </c>
      <c r="X1238" t="s">
        <v>222</v>
      </c>
    </row>
    <row r="1239" spans="1:24" x14ac:dyDescent="0.25">
      <c r="A1239" t="s">
        <v>163</v>
      </c>
      <c r="B1239" s="1">
        <v>42488</v>
      </c>
      <c r="C1239">
        <v>2016</v>
      </c>
      <c r="D1239" t="s">
        <v>227</v>
      </c>
      <c r="E1239" t="s">
        <v>62</v>
      </c>
      <c r="F1239" t="s">
        <v>12</v>
      </c>
      <c r="G1239" t="s">
        <v>206</v>
      </c>
      <c r="H1239" t="s">
        <v>211</v>
      </c>
      <c r="I1239">
        <v>28150</v>
      </c>
      <c r="J1239">
        <v>4312</v>
      </c>
      <c r="K1239">
        <v>32462</v>
      </c>
      <c r="L1239" t="s">
        <v>164</v>
      </c>
      <c r="M1239" t="s">
        <v>165</v>
      </c>
      <c r="N1239" t="s">
        <v>166</v>
      </c>
      <c r="O1239">
        <v>2</v>
      </c>
      <c r="P1239" t="s">
        <v>77</v>
      </c>
      <c r="Q1239" t="s">
        <v>78</v>
      </c>
      <c r="R1239" t="s">
        <v>79</v>
      </c>
      <c r="S1239" t="s">
        <v>63</v>
      </c>
      <c r="T1239" t="s">
        <v>43</v>
      </c>
      <c r="U1239" t="s">
        <v>219</v>
      </c>
      <c r="V1239">
        <v>844.5</v>
      </c>
      <c r="W1239">
        <v>0.68188715338794847</v>
      </c>
      <c r="X1239" t="s">
        <v>222</v>
      </c>
    </row>
    <row r="1240" spans="1:24" x14ac:dyDescent="0.25">
      <c r="A1240" t="s">
        <v>182</v>
      </c>
      <c r="B1240" s="1">
        <v>42488</v>
      </c>
      <c r="C1240">
        <v>2016</v>
      </c>
      <c r="D1240" t="s">
        <v>227</v>
      </c>
      <c r="E1240" t="s">
        <v>64</v>
      </c>
      <c r="F1240" t="s">
        <v>20</v>
      </c>
      <c r="G1240" t="s">
        <v>200</v>
      </c>
      <c r="H1240" t="s">
        <v>211</v>
      </c>
      <c r="I1240">
        <v>65250</v>
      </c>
      <c r="J1240">
        <v>2746</v>
      </c>
      <c r="K1240">
        <v>67996</v>
      </c>
      <c r="L1240" t="s">
        <v>164</v>
      </c>
      <c r="M1240" t="s">
        <v>183</v>
      </c>
      <c r="N1240" t="s">
        <v>184</v>
      </c>
      <c r="O1240">
        <v>4</v>
      </c>
      <c r="P1240" t="s">
        <v>77</v>
      </c>
      <c r="Q1240" t="s">
        <v>78</v>
      </c>
      <c r="R1240" t="s">
        <v>79</v>
      </c>
      <c r="S1240" t="s">
        <v>57</v>
      </c>
      <c r="T1240" t="s">
        <v>44</v>
      </c>
      <c r="U1240" t="s">
        <v>223</v>
      </c>
      <c r="V1240">
        <v>3262.5</v>
      </c>
      <c r="W1240">
        <v>0.42095944491259729</v>
      </c>
      <c r="X1240" t="s">
        <v>220</v>
      </c>
    </row>
    <row r="1241" spans="1:24" x14ac:dyDescent="0.25">
      <c r="A1241" t="s">
        <v>109</v>
      </c>
      <c r="B1241" s="1">
        <v>42488</v>
      </c>
      <c r="C1241">
        <v>2016</v>
      </c>
      <c r="D1241" t="s">
        <v>227</v>
      </c>
      <c r="E1241" t="s">
        <v>58</v>
      </c>
      <c r="F1241" t="s">
        <v>2</v>
      </c>
      <c r="G1241" t="s">
        <v>210</v>
      </c>
      <c r="H1241" t="s">
        <v>211</v>
      </c>
      <c r="I1241">
        <v>51000</v>
      </c>
      <c r="J1241">
        <v>2258</v>
      </c>
      <c r="K1241">
        <v>53258</v>
      </c>
      <c r="L1241" t="s">
        <v>97</v>
      </c>
      <c r="M1241" t="s">
        <v>110</v>
      </c>
      <c r="N1241" t="s">
        <v>111</v>
      </c>
      <c r="O1241">
        <v>4</v>
      </c>
      <c r="P1241" t="s">
        <v>91</v>
      </c>
      <c r="Q1241" t="s">
        <v>78</v>
      </c>
      <c r="R1241" t="s">
        <v>79</v>
      </c>
      <c r="S1241" t="s">
        <v>59</v>
      </c>
      <c r="T1241" t="s">
        <v>42</v>
      </c>
      <c r="U1241" t="s">
        <v>221</v>
      </c>
      <c r="V1241">
        <v>2040</v>
      </c>
      <c r="W1241">
        <v>0.19805894102810834</v>
      </c>
      <c r="X1241" t="s">
        <v>220</v>
      </c>
    </row>
    <row r="1242" spans="1:24" x14ac:dyDescent="0.25">
      <c r="A1242" t="s">
        <v>126</v>
      </c>
      <c r="B1242" s="1">
        <v>42488</v>
      </c>
      <c r="C1242">
        <v>2016</v>
      </c>
      <c r="D1242" t="s">
        <v>227</v>
      </c>
      <c r="E1242" t="s">
        <v>62</v>
      </c>
      <c r="F1242" t="s">
        <v>15</v>
      </c>
      <c r="G1242" t="s">
        <v>200</v>
      </c>
      <c r="H1242" t="s">
        <v>203</v>
      </c>
      <c r="I1242">
        <v>42200</v>
      </c>
      <c r="J1242">
        <v>4096</v>
      </c>
      <c r="K1242">
        <v>46296</v>
      </c>
      <c r="L1242" t="s">
        <v>127</v>
      </c>
      <c r="M1242" t="s">
        <v>128</v>
      </c>
      <c r="N1242" t="s">
        <v>129</v>
      </c>
      <c r="O1242">
        <v>4</v>
      </c>
      <c r="P1242" t="s">
        <v>77</v>
      </c>
      <c r="Q1242" t="s">
        <v>78</v>
      </c>
      <c r="R1242" t="s">
        <v>79</v>
      </c>
      <c r="S1242" t="s">
        <v>63</v>
      </c>
      <c r="T1242" t="s">
        <v>43</v>
      </c>
      <c r="U1242" t="s">
        <v>221</v>
      </c>
      <c r="V1242">
        <v>1688</v>
      </c>
      <c r="W1242">
        <v>1.6285720288886557E-2</v>
      </c>
      <c r="X1242" t="s">
        <v>220</v>
      </c>
    </row>
    <row r="1243" spans="1:24" x14ac:dyDescent="0.25">
      <c r="A1243" t="s">
        <v>109</v>
      </c>
      <c r="B1243" s="1">
        <v>42489</v>
      </c>
      <c r="C1243">
        <v>2016</v>
      </c>
      <c r="D1243" t="s">
        <v>227</v>
      </c>
      <c r="E1243" t="s">
        <v>62</v>
      </c>
      <c r="F1243" t="s">
        <v>15</v>
      </c>
      <c r="G1243" t="s">
        <v>210</v>
      </c>
      <c r="H1243" t="s">
        <v>205</v>
      </c>
      <c r="I1243">
        <v>51300</v>
      </c>
      <c r="J1243">
        <v>1813</v>
      </c>
      <c r="K1243">
        <v>53113</v>
      </c>
      <c r="L1243" t="s">
        <v>97</v>
      </c>
      <c r="M1243" t="s">
        <v>110</v>
      </c>
      <c r="N1243" t="s">
        <v>111</v>
      </c>
      <c r="O1243">
        <v>4</v>
      </c>
      <c r="P1243" t="s">
        <v>91</v>
      </c>
      <c r="Q1243" t="s">
        <v>78</v>
      </c>
      <c r="R1243" t="s">
        <v>79</v>
      </c>
      <c r="S1243" t="s">
        <v>63</v>
      </c>
      <c r="T1243" t="s">
        <v>43</v>
      </c>
      <c r="U1243" t="s">
        <v>221</v>
      </c>
      <c r="V1243">
        <v>2052</v>
      </c>
      <c r="W1243">
        <v>0.4055537113014393</v>
      </c>
      <c r="X1243" t="s">
        <v>220</v>
      </c>
    </row>
    <row r="1244" spans="1:24" x14ac:dyDescent="0.25">
      <c r="A1244" t="s">
        <v>188</v>
      </c>
      <c r="B1244" s="1">
        <v>42489</v>
      </c>
      <c r="C1244">
        <v>2016</v>
      </c>
      <c r="D1244" t="s">
        <v>227</v>
      </c>
      <c r="E1244" t="s">
        <v>58</v>
      </c>
      <c r="F1244" t="s">
        <v>5</v>
      </c>
      <c r="G1244" t="s">
        <v>200</v>
      </c>
      <c r="H1244" t="s">
        <v>203</v>
      </c>
      <c r="I1244">
        <v>86300</v>
      </c>
      <c r="J1244">
        <v>1865</v>
      </c>
      <c r="K1244">
        <v>88165</v>
      </c>
      <c r="L1244" t="s">
        <v>164</v>
      </c>
      <c r="M1244" t="s">
        <v>189</v>
      </c>
      <c r="N1244" t="s">
        <v>190</v>
      </c>
      <c r="O1244">
        <v>4</v>
      </c>
      <c r="P1244" t="s">
        <v>77</v>
      </c>
      <c r="Q1244" t="s">
        <v>86</v>
      </c>
      <c r="R1244" t="s">
        <v>87</v>
      </c>
      <c r="S1244" t="s">
        <v>59</v>
      </c>
      <c r="T1244" t="s">
        <v>42</v>
      </c>
      <c r="U1244" t="s">
        <v>225</v>
      </c>
      <c r="V1244">
        <v>5178</v>
      </c>
      <c r="W1244">
        <v>0.9075142601074252</v>
      </c>
      <c r="X1244" t="s">
        <v>222</v>
      </c>
    </row>
    <row r="1245" spans="1:24" x14ac:dyDescent="0.25">
      <c r="A1245" t="s">
        <v>117</v>
      </c>
      <c r="B1245" s="1">
        <v>42490</v>
      </c>
      <c r="C1245">
        <v>2016</v>
      </c>
      <c r="D1245" t="s">
        <v>227</v>
      </c>
      <c r="E1245" t="s">
        <v>52</v>
      </c>
      <c r="F1245" t="s">
        <v>34</v>
      </c>
      <c r="G1245" t="s">
        <v>209</v>
      </c>
      <c r="H1245" t="s">
        <v>211</v>
      </c>
      <c r="I1245">
        <v>65200</v>
      </c>
      <c r="J1245">
        <v>2137</v>
      </c>
      <c r="K1245">
        <v>67337</v>
      </c>
      <c r="L1245" t="s">
        <v>97</v>
      </c>
      <c r="M1245" t="s">
        <v>118</v>
      </c>
      <c r="N1245" t="s">
        <v>119</v>
      </c>
      <c r="O1245">
        <v>4</v>
      </c>
      <c r="P1245" t="s">
        <v>77</v>
      </c>
      <c r="Q1245" t="s">
        <v>86</v>
      </c>
      <c r="R1245" t="s">
        <v>79</v>
      </c>
      <c r="S1245" t="s">
        <v>53</v>
      </c>
      <c r="T1245" t="s">
        <v>46</v>
      </c>
      <c r="U1245" t="s">
        <v>223</v>
      </c>
      <c r="V1245">
        <v>3260</v>
      </c>
      <c r="W1245">
        <v>0.63728885382287614</v>
      </c>
      <c r="X1245" t="s">
        <v>222</v>
      </c>
    </row>
    <row r="1246" spans="1:24" x14ac:dyDescent="0.25">
      <c r="A1246" t="s">
        <v>83</v>
      </c>
      <c r="B1246" s="1">
        <v>42491</v>
      </c>
      <c r="C1246">
        <v>2016</v>
      </c>
      <c r="D1246" t="s">
        <v>228</v>
      </c>
      <c r="E1246" t="s">
        <v>52</v>
      </c>
      <c r="F1246" t="s">
        <v>35</v>
      </c>
      <c r="G1246" t="s">
        <v>200</v>
      </c>
      <c r="H1246" t="s">
        <v>201</v>
      </c>
      <c r="I1246">
        <v>92950</v>
      </c>
      <c r="J1246">
        <v>1920</v>
      </c>
      <c r="K1246">
        <v>94870</v>
      </c>
      <c r="L1246" t="s">
        <v>74</v>
      </c>
      <c r="M1246" t="s">
        <v>84</v>
      </c>
      <c r="N1246" t="s">
        <v>85</v>
      </c>
      <c r="O1246">
        <v>4</v>
      </c>
      <c r="P1246" t="s">
        <v>77</v>
      </c>
      <c r="Q1246" t="s">
        <v>86</v>
      </c>
      <c r="R1246" t="s">
        <v>87</v>
      </c>
      <c r="S1246" t="s">
        <v>53</v>
      </c>
      <c r="T1246" t="s">
        <v>46</v>
      </c>
      <c r="U1246" t="s">
        <v>225</v>
      </c>
      <c r="V1246">
        <v>5577</v>
      </c>
      <c r="W1246">
        <v>0.35592407796342118</v>
      </c>
      <c r="X1246" t="s">
        <v>220</v>
      </c>
    </row>
    <row r="1247" spans="1:24" x14ac:dyDescent="0.25">
      <c r="A1247" t="s">
        <v>182</v>
      </c>
      <c r="B1247" s="1">
        <v>42492</v>
      </c>
      <c r="C1247">
        <v>2016</v>
      </c>
      <c r="D1247" t="s">
        <v>228</v>
      </c>
      <c r="E1247" t="s">
        <v>58</v>
      </c>
      <c r="F1247" t="s">
        <v>8</v>
      </c>
      <c r="G1247" t="s">
        <v>200</v>
      </c>
      <c r="H1247" t="s">
        <v>205</v>
      </c>
      <c r="I1247">
        <v>65250</v>
      </c>
      <c r="J1247">
        <v>2835</v>
      </c>
      <c r="K1247">
        <v>68085</v>
      </c>
      <c r="L1247" t="s">
        <v>164</v>
      </c>
      <c r="M1247" t="s">
        <v>183</v>
      </c>
      <c r="N1247" t="s">
        <v>184</v>
      </c>
      <c r="O1247">
        <v>4</v>
      </c>
      <c r="P1247" t="s">
        <v>77</v>
      </c>
      <c r="Q1247" t="s">
        <v>78</v>
      </c>
      <c r="R1247" t="s">
        <v>79</v>
      </c>
      <c r="S1247" t="s">
        <v>59</v>
      </c>
      <c r="T1247" t="s">
        <v>42</v>
      </c>
      <c r="U1247" t="s">
        <v>223</v>
      </c>
      <c r="V1247">
        <v>3262.5</v>
      </c>
      <c r="W1247">
        <v>0.75652952993127032</v>
      </c>
      <c r="X1247" t="s">
        <v>222</v>
      </c>
    </row>
    <row r="1248" spans="1:24" x14ac:dyDescent="0.25">
      <c r="A1248" t="s">
        <v>136</v>
      </c>
      <c r="B1248" s="1">
        <v>42492</v>
      </c>
      <c r="C1248">
        <v>2016</v>
      </c>
      <c r="D1248" t="s">
        <v>228</v>
      </c>
      <c r="E1248" t="s">
        <v>62</v>
      </c>
      <c r="F1248" t="s">
        <v>12</v>
      </c>
      <c r="G1248" t="s">
        <v>200</v>
      </c>
      <c r="H1248" t="s">
        <v>211</v>
      </c>
      <c r="I1248">
        <v>94850</v>
      </c>
      <c r="J1248">
        <v>1153</v>
      </c>
      <c r="K1248">
        <v>96003</v>
      </c>
      <c r="L1248" t="s">
        <v>127</v>
      </c>
      <c r="M1248" t="s">
        <v>137</v>
      </c>
      <c r="N1248" t="s">
        <v>138</v>
      </c>
      <c r="O1248">
        <v>4</v>
      </c>
      <c r="P1248" t="s">
        <v>77</v>
      </c>
      <c r="Q1248" t="s">
        <v>78</v>
      </c>
      <c r="R1248" t="s">
        <v>79</v>
      </c>
      <c r="S1248" t="s">
        <v>63</v>
      </c>
      <c r="T1248" t="s">
        <v>43</v>
      </c>
      <c r="U1248" t="s">
        <v>225</v>
      </c>
      <c r="V1248">
        <v>5691</v>
      </c>
      <c r="W1248">
        <v>0.18132453746224034</v>
      </c>
      <c r="X1248" t="s">
        <v>220</v>
      </c>
    </row>
    <row r="1249" spans="1:24" x14ac:dyDescent="0.25">
      <c r="A1249" t="s">
        <v>103</v>
      </c>
      <c r="B1249" s="1">
        <v>42493</v>
      </c>
      <c r="C1249">
        <v>2016</v>
      </c>
      <c r="D1249" t="s">
        <v>228</v>
      </c>
      <c r="E1249" t="s">
        <v>54</v>
      </c>
      <c r="F1249" t="s">
        <v>33</v>
      </c>
      <c r="G1249" t="s">
        <v>209</v>
      </c>
      <c r="H1249" t="s">
        <v>203</v>
      </c>
      <c r="I1249">
        <v>39900</v>
      </c>
      <c r="J1249">
        <v>4662</v>
      </c>
      <c r="K1249">
        <v>44562</v>
      </c>
      <c r="L1249" t="s">
        <v>97</v>
      </c>
      <c r="M1249" t="s">
        <v>104</v>
      </c>
      <c r="N1249" t="s">
        <v>105</v>
      </c>
      <c r="O1249">
        <v>2</v>
      </c>
      <c r="P1249" t="s">
        <v>91</v>
      </c>
      <c r="Q1249" t="s">
        <v>78</v>
      </c>
      <c r="R1249" t="s">
        <v>79</v>
      </c>
      <c r="S1249" t="s">
        <v>54</v>
      </c>
      <c r="T1249" t="s">
        <v>45</v>
      </c>
      <c r="U1249" t="s">
        <v>221</v>
      </c>
      <c r="V1249">
        <v>1596</v>
      </c>
      <c r="W1249">
        <v>0.48705198452205023</v>
      </c>
      <c r="X1249" t="s">
        <v>220</v>
      </c>
    </row>
    <row r="1250" spans="1:24" x14ac:dyDescent="0.25">
      <c r="A1250" t="s">
        <v>170</v>
      </c>
      <c r="B1250" s="1">
        <v>42495</v>
      </c>
      <c r="C1250">
        <v>2016</v>
      </c>
      <c r="D1250" t="s">
        <v>228</v>
      </c>
      <c r="E1250" t="s">
        <v>64</v>
      </c>
      <c r="F1250" t="s">
        <v>20</v>
      </c>
      <c r="G1250" t="s">
        <v>200</v>
      </c>
      <c r="H1250" t="s">
        <v>211</v>
      </c>
      <c r="I1250">
        <v>35250</v>
      </c>
      <c r="J1250">
        <v>2032</v>
      </c>
      <c r="K1250">
        <v>37282</v>
      </c>
      <c r="L1250" t="s">
        <v>164</v>
      </c>
      <c r="M1250" t="s">
        <v>171</v>
      </c>
      <c r="N1250" t="s">
        <v>172</v>
      </c>
      <c r="O1250">
        <v>4</v>
      </c>
      <c r="P1250" t="s">
        <v>77</v>
      </c>
      <c r="Q1250" t="s">
        <v>78</v>
      </c>
      <c r="R1250" t="s">
        <v>79</v>
      </c>
      <c r="S1250" t="s">
        <v>57</v>
      </c>
      <c r="T1250" t="s">
        <v>44</v>
      </c>
      <c r="U1250" t="s">
        <v>221</v>
      </c>
      <c r="V1250">
        <v>1410</v>
      </c>
      <c r="W1250">
        <v>0.99222783371444223</v>
      </c>
      <c r="X1250" t="s">
        <v>222</v>
      </c>
    </row>
    <row r="1251" spans="1:24" x14ac:dyDescent="0.25">
      <c r="A1251" t="s">
        <v>145</v>
      </c>
      <c r="B1251" s="1">
        <v>42495</v>
      </c>
      <c r="C1251">
        <v>2016</v>
      </c>
      <c r="D1251" t="s">
        <v>228</v>
      </c>
      <c r="E1251" t="s">
        <v>58</v>
      </c>
      <c r="F1251" t="s">
        <v>8</v>
      </c>
      <c r="G1251" t="s">
        <v>210</v>
      </c>
      <c r="H1251" t="s">
        <v>203</v>
      </c>
      <c r="I1251">
        <v>33400</v>
      </c>
      <c r="J1251">
        <v>2850</v>
      </c>
      <c r="K1251">
        <v>36250</v>
      </c>
      <c r="L1251" t="s">
        <v>142</v>
      </c>
      <c r="M1251" t="s">
        <v>146</v>
      </c>
      <c r="N1251" t="s">
        <v>147</v>
      </c>
      <c r="O1251">
        <v>4</v>
      </c>
      <c r="P1251" t="s">
        <v>77</v>
      </c>
      <c r="Q1251" t="s">
        <v>78</v>
      </c>
      <c r="R1251" t="s">
        <v>79</v>
      </c>
      <c r="S1251" t="s">
        <v>59</v>
      </c>
      <c r="T1251" t="s">
        <v>42</v>
      </c>
      <c r="U1251" t="s">
        <v>219</v>
      </c>
      <c r="V1251">
        <v>1002</v>
      </c>
      <c r="W1251">
        <v>0.44214382602001717</v>
      </c>
      <c r="X1251" t="s">
        <v>220</v>
      </c>
    </row>
    <row r="1252" spans="1:24" x14ac:dyDescent="0.25">
      <c r="A1252" t="s">
        <v>157</v>
      </c>
      <c r="B1252" s="1">
        <v>42496</v>
      </c>
      <c r="C1252">
        <v>2016</v>
      </c>
      <c r="D1252" t="s">
        <v>228</v>
      </c>
      <c r="E1252" t="s">
        <v>60</v>
      </c>
      <c r="F1252" t="s">
        <v>3</v>
      </c>
      <c r="G1252" t="s">
        <v>200</v>
      </c>
      <c r="H1252" t="s">
        <v>211</v>
      </c>
      <c r="I1252">
        <v>73150</v>
      </c>
      <c r="J1252">
        <v>1416</v>
      </c>
      <c r="K1252">
        <v>74566</v>
      </c>
      <c r="L1252" t="s">
        <v>142</v>
      </c>
      <c r="M1252" t="s">
        <v>158</v>
      </c>
      <c r="N1252" t="s">
        <v>159</v>
      </c>
      <c r="O1252">
        <v>4</v>
      </c>
      <c r="P1252" t="s">
        <v>77</v>
      </c>
      <c r="Q1252" t="s">
        <v>86</v>
      </c>
      <c r="R1252" t="s">
        <v>79</v>
      </c>
      <c r="S1252" t="s">
        <v>61</v>
      </c>
      <c r="T1252" t="s">
        <v>42</v>
      </c>
      <c r="U1252" t="s">
        <v>223</v>
      </c>
      <c r="V1252">
        <v>3657.5</v>
      </c>
      <c r="W1252">
        <v>0.4265100357246166</v>
      </c>
      <c r="X1252" t="s">
        <v>220</v>
      </c>
    </row>
    <row r="1253" spans="1:24" x14ac:dyDescent="0.25">
      <c r="A1253" t="s">
        <v>88</v>
      </c>
      <c r="B1253" s="1">
        <v>42497</v>
      </c>
      <c r="C1253">
        <v>2016</v>
      </c>
      <c r="D1253" t="s">
        <v>228</v>
      </c>
      <c r="E1253" t="s">
        <v>62</v>
      </c>
      <c r="F1253" t="s">
        <v>11</v>
      </c>
      <c r="G1253" t="s">
        <v>206</v>
      </c>
      <c r="H1253" t="s">
        <v>205</v>
      </c>
      <c r="I1253">
        <v>159850</v>
      </c>
      <c r="J1253">
        <v>4865</v>
      </c>
      <c r="K1253">
        <v>164715</v>
      </c>
      <c r="L1253" t="s">
        <v>74</v>
      </c>
      <c r="M1253" t="s">
        <v>89</v>
      </c>
      <c r="N1253" t="s">
        <v>90</v>
      </c>
      <c r="O1253">
        <v>4</v>
      </c>
      <c r="P1253" t="s">
        <v>91</v>
      </c>
      <c r="Q1253" t="s">
        <v>86</v>
      </c>
      <c r="R1253" t="s">
        <v>92</v>
      </c>
      <c r="S1253" t="s">
        <v>63</v>
      </c>
      <c r="T1253" t="s">
        <v>43</v>
      </c>
      <c r="U1253" t="s">
        <v>225</v>
      </c>
      <c r="V1253">
        <v>9591</v>
      </c>
      <c r="W1253">
        <v>0.71790980534530702</v>
      </c>
      <c r="X1253" t="s">
        <v>222</v>
      </c>
    </row>
    <row r="1254" spans="1:24" x14ac:dyDescent="0.25">
      <c r="A1254" t="s">
        <v>103</v>
      </c>
      <c r="B1254" s="1">
        <v>42497</v>
      </c>
      <c r="C1254">
        <v>2016</v>
      </c>
      <c r="D1254" t="s">
        <v>228</v>
      </c>
      <c r="E1254" t="s">
        <v>62</v>
      </c>
      <c r="F1254" t="s">
        <v>12</v>
      </c>
      <c r="G1254" t="s">
        <v>206</v>
      </c>
      <c r="H1254" t="s">
        <v>205</v>
      </c>
      <c r="I1254">
        <v>40400</v>
      </c>
      <c r="J1254">
        <v>2919</v>
      </c>
      <c r="K1254">
        <v>43319</v>
      </c>
      <c r="L1254" t="s">
        <v>97</v>
      </c>
      <c r="M1254" t="s">
        <v>104</v>
      </c>
      <c r="N1254" t="s">
        <v>105</v>
      </c>
      <c r="O1254">
        <v>2</v>
      </c>
      <c r="P1254" t="s">
        <v>91</v>
      </c>
      <c r="Q1254" t="s">
        <v>78</v>
      </c>
      <c r="R1254" t="s">
        <v>79</v>
      </c>
      <c r="S1254" t="s">
        <v>63</v>
      </c>
      <c r="T1254" t="s">
        <v>43</v>
      </c>
      <c r="U1254" t="s">
        <v>221</v>
      </c>
      <c r="V1254">
        <v>1616</v>
      </c>
      <c r="W1254">
        <v>0.81164034586941836</v>
      </c>
      <c r="X1254" t="s">
        <v>222</v>
      </c>
    </row>
    <row r="1255" spans="1:24" x14ac:dyDescent="0.25">
      <c r="A1255" t="s">
        <v>123</v>
      </c>
      <c r="B1255" s="1">
        <v>42498</v>
      </c>
      <c r="C1255">
        <v>2016</v>
      </c>
      <c r="D1255" t="s">
        <v>228</v>
      </c>
      <c r="E1255" t="s">
        <v>57</v>
      </c>
      <c r="F1255" t="s">
        <v>18</v>
      </c>
      <c r="G1255" t="s">
        <v>209</v>
      </c>
      <c r="H1255" t="s">
        <v>211</v>
      </c>
      <c r="I1255">
        <v>83700</v>
      </c>
      <c r="J1255">
        <v>3035</v>
      </c>
      <c r="K1255">
        <v>86735</v>
      </c>
      <c r="L1255" t="s">
        <v>97</v>
      </c>
      <c r="M1255" t="s">
        <v>124</v>
      </c>
      <c r="N1255" t="s">
        <v>125</v>
      </c>
      <c r="O1255">
        <v>4</v>
      </c>
      <c r="P1255" t="s">
        <v>91</v>
      </c>
      <c r="Q1255" t="s">
        <v>78</v>
      </c>
      <c r="R1255" t="s">
        <v>92</v>
      </c>
      <c r="S1255" t="s">
        <v>57</v>
      </c>
      <c r="T1255" t="s">
        <v>44</v>
      </c>
      <c r="U1255" t="s">
        <v>225</v>
      </c>
      <c r="V1255">
        <v>5022</v>
      </c>
      <c r="W1255">
        <v>0.58435896299051071</v>
      </c>
      <c r="X1255" t="s">
        <v>222</v>
      </c>
    </row>
    <row r="1256" spans="1:24" x14ac:dyDescent="0.25">
      <c r="A1256" t="s">
        <v>163</v>
      </c>
      <c r="B1256" s="1">
        <v>42500</v>
      </c>
      <c r="C1256">
        <v>2016</v>
      </c>
      <c r="D1256" t="s">
        <v>228</v>
      </c>
      <c r="E1256" t="s">
        <v>52</v>
      </c>
      <c r="F1256" t="s">
        <v>47</v>
      </c>
      <c r="G1256" t="s">
        <v>210</v>
      </c>
      <c r="H1256" t="s">
        <v>211</v>
      </c>
      <c r="I1256">
        <v>27900</v>
      </c>
      <c r="J1256">
        <v>3704</v>
      </c>
      <c r="K1256">
        <v>31604</v>
      </c>
      <c r="L1256" t="s">
        <v>164</v>
      </c>
      <c r="M1256" t="s">
        <v>165</v>
      </c>
      <c r="N1256" t="s">
        <v>166</v>
      </c>
      <c r="O1256">
        <v>2</v>
      </c>
      <c r="P1256" t="s">
        <v>77</v>
      </c>
      <c r="Q1256" t="s">
        <v>78</v>
      </c>
      <c r="R1256" t="s">
        <v>79</v>
      </c>
      <c r="S1256" t="s">
        <v>53</v>
      </c>
      <c r="T1256" t="s">
        <v>46</v>
      </c>
      <c r="U1256" t="s">
        <v>219</v>
      </c>
      <c r="V1256">
        <v>837</v>
      </c>
      <c r="W1256">
        <v>4.0365065001121289E-2</v>
      </c>
      <c r="X1256" t="s">
        <v>220</v>
      </c>
    </row>
    <row r="1257" spans="1:24" x14ac:dyDescent="0.25">
      <c r="A1257" t="s">
        <v>106</v>
      </c>
      <c r="B1257" s="1">
        <v>42500</v>
      </c>
      <c r="C1257">
        <v>2016</v>
      </c>
      <c r="D1257" t="s">
        <v>228</v>
      </c>
      <c r="E1257" t="s">
        <v>52</v>
      </c>
      <c r="F1257" t="s">
        <v>35</v>
      </c>
      <c r="G1257" t="s">
        <v>210</v>
      </c>
      <c r="H1257" t="s">
        <v>205</v>
      </c>
      <c r="I1257">
        <v>41900</v>
      </c>
      <c r="J1257">
        <v>4152</v>
      </c>
      <c r="K1257">
        <v>46052</v>
      </c>
      <c r="L1257" t="s">
        <v>97</v>
      </c>
      <c r="M1257" t="s">
        <v>107</v>
      </c>
      <c r="N1257" t="s">
        <v>108</v>
      </c>
      <c r="O1257">
        <v>4</v>
      </c>
      <c r="P1257" t="s">
        <v>77</v>
      </c>
      <c r="Q1257" t="s">
        <v>78</v>
      </c>
      <c r="R1257" t="s">
        <v>79</v>
      </c>
      <c r="S1257" t="s">
        <v>53</v>
      </c>
      <c r="T1257" t="s">
        <v>46</v>
      </c>
      <c r="U1257" t="s">
        <v>221</v>
      </c>
      <c r="V1257">
        <v>1676</v>
      </c>
      <c r="W1257">
        <v>0.63093291764656678</v>
      </c>
      <c r="X1257" t="s">
        <v>222</v>
      </c>
    </row>
    <row r="1258" spans="1:24" x14ac:dyDescent="0.25">
      <c r="A1258" t="s">
        <v>179</v>
      </c>
      <c r="B1258" s="1">
        <v>42500</v>
      </c>
      <c r="C1258">
        <v>2016</v>
      </c>
      <c r="D1258" t="s">
        <v>228</v>
      </c>
      <c r="E1258" t="s">
        <v>58</v>
      </c>
      <c r="F1258" t="s">
        <v>2</v>
      </c>
      <c r="G1258" t="s">
        <v>209</v>
      </c>
      <c r="H1258" t="s">
        <v>201</v>
      </c>
      <c r="I1258">
        <v>55850</v>
      </c>
      <c r="J1258">
        <v>3674</v>
      </c>
      <c r="K1258">
        <v>59524</v>
      </c>
      <c r="L1258" t="s">
        <v>164</v>
      </c>
      <c r="M1258" t="s">
        <v>180</v>
      </c>
      <c r="N1258" t="s">
        <v>181</v>
      </c>
      <c r="O1258">
        <v>4</v>
      </c>
      <c r="P1258" t="s">
        <v>77</v>
      </c>
      <c r="Q1258" t="s">
        <v>78</v>
      </c>
      <c r="R1258" t="s">
        <v>79</v>
      </c>
      <c r="S1258" t="s">
        <v>59</v>
      </c>
      <c r="T1258" t="s">
        <v>42</v>
      </c>
      <c r="U1258" t="s">
        <v>223</v>
      </c>
      <c r="V1258">
        <v>2792.5</v>
      </c>
      <c r="W1258">
        <v>5.7095590074125485E-2</v>
      </c>
      <c r="X1258" t="s">
        <v>220</v>
      </c>
    </row>
    <row r="1259" spans="1:24" x14ac:dyDescent="0.25">
      <c r="A1259" t="s">
        <v>160</v>
      </c>
      <c r="B1259" s="1">
        <v>42500</v>
      </c>
      <c r="C1259">
        <v>2016</v>
      </c>
      <c r="D1259" t="s">
        <v>228</v>
      </c>
      <c r="E1259" t="s">
        <v>52</v>
      </c>
      <c r="F1259" t="s">
        <v>47</v>
      </c>
      <c r="G1259" t="s">
        <v>200</v>
      </c>
      <c r="H1259" t="s">
        <v>203</v>
      </c>
      <c r="I1259">
        <v>120700</v>
      </c>
      <c r="J1259">
        <v>4459</v>
      </c>
      <c r="K1259">
        <v>125159</v>
      </c>
      <c r="L1259" t="s">
        <v>142</v>
      </c>
      <c r="M1259" t="s">
        <v>161</v>
      </c>
      <c r="N1259" t="s">
        <v>162</v>
      </c>
      <c r="O1259">
        <v>4</v>
      </c>
      <c r="P1259" t="s">
        <v>91</v>
      </c>
      <c r="Q1259" t="s">
        <v>78</v>
      </c>
      <c r="R1259" t="s">
        <v>92</v>
      </c>
      <c r="S1259" t="s">
        <v>53</v>
      </c>
      <c r="T1259" t="s">
        <v>46</v>
      </c>
      <c r="U1259" t="s">
        <v>225</v>
      </c>
      <c r="V1259">
        <v>7242</v>
      </c>
      <c r="W1259">
        <v>0.60331545006638176</v>
      </c>
      <c r="X1259" t="s">
        <v>222</v>
      </c>
    </row>
    <row r="1260" spans="1:24" x14ac:dyDescent="0.25">
      <c r="A1260" t="s">
        <v>176</v>
      </c>
      <c r="B1260" s="1">
        <v>42501</v>
      </c>
      <c r="C1260">
        <v>2016</v>
      </c>
      <c r="D1260" t="s">
        <v>228</v>
      </c>
      <c r="E1260" t="s">
        <v>57</v>
      </c>
      <c r="F1260" t="s">
        <v>17</v>
      </c>
      <c r="G1260" t="s">
        <v>209</v>
      </c>
      <c r="H1260" t="s">
        <v>201</v>
      </c>
      <c r="I1260">
        <v>44200</v>
      </c>
      <c r="J1260">
        <v>3055</v>
      </c>
      <c r="K1260">
        <v>47255</v>
      </c>
      <c r="L1260" t="s">
        <v>164</v>
      </c>
      <c r="M1260" t="s">
        <v>177</v>
      </c>
      <c r="N1260" t="s">
        <v>178</v>
      </c>
      <c r="O1260">
        <v>4</v>
      </c>
      <c r="P1260" t="s">
        <v>77</v>
      </c>
      <c r="Q1260" t="s">
        <v>78</v>
      </c>
      <c r="R1260" t="s">
        <v>79</v>
      </c>
      <c r="S1260" t="s">
        <v>57</v>
      </c>
      <c r="T1260" t="s">
        <v>44</v>
      </c>
      <c r="U1260" t="s">
        <v>221</v>
      </c>
      <c r="V1260">
        <v>1768</v>
      </c>
      <c r="W1260">
        <v>7.0266971397337952E-2</v>
      </c>
      <c r="X1260" t="s">
        <v>220</v>
      </c>
    </row>
    <row r="1261" spans="1:24" x14ac:dyDescent="0.25">
      <c r="A1261" t="s">
        <v>96</v>
      </c>
      <c r="B1261" s="1">
        <v>42503</v>
      </c>
      <c r="C1261">
        <v>2016</v>
      </c>
      <c r="D1261" t="s">
        <v>228</v>
      </c>
      <c r="E1261" t="s">
        <v>52</v>
      </c>
      <c r="F1261" t="s">
        <v>35</v>
      </c>
      <c r="G1261" t="s">
        <v>209</v>
      </c>
      <c r="H1261" t="s">
        <v>201</v>
      </c>
      <c r="I1261">
        <v>26850</v>
      </c>
      <c r="J1261">
        <v>1400</v>
      </c>
      <c r="K1261">
        <v>28250</v>
      </c>
      <c r="L1261" t="s">
        <v>97</v>
      </c>
      <c r="M1261" t="s">
        <v>98</v>
      </c>
      <c r="N1261" t="s">
        <v>99</v>
      </c>
      <c r="O1261">
        <v>2</v>
      </c>
      <c r="P1261" t="s">
        <v>77</v>
      </c>
      <c r="Q1261" t="s">
        <v>78</v>
      </c>
      <c r="R1261" t="s">
        <v>79</v>
      </c>
      <c r="S1261" t="s">
        <v>53</v>
      </c>
      <c r="T1261" t="s">
        <v>46</v>
      </c>
      <c r="U1261" t="s">
        <v>219</v>
      </c>
      <c r="V1261">
        <v>805.5</v>
      </c>
      <c r="W1261">
        <v>0.76745903667409865</v>
      </c>
      <c r="X1261" t="s">
        <v>222</v>
      </c>
    </row>
    <row r="1262" spans="1:24" x14ac:dyDescent="0.25">
      <c r="A1262" t="s">
        <v>157</v>
      </c>
      <c r="B1262" s="1">
        <v>42504</v>
      </c>
      <c r="C1262">
        <v>2016</v>
      </c>
      <c r="D1262" t="s">
        <v>228</v>
      </c>
      <c r="E1262" t="s">
        <v>57</v>
      </c>
      <c r="F1262" t="s">
        <v>24</v>
      </c>
      <c r="G1262" t="s">
        <v>209</v>
      </c>
      <c r="H1262" t="s">
        <v>203</v>
      </c>
      <c r="I1262">
        <v>72900</v>
      </c>
      <c r="J1262">
        <v>2547</v>
      </c>
      <c r="K1262">
        <v>75447</v>
      </c>
      <c r="L1262" t="s">
        <v>142</v>
      </c>
      <c r="M1262" t="s">
        <v>158</v>
      </c>
      <c r="N1262" t="s">
        <v>159</v>
      </c>
      <c r="O1262">
        <v>4</v>
      </c>
      <c r="P1262" t="s">
        <v>77</v>
      </c>
      <c r="Q1262" t="s">
        <v>86</v>
      </c>
      <c r="R1262" t="s">
        <v>79</v>
      </c>
      <c r="S1262" t="s">
        <v>57</v>
      </c>
      <c r="T1262" t="s">
        <v>44</v>
      </c>
      <c r="U1262" t="s">
        <v>223</v>
      </c>
      <c r="V1262">
        <v>3645</v>
      </c>
      <c r="W1262">
        <v>0.2303331500060545</v>
      </c>
      <c r="X1262" t="s">
        <v>220</v>
      </c>
    </row>
    <row r="1263" spans="1:24" x14ac:dyDescent="0.25">
      <c r="A1263" t="s">
        <v>136</v>
      </c>
      <c r="B1263" s="1">
        <v>42506</v>
      </c>
      <c r="C1263">
        <v>2016</v>
      </c>
      <c r="D1263" t="s">
        <v>228</v>
      </c>
      <c r="E1263" t="s">
        <v>50</v>
      </c>
      <c r="F1263" t="s">
        <v>13</v>
      </c>
      <c r="G1263" t="s">
        <v>200</v>
      </c>
      <c r="H1263" t="s">
        <v>203</v>
      </c>
      <c r="I1263">
        <v>94900</v>
      </c>
      <c r="J1263">
        <v>2006</v>
      </c>
      <c r="K1263">
        <v>96906</v>
      </c>
      <c r="L1263" t="s">
        <v>127</v>
      </c>
      <c r="M1263" t="s">
        <v>137</v>
      </c>
      <c r="N1263" t="s">
        <v>138</v>
      </c>
      <c r="O1263">
        <v>4</v>
      </c>
      <c r="P1263" t="s">
        <v>77</v>
      </c>
      <c r="Q1263" t="s">
        <v>78</v>
      </c>
      <c r="R1263" t="s">
        <v>79</v>
      </c>
      <c r="S1263" t="s">
        <v>51</v>
      </c>
      <c r="T1263" t="s">
        <v>43</v>
      </c>
      <c r="U1263" t="s">
        <v>225</v>
      </c>
      <c r="V1263">
        <v>5694</v>
      </c>
      <c r="W1263">
        <v>0.38481885585226999</v>
      </c>
      <c r="X1263" t="s">
        <v>220</v>
      </c>
    </row>
    <row r="1264" spans="1:24" x14ac:dyDescent="0.25">
      <c r="A1264" t="s">
        <v>179</v>
      </c>
      <c r="B1264" s="1">
        <v>42506</v>
      </c>
      <c r="C1264">
        <v>2016</v>
      </c>
      <c r="D1264" t="s">
        <v>228</v>
      </c>
      <c r="E1264" t="s">
        <v>55</v>
      </c>
      <c r="F1264" t="s">
        <v>40</v>
      </c>
      <c r="G1264" t="s">
        <v>200</v>
      </c>
      <c r="H1264" t="s">
        <v>203</v>
      </c>
      <c r="I1264">
        <v>56150</v>
      </c>
      <c r="J1264">
        <v>4450</v>
      </c>
      <c r="K1264">
        <v>60600</v>
      </c>
      <c r="L1264" t="s">
        <v>164</v>
      </c>
      <c r="M1264" t="s">
        <v>180</v>
      </c>
      <c r="N1264" t="s">
        <v>181</v>
      </c>
      <c r="O1264">
        <v>4</v>
      </c>
      <c r="P1264" t="s">
        <v>77</v>
      </c>
      <c r="Q1264" t="s">
        <v>78</v>
      </c>
      <c r="R1264" t="s">
        <v>79</v>
      </c>
      <c r="S1264" t="s">
        <v>56</v>
      </c>
      <c r="T1264" t="s">
        <v>46</v>
      </c>
      <c r="U1264" t="s">
        <v>223</v>
      </c>
      <c r="V1264">
        <v>2807.5</v>
      </c>
      <c r="W1264">
        <v>0.31107637812899258</v>
      </c>
      <c r="X1264" t="s">
        <v>220</v>
      </c>
    </row>
    <row r="1265" spans="1:24" x14ac:dyDescent="0.25">
      <c r="A1265" t="s">
        <v>173</v>
      </c>
      <c r="B1265" s="1">
        <v>42507</v>
      </c>
      <c r="C1265">
        <v>2016</v>
      </c>
      <c r="D1265" t="s">
        <v>228</v>
      </c>
      <c r="E1265" t="s">
        <v>57</v>
      </c>
      <c r="F1265" t="s">
        <v>24</v>
      </c>
      <c r="G1265" t="s">
        <v>206</v>
      </c>
      <c r="H1265" t="s">
        <v>203</v>
      </c>
      <c r="I1265">
        <v>35950</v>
      </c>
      <c r="J1265">
        <v>3759</v>
      </c>
      <c r="K1265">
        <v>39709</v>
      </c>
      <c r="L1265" t="s">
        <v>164</v>
      </c>
      <c r="M1265" t="s">
        <v>174</v>
      </c>
      <c r="N1265" t="s">
        <v>175</v>
      </c>
      <c r="O1265">
        <v>2</v>
      </c>
      <c r="P1265" t="s">
        <v>91</v>
      </c>
      <c r="Q1265" t="s">
        <v>78</v>
      </c>
      <c r="R1265" t="s">
        <v>79</v>
      </c>
      <c r="S1265" t="s">
        <v>57</v>
      </c>
      <c r="T1265" t="s">
        <v>44</v>
      </c>
      <c r="U1265" t="s">
        <v>221</v>
      </c>
      <c r="V1265">
        <v>1438</v>
      </c>
      <c r="W1265">
        <v>4.0421210713880704E-2</v>
      </c>
      <c r="X1265" t="s">
        <v>220</v>
      </c>
    </row>
    <row r="1266" spans="1:24" x14ac:dyDescent="0.25">
      <c r="A1266" t="s">
        <v>83</v>
      </c>
      <c r="B1266" s="1">
        <v>42507</v>
      </c>
      <c r="C1266">
        <v>2016</v>
      </c>
      <c r="D1266" t="s">
        <v>228</v>
      </c>
      <c r="E1266" t="s">
        <v>54</v>
      </c>
      <c r="F1266" t="s">
        <v>30</v>
      </c>
      <c r="G1266" t="s">
        <v>209</v>
      </c>
      <c r="H1266" t="s">
        <v>201</v>
      </c>
      <c r="I1266">
        <v>93000</v>
      </c>
      <c r="J1266">
        <v>1979</v>
      </c>
      <c r="K1266">
        <v>94979</v>
      </c>
      <c r="L1266" t="s">
        <v>74</v>
      </c>
      <c r="M1266" t="s">
        <v>84</v>
      </c>
      <c r="N1266" t="s">
        <v>85</v>
      </c>
      <c r="O1266">
        <v>4</v>
      </c>
      <c r="P1266" t="s">
        <v>77</v>
      </c>
      <c r="Q1266" t="s">
        <v>86</v>
      </c>
      <c r="R1266" t="s">
        <v>87</v>
      </c>
      <c r="S1266" t="s">
        <v>54</v>
      </c>
      <c r="T1266" t="s">
        <v>45</v>
      </c>
      <c r="U1266" t="s">
        <v>225</v>
      </c>
      <c r="V1266">
        <v>5580</v>
      </c>
      <c r="W1266">
        <v>0.29324638112133666</v>
      </c>
      <c r="X1266" t="s">
        <v>220</v>
      </c>
    </row>
    <row r="1267" spans="1:24" x14ac:dyDescent="0.25">
      <c r="A1267" t="s">
        <v>188</v>
      </c>
      <c r="B1267" s="1">
        <v>42509</v>
      </c>
      <c r="C1267">
        <v>2016</v>
      </c>
      <c r="D1267" t="s">
        <v>228</v>
      </c>
      <c r="E1267" t="s">
        <v>52</v>
      </c>
      <c r="F1267" t="s">
        <v>47</v>
      </c>
      <c r="G1267" t="s">
        <v>204</v>
      </c>
      <c r="H1267" t="s">
        <v>203</v>
      </c>
      <c r="I1267">
        <v>86050</v>
      </c>
      <c r="J1267">
        <v>1574</v>
      </c>
      <c r="K1267">
        <v>87624</v>
      </c>
      <c r="L1267" t="s">
        <v>164</v>
      </c>
      <c r="M1267" t="s">
        <v>189</v>
      </c>
      <c r="N1267" t="s">
        <v>190</v>
      </c>
      <c r="O1267">
        <v>4</v>
      </c>
      <c r="P1267" t="s">
        <v>77</v>
      </c>
      <c r="Q1267" t="s">
        <v>86</v>
      </c>
      <c r="R1267" t="s">
        <v>87</v>
      </c>
      <c r="S1267" t="s">
        <v>53</v>
      </c>
      <c r="T1267" t="s">
        <v>46</v>
      </c>
      <c r="U1267" t="s">
        <v>225</v>
      </c>
      <c r="V1267">
        <v>5163</v>
      </c>
      <c r="W1267">
        <v>0.6854314458022972</v>
      </c>
      <c r="X1267" t="s">
        <v>222</v>
      </c>
    </row>
    <row r="1268" spans="1:24" x14ac:dyDescent="0.25">
      <c r="A1268" t="s">
        <v>139</v>
      </c>
      <c r="B1268" s="1">
        <v>42509</v>
      </c>
      <c r="C1268">
        <v>2016</v>
      </c>
      <c r="D1268" t="s">
        <v>228</v>
      </c>
      <c r="E1268" t="s">
        <v>57</v>
      </c>
      <c r="F1268" t="s">
        <v>21</v>
      </c>
      <c r="G1268" t="s">
        <v>206</v>
      </c>
      <c r="H1268" t="s">
        <v>205</v>
      </c>
      <c r="I1268">
        <v>149700</v>
      </c>
      <c r="J1268">
        <v>1390</v>
      </c>
      <c r="K1268">
        <v>151090</v>
      </c>
      <c r="L1268" t="s">
        <v>127</v>
      </c>
      <c r="M1268" t="s">
        <v>137</v>
      </c>
      <c r="N1268" t="s">
        <v>140</v>
      </c>
      <c r="O1268">
        <v>4</v>
      </c>
      <c r="P1268" t="s">
        <v>91</v>
      </c>
      <c r="Q1268" t="s">
        <v>86</v>
      </c>
      <c r="R1268" t="s">
        <v>92</v>
      </c>
      <c r="S1268" t="s">
        <v>57</v>
      </c>
      <c r="T1268" t="s">
        <v>44</v>
      </c>
      <c r="U1268" t="s">
        <v>225</v>
      </c>
      <c r="V1268">
        <v>8982</v>
      </c>
      <c r="W1268">
        <v>0.39495017397913623</v>
      </c>
      <c r="X1268" t="s">
        <v>220</v>
      </c>
    </row>
    <row r="1269" spans="1:24" x14ac:dyDescent="0.25">
      <c r="A1269" t="s">
        <v>163</v>
      </c>
      <c r="B1269" s="1">
        <v>42509</v>
      </c>
      <c r="C1269">
        <v>2016</v>
      </c>
      <c r="D1269" t="s">
        <v>228</v>
      </c>
      <c r="E1269" t="s">
        <v>57</v>
      </c>
      <c r="F1269" t="s">
        <v>21</v>
      </c>
      <c r="G1269" t="s">
        <v>200</v>
      </c>
      <c r="H1269" t="s">
        <v>201</v>
      </c>
      <c r="I1269">
        <v>27900</v>
      </c>
      <c r="J1269">
        <v>1407</v>
      </c>
      <c r="K1269">
        <v>29307</v>
      </c>
      <c r="L1269" t="s">
        <v>164</v>
      </c>
      <c r="M1269" t="s">
        <v>165</v>
      </c>
      <c r="N1269" t="s">
        <v>166</v>
      </c>
      <c r="O1269">
        <v>2</v>
      </c>
      <c r="P1269" t="s">
        <v>77</v>
      </c>
      <c r="Q1269" t="s">
        <v>78</v>
      </c>
      <c r="R1269" t="s">
        <v>79</v>
      </c>
      <c r="S1269" t="s">
        <v>57</v>
      </c>
      <c r="T1269" t="s">
        <v>44</v>
      </c>
      <c r="U1269" t="s">
        <v>219</v>
      </c>
      <c r="V1269">
        <v>837</v>
      </c>
      <c r="W1269">
        <v>0.23324979293777132</v>
      </c>
      <c r="X1269" t="s">
        <v>220</v>
      </c>
    </row>
    <row r="1270" spans="1:24" x14ac:dyDescent="0.25">
      <c r="A1270" t="s">
        <v>182</v>
      </c>
      <c r="B1270" s="1">
        <v>42510</v>
      </c>
      <c r="C1270">
        <v>2016</v>
      </c>
      <c r="D1270" t="s">
        <v>228</v>
      </c>
      <c r="E1270" t="s">
        <v>55</v>
      </c>
      <c r="F1270" t="s">
        <v>39</v>
      </c>
      <c r="G1270" t="s">
        <v>210</v>
      </c>
      <c r="H1270" t="s">
        <v>203</v>
      </c>
      <c r="I1270">
        <v>65150</v>
      </c>
      <c r="J1270">
        <v>3716</v>
      </c>
      <c r="K1270">
        <v>68866</v>
      </c>
      <c r="L1270" t="s">
        <v>164</v>
      </c>
      <c r="M1270" t="s">
        <v>183</v>
      </c>
      <c r="N1270" t="s">
        <v>184</v>
      </c>
      <c r="O1270">
        <v>4</v>
      </c>
      <c r="P1270" t="s">
        <v>77</v>
      </c>
      <c r="Q1270" t="s">
        <v>78</v>
      </c>
      <c r="R1270" t="s">
        <v>79</v>
      </c>
      <c r="S1270" t="s">
        <v>56</v>
      </c>
      <c r="T1270" t="s">
        <v>46</v>
      </c>
      <c r="U1270" t="s">
        <v>223</v>
      </c>
      <c r="V1270">
        <v>3257.5</v>
      </c>
      <c r="W1270">
        <v>0.95114479304810273</v>
      </c>
      <c r="X1270" t="s">
        <v>222</v>
      </c>
    </row>
    <row r="1271" spans="1:24" x14ac:dyDescent="0.25">
      <c r="A1271" t="s">
        <v>191</v>
      </c>
      <c r="B1271" s="1">
        <v>42510</v>
      </c>
      <c r="C1271">
        <v>2016</v>
      </c>
      <c r="D1271" t="s">
        <v>228</v>
      </c>
      <c r="E1271" t="s">
        <v>57</v>
      </c>
      <c r="F1271" t="s">
        <v>24</v>
      </c>
      <c r="G1271" t="s">
        <v>200</v>
      </c>
      <c r="H1271" t="s">
        <v>211</v>
      </c>
      <c r="I1271">
        <v>144750</v>
      </c>
      <c r="J1271">
        <v>4786</v>
      </c>
      <c r="K1271">
        <v>149536</v>
      </c>
      <c r="L1271" t="s">
        <v>164</v>
      </c>
      <c r="M1271" t="s">
        <v>192</v>
      </c>
      <c r="N1271" t="s">
        <v>193</v>
      </c>
      <c r="O1271">
        <v>4</v>
      </c>
      <c r="P1271" t="s">
        <v>91</v>
      </c>
      <c r="Q1271" t="s">
        <v>86</v>
      </c>
      <c r="R1271" t="s">
        <v>92</v>
      </c>
      <c r="S1271" t="s">
        <v>57</v>
      </c>
      <c r="T1271" t="s">
        <v>44</v>
      </c>
      <c r="U1271" t="s">
        <v>225</v>
      </c>
      <c r="V1271">
        <v>8685</v>
      </c>
      <c r="W1271">
        <v>0.35315872093344047</v>
      </c>
      <c r="X1271" t="s">
        <v>220</v>
      </c>
    </row>
    <row r="1272" spans="1:24" x14ac:dyDescent="0.25">
      <c r="A1272" t="s">
        <v>130</v>
      </c>
      <c r="B1272" s="1">
        <v>42510</v>
      </c>
      <c r="C1272">
        <v>2016</v>
      </c>
      <c r="D1272" t="s">
        <v>228</v>
      </c>
      <c r="E1272" t="s">
        <v>62</v>
      </c>
      <c r="F1272" t="s">
        <v>14</v>
      </c>
      <c r="G1272" t="s">
        <v>209</v>
      </c>
      <c r="H1272" t="s">
        <v>203</v>
      </c>
      <c r="I1272">
        <v>68100</v>
      </c>
      <c r="J1272">
        <v>3000</v>
      </c>
      <c r="K1272">
        <v>71100</v>
      </c>
      <c r="L1272" t="s">
        <v>127</v>
      </c>
      <c r="M1272" t="s">
        <v>131</v>
      </c>
      <c r="N1272" t="s">
        <v>132</v>
      </c>
      <c r="O1272">
        <v>4</v>
      </c>
      <c r="P1272" t="s">
        <v>77</v>
      </c>
      <c r="Q1272" t="s">
        <v>86</v>
      </c>
      <c r="R1272" t="s">
        <v>79</v>
      </c>
      <c r="S1272" t="s">
        <v>63</v>
      </c>
      <c r="T1272" t="s">
        <v>43</v>
      </c>
      <c r="U1272" t="s">
        <v>223</v>
      </c>
      <c r="V1272">
        <v>3405</v>
      </c>
      <c r="W1272">
        <v>0.22029860514230029</v>
      </c>
      <c r="X1272" t="s">
        <v>220</v>
      </c>
    </row>
    <row r="1273" spans="1:24" x14ac:dyDescent="0.25">
      <c r="A1273" t="s">
        <v>173</v>
      </c>
      <c r="B1273" s="1">
        <v>42510</v>
      </c>
      <c r="C1273">
        <v>2016</v>
      </c>
      <c r="D1273" t="s">
        <v>228</v>
      </c>
      <c r="E1273" t="s">
        <v>50</v>
      </c>
      <c r="F1273" t="s">
        <v>9</v>
      </c>
      <c r="G1273" t="s">
        <v>209</v>
      </c>
      <c r="H1273" t="s">
        <v>203</v>
      </c>
      <c r="I1273">
        <v>35950</v>
      </c>
      <c r="J1273">
        <v>1698</v>
      </c>
      <c r="K1273">
        <v>37648</v>
      </c>
      <c r="L1273" t="s">
        <v>164</v>
      </c>
      <c r="M1273" t="s">
        <v>174</v>
      </c>
      <c r="N1273" t="s">
        <v>175</v>
      </c>
      <c r="O1273">
        <v>2</v>
      </c>
      <c r="P1273" t="s">
        <v>91</v>
      </c>
      <c r="Q1273" t="s">
        <v>78</v>
      </c>
      <c r="R1273" t="s">
        <v>79</v>
      </c>
      <c r="S1273" t="s">
        <v>51</v>
      </c>
      <c r="T1273" t="s">
        <v>43</v>
      </c>
      <c r="U1273" t="s">
        <v>221</v>
      </c>
      <c r="V1273">
        <v>1438</v>
      </c>
      <c r="W1273">
        <v>0.86526579682960447</v>
      </c>
      <c r="X1273" t="s">
        <v>222</v>
      </c>
    </row>
    <row r="1274" spans="1:24" x14ac:dyDescent="0.25">
      <c r="A1274" t="s">
        <v>167</v>
      </c>
      <c r="B1274" s="1">
        <v>42511</v>
      </c>
      <c r="C1274">
        <v>2016</v>
      </c>
      <c r="D1274" t="s">
        <v>228</v>
      </c>
      <c r="E1274" t="s">
        <v>54</v>
      </c>
      <c r="F1274" t="s">
        <v>31</v>
      </c>
      <c r="G1274" t="s">
        <v>209</v>
      </c>
      <c r="H1274" t="s">
        <v>205</v>
      </c>
      <c r="I1274">
        <v>35050</v>
      </c>
      <c r="J1274">
        <v>1031</v>
      </c>
      <c r="K1274">
        <v>36081</v>
      </c>
      <c r="L1274" t="s">
        <v>164</v>
      </c>
      <c r="M1274" t="s">
        <v>168</v>
      </c>
      <c r="N1274" t="s">
        <v>169</v>
      </c>
      <c r="O1274">
        <v>4</v>
      </c>
      <c r="P1274" t="s">
        <v>77</v>
      </c>
      <c r="Q1274" t="s">
        <v>78</v>
      </c>
      <c r="R1274" t="s">
        <v>79</v>
      </c>
      <c r="S1274" t="s">
        <v>54</v>
      </c>
      <c r="T1274" t="s">
        <v>45</v>
      </c>
      <c r="U1274" t="s">
        <v>219</v>
      </c>
      <c r="V1274">
        <v>1051.5</v>
      </c>
      <c r="W1274">
        <v>0.94282920609360055</v>
      </c>
      <c r="X1274" t="s">
        <v>222</v>
      </c>
    </row>
    <row r="1275" spans="1:24" x14ac:dyDescent="0.25">
      <c r="A1275" t="s">
        <v>176</v>
      </c>
      <c r="B1275" s="1">
        <v>42512</v>
      </c>
      <c r="C1275">
        <v>2016</v>
      </c>
      <c r="D1275" t="s">
        <v>228</v>
      </c>
      <c r="E1275" t="s">
        <v>55</v>
      </c>
      <c r="F1275" t="s">
        <v>38</v>
      </c>
      <c r="G1275" t="s">
        <v>204</v>
      </c>
      <c r="H1275" t="s">
        <v>203</v>
      </c>
      <c r="I1275">
        <v>44050</v>
      </c>
      <c r="J1275">
        <v>4399</v>
      </c>
      <c r="K1275">
        <v>48449</v>
      </c>
      <c r="L1275" t="s">
        <v>164</v>
      </c>
      <c r="M1275" t="s">
        <v>177</v>
      </c>
      <c r="N1275" t="s">
        <v>178</v>
      </c>
      <c r="O1275">
        <v>4</v>
      </c>
      <c r="P1275" t="s">
        <v>77</v>
      </c>
      <c r="Q1275" t="s">
        <v>78</v>
      </c>
      <c r="R1275" t="s">
        <v>79</v>
      </c>
      <c r="S1275" t="s">
        <v>56</v>
      </c>
      <c r="T1275" t="s">
        <v>46</v>
      </c>
      <c r="U1275" t="s">
        <v>221</v>
      </c>
      <c r="V1275">
        <v>1762</v>
      </c>
      <c r="W1275">
        <v>0.43236185723560017</v>
      </c>
      <c r="X1275" t="s">
        <v>220</v>
      </c>
    </row>
    <row r="1276" spans="1:24" x14ac:dyDescent="0.25">
      <c r="A1276" t="s">
        <v>133</v>
      </c>
      <c r="B1276" s="1">
        <v>42512</v>
      </c>
      <c r="C1276">
        <v>2016</v>
      </c>
      <c r="D1276" t="s">
        <v>228</v>
      </c>
      <c r="E1276" t="s">
        <v>55</v>
      </c>
      <c r="F1276" t="s">
        <v>39</v>
      </c>
      <c r="G1276" t="s">
        <v>204</v>
      </c>
      <c r="H1276" t="s">
        <v>211</v>
      </c>
      <c r="I1276">
        <v>72200</v>
      </c>
      <c r="J1276">
        <v>3702</v>
      </c>
      <c r="K1276">
        <v>75902</v>
      </c>
      <c r="L1276" t="s">
        <v>127</v>
      </c>
      <c r="M1276" t="s">
        <v>134</v>
      </c>
      <c r="N1276" t="s">
        <v>135</v>
      </c>
      <c r="O1276">
        <v>4</v>
      </c>
      <c r="P1276" t="s">
        <v>77</v>
      </c>
      <c r="Q1276" t="s">
        <v>86</v>
      </c>
      <c r="R1276" t="s">
        <v>79</v>
      </c>
      <c r="S1276" t="s">
        <v>56</v>
      </c>
      <c r="T1276" t="s">
        <v>46</v>
      </c>
      <c r="U1276" t="s">
        <v>223</v>
      </c>
      <c r="V1276">
        <v>3610</v>
      </c>
      <c r="W1276">
        <v>0.90103856469552901</v>
      </c>
      <c r="X1276" t="s">
        <v>222</v>
      </c>
    </row>
    <row r="1277" spans="1:24" x14ac:dyDescent="0.25">
      <c r="A1277" t="s">
        <v>139</v>
      </c>
      <c r="B1277" s="1">
        <v>42512</v>
      </c>
      <c r="C1277">
        <v>2016</v>
      </c>
      <c r="D1277" t="s">
        <v>228</v>
      </c>
      <c r="E1277" t="s">
        <v>60</v>
      </c>
      <c r="F1277" t="s">
        <v>4</v>
      </c>
      <c r="G1277" t="s">
        <v>209</v>
      </c>
      <c r="H1277" t="s">
        <v>202</v>
      </c>
      <c r="I1277">
        <v>149800</v>
      </c>
      <c r="J1277">
        <v>3200</v>
      </c>
      <c r="K1277">
        <v>153000</v>
      </c>
      <c r="L1277" t="s">
        <v>127</v>
      </c>
      <c r="M1277" t="s">
        <v>137</v>
      </c>
      <c r="N1277" t="s">
        <v>140</v>
      </c>
      <c r="O1277">
        <v>4</v>
      </c>
      <c r="P1277" t="s">
        <v>91</v>
      </c>
      <c r="Q1277" t="s">
        <v>86</v>
      </c>
      <c r="R1277" t="s">
        <v>92</v>
      </c>
      <c r="S1277" t="s">
        <v>61</v>
      </c>
      <c r="T1277" t="s">
        <v>42</v>
      </c>
      <c r="U1277" t="s">
        <v>225</v>
      </c>
      <c r="V1277">
        <v>8988</v>
      </c>
      <c r="W1277">
        <v>0.11301471205102964</v>
      </c>
      <c r="X1277" t="s">
        <v>220</v>
      </c>
    </row>
    <row r="1278" spans="1:24" x14ac:dyDescent="0.25">
      <c r="A1278" t="s">
        <v>148</v>
      </c>
      <c r="B1278" s="1">
        <v>42512</v>
      </c>
      <c r="C1278">
        <v>2016</v>
      </c>
      <c r="D1278" t="s">
        <v>228</v>
      </c>
      <c r="E1278" t="s">
        <v>64</v>
      </c>
      <c r="F1278" t="s">
        <v>25</v>
      </c>
      <c r="G1278" t="s">
        <v>210</v>
      </c>
      <c r="H1278" t="s">
        <v>201</v>
      </c>
      <c r="I1278">
        <v>36850</v>
      </c>
      <c r="J1278">
        <v>1986</v>
      </c>
      <c r="K1278">
        <v>38836</v>
      </c>
      <c r="L1278" t="s">
        <v>142</v>
      </c>
      <c r="M1278" t="s">
        <v>149</v>
      </c>
      <c r="N1278" t="s">
        <v>150</v>
      </c>
      <c r="O1278">
        <v>4</v>
      </c>
      <c r="P1278" t="s">
        <v>77</v>
      </c>
      <c r="Q1278" t="s">
        <v>78</v>
      </c>
      <c r="R1278" t="s">
        <v>79</v>
      </c>
      <c r="S1278" t="s">
        <v>57</v>
      </c>
      <c r="T1278" t="s">
        <v>44</v>
      </c>
      <c r="U1278" t="s">
        <v>221</v>
      </c>
      <c r="V1278">
        <v>1474</v>
      </c>
      <c r="W1278">
        <v>0.70220994050717445</v>
      </c>
      <c r="X1278" t="s">
        <v>222</v>
      </c>
    </row>
    <row r="1279" spans="1:24" x14ac:dyDescent="0.25">
      <c r="A1279" t="s">
        <v>160</v>
      </c>
      <c r="B1279" s="1">
        <v>42512</v>
      </c>
      <c r="C1279">
        <v>2016</v>
      </c>
      <c r="D1279" t="s">
        <v>228</v>
      </c>
      <c r="E1279" t="s">
        <v>57</v>
      </c>
      <c r="F1279" t="s">
        <v>24</v>
      </c>
      <c r="G1279" t="s">
        <v>207</v>
      </c>
      <c r="H1279" t="s">
        <v>211</v>
      </c>
      <c r="I1279">
        <v>120950</v>
      </c>
      <c r="J1279">
        <v>2246</v>
      </c>
      <c r="K1279">
        <v>123196</v>
      </c>
      <c r="L1279" t="s">
        <v>142</v>
      </c>
      <c r="M1279" t="s">
        <v>161</v>
      </c>
      <c r="N1279" t="s">
        <v>162</v>
      </c>
      <c r="O1279">
        <v>4</v>
      </c>
      <c r="P1279" t="s">
        <v>91</v>
      </c>
      <c r="Q1279" t="s">
        <v>78</v>
      </c>
      <c r="R1279" t="s">
        <v>92</v>
      </c>
      <c r="S1279" t="s">
        <v>57</v>
      </c>
      <c r="T1279" t="s">
        <v>44</v>
      </c>
      <c r="U1279" t="s">
        <v>225</v>
      </c>
      <c r="V1279">
        <v>7257</v>
      </c>
      <c r="W1279">
        <v>0.32885449301863762</v>
      </c>
      <c r="X1279" t="s">
        <v>220</v>
      </c>
    </row>
    <row r="1280" spans="1:24" x14ac:dyDescent="0.25">
      <c r="A1280" t="s">
        <v>136</v>
      </c>
      <c r="B1280" s="1">
        <v>42513</v>
      </c>
      <c r="C1280">
        <v>2016</v>
      </c>
      <c r="D1280" t="s">
        <v>228</v>
      </c>
      <c r="E1280" t="s">
        <v>54</v>
      </c>
      <c r="F1280" t="s">
        <v>11</v>
      </c>
      <c r="G1280" t="s">
        <v>208</v>
      </c>
      <c r="H1280" t="s">
        <v>205</v>
      </c>
      <c r="I1280">
        <v>94950</v>
      </c>
      <c r="J1280">
        <v>4578</v>
      </c>
      <c r="K1280">
        <v>99528</v>
      </c>
      <c r="L1280" t="s">
        <v>127</v>
      </c>
      <c r="M1280" t="s">
        <v>137</v>
      </c>
      <c r="N1280" t="s">
        <v>138</v>
      </c>
      <c r="O1280">
        <v>4</v>
      </c>
      <c r="P1280" t="s">
        <v>77</v>
      </c>
      <c r="Q1280" t="s">
        <v>78</v>
      </c>
      <c r="R1280" t="s">
        <v>79</v>
      </c>
      <c r="S1280" t="s">
        <v>54</v>
      </c>
      <c r="T1280" t="s">
        <v>43</v>
      </c>
      <c r="U1280" t="s">
        <v>225</v>
      </c>
      <c r="V1280">
        <v>5697</v>
      </c>
      <c r="W1280">
        <v>0.31070619044392656</v>
      </c>
      <c r="X1280" t="s">
        <v>220</v>
      </c>
    </row>
    <row r="1281" spans="1:24" x14ac:dyDescent="0.25">
      <c r="A1281" t="s">
        <v>106</v>
      </c>
      <c r="B1281" s="1">
        <v>42513</v>
      </c>
      <c r="C1281">
        <v>2016</v>
      </c>
      <c r="D1281" t="s">
        <v>228</v>
      </c>
      <c r="E1281" t="s">
        <v>55</v>
      </c>
      <c r="F1281" t="s">
        <v>37</v>
      </c>
      <c r="G1281" t="s">
        <v>210</v>
      </c>
      <c r="H1281" t="s">
        <v>205</v>
      </c>
      <c r="I1281">
        <v>41800</v>
      </c>
      <c r="J1281">
        <v>2722</v>
      </c>
      <c r="K1281">
        <v>44522</v>
      </c>
      <c r="L1281" t="s">
        <v>97</v>
      </c>
      <c r="M1281" t="s">
        <v>107</v>
      </c>
      <c r="N1281" t="s">
        <v>108</v>
      </c>
      <c r="O1281">
        <v>4</v>
      </c>
      <c r="P1281" t="s">
        <v>77</v>
      </c>
      <c r="Q1281" t="s">
        <v>78</v>
      </c>
      <c r="R1281" t="s">
        <v>79</v>
      </c>
      <c r="S1281" t="s">
        <v>56</v>
      </c>
      <c r="T1281" t="s">
        <v>46</v>
      </c>
      <c r="U1281" t="s">
        <v>221</v>
      </c>
      <c r="V1281">
        <v>1672</v>
      </c>
      <c r="W1281">
        <v>0.84208807900645211</v>
      </c>
      <c r="X1281" t="s">
        <v>222</v>
      </c>
    </row>
    <row r="1282" spans="1:24" x14ac:dyDescent="0.25">
      <c r="A1282" t="s">
        <v>93</v>
      </c>
      <c r="B1282" s="1">
        <v>42514</v>
      </c>
      <c r="C1282">
        <v>2016</v>
      </c>
      <c r="D1282" t="s">
        <v>228</v>
      </c>
      <c r="E1282" t="s">
        <v>57</v>
      </c>
      <c r="F1282" t="s">
        <v>21</v>
      </c>
      <c r="G1282" t="s">
        <v>209</v>
      </c>
      <c r="H1282" t="s">
        <v>201</v>
      </c>
      <c r="I1282">
        <v>184600</v>
      </c>
      <c r="J1282">
        <v>4159</v>
      </c>
      <c r="K1282">
        <v>188759</v>
      </c>
      <c r="L1282" t="s">
        <v>74</v>
      </c>
      <c r="M1282" t="s">
        <v>94</v>
      </c>
      <c r="N1282" t="s">
        <v>95</v>
      </c>
      <c r="O1282">
        <v>2</v>
      </c>
      <c r="P1282" t="s">
        <v>77</v>
      </c>
      <c r="Q1282" t="s">
        <v>86</v>
      </c>
      <c r="R1282" t="s">
        <v>87</v>
      </c>
      <c r="S1282" t="s">
        <v>57</v>
      </c>
      <c r="T1282" t="s">
        <v>44</v>
      </c>
      <c r="U1282" t="s">
        <v>225</v>
      </c>
      <c r="V1282">
        <v>11076</v>
      </c>
      <c r="W1282">
        <v>0.31820410039192254</v>
      </c>
      <c r="X1282" t="s">
        <v>220</v>
      </c>
    </row>
    <row r="1283" spans="1:24" x14ac:dyDescent="0.25">
      <c r="A1283" t="s">
        <v>191</v>
      </c>
      <c r="B1283" s="1">
        <v>42514</v>
      </c>
      <c r="C1283">
        <v>2016</v>
      </c>
      <c r="D1283" t="s">
        <v>228</v>
      </c>
      <c r="E1283" t="s">
        <v>62</v>
      </c>
      <c r="F1283" t="s">
        <v>11</v>
      </c>
      <c r="G1283" t="s">
        <v>206</v>
      </c>
      <c r="H1283" t="s">
        <v>201</v>
      </c>
      <c r="I1283">
        <v>145050</v>
      </c>
      <c r="J1283">
        <v>2074</v>
      </c>
      <c r="K1283">
        <v>147124</v>
      </c>
      <c r="L1283" t="s">
        <v>164</v>
      </c>
      <c r="M1283" t="s">
        <v>192</v>
      </c>
      <c r="N1283" t="s">
        <v>193</v>
      </c>
      <c r="O1283">
        <v>4</v>
      </c>
      <c r="P1283" t="s">
        <v>91</v>
      </c>
      <c r="Q1283" t="s">
        <v>86</v>
      </c>
      <c r="R1283" t="s">
        <v>92</v>
      </c>
      <c r="S1283" t="s">
        <v>63</v>
      </c>
      <c r="T1283" t="s">
        <v>43</v>
      </c>
      <c r="U1283" t="s">
        <v>225</v>
      </c>
      <c r="V1283">
        <v>8703</v>
      </c>
      <c r="W1283">
        <v>0.70196796893233804</v>
      </c>
      <c r="X1283" t="s">
        <v>222</v>
      </c>
    </row>
    <row r="1284" spans="1:24" x14ac:dyDescent="0.25">
      <c r="A1284" t="s">
        <v>83</v>
      </c>
      <c r="B1284" s="1">
        <v>42517</v>
      </c>
      <c r="C1284">
        <v>2016</v>
      </c>
      <c r="D1284" t="s">
        <v>228</v>
      </c>
      <c r="E1284" t="s">
        <v>54</v>
      </c>
      <c r="F1284" t="s">
        <v>30</v>
      </c>
      <c r="G1284" t="s">
        <v>200</v>
      </c>
      <c r="H1284" t="s">
        <v>211</v>
      </c>
      <c r="I1284">
        <v>92750</v>
      </c>
      <c r="J1284">
        <v>2691</v>
      </c>
      <c r="K1284">
        <v>95441</v>
      </c>
      <c r="L1284" t="s">
        <v>74</v>
      </c>
      <c r="M1284" t="s">
        <v>84</v>
      </c>
      <c r="N1284" t="s">
        <v>85</v>
      </c>
      <c r="O1284">
        <v>4</v>
      </c>
      <c r="P1284" t="s">
        <v>77</v>
      </c>
      <c r="Q1284" t="s">
        <v>86</v>
      </c>
      <c r="R1284" t="s">
        <v>87</v>
      </c>
      <c r="S1284" t="s">
        <v>54</v>
      </c>
      <c r="T1284" t="s">
        <v>45</v>
      </c>
      <c r="U1284" t="s">
        <v>225</v>
      </c>
      <c r="V1284">
        <v>5565</v>
      </c>
      <c r="W1284">
        <v>6.7657389243905144E-2</v>
      </c>
      <c r="X1284" t="s">
        <v>220</v>
      </c>
    </row>
    <row r="1285" spans="1:24" x14ac:dyDescent="0.25">
      <c r="A1285" t="s">
        <v>173</v>
      </c>
      <c r="B1285" s="1">
        <v>42517</v>
      </c>
      <c r="C1285">
        <v>2016</v>
      </c>
      <c r="D1285" t="s">
        <v>228</v>
      </c>
      <c r="E1285" t="s">
        <v>64</v>
      </c>
      <c r="F1285" t="s">
        <v>26</v>
      </c>
      <c r="G1285" t="s">
        <v>210</v>
      </c>
      <c r="H1285" t="s">
        <v>205</v>
      </c>
      <c r="I1285">
        <v>36000</v>
      </c>
      <c r="J1285">
        <v>1713</v>
      </c>
      <c r="K1285">
        <v>37713</v>
      </c>
      <c r="L1285" t="s">
        <v>164</v>
      </c>
      <c r="M1285" t="s">
        <v>174</v>
      </c>
      <c r="N1285" t="s">
        <v>175</v>
      </c>
      <c r="O1285">
        <v>2</v>
      </c>
      <c r="P1285" t="s">
        <v>91</v>
      </c>
      <c r="Q1285" t="s">
        <v>78</v>
      </c>
      <c r="R1285" t="s">
        <v>79</v>
      </c>
      <c r="S1285" t="s">
        <v>57</v>
      </c>
      <c r="T1285" t="s">
        <v>44</v>
      </c>
      <c r="U1285" t="s">
        <v>221</v>
      </c>
      <c r="V1285">
        <v>1440</v>
      </c>
      <c r="W1285">
        <v>0.31987833339715299</v>
      </c>
      <c r="X1285" t="s">
        <v>220</v>
      </c>
    </row>
    <row r="1286" spans="1:24" x14ac:dyDescent="0.25">
      <c r="A1286" t="s">
        <v>151</v>
      </c>
      <c r="B1286" s="1">
        <v>42517</v>
      </c>
      <c r="C1286">
        <v>2016</v>
      </c>
      <c r="D1286" t="s">
        <v>228</v>
      </c>
      <c r="E1286" t="s">
        <v>54</v>
      </c>
      <c r="F1286" t="s">
        <v>11</v>
      </c>
      <c r="G1286" t="s">
        <v>206</v>
      </c>
      <c r="H1286" t="s">
        <v>211</v>
      </c>
      <c r="I1286">
        <v>38750</v>
      </c>
      <c r="J1286">
        <v>2645</v>
      </c>
      <c r="K1286">
        <v>41395</v>
      </c>
      <c r="L1286" t="s">
        <v>142</v>
      </c>
      <c r="M1286" t="s">
        <v>152</v>
      </c>
      <c r="N1286" t="s">
        <v>153</v>
      </c>
      <c r="O1286">
        <v>3</v>
      </c>
      <c r="P1286" t="s">
        <v>91</v>
      </c>
      <c r="Q1286" t="s">
        <v>78</v>
      </c>
      <c r="R1286" t="s">
        <v>79</v>
      </c>
      <c r="S1286" t="s">
        <v>54</v>
      </c>
      <c r="T1286" t="s">
        <v>43</v>
      </c>
      <c r="U1286" t="s">
        <v>221</v>
      </c>
      <c r="V1286">
        <v>1550</v>
      </c>
      <c r="W1286">
        <v>0.40719994968138634</v>
      </c>
      <c r="X1286" t="s">
        <v>220</v>
      </c>
    </row>
    <row r="1287" spans="1:24" x14ac:dyDescent="0.25">
      <c r="A1287" t="s">
        <v>185</v>
      </c>
      <c r="B1287" s="1">
        <v>42518</v>
      </c>
      <c r="C1287">
        <v>2016</v>
      </c>
      <c r="D1287" t="s">
        <v>228</v>
      </c>
      <c r="E1287" t="s">
        <v>57</v>
      </c>
      <c r="F1287" t="s">
        <v>27</v>
      </c>
      <c r="G1287" t="s">
        <v>209</v>
      </c>
      <c r="H1287" t="s">
        <v>211</v>
      </c>
      <c r="I1287">
        <v>83000</v>
      </c>
      <c r="J1287">
        <v>4823</v>
      </c>
      <c r="K1287">
        <v>87823</v>
      </c>
      <c r="L1287" t="s">
        <v>164</v>
      </c>
      <c r="M1287" t="s">
        <v>186</v>
      </c>
      <c r="N1287" t="s">
        <v>187</v>
      </c>
      <c r="O1287">
        <v>4</v>
      </c>
      <c r="P1287" t="s">
        <v>77</v>
      </c>
      <c r="Q1287" t="s">
        <v>86</v>
      </c>
      <c r="R1287" t="s">
        <v>87</v>
      </c>
      <c r="S1287" t="s">
        <v>57</v>
      </c>
      <c r="T1287" t="s">
        <v>44</v>
      </c>
      <c r="U1287" t="s">
        <v>225</v>
      </c>
      <c r="V1287">
        <v>4980</v>
      </c>
      <c r="W1287">
        <v>0.93952417231142715</v>
      </c>
      <c r="X1287" t="s">
        <v>222</v>
      </c>
    </row>
    <row r="1288" spans="1:24" x14ac:dyDescent="0.25">
      <c r="A1288" t="s">
        <v>141</v>
      </c>
      <c r="B1288" s="1">
        <v>42518</v>
      </c>
      <c r="C1288">
        <v>2016</v>
      </c>
      <c r="D1288" t="s">
        <v>228</v>
      </c>
      <c r="E1288" t="s">
        <v>58</v>
      </c>
      <c r="F1288" t="s">
        <v>8</v>
      </c>
      <c r="G1288" t="s">
        <v>209</v>
      </c>
      <c r="H1288" t="s">
        <v>211</v>
      </c>
      <c r="I1288">
        <v>30100</v>
      </c>
      <c r="J1288">
        <v>2605</v>
      </c>
      <c r="K1288">
        <v>32705</v>
      </c>
      <c r="L1288" t="s">
        <v>142</v>
      </c>
      <c r="M1288" t="s">
        <v>143</v>
      </c>
      <c r="N1288" t="s">
        <v>144</v>
      </c>
      <c r="O1288">
        <v>4</v>
      </c>
      <c r="P1288" t="s">
        <v>77</v>
      </c>
      <c r="Q1288" t="s">
        <v>78</v>
      </c>
      <c r="R1288" t="s">
        <v>79</v>
      </c>
      <c r="S1288" t="s">
        <v>59</v>
      </c>
      <c r="T1288" t="s">
        <v>42</v>
      </c>
      <c r="U1288" t="s">
        <v>219</v>
      </c>
      <c r="V1288">
        <v>903</v>
      </c>
      <c r="W1288">
        <v>0.86115543910356029</v>
      </c>
      <c r="X1288" t="s">
        <v>222</v>
      </c>
    </row>
    <row r="1289" spans="1:24" x14ac:dyDescent="0.25">
      <c r="A1289" t="s">
        <v>73</v>
      </c>
      <c r="B1289" s="1">
        <v>42518</v>
      </c>
      <c r="C1289">
        <v>2016</v>
      </c>
      <c r="D1289" t="s">
        <v>228</v>
      </c>
      <c r="E1289" t="s">
        <v>57</v>
      </c>
      <c r="F1289" t="s">
        <v>23</v>
      </c>
      <c r="G1289" t="s">
        <v>210</v>
      </c>
      <c r="H1289" t="s">
        <v>201</v>
      </c>
      <c r="I1289">
        <v>30850</v>
      </c>
      <c r="J1289">
        <v>2750</v>
      </c>
      <c r="K1289">
        <v>33600</v>
      </c>
      <c r="L1289" t="s">
        <v>74</v>
      </c>
      <c r="M1289" t="s">
        <v>75</v>
      </c>
      <c r="N1289" t="s">
        <v>76</v>
      </c>
      <c r="O1289">
        <v>4</v>
      </c>
      <c r="P1289" t="s">
        <v>77</v>
      </c>
      <c r="Q1289" t="s">
        <v>78</v>
      </c>
      <c r="R1289" t="s">
        <v>79</v>
      </c>
      <c r="S1289" t="s">
        <v>57</v>
      </c>
      <c r="T1289" t="s">
        <v>44</v>
      </c>
      <c r="U1289" t="s">
        <v>219</v>
      </c>
      <c r="V1289">
        <v>925.5</v>
      </c>
      <c r="W1289">
        <v>0.69641114943493676</v>
      </c>
      <c r="X1289" t="s">
        <v>222</v>
      </c>
    </row>
    <row r="1290" spans="1:24" x14ac:dyDescent="0.25">
      <c r="A1290" t="s">
        <v>114</v>
      </c>
      <c r="B1290" s="1">
        <v>42520</v>
      </c>
      <c r="C1290">
        <v>2016</v>
      </c>
      <c r="D1290" t="s">
        <v>228</v>
      </c>
      <c r="E1290" t="s">
        <v>55</v>
      </c>
      <c r="F1290" t="s">
        <v>39</v>
      </c>
      <c r="G1290" t="s">
        <v>200</v>
      </c>
      <c r="H1290" t="s">
        <v>203</v>
      </c>
      <c r="I1290">
        <v>59950</v>
      </c>
      <c r="J1290">
        <v>3877</v>
      </c>
      <c r="K1290">
        <v>63827</v>
      </c>
      <c r="L1290" t="s">
        <v>97</v>
      </c>
      <c r="M1290" t="s">
        <v>115</v>
      </c>
      <c r="N1290" t="s">
        <v>116</v>
      </c>
      <c r="O1290">
        <v>4</v>
      </c>
      <c r="P1290" t="s">
        <v>77</v>
      </c>
      <c r="Q1290" t="s">
        <v>78</v>
      </c>
      <c r="R1290" t="s">
        <v>79</v>
      </c>
      <c r="S1290" t="s">
        <v>56</v>
      </c>
      <c r="T1290" t="s">
        <v>46</v>
      </c>
      <c r="U1290" t="s">
        <v>223</v>
      </c>
      <c r="V1290">
        <v>2997.5</v>
      </c>
      <c r="W1290">
        <v>0.65092345404016017</v>
      </c>
      <c r="X1290" t="s">
        <v>222</v>
      </c>
    </row>
    <row r="1291" spans="1:24" x14ac:dyDescent="0.25">
      <c r="A1291" t="s">
        <v>139</v>
      </c>
      <c r="B1291" s="1">
        <v>42521</v>
      </c>
      <c r="C1291">
        <v>2016</v>
      </c>
      <c r="D1291" t="s">
        <v>228</v>
      </c>
      <c r="E1291" t="s">
        <v>60</v>
      </c>
      <c r="F1291" t="s">
        <v>35</v>
      </c>
      <c r="G1291" t="s">
        <v>209</v>
      </c>
      <c r="H1291" t="s">
        <v>202</v>
      </c>
      <c r="I1291">
        <v>150150</v>
      </c>
      <c r="J1291">
        <v>1880</v>
      </c>
      <c r="K1291">
        <v>152030</v>
      </c>
      <c r="L1291" t="s">
        <v>127</v>
      </c>
      <c r="M1291" t="s">
        <v>137</v>
      </c>
      <c r="N1291" t="s">
        <v>140</v>
      </c>
      <c r="O1291">
        <v>4</v>
      </c>
      <c r="P1291" t="s">
        <v>91</v>
      </c>
      <c r="Q1291" t="s">
        <v>86</v>
      </c>
      <c r="R1291" t="s">
        <v>92</v>
      </c>
      <c r="S1291" t="s">
        <v>61</v>
      </c>
      <c r="T1291" t="s">
        <v>46</v>
      </c>
      <c r="U1291" t="s">
        <v>225</v>
      </c>
      <c r="V1291">
        <v>9009</v>
      </c>
      <c r="W1291">
        <v>0.26688113401964358</v>
      </c>
      <c r="X1291" t="s">
        <v>220</v>
      </c>
    </row>
    <row r="1292" spans="1:24" x14ac:dyDescent="0.25">
      <c r="A1292" t="s">
        <v>93</v>
      </c>
      <c r="B1292" s="1">
        <v>42521</v>
      </c>
      <c r="C1292">
        <v>2016</v>
      </c>
      <c r="D1292" t="s">
        <v>228</v>
      </c>
      <c r="E1292" t="s">
        <v>54</v>
      </c>
      <c r="F1292" t="s">
        <v>11</v>
      </c>
      <c r="G1292" t="s">
        <v>209</v>
      </c>
      <c r="H1292" t="s">
        <v>203</v>
      </c>
      <c r="I1292">
        <v>185050</v>
      </c>
      <c r="J1292">
        <v>3332</v>
      </c>
      <c r="K1292">
        <v>188382</v>
      </c>
      <c r="L1292" t="s">
        <v>74</v>
      </c>
      <c r="M1292" t="s">
        <v>94</v>
      </c>
      <c r="N1292" t="s">
        <v>95</v>
      </c>
      <c r="O1292">
        <v>2</v>
      </c>
      <c r="P1292" t="s">
        <v>77</v>
      </c>
      <c r="Q1292" t="s">
        <v>86</v>
      </c>
      <c r="R1292" t="s">
        <v>87</v>
      </c>
      <c r="S1292" t="s">
        <v>54</v>
      </c>
      <c r="T1292" t="s">
        <v>43</v>
      </c>
      <c r="U1292" t="s">
        <v>225</v>
      </c>
      <c r="V1292">
        <v>11103</v>
      </c>
      <c r="W1292">
        <v>0.33686912354867399</v>
      </c>
      <c r="X1292" t="s">
        <v>220</v>
      </c>
    </row>
    <row r="1293" spans="1:24" x14ac:dyDescent="0.25">
      <c r="A1293" t="s">
        <v>154</v>
      </c>
      <c r="B1293" s="1">
        <v>42524</v>
      </c>
      <c r="C1293">
        <v>2016</v>
      </c>
      <c r="D1293" t="s">
        <v>229</v>
      </c>
      <c r="E1293" t="s">
        <v>54</v>
      </c>
      <c r="F1293" t="s">
        <v>11</v>
      </c>
      <c r="G1293" t="s">
        <v>200</v>
      </c>
      <c r="H1293" t="s">
        <v>211</v>
      </c>
      <c r="I1293">
        <v>70100</v>
      </c>
      <c r="J1293">
        <v>4177</v>
      </c>
      <c r="K1293">
        <v>74277</v>
      </c>
      <c r="L1293" t="s">
        <v>142</v>
      </c>
      <c r="M1293" t="s">
        <v>155</v>
      </c>
      <c r="N1293" t="s">
        <v>156</v>
      </c>
      <c r="O1293">
        <v>4</v>
      </c>
      <c r="P1293" t="s">
        <v>91</v>
      </c>
      <c r="Q1293" t="s">
        <v>78</v>
      </c>
      <c r="R1293" t="s">
        <v>79</v>
      </c>
      <c r="S1293" t="s">
        <v>54</v>
      </c>
      <c r="T1293" t="s">
        <v>43</v>
      </c>
      <c r="U1293" t="s">
        <v>223</v>
      </c>
      <c r="V1293">
        <v>3505</v>
      </c>
      <c r="W1293">
        <v>0.13074164703988547</v>
      </c>
      <c r="X1293" t="s">
        <v>220</v>
      </c>
    </row>
    <row r="1294" spans="1:24" x14ac:dyDescent="0.25">
      <c r="A1294" t="s">
        <v>106</v>
      </c>
      <c r="B1294" s="1">
        <v>42526</v>
      </c>
      <c r="C1294">
        <v>2016</v>
      </c>
      <c r="D1294" t="s">
        <v>229</v>
      </c>
      <c r="E1294" t="s">
        <v>54</v>
      </c>
      <c r="F1294" t="s">
        <v>31</v>
      </c>
      <c r="G1294" t="s">
        <v>209</v>
      </c>
      <c r="H1294" t="s">
        <v>201</v>
      </c>
      <c r="I1294">
        <v>41950</v>
      </c>
      <c r="J1294">
        <v>4835</v>
      </c>
      <c r="K1294">
        <v>46785</v>
      </c>
      <c r="L1294" t="s">
        <v>97</v>
      </c>
      <c r="M1294" t="s">
        <v>107</v>
      </c>
      <c r="N1294" t="s">
        <v>108</v>
      </c>
      <c r="O1294">
        <v>4</v>
      </c>
      <c r="P1294" t="s">
        <v>77</v>
      </c>
      <c r="Q1294" t="s">
        <v>78</v>
      </c>
      <c r="R1294" t="s">
        <v>79</v>
      </c>
      <c r="S1294" t="s">
        <v>54</v>
      </c>
      <c r="T1294" t="s">
        <v>45</v>
      </c>
      <c r="U1294" t="s">
        <v>221</v>
      </c>
      <c r="V1294">
        <v>1678</v>
      </c>
      <c r="W1294">
        <v>0.36187492374418068</v>
      </c>
      <c r="X1294" t="s">
        <v>220</v>
      </c>
    </row>
    <row r="1295" spans="1:24" x14ac:dyDescent="0.25">
      <c r="A1295" t="s">
        <v>109</v>
      </c>
      <c r="B1295" s="1">
        <v>42527</v>
      </c>
      <c r="C1295">
        <v>2016</v>
      </c>
      <c r="D1295" t="s">
        <v>229</v>
      </c>
      <c r="E1295" t="s">
        <v>54</v>
      </c>
      <c r="F1295" t="s">
        <v>11</v>
      </c>
      <c r="G1295" t="s">
        <v>200</v>
      </c>
      <c r="H1295" t="s">
        <v>203</v>
      </c>
      <c r="I1295">
        <v>50700</v>
      </c>
      <c r="J1295">
        <v>1819</v>
      </c>
      <c r="K1295">
        <v>52519</v>
      </c>
      <c r="L1295" t="s">
        <v>97</v>
      </c>
      <c r="M1295" t="s">
        <v>110</v>
      </c>
      <c r="N1295" t="s">
        <v>111</v>
      </c>
      <c r="O1295">
        <v>4</v>
      </c>
      <c r="P1295" t="s">
        <v>91</v>
      </c>
      <c r="Q1295" t="s">
        <v>78</v>
      </c>
      <c r="R1295" t="s">
        <v>79</v>
      </c>
      <c r="S1295" t="s">
        <v>54</v>
      </c>
      <c r="T1295" t="s">
        <v>43</v>
      </c>
      <c r="U1295" t="s">
        <v>221</v>
      </c>
      <c r="V1295">
        <v>2028</v>
      </c>
      <c r="W1295">
        <v>9.5091036099517273E-2</v>
      </c>
      <c r="X1295" t="s">
        <v>220</v>
      </c>
    </row>
    <row r="1296" spans="1:24" x14ac:dyDescent="0.25">
      <c r="A1296" t="s">
        <v>188</v>
      </c>
      <c r="B1296" s="1">
        <v>42529</v>
      </c>
      <c r="C1296">
        <v>2016</v>
      </c>
      <c r="D1296" t="s">
        <v>229</v>
      </c>
      <c r="E1296" t="s">
        <v>62</v>
      </c>
      <c r="F1296" t="s">
        <v>11</v>
      </c>
      <c r="G1296" t="s">
        <v>209</v>
      </c>
      <c r="H1296" t="s">
        <v>211</v>
      </c>
      <c r="I1296">
        <v>86250</v>
      </c>
      <c r="J1296">
        <v>3857</v>
      </c>
      <c r="K1296">
        <v>90107</v>
      </c>
      <c r="L1296" t="s">
        <v>164</v>
      </c>
      <c r="M1296" t="s">
        <v>189</v>
      </c>
      <c r="N1296" t="s">
        <v>190</v>
      </c>
      <c r="O1296">
        <v>4</v>
      </c>
      <c r="P1296" t="s">
        <v>77</v>
      </c>
      <c r="Q1296" t="s">
        <v>86</v>
      </c>
      <c r="R1296" t="s">
        <v>87</v>
      </c>
      <c r="S1296" t="s">
        <v>63</v>
      </c>
      <c r="T1296" t="s">
        <v>43</v>
      </c>
      <c r="U1296" t="s">
        <v>225</v>
      </c>
      <c r="V1296">
        <v>5175</v>
      </c>
      <c r="W1296">
        <v>0.24016385070987226</v>
      </c>
      <c r="X1296" t="s">
        <v>220</v>
      </c>
    </row>
    <row r="1297" spans="1:24" x14ac:dyDescent="0.25">
      <c r="A1297" t="s">
        <v>88</v>
      </c>
      <c r="B1297" s="1">
        <v>42530</v>
      </c>
      <c r="C1297">
        <v>2016</v>
      </c>
      <c r="D1297" t="s">
        <v>229</v>
      </c>
      <c r="E1297" t="s">
        <v>54</v>
      </c>
      <c r="F1297" t="s">
        <v>11</v>
      </c>
      <c r="G1297" t="s">
        <v>210</v>
      </c>
      <c r="H1297" t="s">
        <v>203</v>
      </c>
      <c r="I1297">
        <v>160200</v>
      </c>
      <c r="J1297">
        <v>2516</v>
      </c>
      <c r="K1297">
        <v>162716</v>
      </c>
      <c r="L1297" t="s">
        <v>74</v>
      </c>
      <c r="M1297" t="s">
        <v>89</v>
      </c>
      <c r="N1297" t="s">
        <v>90</v>
      </c>
      <c r="O1297">
        <v>4</v>
      </c>
      <c r="P1297" t="s">
        <v>91</v>
      </c>
      <c r="Q1297" t="s">
        <v>86</v>
      </c>
      <c r="R1297" t="s">
        <v>92</v>
      </c>
      <c r="S1297" t="s">
        <v>54</v>
      </c>
      <c r="T1297" t="s">
        <v>43</v>
      </c>
      <c r="U1297" t="s">
        <v>225</v>
      </c>
      <c r="V1297">
        <v>9612</v>
      </c>
      <c r="W1297">
        <v>0.67761245122068214</v>
      </c>
      <c r="X1297" t="s">
        <v>222</v>
      </c>
    </row>
    <row r="1298" spans="1:24" x14ac:dyDescent="0.25">
      <c r="A1298" t="s">
        <v>93</v>
      </c>
      <c r="B1298" s="1">
        <v>42530</v>
      </c>
      <c r="C1298">
        <v>2016</v>
      </c>
      <c r="D1298" t="s">
        <v>229</v>
      </c>
      <c r="E1298" t="s">
        <v>57</v>
      </c>
      <c r="F1298" t="s">
        <v>16</v>
      </c>
      <c r="G1298" t="s">
        <v>208</v>
      </c>
      <c r="H1298" t="s">
        <v>211</v>
      </c>
      <c r="I1298">
        <v>184650</v>
      </c>
      <c r="J1298">
        <v>4780</v>
      </c>
      <c r="K1298">
        <v>189430</v>
      </c>
      <c r="L1298" t="s">
        <v>74</v>
      </c>
      <c r="M1298" t="s">
        <v>94</v>
      </c>
      <c r="N1298" t="s">
        <v>95</v>
      </c>
      <c r="O1298">
        <v>2</v>
      </c>
      <c r="P1298" t="s">
        <v>77</v>
      </c>
      <c r="Q1298" t="s">
        <v>86</v>
      </c>
      <c r="R1298" t="s">
        <v>87</v>
      </c>
      <c r="S1298" t="s">
        <v>57</v>
      </c>
      <c r="T1298" t="s">
        <v>44</v>
      </c>
      <c r="U1298" t="s">
        <v>225</v>
      </c>
      <c r="V1298">
        <v>11079</v>
      </c>
      <c r="W1298">
        <v>0.40095603112175876</v>
      </c>
      <c r="X1298" t="s">
        <v>220</v>
      </c>
    </row>
    <row r="1299" spans="1:24" x14ac:dyDescent="0.25">
      <c r="A1299" t="s">
        <v>179</v>
      </c>
      <c r="B1299" s="1">
        <v>42531</v>
      </c>
      <c r="C1299">
        <v>2016</v>
      </c>
      <c r="D1299" t="s">
        <v>229</v>
      </c>
      <c r="E1299" t="s">
        <v>54</v>
      </c>
      <c r="F1299" t="s">
        <v>23</v>
      </c>
      <c r="G1299" t="s">
        <v>210</v>
      </c>
      <c r="H1299" t="s">
        <v>201</v>
      </c>
      <c r="I1299">
        <v>55750</v>
      </c>
      <c r="J1299">
        <v>2957</v>
      </c>
      <c r="K1299">
        <v>58707</v>
      </c>
      <c r="L1299" t="s">
        <v>164</v>
      </c>
      <c r="M1299" t="s">
        <v>180</v>
      </c>
      <c r="N1299" t="s">
        <v>181</v>
      </c>
      <c r="O1299">
        <v>4</v>
      </c>
      <c r="P1299" t="s">
        <v>77</v>
      </c>
      <c r="Q1299" t="s">
        <v>78</v>
      </c>
      <c r="R1299" t="s">
        <v>79</v>
      </c>
      <c r="S1299" t="s">
        <v>54</v>
      </c>
      <c r="T1299" t="s">
        <v>44</v>
      </c>
      <c r="U1299" t="s">
        <v>223</v>
      </c>
      <c r="V1299">
        <v>2787.5</v>
      </c>
      <c r="W1299">
        <v>0.37509784445869637</v>
      </c>
      <c r="X1299" t="s">
        <v>220</v>
      </c>
    </row>
    <row r="1300" spans="1:24" x14ac:dyDescent="0.25">
      <c r="A1300" t="s">
        <v>136</v>
      </c>
      <c r="B1300" s="1">
        <v>42531</v>
      </c>
      <c r="C1300">
        <v>2016</v>
      </c>
      <c r="D1300" t="s">
        <v>229</v>
      </c>
      <c r="E1300" t="s">
        <v>57</v>
      </c>
      <c r="F1300" t="s">
        <v>22</v>
      </c>
      <c r="G1300" t="s">
        <v>207</v>
      </c>
      <c r="H1300" t="s">
        <v>203</v>
      </c>
      <c r="I1300">
        <v>94550</v>
      </c>
      <c r="J1300">
        <v>2548</v>
      </c>
      <c r="K1300">
        <v>97098</v>
      </c>
      <c r="L1300" t="s">
        <v>127</v>
      </c>
      <c r="M1300" t="s">
        <v>137</v>
      </c>
      <c r="N1300" t="s">
        <v>138</v>
      </c>
      <c r="O1300">
        <v>4</v>
      </c>
      <c r="P1300" t="s">
        <v>77</v>
      </c>
      <c r="Q1300" t="s">
        <v>78</v>
      </c>
      <c r="R1300" t="s">
        <v>79</v>
      </c>
      <c r="S1300" t="s">
        <v>57</v>
      </c>
      <c r="T1300" t="s">
        <v>44</v>
      </c>
      <c r="U1300" t="s">
        <v>225</v>
      </c>
      <c r="V1300">
        <v>5673</v>
      </c>
      <c r="W1300">
        <v>0.89820927376775506</v>
      </c>
      <c r="X1300" t="s">
        <v>222</v>
      </c>
    </row>
    <row r="1301" spans="1:24" x14ac:dyDescent="0.25">
      <c r="A1301" t="s">
        <v>109</v>
      </c>
      <c r="B1301" s="1">
        <v>42534</v>
      </c>
      <c r="C1301">
        <v>2016</v>
      </c>
      <c r="D1301" t="s">
        <v>229</v>
      </c>
      <c r="E1301" t="s">
        <v>60</v>
      </c>
      <c r="F1301" t="s">
        <v>6</v>
      </c>
      <c r="G1301" t="s">
        <v>210</v>
      </c>
      <c r="H1301" t="s">
        <v>205</v>
      </c>
      <c r="I1301">
        <v>50700</v>
      </c>
      <c r="J1301">
        <v>1225</v>
      </c>
      <c r="K1301">
        <v>51925</v>
      </c>
      <c r="L1301" t="s">
        <v>97</v>
      </c>
      <c r="M1301" t="s">
        <v>110</v>
      </c>
      <c r="N1301" t="s">
        <v>111</v>
      </c>
      <c r="O1301">
        <v>4</v>
      </c>
      <c r="P1301" t="s">
        <v>91</v>
      </c>
      <c r="Q1301" t="s">
        <v>78</v>
      </c>
      <c r="R1301" t="s">
        <v>79</v>
      </c>
      <c r="S1301" t="s">
        <v>61</v>
      </c>
      <c r="T1301" t="s">
        <v>42</v>
      </c>
      <c r="U1301" t="s">
        <v>221</v>
      </c>
      <c r="V1301">
        <v>2028</v>
      </c>
      <c r="W1301">
        <v>0.39931893227590198</v>
      </c>
      <c r="X1301" t="s">
        <v>220</v>
      </c>
    </row>
    <row r="1302" spans="1:24" x14ac:dyDescent="0.25">
      <c r="A1302" t="s">
        <v>141</v>
      </c>
      <c r="B1302" s="1">
        <v>42534</v>
      </c>
      <c r="C1302">
        <v>2016</v>
      </c>
      <c r="D1302" t="s">
        <v>229</v>
      </c>
      <c r="E1302" t="s">
        <v>58</v>
      </c>
      <c r="F1302" t="s">
        <v>8</v>
      </c>
      <c r="G1302" t="s">
        <v>200</v>
      </c>
      <c r="H1302" t="s">
        <v>203</v>
      </c>
      <c r="I1302">
        <v>30050</v>
      </c>
      <c r="J1302">
        <v>1152</v>
      </c>
      <c r="K1302">
        <v>31202</v>
      </c>
      <c r="L1302" t="s">
        <v>142</v>
      </c>
      <c r="M1302" t="s">
        <v>143</v>
      </c>
      <c r="N1302" t="s">
        <v>144</v>
      </c>
      <c r="O1302">
        <v>4</v>
      </c>
      <c r="P1302" t="s">
        <v>77</v>
      </c>
      <c r="Q1302" t="s">
        <v>78</v>
      </c>
      <c r="R1302" t="s">
        <v>79</v>
      </c>
      <c r="S1302" t="s">
        <v>59</v>
      </c>
      <c r="T1302" t="s">
        <v>42</v>
      </c>
      <c r="U1302" t="s">
        <v>219</v>
      </c>
      <c r="V1302">
        <v>901.5</v>
      </c>
      <c r="W1302">
        <v>0.3578921576765795</v>
      </c>
      <c r="X1302" t="s">
        <v>220</v>
      </c>
    </row>
    <row r="1303" spans="1:24" x14ac:dyDescent="0.25">
      <c r="A1303" t="s">
        <v>185</v>
      </c>
      <c r="B1303" s="1">
        <v>42535</v>
      </c>
      <c r="C1303">
        <v>2016</v>
      </c>
      <c r="D1303" t="s">
        <v>229</v>
      </c>
      <c r="E1303" t="s">
        <v>54</v>
      </c>
      <c r="F1303" t="s">
        <v>32</v>
      </c>
      <c r="G1303" t="s">
        <v>210</v>
      </c>
      <c r="H1303" t="s">
        <v>211</v>
      </c>
      <c r="I1303">
        <v>83100</v>
      </c>
      <c r="J1303">
        <v>4840</v>
      </c>
      <c r="K1303">
        <v>87940</v>
      </c>
      <c r="L1303" t="s">
        <v>164</v>
      </c>
      <c r="M1303" t="s">
        <v>186</v>
      </c>
      <c r="N1303" t="s">
        <v>187</v>
      </c>
      <c r="O1303">
        <v>4</v>
      </c>
      <c r="P1303" t="s">
        <v>77</v>
      </c>
      <c r="Q1303" t="s">
        <v>86</v>
      </c>
      <c r="R1303" t="s">
        <v>87</v>
      </c>
      <c r="S1303" t="s">
        <v>54</v>
      </c>
      <c r="T1303" t="s">
        <v>45</v>
      </c>
      <c r="U1303" t="s">
        <v>225</v>
      </c>
      <c r="V1303">
        <v>4986</v>
      </c>
      <c r="W1303">
        <v>0.55851632149820973</v>
      </c>
      <c r="X1303" t="s">
        <v>222</v>
      </c>
    </row>
    <row r="1304" spans="1:24" x14ac:dyDescent="0.25">
      <c r="A1304" t="s">
        <v>145</v>
      </c>
      <c r="B1304" s="1">
        <v>42535</v>
      </c>
      <c r="C1304">
        <v>2016</v>
      </c>
      <c r="D1304" t="s">
        <v>229</v>
      </c>
      <c r="E1304" t="s">
        <v>57</v>
      </c>
      <c r="F1304" t="s">
        <v>19</v>
      </c>
      <c r="G1304" t="s">
        <v>200</v>
      </c>
      <c r="H1304" t="s">
        <v>203</v>
      </c>
      <c r="I1304">
        <v>32900</v>
      </c>
      <c r="J1304">
        <v>3601</v>
      </c>
      <c r="K1304">
        <v>36501</v>
      </c>
      <c r="L1304" t="s">
        <v>142</v>
      </c>
      <c r="M1304" t="s">
        <v>146</v>
      </c>
      <c r="N1304" t="s">
        <v>147</v>
      </c>
      <c r="O1304">
        <v>4</v>
      </c>
      <c r="P1304" t="s">
        <v>77</v>
      </c>
      <c r="Q1304" t="s">
        <v>78</v>
      </c>
      <c r="R1304" t="s">
        <v>79</v>
      </c>
      <c r="S1304" t="s">
        <v>57</v>
      </c>
      <c r="T1304" t="s">
        <v>44</v>
      </c>
      <c r="U1304" t="s">
        <v>219</v>
      </c>
      <c r="V1304">
        <v>987</v>
      </c>
      <c r="W1304">
        <v>0.71898398488712678</v>
      </c>
      <c r="X1304" t="s">
        <v>222</v>
      </c>
    </row>
    <row r="1305" spans="1:24" x14ac:dyDescent="0.25">
      <c r="A1305" t="s">
        <v>133</v>
      </c>
      <c r="B1305" s="1">
        <v>42536</v>
      </c>
      <c r="C1305">
        <v>2016</v>
      </c>
      <c r="D1305" t="s">
        <v>229</v>
      </c>
      <c r="E1305" t="s">
        <v>50</v>
      </c>
      <c r="F1305" t="s">
        <v>13</v>
      </c>
      <c r="G1305" t="s">
        <v>206</v>
      </c>
      <c r="H1305" t="s">
        <v>203</v>
      </c>
      <c r="I1305">
        <v>72000</v>
      </c>
      <c r="J1305">
        <v>4133</v>
      </c>
      <c r="K1305">
        <v>76133</v>
      </c>
      <c r="L1305" t="s">
        <v>127</v>
      </c>
      <c r="M1305" t="s">
        <v>134</v>
      </c>
      <c r="N1305" t="s">
        <v>135</v>
      </c>
      <c r="O1305">
        <v>4</v>
      </c>
      <c r="P1305" t="s">
        <v>77</v>
      </c>
      <c r="Q1305" t="s">
        <v>86</v>
      </c>
      <c r="R1305" t="s">
        <v>79</v>
      </c>
      <c r="S1305" t="s">
        <v>51</v>
      </c>
      <c r="T1305" t="s">
        <v>43</v>
      </c>
      <c r="U1305" t="s">
        <v>223</v>
      </c>
      <c r="V1305">
        <v>3600</v>
      </c>
      <c r="W1305">
        <v>0.98151142894360766</v>
      </c>
      <c r="X1305" t="s">
        <v>222</v>
      </c>
    </row>
    <row r="1306" spans="1:24" x14ac:dyDescent="0.25">
      <c r="A1306" t="s">
        <v>136</v>
      </c>
      <c r="B1306" s="1">
        <v>42540</v>
      </c>
      <c r="C1306">
        <v>2016</v>
      </c>
      <c r="D1306" t="s">
        <v>229</v>
      </c>
      <c r="E1306" t="s">
        <v>52</v>
      </c>
      <c r="F1306" t="s">
        <v>34</v>
      </c>
      <c r="G1306" t="s">
        <v>209</v>
      </c>
      <c r="H1306" t="s">
        <v>203</v>
      </c>
      <c r="I1306">
        <v>95400</v>
      </c>
      <c r="J1306">
        <v>4364</v>
      </c>
      <c r="K1306">
        <v>99764</v>
      </c>
      <c r="L1306" t="s">
        <v>127</v>
      </c>
      <c r="M1306" t="s">
        <v>137</v>
      </c>
      <c r="N1306" t="s">
        <v>138</v>
      </c>
      <c r="O1306">
        <v>4</v>
      </c>
      <c r="P1306" t="s">
        <v>77</v>
      </c>
      <c r="Q1306" t="s">
        <v>78</v>
      </c>
      <c r="R1306" t="s">
        <v>79</v>
      </c>
      <c r="S1306" t="s">
        <v>53</v>
      </c>
      <c r="T1306" t="s">
        <v>46</v>
      </c>
      <c r="U1306" t="s">
        <v>225</v>
      </c>
      <c r="V1306">
        <v>5724</v>
      </c>
      <c r="W1306">
        <v>0.4075065108051088</v>
      </c>
      <c r="X1306" t="s">
        <v>220</v>
      </c>
    </row>
    <row r="1307" spans="1:24" x14ac:dyDescent="0.25">
      <c r="A1307" t="s">
        <v>126</v>
      </c>
      <c r="B1307" s="1">
        <v>42540</v>
      </c>
      <c r="C1307">
        <v>2016</v>
      </c>
      <c r="D1307" t="s">
        <v>229</v>
      </c>
      <c r="E1307" t="s">
        <v>57</v>
      </c>
      <c r="F1307" t="s">
        <v>21</v>
      </c>
      <c r="G1307" t="s">
        <v>209</v>
      </c>
      <c r="H1307" t="s">
        <v>211</v>
      </c>
      <c r="I1307">
        <v>41850</v>
      </c>
      <c r="J1307">
        <v>4830</v>
      </c>
      <c r="K1307">
        <v>46680</v>
      </c>
      <c r="L1307" t="s">
        <v>127</v>
      </c>
      <c r="M1307" t="s">
        <v>128</v>
      </c>
      <c r="N1307" t="s">
        <v>129</v>
      </c>
      <c r="O1307">
        <v>4</v>
      </c>
      <c r="P1307" t="s">
        <v>77</v>
      </c>
      <c r="Q1307" t="s">
        <v>78</v>
      </c>
      <c r="R1307" t="s">
        <v>79</v>
      </c>
      <c r="S1307" t="s">
        <v>57</v>
      </c>
      <c r="T1307" t="s">
        <v>44</v>
      </c>
      <c r="U1307" t="s">
        <v>221</v>
      </c>
      <c r="V1307">
        <v>1674</v>
      </c>
      <c r="W1307">
        <v>0.38062692497886108</v>
      </c>
      <c r="X1307" t="s">
        <v>220</v>
      </c>
    </row>
    <row r="1308" spans="1:24" x14ac:dyDescent="0.25">
      <c r="A1308" t="s">
        <v>117</v>
      </c>
      <c r="B1308" s="1">
        <v>42541</v>
      </c>
      <c r="C1308">
        <v>2016</v>
      </c>
      <c r="D1308" t="s">
        <v>229</v>
      </c>
      <c r="E1308" t="s">
        <v>57</v>
      </c>
      <c r="F1308" t="s">
        <v>27</v>
      </c>
      <c r="G1308" t="s">
        <v>206</v>
      </c>
      <c r="H1308" t="s">
        <v>201</v>
      </c>
      <c r="I1308">
        <v>64550</v>
      </c>
      <c r="J1308">
        <v>4725</v>
      </c>
      <c r="K1308">
        <v>69275</v>
      </c>
      <c r="L1308" t="s">
        <v>97</v>
      </c>
      <c r="M1308" t="s">
        <v>118</v>
      </c>
      <c r="N1308" t="s">
        <v>119</v>
      </c>
      <c r="O1308">
        <v>4</v>
      </c>
      <c r="P1308" t="s">
        <v>77</v>
      </c>
      <c r="Q1308" t="s">
        <v>86</v>
      </c>
      <c r="R1308" t="s">
        <v>79</v>
      </c>
      <c r="S1308" t="s">
        <v>57</v>
      </c>
      <c r="T1308" t="s">
        <v>44</v>
      </c>
      <c r="U1308" t="s">
        <v>223</v>
      </c>
      <c r="V1308">
        <v>3227.5</v>
      </c>
      <c r="W1308">
        <v>0.51920147497169744</v>
      </c>
      <c r="X1308" t="s">
        <v>222</v>
      </c>
    </row>
    <row r="1309" spans="1:24" x14ac:dyDescent="0.25">
      <c r="A1309" t="s">
        <v>83</v>
      </c>
      <c r="B1309" s="1">
        <v>42543</v>
      </c>
      <c r="C1309">
        <v>2016</v>
      </c>
      <c r="D1309" t="s">
        <v>229</v>
      </c>
      <c r="E1309" t="s">
        <v>62</v>
      </c>
      <c r="F1309" t="s">
        <v>15</v>
      </c>
      <c r="G1309" t="s">
        <v>200</v>
      </c>
      <c r="H1309" t="s">
        <v>201</v>
      </c>
      <c r="I1309">
        <v>92800</v>
      </c>
      <c r="J1309">
        <v>4942</v>
      </c>
      <c r="K1309">
        <v>97742</v>
      </c>
      <c r="L1309" t="s">
        <v>74</v>
      </c>
      <c r="M1309" t="s">
        <v>84</v>
      </c>
      <c r="N1309" t="s">
        <v>85</v>
      </c>
      <c r="O1309">
        <v>4</v>
      </c>
      <c r="P1309" t="s">
        <v>77</v>
      </c>
      <c r="Q1309" t="s">
        <v>86</v>
      </c>
      <c r="R1309" t="s">
        <v>87</v>
      </c>
      <c r="S1309" t="s">
        <v>63</v>
      </c>
      <c r="T1309" t="s">
        <v>43</v>
      </c>
      <c r="U1309" t="s">
        <v>225</v>
      </c>
      <c r="V1309">
        <v>5568</v>
      </c>
      <c r="W1309">
        <v>0.37906833802306483</v>
      </c>
      <c r="X1309" t="s">
        <v>220</v>
      </c>
    </row>
    <row r="1310" spans="1:24" x14ac:dyDescent="0.25">
      <c r="A1310" t="s">
        <v>163</v>
      </c>
      <c r="B1310" s="1">
        <v>42543</v>
      </c>
      <c r="C1310">
        <v>2016</v>
      </c>
      <c r="D1310" t="s">
        <v>229</v>
      </c>
      <c r="E1310" t="s">
        <v>60</v>
      </c>
      <c r="F1310" t="s">
        <v>22</v>
      </c>
      <c r="G1310" t="s">
        <v>200</v>
      </c>
      <c r="H1310" t="s">
        <v>201</v>
      </c>
      <c r="I1310">
        <v>28050</v>
      </c>
      <c r="J1310">
        <v>1814</v>
      </c>
      <c r="K1310">
        <v>29864</v>
      </c>
      <c r="L1310" t="s">
        <v>164</v>
      </c>
      <c r="M1310" t="s">
        <v>165</v>
      </c>
      <c r="N1310" t="s">
        <v>166</v>
      </c>
      <c r="O1310">
        <v>2</v>
      </c>
      <c r="P1310" t="s">
        <v>77</v>
      </c>
      <c r="Q1310" t="s">
        <v>78</v>
      </c>
      <c r="R1310" t="s">
        <v>79</v>
      </c>
      <c r="S1310" t="s">
        <v>61</v>
      </c>
      <c r="T1310" t="s">
        <v>44</v>
      </c>
      <c r="U1310" t="s">
        <v>219</v>
      </c>
      <c r="V1310">
        <v>841.5</v>
      </c>
      <c r="W1310">
        <v>0.27680649015903774</v>
      </c>
      <c r="X1310" t="s">
        <v>220</v>
      </c>
    </row>
    <row r="1311" spans="1:24" x14ac:dyDescent="0.25">
      <c r="A1311" t="s">
        <v>139</v>
      </c>
      <c r="B1311" s="1">
        <v>42543</v>
      </c>
      <c r="C1311">
        <v>2016</v>
      </c>
      <c r="D1311" t="s">
        <v>229</v>
      </c>
      <c r="E1311" t="s">
        <v>60</v>
      </c>
      <c r="F1311" t="s">
        <v>35</v>
      </c>
      <c r="G1311" t="s">
        <v>200</v>
      </c>
      <c r="H1311" t="s">
        <v>201</v>
      </c>
      <c r="I1311">
        <v>150100</v>
      </c>
      <c r="J1311">
        <v>2735</v>
      </c>
      <c r="K1311">
        <v>152835</v>
      </c>
      <c r="L1311" t="s">
        <v>127</v>
      </c>
      <c r="M1311" t="s">
        <v>137</v>
      </c>
      <c r="N1311" t="s">
        <v>140</v>
      </c>
      <c r="O1311">
        <v>4</v>
      </c>
      <c r="P1311" t="s">
        <v>91</v>
      </c>
      <c r="Q1311" t="s">
        <v>86</v>
      </c>
      <c r="R1311" t="s">
        <v>92</v>
      </c>
      <c r="S1311" t="s">
        <v>61</v>
      </c>
      <c r="T1311" t="s">
        <v>46</v>
      </c>
      <c r="U1311" t="s">
        <v>225</v>
      </c>
      <c r="V1311">
        <v>9006</v>
      </c>
      <c r="W1311">
        <v>0.2300914513087326</v>
      </c>
      <c r="X1311" t="s">
        <v>220</v>
      </c>
    </row>
    <row r="1312" spans="1:24" x14ac:dyDescent="0.25">
      <c r="A1312" t="s">
        <v>126</v>
      </c>
      <c r="B1312" s="1">
        <v>42543</v>
      </c>
      <c r="C1312">
        <v>2016</v>
      </c>
      <c r="D1312" t="s">
        <v>229</v>
      </c>
      <c r="E1312" t="s">
        <v>62</v>
      </c>
      <c r="F1312" t="s">
        <v>12</v>
      </c>
      <c r="G1312" t="s">
        <v>207</v>
      </c>
      <c r="H1312" t="s">
        <v>203</v>
      </c>
      <c r="I1312">
        <v>41900</v>
      </c>
      <c r="J1312">
        <v>2815</v>
      </c>
      <c r="K1312">
        <v>44715</v>
      </c>
      <c r="L1312" t="s">
        <v>127</v>
      </c>
      <c r="M1312" t="s">
        <v>128</v>
      </c>
      <c r="N1312" t="s">
        <v>129</v>
      </c>
      <c r="O1312">
        <v>4</v>
      </c>
      <c r="P1312" t="s">
        <v>77</v>
      </c>
      <c r="Q1312" t="s">
        <v>78</v>
      </c>
      <c r="R1312" t="s">
        <v>79</v>
      </c>
      <c r="S1312" t="s">
        <v>63</v>
      </c>
      <c r="T1312" t="s">
        <v>43</v>
      </c>
      <c r="U1312" t="s">
        <v>221</v>
      </c>
      <c r="V1312">
        <v>1676</v>
      </c>
      <c r="W1312">
        <v>0.34877100230603059</v>
      </c>
      <c r="X1312" t="s">
        <v>220</v>
      </c>
    </row>
    <row r="1313" spans="1:24" x14ac:dyDescent="0.25">
      <c r="A1313" t="s">
        <v>130</v>
      </c>
      <c r="B1313" s="1">
        <v>42544</v>
      </c>
      <c r="C1313">
        <v>2016</v>
      </c>
      <c r="D1313" t="s">
        <v>229</v>
      </c>
      <c r="E1313" t="s">
        <v>64</v>
      </c>
      <c r="F1313" t="s">
        <v>25</v>
      </c>
      <c r="G1313" t="s">
        <v>210</v>
      </c>
      <c r="H1313" t="s">
        <v>201</v>
      </c>
      <c r="I1313">
        <v>68000</v>
      </c>
      <c r="J1313">
        <v>3323</v>
      </c>
      <c r="K1313">
        <v>71323</v>
      </c>
      <c r="L1313" t="s">
        <v>127</v>
      </c>
      <c r="M1313" t="s">
        <v>131</v>
      </c>
      <c r="N1313" t="s">
        <v>132</v>
      </c>
      <c r="O1313">
        <v>4</v>
      </c>
      <c r="P1313" t="s">
        <v>77</v>
      </c>
      <c r="Q1313" t="s">
        <v>86</v>
      </c>
      <c r="R1313" t="s">
        <v>79</v>
      </c>
      <c r="S1313" t="s">
        <v>57</v>
      </c>
      <c r="T1313" t="s">
        <v>44</v>
      </c>
      <c r="U1313" t="s">
        <v>223</v>
      </c>
      <c r="V1313">
        <v>3400</v>
      </c>
      <c r="W1313">
        <v>7.8127254768333987E-2</v>
      </c>
      <c r="X1313" t="s">
        <v>220</v>
      </c>
    </row>
    <row r="1314" spans="1:24" x14ac:dyDescent="0.25">
      <c r="A1314" t="s">
        <v>133</v>
      </c>
      <c r="B1314" s="1">
        <v>42545</v>
      </c>
      <c r="C1314">
        <v>2016</v>
      </c>
      <c r="D1314" t="s">
        <v>229</v>
      </c>
      <c r="E1314" t="s">
        <v>55</v>
      </c>
      <c r="F1314" t="s">
        <v>38</v>
      </c>
      <c r="G1314" t="s">
        <v>200</v>
      </c>
      <c r="H1314" t="s">
        <v>205</v>
      </c>
      <c r="I1314">
        <v>71900</v>
      </c>
      <c r="J1314">
        <v>4717</v>
      </c>
      <c r="K1314">
        <v>76617</v>
      </c>
      <c r="L1314" t="s">
        <v>127</v>
      </c>
      <c r="M1314" t="s">
        <v>134</v>
      </c>
      <c r="N1314" t="s">
        <v>135</v>
      </c>
      <c r="O1314">
        <v>4</v>
      </c>
      <c r="P1314" t="s">
        <v>77</v>
      </c>
      <c r="Q1314" t="s">
        <v>86</v>
      </c>
      <c r="R1314" t="s">
        <v>79</v>
      </c>
      <c r="S1314" t="s">
        <v>56</v>
      </c>
      <c r="T1314" t="s">
        <v>46</v>
      </c>
      <c r="U1314" t="s">
        <v>223</v>
      </c>
      <c r="V1314">
        <v>3595</v>
      </c>
      <c r="W1314">
        <v>0.55804005850015215</v>
      </c>
      <c r="X1314" t="s">
        <v>222</v>
      </c>
    </row>
    <row r="1315" spans="1:24" x14ac:dyDescent="0.25">
      <c r="A1315" t="s">
        <v>176</v>
      </c>
      <c r="B1315" s="1">
        <v>42545</v>
      </c>
      <c r="C1315">
        <v>2016</v>
      </c>
      <c r="D1315" t="s">
        <v>229</v>
      </c>
      <c r="E1315" t="s">
        <v>55</v>
      </c>
      <c r="F1315" t="s">
        <v>38</v>
      </c>
      <c r="G1315" t="s">
        <v>209</v>
      </c>
      <c r="H1315" t="s">
        <v>203</v>
      </c>
      <c r="I1315">
        <v>43950</v>
      </c>
      <c r="J1315">
        <v>4183</v>
      </c>
      <c r="K1315">
        <v>48133</v>
      </c>
      <c r="L1315" t="s">
        <v>164</v>
      </c>
      <c r="M1315" t="s">
        <v>177</v>
      </c>
      <c r="N1315" t="s">
        <v>178</v>
      </c>
      <c r="O1315">
        <v>4</v>
      </c>
      <c r="P1315" t="s">
        <v>77</v>
      </c>
      <c r="Q1315" t="s">
        <v>78</v>
      </c>
      <c r="R1315" t="s">
        <v>79</v>
      </c>
      <c r="S1315" t="s">
        <v>56</v>
      </c>
      <c r="T1315" t="s">
        <v>46</v>
      </c>
      <c r="U1315" t="s">
        <v>221</v>
      </c>
      <c r="V1315">
        <v>1758</v>
      </c>
      <c r="W1315">
        <v>0.33979421962974327</v>
      </c>
      <c r="X1315" t="s">
        <v>220</v>
      </c>
    </row>
    <row r="1316" spans="1:24" x14ac:dyDescent="0.25">
      <c r="A1316" t="s">
        <v>120</v>
      </c>
      <c r="B1316" s="1">
        <v>42545</v>
      </c>
      <c r="C1316">
        <v>2016</v>
      </c>
      <c r="D1316" t="s">
        <v>229</v>
      </c>
      <c r="E1316" t="s">
        <v>50</v>
      </c>
      <c r="F1316" t="s">
        <v>13</v>
      </c>
      <c r="G1316" t="s">
        <v>206</v>
      </c>
      <c r="H1316" t="s">
        <v>211</v>
      </c>
      <c r="I1316">
        <v>70150</v>
      </c>
      <c r="J1316">
        <v>1938</v>
      </c>
      <c r="K1316">
        <v>72088</v>
      </c>
      <c r="L1316" t="s">
        <v>97</v>
      </c>
      <c r="M1316" t="s">
        <v>121</v>
      </c>
      <c r="N1316" t="s">
        <v>122</v>
      </c>
      <c r="O1316">
        <v>4</v>
      </c>
      <c r="P1316" t="s">
        <v>77</v>
      </c>
      <c r="Q1316" t="s">
        <v>86</v>
      </c>
      <c r="R1316" t="s">
        <v>87</v>
      </c>
      <c r="S1316" t="s">
        <v>51</v>
      </c>
      <c r="T1316" t="s">
        <v>43</v>
      </c>
      <c r="U1316" t="s">
        <v>223</v>
      </c>
      <c r="V1316">
        <v>3507.5</v>
      </c>
      <c r="W1316">
        <v>0.30210944372327508</v>
      </c>
      <c r="X1316" t="s">
        <v>220</v>
      </c>
    </row>
    <row r="1317" spans="1:24" x14ac:dyDescent="0.25">
      <c r="A1317" t="s">
        <v>182</v>
      </c>
      <c r="B1317" s="1">
        <v>42546</v>
      </c>
      <c r="C1317">
        <v>2016</v>
      </c>
      <c r="D1317" t="s">
        <v>229</v>
      </c>
      <c r="E1317" t="s">
        <v>60</v>
      </c>
      <c r="F1317" t="s">
        <v>22</v>
      </c>
      <c r="G1317" t="s">
        <v>200</v>
      </c>
      <c r="H1317" t="s">
        <v>211</v>
      </c>
      <c r="I1317">
        <v>64900</v>
      </c>
      <c r="J1317">
        <v>4910</v>
      </c>
      <c r="K1317">
        <v>69810</v>
      </c>
      <c r="L1317" t="s">
        <v>164</v>
      </c>
      <c r="M1317" t="s">
        <v>183</v>
      </c>
      <c r="N1317" t="s">
        <v>184</v>
      </c>
      <c r="O1317">
        <v>4</v>
      </c>
      <c r="P1317" t="s">
        <v>77</v>
      </c>
      <c r="Q1317" t="s">
        <v>78</v>
      </c>
      <c r="R1317" t="s">
        <v>79</v>
      </c>
      <c r="S1317" t="s">
        <v>61</v>
      </c>
      <c r="T1317" t="s">
        <v>44</v>
      </c>
      <c r="U1317" t="s">
        <v>223</v>
      </c>
      <c r="V1317">
        <v>3245</v>
      </c>
      <c r="W1317">
        <v>6.1445612488987673E-2</v>
      </c>
      <c r="X1317" t="s">
        <v>220</v>
      </c>
    </row>
    <row r="1318" spans="1:24" x14ac:dyDescent="0.25">
      <c r="A1318" t="s">
        <v>88</v>
      </c>
      <c r="B1318" s="1">
        <v>42546</v>
      </c>
      <c r="C1318">
        <v>2016</v>
      </c>
      <c r="D1318" t="s">
        <v>229</v>
      </c>
      <c r="E1318" t="s">
        <v>64</v>
      </c>
      <c r="F1318" t="s">
        <v>26</v>
      </c>
      <c r="G1318" t="s">
        <v>210</v>
      </c>
      <c r="H1318" t="s">
        <v>201</v>
      </c>
      <c r="I1318">
        <v>160250</v>
      </c>
      <c r="J1318">
        <v>2253</v>
      </c>
      <c r="K1318">
        <v>162503</v>
      </c>
      <c r="L1318" t="s">
        <v>74</v>
      </c>
      <c r="M1318" t="s">
        <v>89</v>
      </c>
      <c r="N1318" t="s">
        <v>90</v>
      </c>
      <c r="O1318">
        <v>4</v>
      </c>
      <c r="P1318" t="s">
        <v>91</v>
      </c>
      <c r="Q1318" t="s">
        <v>86</v>
      </c>
      <c r="R1318" t="s">
        <v>92</v>
      </c>
      <c r="S1318" t="s">
        <v>57</v>
      </c>
      <c r="T1318" t="s">
        <v>44</v>
      </c>
      <c r="U1318" t="s">
        <v>225</v>
      </c>
      <c r="V1318">
        <v>9615</v>
      </c>
      <c r="W1318">
        <v>0.14978948289053026</v>
      </c>
      <c r="X1318" t="s">
        <v>220</v>
      </c>
    </row>
    <row r="1319" spans="1:24" x14ac:dyDescent="0.25">
      <c r="A1319" t="s">
        <v>126</v>
      </c>
      <c r="B1319" s="1">
        <v>42546</v>
      </c>
      <c r="C1319">
        <v>2016</v>
      </c>
      <c r="D1319" t="s">
        <v>229</v>
      </c>
      <c r="E1319" t="s">
        <v>62</v>
      </c>
      <c r="F1319" t="s">
        <v>11</v>
      </c>
      <c r="G1319" t="s">
        <v>209</v>
      </c>
      <c r="H1319" t="s">
        <v>203</v>
      </c>
      <c r="I1319">
        <v>42250</v>
      </c>
      <c r="J1319">
        <v>1440</v>
      </c>
      <c r="K1319">
        <v>43690</v>
      </c>
      <c r="L1319" t="s">
        <v>127</v>
      </c>
      <c r="M1319" t="s">
        <v>128</v>
      </c>
      <c r="N1319" t="s">
        <v>129</v>
      </c>
      <c r="O1319">
        <v>4</v>
      </c>
      <c r="P1319" t="s">
        <v>77</v>
      </c>
      <c r="Q1319" t="s">
        <v>78</v>
      </c>
      <c r="R1319" t="s">
        <v>79</v>
      </c>
      <c r="S1319" t="s">
        <v>63</v>
      </c>
      <c r="T1319" t="s">
        <v>43</v>
      </c>
      <c r="U1319" t="s">
        <v>221</v>
      </c>
      <c r="V1319">
        <v>1690</v>
      </c>
      <c r="W1319">
        <v>0.8559138401671843</v>
      </c>
      <c r="X1319" t="s">
        <v>222</v>
      </c>
    </row>
    <row r="1320" spans="1:24" x14ac:dyDescent="0.25">
      <c r="A1320" t="s">
        <v>148</v>
      </c>
      <c r="B1320" s="1">
        <v>42547</v>
      </c>
      <c r="C1320">
        <v>2016</v>
      </c>
      <c r="D1320" t="s">
        <v>229</v>
      </c>
      <c r="E1320" t="s">
        <v>50</v>
      </c>
      <c r="F1320" t="s">
        <v>13</v>
      </c>
      <c r="G1320" t="s">
        <v>206</v>
      </c>
      <c r="H1320" t="s">
        <v>201</v>
      </c>
      <c r="I1320">
        <v>36750</v>
      </c>
      <c r="J1320">
        <v>3366</v>
      </c>
      <c r="K1320">
        <v>40116</v>
      </c>
      <c r="L1320" t="s">
        <v>142</v>
      </c>
      <c r="M1320" t="s">
        <v>149</v>
      </c>
      <c r="N1320" t="s">
        <v>150</v>
      </c>
      <c r="O1320">
        <v>4</v>
      </c>
      <c r="P1320" t="s">
        <v>77</v>
      </c>
      <c r="Q1320" t="s">
        <v>78</v>
      </c>
      <c r="R1320" t="s">
        <v>79</v>
      </c>
      <c r="S1320" t="s">
        <v>51</v>
      </c>
      <c r="T1320" t="s">
        <v>43</v>
      </c>
      <c r="U1320" t="s">
        <v>221</v>
      </c>
      <c r="V1320">
        <v>1470</v>
      </c>
      <c r="W1320">
        <v>0.36250040557351915</v>
      </c>
      <c r="X1320" t="s">
        <v>220</v>
      </c>
    </row>
    <row r="1321" spans="1:24" x14ac:dyDescent="0.25">
      <c r="A1321" t="s">
        <v>88</v>
      </c>
      <c r="B1321" s="1">
        <v>42548</v>
      </c>
      <c r="C1321">
        <v>2016</v>
      </c>
      <c r="D1321" t="s">
        <v>229</v>
      </c>
      <c r="E1321" t="s">
        <v>54</v>
      </c>
      <c r="F1321" t="s">
        <v>30</v>
      </c>
      <c r="G1321" t="s">
        <v>204</v>
      </c>
      <c r="H1321" t="s">
        <v>211</v>
      </c>
      <c r="I1321">
        <v>160200</v>
      </c>
      <c r="J1321">
        <v>1771</v>
      </c>
      <c r="K1321">
        <v>161971</v>
      </c>
      <c r="L1321" t="s">
        <v>74</v>
      </c>
      <c r="M1321" t="s">
        <v>89</v>
      </c>
      <c r="N1321" t="s">
        <v>90</v>
      </c>
      <c r="O1321">
        <v>4</v>
      </c>
      <c r="P1321" t="s">
        <v>91</v>
      </c>
      <c r="Q1321" t="s">
        <v>86</v>
      </c>
      <c r="R1321" t="s">
        <v>92</v>
      </c>
      <c r="S1321" t="s">
        <v>54</v>
      </c>
      <c r="T1321" t="s">
        <v>45</v>
      </c>
      <c r="U1321" t="s">
        <v>225</v>
      </c>
      <c r="V1321">
        <v>9612</v>
      </c>
      <c r="W1321">
        <v>0.47587230544345094</v>
      </c>
      <c r="X1321" t="s">
        <v>220</v>
      </c>
    </row>
    <row r="1322" spans="1:24" x14ac:dyDescent="0.25">
      <c r="A1322" t="s">
        <v>112</v>
      </c>
      <c r="B1322" s="1">
        <v>42548</v>
      </c>
      <c r="C1322">
        <v>2016</v>
      </c>
      <c r="D1322" t="s">
        <v>229</v>
      </c>
      <c r="E1322" t="s">
        <v>57</v>
      </c>
      <c r="F1322" t="s">
        <v>17</v>
      </c>
      <c r="G1322" t="s">
        <v>200</v>
      </c>
      <c r="H1322" t="s">
        <v>205</v>
      </c>
      <c r="I1322">
        <v>51850</v>
      </c>
      <c r="J1322">
        <v>2635</v>
      </c>
      <c r="K1322">
        <v>54485</v>
      </c>
      <c r="L1322" t="s">
        <v>97</v>
      </c>
      <c r="M1322" t="s">
        <v>104</v>
      </c>
      <c r="N1322" t="s">
        <v>113</v>
      </c>
      <c r="O1322">
        <v>3</v>
      </c>
      <c r="P1322" t="s">
        <v>91</v>
      </c>
      <c r="Q1322" t="s">
        <v>78</v>
      </c>
      <c r="R1322" t="s">
        <v>79</v>
      </c>
      <c r="S1322" t="s">
        <v>57</v>
      </c>
      <c r="T1322" t="s">
        <v>44</v>
      </c>
      <c r="U1322" t="s">
        <v>221</v>
      </c>
      <c r="V1322">
        <v>2074</v>
      </c>
      <c r="W1322">
        <v>0.59652444980876729</v>
      </c>
      <c r="X1322" t="s">
        <v>222</v>
      </c>
    </row>
    <row r="1323" spans="1:24" x14ac:dyDescent="0.25">
      <c r="A1323" t="s">
        <v>167</v>
      </c>
      <c r="B1323" s="1">
        <v>42549</v>
      </c>
      <c r="C1323">
        <v>2016</v>
      </c>
      <c r="D1323" t="s">
        <v>229</v>
      </c>
      <c r="E1323" t="s">
        <v>58</v>
      </c>
      <c r="F1323" t="s">
        <v>2</v>
      </c>
      <c r="G1323" t="s">
        <v>210</v>
      </c>
      <c r="H1323" t="s">
        <v>203</v>
      </c>
      <c r="I1323">
        <v>34900</v>
      </c>
      <c r="J1323">
        <v>3708</v>
      </c>
      <c r="K1323">
        <v>38608</v>
      </c>
      <c r="L1323" t="s">
        <v>164</v>
      </c>
      <c r="M1323" t="s">
        <v>168</v>
      </c>
      <c r="N1323" t="s">
        <v>169</v>
      </c>
      <c r="O1323">
        <v>4</v>
      </c>
      <c r="P1323" t="s">
        <v>77</v>
      </c>
      <c r="Q1323" t="s">
        <v>78</v>
      </c>
      <c r="R1323" t="s">
        <v>79</v>
      </c>
      <c r="S1323" t="s">
        <v>59</v>
      </c>
      <c r="T1323" t="s">
        <v>42</v>
      </c>
      <c r="U1323" t="s">
        <v>221</v>
      </c>
      <c r="V1323">
        <v>1396</v>
      </c>
      <c r="W1323">
        <v>0.22224663999967587</v>
      </c>
      <c r="X1323" t="s">
        <v>220</v>
      </c>
    </row>
    <row r="1324" spans="1:24" x14ac:dyDescent="0.25">
      <c r="A1324" t="s">
        <v>80</v>
      </c>
      <c r="B1324" s="1">
        <v>42551</v>
      </c>
      <c r="C1324">
        <v>2016</v>
      </c>
      <c r="D1324" t="s">
        <v>229</v>
      </c>
      <c r="E1324" t="s">
        <v>54</v>
      </c>
      <c r="F1324" t="s">
        <v>11</v>
      </c>
      <c r="G1324" t="s">
        <v>210</v>
      </c>
      <c r="H1324" t="s">
        <v>201</v>
      </c>
      <c r="I1324">
        <v>41100</v>
      </c>
      <c r="J1324">
        <v>2181</v>
      </c>
      <c r="K1324">
        <v>43281</v>
      </c>
      <c r="L1324" t="s">
        <v>74</v>
      </c>
      <c r="M1324" t="s">
        <v>81</v>
      </c>
      <c r="N1324" t="s">
        <v>82</v>
      </c>
      <c r="O1324">
        <v>4</v>
      </c>
      <c r="P1324" t="s">
        <v>77</v>
      </c>
      <c r="Q1324" t="s">
        <v>78</v>
      </c>
      <c r="R1324" t="s">
        <v>79</v>
      </c>
      <c r="S1324" t="s">
        <v>54</v>
      </c>
      <c r="T1324" t="s">
        <v>43</v>
      </c>
      <c r="U1324" t="s">
        <v>221</v>
      </c>
      <c r="V1324">
        <v>1644</v>
      </c>
      <c r="W1324">
        <v>0.28678780202138598</v>
      </c>
      <c r="X1324" t="s">
        <v>220</v>
      </c>
    </row>
    <row r="1325" spans="1:24" x14ac:dyDescent="0.25">
      <c r="A1325" t="s">
        <v>106</v>
      </c>
      <c r="B1325" s="1">
        <v>42552</v>
      </c>
      <c r="C1325">
        <v>2016</v>
      </c>
      <c r="D1325" t="s">
        <v>230</v>
      </c>
      <c r="E1325" t="s">
        <v>52</v>
      </c>
      <c r="F1325" t="s">
        <v>35</v>
      </c>
      <c r="G1325" t="s">
        <v>200</v>
      </c>
      <c r="H1325" t="s">
        <v>201</v>
      </c>
      <c r="I1325">
        <v>42300</v>
      </c>
      <c r="J1325">
        <v>2697</v>
      </c>
      <c r="K1325">
        <v>44997</v>
      </c>
      <c r="L1325" t="s">
        <v>97</v>
      </c>
      <c r="M1325" t="s">
        <v>107</v>
      </c>
      <c r="N1325" t="s">
        <v>108</v>
      </c>
      <c r="O1325">
        <v>4</v>
      </c>
      <c r="P1325" t="s">
        <v>77</v>
      </c>
      <c r="Q1325" t="s">
        <v>78</v>
      </c>
      <c r="R1325" t="s">
        <v>79</v>
      </c>
      <c r="S1325" t="s">
        <v>53</v>
      </c>
      <c r="T1325" t="s">
        <v>46</v>
      </c>
      <c r="U1325" t="s">
        <v>221</v>
      </c>
      <c r="V1325">
        <v>1692</v>
      </c>
      <c r="W1325">
        <v>0.62752906076029369</v>
      </c>
      <c r="X1325" t="s">
        <v>222</v>
      </c>
    </row>
    <row r="1326" spans="1:24" x14ac:dyDescent="0.25">
      <c r="A1326" t="s">
        <v>160</v>
      </c>
      <c r="B1326" s="1">
        <v>42552</v>
      </c>
      <c r="C1326">
        <v>2016</v>
      </c>
      <c r="D1326" t="s">
        <v>230</v>
      </c>
      <c r="E1326" t="s">
        <v>54</v>
      </c>
      <c r="F1326" t="s">
        <v>23</v>
      </c>
      <c r="G1326" t="s">
        <v>204</v>
      </c>
      <c r="H1326" t="s">
        <v>203</v>
      </c>
      <c r="I1326">
        <v>120600</v>
      </c>
      <c r="J1326">
        <v>4591</v>
      </c>
      <c r="K1326">
        <v>125191</v>
      </c>
      <c r="L1326" t="s">
        <v>142</v>
      </c>
      <c r="M1326" t="s">
        <v>161</v>
      </c>
      <c r="N1326" t="s">
        <v>162</v>
      </c>
      <c r="O1326">
        <v>4</v>
      </c>
      <c r="P1326" t="s">
        <v>91</v>
      </c>
      <c r="Q1326" t="s">
        <v>78</v>
      </c>
      <c r="R1326" t="s">
        <v>92</v>
      </c>
      <c r="S1326" t="s">
        <v>54</v>
      </c>
      <c r="T1326" t="s">
        <v>44</v>
      </c>
      <c r="U1326" t="s">
        <v>225</v>
      </c>
      <c r="V1326">
        <v>7236</v>
      </c>
      <c r="W1326">
        <v>0.1525110160710807</v>
      </c>
      <c r="X1326" t="s">
        <v>220</v>
      </c>
    </row>
    <row r="1327" spans="1:24" x14ac:dyDescent="0.25">
      <c r="A1327" t="s">
        <v>123</v>
      </c>
      <c r="B1327" s="1">
        <v>42552</v>
      </c>
      <c r="C1327">
        <v>2016</v>
      </c>
      <c r="D1327" t="s">
        <v>230</v>
      </c>
      <c r="E1327" t="s">
        <v>52</v>
      </c>
      <c r="F1327" t="s">
        <v>41</v>
      </c>
      <c r="G1327" t="s">
        <v>210</v>
      </c>
      <c r="H1327" t="s">
        <v>202</v>
      </c>
      <c r="I1327">
        <v>83900</v>
      </c>
      <c r="J1327">
        <v>2002</v>
      </c>
      <c r="K1327">
        <v>85902</v>
      </c>
      <c r="L1327" t="s">
        <v>97</v>
      </c>
      <c r="M1327" t="s">
        <v>124</v>
      </c>
      <c r="N1327" t="s">
        <v>125</v>
      </c>
      <c r="O1327">
        <v>4</v>
      </c>
      <c r="P1327" t="s">
        <v>91</v>
      </c>
      <c r="Q1327" t="s">
        <v>78</v>
      </c>
      <c r="R1327" t="s">
        <v>92</v>
      </c>
      <c r="S1327" t="s">
        <v>53</v>
      </c>
      <c r="T1327" t="s">
        <v>46</v>
      </c>
      <c r="U1327" t="s">
        <v>225</v>
      </c>
      <c r="V1327">
        <v>5034</v>
      </c>
      <c r="W1327">
        <v>0.40762939043698337</v>
      </c>
      <c r="X1327" t="s">
        <v>220</v>
      </c>
    </row>
    <row r="1328" spans="1:24" x14ac:dyDescent="0.25">
      <c r="A1328" t="s">
        <v>112</v>
      </c>
      <c r="B1328" s="1">
        <v>42552</v>
      </c>
      <c r="C1328">
        <v>2016</v>
      </c>
      <c r="D1328" t="s">
        <v>230</v>
      </c>
      <c r="E1328" t="s">
        <v>54</v>
      </c>
      <c r="F1328" t="s">
        <v>23</v>
      </c>
      <c r="G1328" t="s">
        <v>206</v>
      </c>
      <c r="H1328" t="s">
        <v>205</v>
      </c>
      <c r="I1328">
        <v>51650</v>
      </c>
      <c r="J1328">
        <v>4533</v>
      </c>
      <c r="K1328">
        <v>56183</v>
      </c>
      <c r="L1328" t="s">
        <v>97</v>
      </c>
      <c r="M1328" t="s">
        <v>104</v>
      </c>
      <c r="N1328" t="s">
        <v>113</v>
      </c>
      <c r="O1328">
        <v>3</v>
      </c>
      <c r="P1328" t="s">
        <v>91</v>
      </c>
      <c r="Q1328" t="s">
        <v>78</v>
      </c>
      <c r="R1328" t="s">
        <v>79</v>
      </c>
      <c r="S1328" t="s">
        <v>54</v>
      </c>
      <c r="T1328" t="s">
        <v>44</v>
      </c>
      <c r="U1328" t="s">
        <v>221</v>
      </c>
      <c r="V1328">
        <v>2066</v>
      </c>
      <c r="W1328">
        <v>0.27784219257433068</v>
      </c>
      <c r="X1328" t="s">
        <v>220</v>
      </c>
    </row>
    <row r="1329" spans="1:24" x14ac:dyDescent="0.25">
      <c r="A1329" t="s">
        <v>83</v>
      </c>
      <c r="B1329" s="1">
        <v>42552</v>
      </c>
      <c r="C1329">
        <v>2016</v>
      </c>
      <c r="D1329" t="s">
        <v>230</v>
      </c>
      <c r="E1329" t="s">
        <v>57</v>
      </c>
      <c r="F1329" t="s">
        <v>24</v>
      </c>
      <c r="G1329" t="s">
        <v>200</v>
      </c>
      <c r="H1329" t="s">
        <v>211</v>
      </c>
      <c r="I1329">
        <v>93250</v>
      </c>
      <c r="J1329">
        <v>1911</v>
      </c>
      <c r="K1329">
        <v>95161</v>
      </c>
      <c r="L1329" t="s">
        <v>74</v>
      </c>
      <c r="M1329" t="s">
        <v>84</v>
      </c>
      <c r="N1329" t="s">
        <v>85</v>
      </c>
      <c r="O1329">
        <v>4</v>
      </c>
      <c r="P1329" t="s">
        <v>77</v>
      </c>
      <c r="Q1329" t="s">
        <v>86</v>
      </c>
      <c r="R1329" t="s">
        <v>87</v>
      </c>
      <c r="S1329" t="s">
        <v>57</v>
      </c>
      <c r="T1329" t="s">
        <v>44</v>
      </c>
      <c r="U1329" t="s">
        <v>225</v>
      </c>
      <c r="V1329">
        <v>5595</v>
      </c>
      <c r="W1329">
        <v>0.47047520311105773</v>
      </c>
      <c r="X1329" t="s">
        <v>220</v>
      </c>
    </row>
    <row r="1330" spans="1:24" x14ac:dyDescent="0.25">
      <c r="A1330" t="s">
        <v>191</v>
      </c>
      <c r="B1330" s="1">
        <v>42553</v>
      </c>
      <c r="C1330">
        <v>2016</v>
      </c>
      <c r="D1330" t="s">
        <v>230</v>
      </c>
      <c r="E1330" t="s">
        <v>54</v>
      </c>
      <c r="F1330" t="s">
        <v>31</v>
      </c>
      <c r="G1330" t="s">
        <v>200</v>
      </c>
      <c r="H1330" t="s">
        <v>202</v>
      </c>
      <c r="I1330">
        <v>145000</v>
      </c>
      <c r="J1330">
        <v>2083</v>
      </c>
      <c r="K1330">
        <v>147083</v>
      </c>
      <c r="L1330" t="s">
        <v>164</v>
      </c>
      <c r="M1330" t="s">
        <v>192</v>
      </c>
      <c r="N1330" t="s">
        <v>193</v>
      </c>
      <c r="O1330">
        <v>4</v>
      </c>
      <c r="P1330" t="s">
        <v>91</v>
      </c>
      <c r="Q1330" t="s">
        <v>86</v>
      </c>
      <c r="R1330" t="s">
        <v>92</v>
      </c>
      <c r="S1330" t="s">
        <v>54</v>
      </c>
      <c r="T1330" t="s">
        <v>45</v>
      </c>
      <c r="U1330" t="s">
        <v>225</v>
      </c>
      <c r="V1330">
        <v>8700</v>
      </c>
      <c r="W1330">
        <v>0.55962080115434754</v>
      </c>
      <c r="X1330" t="s">
        <v>222</v>
      </c>
    </row>
    <row r="1331" spans="1:24" x14ac:dyDescent="0.25">
      <c r="A1331" t="s">
        <v>88</v>
      </c>
      <c r="B1331" s="1">
        <v>42554</v>
      </c>
      <c r="C1331">
        <v>2016</v>
      </c>
      <c r="D1331" t="s">
        <v>230</v>
      </c>
      <c r="E1331" t="s">
        <v>62</v>
      </c>
      <c r="F1331" t="s">
        <v>14</v>
      </c>
      <c r="G1331" t="s">
        <v>209</v>
      </c>
      <c r="H1331" t="s">
        <v>211</v>
      </c>
      <c r="I1331">
        <v>160150</v>
      </c>
      <c r="J1331">
        <v>1848</v>
      </c>
      <c r="K1331">
        <v>161998</v>
      </c>
      <c r="L1331" t="s">
        <v>74</v>
      </c>
      <c r="M1331" t="s">
        <v>89</v>
      </c>
      <c r="N1331" t="s">
        <v>90</v>
      </c>
      <c r="O1331">
        <v>4</v>
      </c>
      <c r="P1331" t="s">
        <v>91</v>
      </c>
      <c r="Q1331" t="s">
        <v>86</v>
      </c>
      <c r="R1331" t="s">
        <v>92</v>
      </c>
      <c r="S1331" t="s">
        <v>63</v>
      </c>
      <c r="T1331" t="s">
        <v>43</v>
      </c>
      <c r="U1331" t="s">
        <v>225</v>
      </c>
      <c r="V1331">
        <v>9609</v>
      </c>
      <c r="W1331">
        <v>0.69386202315514067</v>
      </c>
      <c r="X1331" t="s">
        <v>222</v>
      </c>
    </row>
    <row r="1332" spans="1:24" x14ac:dyDescent="0.25">
      <c r="A1332" t="s">
        <v>109</v>
      </c>
      <c r="B1332" s="1">
        <v>42555</v>
      </c>
      <c r="C1332">
        <v>2016</v>
      </c>
      <c r="D1332" t="s">
        <v>230</v>
      </c>
      <c r="E1332" t="s">
        <v>58</v>
      </c>
      <c r="F1332" t="s">
        <v>2</v>
      </c>
      <c r="G1332" t="s">
        <v>209</v>
      </c>
      <c r="H1332" t="s">
        <v>211</v>
      </c>
      <c r="I1332">
        <v>51150</v>
      </c>
      <c r="J1332">
        <v>3783</v>
      </c>
      <c r="K1332">
        <v>54933</v>
      </c>
      <c r="L1332" t="s">
        <v>97</v>
      </c>
      <c r="M1332" t="s">
        <v>110</v>
      </c>
      <c r="N1332" t="s">
        <v>111</v>
      </c>
      <c r="O1332">
        <v>4</v>
      </c>
      <c r="P1332" t="s">
        <v>91</v>
      </c>
      <c r="Q1332" t="s">
        <v>78</v>
      </c>
      <c r="R1332" t="s">
        <v>79</v>
      </c>
      <c r="S1332" t="s">
        <v>59</v>
      </c>
      <c r="T1332" t="s">
        <v>42</v>
      </c>
      <c r="U1332" t="s">
        <v>221</v>
      </c>
      <c r="V1332">
        <v>2046</v>
      </c>
      <c r="W1332">
        <v>0.91977794744064001</v>
      </c>
      <c r="X1332" t="s">
        <v>222</v>
      </c>
    </row>
    <row r="1333" spans="1:24" x14ac:dyDescent="0.25">
      <c r="A1333" t="s">
        <v>170</v>
      </c>
      <c r="B1333" s="1">
        <v>42555</v>
      </c>
      <c r="C1333">
        <v>2016</v>
      </c>
      <c r="D1333" t="s">
        <v>230</v>
      </c>
      <c r="E1333" t="s">
        <v>57</v>
      </c>
      <c r="F1333" t="s">
        <v>21</v>
      </c>
      <c r="G1333" t="s">
        <v>200</v>
      </c>
      <c r="H1333" t="s">
        <v>211</v>
      </c>
      <c r="I1333">
        <v>34550</v>
      </c>
      <c r="J1333">
        <v>4453</v>
      </c>
      <c r="K1333">
        <v>39003</v>
      </c>
      <c r="L1333" t="s">
        <v>164</v>
      </c>
      <c r="M1333" t="s">
        <v>171</v>
      </c>
      <c r="N1333" t="s">
        <v>172</v>
      </c>
      <c r="O1333">
        <v>4</v>
      </c>
      <c r="P1333" t="s">
        <v>77</v>
      </c>
      <c r="Q1333" t="s">
        <v>78</v>
      </c>
      <c r="R1333" t="s">
        <v>79</v>
      </c>
      <c r="S1333" t="s">
        <v>57</v>
      </c>
      <c r="T1333" t="s">
        <v>44</v>
      </c>
      <c r="U1333" t="s">
        <v>221</v>
      </c>
      <c r="V1333">
        <v>1382</v>
      </c>
      <c r="W1333">
        <v>0.21369988015559496</v>
      </c>
      <c r="X1333" t="s">
        <v>220</v>
      </c>
    </row>
    <row r="1334" spans="1:24" x14ac:dyDescent="0.25">
      <c r="A1334" t="s">
        <v>117</v>
      </c>
      <c r="B1334" s="1">
        <v>42555</v>
      </c>
      <c r="C1334">
        <v>2016</v>
      </c>
      <c r="D1334" t="s">
        <v>230</v>
      </c>
      <c r="E1334" t="s">
        <v>54</v>
      </c>
      <c r="F1334" t="s">
        <v>30</v>
      </c>
      <c r="G1334" t="s">
        <v>210</v>
      </c>
      <c r="H1334" t="s">
        <v>203</v>
      </c>
      <c r="I1334">
        <v>64700</v>
      </c>
      <c r="J1334">
        <v>4545</v>
      </c>
      <c r="K1334">
        <v>69245</v>
      </c>
      <c r="L1334" t="s">
        <v>97</v>
      </c>
      <c r="M1334" t="s">
        <v>118</v>
      </c>
      <c r="N1334" t="s">
        <v>119</v>
      </c>
      <c r="O1334">
        <v>4</v>
      </c>
      <c r="P1334" t="s">
        <v>77</v>
      </c>
      <c r="Q1334" t="s">
        <v>86</v>
      </c>
      <c r="R1334" t="s">
        <v>79</v>
      </c>
      <c r="S1334" t="s">
        <v>54</v>
      </c>
      <c r="T1334" t="s">
        <v>45</v>
      </c>
      <c r="U1334" t="s">
        <v>223</v>
      </c>
      <c r="V1334">
        <v>3235</v>
      </c>
      <c r="W1334">
        <v>0.81750940057333066</v>
      </c>
      <c r="X1334" t="s">
        <v>222</v>
      </c>
    </row>
    <row r="1335" spans="1:24" x14ac:dyDescent="0.25">
      <c r="A1335" t="s">
        <v>93</v>
      </c>
      <c r="B1335" s="1">
        <v>42555</v>
      </c>
      <c r="C1335">
        <v>2016</v>
      </c>
      <c r="D1335" t="s">
        <v>230</v>
      </c>
      <c r="E1335" t="s">
        <v>62</v>
      </c>
      <c r="F1335" t="s">
        <v>15</v>
      </c>
      <c r="G1335" t="s">
        <v>210</v>
      </c>
      <c r="H1335" t="s">
        <v>201</v>
      </c>
      <c r="I1335">
        <v>185050</v>
      </c>
      <c r="J1335">
        <v>4206</v>
      </c>
      <c r="K1335">
        <v>189256</v>
      </c>
      <c r="L1335" t="s">
        <v>74</v>
      </c>
      <c r="M1335" t="s">
        <v>94</v>
      </c>
      <c r="N1335" t="s">
        <v>95</v>
      </c>
      <c r="O1335">
        <v>2</v>
      </c>
      <c r="P1335" t="s">
        <v>77</v>
      </c>
      <c r="Q1335" t="s">
        <v>86</v>
      </c>
      <c r="R1335" t="s">
        <v>87</v>
      </c>
      <c r="S1335" t="s">
        <v>63</v>
      </c>
      <c r="T1335" t="s">
        <v>43</v>
      </c>
      <c r="U1335" t="s">
        <v>225</v>
      </c>
      <c r="V1335">
        <v>11103</v>
      </c>
      <c r="W1335">
        <v>0.96200648041535475</v>
      </c>
      <c r="X1335" t="s">
        <v>222</v>
      </c>
    </row>
    <row r="1336" spans="1:24" x14ac:dyDescent="0.25">
      <c r="A1336" t="s">
        <v>173</v>
      </c>
      <c r="B1336" s="1">
        <v>42557</v>
      </c>
      <c r="C1336">
        <v>2016</v>
      </c>
      <c r="D1336" t="s">
        <v>230</v>
      </c>
      <c r="E1336" t="s">
        <v>52</v>
      </c>
      <c r="F1336" t="s">
        <v>35</v>
      </c>
      <c r="G1336" t="s">
        <v>200</v>
      </c>
      <c r="H1336" t="s">
        <v>211</v>
      </c>
      <c r="I1336">
        <v>36400</v>
      </c>
      <c r="J1336">
        <v>3695</v>
      </c>
      <c r="K1336">
        <v>40095</v>
      </c>
      <c r="L1336" t="s">
        <v>164</v>
      </c>
      <c r="M1336" t="s">
        <v>174</v>
      </c>
      <c r="N1336" t="s">
        <v>175</v>
      </c>
      <c r="O1336">
        <v>2</v>
      </c>
      <c r="P1336" t="s">
        <v>91</v>
      </c>
      <c r="Q1336" t="s">
        <v>78</v>
      </c>
      <c r="R1336" t="s">
        <v>79</v>
      </c>
      <c r="S1336" t="s">
        <v>53</v>
      </c>
      <c r="T1336" t="s">
        <v>46</v>
      </c>
      <c r="U1336" t="s">
        <v>221</v>
      </c>
      <c r="V1336">
        <v>1456</v>
      </c>
      <c r="W1336">
        <v>0.5230985747292165</v>
      </c>
      <c r="X1336" t="s">
        <v>222</v>
      </c>
    </row>
    <row r="1337" spans="1:24" x14ac:dyDescent="0.25">
      <c r="A1337" t="s">
        <v>123</v>
      </c>
      <c r="B1337" s="1">
        <v>42560</v>
      </c>
      <c r="C1337">
        <v>2016</v>
      </c>
      <c r="D1337" t="s">
        <v>230</v>
      </c>
      <c r="E1337" t="s">
        <v>55</v>
      </c>
      <c r="F1337" t="s">
        <v>36</v>
      </c>
      <c r="G1337" t="s">
        <v>200</v>
      </c>
      <c r="H1337" t="s">
        <v>205</v>
      </c>
      <c r="I1337">
        <v>84150</v>
      </c>
      <c r="J1337">
        <v>2011</v>
      </c>
      <c r="K1337">
        <v>86161</v>
      </c>
      <c r="L1337" t="s">
        <v>97</v>
      </c>
      <c r="M1337" t="s">
        <v>124</v>
      </c>
      <c r="N1337" t="s">
        <v>125</v>
      </c>
      <c r="O1337">
        <v>4</v>
      </c>
      <c r="P1337" t="s">
        <v>91</v>
      </c>
      <c r="Q1337" t="s">
        <v>78</v>
      </c>
      <c r="R1337" t="s">
        <v>92</v>
      </c>
      <c r="S1337" t="s">
        <v>56</v>
      </c>
      <c r="T1337" t="s">
        <v>46</v>
      </c>
      <c r="U1337" t="s">
        <v>225</v>
      </c>
      <c r="V1337">
        <v>5049</v>
      </c>
      <c r="W1337">
        <v>0.79956215238178252</v>
      </c>
      <c r="X1337" t="s">
        <v>222</v>
      </c>
    </row>
    <row r="1338" spans="1:24" x14ac:dyDescent="0.25">
      <c r="A1338" t="s">
        <v>157</v>
      </c>
      <c r="B1338" s="1">
        <v>42561</v>
      </c>
      <c r="C1338">
        <v>2016</v>
      </c>
      <c r="D1338" t="s">
        <v>230</v>
      </c>
      <c r="E1338" t="s">
        <v>64</v>
      </c>
      <c r="F1338" t="s">
        <v>25</v>
      </c>
      <c r="G1338" t="s">
        <v>206</v>
      </c>
      <c r="H1338" t="s">
        <v>201</v>
      </c>
      <c r="I1338">
        <v>73000</v>
      </c>
      <c r="J1338">
        <v>3224</v>
      </c>
      <c r="K1338">
        <v>76224</v>
      </c>
      <c r="L1338" t="s">
        <v>142</v>
      </c>
      <c r="M1338" t="s">
        <v>158</v>
      </c>
      <c r="N1338" t="s">
        <v>159</v>
      </c>
      <c r="O1338">
        <v>4</v>
      </c>
      <c r="P1338" t="s">
        <v>77</v>
      </c>
      <c r="Q1338" t="s">
        <v>86</v>
      </c>
      <c r="R1338" t="s">
        <v>79</v>
      </c>
      <c r="S1338" t="s">
        <v>57</v>
      </c>
      <c r="T1338" t="s">
        <v>44</v>
      </c>
      <c r="U1338" t="s">
        <v>223</v>
      </c>
      <c r="V1338">
        <v>3650</v>
      </c>
      <c r="W1338">
        <v>0.24046753637514429</v>
      </c>
      <c r="X1338" t="s">
        <v>220</v>
      </c>
    </row>
    <row r="1339" spans="1:24" x14ac:dyDescent="0.25">
      <c r="A1339" t="s">
        <v>182</v>
      </c>
      <c r="B1339" s="1">
        <v>42561</v>
      </c>
      <c r="C1339">
        <v>2016</v>
      </c>
      <c r="D1339" t="s">
        <v>230</v>
      </c>
      <c r="E1339" t="s">
        <v>54</v>
      </c>
      <c r="F1339" t="s">
        <v>28</v>
      </c>
      <c r="G1339" t="s">
        <v>209</v>
      </c>
      <c r="H1339" t="s">
        <v>211</v>
      </c>
      <c r="I1339">
        <v>65200</v>
      </c>
      <c r="J1339">
        <v>1918</v>
      </c>
      <c r="K1339">
        <v>67118</v>
      </c>
      <c r="L1339" t="s">
        <v>164</v>
      </c>
      <c r="M1339" t="s">
        <v>183</v>
      </c>
      <c r="N1339" t="s">
        <v>184</v>
      </c>
      <c r="O1339">
        <v>4</v>
      </c>
      <c r="P1339" t="s">
        <v>77</v>
      </c>
      <c r="Q1339" t="s">
        <v>78</v>
      </c>
      <c r="R1339" t="s">
        <v>79</v>
      </c>
      <c r="S1339" t="s">
        <v>54</v>
      </c>
      <c r="T1339" t="s">
        <v>45</v>
      </c>
      <c r="U1339" t="s">
        <v>223</v>
      </c>
      <c r="V1339">
        <v>3260</v>
      </c>
      <c r="W1339">
        <v>0.66898874829941835</v>
      </c>
      <c r="X1339" t="s">
        <v>222</v>
      </c>
    </row>
    <row r="1340" spans="1:24" x14ac:dyDescent="0.25">
      <c r="A1340" t="s">
        <v>148</v>
      </c>
      <c r="B1340" s="1">
        <v>42563</v>
      </c>
      <c r="C1340">
        <v>2016</v>
      </c>
      <c r="D1340" t="s">
        <v>230</v>
      </c>
      <c r="E1340" t="s">
        <v>54</v>
      </c>
      <c r="F1340" t="s">
        <v>31</v>
      </c>
      <c r="G1340" t="s">
        <v>207</v>
      </c>
      <c r="H1340" t="s">
        <v>211</v>
      </c>
      <c r="I1340">
        <v>36750</v>
      </c>
      <c r="J1340">
        <v>4830</v>
      </c>
      <c r="K1340">
        <v>41580</v>
      </c>
      <c r="L1340" t="s">
        <v>142</v>
      </c>
      <c r="M1340" t="s">
        <v>149</v>
      </c>
      <c r="N1340" t="s">
        <v>150</v>
      </c>
      <c r="O1340">
        <v>4</v>
      </c>
      <c r="P1340" t="s">
        <v>77</v>
      </c>
      <c r="Q1340" t="s">
        <v>78</v>
      </c>
      <c r="R1340" t="s">
        <v>79</v>
      </c>
      <c r="S1340" t="s">
        <v>54</v>
      </c>
      <c r="T1340" t="s">
        <v>45</v>
      </c>
      <c r="U1340" t="s">
        <v>221</v>
      </c>
      <c r="V1340">
        <v>1470</v>
      </c>
      <c r="W1340">
        <v>0.58815807597160252</v>
      </c>
      <c r="X1340" t="s">
        <v>222</v>
      </c>
    </row>
    <row r="1341" spans="1:24" x14ac:dyDescent="0.25">
      <c r="A1341" t="s">
        <v>170</v>
      </c>
      <c r="B1341" s="1">
        <v>42564</v>
      </c>
      <c r="C1341">
        <v>2016</v>
      </c>
      <c r="D1341" t="s">
        <v>230</v>
      </c>
      <c r="E1341" t="s">
        <v>55</v>
      </c>
      <c r="F1341" t="s">
        <v>38</v>
      </c>
      <c r="G1341" t="s">
        <v>210</v>
      </c>
      <c r="H1341" t="s">
        <v>203</v>
      </c>
      <c r="I1341">
        <v>35050</v>
      </c>
      <c r="J1341">
        <v>1120</v>
      </c>
      <c r="K1341">
        <v>36170</v>
      </c>
      <c r="L1341" t="s">
        <v>164</v>
      </c>
      <c r="M1341" t="s">
        <v>171</v>
      </c>
      <c r="N1341" t="s">
        <v>172</v>
      </c>
      <c r="O1341">
        <v>4</v>
      </c>
      <c r="P1341" t="s">
        <v>77</v>
      </c>
      <c r="Q1341" t="s">
        <v>78</v>
      </c>
      <c r="R1341" t="s">
        <v>79</v>
      </c>
      <c r="S1341" t="s">
        <v>56</v>
      </c>
      <c r="T1341" t="s">
        <v>46</v>
      </c>
      <c r="U1341" t="s">
        <v>219</v>
      </c>
      <c r="V1341">
        <v>1051.5</v>
      </c>
      <c r="W1341">
        <v>0.17369944936302464</v>
      </c>
      <c r="X1341" t="s">
        <v>220</v>
      </c>
    </row>
    <row r="1342" spans="1:24" x14ac:dyDescent="0.25">
      <c r="A1342" t="s">
        <v>136</v>
      </c>
      <c r="B1342" s="1">
        <v>42564</v>
      </c>
      <c r="C1342">
        <v>2016</v>
      </c>
      <c r="D1342" t="s">
        <v>230</v>
      </c>
      <c r="E1342" t="s">
        <v>58</v>
      </c>
      <c r="F1342" t="s">
        <v>5</v>
      </c>
      <c r="G1342" t="s">
        <v>206</v>
      </c>
      <c r="H1342" t="s">
        <v>211</v>
      </c>
      <c r="I1342">
        <v>95200</v>
      </c>
      <c r="J1342">
        <v>3356</v>
      </c>
      <c r="K1342">
        <v>98556</v>
      </c>
      <c r="L1342" t="s">
        <v>127</v>
      </c>
      <c r="M1342" t="s">
        <v>137</v>
      </c>
      <c r="N1342" t="s">
        <v>138</v>
      </c>
      <c r="O1342">
        <v>4</v>
      </c>
      <c r="P1342" t="s">
        <v>77</v>
      </c>
      <c r="Q1342" t="s">
        <v>78</v>
      </c>
      <c r="R1342" t="s">
        <v>79</v>
      </c>
      <c r="S1342" t="s">
        <v>59</v>
      </c>
      <c r="T1342" t="s">
        <v>42</v>
      </c>
      <c r="U1342" t="s">
        <v>225</v>
      </c>
      <c r="V1342">
        <v>5712</v>
      </c>
      <c r="W1342">
        <v>0.16487616820487946</v>
      </c>
      <c r="X1342" t="s">
        <v>220</v>
      </c>
    </row>
    <row r="1343" spans="1:24" x14ac:dyDescent="0.25">
      <c r="A1343" t="s">
        <v>160</v>
      </c>
      <c r="B1343" s="1">
        <v>42564</v>
      </c>
      <c r="C1343">
        <v>2016</v>
      </c>
      <c r="D1343" t="s">
        <v>230</v>
      </c>
      <c r="E1343" t="s">
        <v>57</v>
      </c>
      <c r="F1343" t="s">
        <v>19</v>
      </c>
      <c r="G1343" t="s">
        <v>200</v>
      </c>
      <c r="H1343" t="s">
        <v>201</v>
      </c>
      <c r="I1343">
        <v>120850</v>
      </c>
      <c r="J1343">
        <v>2084</v>
      </c>
      <c r="K1343">
        <v>122934</v>
      </c>
      <c r="L1343" t="s">
        <v>142</v>
      </c>
      <c r="M1343" t="s">
        <v>161</v>
      </c>
      <c r="N1343" t="s">
        <v>162</v>
      </c>
      <c r="O1343">
        <v>4</v>
      </c>
      <c r="P1343" t="s">
        <v>91</v>
      </c>
      <c r="Q1343" t="s">
        <v>78</v>
      </c>
      <c r="R1343" t="s">
        <v>92</v>
      </c>
      <c r="S1343" t="s">
        <v>57</v>
      </c>
      <c r="T1343" t="s">
        <v>44</v>
      </c>
      <c r="U1343" t="s">
        <v>225</v>
      </c>
      <c r="V1343">
        <v>7251</v>
      </c>
      <c r="W1343">
        <v>0.87542778759981865</v>
      </c>
      <c r="X1343" t="s">
        <v>222</v>
      </c>
    </row>
    <row r="1344" spans="1:24" x14ac:dyDescent="0.25">
      <c r="A1344" t="s">
        <v>117</v>
      </c>
      <c r="B1344" s="1">
        <v>42566</v>
      </c>
      <c r="C1344">
        <v>2016</v>
      </c>
      <c r="D1344" t="s">
        <v>230</v>
      </c>
      <c r="E1344" t="s">
        <v>58</v>
      </c>
      <c r="F1344" t="s">
        <v>2</v>
      </c>
      <c r="G1344" t="s">
        <v>208</v>
      </c>
      <c r="H1344" t="s">
        <v>211</v>
      </c>
      <c r="I1344">
        <v>64950</v>
      </c>
      <c r="J1344">
        <v>2641</v>
      </c>
      <c r="K1344">
        <v>67591</v>
      </c>
      <c r="L1344" t="s">
        <v>97</v>
      </c>
      <c r="M1344" t="s">
        <v>118</v>
      </c>
      <c r="N1344" t="s">
        <v>119</v>
      </c>
      <c r="O1344">
        <v>4</v>
      </c>
      <c r="P1344" t="s">
        <v>77</v>
      </c>
      <c r="Q1344" t="s">
        <v>86</v>
      </c>
      <c r="R1344" t="s">
        <v>79</v>
      </c>
      <c r="S1344" t="s">
        <v>59</v>
      </c>
      <c r="T1344" t="s">
        <v>42</v>
      </c>
      <c r="U1344" t="s">
        <v>223</v>
      </c>
      <c r="V1344">
        <v>3247.5</v>
      </c>
      <c r="W1344">
        <v>0.1702502654726851</v>
      </c>
      <c r="X1344" t="s">
        <v>220</v>
      </c>
    </row>
    <row r="1345" spans="1:24" x14ac:dyDescent="0.25">
      <c r="A1345" t="s">
        <v>96</v>
      </c>
      <c r="B1345" s="1">
        <v>42567</v>
      </c>
      <c r="C1345">
        <v>2016</v>
      </c>
      <c r="D1345" t="s">
        <v>230</v>
      </c>
      <c r="E1345" t="s">
        <v>64</v>
      </c>
      <c r="F1345" t="s">
        <v>25</v>
      </c>
      <c r="G1345" t="s">
        <v>210</v>
      </c>
      <c r="H1345" t="s">
        <v>211</v>
      </c>
      <c r="I1345">
        <v>27000</v>
      </c>
      <c r="J1345">
        <v>2493</v>
      </c>
      <c r="K1345">
        <v>29493</v>
      </c>
      <c r="L1345" t="s">
        <v>97</v>
      </c>
      <c r="M1345" t="s">
        <v>98</v>
      </c>
      <c r="N1345" t="s">
        <v>99</v>
      </c>
      <c r="O1345">
        <v>2</v>
      </c>
      <c r="P1345" t="s">
        <v>77</v>
      </c>
      <c r="Q1345" t="s">
        <v>78</v>
      </c>
      <c r="R1345" t="s">
        <v>79</v>
      </c>
      <c r="S1345" t="s">
        <v>57</v>
      </c>
      <c r="T1345" t="s">
        <v>44</v>
      </c>
      <c r="U1345" t="s">
        <v>219</v>
      </c>
      <c r="V1345">
        <v>810</v>
      </c>
      <c r="W1345">
        <v>0.91003070674372399</v>
      </c>
      <c r="X1345" t="s">
        <v>222</v>
      </c>
    </row>
    <row r="1346" spans="1:24" x14ac:dyDescent="0.25">
      <c r="A1346" t="s">
        <v>136</v>
      </c>
      <c r="B1346" s="1">
        <v>42567</v>
      </c>
      <c r="C1346">
        <v>2016</v>
      </c>
      <c r="D1346" t="s">
        <v>230</v>
      </c>
      <c r="E1346" t="s">
        <v>54</v>
      </c>
      <c r="F1346" t="s">
        <v>31</v>
      </c>
      <c r="G1346" t="s">
        <v>209</v>
      </c>
      <c r="H1346" t="s">
        <v>203</v>
      </c>
      <c r="I1346">
        <v>94750</v>
      </c>
      <c r="J1346">
        <v>4816</v>
      </c>
      <c r="K1346">
        <v>99566</v>
      </c>
      <c r="L1346" t="s">
        <v>127</v>
      </c>
      <c r="M1346" t="s">
        <v>137</v>
      </c>
      <c r="N1346" t="s">
        <v>138</v>
      </c>
      <c r="O1346">
        <v>4</v>
      </c>
      <c r="P1346" t="s">
        <v>77</v>
      </c>
      <c r="Q1346" t="s">
        <v>78</v>
      </c>
      <c r="R1346" t="s">
        <v>79</v>
      </c>
      <c r="S1346" t="s">
        <v>54</v>
      </c>
      <c r="T1346" t="s">
        <v>45</v>
      </c>
      <c r="U1346" t="s">
        <v>225</v>
      </c>
      <c r="V1346">
        <v>5685</v>
      </c>
      <c r="W1346">
        <v>0.17269706920380568</v>
      </c>
      <c r="X1346" t="s">
        <v>220</v>
      </c>
    </row>
    <row r="1347" spans="1:24" x14ac:dyDescent="0.25">
      <c r="A1347" t="s">
        <v>157</v>
      </c>
      <c r="B1347" s="1">
        <v>42570</v>
      </c>
      <c r="C1347">
        <v>2016</v>
      </c>
      <c r="D1347" t="s">
        <v>230</v>
      </c>
      <c r="E1347" t="s">
        <v>57</v>
      </c>
      <c r="F1347" t="s">
        <v>24</v>
      </c>
      <c r="G1347" t="s">
        <v>209</v>
      </c>
      <c r="H1347" t="s">
        <v>205</v>
      </c>
      <c r="I1347">
        <v>73100</v>
      </c>
      <c r="J1347">
        <v>3287</v>
      </c>
      <c r="K1347">
        <v>76387</v>
      </c>
      <c r="L1347" t="s">
        <v>142</v>
      </c>
      <c r="M1347" t="s">
        <v>158</v>
      </c>
      <c r="N1347" t="s">
        <v>159</v>
      </c>
      <c r="O1347">
        <v>4</v>
      </c>
      <c r="P1347" t="s">
        <v>77</v>
      </c>
      <c r="Q1347" t="s">
        <v>86</v>
      </c>
      <c r="R1347" t="s">
        <v>79</v>
      </c>
      <c r="S1347" t="s">
        <v>57</v>
      </c>
      <c r="T1347" t="s">
        <v>44</v>
      </c>
      <c r="U1347" t="s">
        <v>223</v>
      </c>
      <c r="V1347">
        <v>3655</v>
      </c>
      <c r="W1347">
        <v>0.36335423605672745</v>
      </c>
      <c r="X1347" t="s">
        <v>220</v>
      </c>
    </row>
    <row r="1348" spans="1:24" x14ac:dyDescent="0.25">
      <c r="A1348" t="s">
        <v>167</v>
      </c>
      <c r="B1348" s="1">
        <v>42570</v>
      </c>
      <c r="C1348">
        <v>2016</v>
      </c>
      <c r="D1348" t="s">
        <v>230</v>
      </c>
      <c r="E1348" t="s">
        <v>57</v>
      </c>
      <c r="F1348" t="s">
        <v>23</v>
      </c>
      <c r="G1348" t="s">
        <v>200</v>
      </c>
      <c r="H1348" t="s">
        <v>203</v>
      </c>
      <c r="I1348">
        <v>34800</v>
      </c>
      <c r="J1348">
        <v>4804</v>
      </c>
      <c r="K1348">
        <v>39604</v>
      </c>
      <c r="L1348" t="s">
        <v>164</v>
      </c>
      <c r="M1348" t="s">
        <v>168</v>
      </c>
      <c r="N1348" t="s">
        <v>169</v>
      </c>
      <c r="O1348">
        <v>4</v>
      </c>
      <c r="P1348" t="s">
        <v>77</v>
      </c>
      <c r="Q1348" t="s">
        <v>78</v>
      </c>
      <c r="R1348" t="s">
        <v>79</v>
      </c>
      <c r="S1348" t="s">
        <v>57</v>
      </c>
      <c r="T1348" t="s">
        <v>44</v>
      </c>
      <c r="U1348" t="s">
        <v>221</v>
      </c>
      <c r="V1348">
        <v>1392</v>
      </c>
      <c r="W1348">
        <v>1.0135500696550823E-2</v>
      </c>
      <c r="X1348" t="s">
        <v>220</v>
      </c>
    </row>
    <row r="1349" spans="1:24" x14ac:dyDescent="0.25">
      <c r="A1349" t="s">
        <v>182</v>
      </c>
      <c r="B1349" s="1">
        <v>42570</v>
      </c>
      <c r="C1349">
        <v>2016</v>
      </c>
      <c r="D1349" t="s">
        <v>230</v>
      </c>
      <c r="E1349" t="s">
        <v>60</v>
      </c>
      <c r="F1349" t="s">
        <v>7</v>
      </c>
      <c r="G1349" t="s">
        <v>210</v>
      </c>
      <c r="H1349" t="s">
        <v>203</v>
      </c>
      <c r="I1349">
        <v>65150</v>
      </c>
      <c r="J1349">
        <v>4397</v>
      </c>
      <c r="K1349">
        <v>69547</v>
      </c>
      <c r="L1349" t="s">
        <v>164</v>
      </c>
      <c r="M1349" t="s">
        <v>183</v>
      </c>
      <c r="N1349" t="s">
        <v>184</v>
      </c>
      <c r="O1349">
        <v>4</v>
      </c>
      <c r="P1349" t="s">
        <v>77</v>
      </c>
      <c r="Q1349" t="s">
        <v>78</v>
      </c>
      <c r="R1349" t="s">
        <v>79</v>
      </c>
      <c r="S1349" t="s">
        <v>61</v>
      </c>
      <c r="T1349" t="s">
        <v>42</v>
      </c>
      <c r="U1349" t="s">
        <v>223</v>
      </c>
      <c r="V1349">
        <v>3257.5</v>
      </c>
      <c r="W1349">
        <v>0.55390111615597326</v>
      </c>
      <c r="X1349" t="s">
        <v>222</v>
      </c>
    </row>
    <row r="1350" spans="1:24" x14ac:dyDescent="0.25">
      <c r="A1350" t="s">
        <v>176</v>
      </c>
      <c r="B1350" s="1">
        <v>42571</v>
      </c>
      <c r="C1350">
        <v>2016</v>
      </c>
      <c r="D1350" t="s">
        <v>230</v>
      </c>
      <c r="E1350" t="s">
        <v>55</v>
      </c>
      <c r="F1350" t="s">
        <v>37</v>
      </c>
      <c r="G1350" t="s">
        <v>200</v>
      </c>
      <c r="H1350" t="s">
        <v>211</v>
      </c>
      <c r="I1350">
        <v>43500</v>
      </c>
      <c r="J1350">
        <v>3132</v>
      </c>
      <c r="K1350">
        <v>46632</v>
      </c>
      <c r="L1350" t="s">
        <v>164</v>
      </c>
      <c r="M1350" t="s">
        <v>177</v>
      </c>
      <c r="N1350" t="s">
        <v>178</v>
      </c>
      <c r="O1350">
        <v>4</v>
      </c>
      <c r="P1350" t="s">
        <v>77</v>
      </c>
      <c r="Q1350" t="s">
        <v>78</v>
      </c>
      <c r="R1350" t="s">
        <v>79</v>
      </c>
      <c r="S1350" t="s">
        <v>56</v>
      </c>
      <c r="T1350" t="s">
        <v>46</v>
      </c>
      <c r="U1350" t="s">
        <v>221</v>
      </c>
      <c r="V1350">
        <v>1740</v>
      </c>
      <c r="W1350">
        <v>1.9443569248283082E-2</v>
      </c>
      <c r="X1350" t="s">
        <v>220</v>
      </c>
    </row>
    <row r="1351" spans="1:24" x14ac:dyDescent="0.25">
      <c r="A1351" t="s">
        <v>167</v>
      </c>
      <c r="B1351" s="1">
        <v>42571</v>
      </c>
      <c r="C1351">
        <v>2016</v>
      </c>
      <c r="D1351" t="s">
        <v>230</v>
      </c>
      <c r="E1351" t="s">
        <v>57</v>
      </c>
      <c r="F1351" t="s">
        <v>27</v>
      </c>
      <c r="G1351" t="s">
        <v>206</v>
      </c>
      <c r="H1351" t="s">
        <v>203</v>
      </c>
      <c r="I1351">
        <v>34650</v>
      </c>
      <c r="J1351">
        <v>2298</v>
      </c>
      <c r="K1351">
        <v>36948</v>
      </c>
      <c r="L1351" t="s">
        <v>164</v>
      </c>
      <c r="M1351" t="s">
        <v>168</v>
      </c>
      <c r="N1351" t="s">
        <v>169</v>
      </c>
      <c r="O1351">
        <v>4</v>
      </c>
      <c r="P1351" t="s">
        <v>77</v>
      </c>
      <c r="Q1351" t="s">
        <v>78</v>
      </c>
      <c r="R1351" t="s">
        <v>79</v>
      </c>
      <c r="S1351" t="s">
        <v>57</v>
      </c>
      <c r="T1351" t="s">
        <v>44</v>
      </c>
      <c r="U1351" t="s">
        <v>219</v>
      </c>
      <c r="V1351">
        <v>1039.5</v>
      </c>
      <c r="W1351">
        <v>0.28457554908682386</v>
      </c>
      <c r="X1351" t="s">
        <v>220</v>
      </c>
    </row>
    <row r="1352" spans="1:24" x14ac:dyDescent="0.25">
      <c r="A1352" t="s">
        <v>148</v>
      </c>
      <c r="B1352" s="1">
        <v>42572</v>
      </c>
      <c r="C1352">
        <v>2016</v>
      </c>
      <c r="D1352" t="s">
        <v>230</v>
      </c>
      <c r="E1352" t="s">
        <v>55</v>
      </c>
      <c r="F1352" t="s">
        <v>38</v>
      </c>
      <c r="G1352" t="s">
        <v>208</v>
      </c>
      <c r="H1352" t="s">
        <v>205</v>
      </c>
      <c r="I1352">
        <v>37300</v>
      </c>
      <c r="J1352">
        <v>1966</v>
      </c>
      <c r="K1352">
        <v>39266</v>
      </c>
      <c r="L1352" t="s">
        <v>142</v>
      </c>
      <c r="M1352" t="s">
        <v>149</v>
      </c>
      <c r="N1352" t="s">
        <v>150</v>
      </c>
      <c r="O1352">
        <v>4</v>
      </c>
      <c r="P1352" t="s">
        <v>77</v>
      </c>
      <c r="Q1352" t="s">
        <v>78</v>
      </c>
      <c r="R1352" t="s">
        <v>79</v>
      </c>
      <c r="S1352" t="s">
        <v>56</v>
      </c>
      <c r="T1352" t="s">
        <v>46</v>
      </c>
      <c r="U1352" t="s">
        <v>221</v>
      </c>
      <c r="V1352">
        <v>1492</v>
      </c>
      <c r="W1352">
        <v>0.65989239451470427</v>
      </c>
      <c r="X1352" t="s">
        <v>222</v>
      </c>
    </row>
    <row r="1353" spans="1:24" x14ac:dyDescent="0.25">
      <c r="A1353" t="s">
        <v>114</v>
      </c>
      <c r="B1353" s="1">
        <v>42572</v>
      </c>
      <c r="C1353">
        <v>2016</v>
      </c>
      <c r="D1353" t="s">
        <v>230</v>
      </c>
      <c r="E1353" t="s">
        <v>58</v>
      </c>
      <c r="F1353" t="s">
        <v>8</v>
      </c>
      <c r="G1353" t="s">
        <v>209</v>
      </c>
      <c r="H1353" t="s">
        <v>203</v>
      </c>
      <c r="I1353">
        <v>60150</v>
      </c>
      <c r="J1353">
        <v>3918</v>
      </c>
      <c r="K1353">
        <v>64068</v>
      </c>
      <c r="L1353" t="s">
        <v>97</v>
      </c>
      <c r="M1353" t="s">
        <v>115</v>
      </c>
      <c r="N1353" t="s">
        <v>116</v>
      </c>
      <c r="O1353">
        <v>4</v>
      </c>
      <c r="P1353" t="s">
        <v>77</v>
      </c>
      <c r="Q1353" t="s">
        <v>78</v>
      </c>
      <c r="R1353" t="s">
        <v>79</v>
      </c>
      <c r="S1353" t="s">
        <v>59</v>
      </c>
      <c r="T1353" t="s">
        <v>42</v>
      </c>
      <c r="U1353" t="s">
        <v>223</v>
      </c>
      <c r="V1353">
        <v>3007.5</v>
      </c>
      <c r="W1353">
        <v>0.83261129857628202</v>
      </c>
      <c r="X1353" t="s">
        <v>222</v>
      </c>
    </row>
    <row r="1354" spans="1:24" x14ac:dyDescent="0.25">
      <c r="A1354" t="s">
        <v>103</v>
      </c>
      <c r="B1354" s="1">
        <v>42572</v>
      </c>
      <c r="C1354">
        <v>2016</v>
      </c>
      <c r="D1354" t="s">
        <v>230</v>
      </c>
      <c r="E1354" t="s">
        <v>55</v>
      </c>
      <c r="F1354" t="s">
        <v>40</v>
      </c>
      <c r="G1354" t="s">
        <v>206</v>
      </c>
      <c r="H1354" t="s">
        <v>203</v>
      </c>
      <c r="I1354">
        <v>40250</v>
      </c>
      <c r="J1354">
        <v>1840</v>
      </c>
      <c r="K1354">
        <v>42090</v>
      </c>
      <c r="L1354" t="s">
        <v>97</v>
      </c>
      <c r="M1354" t="s">
        <v>104</v>
      </c>
      <c r="N1354" t="s">
        <v>105</v>
      </c>
      <c r="O1354">
        <v>2</v>
      </c>
      <c r="P1354" t="s">
        <v>91</v>
      </c>
      <c r="Q1354" t="s">
        <v>78</v>
      </c>
      <c r="R1354" t="s">
        <v>79</v>
      </c>
      <c r="S1354" t="s">
        <v>56</v>
      </c>
      <c r="T1354" t="s">
        <v>46</v>
      </c>
      <c r="U1354" t="s">
        <v>221</v>
      </c>
      <c r="V1354">
        <v>1610</v>
      </c>
      <c r="W1354">
        <v>0.82690969660268621</v>
      </c>
      <c r="X1354" t="s">
        <v>222</v>
      </c>
    </row>
    <row r="1355" spans="1:24" x14ac:dyDescent="0.25">
      <c r="A1355" t="s">
        <v>73</v>
      </c>
      <c r="B1355" s="1">
        <v>42575</v>
      </c>
      <c r="C1355">
        <v>2016</v>
      </c>
      <c r="D1355" t="s">
        <v>230</v>
      </c>
      <c r="E1355" t="s">
        <v>57</v>
      </c>
      <c r="F1355" t="s">
        <v>23</v>
      </c>
      <c r="G1355" t="s">
        <v>200</v>
      </c>
      <c r="H1355" t="s">
        <v>205</v>
      </c>
      <c r="I1355">
        <v>31100</v>
      </c>
      <c r="J1355">
        <v>3242</v>
      </c>
      <c r="K1355">
        <v>34342</v>
      </c>
      <c r="L1355" t="s">
        <v>74</v>
      </c>
      <c r="M1355" t="s">
        <v>75</v>
      </c>
      <c r="N1355" t="s">
        <v>76</v>
      </c>
      <c r="O1355">
        <v>4</v>
      </c>
      <c r="P1355" t="s">
        <v>77</v>
      </c>
      <c r="Q1355" t="s">
        <v>78</v>
      </c>
      <c r="R1355" t="s">
        <v>79</v>
      </c>
      <c r="S1355" t="s">
        <v>57</v>
      </c>
      <c r="T1355" t="s">
        <v>44</v>
      </c>
      <c r="U1355" t="s">
        <v>219</v>
      </c>
      <c r="V1355">
        <v>933</v>
      </c>
      <c r="W1355">
        <v>0.5515655225848618</v>
      </c>
      <c r="X1355" t="s">
        <v>222</v>
      </c>
    </row>
    <row r="1356" spans="1:24" x14ac:dyDescent="0.25">
      <c r="A1356" t="s">
        <v>126</v>
      </c>
      <c r="B1356" s="1">
        <v>42576</v>
      </c>
      <c r="C1356">
        <v>2016</v>
      </c>
      <c r="D1356" t="s">
        <v>230</v>
      </c>
      <c r="E1356" t="s">
        <v>57</v>
      </c>
      <c r="F1356" t="s">
        <v>24</v>
      </c>
      <c r="G1356" t="s">
        <v>209</v>
      </c>
      <c r="H1356" t="s">
        <v>211</v>
      </c>
      <c r="I1356">
        <v>42100</v>
      </c>
      <c r="J1356">
        <v>1879</v>
      </c>
      <c r="K1356">
        <v>43979</v>
      </c>
      <c r="L1356" t="s">
        <v>127</v>
      </c>
      <c r="M1356" t="s">
        <v>128</v>
      </c>
      <c r="N1356" t="s">
        <v>129</v>
      </c>
      <c r="O1356">
        <v>4</v>
      </c>
      <c r="P1356" t="s">
        <v>77</v>
      </c>
      <c r="Q1356" t="s">
        <v>78</v>
      </c>
      <c r="R1356" t="s">
        <v>79</v>
      </c>
      <c r="S1356" t="s">
        <v>57</v>
      </c>
      <c r="T1356" t="s">
        <v>44</v>
      </c>
      <c r="U1356" t="s">
        <v>221</v>
      </c>
      <c r="V1356">
        <v>1684</v>
      </c>
      <c r="W1356">
        <v>0.50551387085836097</v>
      </c>
      <c r="X1356" t="s">
        <v>222</v>
      </c>
    </row>
    <row r="1357" spans="1:24" x14ac:dyDescent="0.25">
      <c r="A1357" t="s">
        <v>154</v>
      </c>
      <c r="B1357" s="1">
        <v>42576</v>
      </c>
      <c r="C1357">
        <v>2016</v>
      </c>
      <c r="D1357" t="s">
        <v>230</v>
      </c>
      <c r="E1357" t="s">
        <v>54</v>
      </c>
      <c r="F1357" t="s">
        <v>31</v>
      </c>
      <c r="G1357" t="s">
        <v>206</v>
      </c>
      <c r="H1357" t="s">
        <v>211</v>
      </c>
      <c r="I1357">
        <v>70050</v>
      </c>
      <c r="J1357">
        <v>4309</v>
      </c>
      <c r="K1357">
        <v>74359</v>
      </c>
      <c r="L1357" t="s">
        <v>142</v>
      </c>
      <c r="M1357" t="s">
        <v>155</v>
      </c>
      <c r="N1357" t="s">
        <v>156</v>
      </c>
      <c r="O1357">
        <v>4</v>
      </c>
      <c r="P1357" t="s">
        <v>91</v>
      </c>
      <c r="Q1357" t="s">
        <v>78</v>
      </c>
      <c r="R1357" t="s">
        <v>79</v>
      </c>
      <c r="S1357" t="s">
        <v>54</v>
      </c>
      <c r="T1357" t="s">
        <v>45</v>
      </c>
      <c r="U1357" t="s">
        <v>223</v>
      </c>
      <c r="V1357">
        <v>3502.5</v>
      </c>
      <c r="W1357">
        <v>0.70896615679793351</v>
      </c>
      <c r="X1357" t="s">
        <v>222</v>
      </c>
    </row>
    <row r="1358" spans="1:24" x14ac:dyDescent="0.25">
      <c r="A1358" t="s">
        <v>93</v>
      </c>
      <c r="B1358" s="1">
        <v>42581</v>
      </c>
      <c r="C1358">
        <v>2016</v>
      </c>
      <c r="D1358" t="s">
        <v>230</v>
      </c>
      <c r="E1358" t="s">
        <v>52</v>
      </c>
      <c r="F1358" t="s">
        <v>41</v>
      </c>
      <c r="G1358" t="s">
        <v>210</v>
      </c>
      <c r="H1358" t="s">
        <v>203</v>
      </c>
      <c r="I1358">
        <v>184850</v>
      </c>
      <c r="J1358">
        <v>4245</v>
      </c>
      <c r="K1358">
        <v>189095</v>
      </c>
      <c r="L1358" t="s">
        <v>74</v>
      </c>
      <c r="M1358" t="s">
        <v>94</v>
      </c>
      <c r="N1358" t="s">
        <v>95</v>
      </c>
      <c r="O1358">
        <v>2</v>
      </c>
      <c r="P1358" t="s">
        <v>77</v>
      </c>
      <c r="Q1358" t="s">
        <v>86</v>
      </c>
      <c r="R1358" t="s">
        <v>87</v>
      </c>
      <c r="S1358" t="s">
        <v>53</v>
      </c>
      <c r="T1358" t="s">
        <v>46</v>
      </c>
      <c r="U1358" t="s">
        <v>225</v>
      </c>
      <c r="V1358">
        <v>11091</v>
      </c>
      <c r="W1358">
        <v>0.81640569531191409</v>
      </c>
      <c r="X1358" t="s">
        <v>222</v>
      </c>
    </row>
    <row r="1359" spans="1:24" x14ac:dyDescent="0.25">
      <c r="A1359" t="s">
        <v>136</v>
      </c>
      <c r="B1359" s="1">
        <v>42582</v>
      </c>
      <c r="C1359">
        <v>2016</v>
      </c>
      <c r="D1359" t="s">
        <v>230</v>
      </c>
      <c r="E1359" t="s">
        <v>54</v>
      </c>
      <c r="F1359" t="s">
        <v>29</v>
      </c>
      <c r="G1359" t="s">
        <v>209</v>
      </c>
      <c r="H1359" t="s">
        <v>203</v>
      </c>
      <c r="I1359">
        <v>95200</v>
      </c>
      <c r="J1359">
        <v>3079</v>
      </c>
      <c r="K1359">
        <v>98279</v>
      </c>
      <c r="L1359" t="s">
        <v>127</v>
      </c>
      <c r="M1359" t="s">
        <v>137</v>
      </c>
      <c r="N1359" t="s">
        <v>138</v>
      </c>
      <c r="O1359">
        <v>4</v>
      </c>
      <c r="P1359" t="s">
        <v>77</v>
      </c>
      <c r="Q1359" t="s">
        <v>78</v>
      </c>
      <c r="R1359" t="s">
        <v>79</v>
      </c>
      <c r="S1359" t="s">
        <v>54</v>
      </c>
      <c r="T1359" t="s">
        <v>45</v>
      </c>
      <c r="U1359" t="s">
        <v>225</v>
      </c>
      <c r="V1359">
        <v>5712</v>
      </c>
      <c r="W1359">
        <v>0.54608733744643967</v>
      </c>
      <c r="X1359" t="s">
        <v>222</v>
      </c>
    </row>
    <row r="1360" spans="1:24" x14ac:dyDescent="0.25">
      <c r="A1360" t="s">
        <v>191</v>
      </c>
      <c r="B1360" s="1">
        <v>42582</v>
      </c>
      <c r="C1360">
        <v>2016</v>
      </c>
      <c r="D1360" t="s">
        <v>230</v>
      </c>
      <c r="E1360" t="s">
        <v>60</v>
      </c>
      <c r="F1360" t="s">
        <v>3</v>
      </c>
      <c r="G1360" t="s">
        <v>210</v>
      </c>
      <c r="H1360" t="s">
        <v>211</v>
      </c>
      <c r="I1360">
        <v>145000</v>
      </c>
      <c r="J1360">
        <v>1678</v>
      </c>
      <c r="K1360">
        <v>146678</v>
      </c>
      <c r="L1360" t="s">
        <v>164</v>
      </c>
      <c r="M1360" t="s">
        <v>192</v>
      </c>
      <c r="N1360" t="s">
        <v>193</v>
      </c>
      <c r="O1360">
        <v>4</v>
      </c>
      <c r="P1360" t="s">
        <v>91</v>
      </c>
      <c r="Q1360" t="s">
        <v>86</v>
      </c>
      <c r="R1360" t="s">
        <v>92</v>
      </c>
      <c r="S1360" t="s">
        <v>61</v>
      </c>
      <c r="T1360" t="s">
        <v>42</v>
      </c>
      <c r="U1360" t="s">
        <v>225</v>
      </c>
      <c r="V1360">
        <v>8700</v>
      </c>
      <c r="W1360">
        <v>0.43179255324964994</v>
      </c>
      <c r="X1360" t="s">
        <v>220</v>
      </c>
    </row>
    <row r="1361" spans="1:24" x14ac:dyDescent="0.25">
      <c r="A1361" t="s">
        <v>83</v>
      </c>
      <c r="B1361" s="1">
        <v>42583</v>
      </c>
      <c r="C1361">
        <v>2016</v>
      </c>
      <c r="D1361" t="s">
        <v>231</v>
      </c>
      <c r="E1361" t="s">
        <v>60</v>
      </c>
      <c r="F1361" t="s">
        <v>22</v>
      </c>
      <c r="G1361" t="s">
        <v>210</v>
      </c>
      <c r="H1361" t="s">
        <v>203</v>
      </c>
      <c r="I1361">
        <v>92550</v>
      </c>
      <c r="J1361">
        <v>4718</v>
      </c>
      <c r="K1361">
        <v>97268</v>
      </c>
      <c r="L1361" t="s">
        <v>74</v>
      </c>
      <c r="M1361" t="s">
        <v>84</v>
      </c>
      <c r="N1361" t="s">
        <v>85</v>
      </c>
      <c r="O1361">
        <v>4</v>
      </c>
      <c r="P1361" t="s">
        <v>77</v>
      </c>
      <c r="Q1361" t="s">
        <v>86</v>
      </c>
      <c r="R1361" t="s">
        <v>87</v>
      </c>
      <c r="S1361" t="s">
        <v>61</v>
      </c>
      <c r="T1361" t="s">
        <v>44</v>
      </c>
      <c r="U1361" t="s">
        <v>225</v>
      </c>
      <c r="V1361">
        <v>5553</v>
      </c>
      <c r="W1361">
        <v>0.30292332698727181</v>
      </c>
      <c r="X1361" t="s">
        <v>220</v>
      </c>
    </row>
    <row r="1362" spans="1:24" x14ac:dyDescent="0.25">
      <c r="A1362" t="s">
        <v>100</v>
      </c>
      <c r="B1362" s="1">
        <v>42584</v>
      </c>
      <c r="C1362">
        <v>2016</v>
      </c>
      <c r="D1362" t="s">
        <v>231</v>
      </c>
      <c r="E1362" t="s">
        <v>58</v>
      </c>
      <c r="F1362" t="s">
        <v>5</v>
      </c>
      <c r="G1362" t="s">
        <v>200</v>
      </c>
      <c r="H1362" t="s">
        <v>203</v>
      </c>
      <c r="I1362">
        <v>34950</v>
      </c>
      <c r="J1362">
        <v>3201</v>
      </c>
      <c r="K1362">
        <v>38151</v>
      </c>
      <c r="L1362" t="s">
        <v>97</v>
      </c>
      <c r="M1362" t="s">
        <v>101</v>
      </c>
      <c r="N1362" t="s">
        <v>102</v>
      </c>
      <c r="O1362">
        <v>4</v>
      </c>
      <c r="P1362" t="s">
        <v>77</v>
      </c>
      <c r="Q1362" t="s">
        <v>78</v>
      </c>
      <c r="R1362" t="s">
        <v>79</v>
      </c>
      <c r="S1362" t="s">
        <v>59</v>
      </c>
      <c r="T1362" t="s">
        <v>42</v>
      </c>
      <c r="U1362" t="s">
        <v>221</v>
      </c>
      <c r="V1362">
        <v>1398</v>
      </c>
      <c r="W1362">
        <v>9.4962334304564792E-3</v>
      </c>
      <c r="X1362" t="s">
        <v>220</v>
      </c>
    </row>
    <row r="1363" spans="1:24" x14ac:dyDescent="0.25">
      <c r="A1363" t="s">
        <v>139</v>
      </c>
      <c r="B1363" s="1">
        <v>42584</v>
      </c>
      <c r="C1363">
        <v>2016</v>
      </c>
      <c r="D1363" t="s">
        <v>231</v>
      </c>
      <c r="E1363" t="s">
        <v>57</v>
      </c>
      <c r="F1363" t="s">
        <v>19</v>
      </c>
      <c r="G1363" t="s">
        <v>209</v>
      </c>
      <c r="H1363" t="s">
        <v>201</v>
      </c>
      <c r="I1363">
        <v>149900</v>
      </c>
      <c r="J1363">
        <v>2854</v>
      </c>
      <c r="K1363">
        <v>152754</v>
      </c>
      <c r="L1363" t="s">
        <v>127</v>
      </c>
      <c r="M1363" t="s">
        <v>137</v>
      </c>
      <c r="N1363" t="s">
        <v>140</v>
      </c>
      <c r="O1363">
        <v>4</v>
      </c>
      <c r="P1363" t="s">
        <v>91</v>
      </c>
      <c r="Q1363" t="s">
        <v>86</v>
      </c>
      <c r="R1363" t="s">
        <v>92</v>
      </c>
      <c r="S1363" t="s">
        <v>57</v>
      </c>
      <c r="T1363" t="s">
        <v>44</v>
      </c>
      <c r="U1363" t="s">
        <v>225</v>
      </c>
      <c r="V1363">
        <v>8994</v>
      </c>
      <c r="W1363">
        <v>0.75308385526439359</v>
      </c>
      <c r="X1363" t="s">
        <v>222</v>
      </c>
    </row>
    <row r="1364" spans="1:24" x14ac:dyDescent="0.25">
      <c r="A1364" t="s">
        <v>133</v>
      </c>
      <c r="B1364" s="1">
        <v>42585</v>
      </c>
      <c r="C1364">
        <v>2016</v>
      </c>
      <c r="D1364" t="s">
        <v>231</v>
      </c>
      <c r="E1364" t="s">
        <v>62</v>
      </c>
      <c r="F1364" t="s">
        <v>15</v>
      </c>
      <c r="G1364" t="s">
        <v>210</v>
      </c>
      <c r="H1364" t="s">
        <v>205</v>
      </c>
      <c r="I1364">
        <v>72050</v>
      </c>
      <c r="J1364">
        <v>4490</v>
      </c>
      <c r="K1364">
        <v>76540</v>
      </c>
      <c r="L1364" t="s">
        <v>127</v>
      </c>
      <c r="M1364" t="s">
        <v>134</v>
      </c>
      <c r="N1364" t="s">
        <v>135</v>
      </c>
      <c r="O1364">
        <v>4</v>
      </c>
      <c r="P1364" t="s">
        <v>77</v>
      </c>
      <c r="Q1364" t="s">
        <v>86</v>
      </c>
      <c r="R1364" t="s">
        <v>79</v>
      </c>
      <c r="S1364" t="s">
        <v>63</v>
      </c>
      <c r="T1364" t="s">
        <v>43</v>
      </c>
      <c r="U1364" t="s">
        <v>223</v>
      </c>
      <c r="V1364">
        <v>3602.5</v>
      </c>
      <c r="W1364">
        <v>0.39686582907888379</v>
      </c>
      <c r="X1364" t="s">
        <v>220</v>
      </c>
    </row>
    <row r="1365" spans="1:24" x14ac:dyDescent="0.25">
      <c r="A1365" t="s">
        <v>83</v>
      </c>
      <c r="B1365" s="1">
        <v>42585</v>
      </c>
      <c r="C1365">
        <v>2016</v>
      </c>
      <c r="D1365" t="s">
        <v>231</v>
      </c>
      <c r="E1365" t="s">
        <v>62</v>
      </c>
      <c r="F1365" t="s">
        <v>14</v>
      </c>
      <c r="G1365" t="s">
        <v>209</v>
      </c>
      <c r="H1365" t="s">
        <v>203</v>
      </c>
      <c r="I1365">
        <v>92850</v>
      </c>
      <c r="J1365">
        <v>3310</v>
      </c>
      <c r="K1365">
        <v>96160</v>
      </c>
      <c r="L1365" t="s">
        <v>74</v>
      </c>
      <c r="M1365" t="s">
        <v>84</v>
      </c>
      <c r="N1365" t="s">
        <v>85</v>
      </c>
      <c r="O1365">
        <v>4</v>
      </c>
      <c r="P1365" t="s">
        <v>77</v>
      </c>
      <c r="Q1365" t="s">
        <v>86</v>
      </c>
      <c r="R1365" t="s">
        <v>87</v>
      </c>
      <c r="S1365" t="s">
        <v>63</v>
      </c>
      <c r="T1365" t="s">
        <v>43</v>
      </c>
      <c r="U1365" t="s">
        <v>225</v>
      </c>
      <c r="V1365">
        <v>5571</v>
      </c>
      <c r="W1365">
        <v>0.60420020790966233</v>
      </c>
      <c r="X1365" t="s">
        <v>222</v>
      </c>
    </row>
    <row r="1366" spans="1:24" x14ac:dyDescent="0.25">
      <c r="A1366" t="s">
        <v>157</v>
      </c>
      <c r="B1366" s="1">
        <v>42586</v>
      </c>
      <c r="C1366">
        <v>2016</v>
      </c>
      <c r="D1366" t="s">
        <v>231</v>
      </c>
      <c r="E1366" t="s">
        <v>50</v>
      </c>
      <c r="F1366" t="s">
        <v>13</v>
      </c>
      <c r="G1366" t="s">
        <v>200</v>
      </c>
      <c r="H1366" t="s">
        <v>211</v>
      </c>
      <c r="I1366">
        <v>72950</v>
      </c>
      <c r="J1366">
        <v>3769</v>
      </c>
      <c r="K1366">
        <v>76719</v>
      </c>
      <c r="L1366" t="s">
        <v>142</v>
      </c>
      <c r="M1366" t="s">
        <v>158</v>
      </c>
      <c r="N1366" t="s">
        <v>159</v>
      </c>
      <c r="O1366">
        <v>4</v>
      </c>
      <c r="P1366" t="s">
        <v>77</v>
      </c>
      <c r="Q1366" t="s">
        <v>86</v>
      </c>
      <c r="R1366" t="s">
        <v>79</v>
      </c>
      <c r="S1366" t="s">
        <v>51</v>
      </c>
      <c r="T1366" t="s">
        <v>43</v>
      </c>
      <c r="U1366" t="s">
        <v>223</v>
      </c>
      <c r="V1366">
        <v>3647.5</v>
      </c>
      <c r="W1366">
        <v>0.45961692997236592</v>
      </c>
      <c r="X1366" t="s">
        <v>220</v>
      </c>
    </row>
    <row r="1367" spans="1:24" x14ac:dyDescent="0.25">
      <c r="A1367" t="s">
        <v>141</v>
      </c>
      <c r="B1367" s="1">
        <v>42587</v>
      </c>
      <c r="C1367">
        <v>2016</v>
      </c>
      <c r="D1367" t="s">
        <v>231</v>
      </c>
      <c r="E1367" t="s">
        <v>60</v>
      </c>
      <c r="F1367" t="s">
        <v>6</v>
      </c>
      <c r="G1367" t="s">
        <v>206</v>
      </c>
      <c r="H1367" t="s">
        <v>203</v>
      </c>
      <c r="I1367">
        <v>30000</v>
      </c>
      <c r="J1367">
        <v>1929</v>
      </c>
      <c r="K1367">
        <v>31929</v>
      </c>
      <c r="L1367" t="s">
        <v>142</v>
      </c>
      <c r="M1367" t="s">
        <v>143</v>
      </c>
      <c r="N1367" t="s">
        <v>144</v>
      </c>
      <c r="O1367">
        <v>4</v>
      </c>
      <c r="P1367" t="s">
        <v>77</v>
      </c>
      <c r="Q1367" t="s">
        <v>78</v>
      </c>
      <c r="R1367" t="s">
        <v>79</v>
      </c>
      <c r="S1367" t="s">
        <v>61</v>
      </c>
      <c r="T1367" t="s">
        <v>42</v>
      </c>
      <c r="U1367" t="s">
        <v>219</v>
      </c>
      <c r="V1367">
        <v>900</v>
      </c>
      <c r="W1367">
        <v>0.77832134849313706</v>
      </c>
      <c r="X1367" t="s">
        <v>222</v>
      </c>
    </row>
    <row r="1368" spans="1:24" x14ac:dyDescent="0.25">
      <c r="A1368" t="s">
        <v>182</v>
      </c>
      <c r="B1368" s="1">
        <v>42587</v>
      </c>
      <c r="C1368">
        <v>2016</v>
      </c>
      <c r="D1368" t="s">
        <v>231</v>
      </c>
      <c r="E1368" t="s">
        <v>54</v>
      </c>
      <c r="F1368" t="s">
        <v>23</v>
      </c>
      <c r="G1368" t="s">
        <v>200</v>
      </c>
      <c r="H1368" t="s">
        <v>201</v>
      </c>
      <c r="I1368">
        <v>65350</v>
      </c>
      <c r="J1368">
        <v>2716</v>
      </c>
      <c r="K1368">
        <v>68066</v>
      </c>
      <c r="L1368" t="s">
        <v>164</v>
      </c>
      <c r="M1368" t="s">
        <v>183</v>
      </c>
      <c r="N1368" t="s">
        <v>184</v>
      </c>
      <c r="O1368">
        <v>4</v>
      </c>
      <c r="P1368" t="s">
        <v>77</v>
      </c>
      <c r="Q1368" t="s">
        <v>78</v>
      </c>
      <c r="R1368" t="s">
        <v>79</v>
      </c>
      <c r="S1368" t="s">
        <v>54</v>
      </c>
      <c r="T1368" t="s">
        <v>44</v>
      </c>
      <c r="U1368" t="s">
        <v>223</v>
      </c>
      <c r="V1368">
        <v>3267.5</v>
      </c>
      <c r="W1368">
        <v>0.2972947854070434</v>
      </c>
      <c r="X1368" t="s">
        <v>220</v>
      </c>
    </row>
    <row r="1369" spans="1:24" x14ac:dyDescent="0.25">
      <c r="A1369" t="s">
        <v>157</v>
      </c>
      <c r="B1369" s="1">
        <v>42589</v>
      </c>
      <c r="C1369">
        <v>2016</v>
      </c>
      <c r="D1369" t="s">
        <v>231</v>
      </c>
      <c r="E1369" t="s">
        <v>57</v>
      </c>
      <c r="F1369" t="s">
        <v>24</v>
      </c>
      <c r="G1369" t="s">
        <v>206</v>
      </c>
      <c r="H1369" t="s">
        <v>205</v>
      </c>
      <c r="I1369">
        <v>73000</v>
      </c>
      <c r="J1369">
        <v>4863</v>
      </c>
      <c r="K1369">
        <v>77863</v>
      </c>
      <c r="L1369" t="s">
        <v>142</v>
      </c>
      <c r="M1369" t="s">
        <v>158</v>
      </c>
      <c r="N1369" t="s">
        <v>159</v>
      </c>
      <c r="O1369">
        <v>4</v>
      </c>
      <c r="P1369" t="s">
        <v>77</v>
      </c>
      <c r="Q1369" t="s">
        <v>86</v>
      </c>
      <c r="R1369" t="s">
        <v>79</v>
      </c>
      <c r="S1369" t="s">
        <v>57</v>
      </c>
      <c r="T1369" t="s">
        <v>44</v>
      </c>
      <c r="U1369" t="s">
        <v>225</v>
      </c>
      <c r="V1369">
        <v>4380</v>
      </c>
      <c r="W1369">
        <v>0.91667716806599742</v>
      </c>
      <c r="X1369" t="s">
        <v>222</v>
      </c>
    </row>
    <row r="1370" spans="1:24" x14ac:dyDescent="0.25">
      <c r="A1370" t="s">
        <v>160</v>
      </c>
      <c r="B1370" s="1">
        <v>42589</v>
      </c>
      <c r="C1370">
        <v>2016</v>
      </c>
      <c r="D1370" t="s">
        <v>231</v>
      </c>
      <c r="E1370" t="s">
        <v>62</v>
      </c>
      <c r="F1370" t="s">
        <v>11</v>
      </c>
      <c r="G1370" t="s">
        <v>209</v>
      </c>
      <c r="H1370" t="s">
        <v>203</v>
      </c>
      <c r="I1370">
        <v>121050</v>
      </c>
      <c r="J1370">
        <v>4617</v>
      </c>
      <c r="K1370">
        <v>125667</v>
      </c>
      <c r="L1370" t="s">
        <v>142</v>
      </c>
      <c r="M1370" t="s">
        <v>161</v>
      </c>
      <c r="N1370" t="s">
        <v>162</v>
      </c>
      <c r="O1370">
        <v>4</v>
      </c>
      <c r="P1370" t="s">
        <v>91</v>
      </c>
      <c r="Q1370" t="s">
        <v>78</v>
      </c>
      <c r="R1370" t="s">
        <v>92</v>
      </c>
      <c r="S1370" t="s">
        <v>63</v>
      </c>
      <c r="T1370" t="s">
        <v>43</v>
      </c>
      <c r="U1370" t="s">
        <v>225</v>
      </c>
      <c r="V1370">
        <v>7263</v>
      </c>
      <c r="W1370">
        <v>0.67731790369251643</v>
      </c>
      <c r="X1370" t="s">
        <v>222</v>
      </c>
    </row>
    <row r="1371" spans="1:24" x14ac:dyDescent="0.25">
      <c r="A1371" t="s">
        <v>120</v>
      </c>
      <c r="B1371" s="1">
        <v>42592</v>
      </c>
      <c r="C1371">
        <v>2016</v>
      </c>
      <c r="D1371" t="s">
        <v>231</v>
      </c>
      <c r="E1371" t="s">
        <v>62</v>
      </c>
      <c r="F1371" t="s">
        <v>15</v>
      </c>
      <c r="G1371" t="s">
        <v>207</v>
      </c>
      <c r="H1371" t="s">
        <v>203</v>
      </c>
      <c r="I1371">
        <v>69700</v>
      </c>
      <c r="J1371">
        <v>1697</v>
      </c>
      <c r="K1371">
        <v>71397</v>
      </c>
      <c r="L1371" t="s">
        <v>97</v>
      </c>
      <c r="M1371" t="s">
        <v>121</v>
      </c>
      <c r="N1371" t="s">
        <v>122</v>
      </c>
      <c r="O1371">
        <v>4</v>
      </c>
      <c r="P1371" t="s">
        <v>77</v>
      </c>
      <c r="Q1371" t="s">
        <v>86</v>
      </c>
      <c r="R1371" t="s">
        <v>87</v>
      </c>
      <c r="S1371" t="s">
        <v>63</v>
      </c>
      <c r="T1371" t="s">
        <v>43</v>
      </c>
      <c r="U1371" t="s">
        <v>223</v>
      </c>
      <c r="V1371">
        <v>3485</v>
      </c>
      <c r="W1371">
        <v>1.1285203048626522E-2</v>
      </c>
      <c r="X1371" t="s">
        <v>220</v>
      </c>
    </row>
    <row r="1372" spans="1:24" x14ac:dyDescent="0.25">
      <c r="A1372" t="s">
        <v>139</v>
      </c>
      <c r="B1372" s="1">
        <v>42593</v>
      </c>
      <c r="C1372">
        <v>2016</v>
      </c>
      <c r="D1372" t="s">
        <v>231</v>
      </c>
      <c r="E1372" t="s">
        <v>62</v>
      </c>
      <c r="F1372" t="s">
        <v>14</v>
      </c>
      <c r="G1372" t="s">
        <v>200</v>
      </c>
      <c r="H1372" t="s">
        <v>203</v>
      </c>
      <c r="I1372">
        <v>150250</v>
      </c>
      <c r="J1372">
        <v>3645</v>
      </c>
      <c r="K1372">
        <v>153895</v>
      </c>
      <c r="L1372" t="s">
        <v>127</v>
      </c>
      <c r="M1372" t="s">
        <v>137</v>
      </c>
      <c r="N1372" t="s">
        <v>140</v>
      </c>
      <c r="O1372">
        <v>4</v>
      </c>
      <c r="P1372" t="s">
        <v>91</v>
      </c>
      <c r="Q1372" t="s">
        <v>86</v>
      </c>
      <c r="R1372" t="s">
        <v>92</v>
      </c>
      <c r="S1372" t="s">
        <v>63</v>
      </c>
      <c r="T1372" t="s">
        <v>43</v>
      </c>
      <c r="U1372" t="s">
        <v>225</v>
      </c>
      <c r="V1372">
        <v>9015</v>
      </c>
      <c r="W1372">
        <v>0.52676205035613943</v>
      </c>
      <c r="X1372" t="s">
        <v>222</v>
      </c>
    </row>
    <row r="1373" spans="1:24" x14ac:dyDescent="0.25">
      <c r="A1373" t="s">
        <v>112</v>
      </c>
      <c r="B1373" s="1">
        <v>42595</v>
      </c>
      <c r="C1373">
        <v>2016</v>
      </c>
      <c r="D1373" t="s">
        <v>231</v>
      </c>
      <c r="E1373" t="s">
        <v>57</v>
      </c>
      <c r="F1373" t="s">
        <v>18</v>
      </c>
      <c r="G1373" t="s">
        <v>200</v>
      </c>
      <c r="H1373" t="s">
        <v>202</v>
      </c>
      <c r="I1373">
        <v>52050</v>
      </c>
      <c r="J1373">
        <v>1046</v>
      </c>
      <c r="K1373">
        <v>53096</v>
      </c>
      <c r="L1373" t="s">
        <v>97</v>
      </c>
      <c r="M1373" t="s">
        <v>104</v>
      </c>
      <c r="N1373" t="s">
        <v>113</v>
      </c>
      <c r="O1373">
        <v>3</v>
      </c>
      <c r="P1373" t="s">
        <v>91</v>
      </c>
      <c r="Q1373" t="s">
        <v>78</v>
      </c>
      <c r="R1373" t="s">
        <v>79</v>
      </c>
      <c r="S1373" t="s">
        <v>57</v>
      </c>
      <c r="T1373" t="s">
        <v>44</v>
      </c>
      <c r="U1373" t="s">
        <v>221</v>
      </c>
      <c r="V1373">
        <v>2082</v>
      </c>
      <c r="W1373">
        <v>0.20645285174551087</v>
      </c>
      <c r="X1373" t="s">
        <v>220</v>
      </c>
    </row>
    <row r="1374" spans="1:24" x14ac:dyDescent="0.25">
      <c r="A1374" t="s">
        <v>163</v>
      </c>
      <c r="B1374" s="1">
        <v>42595</v>
      </c>
      <c r="C1374">
        <v>2016</v>
      </c>
      <c r="D1374" t="s">
        <v>231</v>
      </c>
      <c r="E1374" t="s">
        <v>58</v>
      </c>
      <c r="F1374" t="s">
        <v>8</v>
      </c>
      <c r="G1374" t="s">
        <v>200</v>
      </c>
      <c r="H1374" t="s">
        <v>201</v>
      </c>
      <c r="I1374">
        <v>28250</v>
      </c>
      <c r="J1374">
        <v>2108</v>
      </c>
      <c r="K1374">
        <v>30358</v>
      </c>
      <c r="L1374" t="s">
        <v>164</v>
      </c>
      <c r="M1374" t="s">
        <v>165</v>
      </c>
      <c r="N1374" t="s">
        <v>166</v>
      </c>
      <c r="O1374">
        <v>2</v>
      </c>
      <c r="P1374" t="s">
        <v>77</v>
      </c>
      <c r="Q1374" t="s">
        <v>78</v>
      </c>
      <c r="R1374" t="s">
        <v>79</v>
      </c>
      <c r="S1374" t="s">
        <v>59</v>
      </c>
      <c r="T1374" t="s">
        <v>42</v>
      </c>
      <c r="U1374" t="s">
        <v>219</v>
      </c>
      <c r="V1374">
        <v>847.5</v>
      </c>
      <c r="W1374">
        <v>0.68218063036081411</v>
      </c>
      <c r="X1374" t="s">
        <v>222</v>
      </c>
    </row>
    <row r="1375" spans="1:24" x14ac:dyDescent="0.25">
      <c r="A1375" t="s">
        <v>117</v>
      </c>
      <c r="B1375" s="1">
        <v>42596</v>
      </c>
      <c r="C1375">
        <v>2016</v>
      </c>
      <c r="D1375" t="s">
        <v>231</v>
      </c>
      <c r="E1375" t="s">
        <v>54</v>
      </c>
      <c r="F1375" t="s">
        <v>33</v>
      </c>
      <c r="G1375" t="s">
        <v>200</v>
      </c>
      <c r="H1375" t="s">
        <v>203</v>
      </c>
      <c r="I1375">
        <v>64750</v>
      </c>
      <c r="J1375">
        <v>1500</v>
      </c>
      <c r="K1375">
        <v>66250</v>
      </c>
      <c r="L1375" t="s">
        <v>97</v>
      </c>
      <c r="M1375" t="s">
        <v>118</v>
      </c>
      <c r="N1375" t="s">
        <v>119</v>
      </c>
      <c r="O1375">
        <v>4</v>
      </c>
      <c r="P1375" t="s">
        <v>77</v>
      </c>
      <c r="Q1375" t="s">
        <v>86</v>
      </c>
      <c r="R1375" t="s">
        <v>79</v>
      </c>
      <c r="S1375" t="s">
        <v>54</v>
      </c>
      <c r="T1375" t="s">
        <v>45</v>
      </c>
      <c r="U1375" t="s">
        <v>223</v>
      </c>
      <c r="V1375">
        <v>3237.5</v>
      </c>
      <c r="W1375">
        <v>0.67570207206332222</v>
      </c>
      <c r="X1375" t="s">
        <v>222</v>
      </c>
    </row>
    <row r="1376" spans="1:24" x14ac:dyDescent="0.25">
      <c r="A1376" t="s">
        <v>130</v>
      </c>
      <c r="B1376" s="1">
        <v>42596</v>
      </c>
      <c r="C1376">
        <v>2016</v>
      </c>
      <c r="D1376" t="s">
        <v>231</v>
      </c>
      <c r="E1376" t="s">
        <v>55</v>
      </c>
      <c r="F1376" t="s">
        <v>36</v>
      </c>
      <c r="G1376" t="s">
        <v>200</v>
      </c>
      <c r="H1376" t="s">
        <v>211</v>
      </c>
      <c r="I1376">
        <v>67700</v>
      </c>
      <c r="J1376">
        <v>2219</v>
      </c>
      <c r="K1376">
        <v>69919</v>
      </c>
      <c r="L1376" t="s">
        <v>127</v>
      </c>
      <c r="M1376" t="s">
        <v>131</v>
      </c>
      <c r="N1376" t="s">
        <v>132</v>
      </c>
      <c r="O1376">
        <v>4</v>
      </c>
      <c r="P1376" t="s">
        <v>77</v>
      </c>
      <c r="Q1376" t="s">
        <v>86</v>
      </c>
      <c r="R1376" t="s">
        <v>79</v>
      </c>
      <c r="S1376" t="s">
        <v>56</v>
      </c>
      <c r="T1376" t="s">
        <v>46</v>
      </c>
      <c r="U1376" t="s">
        <v>223</v>
      </c>
      <c r="V1376">
        <v>3385</v>
      </c>
      <c r="W1376">
        <v>0.67706585474175673</v>
      </c>
      <c r="X1376" t="s">
        <v>222</v>
      </c>
    </row>
    <row r="1377" spans="1:24" x14ac:dyDescent="0.25">
      <c r="A1377" t="s">
        <v>191</v>
      </c>
      <c r="B1377" s="1">
        <v>42597</v>
      </c>
      <c r="C1377">
        <v>2016</v>
      </c>
      <c r="D1377" t="s">
        <v>231</v>
      </c>
      <c r="E1377" t="s">
        <v>58</v>
      </c>
      <c r="F1377" t="s">
        <v>5</v>
      </c>
      <c r="G1377" t="s">
        <v>209</v>
      </c>
      <c r="H1377" t="s">
        <v>202</v>
      </c>
      <c r="I1377">
        <v>145250</v>
      </c>
      <c r="J1377">
        <v>1287</v>
      </c>
      <c r="K1377">
        <v>146537</v>
      </c>
      <c r="L1377" t="s">
        <v>164</v>
      </c>
      <c r="M1377" t="s">
        <v>192</v>
      </c>
      <c r="N1377" t="s">
        <v>193</v>
      </c>
      <c r="O1377">
        <v>4</v>
      </c>
      <c r="P1377" t="s">
        <v>91</v>
      </c>
      <c r="Q1377" t="s">
        <v>86</v>
      </c>
      <c r="R1377" t="s">
        <v>92</v>
      </c>
      <c r="S1377" t="s">
        <v>59</v>
      </c>
      <c r="T1377" t="s">
        <v>42</v>
      </c>
      <c r="U1377" t="s">
        <v>225</v>
      </c>
      <c r="V1377">
        <v>8715</v>
      </c>
      <c r="W1377">
        <v>0.92538714591664595</v>
      </c>
      <c r="X1377" t="s">
        <v>222</v>
      </c>
    </row>
    <row r="1378" spans="1:24" x14ac:dyDescent="0.25">
      <c r="A1378" t="s">
        <v>83</v>
      </c>
      <c r="B1378" s="1">
        <v>42597</v>
      </c>
      <c r="C1378">
        <v>2016</v>
      </c>
      <c r="D1378" t="s">
        <v>231</v>
      </c>
      <c r="E1378" t="s">
        <v>60</v>
      </c>
      <c r="F1378" t="s">
        <v>35</v>
      </c>
      <c r="G1378" t="s">
        <v>200</v>
      </c>
      <c r="H1378" t="s">
        <v>205</v>
      </c>
      <c r="I1378">
        <v>93050</v>
      </c>
      <c r="J1378">
        <v>1086</v>
      </c>
      <c r="K1378">
        <v>94136</v>
      </c>
      <c r="L1378" t="s">
        <v>74</v>
      </c>
      <c r="M1378" t="s">
        <v>84</v>
      </c>
      <c r="N1378" t="s">
        <v>85</v>
      </c>
      <c r="O1378">
        <v>4</v>
      </c>
      <c r="P1378" t="s">
        <v>77</v>
      </c>
      <c r="Q1378" t="s">
        <v>86</v>
      </c>
      <c r="R1378" t="s">
        <v>87</v>
      </c>
      <c r="S1378" t="s">
        <v>61</v>
      </c>
      <c r="T1378" t="s">
        <v>46</v>
      </c>
      <c r="U1378" t="s">
        <v>225</v>
      </c>
      <c r="V1378">
        <v>5583</v>
      </c>
      <c r="W1378">
        <v>0.55932739263369113</v>
      </c>
      <c r="X1378" t="s">
        <v>222</v>
      </c>
    </row>
    <row r="1379" spans="1:24" x14ac:dyDescent="0.25">
      <c r="A1379" t="s">
        <v>126</v>
      </c>
      <c r="B1379" s="1">
        <v>42597</v>
      </c>
      <c r="C1379">
        <v>2016</v>
      </c>
      <c r="D1379" t="s">
        <v>231</v>
      </c>
      <c r="E1379" t="s">
        <v>62</v>
      </c>
      <c r="F1379" t="s">
        <v>14</v>
      </c>
      <c r="G1379" t="s">
        <v>200</v>
      </c>
      <c r="H1379" t="s">
        <v>203</v>
      </c>
      <c r="I1379">
        <v>41850</v>
      </c>
      <c r="J1379">
        <v>3147</v>
      </c>
      <c r="K1379">
        <v>44997</v>
      </c>
      <c r="L1379" t="s">
        <v>127</v>
      </c>
      <c r="M1379" t="s">
        <v>128</v>
      </c>
      <c r="N1379" t="s">
        <v>129</v>
      </c>
      <c r="O1379">
        <v>4</v>
      </c>
      <c r="P1379" t="s">
        <v>77</v>
      </c>
      <c r="Q1379" t="s">
        <v>78</v>
      </c>
      <c r="R1379" t="s">
        <v>79</v>
      </c>
      <c r="S1379" t="s">
        <v>63</v>
      </c>
      <c r="T1379" t="s">
        <v>43</v>
      </c>
      <c r="U1379" t="s">
        <v>221</v>
      </c>
      <c r="V1379">
        <v>1674</v>
      </c>
      <c r="W1379">
        <v>0.76427360147436785</v>
      </c>
      <c r="X1379" t="s">
        <v>222</v>
      </c>
    </row>
    <row r="1380" spans="1:24" x14ac:dyDescent="0.25">
      <c r="A1380" t="s">
        <v>123</v>
      </c>
      <c r="B1380" s="1">
        <v>42600</v>
      </c>
      <c r="C1380">
        <v>2016</v>
      </c>
      <c r="D1380" t="s">
        <v>231</v>
      </c>
      <c r="E1380" t="s">
        <v>52</v>
      </c>
      <c r="F1380" t="s">
        <v>34</v>
      </c>
      <c r="G1380" t="s">
        <v>206</v>
      </c>
      <c r="H1380" t="s">
        <v>203</v>
      </c>
      <c r="I1380">
        <v>84150</v>
      </c>
      <c r="J1380">
        <v>1860</v>
      </c>
      <c r="K1380">
        <v>86010</v>
      </c>
      <c r="L1380" t="s">
        <v>97</v>
      </c>
      <c r="M1380" t="s">
        <v>124</v>
      </c>
      <c r="N1380" t="s">
        <v>125</v>
      </c>
      <c r="O1380">
        <v>4</v>
      </c>
      <c r="P1380" t="s">
        <v>91</v>
      </c>
      <c r="Q1380" t="s">
        <v>78</v>
      </c>
      <c r="R1380" t="s">
        <v>92</v>
      </c>
      <c r="S1380" t="s">
        <v>53</v>
      </c>
      <c r="T1380" t="s">
        <v>46</v>
      </c>
      <c r="U1380" t="s">
        <v>225</v>
      </c>
      <c r="V1380">
        <v>5049</v>
      </c>
      <c r="W1380">
        <v>0.54145817297578702</v>
      </c>
      <c r="X1380" t="s">
        <v>222</v>
      </c>
    </row>
    <row r="1381" spans="1:24" x14ac:dyDescent="0.25">
      <c r="A1381" t="s">
        <v>112</v>
      </c>
      <c r="B1381" s="1">
        <v>42600</v>
      </c>
      <c r="C1381">
        <v>2016</v>
      </c>
      <c r="D1381" t="s">
        <v>231</v>
      </c>
      <c r="E1381" t="s">
        <v>57</v>
      </c>
      <c r="F1381" t="s">
        <v>27</v>
      </c>
      <c r="G1381" t="s">
        <v>200</v>
      </c>
      <c r="H1381" t="s">
        <v>203</v>
      </c>
      <c r="I1381">
        <v>52100</v>
      </c>
      <c r="J1381">
        <v>1430</v>
      </c>
      <c r="K1381">
        <v>53530</v>
      </c>
      <c r="L1381" t="s">
        <v>97</v>
      </c>
      <c r="M1381" t="s">
        <v>104</v>
      </c>
      <c r="N1381" t="s">
        <v>113</v>
      </c>
      <c r="O1381">
        <v>3</v>
      </c>
      <c r="P1381" t="s">
        <v>91</v>
      </c>
      <c r="Q1381" t="s">
        <v>78</v>
      </c>
      <c r="R1381" t="s">
        <v>79</v>
      </c>
      <c r="S1381" t="s">
        <v>57</v>
      </c>
      <c r="T1381" t="s">
        <v>44</v>
      </c>
      <c r="U1381" t="s">
        <v>221</v>
      </c>
      <c r="V1381">
        <v>2084</v>
      </c>
      <c r="W1381">
        <v>0.25208499061506473</v>
      </c>
      <c r="X1381" t="s">
        <v>220</v>
      </c>
    </row>
    <row r="1382" spans="1:24" x14ac:dyDescent="0.25">
      <c r="A1382" t="s">
        <v>163</v>
      </c>
      <c r="B1382" s="1">
        <v>42601</v>
      </c>
      <c r="C1382">
        <v>2016</v>
      </c>
      <c r="D1382" t="s">
        <v>231</v>
      </c>
      <c r="E1382" t="s">
        <v>60</v>
      </c>
      <c r="F1382" t="s">
        <v>7</v>
      </c>
      <c r="G1382" t="s">
        <v>207</v>
      </c>
      <c r="H1382" t="s">
        <v>201</v>
      </c>
      <c r="I1382">
        <v>28350</v>
      </c>
      <c r="J1382">
        <v>2732</v>
      </c>
      <c r="K1382">
        <v>31082</v>
      </c>
      <c r="L1382" t="s">
        <v>164</v>
      </c>
      <c r="M1382" t="s">
        <v>165</v>
      </c>
      <c r="N1382" t="s">
        <v>166</v>
      </c>
      <c r="O1382">
        <v>2</v>
      </c>
      <c r="P1382" t="s">
        <v>77</v>
      </c>
      <c r="Q1382" t="s">
        <v>78</v>
      </c>
      <c r="R1382" t="s">
        <v>79</v>
      </c>
      <c r="S1382" t="s">
        <v>61</v>
      </c>
      <c r="T1382" t="s">
        <v>42</v>
      </c>
      <c r="U1382" t="s">
        <v>219</v>
      </c>
      <c r="V1382">
        <v>850.5</v>
      </c>
      <c r="W1382">
        <v>0.37873504654445456</v>
      </c>
      <c r="X1382" t="s">
        <v>220</v>
      </c>
    </row>
    <row r="1383" spans="1:24" x14ac:dyDescent="0.25">
      <c r="A1383" t="s">
        <v>173</v>
      </c>
      <c r="B1383" s="1">
        <v>42601</v>
      </c>
      <c r="C1383">
        <v>2016</v>
      </c>
      <c r="D1383" t="s">
        <v>231</v>
      </c>
      <c r="E1383" t="s">
        <v>62</v>
      </c>
      <c r="F1383" t="s">
        <v>11</v>
      </c>
      <c r="G1383" t="s">
        <v>210</v>
      </c>
      <c r="H1383" t="s">
        <v>203</v>
      </c>
      <c r="I1383">
        <v>35950</v>
      </c>
      <c r="J1383">
        <v>4692</v>
      </c>
      <c r="K1383">
        <v>40642</v>
      </c>
      <c r="L1383" t="s">
        <v>164</v>
      </c>
      <c r="M1383" t="s">
        <v>174</v>
      </c>
      <c r="N1383" t="s">
        <v>175</v>
      </c>
      <c r="O1383">
        <v>2</v>
      </c>
      <c r="P1383" t="s">
        <v>91</v>
      </c>
      <c r="Q1383" t="s">
        <v>78</v>
      </c>
      <c r="R1383" t="s">
        <v>79</v>
      </c>
      <c r="S1383" t="s">
        <v>63</v>
      </c>
      <c r="T1383" t="s">
        <v>43</v>
      </c>
      <c r="U1383" t="s">
        <v>221</v>
      </c>
      <c r="V1383">
        <v>1438</v>
      </c>
      <c r="W1383">
        <v>0.61282526124865988</v>
      </c>
      <c r="X1383" t="s">
        <v>222</v>
      </c>
    </row>
    <row r="1384" spans="1:24" x14ac:dyDescent="0.25">
      <c r="A1384" t="s">
        <v>120</v>
      </c>
      <c r="B1384" s="1">
        <v>42603</v>
      </c>
      <c r="C1384">
        <v>2016</v>
      </c>
      <c r="D1384" t="s">
        <v>231</v>
      </c>
      <c r="E1384" t="s">
        <v>57</v>
      </c>
      <c r="F1384" t="s">
        <v>23</v>
      </c>
      <c r="G1384" t="s">
        <v>210</v>
      </c>
      <c r="H1384" t="s">
        <v>201</v>
      </c>
      <c r="I1384">
        <v>70250</v>
      </c>
      <c r="J1384">
        <v>4472</v>
      </c>
      <c r="K1384">
        <v>74722</v>
      </c>
      <c r="L1384" t="s">
        <v>97</v>
      </c>
      <c r="M1384" t="s">
        <v>121</v>
      </c>
      <c r="N1384" t="s">
        <v>122</v>
      </c>
      <c r="O1384">
        <v>4</v>
      </c>
      <c r="P1384" t="s">
        <v>77</v>
      </c>
      <c r="Q1384" t="s">
        <v>86</v>
      </c>
      <c r="R1384" t="s">
        <v>87</v>
      </c>
      <c r="S1384" t="s">
        <v>57</v>
      </c>
      <c r="T1384" t="s">
        <v>44</v>
      </c>
      <c r="U1384" t="s">
        <v>223</v>
      </c>
      <c r="V1384">
        <v>3512.5</v>
      </c>
      <c r="W1384">
        <v>0.21615686091415437</v>
      </c>
      <c r="X1384" t="s">
        <v>220</v>
      </c>
    </row>
    <row r="1385" spans="1:24" x14ac:dyDescent="0.25">
      <c r="A1385" t="s">
        <v>109</v>
      </c>
      <c r="B1385" s="1">
        <v>42603</v>
      </c>
      <c r="C1385">
        <v>2016</v>
      </c>
      <c r="D1385" t="s">
        <v>231</v>
      </c>
      <c r="E1385" t="s">
        <v>64</v>
      </c>
      <c r="F1385" t="s">
        <v>20</v>
      </c>
      <c r="G1385" t="s">
        <v>200</v>
      </c>
      <c r="H1385" t="s">
        <v>203</v>
      </c>
      <c r="I1385">
        <v>50850</v>
      </c>
      <c r="J1385">
        <v>4685</v>
      </c>
      <c r="K1385">
        <v>55535</v>
      </c>
      <c r="L1385" t="s">
        <v>97</v>
      </c>
      <c r="M1385" t="s">
        <v>110</v>
      </c>
      <c r="N1385" t="s">
        <v>111</v>
      </c>
      <c r="O1385">
        <v>4</v>
      </c>
      <c r="P1385" t="s">
        <v>91</v>
      </c>
      <c r="Q1385" t="s">
        <v>78</v>
      </c>
      <c r="R1385" t="s">
        <v>79</v>
      </c>
      <c r="S1385" t="s">
        <v>57</v>
      </c>
      <c r="T1385" t="s">
        <v>44</v>
      </c>
      <c r="U1385" t="s">
        <v>221</v>
      </c>
      <c r="V1385">
        <v>2034</v>
      </c>
      <c r="W1385">
        <v>0.87627530464729075</v>
      </c>
      <c r="X1385" t="s">
        <v>222</v>
      </c>
    </row>
    <row r="1386" spans="1:24" x14ac:dyDescent="0.25">
      <c r="A1386" t="s">
        <v>96</v>
      </c>
      <c r="B1386" s="1">
        <v>42603</v>
      </c>
      <c r="C1386">
        <v>2016</v>
      </c>
      <c r="D1386" t="s">
        <v>231</v>
      </c>
      <c r="E1386" t="s">
        <v>58</v>
      </c>
      <c r="F1386" t="s">
        <v>8</v>
      </c>
      <c r="G1386" t="s">
        <v>209</v>
      </c>
      <c r="H1386" t="s">
        <v>211</v>
      </c>
      <c r="I1386">
        <v>27100</v>
      </c>
      <c r="J1386">
        <v>3130</v>
      </c>
      <c r="K1386">
        <v>30230</v>
      </c>
      <c r="L1386" t="s">
        <v>97</v>
      </c>
      <c r="M1386" t="s">
        <v>98</v>
      </c>
      <c r="N1386" t="s">
        <v>99</v>
      </c>
      <c r="O1386">
        <v>2</v>
      </c>
      <c r="P1386" t="s">
        <v>77</v>
      </c>
      <c r="Q1386" t="s">
        <v>78</v>
      </c>
      <c r="R1386" t="s">
        <v>79</v>
      </c>
      <c r="S1386" t="s">
        <v>59</v>
      </c>
      <c r="T1386" t="s">
        <v>42</v>
      </c>
      <c r="U1386" t="s">
        <v>219</v>
      </c>
      <c r="V1386">
        <v>813</v>
      </c>
      <c r="W1386">
        <v>0.41798691517579689</v>
      </c>
      <c r="X1386" t="s">
        <v>220</v>
      </c>
    </row>
    <row r="1387" spans="1:24" x14ac:dyDescent="0.25">
      <c r="A1387" t="s">
        <v>148</v>
      </c>
      <c r="B1387" s="1">
        <v>42603</v>
      </c>
      <c r="C1387">
        <v>2016</v>
      </c>
      <c r="D1387" t="s">
        <v>231</v>
      </c>
      <c r="E1387" t="s">
        <v>58</v>
      </c>
      <c r="F1387" t="s">
        <v>8</v>
      </c>
      <c r="G1387" t="s">
        <v>200</v>
      </c>
      <c r="H1387" t="s">
        <v>205</v>
      </c>
      <c r="I1387">
        <v>36900</v>
      </c>
      <c r="J1387">
        <v>1754</v>
      </c>
      <c r="K1387">
        <v>38654</v>
      </c>
      <c r="L1387" t="s">
        <v>142</v>
      </c>
      <c r="M1387" t="s">
        <v>149</v>
      </c>
      <c r="N1387" t="s">
        <v>150</v>
      </c>
      <c r="O1387">
        <v>4</v>
      </c>
      <c r="P1387" t="s">
        <v>77</v>
      </c>
      <c r="Q1387" t="s">
        <v>78</v>
      </c>
      <c r="R1387" t="s">
        <v>79</v>
      </c>
      <c r="S1387" t="s">
        <v>59</v>
      </c>
      <c r="T1387" t="s">
        <v>42</v>
      </c>
      <c r="U1387" t="s">
        <v>221</v>
      </c>
      <c r="V1387">
        <v>1476</v>
      </c>
      <c r="W1387">
        <v>0.51018997398679611</v>
      </c>
      <c r="X1387" t="s">
        <v>222</v>
      </c>
    </row>
    <row r="1388" spans="1:24" x14ac:dyDescent="0.25">
      <c r="A1388" t="s">
        <v>173</v>
      </c>
      <c r="B1388" s="1">
        <v>42603</v>
      </c>
      <c r="C1388">
        <v>2016</v>
      </c>
      <c r="D1388" t="s">
        <v>231</v>
      </c>
      <c r="E1388" t="s">
        <v>57</v>
      </c>
      <c r="F1388" t="s">
        <v>27</v>
      </c>
      <c r="G1388" t="s">
        <v>200</v>
      </c>
      <c r="H1388" t="s">
        <v>203</v>
      </c>
      <c r="I1388">
        <v>35900</v>
      </c>
      <c r="J1388">
        <v>1760</v>
      </c>
      <c r="K1388">
        <v>37660</v>
      </c>
      <c r="L1388" t="s">
        <v>164</v>
      </c>
      <c r="M1388" t="s">
        <v>174</v>
      </c>
      <c r="N1388" t="s">
        <v>175</v>
      </c>
      <c r="O1388">
        <v>2</v>
      </c>
      <c r="P1388" t="s">
        <v>91</v>
      </c>
      <c r="Q1388" t="s">
        <v>78</v>
      </c>
      <c r="R1388" t="s">
        <v>79</v>
      </c>
      <c r="S1388" t="s">
        <v>57</v>
      </c>
      <c r="T1388" t="s">
        <v>44</v>
      </c>
      <c r="U1388" t="s">
        <v>221</v>
      </c>
      <c r="V1388">
        <v>1436</v>
      </c>
      <c r="W1388">
        <v>0.11835198528987914</v>
      </c>
      <c r="X1388" t="s">
        <v>220</v>
      </c>
    </row>
    <row r="1389" spans="1:24" x14ac:dyDescent="0.25">
      <c r="A1389" t="s">
        <v>96</v>
      </c>
      <c r="B1389" s="1">
        <v>42604</v>
      </c>
      <c r="C1389">
        <v>2016</v>
      </c>
      <c r="D1389" t="s">
        <v>231</v>
      </c>
      <c r="E1389" t="s">
        <v>54</v>
      </c>
      <c r="F1389" t="s">
        <v>31</v>
      </c>
      <c r="G1389" t="s">
        <v>207</v>
      </c>
      <c r="H1389" t="s">
        <v>205</v>
      </c>
      <c r="I1389">
        <v>26850</v>
      </c>
      <c r="J1389">
        <v>4538</v>
      </c>
      <c r="K1389">
        <v>31388</v>
      </c>
      <c r="L1389" t="s">
        <v>97</v>
      </c>
      <c r="M1389" t="s">
        <v>98</v>
      </c>
      <c r="N1389" t="s">
        <v>99</v>
      </c>
      <c r="O1389">
        <v>2</v>
      </c>
      <c r="P1389" t="s">
        <v>77</v>
      </c>
      <c r="Q1389" t="s">
        <v>78</v>
      </c>
      <c r="R1389" t="s">
        <v>79</v>
      </c>
      <c r="S1389" t="s">
        <v>54</v>
      </c>
      <c r="T1389" t="s">
        <v>45</v>
      </c>
      <c r="U1389" t="s">
        <v>219</v>
      </c>
      <c r="V1389">
        <v>805.5</v>
      </c>
      <c r="W1389">
        <v>0.85749714395846111</v>
      </c>
      <c r="X1389" t="s">
        <v>222</v>
      </c>
    </row>
    <row r="1390" spans="1:24" x14ac:dyDescent="0.25">
      <c r="A1390" t="s">
        <v>130</v>
      </c>
      <c r="B1390" s="1">
        <v>42606</v>
      </c>
      <c r="C1390">
        <v>2016</v>
      </c>
      <c r="D1390" t="s">
        <v>231</v>
      </c>
      <c r="E1390" t="s">
        <v>57</v>
      </c>
      <c r="F1390" t="s">
        <v>16</v>
      </c>
      <c r="G1390" t="s">
        <v>210</v>
      </c>
      <c r="H1390" t="s">
        <v>205</v>
      </c>
      <c r="I1390">
        <v>67900</v>
      </c>
      <c r="J1390">
        <v>3883</v>
      </c>
      <c r="K1390">
        <v>71783</v>
      </c>
      <c r="L1390" t="s">
        <v>127</v>
      </c>
      <c r="M1390" t="s">
        <v>131</v>
      </c>
      <c r="N1390" t="s">
        <v>132</v>
      </c>
      <c r="O1390">
        <v>4</v>
      </c>
      <c r="P1390" t="s">
        <v>77</v>
      </c>
      <c r="Q1390" t="s">
        <v>86</v>
      </c>
      <c r="R1390" t="s">
        <v>79</v>
      </c>
      <c r="S1390" t="s">
        <v>57</v>
      </c>
      <c r="T1390" t="s">
        <v>44</v>
      </c>
      <c r="U1390" t="s">
        <v>223</v>
      </c>
      <c r="V1390">
        <v>3395</v>
      </c>
      <c r="W1390">
        <v>5.6588241391157847E-2</v>
      </c>
      <c r="X1390" t="s">
        <v>220</v>
      </c>
    </row>
    <row r="1391" spans="1:24" x14ac:dyDescent="0.25">
      <c r="A1391" t="s">
        <v>182</v>
      </c>
      <c r="B1391" s="1">
        <v>42607</v>
      </c>
      <c r="C1391">
        <v>2016</v>
      </c>
      <c r="D1391" t="s">
        <v>231</v>
      </c>
      <c r="E1391" t="s">
        <v>57</v>
      </c>
      <c r="F1391" t="s">
        <v>19</v>
      </c>
      <c r="G1391" t="s">
        <v>209</v>
      </c>
      <c r="H1391" t="s">
        <v>203</v>
      </c>
      <c r="I1391">
        <v>65150</v>
      </c>
      <c r="J1391">
        <v>2009</v>
      </c>
      <c r="K1391">
        <v>67159</v>
      </c>
      <c r="L1391" t="s">
        <v>164</v>
      </c>
      <c r="M1391" t="s">
        <v>183</v>
      </c>
      <c r="N1391" t="s">
        <v>184</v>
      </c>
      <c r="O1391">
        <v>4</v>
      </c>
      <c r="P1391" t="s">
        <v>77</v>
      </c>
      <c r="Q1391" t="s">
        <v>78</v>
      </c>
      <c r="R1391" t="s">
        <v>79</v>
      </c>
      <c r="S1391" t="s">
        <v>57</v>
      </c>
      <c r="T1391" t="s">
        <v>44</v>
      </c>
      <c r="U1391" t="s">
        <v>223</v>
      </c>
      <c r="V1391">
        <v>3257.5</v>
      </c>
      <c r="W1391">
        <v>0.48039507888275901</v>
      </c>
      <c r="X1391" t="s">
        <v>220</v>
      </c>
    </row>
    <row r="1392" spans="1:24" x14ac:dyDescent="0.25">
      <c r="A1392" t="s">
        <v>176</v>
      </c>
      <c r="B1392" s="1">
        <v>42607</v>
      </c>
      <c r="C1392">
        <v>2016</v>
      </c>
      <c r="D1392" t="s">
        <v>231</v>
      </c>
      <c r="E1392" t="s">
        <v>54</v>
      </c>
      <c r="F1392" t="s">
        <v>28</v>
      </c>
      <c r="G1392" t="s">
        <v>209</v>
      </c>
      <c r="H1392" t="s">
        <v>211</v>
      </c>
      <c r="I1392">
        <v>43750</v>
      </c>
      <c r="J1392">
        <v>1532</v>
      </c>
      <c r="K1392">
        <v>45282</v>
      </c>
      <c r="L1392" t="s">
        <v>164</v>
      </c>
      <c r="M1392" t="s">
        <v>177</v>
      </c>
      <c r="N1392" t="s">
        <v>178</v>
      </c>
      <c r="O1392">
        <v>4</v>
      </c>
      <c r="P1392" t="s">
        <v>77</v>
      </c>
      <c r="Q1392" t="s">
        <v>78</v>
      </c>
      <c r="R1392" t="s">
        <v>79</v>
      </c>
      <c r="S1392" t="s">
        <v>54</v>
      </c>
      <c r="T1392" t="s">
        <v>45</v>
      </c>
      <c r="U1392" t="s">
        <v>221</v>
      </c>
      <c r="V1392">
        <v>1750</v>
      </c>
      <c r="W1392">
        <v>0.93594918024537577</v>
      </c>
      <c r="X1392" t="s">
        <v>222</v>
      </c>
    </row>
    <row r="1393" spans="1:24" x14ac:dyDescent="0.25">
      <c r="A1393" t="s">
        <v>130</v>
      </c>
      <c r="B1393" s="1">
        <v>42608</v>
      </c>
      <c r="C1393">
        <v>2016</v>
      </c>
      <c r="D1393" t="s">
        <v>231</v>
      </c>
      <c r="E1393" t="s">
        <v>57</v>
      </c>
      <c r="F1393" t="s">
        <v>21</v>
      </c>
      <c r="G1393" t="s">
        <v>210</v>
      </c>
      <c r="H1393" t="s">
        <v>201</v>
      </c>
      <c r="I1393">
        <v>67700</v>
      </c>
      <c r="J1393">
        <v>1010</v>
      </c>
      <c r="K1393">
        <v>68710</v>
      </c>
      <c r="L1393" t="s">
        <v>127</v>
      </c>
      <c r="M1393" t="s">
        <v>131</v>
      </c>
      <c r="N1393" t="s">
        <v>132</v>
      </c>
      <c r="O1393">
        <v>4</v>
      </c>
      <c r="P1393" t="s">
        <v>77</v>
      </c>
      <c r="Q1393" t="s">
        <v>86</v>
      </c>
      <c r="R1393" t="s">
        <v>79</v>
      </c>
      <c r="S1393" t="s">
        <v>57</v>
      </c>
      <c r="T1393" t="s">
        <v>44</v>
      </c>
      <c r="U1393" t="s">
        <v>223</v>
      </c>
      <c r="V1393">
        <v>3385</v>
      </c>
      <c r="W1393">
        <v>0.54008450943049258</v>
      </c>
      <c r="X1393" t="s">
        <v>222</v>
      </c>
    </row>
    <row r="1394" spans="1:24" x14ac:dyDescent="0.25">
      <c r="A1394" t="s">
        <v>185</v>
      </c>
      <c r="B1394" s="1">
        <v>42609</v>
      </c>
      <c r="C1394">
        <v>2016</v>
      </c>
      <c r="D1394" t="s">
        <v>231</v>
      </c>
      <c r="E1394" t="s">
        <v>55</v>
      </c>
      <c r="F1394" t="s">
        <v>36</v>
      </c>
      <c r="G1394" t="s">
        <v>209</v>
      </c>
      <c r="H1394" t="s">
        <v>211</v>
      </c>
      <c r="I1394">
        <v>82700</v>
      </c>
      <c r="J1394">
        <v>3216</v>
      </c>
      <c r="K1394">
        <v>85916</v>
      </c>
      <c r="L1394" t="s">
        <v>164</v>
      </c>
      <c r="M1394" t="s">
        <v>186</v>
      </c>
      <c r="N1394" t="s">
        <v>187</v>
      </c>
      <c r="O1394">
        <v>4</v>
      </c>
      <c r="P1394" t="s">
        <v>77</v>
      </c>
      <c r="Q1394" t="s">
        <v>86</v>
      </c>
      <c r="R1394" t="s">
        <v>87</v>
      </c>
      <c r="S1394" t="s">
        <v>56</v>
      </c>
      <c r="T1394" t="s">
        <v>46</v>
      </c>
      <c r="U1394" t="s">
        <v>225</v>
      </c>
      <c r="V1394">
        <v>4962</v>
      </c>
      <c r="W1394">
        <v>0.38926795562229488</v>
      </c>
      <c r="X1394" t="s">
        <v>220</v>
      </c>
    </row>
    <row r="1395" spans="1:24" x14ac:dyDescent="0.25">
      <c r="A1395" t="s">
        <v>176</v>
      </c>
      <c r="B1395" s="1">
        <v>42609</v>
      </c>
      <c r="C1395">
        <v>2016</v>
      </c>
      <c r="D1395" t="s">
        <v>231</v>
      </c>
      <c r="E1395" t="s">
        <v>62</v>
      </c>
      <c r="F1395" t="s">
        <v>15</v>
      </c>
      <c r="G1395" t="s">
        <v>200</v>
      </c>
      <c r="H1395" t="s">
        <v>203</v>
      </c>
      <c r="I1395">
        <v>44400</v>
      </c>
      <c r="J1395">
        <v>2398</v>
      </c>
      <c r="K1395">
        <v>46798</v>
      </c>
      <c r="L1395" t="s">
        <v>164</v>
      </c>
      <c r="M1395" t="s">
        <v>177</v>
      </c>
      <c r="N1395" t="s">
        <v>178</v>
      </c>
      <c r="O1395">
        <v>4</v>
      </c>
      <c r="P1395" t="s">
        <v>77</v>
      </c>
      <c r="Q1395" t="s">
        <v>78</v>
      </c>
      <c r="R1395" t="s">
        <v>79</v>
      </c>
      <c r="S1395" t="s">
        <v>63</v>
      </c>
      <c r="T1395" t="s">
        <v>43</v>
      </c>
      <c r="U1395" t="s">
        <v>221</v>
      </c>
      <c r="V1395">
        <v>1776</v>
      </c>
      <c r="W1395">
        <v>0.9308671569129765</v>
      </c>
      <c r="X1395" t="s">
        <v>222</v>
      </c>
    </row>
    <row r="1396" spans="1:24" x14ac:dyDescent="0.25">
      <c r="A1396" t="s">
        <v>160</v>
      </c>
      <c r="B1396" s="1">
        <v>42609</v>
      </c>
      <c r="C1396">
        <v>2016</v>
      </c>
      <c r="D1396" t="s">
        <v>231</v>
      </c>
      <c r="E1396" t="s">
        <v>57</v>
      </c>
      <c r="F1396" t="s">
        <v>24</v>
      </c>
      <c r="G1396" t="s">
        <v>209</v>
      </c>
      <c r="H1396" t="s">
        <v>201</v>
      </c>
      <c r="I1396">
        <v>120600</v>
      </c>
      <c r="J1396">
        <v>4064</v>
      </c>
      <c r="K1396">
        <v>124664</v>
      </c>
      <c r="L1396" t="s">
        <v>142</v>
      </c>
      <c r="M1396" t="s">
        <v>161</v>
      </c>
      <c r="N1396" t="s">
        <v>162</v>
      </c>
      <c r="O1396">
        <v>4</v>
      </c>
      <c r="P1396" t="s">
        <v>91</v>
      </c>
      <c r="Q1396" t="s">
        <v>78</v>
      </c>
      <c r="R1396" t="s">
        <v>92</v>
      </c>
      <c r="S1396" t="s">
        <v>57</v>
      </c>
      <c r="T1396" t="s">
        <v>44</v>
      </c>
      <c r="U1396" t="s">
        <v>225</v>
      </c>
      <c r="V1396">
        <v>7236</v>
      </c>
      <c r="W1396">
        <v>4.6986434164916366E-2</v>
      </c>
      <c r="X1396" t="s">
        <v>220</v>
      </c>
    </row>
    <row r="1397" spans="1:24" x14ac:dyDescent="0.25">
      <c r="A1397" t="s">
        <v>154</v>
      </c>
      <c r="B1397" s="1">
        <v>42610</v>
      </c>
      <c r="C1397">
        <v>2016</v>
      </c>
      <c r="D1397" t="s">
        <v>231</v>
      </c>
      <c r="E1397" t="s">
        <v>54</v>
      </c>
      <c r="F1397" t="s">
        <v>29</v>
      </c>
      <c r="G1397" t="s">
        <v>200</v>
      </c>
      <c r="H1397" t="s">
        <v>203</v>
      </c>
      <c r="I1397">
        <v>70150</v>
      </c>
      <c r="J1397">
        <v>1184</v>
      </c>
      <c r="K1397">
        <v>71334</v>
      </c>
      <c r="L1397" t="s">
        <v>142</v>
      </c>
      <c r="M1397" t="s">
        <v>155</v>
      </c>
      <c r="N1397" t="s">
        <v>156</v>
      </c>
      <c r="O1397">
        <v>4</v>
      </c>
      <c r="P1397" t="s">
        <v>91</v>
      </c>
      <c r="Q1397" t="s">
        <v>78</v>
      </c>
      <c r="R1397" t="s">
        <v>79</v>
      </c>
      <c r="S1397" t="s">
        <v>54</v>
      </c>
      <c r="T1397" t="s">
        <v>45</v>
      </c>
      <c r="U1397" t="s">
        <v>223</v>
      </c>
      <c r="V1397">
        <v>3507.5</v>
      </c>
      <c r="W1397">
        <v>0.35364406712057256</v>
      </c>
      <c r="X1397" t="s">
        <v>220</v>
      </c>
    </row>
    <row r="1398" spans="1:24" x14ac:dyDescent="0.25">
      <c r="A1398" t="s">
        <v>188</v>
      </c>
      <c r="B1398" s="1">
        <v>42611</v>
      </c>
      <c r="C1398">
        <v>2016</v>
      </c>
      <c r="D1398" t="s">
        <v>231</v>
      </c>
      <c r="E1398" t="s">
        <v>60</v>
      </c>
      <c r="F1398" t="s">
        <v>4</v>
      </c>
      <c r="G1398" t="s">
        <v>200</v>
      </c>
      <c r="H1398" t="s">
        <v>211</v>
      </c>
      <c r="I1398">
        <v>86150</v>
      </c>
      <c r="J1398">
        <v>3911</v>
      </c>
      <c r="K1398">
        <v>90061</v>
      </c>
      <c r="L1398" t="s">
        <v>164</v>
      </c>
      <c r="M1398" t="s">
        <v>189</v>
      </c>
      <c r="N1398" t="s">
        <v>190</v>
      </c>
      <c r="O1398">
        <v>4</v>
      </c>
      <c r="P1398" t="s">
        <v>77</v>
      </c>
      <c r="Q1398" t="s">
        <v>86</v>
      </c>
      <c r="R1398" t="s">
        <v>87</v>
      </c>
      <c r="S1398" t="s">
        <v>61</v>
      </c>
      <c r="T1398" t="s">
        <v>42</v>
      </c>
      <c r="U1398" t="s">
        <v>225</v>
      </c>
      <c r="V1398">
        <v>5169</v>
      </c>
      <c r="W1398">
        <v>0.84629172358954874</v>
      </c>
      <c r="X1398" t="s">
        <v>222</v>
      </c>
    </row>
    <row r="1399" spans="1:24" x14ac:dyDescent="0.25">
      <c r="A1399" t="s">
        <v>130</v>
      </c>
      <c r="B1399" s="1">
        <v>42611</v>
      </c>
      <c r="C1399">
        <v>2016</v>
      </c>
      <c r="D1399" t="s">
        <v>231</v>
      </c>
      <c r="E1399" t="s">
        <v>54</v>
      </c>
      <c r="F1399" t="s">
        <v>23</v>
      </c>
      <c r="G1399" t="s">
        <v>200</v>
      </c>
      <c r="H1399" t="s">
        <v>205</v>
      </c>
      <c r="I1399">
        <v>67950</v>
      </c>
      <c r="J1399">
        <v>4841</v>
      </c>
      <c r="K1399">
        <v>72791</v>
      </c>
      <c r="L1399" t="s">
        <v>127</v>
      </c>
      <c r="M1399" t="s">
        <v>131</v>
      </c>
      <c r="N1399" t="s">
        <v>132</v>
      </c>
      <c r="O1399">
        <v>4</v>
      </c>
      <c r="P1399" t="s">
        <v>77</v>
      </c>
      <c r="Q1399" t="s">
        <v>86</v>
      </c>
      <c r="R1399" t="s">
        <v>79</v>
      </c>
      <c r="S1399" t="s">
        <v>54</v>
      </c>
      <c r="T1399" t="s">
        <v>44</v>
      </c>
      <c r="U1399" t="s">
        <v>223</v>
      </c>
      <c r="V1399">
        <v>3397.5</v>
      </c>
      <c r="W1399">
        <v>0.39315626928264102</v>
      </c>
      <c r="X1399" t="s">
        <v>220</v>
      </c>
    </row>
    <row r="1400" spans="1:24" x14ac:dyDescent="0.25">
      <c r="A1400" t="s">
        <v>96</v>
      </c>
      <c r="B1400" s="1">
        <v>42613</v>
      </c>
      <c r="C1400">
        <v>2016</v>
      </c>
      <c r="D1400" t="s">
        <v>231</v>
      </c>
      <c r="E1400" t="s">
        <v>55</v>
      </c>
      <c r="F1400" t="s">
        <v>38</v>
      </c>
      <c r="G1400" t="s">
        <v>200</v>
      </c>
      <c r="H1400" t="s">
        <v>205</v>
      </c>
      <c r="I1400">
        <v>26750</v>
      </c>
      <c r="J1400">
        <v>1646</v>
      </c>
      <c r="K1400">
        <v>28396</v>
      </c>
      <c r="L1400" t="s">
        <v>97</v>
      </c>
      <c r="M1400" t="s">
        <v>98</v>
      </c>
      <c r="N1400" t="s">
        <v>99</v>
      </c>
      <c r="O1400">
        <v>2</v>
      </c>
      <c r="P1400" t="s">
        <v>77</v>
      </c>
      <c r="Q1400" t="s">
        <v>78</v>
      </c>
      <c r="R1400" t="s">
        <v>79</v>
      </c>
      <c r="S1400" t="s">
        <v>56</v>
      </c>
      <c r="T1400" t="s">
        <v>46</v>
      </c>
      <c r="U1400" t="s">
        <v>219</v>
      </c>
      <c r="V1400">
        <v>802.5</v>
      </c>
      <c r="W1400">
        <v>0.78887098878103823</v>
      </c>
      <c r="X1400" t="s">
        <v>222</v>
      </c>
    </row>
    <row r="1401" spans="1:24" x14ac:dyDescent="0.25">
      <c r="A1401" t="s">
        <v>80</v>
      </c>
      <c r="B1401" s="1">
        <v>42614</v>
      </c>
      <c r="C1401">
        <v>2016</v>
      </c>
      <c r="D1401" t="s">
        <v>232</v>
      </c>
      <c r="E1401" t="s">
        <v>52</v>
      </c>
      <c r="F1401" t="s">
        <v>47</v>
      </c>
      <c r="G1401" t="s">
        <v>200</v>
      </c>
      <c r="H1401" t="s">
        <v>203</v>
      </c>
      <c r="I1401">
        <v>40850</v>
      </c>
      <c r="J1401">
        <v>2280</v>
      </c>
      <c r="K1401">
        <v>43130</v>
      </c>
      <c r="L1401" t="s">
        <v>74</v>
      </c>
      <c r="M1401" t="s">
        <v>81</v>
      </c>
      <c r="N1401" t="s">
        <v>82</v>
      </c>
      <c r="O1401">
        <v>4</v>
      </c>
      <c r="P1401" t="s">
        <v>77</v>
      </c>
      <c r="Q1401" t="s">
        <v>78</v>
      </c>
      <c r="R1401" t="s">
        <v>79</v>
      </c>
      <c r="S1401" t="s">
        <v>53</v>
      </c>
      <c r="T1401" t="s">
        <v>46</v>
      </c>
      <c r="U1401" t="s">
        <v>221</v>
      </c>
      <c r="V1401">
        <v>1634</v>
      </c>
      <c r="W1401">
        <v>0.43177098102484412</v>
      </c>
      <c r="X1401" t="s">
        <v>220</v>
      </c>
    </row>
    <row r="1402" spans="1:24" x14ac:dyDescent="0.25">
      <c r="A1402" t="s">
        <v>114</v>
      </c>
      <c r="B1402" s="1">
        <v>42614</v>
      </c>
      <c r="C1402">
        <v>2016</v>
      </c>
      <c r="D1402" t="s">
        <v>232</v>
      </c>
      <c r="E1402" t="s">
        <v>54</v>
      </c>
      <c r="F1402" t="s">
        <v>29</v>
      </c>
      <c r="G1402" t="s">
        <v>200</v>
      </c>
      <c r="H1402" t="s">
        <v>203</v>
      </c>
      <c r="I1402">
        <v>59800</v>
      </c>
      <c r="J1402">
        <v>1818</v>
      </c>
      <c r="K1402">
        <v>61618</v>
      </c>
      <c r="L1402" t="s">
        <v>97</v>
      </c>
      <c r="M1402" t="s">
        <v>115</v>
      </c>
      <c r="N1402" t="s">
        <v>116</v>
      </c>
      <c r="O1402">
        <v>4</v>
      </c>
      <c r="P1402" t="s">
        <v>77</v>
      </c>
      <c r="Q1402" t="s">
        <v>78</v>
      </c>
      <c r="R1402" t="s">
        <v>79</v>
      </c>
      <c r="S1402" t="s">
        <v>54</v>
      </c>
      <c r="T1402" t="s">
        <v>45</v>
      </c>
      <c r="U1402" t="s">
        <v>223</v>
      </c>
      <c r="V1402">
        <v>2990</v>
      </c>
      <c r="W1402">
        <v>0.13799786993209173</v>
      </c>
      <c r="X1402" t="s">
        <v>220</v>
      </c>
    </row>
    <row r="1403" spans="1:24" x14ac:dyDescent="0.25">
      <c r="A1403" t="s">
        <v>114</v>
      </c>
      <c r="B1403" s="1">
        <v>42614</v>
      </c>
      <c r="C1403">
        <v>2016</v>
      </c>
      <c r="D1403" t="s">
        <v>232</v>
      </c>
      <c r="E1403" t="s">
        <v>54</v>
      </c>
      <c r="F1403" t="s">
        <v>29</v>
      </c>
      <c r="G1403" t="s">
        <v>209</v>
      </c>
      <c r="H1403" t="s">
        <v>201</v>
      </c>
      <c r="I1403">
        <v>60400</v>
      </c>
      <c r="J1403">
        <v>3255</v>
      </c>
      <c r="K1403">
        <v>63655</v>
      </c>
      <c r="L1403" t="s">
        <v>97</v>
      </c>
      <c r="M1403" t="s">
        <v>115</v>
      </c>
      <c r="N1403" t="s">
        <v>116</v>
      </c>
      <c r="O1403">
        <v>4</v>
      </c>
      <c r="P1403" t="s">
        <v>77</v>
      </c>
      <c r="Q1403" t="s">
        <v>78</v>
      </c>
      <c r="R1403" t="s">
        <v>79</v>
      </c>
      <c r="S1403" t="s">
        <v>54</v>
      </c>
      <c r="T1403" t="s">
        <v>45</v>
      </c>
      <c r="U1403" t="s">
        <v>223</v>
      </c>
      <c r="V1403">
        <v>3020</v>
      </c>
      <c r="W1403">
        <v>0.59882867364158332</v>
      </c>
      <c r="X1403" t="s">
        <v>222</v>
      </c>
    </row>
    <row r="1404" spans="1:24" x14ac:dyDescent="0.25">
      <c r="A1404" t="s">
        <v>145</v>
      </c>
      <c r="B1404" s="1">
        <v>42614</v>
      </c>
      <c r="C1404">
        <v>2016</v>
      </c>
      <c r="D1404" t="s">
        <v>232</v>
      </c>
      <c r="E1404" t="s">
        <v>55</v>
      </c>
      <c r="F1404" t="s">
        <v>37</v>
      </c>
      <c r="G1404" t="s">
        <v>204</v>
      </c>
      <c r="H1404" t="s">
        <v>201</v>
      </c>
      <c r="I1404">
        <v>33100</v>
      </c>
      <c r="J1404">
        <v>1255</v>
      </c>
      <c r="K1404">
        <v>34355</v>
      </c>
      <c r="L1404" t="s">
        <v>142</v>
      </c>
      <c r="M1404" t="s">
        <v>146</v>
      </c>
      <c r="N1404" t="s">
        <v>147</v>
      </c>
      <c r="O1404">
        <v>4</v>
      </c>
      <c r="P1404" t="s">
        <v>77</v>
      </c>
      <c r="Q1404" t="s">
        <v>78</v>
      </c>
      <c r="R1404" t="s">
        <v>79</v>
      </c>
      <c r="S1404" t="s">
        <v>56</v>
      </c>
      <c r="T1404" t="s">
        <v>46</v>
      </c>
      <c r="U1404" t="s">
        <v>219</v>
      </c>
      <c r="V1404">
        <v>993</v>
      </c>
      <c r="W1404">
        <v>8.9984708507538178E-3</v>
      </c>
      <c r="X1404" t="s">
        <v>220</v>
      </c>
    </row>
    <row r="1405" spans="1:24" x14ac:dyDescent="0.25">
      <c r="A1405" t="s">
        <v>145</v>
      </c>
      <c r="B1405" s="1">
        <v>42615</v>
      </c>
      <c r="C1405">
        <v>2016</v>
      </c>
      <c r="D1405" t="s">
        <v>232</v>
      </c>
      <c r="E1405" t="s">
        <v>64</v>
      </c>
      <c r="F1405" t="s">
        <v>26</v>
      </c>
      <c r="G1405" t="s">
        <v>209</v>
      </c>
      <c r="H1405" t="s">
        <v>203</v>
      </c>
      <c r="I1405">
        <v>32950</v>
      </c>
      <c r="J1405">
        <v>4855</v>
      </c>
      <c r="K1405">
        <v>37805</v>
      </c>
      <c r="L1405" t="s">
        <v>142</v>
      </c>
      <c r="M1405" t="s">
        <v>146</v>
      </c>
      <c r="N1405" t="s">
        <v>147</v>
      </c>
      <c r="O1405">
        <v>4</v>
      </c>
      <c r="P1405" t="s">
        <v>77</v>
      </c>
      <c r="Q1405" t="s">
        <v>78</v>
      </c>
      <c r="R1405" t="s">
        <v>79</v>
      </c>
      <c r="S1405" t="s">
        <v>57</v>
      </c>
      <c r="T1405" t="s">
        <v>44</v>
      </c>
      <c r="U1405" t="s">
        <v>221</v>
      </c>
      <c r="V1405">
        <v>1318</v>
      </c>
      <c r="W1405">
        <v>0.12149221921409117</v>
      </c>
      <c r="X1405" t="s">
        <v>220</v>
      </c>
    </row>
    <row r="1406" spans="1:24" x14ac:dyDescent="0.25">
      <c r="A1406" t="s">
        <v>179</v>
      </c>
      <c r="B1406" s="1">
        <v>42615</v>
      </c>
      <c r="C1406">
        <v>2016</v>
      </c>
      <c r="D1406" t="s">
        <v>232</v>
      </c>
      <c r="E1406" t="s">
        <v>57</v>
      </c>
      <c r="F1406" t="s">
        <v>19</v>
      </c>
      <c r="G1406" t="s">
        <v>200</v>
      </c>
      <c r="H1406" t="s">
        <v>205</v>
      </c>
      <c r="I1406">
        <v>56100</v>
      </c>
      <c r="J1406">
        <v>1809</v>
      </c>
      <c r="K1406">
        <v>57909</v>
      </c>
      <c r="L1406" t="s">
        <v>164</v>
      </c>
      <c r="M1406" t="s">
        <v>180</v>
      </c>
      <c r="N1406" t="s">
        <v>181</v>
      </c>
      <c r="O1406">
        <v>4</v>
      </c>
      <c r="P1406" t="s">
        <v>77</v>
      </c>
      <c r="Q1406" t="s">
        <v>78</v>
      </c>
      <c r="R1406" t="s">
        <v>79</v>
      </c>
      <c r="S1406" t="s">
        <v>57</v>
      </c>
      <c r="T1406" t="s">
        <v>44</v>
      </c>
      <c r="U1406" t="s">
        <v>223</v>
      </c>
      <c r="V1406">
        <v>2805</v>
      </c>
      <c r="W1406">
        <v>0.80547453826548276</v>
      </c>
      <c r="X1406" t="s">
        <v>222</v>
      </c>
    </row>
    <row r="1407" spans="1:24" x14ac:dyDescent="0.25">
      <c r="A1407" t="s">
        <v>154</v>
      </c>
      <c r="B1407" s="1">
        <v>42615</v>
      </c>
      <c r="C1407">
        <v>2016</v>
      </c>
      <c r="D1407" t="s">
        <v>232</v>
      </c>
      <c r="E1407" t="s">
        <v>57</v>
      </c>
      <c r="F1407" t="s">
        <v>17</v>
      </c>
      <c r="G1407" t="s">
        <v>208</v>
      </c>
      <c r="H1407" t="s">
        <v>201</v>
      </c>
      <c r="I1407">
        <v>69700</v>
      </c>
      <c r="J1407">
        <v>3451</v>
      </c>
      <c r="K1407">
        <v>73151</v>
      </c>
      <c r="L1407" t="s">
        <v>142</v>
      </c>
      <c r="M1407" t="s">
        <v>155</v>
      </c>
      <c r="N1407" t="s">
        <v>156</v>
      </c>
      <c r="O1407">
        <v>4</v>
      </c>
      <c r="P1407" t="s">
        <v>91</v>
      </c>
      <c r="Q1407" t="s">
        <v>78</v>
      </c>
      <c r="R1407" t="s">
        <v>79</v>
      </c>
      <c r="S1407" t="s">
        <v>57</v>
      </c>
      <c r="T1407" t="s">
        <v>44</v>
      </c>
      <c r="U1407" t="s">
        <v>223</v>
      </c>
      <c r="V1407">
        <v>3485</v>
      </c>
      <c r="W1407">
        <v>0.58474527326633463</v>
      </c>
      <c r="X1407" t="s">
        <v>222</v>
      </c>
    </row>
    <row r="1408" spans="1:24" x14ac:dyDescent="0.25">
      <c r="A1408" t="s">
        <v>117</v>
      </c>
      <c r="B1408" s="1">
        <v>42616</v>
      </c>
      <c r="C1408">
        <v>2016</v>
      </c>
      <c r="D1408" t="s">
        <v>232</v>
      </c>
      <c r="E1408" t="s">
        <v>54</v>
      </c>
      <c r="F1408" t="s">
        <v>28</v>
      </c>
      <c r="G1408" t="s">
        <v>200</v>
      </c>
      <c r="H1408" t="s">
        <v>205</v>
      </c>
      <c r="I1408">
        <v>65000</v>
      </c>
      <c r="J1408">
        <v>4871</v>
      </c>
      <c r="K1408">
        <v>69871</v>
      </c>
      <c r="L1408" t="s">
        <v>97</v>
      </c>
      <c r="M1408" t="s">
        <v>118</v>
      </c>
      <c r="N1408" t="s">
        <v>119</v>
      </c>
      <c r="O1408">
        <v>4</v>
      </c>
      <c r="P1408" t="s">
        <v>77</v>
      </c>
      <c r="Q1408" t="s">
        <v>86</v>
      </c>
      <c r="R1408" t="s">
        <v>79</v>
      </c>
      <c r="S1408" t="s">
        <v>54</v>
      </c>
      <c r="T1408" t="s">
        <v>45</v>
      </c>
      <c r="U1408" t="s">
        <v>223</v>
      </c>
      <c r="V1408">
        <v>3250</v>
      </c>
      <c r="W1408">
        <v>0.91809607712463293</v>
      </c>
      <c r="X1408" t="s">
        <v>222</v>
      </c>
    </row>
    <row r="1409" spans="1:24" x14ac:dyDescent="0.25">
      <c r="A1409" t="s">
        <v>114</v>
      </c>
      <c r="B1409" s="1">
        <v>42616</v>
      </c>
      <c r="C1409">
        <v>2016</v>
      </c>
      <c r="D1409" t="s">
        <v>232</v>
      </c>
      <c r="E1409" t="s">
        <v>57</v>
      </c>
      <c r="F1409" t="s">
        <v>19</v>
      </c>
      <c r="G1409" t="s">
        <v>200</v>
      </c>
      <c r="H1409" t="s">
        <v>211</v>
      </c>
      <c r="I1409">
        <v>59650</v>
      </c>
      <c r="J1409">
        <v>2932</v>
      </c>
      <c r="K1409">
        <v>62582</v>
      </c>
      <c r="L1409" t="s">
        <v>97</v>
      </c>
      <c r="M1409" t="s">
        <v>115</v>
      </c>
      <c r="N1409" t="s">
        <v>116</v>
      </c>
      <c r="O1409">
        <v>4</v>
      </c>
      <c r="P1409" t="s">
        <v>77</v>
      </c>
      <c r="Q1409" t="s">
        <v>78</v>
      </c>
      <c r="R1409" t="s">
        <v>79</v>
      </c>
      <c r="S1409" t="s">
        <v>57</v>
      </c>
      <c r="T1409" t="s">
        <v>44</v>
      </c>
      <c r="U1409" t="s">
        <v>223</v>
      </c>
      <c r="V1409">
        <v>2982.5</v>
      </c>
      <c r="W1409">
        <v>0.12854728760595774</v>
      </c>
      <c r="X1409" t="s">
        <v>220</v>
      </c>
    </row>
    <row r="1410" spans="1:24" x14ac:dyDescent="0.25">
      <c r="A1410" t="s">
        <v>123</v>
      </c>
      <c r="B1410" s="1">
        <v>42616</v>
      </c>
      <c r="C1410">
        <v>2016</v>
      </c>
      <c r="D1410" t="s">
        <v>232</v>
      </c>
      <c r="E1410" t="s">
        <v>54</v>
      </c>
      <c r="F1410" t="s">
        <v>29</v>
      </c>
      <c r="G1410" t="s">
        <v>209</v>
      </c>
      <c r="H1410" t="s">
        <v>201</v>
      </c>
      <c r="I1410">
        <v>84350</v>
      </c>
      <c r="J1410">
        <v>3271</v>
      </c>
      <c r="K1410">
        <v>87621</v>
      </c>
      <c r="L1410" t="s">
        <v>97</v>
      </c>
      <c r="M1410" t="s">
        <v>124</v>
      </c>
      <c r="N1410" t="s">
        <v>125</v>
      </c>
      <c r="O1410">
        <v>4</v>
      </c>
      <c r="P1410" t="s">
        <v>91</v>
      </c>
      <c r="Q1410" t="s">
        <v>78</v>
      </c>
      <c r="R1410" t="s">
        <v>92</v>
      </c>
      <c r="S1410" t="s">
        <v>54</v>
      </c>
      <c r="T1410" t="s">
        <v>45</v>
      </c>
      <c r="U1410" t="s">
        <v>225</v>
      </c>
      <c r="V1410">
        <v>5061</v>
      </c>
      <c r="W1410">
        <v>0.96095049239739327</v>
      </c>
      <c r="X1410" t="s">
        <v>222</v>
      </c>
    </row>
    <row r="1411" spans="1:24" x14ac:dyDescent="0.25">
      <c r="A1411" t="s">
        <v>103</v>
      </c>
      <c r="B1411" s="1">
        <v>42616</v>
      </c>
      <c r="C1411">
        <v>2016</v>
      </c>
      <c r="D1411" t="s">
        <v>232</v>
      </c>
      <c r="E1411" t="s">
        <v>50</v>
      </c>
      <c r="F1411" t="s">
        <v>13</v>
      </c>
      <c r="G1411" t="s">
        <v>210</v>
      </c>
      <c r="H1411" t="s">
        <v>203</v>
      </c>
      <c r="I1411">
        <v>40050</v>
      </c>
      <c r="J1411">
        <v>4865</v>
      </c>
      <c r="K1411">
        <v>44915</v>
      </c>
      <c r="L1411" t="s">
        <v>97</v>
      </c>
      <c r="M1411" t="s">
        <v>104</v>
      </c>
      <c r="N1411" t="s">
        <v>105</v>
      </c>
      <c r="O1411">
        <v>2</v>
      </c>
      <c r="P1411" t="s">
        <v>91</v>
      </c>
      <c r="Q1411" t="s">
        <v>78</v>
      </c>
      <c r="R1411" t="s">
        <v>79</v>
      </c>
      <c r="S1411" t="s">
        <v>51</v>
      </c>
      <c r="T1411" t="s">
        <v>43</v>
      </c>
      <c r="U1411" t="s">
        <v>221</v>
      </c>
      <c r="V1411">
        <v>1602</v>
      </c>
      <c r="W1411">
        <v>0.40581014957549522</v>
      </c>
      <c r="X1411" t="s">
        <v>220</v>
      </c>
    </row>
    <row r="1412" spans="1:24" x14ac:dyDescent="0.25">
      <c r="A1412" t="s">
        <v>96</v>
      </c>
      <c r="B1412" s="1">
        <v>42616</v>
      </c>
      <c r="C1412">
        <v>2016</v>
      </c>
      <c r="D1412" t="s">
        <v>232</v>
      </c>
      <c r="E1412" t="s">
        <v>57</v>
      </c>
      <c r="F1412" t="s">
        <v>21</v>
      </c>
      <c r="G1412" t="s">
        <v>200</v>
      </c>
      <c r="H1412" t="s">
        <v>205</v>
      </c>
      <c r="I1412">
        <v>26950</v>
      </c>
      <c r="J1412">
        <v>2729</v>
      </c>
      <c r="K1412">
        <v>29679</v>
      </c>
      <c r="L1412" t="s">
        <v>97</v>
      </c>
      <c r="M1412" t="s">
        <v>98</v>
      </c>
      <c r="N1412" t="s">
        <v>99</v>
      </c>
      <c r="O1412">
        <v>2</v>
      </c>
      <c r="P1412" t="s">
        <v>77</v>
      </c>
      <c r="Q1412" t="s">
        <v>78</v>
      </c>
      <c r="R1412" t="s">
        <v>79</v>
      </c>
      <c r="S1412" t="s">
        <v>57</v>
      </c>
      <c r="T1412" t="s">
        <v>44</v>
      </c>
      <c r="U1412" t="s">
        <v>219</v>
      </c>
      <c r="V1412">
        <v>808.5</v>
      </c>
      <c r="W1412">
        <v>0.29820955232633722</v>
      </c>
      <c r="X1412" t="s">
        <v>220</v>
      </c>
    </row>
    <row r="1413" spans="1:24" x14ac:dyDescent="0.25">
      <c r="A1413" t="s">
        <v>136</v>
      </c>
      <c r="B1413" s="1">
        <v>42617</v>
      </c>
      <c r="C1413">
        <v>2016</v>
      </c>
      <c r="D1413" t="s">
        <v>232</v>
      </c>
      <c r="E1413" t="s">
        <v>54</v>
      </c>
      <c r="F1413" t="s">
        <v>32</v>
      </c>
      <c r="G1413" t="s">
        <v>200</v>
      </c>
      <c r="H1413" t="s">
        <v>203</v>
      </c>
      <c r="I1413">
        <v>95250</v>
      </c>
      <c r="J1413">
        <v>2382</v>
      </c>
      <c r="K1413">
        <v>97632</v>
      </c>
      <c r="L1413" t="s">
        <v>127</v>
      </c>
      <c r="M1413" t="s">
        <v>137</v>
      </c>
      <c r="N1413" t="s">
        <v>138</v>
      </c>
      <c r="O1413">
        <v>4</v>
      </c>
      <c r="P1413" t="s">
        <v>77</v>
      </c>
      <c r="Q1413" t="s">
        <v>78</v>
      </c>
      <c r="R1413" t="s">
        <v>79</v>
      </c>
      <c r="S1413" t="s">
        <v>54</v>
      </c>
      <c r="T1413" t="s">
        <v>45</v>
      </c>
      <c r="U1413" t="s">
        <v>225</v>
      </c>
      <c r="V1413">
        <v>5715</v>
      </c>
      <c r="W1413">
        <v>0.21356383767610596</v>
      </c>
      <c r="X1413" t="s">
        <v>220</v>
      </c>
    </row>
    <row r="1414" spans="1:24" x14ac:dyDescent="0.25">
      <c r="A1414" t="s">
        <v>139</v>
      </c>
      <c r="B1414" s="1">
        <v>42617</v>
      </c>
      <c r="C1414">
        <v>2016</v>
      </c>
      <c r="D1414" t="s">
        <v>232</v>
      </c>
      <c r="E1414" t="s">
        <v>54</v>
      </c>
      <c r="F1414" t="s">
        <v>33</v>
      </c>
      <c r="G1414" t="s">
        <v>200</v>
      </c>
      <c r="H1414" t="s">
        <v>211</v>
      </c>
      <c r="I1414">
        <v>150150</v>
      </c>
      <c r="J1414">
        <v>3540</v>
      </c>
      <c r="K1414">
        <v>153690</v>
      </c>
      <c r="L1414" t="s">
        <v>127</v>
      </c>
      <c r="M1414" t="s">
        <v>137</v>
      </c>
      <c r="N1414" t="s">
        <v>140</v>
      </c>
      <c r="O1414">
        <v>4</v>
      </c>
      <c r="P1414" t="s">
        <v>91</v>
      </c>
      <c r="Q1414" t="s">
        <v>86</v>
      </c>
      <c r="R1414" t="s">
        <v>92</v>
      </c>
      <c r="S1414" t="s">
        <v>54</v>
      </c>
      <c r="T1414" t="s">
        <v>45</v>
      </c>
      <c r="U1414" t="s">
        <v>225</v>
      </c>
      <c r="V1414">
        <v>9009</v>
      </c>
      <c r="W1414">
        <v>0.90272436752110918</v>
      </c>
      <c r="X1414" t="s">
        <v>222</v>
      </c>
    </row>
    <row r="1415" spans="1:24" x14ac:dyDescent="0.25">
      <c r="A1415" t="s">
        <v>179</v>
      </c>
      <c r="B1415" s="1">
        <v>42618</v>
      </c>
      <c r="C1415">
        <v>2016</v>
      </c>
      <c r="D1415" t="s">
        <v>232</v>
      </c>
      <c r="E1415" t="s">
        <v>57</v>
      </c>
      <c r="F1415" t="s">
        <v>19</v>
      </c>
      <c r="G1415" t="s">
        <v>200</v>
      </c>
      <c r="H1415" t="s">
        <v>211</v>
      </c>
      <c r="I1415">
        <v>56250</v>
      </c>
      <c r="J1415">
        <v>1339</v>
      </c>
      <c r="K1415">
        <v>57589</v>
      </c>
      <c r="L1415" t="s">
        <v>164</v>
      </c>
      <c r="M1415" t="s">
        <v>180</v>
      </c>
      <c r="N1415" t="s">
        <v>181</v>
      </c>
      <c r="O1415">
        <v>4</v>
      </c>
      <c r="P1415" t="s">
        <v>77</v>
      </c>
      <c r="Q1415" t="s">
        <v>78</v>
      </c>
      <c r="R1415" t="s">
        <v>79</v>
      </c>
      <c r="S1415" t="s">
        <v>57</v>
      </c>
      <c r="T1415" t="s">
        <v>44</v>
      </c>
      <c r="U1415" t="s">
        <v>223</v>
      </c>
      <c r="V1415">
        <v>2812.5</v>
      </c>
      <c r="W1415">
        <v>0.55415700215574215</v>
      </c>
      <c r="X1415" t="s">
        <v>222</v>
      </c>
    </row>
    <row r="1416" spans="1:24" x14ac:dyDescent="0.25">
      <c r="A1416" t="s">
        <v>112</v>
      </c>
      <c r="B1416" s="1">
        <v>42619</v>
      </c>
      <c r="C1416">
        <v>2016</v>
      </c>
      <c r="D1416" t="s">
        <v>232</v>
      </c>
      <c r="E1416" t="s">
        <v>55</v>
      </c>
      <c r="F1416" t="s">
        <v>38</v>
      </c>
      <c r="G1416" t="s">
        <v>210</v>
      </c>
      <c r="H1416" t="s">
        <v>201</v>
      </c>
      <c r="I1416">
        <v>52100</v>
      </c>
      <c r="J1416">
        <v>2672</v>
      </c>
      <c r="K1416">
        <v>54772</v>
      </c>
      <c r="L1416" t="s">
        <v>97</v>
      </c>
      <c r="M1416" t="s">
        <v>104</v>
      </c>
      <c r="N1416" t="s">
        <v>113</v>
      </c>
      <c r="O1416">
        <v>3</v>
      </c>
      <c r="P1416" t="s">
        <v>91</v>
      </c>
      <c r="Q1416" t="s">
        <v>78</v>
      </c>
      <c r="R1416" t="s">
        <v>79</v>
      </c>
      <c r="S1416" t="s">
        <v>56</v>
      </c>
      <c r="T1416" t="s">
        <v>46</v>
      </c>
      <c r="U1416" t="s">
        <v>221</v>
      </c>
      <c r="V1416">
        <v>2084</v>
      </c>
      <c r="W1416">
        <v>0.13050867530075305</v>
      </c>
      <c r="X1416" t="s">
        <v>220</v>
      </c>
    </row>
    <row r="1417" spans="1:24" x14ac:dyDescent="0.25">
      <c r="A1417" t="s">
        <v>73</v>
      </c>
      <c r="B1417" s="1">
        <v>42620</v>
      </c>
      <c r="C1417">
        <v>2016</v>
      </c>
      <c r="D1417" t="s">
        <v>232</v>
      </c>
      <c r="E1417" t="s">
        <v>58</v>
      </c>
      <c r="F1417" t="s">
        <v>2</v>
      </c>
      <c r="G1417" t="s">
        <v>206</v>
      </c>
      <c r="H1417" t="s">
        <v>203</v>
      </c>
      <c r="I1417">
        <v>30750</v>
      </c>
      <c r="J1417">
        <v>3350</v>
      </c>
      <c r="K1417">
        <v>34100</v>
      </c>
      <c r="L1417" t="s">
        <v>74</v>
      </c>
      <c r="M1417" t="s">
        <v>75</v>
      </c>
      <c r="N1417" t="s">
        <v>76</v>
      </c>
      <c r="O1417">
        <v>4</v>
      </c>
      <c r="P1417" t="s">
        <v>77</v>
      </c>
      <c r="Q1417" t="s">
        <v>78</v>
      </c>
      <c r="R1417" t="s">
        <v>79</v>
      </c>
      <c r="S1417" t="s">
        <v>59</v>
      </c>
      <c r="T1417" t="s">
        <v>42</v>
      </c>
      <c r="U1417" t="s">
        <v>219</v>
      </c>
      <c r="V1417">
        <v>922.5</v>
      </c>
      <c r="W1417">
        <v>0.32935125349524957</v>
      </c>
      <c r="X1417" t="s">
        <v>220</v>
      </c>
    </row>
    <row r="1418" spans="1:24" x14ac:dyDescent="0.25">
      <c r="A1418" t="s">
        <v>96</v>
      </c>
      <c r="B1418" s="1">
        <v>42620</v>
      </c>
      <c r="C1418">
        <v>2016</v>
      </c>
      <c r="D1418" t="s">
        <v>232</v>
      </c>
      <c r="E1418" t="s">
        <v>50</v>
      </c>
      <c r="F1418" t="s">
        <v>9</v>
      </c>
      <c r="G1418" t="s">
        <v>200</v>
      </c>
      <c r="H1418" t="s">
        <v>203</v>
      </c>
      <c r="I1418">
        <v>26750</v>
      </c>
      <c r="J1418">
        <v>4353</v>
      </c>
      <c r="K1418">
        <v>31103</v>
      </c>
      <c r="L1418" t="s">
        <v>97</v>
      </c>
      <c r="M1418" t="s">
        <v>98</v>
      </c>
      <c r="N1418" t="s">
        <v>99</v>
      </c>
      <c r="O1418">
        <v>2</v>
      </c>
      <c r="P1418" t="s">
        <v>77</v>
      </c>
      <c r="Q1418" t="s">
        <v>78</v>
      </c>
      <c r="R1418" t="s">
        <v>79</v>
      </c>
      <c r="S1418" t="s">
        <v>51</v>
      </c>
      <c r="T1418" t="s">
        <v>43</v>
      </c>
      <c r="U1418" t="s">
        <v>219</v>
      </c>
      <c r="V1418">
        <v>802.5</v>
      </c>
      <c r="W1418">
        <v>0.12823199300478771</v>
      </c>
      <c r="X1418" t="s">
        <v>220</v>
      </c>
    </row>
    <row r="1419" spans="1:24" x14ac:dyDescent="0.25">
      <c r="A1419" t="s">
        <v>114</v>
      </c>
      <c r="B1419" s="1">
        <v>42620</v>
      </c>
      <c r="C1419">
        <v>2016</v>
      </c>
      <c r="D1419" t="s">
        <v>232</v>
      </c>
      <c r="E1419" t="s">
        <v>55</v>
      </c>
      <c r="F1419" t="s">
        <v>38</v>
      </c>
      <c r="G1419" t="s">
        <v>209</v>
      </c>
      <c r="H1419" t="s">
        <v>203</v>
      </c>
      <c r="I1419">
        <v>59600</v>
      </c>
      <c r="J1419">
        <v>2138</v>
      </c>
      <c r="K1419">
        <v>61738</v>
      </c>
      <c r="L1419" t="s">
        <v>97</v>
      </c>
      <c r="M1419" t="s">
        <v>115</v>
      </c>
      <c r="N1419" t="s">
        <v>116</v>
      </c>
      <c r="O1419">
        <v>4</v>
      </c>
      <c r="P1419" t="s">
        <v>77</v>
      </c>
      <c r="Q1419" t="s">
        <v>78</v>
      </c>
      <c r="R1419" t="s">
        <v>79</v>
      </c>
      <c r="S1419" t="s">
        <v>56</v>
      </c>
      <c r="T1419" t="s">
        <v>46</v>
      </c>
      <c r="U1419" t="s">
        <v>223</v>
      </c>
      <c r="V1419">
        <v>2980</v>
      </c>
      <c r="W1419">
        <v>0.23607689479183261</v>
      </c>
      <c r="X1419" t="s">
        <v>220</v>
      </c>
    </row>
    <row r="1420" spans="1:24" x14ac:dyDescent="0.25">
      <c r="A1420" t="s">
        <v>88</v>
      </c>
      <c r="B1420" s="1">
        <v>42620</v>
      </c>
      <c r="C1420">
        <v>2016</v>
      </c>
      <c r="D1420" t="s">
        <v>232</v>
      </c>
      <c r="E1420" t="s">
        <v>54</v>
      </c>
      <c r="F1420" t="s">
        <v>11</v>
      </c>
      <c r="G1420" t="s">
        <v>209</v>
      </c>
      <c r="H1420" t="s">
        <v>211</v>
      </c>
      <c r="I1420">
        <v>159750</v>
      </c>
      <c r="J1420">
        <v>4314</v>
      </c>
      <c r="K1420">
        <v>164064</v>
      </c>
      <c r="L1420" t="s">
        <v>74</v>
      </c>
      <c r="M1420" t="s">
        <v>89</v>
      </c>
      <c r="N1420" t="s">
        <v>90</v>
      </c>
      <c r="O1420">
        <v>4</v>
      </c>
      <c r="P1420" t="s">
        <v>91</v>
      </c>
      <c r="Q1420" t="s">
        <v>86</v>
      </c>
      <c r="R1420" t="s">
        <v>92</v>
      </c>
      <c r="S1420" t="s">
        <v>54</v>
      </c>
      <c r="T1420" t="s">
        <v>43</v>
      </c>
      <c r="U1420" t="s">
        <v>225</v>
      </c>
      <c r="V1420">
        <v>9585</v>
      </c>
      <c r="W1420">
        <v>0.31125983936305152</v>
      </c>
      <c r="X1420" t="s">
        <v>220</v>
      </c>
    </row>
    <row r="1421" spans="1:24" x14ac:dyDescent="0.25">
      <c r="A1421" t="s">
        <v>145</v>
      </c>
      <c r="B1421" s="1">
        <v>42621</v>
      </c>
      <c r="C1421">
        <v>2016</v>
      </c>
      <c r="D1421" t="s">
        <v>232</v>
      </c>
      <c r="E1421" t="s">
        <v>52</v>
      </c>
      <c r="F1421" t="s">
        <v>34</v>
      </c>
      <c r="G1421" t="s">
        <v>207</v>
      </c>
      <c r="H1421" t="s">
        <v>211</v>
      </c>
      <c r="I1421">
        <v>32800</v>
      </c>
      <c r="J1421">
        <v>1099</v>
      </c>
      <c r="K1421">
        <v>33899</v>
      </c>
      <c r="L1421" t="s">
        <v>142</v>
      </c>
      <c r="M1421" t="s">
        <v>146</v>
      </c>
      <c r="N1421" t="s">
        <v>147</v>
      </c>
      <c r="O1421">
        <v>4</v>
      </c>
      <c r="P1421" t="s">
        <v>77</v>
      </c>
      <c r="Q1421" t="s">
        <v>78</v>
      </c>
      <c r="R1421" t="s">
        <v>79</v>
      </c>
      <c r="S1421" t="s">
        <v>53</v>
      </c>
      <c r="T1421" t="s">
        <v>46</v>
      </c>
      <c r="U1421" t="s">
        <v>219</v>
      </c>
      <c r="V1421">
        <v>984</v>
      </c>
      <c r="W1421">
        <v>0.95693690001821929</v>
      </c>
      <c r="X1421" t="s">
        <v>222</v>
      </c>
    </row>
    <row r="1422" spans="1:24" x14ac:dyDescent="0.25">
      <c r="A1422" t="s">
        <v>160</v>
      </c>
      <c r="B1422" s="1">
        <v>42621</v>
      </c>
      <c r="C1422">
        <v>2016</v>
      </c>
      <c r="D1422" t="s">
        <v>232</v>
      </c>
      <c r="E1422" t="s">
        <v>60</v>
      </c>
      <c r="F1422" t="s">
        <v>4</v>
      </c>
      <c r="G1422" t="s">
        <v>209</v>
      </c>
      <c r="H1422" t="s">
        <v>205</v>
      </c>
      <c r="I1422">
        <v>120700</v>
      </c>
      <c r="J1422">
        <v>4264</v>
      </c>
      <c r="K1422">
        <v>124964</v>
      </c>
      <c r="L1422" t="s">
        <v>142</v>
      </c>
      <c r="M1422" t="s">
        <v>161</v>
      </c>
      <c r="N1422" t="s">
        <v>162</v>
      </c>
      <c r="O1422">
        <v>4</v>
      </c>
      <c r="P1422" t="s">
        <v>91</v>
      </c>
      <c r="Q1422" t="s">
        <v>78</v>
      </c>
      <c r="R1422" t="s">
        <v>92</v>
      </c>
      <c r="S1422" t="s">
        <v>61</v>
      </c>
      <c r="T1422" t="s">
        <v>42</v>
      </c>
      <c r="U1422" t="s">
        <v>225</v>
      </c>
      <c r="V1422">
        <v>7242</v>
      </c>
      <c r="W1422">
        <v>0.55119856612346996</v>
      </c>
      <c r="X1422" t="s">
        <v>222</v>
      </c>
    </row>
    <row r="1423" spans="1:24" x14ac:dyDescent="0.25">
      <c r="A1423" t="s">
        <v>112</v>
      </c>
      <c r="B1423" s="1">
        <v>42622</v>
      </c>
      <c r="C1423">
        <v>2016</v>
      </c>
      <c r="D1423" t="s">
        <v>232</v>
      </c>
      <c r="E1423" t="s">
        <v>52</v>
      </c>
      <c r="F1423" t="s">
        <v>41</v>
      </c>
      <c r="G1423" t="s">
        <v>200</v>
      </c>
      <c r="H1423" t="s">
        <v>203</v>
      </c>
      <c r="I1423">
        <v>52300</v>
      </c>
      <c r="J1423">
        <v>4993</v>
      </c>
      <c r="K1423">
        <v>57293</v>
      </c>
      <c r="L1423" t="s">
        <v>97</v>
      </c>
      <c r="M1423" t="s">
        <v>104</v>
      </c>
      <c r="N1423" t="s">
        <v>113</v>
      </c>
      <c r="O1423">
        <v>3</v>
      </c>
      <c r="P1423" t="s">
        <v>91</v>
      </c>
      <c r="Q1423" t="s">
        <v>78</v>
      </c>
      <c r="R1423" t="s">
        <v>79</v>
      </c>
      <c r="S1423" t="s">
        <v>53</v>
      </c>
      <c r="T1423" t="s">
        <v>46</v>
      </c>
      <c r="U1423" t="s">
        <v>223</v>
      </c>
      <c r="V1423">
        <v>2615</v>
      </c>
      <c r="W1423">
        <v>0.33566341238825742</v>
      </c>
      <c r="X1423" t="s">
        <v>220</v>
      </c>
    </row>
    <row r="1424" spans="1:24" x14ac:dyDescent="0.25">
      <c r="A1424" t="s">
        <v>191</v>
      </c>
      <c r="B1424" s="1">
        <v>42622</v>
      </c>
      <c r="C1424">
        <v>2016</v>
      </c>
      <c r="D1424" t="s">
        <v>232</v>
      </c>
      <c r="E1424" t="s">
        <v>57</v>
      </c>
      <c r="F1424" t="s">
        <v>23</v>
      </c>
      <c r="G1424" t="s">
        <v>207</v>
      </c>
      <c r="H1424" t="s">
        <v>201</v>
      </c>
      <c r="I1424">
        <v>145000</v>
      </c>
      <c r="J1424">
        <v>3998</v>
      </c>
      <c r="K1424">
        <v>148998</v>
      </c>
      <c r="L1424" t="s">
        <v>164</v>
      </c>
      <c r="M1424" t="s">
        <v>192</v>
      </c>
      <c r="N1424" t="s">
        <v>193</v>
      </c>
      <c r="O1424">
        <v>4</v>
      </c>
      <c r="P1424" t="s">
        <v>91</v>
      </c>
      <c r="Q1424" t="s">
        <v>86</v>
      </c>
      <c r="R1424" t="s">
        <v>92</v>
      </c>
      <c r="S1424" t="s">
        <v>57</v>
      </c>
      <c r="T1424" t="s">
        <v>44</v>
      </c>
      <c r="U1424" t="s">
        <v>225</v>
      </c>
      <c r="V1424">
        <v>8700</v>
      </c>
      <c r="W1424">
        <v>4.1678006780183879E-2</v>
      </c>
      <c r="X1424" t="s">
        <v>220</v>
      </c>
    </row>
    <row r="1425" spans="1:24" x14ac:dyDescent="0.25">
      <c r="A1425" t="s">
        <v>133</v>
      </c>
      <c r="B1425" s="1">
        <v>42622</v>
      </c>
      <c r="C1425">
        <v>2016</v>
      </c>
      <c r="D1425" t="s">
        <v>232</v>
      </c>
      <c r="E1425" t="s">
        <v>54</v>
      </c>
      <c r="F1425" t="s">
        <v>32</v>
      </c>
      <c r="G1425" t="s">
        <v>209</v>
      </c>
      <c r="H1425" t="s">
        <v>203</v>
      </c>
      <c r="I1425">
        <v>71700</v>
      </c>
      <c r="J1425">
        <v>3921</v>
      </c>
      <c r="K1425">
        <v>75621</v>
      </c>
      <c r="L1425" t="s">
        <v>127</v>
      </c>
      <c r="M1425" t="s">
        <v>134</v>
      </c>
      <c r="N1425" t="s">
        <v>135</v>
      </c>
      <c r="O1425">
        <v>4</v>
      </c>
      <c r="P1425" t="s">
        <v>77</v>
      </c>
      <c r="Q1425" t="s">
        <v>86</v>
      </c>
      <c r="R1425" t="s">
        <v>79</v>
      </c>
      <c r="S1425" t="s">
        <v>54</v>
      </c>
      <c r="T1425" t="s">
        <v>45</v>
      </c>
      <c r="U1425" t="s">
        <v>223</v>
      </c>
      <c r="V1425">
        <v>3585</v>
      </c>
      <c r="W1425">
        <v>0.75856266112931192</v>
      </c>
      <c r="X1425" t="s">
        <v>222</v>
      </c>
    </row>
    <row r="1426" spans="1:24" x14ac:dyDescent="0.25">
      <c r="A1426" t="s">
        <v>148</v>
      </c>
      <c r="B1426" s="1">
        <v>42623</v>
      </c>
      <c r="C1426">
        <v>2016</v>
      </c>
      <c r="D1426" t="s">
        <v>232</v>
      </c>
      <c r="E1426" t="s">
        <v>55</v>
      </c>
      <c r="F1426" t="s">
        <v>37</v>
      </c>
      <c r="G1426" t="s">
        <v>200</v>
      </c>
      <c r="H1426" t="s">
        <v>211</v>
      </c>
      <c r="I1426">
        <v>36900</v>
      </c>
      <c r="J1426">
        <v>4145</v>
      </c>
      <c r="K1426">
        <v>41045</v>
      </c>
      <c r="L1426" t="s">
        <v>142</v>
      </c>
      <c r="M1426" t="s">
        <v>149</v>
      </c>
      <c r="N1426" t="s">
        <v>150</v>
      </c>
      <c r="O1426">
        <v>4</v>
      </c>
      <c r="P1426" t="s">
        <v>77</v>
      </c>
      <c r="Q1426" t="s">
        <v>78</v>
      </c>
      <c r="R1426" t="s">
        <v>79</v>
      </c>
      <c r="S1426" t="s">
        <v>56</v>
      </c>
      <c r="T1426" t="s">
        <v>46</v>
      </c>
      <c r="U1426" t="s">
        <v>221</v>
      </c>
      <c r="V1426">
        <v>1476</v>
      </c>
      <c r="W1426">
        <v>0.28459678650116399</v>
      </c>
      <c r="X1426" t="s">
        <v>220</v>
      </c>
    </row>
    <row r="1427" spans="1:24" x14ac:dyDescent="0.25">
      <c r="A1427" t="s">
        <v>179</v>
      </c>
      <c r="B1427" s="1">
        <v>42626</v>
      </c>
      <c r="C1427">
        <v>2016</v>
      </c>
      <c r="D1427" t="s">
        <v>232</v>
      </c>
      <c r="E1427" t="s">
        <v>54</v>
      </c>
      <c r="F1427" t="s">
        <v>11</v>
      </c>
      <c r="G1427" t="s">
        <v>200</v>
      </c>
      <c r="H1427" t="s">
        <v>203</v>
      </c>
      <c r="I1427">
        <v>56000</v>
      </c>
      <c r="J1427">
        <v>2533</v>
      </c>
      <c r="K1427">
        <v>58533</v>
      </c>
      <c r="L1427" t="s">
        <v>164</v>
      </c>
      <c r="M1427" t="s">
        <v>180</v>
      </c>
      <c r="N1427" t="s">
        <v>181</v>
      </c>
      <c r="O1427">
        <v>4</v>
      </c>
      <c r="P1427" t="s">
        <v>77</v>
      </c>
      <c r="Q1427" t="s">
        <v>78</v>
      </c>
      <c r="R1427" t="s">
        <v>79</v>
      </c>
      <c r="S1427" t="s">
        <v>54</v>
      </c>
      <c r="T1427" t="s">
        <v>43</v>
      </c>
      <c r="U1427" t="s">
        <v>223</v>
      </c>
      <c r="V1427">
        <v>2800</v>
      </c>
      <c r="W1427">
        <v>0.74429169890670654</v>
      </c>
      <c r="X1427" t="s">
        <v>222</v>
      </c>
    </row>
    <row r="1428" spans="1:24" x14ac:dyDescent="0.25">
      <c r="A1428" t="s">
        <v>109</v>
      </c>
      <c r="B1428" s="1">
        <v>42627</v>
      </c>
      <c r="C1428">
        <v>2016</v>
      </c>
      <c r="D1428" t="s">
        <v>232</v>
      </c>
      <c r="E1428" t="s">
        <v>57</v>
      </c>
      <c r="F1428" t="s">
        <v>24</v>
      </c>
      <c r="G1428" t="s">
        <v>200</v>
      </c>
      <c r="H1428" t="s">
        <v>203</v>
      </c>
      <c r="I1428">
        <v>50800</v>
      </c>
      <c r="J1428">
        <v>4126</v>
      </c>
      <c r="K1428">
        <v>54926</v>
      </c>
      <c r="L1428" t="s">
        <v>97</v>
      </c>
      <c r="M1428" t="s">
        <v>110</v>
      </c>
      <c r="N1428" t="s">
        <v>111</v>
      </c>
      <c r="O1428">
        <v>4</v>
      </c>
      <c r="P1428" t="s">
        <v>91</v>
      </c>
      <c r="Q1428" t="s">
        <v>78</v>
      </c>
      <c r="R1428" t="s">
        <v>79</v>
      </c>
      <c r="S1428" t="s">
        <v>57</v>
      </c>
      <c r="T1428" t="s">
        <v>44</v>
      </c>
      <c r="U1428" t="s">
        <v>221</v>
      </c>
      <c r="V1428">
        <v>2032</v>
      </c>
      <c r="W1428">
        <v>0.59208748796586297</v>
      </c>
      <c r="X1428" t="s">
        <v>222</v>
      </c>
    </row>
    <row r="1429" spans="1:24" x14ac:dyDescent="0.25">
      <c r="A1429" t="s">
        <v>157</v>
      </c>
      <c r="B1429" s="1">
        <v>42627</v>
      </c>
      <c r="C1429">
        <v>2016</v>
      </c>
      <c r="D1429" t="s">
        <v>232</v>
      </c>
      <c r="E1429" t="s">
        <v>62</v>
      </c>
      <c r="F1429" t="s">
        <v>12</v>
      </c>
      <c r="G1429" t="s">
        <v>200</v>
      </c>
      <c r="H1429" t="s">
        <v>201</v>
      </c>
      <c r="I1429">
        <v>73050</v>
      </c>
      <c r="J1429">
        <v>3052</v>
      </c>
      <c r="K1429">
        <v>76102</v>
      </c>
      <c r="L1429" t="s">
        <v>142</v>
      </c>
      <c r="M1429" t="s">
        <v>158</v>
      </c>
      <c r="N1429" t="s">
        <v>159</v>
      </c>
      <c r="O1429">
        <v>4</v>
      </c>
      <c r="P1429" t="s">
        <v>77</v>
      </c>
      <c r="Q1429" t="s">
        <v>86</v>
      </c>
      <c r="R1429" t="s">
        <v>79</v>
      </c>
      <c r="S1429" t="s">
        <v>63</v>
      </c>
      <c r="T1429" t="s">
        <v>43</v>
      </c>
      <c r="U1429" t="s">
        <v>223</v>
      </c>
      <c r="V1429">
        <v>3652.5</v>
      </c>
      <c r="W1429">
        <v>0.95060238007018449</v>
      </c>
      <c r="X1429" t="s">
        <v>222</v>
      </c>
    </row>
    <row r="1430" spans="1:24" x14ac:dyDescent="0.25">
      <c r="A1430" t="s">
        <v>145</v>
      </c>
      <c r="B1430" s="1">
        <v>42628</v>
      </c>
      <c r="C1430">
        <v>2016</v>
      </c>
      <c r="D1430" t="s">
        <v>232</v>
      </c>
      <c r="E1430" t="s">
        <v>50</v>
      </c>
      <c r="F1430" t="s">
        <v>13</v>
      </c>
      <c r="G1430" t="s">
        <v>210</v>
      </c>
      <c r="H1430" t="s">
        <v>201</v>
      </c>
      <c r="I1430">
        <v>32850</v>
      </c>
      <c r="J1430">
        <v>1772</v>
      </c>
      <c r="K1430">
        <v>34622</v>
      </c>
      <c r="L1430" t="s">
        <v>142</v>
      </c>
      <c r="M1430" t="s">
        <v>146</v>
      </c>
      <c r="N1430" t="s">
        <v>147</v>
      </c>
      <c r="O1430">
        <v>4</v>
      </c>
      <c r="P1430" t="s">
        <v>77</v>
      </c>
      <c r="Q1430" t="s">
        <v>78</v>
      </c>
      <c r="R1430" t="s">
        <v>79</v>
      </c>
      <c r="S1430" t="s">
        <v>51</v>
      </c>
      <c r="T1430" t="s">
        <v>43</v>
      </c>
      <c r="U1430" t="s">
        <v>219</v>
      </c>
      <c r="V1430">
        <v>985.5</v>
      </c>
      <c r="W1430">
        <v>0.94947556264208421</v>
      </c>
      <c r="X1430" t="s">
        <v>222</v>
      </c>
    </row>
    <row r="1431" spans="1:24" x14ac:dyDescent="0.25">
      <c r="A1431" t="s">
        <v>176</v>
      </c>
      <c r="B1431" s="1">
        <v>42628</v>
      </c>
      <c r="C1431">
        <v>2016</v>
      </c>
      <c r="D1431" t="s">
        <v>232</v>
      </c>
      <c r="E1431" t="s">
        <v>52</v>
      </c>
      <c r="F1431" t="s">
        <v>34</v>
      </c>
      <c r="G1431" t="s">
        <v>209</v>
      </c>
      <c r="H1431" t="s">
        <v>201</v>
      </c>
      <c r="I1431">
        <v>43900</v>
      </c>
      <c r="J1431">
        <v>4126</v>
      </c>
      <c r="K1431">
        <v>48026</v>
      </c>
      <c r="L1431" t="s">
        <v>164</v>
      </c>
      <c r="M1431" t="s">
        <v>177</v>
      </c>
      <c r="N1431" t="s">
        <v>178</v>
      </c>
      <c r="O1431">
        <v>4</v>
      </c>
      <c r="P1431" t="s">
        <v>77</v>
      </c>
      <c r="Q1431" t="s">
        <v>78</v>
      </c>
      <c r="R1431" t="s">
        <v>79</v>
      </c>
      <c r="S1431" t="s">
        <v>53</v>
      </c>
      <c r="T1431" t="s">
        <v>46</v>
      </c>
      <c r="U1431" t="s">
        <v>221</v>
      </c>
      <c r="V1431">
        <v>1756</v>
      </c>
      <c r="W1431">
        <v>0.19607401368956734</v>
      </c>
      <c r="X1431" t="s">
        <v>220</v>
      </c>
    </row>
    <row r="1432" spans="1:24" x14ac:dyDescent="0.25">
      <c r="A1432" t="s">
        <v>88</v>
      </c>
      <c r="B1432" s="1">
        <v>42629</v>
      </c>
      <c r="C1432">
        <v>2016</v>
      </c>
      <c r="D1432" t="s">
        <v>232</v>
      </c>
      <c r="E1432" t="s">
        <v>62</v>
      </c>
      <c r="F1432" t="s">
        <v>14</v>
      </c>
      <c r="G1432" t="s">
        <v>200</v>
      </c>
      <c r="H1432" t="s">
        <v>203</v>
      </c>
      <c r="I1432">
        <v>160150</v>
      </c>
      <c r="J1432">
        <v>4317</v>
      </c>
      <c r="K1432">
        <v>164467</v>
      </c>
      <c r="L1432" t="s">
        <v>74</v>
      </c>
      <c r="M1432" t="s">
        <v>89</v>
      </c>
      <c r="N1432" t="s">
        <v>90</v>
      </c>
      <c r="O1432">
        <v>4</v>
      </c>
      <c r="P1432" t="s">
        <v>91</v>
      </c>
      <c r="Q1432" t="s">
        <v>86</v>
      </c>
      <c r="R1432" t="s">
        <v>92</v>
      </c>
      <c r="S1432" t="s">
        <v>63</v>
      </c>
      <c r="T1432" t="s">
        <v>43</v>
      </c>
      <c r="U1432" t="s">
        <v>225</v>
      </c>
      <c r="V1432">
        <v>9609</v>
      </c>
      <c r="W1432">
        <v>0.99870622204556425</v>
      </c>
      <c r="X1432" t="s">
        <v>222</v>
      </c>
    </row>
    <row r="1433" spans="1:24" x14ac:dyDescent="0.25">
      <c r="A1433" t="s">
        <v>173</v>
      </c>
      <c r="B1433" s="1">
        <v>42629</v>
      </c>
      <c r="C1433">
        <v>2016</v>
      </c>
      <c r="D1433" t="s">
        <v>232</v>
      </c>
      <c r="E1433" t="s">
        <v>57</v>
      </c>
      <c r="F1433" t="s">
        <v>18</v>
      </c>
      <c r="G1433" t="s">
        <v>200</v>
      </c>
      <c r="H1433" t="s">
        <v>205</v>
      </c>
      <c r="I1433">
        <v>36100</v>
      </c>
      <c r="J1433">
        <v>2979</v>
      </c>
      <c r="K1433">
        <v>39079</v>
      </c>
      <c r="L1433" t="s">
        <v>164</v>
      </c>
      <c r="M1433" t="s">
        <v>174</v>
      </c>
      <c r="N1433" t="s">
        <v>175</v>
      </c>
      <c r="O1433">
        <v>2</v>
      </c>
      <c r="P1433" t="s">
        <v>91</v>
      </c>
      <c r="Q1433" t="s">
        <v>78</v>
      </c>
      <c r="R1433" t="s">
        <v>79</v>
      </c>
      <c r="S1433" t="s">
        <v>57</v>
      </c>
      <c r="T1433" t="s">
        <v>44</v>
      </c>
      <c r="U1433" t="s">
        <v>221</v>
      </c>
      <c r="V1433">
        <v>1444</v>
      </c>
      <c r="W1433">
        <v>0.68498771762707633</v>
      </c>
      <c r="X1433" t="s">
        <v>222</v>
      </c>
    </row>
    <row r="1434" spans="1:24" x14ac:dyDescent="0.25">
      <c r="A1434" t="s">
        <v>185</v>
      </c>
      <c r="B1434" s="1">
        <v>42630</v>
      </c>
      <c r="C1434">
        <v>2016</v>
      </c>
      <c r="D1434" t="s">
        <v>232</v>
      </c>
      <c r="E1434" t="s">
        <v>62</v>
      </c>
      <c r="F1434" t="s">
        <v>14</v>
      </c>
      <c r="G1434" t="s">
        <v>209</v>
      </c>
      <c r="H1434" t="s">
        <v>211</v>
      </c>
      <c r="I1434">
        <v>82900</v>
      </c>
      <c r="J1434">
        <v>1838</v>
      </c>
      <c r="K1434">
        <v>84738</v>
      </c>
      <c r="L1434" t="s">
        <v>164</v>
      </c>
      <c r="M1434" t="s">
        <v>186</v>
      </c>
      <c r="N1434" t="s">
        <v>187</v>
      </c>
      <c r="O1434">
        <v>4</v>
      </c>
      <c r="P1434" t="s">
        <v>77</v>
      </c>
      <c r="Q1434" t="s">
        <v>86</v>
      </c>
      <c r="R1434" t="s">
        <v>87</v>
      </c>
      <c r="S1434" t="s">
        <v>63</v>
      </c>
      <c r="T1434" t="s">
        <v>43</v>
      </c>
      <c r="U1434" t="s">
        <v>225</v>
      </c>
      <c r="V1434">
        <v>4974</v>
      </c>
      <c r="W1434">
        <v>0.59247659081242821</v>
      </c>
      <c r="X1434" t="s">
        <v>222</v>
      </c>
    </row>
    <row r="1435" spans="1:24" x14ac:dyDescent="0.25">
      <c r="A1435" t="s">
        <v>133</v>
      </c>
      <c r="B1435" s="1">
        <v>42630</v>
      </c>
      <c r="C1435">
        <v>2016</v>
      </c>
      <c r="D1435" t="s">
        <v>232</v>
      </c>
      <c r="E1435" t="s">
        <v>58</v>
      </c>
      <c r="F1435" t="s">
        <v>2</v>
      </c>
      <c r="G1435" t="s">
        <v>200</v>
      </c>
      <c r="H1435" t="s">
        <v>201</v>
      </c>
      <c r="I1435">
        <v>72300</v>
      </c>
      <c r="J1435">
        <v>4455</v>
      </c>
      <c r="K1435">
        <v>76755</v>
      </c>
      <c r="L1435" t="s">
        <v>127</v>
      </c>
      <c r="M1435" t="s">
        <v>134</v>
      </c>
      <c r="N1435" t="s">
        <v>135</v>
      </c>
      <c r="O1435">
        <v>4</v>
      </c>
      <c r="P1435" t="s">
        <v>77</v>
      </c>
      <c r="Q1435" t="s">
        <v>86</v>
      </c>
      <c r="R1435" t="s">
        <v>79</v>
      </c>
      <c r="S1435" t="s">
        <v>59</v>
      </c>
      <c r="T1435" t="s">
        <v>42</v>
      </c>
      <c r="U1435" t="s">
        <v>223</v>
      </c>
      <c r="V1435">
        <v>3615</v>
      </c>
      <c r="W1435">
        <v>0.54304958532706349</v>
      </c>
      <c r="X1435" t="s">
        <v>222</v>
      </c>
    </row>
    <row r="1436" spans="1:24" x14ac:dyDescent="0.25">
      <c r="A1436" t="s">
        <v>112</v>
      </c>
      <c r="B1436" s="1">
        <v>42631</v>
      </c>
      <c r="C1436">
        <v>2016</v>
      </c>
      <c r="D1436" t="s">
        <v>232</v>
      </c>
      <c r="E1436" t="s">
        <v>62</v>
      </c>
      <c r="F1436" t="s">
        <v>12</v>
      </c>
      <c r="G1436" t="s">
        <v>209</v>
      </c>
      <c r="H1436" t="s">
        <v>203</v>
      </c>
      <c r="I1436">
        <v>51650</v>
      </c>
      <c r="J1436">
        <v>4445</v>
      </c>
      <c r="K1436">
        <v>56095</v>
      </c>
      <c r="L1436" t="s">
        <v>97</v>
      </c>
      <c r="M1436" t="s">
        <v>104</v>
      </c>
      <c r="N1436" t="s">
        <v>113</v>
      </c>
      <c r="O1436">
        <v>3</v>
      </c>
      <c r="P1436" t="s">
        <v>91</v>
      </c>
      <c r="Q1436" t="s">
        <v>78</v>
      </c>
      <c r="R1436" t="s">
        <v>79</v>
      </c>
      <c r="S1436" t="s">
        <v>63</v>
      </c>
      <c r="T1436" t="s">
        <v>43</v>
      </c>
      <c r="U1436" t="s">
        <v>221</v>
      </c>
      <c r="V1436">
        <v>2066</v>
      </c>
      <c r="W1436">
        <v>0.1308632218888324</v>
      </c>
      <c r="X1436" t="s">
        <v>220</v>
      </c>
    </row>
    <row r="1437" spans="1:24" x14ac:dyDescent="0.25">
      <c r="A1437" t="s">
        <v>157</v>
      </c>
      <c r="B1437" s="1">
        <v>42633</v>
      </c>
      <c r="C1437">
        <v>2016</v>
      </c>
      <c r="D1437" t="s">
        <v>232</v>
      </c>
      <c r="E1437" t="s">
        <v>54</v>
      </c>
      <c r="F1437" t="s">
        <v>11</v>
      </c>
      <c r="G1437" t="s">
        <v>200</v>
      </c>
      <c r="H1437" t="s">
        <v>201</v>
      </c>
      <c r="I1437">
        <v>72750</v>
      </c>
      <c r="J1437">
        <v>2462</v>
      </c>
      <c r="K1437">
        <v>75212</v>
      </c>
      <c r="L1437" t="s">
        <v>142</v>
      </c>
      <c r="M1437" t="s">
        <v>158</v>
      </c>
      <c r="N1437" t="s">
        <v>159</v>
      </c>
      <c r="O1437">
        <v>4</v>
      </c>
      <c r="P1437" t="s">
        <v>77</v>
      </c>
      <c r="Q1437" t="s">
        <v>86</v>
      </c>
      <c r="R1437" t="s">
        <v>79</v>
      </c>
      <c r="S1437" t="s">
        <v>54</v>
      </c>
      <c r="T1437" t="s">
        <v>43</v>
      </c>
      <c r="U1437" t="s">
        <v>223</v>
      </c>
      <c r="V1437">
        <v>3637.5</v>
      </c>
      <c r="W1437">
        <v>0.91032981402721713</v>
      </c>
      <c r="X1437" t="s">
        <v>222</v>
      </c>
    </row>
    <row r="1438" spans="1:24" x14ac:dyDescent="0.25">
      <c r="A1438" t="s">
        <v>148</v>
      </c>
      <c r="B1438" s="1">
        <v>42633</v>
      </c>
      <c r="C1438">
        <v>2016</v>
      </c>
      <c r="D1438" t="s">
        <v>232</v>
      </c>
      <c r="E1438" t="s">
        <v>57</v>
      </c>
      <c r="F1438" t="s">
        <v>24</v>
      </c>
      <c r="G1438" t="s">
        <v>200</v>
      </c>
      <c r="H1438" t="s">
        <v>201</v>
      </c>
      <c r="I1438">
        <v>36800</v>
      </c>
      <c r="J1438">
        <v>4610</v>
      </c>
      <c r="K1438">
        <v>41410</v>
      </c>
      <c r="L1438" t="s">
        <v>142</v>
      </c>
      <c r="M1438" t="s">
        <v>149</v>
      </c>
      <c r="N1438" t="s">
        <v>150</v>
      </c>
      <c r="O1438">
        <v>4</v>
      </c>
      <c r="P1438" t="s">
        <v>77</v>
      </c>
      <c r="Q1438" t="s">
        <v>78</v>
      </c>
      <c r="R1438" t="s">
        <v>79</v>
      </c>
      <c r="S1438" t="s">
        <v>57</v>
      </c>
      <c r="T1438" t="s">
        <v>44</v>
      </c>
      <c r="U1438" t="s">
        <v>221</v>
      </c>
      <c r="V1438">
        <v>1472</v>
      </c>
      <c r="W1438">
        <v>0.21524633849749636</v>
      </c>
      <c r="X1438" t="s">
        <v>220</v>
      </c>
    </row>
    <row r="1439" spans="1:24" x14ac:dyDescent="0.25">
      <c r="A1439" t="s">
        <v>167</v>
      </c>
      <c r="B1439" s="1">
        <v>42633</v>
      </c>
      <c r="C1439">
        <v>2016</v>
      </c>
      <c r="D1439" t="s">
        <v>232</v>
      </c>
      <c r="E1439" t="s">
        <v>62</v>
      </c>
      <c r="F1439" t="s">
        <v>14</v>
      </c>
      <c r="G1439" t="s">
        <v>210</v>
      </c>
      <c r="H1439" t="s">
        <v>203</v>
      </c>
      <c r="I1439">
        <v>34850</v>
      </c>
      <c r="J1439">
        <v>3757</v>
      </c>
      <c r="K1439">
        <v>38607</v>
      </c>
      <c r="L1439" t="s">
        <v>164</v>
      </c>
      <c r="M1439" t="s">
        <v>168</v>
      </c>
      <c r="N1439" t="s">
        <v>169</v>
      </c>
      <c r="O1439">
        <v>4</v>
      </c>
      <c r="P1439" t="s">
        <v>77</v>
      </c>
      <c r="Q1439" t="s">
        <v>78</v>
      </c>
      <c r="R1439" t="s">
        <v>79</v>
      </c>
      <c r="S1439" t="s">
        <v>63</v>
      </c>
      <c r="T1439" t="s">
        <v>43</v>
      </c>
      <c r="U1439" t="s">
        <v>221</v>
      </c>
      <c r="V1439">
        <v>1394</v>
      </c>
      <c r="W1439">
        <v>0.67938919071079662</v>
      </c>
      <c r="X1439" t="s">
        <v>222</v>
      </c>
    </row>
    <row r="1440" spans="1:24" x14ac:dyDescent="0.25">
      <c r="A1440" t="s">
        <v>145</v>
      </c>
      <c r="B1440" s="1">
        <v>42634</v>
      </c>
      <c r="C1440">
        <v>2016</v>
      </c>
      <c r="D1440" t="s">
        <v>232</v>
      </c>
      <c r="E1440" t="s">
        <v>54</v>
      </c>
      <c r="F1440" t="s">
        <v>29</v>
      </c>
      <c r="G1440" t="s">
        <v>208</v>
      </c>
      <c r="H1440" t="s">
        <v>205</v>
      </c>
      <c r="I1440">
        <v>33000</v>
      </c>
      <c r="J1440">
        <v>3725</v>
      </c>
      <c r="K1440">
        <v>36725</v>
      </c>
      <c r="L1440" t="s">
        <v>142</v>
      </c>
      <c r="M1440" t="s">
        <v>146</v>
      </c>
      <c r="N1440" t="s">
        <v>147</v>
      </c>
      <c r="O1440">
        <v>4</v>
      </c>
      <c r="P1440" t="s">
        <v>77</v>
      </c>
      <c r="Q1440" t="s">
        <v>78</v>
      </c>
      <c r="R1440" t="s">
        <v>79</v>
      </c>
      <c r="S1440" t="s">
        <v>54</v>
      </c>
      <c r="T1440" t="s">
        <v>45</v>
      </c>
      <c r="U1440" t="s">
        <v>219</v>
      </c>
      <c r="V1440">
        <v>990</v>
      </c>
      <c r="W1440">
        <v>6.6966112734268474E-2</v>
      </c>
      <c r="X1440" t="s">
        <v>220</v>
      </c>
    </row>
    <row r="1441" spans="1:24" x14ac:dyDescent="0.25">
      <c r="A1441" t="s">
        <v>191</v>
      </c>
      <c r="B1441" s="1">
        <v>42634</v>
      </c>
      <c r="C1441">
        <v>2016</v>
      </c>
      <c r="D1441" t="s">
        <v>232</v>
      </c>
      <c r="E1441" t="s">
        <v>64</v>
      </c>
      <c r="F1441" t="s">
        <v>26</v>
      </c>
      <c r="G1441" t="s">
        <v>209</v>
      </c>
      <c r="H1441" t="s">
        <v>205</v>
      </c>
      <c r="I1441">
        <v>144650</v>
      </c>
      <c r="J1441">
        <v>2049</v>
      </c>
      <c r="K1441">
        <v>146699</v>
      </c>
      <c r="L1441" t="s">
        <v>164</v>
      </c>
      <c r="M1441" t="s">
        <v>192</v>
      </c>
      <c r="N1441" t="s">
        <v>193</v>
      </c>
      <c r="O1441">
        <v>4</v>
      </c>
      <c r="P1441" t="s">
        <v>91</v>
      </c>
      <c r="Q1441" t="s">
        <v>86</v>
      </c>
      <c r="R1441" t="s">
        <v>92</v>
      </c>
      <c r="S1441" t="s">
        <v>57</v>
      </c>
      <c r="T1441" t="s">
        <v>44</v>
      </c>
      <c r="U1441" t="s">
        <v>225</v>
      </c>
      <c r="V1441">
        <v>8679</v>
      </c>
      <c r="W1441">
        <v>0.76365966664797613</v>
      </c>
      <c r="X1441" t="s">
        <v>222</v>
      </c>
    </row>
    <row r="1442" spans="1:24" x14ac:dyDescent="0.25">
      <c r="A1442" t="s">
        <v>179</v>
      </c>
      <c r="B1442" s="1">
        <v>42635</v>
      </c>
      <c r="C1442">
        <v>2016</v>
      </c>
      <c r="D1442" t="s">
        <v>232</v>
      </c>
      <c r="E1442" t="s">
        <v>60</v>
      </c>
      <c r="F1442" t="s">
        <v>6</v>
      </c>
      <c r="G1442" t="s">
        <v>210</v>
      </c>
      <c r="H1442" t="s">
        <v>201</v>
      </c>
      <c r="I1442">
        <v>56200</v>
      </c>
      <c r="J1442">
        <v>2002</v>
      </c>
      <c r="K1442">
        <v>58202</v>
      </c>
      <c r="L1442" t="s">
        <v>164</v>
      </c>
      <c r="M1442" t="s">
        <v>180</v>
      </c>
      <c r="N1442" t="s">
        <v>181</v>
      </c>
      <c r="O1442">
        <v>4</v>
      </c>
      <c r="P1442" t="s">
        <v>77</v>
      </c>
      <c r="Q1442" t="s">
        <v>78</v>
      </c>
      <c r="R1442" t="s">
        <v>79</v>
      </c>
      <c r="S1442" t="s">
        <v>61</v>
      </c>
      <c r="T1442" t="s">
        <v>42</v>
      </c>
      <c r="U1442" t="s">
        <v>223</v>
      </c>
      <c r="V1442">
        <v>2810</v>
      </c>
      <c r="W1442">
        <v>0.36474934004468346</v>
      </c>
      <c r="X1442" t="s">
        <v>220</v>
      </c>
    </row>
    <row r="1443" spans="1:24" x14ac:dyDescent="0.25">
      <c r="A1443" t="s">
        <v>188</v>
      </c>
      <c r="B1443" s="1">
        <v>42635</v>
      </c>
      <c r="C1443">
        <v>2016</v>
      </c>
      <c r="D1443" t="s">
        <v>232</v>
      </c>
      <c r="E1443" t="s">
        <v>57</v>
      </c>
      <c r="F1443" t="s">
        <v>21</v>
      </c>
      <c r="G1443" t="s">
        <v>206</v>
      </c>
      <c r="H1443" t="s">
        <v>203</v>
      </c>
      <c r="I1443">
        <v>85900</v>
      </c>
      <c r="J1443">
        <v>2829</v>
      </c>
      <c r="K1443">
        <v>88729</v>
      </c>
      <c r="L1443" t="s">
        <v>164</v>
      </c>
      <c r="M1443" t="s">
        <v>189</v>
      </c>
      <c r="N1443" t="s">
        <v>190</v>
      </c>
      <c r="O1443">
        <v>4</v>
      </c>
      <c r="P1443" t="s">
        <v>77</v>
      </c>
      <c r="Q1443" t="s">
        <v>86</v>
      </c>
      <c r="R1443" t="s">
        <v>87</v>
      </c>
      <c r="S1443" t="s">
        <v>57</v>
      </c>
      <c r="T1443" t="s">
        <v>44</v>
      </c>
      <c r="U1443" t="s">
        <v>225</v>
      </c>
      <c r="V1443">
        <v>5154</v>
      </c>
      <c r="W1443">
        <v>0.87346058938347759</v>
      </c>
      <c r="X1443" t="s">
        <v>222</v>
      </c>
    </row>
    <row r="1444" spans="1:24" x14ac:dyDescent="0.25">
      <c r="A1444" t="s">
        <v>136</v>
      </c>
      <c r="B1444" s="1">
        <v>42637</v>
      </c>
      <c r="C1444">
        <v>2016</v>
      </c>
      <c r="D1444" t="s">
        <v>232</v>
      </c>
      <c r="E1444" t="s">
        <v>62</v>
      </c>
      <c r="F1444" t="s">
        <v>14</v>
      </c>
      <c r="G1444" t="s">
        <v>209</v>
      </c>
      <c r="H1444" t="s">
        <v>201</v>
      </c>
      <c r="I1444">
        <v>94950</v>
      </c>
      <c r="J1444">
        <v>3024</v>
      </c>
      <c r="K1444">
        <v>97974</v>
      </c>
      <c r="L1444" t="s">
        <v>127</v>
      </c>
      <c r="M1444" t="s">
        <v>137</v>
      </c>
      <c r="N1444" t="s">
        <v>138</v>
      </c>
      <c r="O1444">
        <v>4</v>
      </c>
      <c r="P1444" t="s">
        <v>77</v>
      </c>
      <c r="Q1444" t="s">
        <v>78</v>
      </c>
      <c r="R1444" t="s">
        <v>79</v>
      </c>
      <c r="S1444" t="s">
        <v>63</v>
      </c>
      <c r="T1444" t="s">
        <v>43</v>
      </c>
      <c r="U1444" t="s">
        <v>225</v>
      </c>
      <c r="V1444">
        <v>5697</v>
      </c>
      <c r="W1444">
        <v>0.1072135535568062</v>
      </c>
      <c r="X1444" t="s">
        <v>220</v>
      </c>
    </row>
    <row r="1445" spans="1:24" x14ac:dyDescent="0.25">
      <c r="A1445" t="s">
        <v>148</v>
      </c>
      <c r="B1445" s="1">
        <v>42639</v>
      </c>
      <c r="C1445">
        <v>2016</v>
      </c>
      <c r="D1445" t="s">
        <v>232</v>
      </c>
      <c r="E1445" t="s">
        <v>54</v>
      </c>
      <c r="F1445" t="s">
        <v>11</v>
      </c>
      <c r="G1445" t="s">
        <v>200</v>
      </c>
      <c r="H1445" t="s">
        <v>205</v>
      </c>
      <c r="I1445">
        <v>36900</v>
      </c>
      <c r="J1445">
        <v>2634</v>
      </c>
      <c r="K1445">
        <v>39534</v>
      </c>
      <c r="L1445" t="s">
        <v>142</v>
      </c>
      <c r="M1445" t="s">
        <v>149</v>
      </c>
      <c r="N1445" t="s">
        <v>150</v>
      </c>
      <c r="O1445">
        <v>4</v>
      </c>
      <c r="P1445" t="s">
        <v>77</v>
      </c>
      <c r="Q1445" t="s">
        <v>78</v>
      </c>
      <c r="R1445" t="s">
        <v>79</v>
      </c>
      <c r="S1445" t="s">
        <v>54</v>
      </c>
      <c r="T1445" t="s">
        <v>43</v>
      </c>
      <c r="U1445" t="s">
        <v>221</v>
      </c>
      <c r="V1445">
        <v>1476</v>
      </c>
      <c r="W1445">
        <v>8.0036344043927423E-3</v>
      </c>
      <c r="X1445" t="s">
        <v>220</v>
      </c>
    </row>
    <row r="1446" spans="1:24" x14ac:dyDescent="0.25">
      <c r="A1446" t="s">
        <v>136</v>
      </c>
      <c r="B1446" s="1">
        <v>42639</v>
      </c>
      <c r="C1446">
        <v>2016</v>
      </c>
      <c r="D1446" t="s">
        <v>232</v>
      </c>
      <c r="E1446" t="s">
        <v>60</v>
      </c>
      <c r="F1446" t="s">
        <v>4</v>
      </c>
      <c r="G1446" t="s">
        <v>207</v>
      </c>
      <c r="H1446" t="s">
        <v>211</v>
      </c>
      <c r="I1446">
        <v>95300</v>
      </c>
      <c r="J1446">
        <v>3299</v>
      </c>
      <c r="K1446">
        <v>98599</v>
      </c>
      <c r="L1446" t="s">
        <v>127</v>
      </c>
      <c r="M1446" t="s">
        <v>137</v>
      </c>
      <c r="N1446" t="s">
        <v>138</v>
      </c>
      <c r="O1446">
        <v>4</v>
      </c>
      <c r="P1446" t="s">
        <v>77</v>
      </c>
      <c r="Q1446" t="s">
        <v>78</v>
      </c>
      <c r="R1446" t="s">
        <v>79</v>
      </c>
      <c r="S1446" t="s">
        <v>61</v>
      </c>
      <c r="T1446" t="s">
        <v>42</v>
      </c>
      <c r="U1446" t="s">
        <v>225</v>
      </c>
      <c r="V1446">
        <v>5718</v>
      </c>
      <c r="W1446">
        <v>4.6063425040833383E-2</v>
      </c>
      <c r="X1446" t="s">
        <v>220</v>
      </c>
    </row>
    <row r="1447" spans="1:24" x14ac:dyDescent="0.25">
      <c r="A1447" t="s">
        <v>103</v>
      </c>
      <c r="B1447" s="1">
        <v>42639</v>
      </c>
      <c r="C1447">
        <v>2016</v>
      </c>
      <c r="D1447" t="s">
        <v>232</v>
      </c>
      <c r="E1447" t="s">
        <v>58</v>
      </c>
      <c r="F1447" t="s">
        <v>8</v>
      </c>
      <c r="G1447" t="s">
        <v>209</v>
      </c>
      <c r="H1447" t="s">
        <v>203</v>
      </c>
      <c r="I1447">
        <v>40150</v>
      </c>
      <c r="J1447">
        <v>3603</v>
      </c>
      <c r="K1447">
        <v>43753</v>
      </c>
      <c r="L1447" t="s">
        <v>97</v>
      </c>
      <c r="M1447" t="s">
        <v>104</v>
      </c>
      <c r="N1447" t="s">
        <v>105</v>
      </c>
      <c r="O1447">
        <v>2</v>
      </c>
      <c r="P1447" t="s">
        <v>91</v>
      </c>
      <c r="Q1447" t="s">
        <v>78</v>
      </c>
      <c r="R1447" t="s">
        <v>79</v>
      </c>
      <c r="S1447" t="s">
        <v>59</v>
      </c>
      <c r="T1447" t="s">
        <v>42</v>
      </c>
      <c r="U1447" t="s">
        <v>221</v>
      </c>
      <c r="V1447">
        <v>1606</v>
      </c>
      <c r="W1447">
        <v>0.18309391624438293</v>
      </c>
      <c r="X1447" t="s">
        <v>220</v>
      </c>
    </row>
    <row r="1448" spans="1:24" x14ac:dyDescent="0.25">
      <c r="A1448" t="s">
        <v>100</v>
      </c>
      <c r="B1448" s="1">
        <v>42639</v>
      </c>
      <c r="C1448">
        <v>2016</v>
      </c>
      <c r="D1448" t="s">
        <v>232</v>
      </c>
      <c r="E1448" t="s">
        <v>57</v>
      </c>
      <c r="F1448" t="s">
        <v>21</v>
      </c>
      <c r="G1448" t="s">
        <v>207</v>
      </c>
      <c r="H1448" t="s">
        <v>211</v>
      </c>
      <c r="I1448">
        <v>35100</v>
      </c>
      <c r="J1448">
        <v>4924</v>
      </c>
      <c r="K1448">
        <v>40024</v>
      </c>
      <c r="L1448" t="s">
        <v>97</v>
      </c>
      <c r="M1448" t="s">
        <v>101</v>
      </c>
      <c r="N1448" t="s">
        <v>102</v>
      </c>
      <c r="O1448">
        <v>4</v>
      </c>
      <c r="P1448" t="s">
        <v>77</v>
      </c>
      <c r="Q1448" t="s">
        <v>78</v>
      </c>
      <c r="R1448" t="s">
        <v>79</v>
      </c>
      <c r="S1448" t="s">
        <v>57</v>
      </c>
      <c r="T1448" t="s">
        <v>44</v>
      </c>
      <c r="U1448" t="s">
        <v>221</v>
      </c>
      <c r="V1448">
        <v>1404</v>
      </c>
      <c r="W1448">
        <v>0.7273828632791447</v>
      </c>
      <c r="X1448" t="s">
        <v>222</v>
      </c>
    </row>
    <row r="1449" spans="1:24" x14ac:dyDescent="0.25">
      <c r="A1449" t="s">
        <v>148</v>
      </c>
      <c r="B1449" s="1">
        <v>42641</v>
      </c>
      <c r="C1449">
        <v>2016</v>
      </c>
      <c r="D1449" t="s">
        <v>232</v>
      </c>
      <c r="E1449" t="s">
        <v>60</v>
      </c>
      <c r="F1449" t="s">
        <v>4</v>
      </c>
      <c r="G1449" t="s">
        <v>208</v>
      </c>
      <c r="H1449" t="s">
        <v>205</v>
      </c>
      <c r="I1449">
        <v>37100</v>
      </c>
      <c r="J1449">
        <v>2189</v>
      </c>
      <c r="K1449">
        <v>39289</v>
      </c>
      <c r="L1449" t="s">
        <v>142</v>
      </c>
      <c r="M1449" t="s">
        <v>149</v>
      </c>
      <c r="N1449" t="s">
        <v>150</v>
      </c>
      <c r="O1449">
        <v>4</v>
      </c>
      <c r="P1449" t="s">
        <v>77</v>
      </c>
      <c r="Q1449" t="s">
        <v>78</v>
      </c>
      <c r="R1449" t="s">
        <v>79</v>
      </c>
      <c r="S1449" t="s">
        <v>61</v>
      </c>
      <c r="T1449" t="s">
        <v>42</v>
      </c>
      <c r="U1449" t="s">
        <v>221</v>
      </c>
      <c r="V1449">
        <v>1484</v>
      </c>
      <c r="W1449">
        <v>0.29897809647907414</v>
      </c>
      <c r="X1449" t="s">
        <v>220</v>
      </c>
    </row>
    <row r="1450" spans="1:24" x14ac:dyDescent="0.25">
      <c r="A1450" t="s">
        <v>126</v>
      </c>
      <c r="B1450" s="1">
        <v>42641</v>
      </c>
      <c r="C1450">
        <v>2016</v>
      </c>
      <c r="D1450" t="s">
        <v>232</v>
      </c>
      <c r="E1450" t="s">
        <v>64</v>
      </c>
      <c r="F1450" t="s">
        <v>25</v>
      </c>
      <c r="G1450" t="s">
        <v>210</v>
      </c>
      <c r="H1450" t="s">
        <v>203</v>
      </c>
      <c r="I1450">
        <v>41850</v>
      </c>
      <c r="J1450">
        <v>2515</v>
      </c>
      <c r="K1450">
        <v>44365</v>
      </c>
      <c r="L1450" t="s">
        <v>127</v>
      </c>
      <c r="M1450" t="s">
        <v>128</v>
      </c>
      <c r="N1450" t="s">
        <v>129</v>
      </c>
      <c r="O1450">
        <v>4</v>
      </c>
      <c r="P1450" t="s">
        <v>77</v>
      </c>
      <c r="Q1450" t="s">
        <v>78</v>
      </c>
      <c r="R1450" t="s">
        <v>79</v>
      </c>
      <c r="S1450" t="s">
        <v>57</v>
      </c>
      <c r="T1450" t="s">
        <v>44</v>
      </c>
      <c r="U1450" t="s">
        <v>221</v>
      </c>
      <c r="V1450">
        <v>1674</v>
      </c>
      <c r="W1450">
        <v>0.96544218620538813</v>
      </c>
      <c r="X1450" t="s">
        <v>222</v>
      </c>
    </row>
    <row r="1451" spans="1:24" x14ac:dyDescent="0.25">
      <c r="A1451" t="s">
        <v>176</v>
      </c>
      <c r="B1451" s="1">
        <v>42642</v>
      </c>
      <c r="C1451">
        <v>2016</v>
      </c>
      <c r="D1451" t="s">
        <v>232</v>
      </c>
      <c r="E1451" t="s">
        <v>57</v>
      </c>
      <c r="F1451" t="s">
        <v>24</v>
      </c>
      <c r="G1451" t="s">
        <v>200</v>
      </c>
      <c r="H1451" t="s">
        <v>203</v>
      </c>
      <c r="I1451">
        <v>43650</v>
      </c>
      <c r="J1451">
        <v>2594</v>
      </c>
      <c r="K1451">
        <v>46244</v>
      </c>
      <c r="L1451" t="s">
        <v>164</v>
      </c>
      <c r="M1451" t="s">
        <v>177</v>
      </c>
      <c r="N1451" t="s">
        <v>178</v>
      </c>
      <c r="O1451">
        <v>4</v>
      </c>
      <c r="P1451" t="s">
        <v>77</v>
      </c>
      <c r="Q1451" t="s">
        <v>78</v>
      </c>
      <c r="R1451" t="s">
        <v>79</v>
      </c>
      <c r="S1451" t="s">
        <v>57</v>
      </c>
      <c r="T1451" t="s">
        <v>44</v>
      </c>
      <c r="U1451" t="s">
        <v>221</v>
      </c>
      <c r="V1451">
        <v>1746</v>
      </c>
      <c r="W1451">
        <v>0.65284928337337877</v>
      </c>
      <c r="X1451" t="s">
        <v>222</v>
      </c>
    </row>
    <row r="1452" spans="1:24" x14ac:dyDescent="0.25">
      <c r="A1452" t="s">
        <v>160</v>
      </c>
      <c r="B1452" s="1">
        <v>42643</v>
      </c>
      <c r="C1452">
        <v>2016</v>
      </c>
      <c r="D1452" t="s">
        <v>232</v>
      </c>
      <c r="E1452" t="s">
        <v>57</v>
      </c>
      <c r="F1452" t="s">
        <v>18</v>
      </c>
      <c r="G1452" t="s">
        <v>200</v>
      </c>
      <c r="H1452" t="s">
        <v>201</v>
      </c>
      <c r="I1452">
        <v>121050</v>
      </c>
      <c r="J1452">
        <v>1160</v>
      </c>
      <c r="K1452">
        <v>122210</v>
      </c>
      <c r="L1452" t="s">
        <v>142</v>
      </c>
      <c r="M1452" t="s">
        <v>161</v>
      </c>
      <c r="N1452" t="s">
        <v>162</v>
      </c>
      <c r="O1452">
        <v>4</v>
      </c>
      <c r="P1452" t="s">
        <v>91</v>
      </c>
      <c r="Q1452" t="s">
        <v>78</v>
      </c>
      <c r="R1452" t="s">
        <v>92</v>
      </c>
      <c r="S1452" t="s">
        <v>57</v>
      </c>
      <c r="T1452" t="s">
        <v>44</v>
      </c>
      <c r="U1452" t="s">
        <v>225</v>
      </c>
      <c r="V1452">
        <v>7263</v>
      </c>
      <c r="W1452">
        <v>0.65106082458564118</v>
      </c>
      <c r="X1452" t="s">
        <v>222</v>
      </c>
    </row>
    <row r="1453" spans="1:24" x14ac:dyDescent="0.25">
      <c r="A1453" t="s">
        <v>106</v>
      </c>
      <c r="B1453" s="1">
        <v>42644</v>
      </c>
      <c r="C1453">
        <v>2016</v>
      </c>
      <c r="D1453" t="s">
        <v>233</v>
      </c>
      <c r="E1453" t="s">
        <v>64</v>
      </c>
      <c r="F1453" t="s">
        <v>26</v>
      </c>
      <c r="G1453" t="s">
        <v>207</v>
      </c>
      <c r="H1453" t="s">
        <v>203</v>
      </c>
      <c r="I1453">
        <v>42050</v>
      </c>
      <c r="J1453">
        <v>1929</v>
      </c>
      <c r="K1453">
        <v>43979</v>
      </c>
      <c r="L1453" t="s">
        <v>97</v>
      </c>
      <c r="M1453" t="s">
        <v>107</v>
      </c>
      <c r="N1453" t="s">
        <v>108</v>
      </c>
      <c r="O1453">
        <v>4</v>
      </c>
      <c r="P1453" t="s">
        <v>77</v>
      </c>
      <c r="Q1453" t="s">
        <v>78</v>
      </c>
      <c r="R1453" t="s">
        <v>79</v>
      </c>
      <c r="S1453" t="s">
        <v>57</v>
      </c>
      <c r="T1453" t="s">
        <v>44</v>
      </c>
      <c r="U1453" t="s">
        <v>221</v>
      </c>
      <c r="V1453">
        <v>1682</v>
      </c>
      <c r="W1453">
        <v>0.14766861644930607</v>
      </c>
      <c r="X1453" t="s">
        <v>220</v>
      </c>
    </row>
    <row r="1454" spans="1:24" x14ac:dyDescent="0.25">
      <c r="A1454" t="s">
        <v>170</v>
      </c>
      <c r="B1454" s="1">
        <v>42646</v>
      </c>
      <c r="C1454">
        <v>2016</v>
      </c>
      <c r="D1454" t="s">
        <v>233</v>
      </c>
      <c r="E1454" t="s">
        <v>55</v>
      </c>
      <c r="F1454" t="s">
        <v>36</v>
      </c>
      <c r="G1454" t="s">
        <v>209</v>
      </c>
      <c r="H1454" t="s">
        <v>201</v>
      </c>
      <c r="I1454">
        <v>35000</v>
      </c>
      <c r="J1454">
        <v>3398</v>
      </c>
      <c r="K1454">
        <v>38398</v>
      </c>
      <c r="L1454" t="s">
        <v>164</v>
      </c>
      <c r="M1454" t="s">
        <v>171</v>
      </c>
      <c r="N1454" t="s">
        <v>172</v>
      </c>
      <c r="O1454">
        <v>4</v>
      </c>
      <c r="P1454" t="s">
        <v>77</v>
      </c>
      <c r="Q1454" t="s">
        <v>78</v>
      </c>
      <c r="R1454" t="s">
        <v>79</v>
      </c>
      <c r="S1454" t="s">
        <v>56</v>
      </c>
      <c r="T1454" t="s">
        <v>46</v>
      </c>
      <c r="U1454" t="s">
        <v>221</v>
      </c>
      <c r="V1454">
        <v>1400</v>
      </c>
      <c r="W1454">
        <v>0.67434945780520772</v>
      </c>
      <c r="X1454" t="s">
        <v>222</v>
      </c>
    </row>
    <row r="1455" spans="1:24" x14ac:dyDescent="0.25">
      <c r="A1455" t="s">
        <v>117</v>
      </c>
      <c r="B1455" s="1">
        <v>42646</v>
      </c>
      <c r="C1455">
        <v>2016</v>
      </c>
      <c r="D1455" t="s">
        <v>233</v>
      </c>
      <c r="E1455" t="s">
        <v>57</v>
      </c>
      <c r="F1455" t="s">
        <v>18</v>
      </c>
      <c r="G1455" t="s">
        <v>210</v>
      </c>
      <c r="H1455" t="s">
        <v>202</v>
      </c>
      <c r="I1455">
        <v>64850</v>
      </c>
      <c r="J1455">
        <v>1764</v>
      </c>
      <c r="K1455">
        <v>66614</v>
      </c>
      <c r="L1455" t="s">
        <v>97</v>
      </c>
      <c r="M1455" t="s">
        <v>118</v>
      </c>
      <c r="N1455" t="s">
        <v>119</v>
      </c>
      <c r="O1455">
        <v>4</v>
      </c>
      <c r="P1455" t="s">
        <v>77</v>
      </c>
      <c r="Q1455" t="s">
        <v>86</v>
      </c>
      <c r="R1455" t="s">
        <v>79</v>
      </c>
      <c r="S1455" t="s">
        <v>57</v>
      </c>
      <c r="T1455" t="s">
        <v>44</v>
      </c>
      <c r="U1455" t="s">
        <v>223</v>
      </c>
      <c r="V1455">
        <v>3242.5</v>
      </c>
      <c r="W1455">
        <v>0.82109069862453765</v>
      </c>
      <c r="X1455" t="s">
        <v>222</v>
      </c>
    </row>
    <row r="1456" spans="1:24" x14ac:dyDescent="0.25">
      <c r="A1456" t="s">
        <v>157</v>
      </c>
      <c r="B1456" s="1">
        <v>42647</v>
      </c>
      <c r="C1456">
        <v>2016</v>
      </c>
      <c r="D1456" t="s">
        <v>233</v>
      </c>
      <c r="E1456" t="s">
        <v>52</v>
      </c>
      <c r="F1456" t="s">
        <v>41</v>
      </c>
      <c r="G1456" t="s">
        <v>200</v>
      </c>
      <c r="H1456" t="s">
        <v>205</v>
      </c>
      <c r="I1456">
        <v>73150</v>
      </c>
      <c r="J1456">
        <v>2239</v>
      </c>
      <c r="K1456">
        <v>75389</v>
      </c>
      <c r="L1456" t="s">
        <v>142</v>
      </c>
      <c r="M1456" t="s">
        <v>158</v>
      </c>
      <c r="N1456" t="s">
        <v>159</v>
      </c>
      <c r="O1456">
        <v>4</v>
      </c>
      <c r="P1456" t="s">
        <v>77</v>
      </c>
      <c r="Q1456" t="s">
        <v>86</v>
      </c>
      <c r="R1456" t="s">
        <v>79</v>
      </c>
      <c r="S1456" t="s">
        <v>53</v>
      </c>
      <c r="T1456" t="s">
        <v>46</v>
      </c>
      <c r="U1456" t="s">
        <v>223</v>
      </c>
      <c r="V1456">
        <v>3657.5</v>
      </c>
      <c r="W1456">
        <v>0.18126468694827738</v>
      </c>
      <c r="X1456" t="s">
        <v>220</v>
      </c>
    </row>
    <row r="1457" spans="1:24" x14ac:dyDescent="0.25">
      <c r="A1457" t="s">
        <v>141</v>
      </c>
      <c r="B1457" s="1">
        <v>42647</v>
      </c>
      <c r="C1457">
        <v>2016</v>
      </c>
      <c r="D1457" t="s">
        <v>233</v>
      </c>
      <c r="E1457" t="s">
        <v>57</v>
      </c>
      <c r="F1457" t="s">
        <v>27</v>
      </c>
      <c r="G1457" t="s">
        <v>209</v>
      </c>
      <c r="H1457" t="s">
        <v>203</v>
      </c>
      <c r="I1457">
        <v>30250</v>
      </c>
      <c r="J1457">
        <v>4194</v>
      </c>
      <c r="K1457">
        <v>34444</v>
      </c>
      <c r="L1457" t="s">
        <v>142</v>
      </c>
      <c r="M1457" t="s">
        <v>143</v>
      </c>
      <c r="N1457" t="s">
        <v>144</v>
      </c>
      <c r="O1457">
        <v>4</v>
      </c>
      <c r="P1457" t="s">
        <v>77</v>
      </c>
      <c r="Q1457" t="s">
        <v>78</v>
      </c>
      <c r="R1457" t="s">
        <v>79</v>
      </c>
      <c r="S1457" t="s">
        <v>57</v>
      </c>
      <c r="T1457" t="s">
        <v>44</v>
      </c>
      <c r="U1457" t="s">
        <v>219</v>
      </c>
      <c r="V1457">
        <v>907.5</v>
      </c>
      <c r="W1457">
        <v>0.58483681482488137</v>
      </c>
      <c r="X1457" t="s">
        <v>222</v>
      </c>
    </row>
    <row r="1458" spans="1:24" x14ac:dyDescent="0.25">
      <c r="A1458" t="s">
        <v>157</v>
      </c>
      <c r="B1458" s="1">
        <v>42648</v>
      </c>
      <c r="C1458">
        <v>2016</v>
      </c>
      <c r="D1458" t="s">
        <v>233</v>
      </c>
      <c r="E1458" t="s">
        <v>50</v>
      </c>
      <c r="F1458" t="s">
        <v>9</v>
      </c>
      <c r="G1458" t="s">
        <v>206</v>
      </c>
      <c r="H1458" t="s">
        <v>201</v>
      </c>
      <c r="I1458">
        <v>72950</v>
      </c>
      <c r="J1458">
        <v>1026</v>
      </c>
      <c r="K1458">
        <v>73976</v>
      </c>
      <c r="L1458" t="s">
        <v>142</v>
      </c>
      <c r="M1458" t="s">
        <v>158</v>
      </c>
      <c r="N1458" t="s">
        <v>159</v>
      </c>
      <c r="O1458">
        <v>4</v>
      </c>
      <c r="P1458" t="s">
        <v>77</v>
      </c>
      <c r="Q1458" t="s">
        <v>86</v>
      </c>
      <c r="R1458" t="s">
        <v>79</v>
      </c>
      <c r="S1458" t="s">
        <v>51</v>
      </c>
      <c r="T1458" t="s">
        <v>43</v>
      </c>
      <c r="U1458" t="s">
        <v>223</v>
      </c>
      <c r="V1458">
        <v>3647.5</v>
      </c>
      <c r="W1458">
        <v>0.6140180014139125</v>
      </c>
      <c r="X1458" t="s">
        <v>222</v>
      </c>
    </row>
    <row r="1459" spans="1:24" x14ac:dyDescent="0.25">
      <c r="A1459" t="s">
        <v>130</v>
      </c>
      <c r="B1459" s="1">
        <v>42649</v>
      </c>
      <c r="C1459">
        <v>2016</v>
      </c>
      <c r="D1459" t="s">
        <v>233</v>
      </c>
      <c r="E1459" t="s">
        <v>64</v>
      </c>
      <c r="F1459" t="s">
        <v>25</v>
      </c>
      <c r="G1459" t="s">
        <v>210</v>
      </c>
      <c r="H1459" t="s">
        <v>203</v>
      </c>
      <c r="I1459">
        <v>68000</v>
      </c>
      <c r="J1459">
        <v>1578</v>
      </c>
      <c r="K1459">
        <v>69578</v>
      </c>
      <c r="L1459" t="s">
        <v>127</v>
      </c>
      <c r="M1459" t="s">
        <v>131</v>
      </c>
      <c r="N1459" t="s">
        <v>132</v>
      </c>
      <c r="O1459">
        <v>4</v>
      </c>
      <c r="P1459" t="s">
        <v>77</v>
      </c>
      <c r="Q1459" t="s">
        <v>86</v>
      </c>
      <c r="R1459" t="s">
        <v>79</v>
      </c>
      <c r="S1459" t="s">
        <v>57</v>
      </c>
      <c r="T1459" t="s">
        <v>44</v>
      </c>
      <c r="U1459" t="s">
        <v>223</v>
      </c>
      <c r="V1459">
        <v>3400</v>
      </c>
      <c r="W1459">
        <v>0.74035555345022841</v>
      </c>
      <c r="X1459" t="s">
        <v>222</v>
      </c>
    </row>
    <row r="1460" spans="1:24" x14ac:dyDescent="0.25">
      <c r="A1460" t="s">
        <v>126</v>
      </c>
      <c r="B1460" s="1">
        <v>42650</v>
      </c>
      <c r="C1460">
        <v>2016</v>
      </c>
      <c r="D1460" t="s">
        <v>233</v>
      </c>
      <c r="E1460" t="s">
        <v>55</v>
      </c>
      <c r="F1460" t="s">
        <v>40</v>
      </c>
      <c r="G1460" t="s">
        <v>200</v>
      </c>
      <c r="H1460" t="s">
        <v>205</v>
      </c>
      <c r="I1460">
        <v>42200</v>
      </c>
      <c r="J1460">
        <v>3843</v>
      </c>
      <c r="K1460">
        <v>46043</v>
      </c>
      <c r="L1460" t="s">
        <v>127</v>
      </c>
      <c r="M1460" t="s">
        <v>128</v>
      </c>
      <c r="N1460" t="s">
        <v>129</v>
      </c>
      <c r="O1460">
        <v>4</v>
      </c>
      <c r="P1460" t="s">
        <v>77</v>
      </c>
      <c r="Q1460" t="s">
        <v>78</v>
      </c>
      <c r="R1460" t="s">
        <v>79</v>
      </c>
      <c r="S1460" t="s">
        <v>56</v>
      </c>
      <c r="T1460" t="s">
        <v>46</v>
      </c>
      <c r="U1460" t="s">
        <v>221</v>
      </c>
      <c r="V1460">
        <v>1688</v>
      </c>
      <c r="W1460">
        <v>0.10165648539627739</v>
      </c>
      <c r="X1460" t="s">
        <v>220</v>
      </c>
    </row>
    <row r="1461" spans="1:24" x14ac:dyDescent="0.25">
      <c r="A1461" t="s">
        <v>103</v>
      </c>
      <c r="B1461" s="1">
        <v>42650</v>
      </c>
      <c r="C1461">
        <v>2016</v>
      </c>
      <c r="D1461" t="s">
        <v>233</v>
      </c>
      <c r="E1461" t="s">
        <v>58</v>
      </c>
      <c r="F1461" t="s">
        <v>5</v>
      </c>
      <c r="G1461" t="s">
        <v>206</v>
      </c>
      <c r="H1461" t="s">
        <v>211</v>
      </c>
      <c r="I1461">
        <v>40200</v>
      </c>
      <c r="J1461">
        <v>2339</v>
      </c>
      <c r="K1461">
        <v>42539</v>
      </c>
      <c r="L1461" t="s">
        <v>97</v>
      </c>
      <c r="M1461" t="s">
        <v>104</v>
      </c>
      <c r="N1461" t="s">
        <v>105</v>
      </c>
      <c r="O1461">
        <v>2</v>
      </c>
      <c r="P1461" t="s">
        <v>91</v>
      </c>
      <c r="Q1461" t="s">
        <v>78</v>
      </c>
      <c r="R1461" t="s">
        <v>79</v>
      </c>
      <c r="S1461" t="s">
        <v>59</v>
      </c>
      <c r="T1461" t="s">
        <v>42</v>
      </c>
      <c r="U1461" t="s">
        <v>221</v>
      </c>
      <c r="V1461">
        <v>1608</v>
      </c>
      <c r="W1461">
        <v>6.0018654009335981E-2</v>
      </c>
      <c r="X1461" t="s">
        <v>220</v>
      </c>
    </row>
    <row r="1462" spans="1:24" x14ac:dyDescent="0.25">
      <c r="A1462" t="s">
        <v>157</v>
      </c>
      <c r="B1462" s="1">
        <v>42650</v>
      </c>
      <c r="C1462">
        <v>2016</v>
      </c>
      <c r="D1462" t="s">
        <v>233</v>
      </c>
      <c r="E1462" t="s">
        <v>54</v>
      </c>
      <c r="F1462" t="s">
        <v>28</v>
      </c>
      <c r="G1462" t="s">
        <v>210</v>
      </c>
      <c r="H1462" t="s">
        <v>203</v>
      </c>
      <c r="I1462">
        <v>72600</v>
      </c>
      <c r="J1462">
        <v>3097</v>
      </c>
      <c r="K1462">
        <v>75697</v>
      </c>
      <c r="L1462" t="s">
        <v>142</v>
      </c>
      <c r="M1462" t="s">
        <v>158</v>
      </c>
      <c r="N1462" t="s">
        <v>159</v>
      </c>
      <c r="O1462">
        <v>4</v>
      </c>
      <c r="P1462" t="s">
        <v>77</v>
      </c>
      <c r="Q1462" t="s">
        <v>86</v>
      </c>
      <c r="R1462" t="s">
        <v>79</v>
      </c>
      <c r="S1462" t="s">
        <v>54</v>
      </c>
      <c r="T1462" t="s">
        <v>45</v>
      </c>
      <c r="U1462" t="s">
        <v>223</v>
      </c>
      <c r="V1462">
        <v>3630</v>
      </c>
      <c r="W1462">
        <v>0.41999004381708338</v>
      </c>
      <c r="X1462" t="s">
        <v>220</v>
      </c>
    </row>
    <row r="1463" spans="1:24" x14ac:dyDescent="0.25">
      <c r="A1463" t="s">
        <v>160</v>
      </c>
      <c r="B1463" s="1">
        <v>42650</v>
      </c>
      <c r="C1463">
        <v>2016</v>
      </c>
      <c r="D1463" t="s">
        <v>233</v>
      </c>
      <c r="E1463" t="s">
        <v>60</v>
      </c>
      <c r="F1463" t="s">
        <v>35</v>
      </c>
      <c r="G1463" t="s">
        <v>204</v>
      </c>
      <c r="H1463" t="s">
        <v>202</v>
      </c>
      <c r="I1463">
        <v>120700</v>
      </c>
      <c r="J1463">
        <v>2361</v>
      </c>
      <c r="K1463">
        <v>123061</v>
      </c>
      <c r="L1463" t="s">
        <v>142</v>
      </c>
      <c r="M1463" t="s">
        <v>161</v>
      </c>
      <c r="N1463" t="s">
        <v>162</v>
      </c>
      <c r="O1463">
        <v>4</v>
      </c>
      <c r="P1463" t="s">
        <v>91</v>
      </c>
      <c r="Q1463" t="s">
        <v>78</v>
      </c>
      <c r="R1463" t="s">
        <v>92</v>
      </c>
      <c r="S1463" t="s">
        <v>61</v>
      </c>
      <c r="T1463" t="s">
        <v>46</v>
      </c>
      <c r="U1463" t="s">
        <v>225</v>
      </c>
      <c r="V1463">
        <v>7242</v>
      </c>
      <c r="W1463">
        <v>0.22984645712647889</v>
      </c>
      <c r="X1463" t="s">
        <v>220</v>
      </c>
    </row>
    <row r="1464" spans="1:24" x14ac:dyDescent="0.25">
      <c r="A1464" t="s">
        <v>167</v>
      </c>
      <c r="B1464" s="1">
        <v>42650</v>
      </c>
      <c r="C1464">
        <v>2016</v>
      </c>
      <c r="D1464" t="s">
        <v>233</v>
      </c>
      <c r="E1464" t="s">
        <v>54</v>
      </c>
      <c r="F1464" t="s">
        <v>28</v>
      </c>
      <c r="G1464" t="s">
        <v>209</v>
      </c>
      <c r="H1464" t="s">
        <v>205</v>
      </c>
      <c r="I1464">
        <v>35300</v>
      </c>
      <c r="J1464">
        <v>2318</v>
      </c>
      <c r="K1464">
        <v>37618</v>
      </c>
      <c r="L1464" t="s">
        <v>164</v>
      </c>
      <c r="M1464" t="s">
        <v>168</v>
      </c>
      <c r="N1464" t="s">
        <v>169</v>
      </c>
      <c r="O1464">
        <v>4</v>
      </c>
      <c r="P1464" t="s">
        <v>77</v>
      </c>
      <c r="Q1464" t="s">
        <v>78</v>
      </c>
      <c r="R1464" t="s">
        <v>79</v>
      </c>
      <c r="S1464" t="s">
        <v>54</v>
      </c>
      <c r="T1464" t="s">
        <v>45</v>
      </c>
      <c r="U1464" t="s">
        <v>221</v>
      </c>
      <c r="V1464">
        <v>1412</v>
      </c>
      <c r="W1464">
        <v>0.2989949352568923</v>
      </c>
      <c r="X1464" t="s">
        <v>220</v>
      </c>
    </row>
    <row r="1465" spans="1:24" x14ac:dyDescent="0.25">
      <c r="A1465" t="s">
        <v>73</v>
      </c>
      <c r="B1465" s="1">
        <v>42651</v>
      </c>
      <c r="C1465">
        <v>2016</v>
      </c>
      <c r="D1465" t="s">
        <v>233</v>
      </c>
      <c r="E1465" t="s">
        <v>55</v>
      </c>
      <c r="F1465" t="s">
        <v>39</v>
      </c>
      <c r="G1465" t="s">
        <v>210</v>
      </c>
      <c r="H1465" t="s">
        <v>201</v>
      </c>
      <c r="I1465">
        <v>31000</v>
      </c>
      <c r="J1465">
        <v>2934</v>
      </c>
      <c r="K1465">
        <v>33934</v>
      </c>
      <c r="L1465" t="s">
        <v>74</v>
      </c>
      <c r="M1465" t="s">
        <v>75</v>
      </c>
      <c r="N1465" t="s">
        <v>76</v>
      </c>
      <c r="O1465">
        <v>4</v>
      </c>
      <c r="P1465" t="s">
        <v>77</v>
      </c>
      <c r="Q1465" t="s">
        <v>78</v>
      </c>
      <c r="R1465" t="s">
        <v>79</v>
      </c>
      <c r="S1465" t="s">
        <v>56</v>
      </c>
      <c r="T1465" t="s">
        <v>46</v>
      </c>
      <c r="U1465" t="s">
        <v>219</v>
      </c>
      <c r="V1465">
        <v>930</v>
      </c>
      <c r="W1465">
        <v>9.9522964609564737E-2</v>
      </c>
      <c r="X1465" t="s">
        <v>220</v>
      </c>
    </row>
    <row r="1466" spans="1:24" x14ac:dyDescent="0.25">
      <c r="A1466" t="s">
        <v>167</v>
      </c>
      <c r="B1466" s="1">
        <v>42651</v>
      </c>
      <c r="C1466">
        <v>2016</v>
      </c>
      <c r="D1466" t="s">
        <v>233</v>
      </c>
      <c r="E1466" t="s">
        <v>62</v>
      </c>
      <c r="F1466" t="s">
        <v>14</v>
      </c>
      <c r="G1466" t="s">
        <v>200</v>
      </c>
      <c r="H1466" t="s">
        <v>205</v>
      </c>
      <c r="I1466">
        <v>34800</v>
      </c>
      <c r="J1466">
        <v>2472</v>
      </c>
      <c r="K1466">
        <v>37272</v>
      </c>
      <c r="L1466" t="s">
        <v>164</v>
      </c>
      <c r="M1466" t="s">
        <v>168</v>
      </c>
      <c r="N1466" t="s">
        <v>169</v>
      </c>
      <c r="O1466">
        <v>4</v>
      </c>
      <c r="P1466" t="s">
        <v>77</v>
      </c>
      <c r="Q1466" t="s">
        <v>78</v>
      </c>
      <c r="R1466" t="s">
        <v>79</v>
      </c>
      <c r="S1466" t="s">
        <v>63</v>
      </c>
      <c r="T1466" t="s">
        <v>43</v>
      </c>
      <c r="U1466" t="s">
        <v>221</v>
      </c>
      <c r="V1466">
        <v>1392</v>
      </c>
      <c r="W1466">
        <v>8.2028748505762195E-2</v>
      </c>
      <c r="X1466" t="s">
        <v>220</v>
      </c>
    </row>
    <row r="1467" spans="1:24" x14ac:dyDescent="0.25">
      <c r="A1467" t="s">
        <v>114</v>
      </c>
      <c r="B1467" s="1">
        <v>42651</v>
      </c>
      <c r="C1467">
        <v>2016</v>
      </c>
      <c r="D1467" t="s">
        <v>233</v>
      </c>
      <c r="E1467" t="s">
        <v>57</v>
      </c>
      <c r="F1467" t="s">
        <v>22</v>
      </c>
      <c r="G1467" t="s">
        <v>206</v>
      </c>
      <c r="H1467" t="s">
        <v>211</v>
      </c>
      <c r="I1467">
        <v>59850</v>
      </c>
      <c r="J1467">
        <v>3434</v>
      </c>
      <c r="K1467">
        <v>63284</v>
      </c>
      <c r="L1467" t="s">
        <v>97</v>
      </c>
      <c r="M1467" t="s">
        <v>115</v>
      </c>
      <c r="N1467" t="s">
        <v>116</v>
      </c>
      <c r="O1467">
        <v>4</v>
      </c>
      <c r="P1467" t="s">
        <v>77</v>
      </c>
      <c r="Q1467" t="s">
        <v>78</v>
      </c>
      <c r="R1467" t="s">
        <v>79</v>
      </c>
      <c r="S1467" t="s">
        <v>57</v>
      </c>
      <c r="T1467" t="s">
        <v>44</v>
      </c>
      <c r="U1467" t="s">
        <v>223</v>
      </c>
      <c r="V1467">
        <v>2992.5</v>
      </c>
      <c r="W1467">
        <v>4.6011367834178432E-3</v>
      </c>
      <c r="X1467" t="s">
        <v>220</v>
      </c>
    </row>
    <row r="1468" spans="1:24" x14ac:dyDescent="0.25">
      <c r="A1468" t="s">
        <v>179</v>
      </c>
      <c r="B1468" s="1">
        <v>42652</v>
      </c>
      <c r="C1468">
        <v>2016</v>
      </c>
      <c r="D1468" t="s">
        <v>233</v>
      </c>
      <c r="E1468" t="s">
        <v>57</v>
      </c>
      <c r="F1468" t="s">
        <v>16</v>
      </c>
      <c r="G1468" t="s">
        <v>200</v>
      </c>
      <c r="H1468" t="s">
        <v>203</v>
      </c>
      <c r="I1468">
        <v>55850</v>
      </c>
      <c r="J1468">
        <v>2335</v>
      </c>
      <c r="K1468">
        <v>58185</v>
      </c>
      <c r="L1468" t="s">
        <v>164</v>
      </c>
      <c r="M1468" t="s">
        <v>180</v>
      </c>
      <c r="N1468" t="s">
        <v>181</v>
      </c>
      <c r="O1468">
        <v>4</v>
      </c>
      <c r="P1468" t="s">
        <v>77</v>
      </c>
      <c r="Q1468" t="s">
        <v>78</v>
      </c>
      <c r="R1468" t="s">
        <v>79</v>
      </c>
      <c r="S1468" t="s">
        <v>57</v>
      </c>
      <c r="T1468" t="s">
        <v>44</v>
      </c>
      <c r="U1468" t="s">
        <v>223</v>
      </c>
      <c r="V1468">
        <v>2792.5</v>
      </c>
      <c r="W1468">
        <v>0.52602486662847214</v>
      </c>
      <c r="X1468" t="s">
        <v>222</v>
      </c>
    </row>
    <row r="1469" spans="1:24" x14ac:dyDescent="0.25">
      <c r="A1469" t="s">
        <v>109</v>
      </c>
      <c r="B1469" s="1">
        <v>42653</v>
      </c>
      <c r="C1469">
        <v>2016</v>
      </c>
      <c r="D1469" t="s">
        <v>233</v>
      </c>
      <c r="E1469" t="s">
        <v>52</v>
      </c>
      <c r="F1469" t="s">
        <v>47</v>
      </c>
      <c r="G1469" t="s">
        <v>209</v>
      </c>
      <c r="H1469" t="s">
        <v>205</v>
      </c>
      <c r="I1469">
        <v>51250</v>
      </c>
      <c r="J1469">
        <v>3033</v>
      </c>
      <c r="K1469">
        <v>54283</v>
      </c>
      <c r="L1469" t="s">
        <v>97</v>
      </c>
      <c r="M1469" t="s">
        <v>110</v>
      </c>
      <c r="N1469" t="s">
        <v>111</v>
      </c>
      <c r="O1469">
        <v>4</v>
      </c>
      <c r="P1469" t="s">
        <v>91</v>
      </c>
      <c r="Q1469" t="s">
        <v>78</v>
      </c>
      <c r="R1469" t="s">
        <v>79</v>
      </c>
      <c r="S1469" t="s">
        <v>53</v>
      </c>
      <c r="T1469" t="s">
        <v>46</v>
      </c>
      <c r="U1469" t="s">
        <v>221</v>
      </c>
      <c r="V1469">
        <v>2050</v>
      </c>
      <c r="W1469">
        <v>0.66123823014145633</v>
      </c>
      <c r="X1469" t="s">
        <v>222</v>
      </c>
    </row>
    <row r="1470" spans="1:24" x14ac:dyDescent="0.25">
      <c r="A1470" t="s">
        <v>126</v>
      </c>
      <c r="B1470" s="1">
        <v>42653</v>
      </c>
      <c r="C1470">
        <v>2016</v>
      </c>
      <c r="D1470" t="s">
        <v>233</v>
      </c>
      <c r="E1470" t="s">
        <v>52</v>
      </c>
      <c r="F1470" t="s">
        <v>35</v>
      </c>
      <c r="G1470" t="s">
        <v>209</v>
      </c>
      <c r="H1470" t="s">
        <v>203</v>
      </c>
      <c r="I1470">
        <v>41750</v>
      </c>
      <c r="J1470">
        <v>1984</v>
      </c>
      <c r="K1470">
        <v>43734</v>
      </c>
      <c r="L1470" t="s">
        <v>127</v>
      </c>
      <c r="M1470" t="s">
        <v>128</v>
      </c>
      <c r="N1470" t="s">
        <v>129</v>
      </c>
      <c r="O1470">
        <v>4</v>
      </c>
      <c r="P1470" t="s">
        <v>77</v>
      </c>
      <c r="Q1470" t="s">
        <v>78</v>
      </c>
      <c r="R1470" t="s">
        <v>79</v>
      </c>
      <c r="S1470" t="s">
        <v>53</v>
      </c>
      <c r="T1470" t="s">
        <v>46</v>
      </c>
      <c r="U1470" t="s">
        <v>221</v>
      </c>
      <c r="V1470">
        <v>1670</v>
      </c>
      <c r="W1470">
        <v>0.51713210601226056</v>
      </c>
      <c r="X1470" t="s">
        <v>222</v>
      </c>
    </row>
    <row r="1471" spans="1:24" x14ac:dyDescent="0.25">
      <c r="A1471" t="s">
        <v>117</v>
      </c>
      <c r="B1471" s="1">
        <v>42653</v>
      </c>
      <c r="C1471">
        <v>2016</v>
      </c>
      <c r="D1471" t="s">
        <v>233</v>
      </c>
      <c r="E1471" t="s">
        <v>60</v>
      </c>
      <c r="F1471" t="s">
        <v>35</v>
      </c>
      <c r="G1471" t="s">
        <v>210</v>
      </c>
      <c r="H1471" t="s">
        <v>205</v>
      </c>
      <c r="I1471">
        <v>65150</v>
      </c>
      <c r="J1471">
        <v>2528</v>
      </c>
      <c r="K1471">
        <v>67678</v>
      </c>
      <c r="L1471" t="s">
        <v>97</v>
      </c>
      <c r="M1471" t="s">
        <v>118</v>
      </c>
      <c r="N1471" t="s">
        <v>119</v>
      </c>
      <c r="O1471">
        <v>4</v>
      </c>
      <c r="P1471" t="s">
        <v>77</v>
      </c>
      <c r="Q1471" t="s">
        <v>86</v>
      </c>
      <c r="R1471" t="s">
        <v>79</v>
      </c>
      <c r="S1471" t="s">
        <v>61</v>
      </c>
      <c r="T1471" t="s">
        <v>46</v>
      </c>
      <c r="U1471" t="s">
        <v>223</v>
      </c>
      <c r="V1471">
        <v>3257.5</v>
      </c>
      <c r="W1471">
        <v>0.69259050101628084</v>
      </c>
      <c r="X1471" t="s">
        <v>222</v>
      </c>
    </row>
    <row r="1472" spans="1:24" x14ac:dyDescent="0.25">
      <c r="A1472" t="s">
        <v>145</v>
      </c>
      <c r="B1472" s="1">
        <v>42654</v>
      </c>
      <c r="C1472">
        <v>2016</v>
      </c>
      <c r="D1472" t="s">
        <v>233</v>
      </c>
      <c r="E1472" t="s">
        <v>54</v>
      </c>
      <c r="F1472" t="s">
        <v>32</v>
      </c>
      <c r="G1472" t="s">
        <v>206</v>
      </c>
      <c r="H1472" t="s">
        <v>203</v>
      </c>
      <c r="I1472">
        <v>33100</v>
      </c>
      <c r="J1472">
        <v>3612</v>
      </c>
      <c r="K1472">
        <v>36712</v>
      </c>
      <c r="L1472" t="s">
        <v>142</v>
      </c>
      <c r="M1472" t="s">
        <v>146</v>
      </c>
      <c r="N1472" t="s">
        <v>147</v>
      </c>
      <c r="O1472">
        <v>4</v>
      </c>
      <c r="P1472" t="s">
        <v>77</v>
      </c>
      <c r="Q1472" t="s">
        <v>78</v>
      </c>
      <c r="R1472" t="s">
        <v>79</v>
      </c>
      <c r="S1472" t="s">
        <v>54</v>
      </c>
      <c r="T1472" t="s">
        <v>45</v>
      </c>
      <c r="U1472" t="s">
        <v>219</v>
      </c>
      <c r="V1472">
        <v>993</v>
      </c>
      <c r="W1472">
        <v>0.65463847511198303</v>
      </c>
      <c r="X1472" t="s">
        <v>222</v>
      </c>
    </row>
    <row r="1473" spans="1:24" x14ac:dyDescent="0.25">
      <c r="A1473" t="s">
        <v>188</v>
      </c>
      <c r="B1473" s="1">
        <v>42654</v>
      </c>
      <c r="C1473">
        <v>2016</v>
      </c>
      <c r="D1473" t="s">
        <v>233</v>
      </c>
      <c r="E1473" t="s">
        <v>52</v>
      </c>
      <c r="F1473" t="s">
        <v>47</v>
      </c>
      <c r="G1473" t="s">
        <v>209</v>
      </c>
      <c r="H1473" t="s">
        <v>201</v>
      </c>
      <c r="I1473">
        <v>85900</v>
      </c>
      <c r="J1473">
        <v>1027</v>
      </c>
      <c r="K1473">
        <v>86927</v>
      </c>
      <c r="L1473" t="s">
        <v>164</v>
      </c>
      <c r="M1473" t="s">
        <v>189</v>
      </c>
      <c r="N1473" t="s">
        <v>190</v>
      </c>
      <c r="O1473">
        <v>4</v>
      </c>
      <c r="P1473" t="s">
        <v>77</v>
      </c>
      <c r="Q1473" t="s">
        <v>86</v>
      </c>
      <c r="R1473" t="s">
        <v>87</v>
      </c>
      <c r="S1473" t="s">
        <v>53</v>
      </c>
      <c r="T1473" t="s">
        <v>46</v>
      </c>
      <c r="U1473" t="s">
        <v>225</v>
      </c>
      <c r="V1473">
        <v>5154</v>
      </c>
      <c r="W1473">
        <v>0.47594049595107346</v>
      </c>
      <c r="X1473" t="s">
        <v>220</v>
      </c>
    </row>
    <row r="1474" spans="1:24" x14ac:dyDescent="0.25">
      <c r="A1474" t="s">
        <v>114</v>
      </c>
      <c r="B1474" s="1">
        <v>42654</v>
      </c>
      <c r="C1474">
        <v>2016</v>
      </c>
      <c r="D1474" t="s">
        <v>233</v>
      </c>
      <c r="E1474" t="s">
        <v>57</v>
      </c>
      <c r="F1474" t="s">
        <v>18</v>
      </c>
      <c r="G1474" t="s">
        <v>209</v>
      </c>
      <c r="H1474" t="s">
        <v>201</v>
      </c>
      <c r="I1474">
        <v>59800</v>
      </c>
      <c r="J1474">
        <v>2498</v>
      </c>
      <c r="K1474">
        <v>62298</v>
      </c>
      <c r="L1474" t="s">
        <v>97</v>
      </c>
      <c r="M1474" t="s">
        <v>115</v>
      </c>
      <c r="N1474" t="s">
        <v>116</v>
      </c>
      <c r="O1474">
        <v>4</v>
      </c>
      <c r="P1474" t="s">
        <v>77</v>
      </c>
      <c r="Q1474" t="s">
        <v>78</v>
      </c>
      <c r="R1474" t="s">
        <v>79</v>
      </c>
      <c r="S1474" t="s">
        <v>57</v>
      </c>
      <c r="T1474" t="s">
        <v>44</v>
      </c>
      <c r="U1474" t="s">
        <v>223</v>
      </c>
      <c r="V1474">
        <v>2990</v>
      </c>
      <c r="W1474">
        <v>0.73831243102360167</v>
      </c>
      <c r="X1474" t="s">
        <v>222</v>
      </c>
    </row>
    <row r="1475" spans="1:24" x14ac:dyDescent="0.25">
      <c r="A1475" t="s">
        <v>154</v>
      </c>
      <c r="B1475" s="1">
        <v>42654</v>
      </c>
      <c r="C1475">
        <v>2016</v>
      </c>
      <c r="D1475" t="s">
        <v>233</v>
      </c>
      <c r="E1475" t="s">
        <v>57</v>
      </c>
      <c r="F1475" t="s">
        <v>23</v>
      </c>
      <c r="G1475" t="s">
        <v>200</v>
      </c>
      <c r="H1475" t="s">
        <v>205</v>
      </c>
      <c r="I1475">
        <v>70400</v>
      </c>
      <c r="J1475">
        <v>4026</v>
      </c>
      <c r="K1475">
        <v>74426</v>
      </c>
      <c r="L1475" t="s">
        <v>142</v>
      </c>
      <c r="M1475" t="s">
        <v>155</v>
      </c>
      <c r="N1475" t="s">
        <v>156</v>
      </c>
      <c r="O1475">
        <v>4</v>
      </c>
      <c r="P1475" t="s">
        <v>91</v>
      </c>
      <c r="Q1475" t="s">
        <v>78</v>
      </c>
      <c r="R1475" t="s">
        <v>79</v>
      </c>
      <c r="S1475" t="s">
        <v>57</v>
      </c>
      <c r="T1475" t="s">
        <v>44</v>
      </c>
      <c r="U1475" t="s">
        <v>223</v>
      </c>
      <c r="V1475">
        <v>3520</v>
      </c>
      <c r="W1475">
        <v>0.97321074221898374</v>
      </c>
      <c r="X1475" t="s">
        <v>222</v>
      </c>
    </row>
    <row r="1476" spans="1:24" x14ac:dyDescent="0.25">
      <c r="A1476" t="s">
        <v>191</v>
      </c>
      <c r="B1476" s="1">
        <v>42655</v>
      </c>
      <c r="C1476">
        <v>2016</v>
      </c>
      <c r="D1476" t="s">
        <v>233</v>
      </c>
      <c r="E1476" t="s">
        <v>60</v>
      </c>
      <c r="F1476" t="s">
        <v>4</v>
      </c>
      <c r="G1476" t="s">
        <v>200</v>
      </c>
      <c r="H1476" t="s">
        <v>201</v>
      </c>
      <c r="I1476">
        <v>145150</v>
      </c>
      <c r="J1476">
        <v>2386</v>
      </c>
      <c r="K1476">
        <v>147536</v>
      </c>
      <c r="L1476" t="s">
        <v>164</v>
      </c>
      <c r="M1476" t="s">
        <v>192</v>
      </c>
      <c r="N1476" t="s">
        <v>193</v>
      </c>
      <c r="O1476">
        <v>4</v>
      </c>
      <c r="P1476" t="s">
        <v>91</v>
      </c>
      <c r="Q1476" t="s">
        <v>86</v>
      </c>
      <c r="R1476" t="s">
        <v>92</v>
      </c>
      <c r="S1476" t="s">
        <v>61</v>
      </c>
      <c r="T1476" t="s">
        <v>42</v>
      </c>
      <c r="U1476" t="s">
        <v>225</v>
      </c>
      <c r="V1476">
        <v>8709</v>
      </c>
      <c r="W1476">
        <v>0.31183250914878796</v>
      </c>
      <c r="X1476" t="s">
        <v>220</v>
      </c>
    </row>
    <row r="1477" spans="1:24" x14ac:dyDescent="0.25">
      <c r="A1477" t="s">
        <v>185</v>
      </c>
      <c r="B1477" s="1">
        <v>42655</v>
      </c>
      <c r="C1477">
        <v>2016</v>
      </c>
      <c r="D1477" t="s">
        <v>233</v>
      </c>
      <c r="E1477" t="s">
        <v>57</v>
      </c>
      <c r="F1477" t="s">
        <v>23</v>
      </c>
      <c r="G1477" t="s">
        <v>200</v>
      </c>
      <c r="H1477" t="s">
        <v>203</v>
      </c>
      <c r="I1477">
        <v>82900</v>
      </c>
      <c r="J1477">
        <v>3855</v>
      </c>
      <c r="K1477">
        <v>86755</v>
      </c>
      <c r="L1477" t="s">
        <v>164</v>
      </c>
      <c r="M1477" t="s">
        <v>186</v>
      </c>
      <c r="N1477" t="s">
        <v>187</v>
      </c>
      <c r="O1477">
        <v>4</v>
      </c>
      <c r="P1477" t="s">
        <v>77</v>
      </c>
      <c r="Q1477" t="s">
        <v>86</v>
      </c>
      <c r="R1477" t="s">
        <v>87</v>
      </c>
      <c r="S1477" t="s">
        <v>57</v>
      </c>
      <c r="T1477" t="s">
        <v>44</v>
      </c>
      <c r="U1477" t="s">
        <v>225</v>
      </c>
      <c r="V1477">
        <v>4974</v>
      </c>
      <c r="W1477">
        <v>0.52694722382675263</v>
      </c>
      <c r="X1477" t="s">
        <v>222</v>
      </c>
    </row>
    <row r="1478" spans="1:24" x14ac:dyDescent="0.25">
      <c r="A1478" t="s">
        <v>114</v>
      </c>
      <c r="B1478" s="1">
        <v>42656</v>
      </c>
      <c r="C1478">
        <v>2016</v>
      </c>
      <c r="D1478" t="s">
        <v>233</v>
      </c>
      <c r="E1478" t="s">
        <v>52</v>
      </c>
      <c r="F1478" t="s">
        <v>35</v>
      </c>
      <c r="G1478" t="s">
        <v>206</v>
      </c>
      <c r="H1478" t="s">
        <v>203</v>
      </c>
      <c r="I1478">
        <v>59750</v>
      </c>
      <c r="J1478">
        <v>3221</v>
      </c>
      <c r="K1478">
        <v>62971</v>
      </c>
      <c r="L1478" t="s">
        <v>97</v>
      </c>
      <c r="M1478" t="s">
        <v>115</v>
      </c>
      <c r="N1478" t="s">
        <v>116</v>
      </c>
      <c r="O1478">
        <v>4</v>
      </c>
      <c r="P1478" t="s">
        <v>77</v>
      </c>
      <c r="Q1478" t="s">
        <v>78</v>
      </c>
      <c r="R1478" t="s">
        <v>79</v>
      </c>
      <c r="S1478" t="s">
        <v>53</v>
      </c>
      <c r="T1478" t="s">
        <v>46</v>
      </c>
      <c r="U1478" t="s">
        <v>223</v>
      </c>
      <c r="V1478">
        <v>2987.5</v>
      </c>
      <c r="W1478">
        <v>0.92281718269121704</v>
      </c>
      <c r="X1478" t="s">
        <v>222</v>
      </c>
    </row>
    <row r="1479" spans="1:24" x14ac:dyDescent="0.25">
      <c r="A1479" t="s">
        <v>151</v>
      </c>
      <c r="B1479" s="1">
        <v>42657</v>
      </c>
      <c r="C1479">
        <v>2016</v>
      </c>
      <c r="D1479" t="s">
        <v>233</v>
      </c>
      <c r="E1479" t="s">
        <v>64</v>
      </c>
      <c r="F1479" t="s">
        <v>25</v>
      </c>
      <c r="G1479" t="s">
        <v>209</v>
      </c>
      <c r="H1479" t="s">
        <v>201</v>
      </c>
      <c r="I1479">
        <v>39100</v>
      </c>
      <c r="J1479">
        <v>2670</v>
      </c>
      <c r="K1479">
        <v>41770</v>
      </c>
      <c r="L1479" t="s">
        <v>142</v>
      </c>
      <c r="M1479" t="s">
        <v>152</v>
      </c>
      <c r="N1479" t="s">
        <v>153</v>
      </c>
      <c r="O1479">
        <v>3</v>
      </c>
      <c r="P1479" t="s">
        <v>91</v>
      </c>
      <c r="Q1479" t="s">
        <v>78</v>
      </c>
      <c r="R1479" t="s">
        <v>79</v>
      </c>
      <c r="S1479" t="s">
        <v>57</v>
      </c>
      <c r="T1479" t="s">
        <v>44</v>
      </c>
      <c r="U1479" t="s">
        <v>221</v>
      </c>
      <c r="V1479">
        <v>1564</v>
      </c>
      <c r="W1479">
        <v>5.063304633397285E-2</v>
      </c>
      <c r="X1479" t="s">
        <v>220</v>
      </c>
    </row>
    <row r="1480" spans="1:24" x14ac:dyDescent="0.25">
      <c r="A1480" t="s">
        <v>123</v>
      </c>
      <c r="B1480" s="1">
        <v>42657</v>
      </c>
      <c r="C1480">
        <v>2016</v>
      </c>
      <c r="D1480" t="s">
        <v>233</v>
      </c>
      <c r="E1480" t="s">
        <v>62</v>
      </c>
      <c r="F1480" t="s">
        <v>14</v>
      </c>
      <c r="G1480" t="s">
        <v>210</v>
      </c>
      <c r="H1480" t="s">
        <v>203</v>
      </c>
      <c r="I1480">
        <v>84050</v>
      </c>
      <c r="J1480">
        <v>1588</v>
      </c>
      <c r="K1480">
        <v>85638</v>
      </c>
      <c r="L1480" t="s">
        <v>97</v>
      </c>
      <c r="M1480" t="s">
        <v>124</v>
      </c>
      <c r="N1480" t="s">
        <v>125</v>
      </c>
      <c r="O1480">
        <v>4</v>
      </c>
      <c r="P1480" t="s">
        <v>91</v>
      </c>
      <c r="Q1480" t="s">
        <v>78</v>
      </c>
      <c r="R1480" t="s">
        <v>92</v>
      </c>
      <c r="S1480" t="s">
        <v>63</v>
      </c>
      <c r="T1480" t="s">
        <v>43</v>
      </c>
      <c r="U1480" t="s">
        <v>225</v>
      </c>
      <c r="V1480">
        <v>5043</v>
      </c>
      <c r="W1480">
        <v>0.54808327348347907</v>
      </c>
      <c r="X1480" t="s">
        <v>222</v>
      </c>
    </row>
    <row r="1481" spans="1:24" x14ac:dyDescent="0.25">
      <c r="A1481" t="s">
        <v>120</v>
      </c>
      <c r="B1481" s="1">
        <v>42658</v>
      </c>
      <c r="C1481">
        <v>2016</v>
      </c>
      <c r="D1481" t="s">
        <v>233</v>
      </c>
      <c r="E1481" t="s">
        <v>57</v>
      </c>
      <c r="F1481" t="s">
        <v>17</v>
      </c>
      <c r="G1481" t="s">
        <v>209</v>
      </c>
      <c r="H1481" t="s">
        <v>203</v>
      </c>
      <c r="I1481">
        <v>69750</v>
      </c>
      <c r="J1481">
        <v>4745</v>
      </c>
      <c r="K1481">
        <v>74495</v>
      </c>
      <c r="L1481" t="s">
        <v>97</v>
      </c>
      <c r="M1481" t="s">
        <v>121</v>
      </c>
      <c r="N1481" t="s">
        <v>122</v>
      </c>
      <c r="O1481">
        <v>4</v>
      </c>
      <c r="P1481" t="s">
        <v>77</v>
      </c>
      <c r="Q1481" t="s">
        <v>86</v>
      </c>
      <c r="R1481" t="s">
        <v>87</v>
      </c>
      <c r="S1481" t="s">
        <v>57</v>
      </c>
      <c r="T1481" t="s">
        <v>44</v>
      </c>
      <c r="U1481" t="s">
        <v>223</v>
      </c>
      <c r="V1481">
        <v>3487.5</v>
      </c>
      <c r="W1481">
        <v>0.87323095410747031</v>
      </c>
      <c r="X1481" t="s">
        <v>222</v>
      </c>
    </row>
    <row r="1482" spans="1:24" x14ac:dyDescent="0.25">
      <c r="A1482" t="s">
        <v>73</v>
      </c>
      <c r="B1482" s="1">
        <v>42659</v>
      </c>
      <c r="C1482">
        <v>2016</v>
      </c>
      <c r="D1482" t="s">
        <v>233</v>
      </c>
      <c r="E1482" t="s">
        <v>57</v>
      </c>
      <c r="F1482" t="s">
        <v>27</v>
      </c>
      <c r="G1482" t="s">
        <v>200</v>
      </c>
      <c r="H1482" t="s">
        <v>201</v>
      </c>
      <c r="I1482">
        <v>30800</v>
      </c>
      <c r="J1482">
        <v>2077</v>
      </c>
      <c r="K1482">
        <v>32877</v>
      </c>
      <c r="L1482" t="s">
        <v>74</v>
      </c>
      <c r="M1482" t="s">
        <v>75</v>
      </c>
      <c r="N1482" t="s">
        <v>76</v>
      </c>
      <c r="O1482">
        <v>4</v>
      </c>
      <c r="P1482" t="s">
        <v>77</v>
      </c>
      <c r="Q1482" t="s">
        <v>78</v>
      </c>
      <c r="R1482" t="s">
        <v>79</v>
      </c>
      <c r="S1482" t="s">
        <v>57</v>
      </c>
      <c r="T1482" t="s">
        <v>44</v>
      </c>
      <c r="U1482" t="s">
        <v>219</v>
      </c>
      <c r="V1482">
        <v>924</v>
      </c>
      <c r="W1482">
        <v>0.57375510156795151</v>
      </c>
      <c r="X1482" t="s">
        <v>222</v>
      </c>
    </row>
    <row r="1483" spans="1:24" x14ac:dyDescent="0.25">
      <c r="A1483" t="s">
        <v>145</v>
      </c>
      <c r="B1483" s="1">
        <v>42660</v>
      </c>
      <c r="C1483">
        <v>2016</v>
      </c>
      <c r="D1483" t="s">
        <v>233</v>
      </c>
      <c r="E1483" t="s">
        <v>62</v>
      </c>
      <c r="F1483" t="s">
        <v>15</v>
      </c>
      <c r="G1483" t="s">
        <v>210</v>
      </c>
      <c r="H1483" t="s">
        <v>202</v>
      </c>
      <c r="I1483">
        <v>32950</v>
      </c>
      <c r="J1483">
        <v>4106</v>
      </c>
      <c r="K1483">
        <v>37056</v>
      </c>
      <c r="L1483" t="s">
        <v>142</v>
      </c>
      <c r="M1483" t="s">
        <v>146</v>
      </c>
      <c r="N1483" t="s">
        <v>147</v>
      </c>
      <c r="O1483">
        <v>4</v>
      </c>
      <c r="P1483" t="s">
        <v>77</v>
      </c>
      <c r="Q1483" t="s">
        <v>78</v>
      </c>
      <c r="R1483" t="s">
        <v>79</v>
      </c>
      <c r="S1483" t="s">
        <v>63</v>
      </c>
      <c r="T1483" t="s">
        <v>43</v>
      </c>
      <c r="U1483" t="s">
        <v>221</v>
      </c>
      <c r="V1483">
        <v>1318</v>
      </c>
      <c r="W1483">
        <v>0.9772872272773121</v>
      </c>
      <c r="X1483" t="s">
        <v>222</v>
      </c>
    </row>
    <row r="1484" spans="1:24" x14ac:dyDescent="0.25">
      <c r="A1484" t="s">
        <v>182</v>
      </c>
      <c r="B1484" s="1">
        <v>42660</v>
      </c>
      <c r="C1484">
        <v>2016</v>
      </c>
      <c r="D1484" t="s">
        <v>233</v>
      </c>
      <c r="E1484" t="s">
        <v>54</v>
      </c>
      <c r="F1484" t="s">
        <v>29</v>
      </c>
      <c r="G1484" t="s">
        <v>200</v>
      </c>
      <c r="H1484" t="s">
        <v>201</v>
      </c>
      <c r="I1484">
        <v>65100</v>
      </c>
      <c r="J1484">
        <v>1673</v>
      </c>
      <c r="K1484">
        <v>66773</v>
      </c>
      <c r="L1484" t="s">
        <v>164</v>
      </c>
      <c r="M1484" t="s">
        <v>183</v>
      </c>
      <c r="N1484" t="s">
        <v>184</v>
      </c>
      <c r="O1484">
        <v>4</v>
      </c>
      <c r="P1484" t="s">
        <v>77</v>
      </c>
      <c r="Q1484" t="s">
        <v>78</v>
      </c>
      <c r="R1484" t="s">
        <v>79</v>
      </c>
      <c r="S1484" t="s">
        <v>54</v>
      </c>
      <c r="T1484" t="s">
        <v>45</v>
      </c>
      <c r="U1484" t="s">
        <v>223</v>
      </c>
      <c r="V1484">
        <v>3255</v>
      </c>
      <c r="W1484">
        <v>0.76296863321353148</v>
      </c>
      <c r="X1484" t="s">
        <v>222</v>
      </c>
    </row>
    <row r="1485" spans="1:24" x14ac:dyDescent="0.25">
      <c r="A1485" t="s">
        <v>179</v>
      </c>
      <c r="B1485" s="1">
        <v>42660</v>
      </c>
      <c r="C1485">
        <v>2016</v>
      </c>
      <c r="D1485" t="s">
        <v>233</v>
      </c>
      <c r="E1485" t="s">
        <v>62</v>
      </c>
      <c r="F1485" t="s">
        <v>15</v>
      </c>
      <c r="G1485" t="s">
        <v>206</v>
      </c>
      <c r="H1485" t="s">
        <v>202</v>
      </c>
      <c r="I1485">
        <v>56350</v>
      </c>
      <c r="J1485">
        <v>1331</v>
      </c>
      <c r="K1485">
        <v>57681</v>
      </c>
      <c r="L1485" t="s">
        <v>164</v>
      </c>
      <c r="M1485" t="s">
        <v>180</v>
      </c>
      <c r="N1485" t="s">
        <v>181</v>
      </c>
      <c r="O1485">
        <v>4</v>
      </c>
      <c r="P1485" t="s">
        <v>77</v>
      </c>
      <c r="Q1485" t="s">
        <v>78</v>
      </c>
      <c r="R1485" t="s">
        <v>79</v>
      </c>
      <c r="S1485" t="s">
        <v>63</v>
      </c>
      <c r="T1485" t="s">
        <v>43</v>
      </c>
      <c r="U1485" t="s">
        <v>223</v>
      </c>
      <c r="V1485">
        <v>2817.5</v>
      </c>
      <c r="W1485">
        <v>0.92661064021597184</v>
      </c>
      <c r="X1485" t="s">
        <v>222</v>
      </c>
    </row>
    <row r="1486" spans="1:24" x14ac:dyDescent="0.25">
      <c r="A1486" t="s">
        <v>114</v>
      </c>
      <c r="B1486" s="1">
        <v>42661</v>
      </c>
      <c r="C1486">
        <v>2016</v>
      </c>
      <c r="D1486" t="s">
        <v>233</v>
      </c>
      <c r="E1486" t="s">
        <v>52</v>
      </c>
      <c r="F1486" t="s">
        <v>47</v>
      </c>
      <c r="G1486" t="s">
        <v>210</v>
      </c>
      <c r="H1486" t="s">
        <v>201</v>
      </c>
      <c r="I1486">
        <v>59850</v>
      </c>
      <c r="J1486">
        <v>4865</v>
      </c>
      <c r="K1486">
        <v>64715</v>
      </c>
      <c r="L1486" t="s">
        <v>97</v>
      </c>
      <c r="M1486" t="s">
        <v>115</v>
      </c>
      <c r="N1486" t="s">
        <v>116</v>
      </c>
      <c r="O1486">
        <v>4</v>
      </c>
      <c r="P1486" t="s">
        <v>77</v>
      </c>
      <c r="Q1486" t="s">
        <v>78</v>
      </c>
      <c r="R1486" t="s">
        <v>79</v>
      </c>
      <c r="S1486" t="s">
        <v>53</v>
      </c>
      <c r="T1486" t="s">
        <v>46</v>
      </c>
      <c r="U1486" t="s">
        <v>223</v>
      </c>
      <c r="V1486">
        <v>2992.5</v>
      </c>
      <c r="W1486">
        <v>8.4542906882494172E-3</v>
      </c>
      <c r="X1486" t="s">
        <v>220</v>
      </c>
    </row>
    <row r="1487" spans="1:24" x14ac:dyDescent="0.25">
      <c r="A1487" t="s">
        <v>157</v>
      </c>
      <c r="B1487" s="1">
        <v>42664</v>
      </c>
      <c r="C1487">
        <v>2016</v>
      </c>
      <c r="D1487" t="s">
        <v>233</v>
      </c>
      <c r="E1487" t="s">
        <v>54</v>
      </c>
      <c r="F1487" t="s">
        <v>23</v>
      </c>
      <c r="G1487" t="s">
        <v>210</v>
      </c>
      <c r="H1487" t="s">
        <v>211</v>
      </c>
      <c r="I1487">
        <v>72700</v>
      </c>
      <c r="J1487">
        <v>3163</v>
      </c>
      <c r="K1487">
        <v>75863</v>
      </c>
      <c r="L1487" t="s">
        <v>142</v>
      </c>
      <c r="M1487" t="s">
        <v>158</v>
      </c>
      <c r="N1487" t="s">
        <v>159</v>
      </c>
      <c r="O1487">
        <v>4</v>
      </c>
      <c r="P1487" t="s">
        <v>77</v>
      </c>
      <c r="Q1487" t="s">
        <v>86</v>
      </c>
      <c r="R1487" t="s">
        <v>79</v>
      </c>
      <c r="S1487" t="s">
        <v>54</v>
      </c>
      <c r="T1487" t="s">
        <v>44</v>
      </c>
      <c r="U1487" t="s">
        <v>223</v>
      </c>
      <c r="V1487">
        <v>3635</v>
      </c>
      <c r="W1487">
        <v>0.16133282154860573</v>
      </c>
      <c r="X1487" t="s">
        <v>220</v>
      </c>
    </row>
    <row r="1488" spans="1:24" x14ac:dyDescent="0.25">
      <c r="A1488" t="s">
        <v>176</v>
      </c>
      <c r="B1488" s="1">
        <v>42665</v>
      </c>
      <c r="C1488">
        <v>2016</v>
      </c>
      <c r="D1488" t="s">
        <v>233</v>
      </c>
      <c r="E1488" t="s">
        <v>57</v>
      </c>
      <c r="F1488" t="s">
        <v>21</v>
      </c>
      <c r="G1488" t="s">
        <v>204</v>
      </c>
      <c r="H1488" t="s">
        <v>202</v>
      </c>
      <c r="I1488">
        <v>43800</v>
      </c>
      <c r="J1488">
        <v>4832</v>
      </c>
      <c r="K1488">
        <v>48632</v>
      </c>
      <c r="L1488" t="s">
        <v>164</v>
      </c>
      <c r="M1488" t="s">
        <v>177</v>
      </c>
      <c r="N1488" t="s">
        <v>178</v>
      </c>
      <c r="O1488">
        <v>4</v>
      </c>
      <c r="P1488" t="s">
        <v>77</v>
      </c>
      <c r="Q1488" t="s">
        <v>78</v>
      </c>
      <c r="R1488" t="s">
        <v>79</v>
      </c>
      <c r="S1488" t="s">
        <v>57</v>
      </c>
      <c r="T1488" t="s">
        <v>44</v>
      </c>
      <c r="U1488" t="s">
        <v>221</v>
      </c>
      <c r="V1488">
        <v>1752</v>
      </c>
      <c r="W1488">
        <v>0.97526634716208394</v>
      </c>
      <c r="X1488" t="s">
        <v>222</v>
      </c>
    </row>
    <row r="1489" spans="1:24" x14ac:dyDescent="0.25">
      <c r="A1489" t="s">
        <v>83</v>
      </c>
      <c r="B1489" s="1">
        <v>42666</v>
      </c>
      <c r="C1489">
        <v>2016</v>
      </c>
      <c r="D1489" t="s">
        <v>233</v>
      </c>
      <c r="E1489" t="s">
        <v>54</v>
      </c>
      <c r="F1489" t="s">
        <v>33</v>
      </c>
      <c r="G1489" t="s">
        <v>200</v>
      </c>
      <c r="H1489" t="s">
        <v>201</v>
      </c>
      <c r="I1489">
        <v>92750</v>
      </c>
      <c r="J1489">
        <v>2273</v>
      </c>
      <c r="K1489">
        <v>95023</v>
      </c>
      <c r="L1489" t="s">
        <v>74</v>
      </c>
      <c r="M1489" t="s">
        <v>84</v>
      </c>
      <c r="N1489" t="s">
        <v>85</v>
      </c>
      <c r="O1489">
        <v>4</v>
      </c>
      <c r="P1489" t="s">
        <v>77</v>
      </c>
      <c r="Q1489" t="s">
        <v>86</v>
      </c>
      <c r="R1489" t="s">
        <v>87</v>
      </c>
      <c r="S1489" t="s">
        <v>54</v>
      </c>
      <c r="T1489" t="s">
        <v>45</v>
      </c>
      <c r="U1489" t="s">
        <v>225</v>
      </c>
      <c r="V1489">
        <v>5565</v>
      </c>
      <c r="W1489">
        <v>9.9233956588075475E-2</v>
      </c>
      <c r="X1489" t="s">
        <v>220</v>
      </c>
    </row>
    <row r="1490" spans="1:24" x14ac:dyDescent="0.25">
      <c r="A1490" t="s">
        <v>167</v>
      </c>
      <c r="B1490" s="1">
        <v>42666</v>
      </c>
      <c r="C1490">
        <v>2016</v>
      </c>
      <c r="D1490" t="s">
        <v>233</v>
      </c>
      <c r="E1490" t="s">
        <v>52</v>
      </c>
      <c r="F1490" t="s">
        <v>34</v>
      </c>
      <c r="G1490" t="s">
        <v>210</v>
      </c>
      <c r="H1490" t="s">
        <v>201</v>
      </c>
      <c r="I1490">
        <v>34550</v>
      </c>
      <c r="J1490">
        <v>2864</v>
      </c>
      <c r="K1490">
        <v>37414</v>
      </c>
      <c r="L1490" t="s">
        <v>164</v>
      </c>
      <c r="M1490" t="s">
        <v>168</v>
      </c>
      <c r="N1490" t="s">
        <v>169</v>
      </c>
      <c r="O1490">
        <v>4</v>
      </c>
      <c r="P1490" t="s">
        <v>77</v>
      </c>
      <c r="Q1490" t="s">
        <v>78</v>
      </c>
      <c r="R1490" t="s">
        <v>79</v>
      </c>
      <c r="S1490" t="s">
        <v>53</v>
      </c>
      <c r="T1490" t="s">
        <v>46</v>
      </c>
      <c r="U1490" t="s">
        <v>221</v>
      </c>
      <c r="V1490">
        <v>1382</v>
      </c>
      <c r="W1490">
        <v>0.11863743286516398</v>
      </c>
      <c r="X1490" t="s">
        <v>220</v>
      </c>
    </row>
    <row r="1491" spans="1:24" x14ac:dyDescent="0.25">
      <c r="A1491" t="s">
        <v>130</v>
      </c>
      <c r="B1491" s="1">
        <v>42666</v>
      </c>
      <c r="C1491">
        <v>2016</v>
      </c>
      <c r="D1491" t="s">
        <v>233</v>
      </c>
      <c r="E1491" t="s">
        <v>50</v>
      </c>
      <c r="F1491" t="s">
        <v>9</v>
      </c>
      <c r="G1491" t="s">
        <v>210</v>
      </c>
      <c r="H1491" t="s">
        <v>203</v>
      </c>
      <c r="I1491">
        <v>67850</v>
      </c>
      <c r="J1491">
        <v>2755</v>
      </c>
      <c r="K1491">
        <v>70605</v>
      </c>
      <c r="L1491" t="s">
        <v>127</v>
      </c>
      <c r="M1491" t="s">
        <v>131</v>
      </c>
      <c r="N1491" t="s">
        <v>132</v>
      </c>
      <c r="O1491">
        <v>4</v>
      </c>
      <c r="P1491" t="s">
        <v>77</v>
      </c>
      <c r="Q1491" t="s">
        <v>86</v>
      </c>
      <c r="R1491" t="s">
        <v>79</v>
      </c>
      <c r="S1491" t="s">
        <v>51</v>
      </c>
      <c r="T1491" t="s">
        <v>43</v>
      </c>
      <c r="U1491" t="s">
        <v>223</v>
      </c>
      <c r="V1491">
        <v>3392.5</v>
      </c>
      <c r="W1491">
        <v>0.96865331286967415</v>
      </c>
      <c r="X1491" t="s">
        <v>222</v>
      </c>
    </row>
    <row r="1492" spans="1:24" x14ac:dyDescent="0.25">
      <c r="A1492" t="s">
        <v>93</v>
      </c>
      <c r="B1492" s="1">
        <v>42667</v>
      </c>
      <c r="C1492">
        <v>2016</v>
      </c>
      <c r="D1492" t="s">
        <v>233</v>
      </c>
      <c r="E1492" t="s">
        <v>57</v>
      </c>
      <c r="F1492" t="s">
        <v>21</v>
      </c>
      <c r="G1492" t="s">
        <v>210</v>
      </c>
      <c r="H1492" t="s">
        <v>201</v>
      </c>
      <c r="I1492">
        <v>184700</v>
      </c>
      <c r="J1492">
        <v>3035</v>
      </c>
      <c r="K1492">
        <v>187735</v>
      </c>
      <c r="L1492" t="s">
        <v>74</v>
      </c>
      <c r="M1492" t="s">
        <v>94</v>
      </c>
      <c r="N1492" t="s">
        <v>95</v>
      </c>
      <c r="O1492">
        <v>2</v>
      </c>
      <c r="P1492" t="s">
        <v>77</v>
      </c>
      <c r="Q1492" t="s">
        <v>86</v>
      </c>
      <c r="R1492" t="s">
        <v>87</v>
      </c>
      <c r="S1492" t="s">
        <v>57</v>
      </c>
      <c r="T1492" t="s">
        <v>44</v>
      </c>
      <c r="U1492" t="s">
        <v>225</v>
      </c>
      <c r="V1492">
        <v>11082</v>
      </c>
      <c r="W1492">
        <v>0.51334363897952417</v>
      </c>
      <c r="X1492" t="s">
        <v>222</v>
      </c>
    </row>
    <row r="1493" spans="1:24" x14ac:dyDescent="0.25">
      <c r="A1493" t="s">
        <v>173</v>
      </c>
      <c r="B1493" s="1">
        <v>42667</v>
      </c>
      <c r="C1493">
        <v>2016</v>
      </c>
      <c r="D1493" t="s">
        <v>233</v>
      </c>
      <c r="E1493" t="s">
        <v>57</v>
      </c>
      <c r="F1493" t="s">
        <v>27</v>
      </c>
      <c r="G1493" t="s">
        <v>207</v>
      </c>
      <c r="H1493" t="s">
        <v>201</v>
      </c>
      <c r="I1493">
        <v>36200</v>
      </c>
      <c r="J1493">
        <v>4653</v>
      </c>
      <c r="K1493">
        <v>40853</v>
      </c>
      <c r="L1493" t="s">
        <v>164</v>
      </c>
      <c r="M1493" t="s">
        <v>174</v>
      </c>
      <c r="N1493" t="s">
        <v>175</v>
      </c>
      <c r="O1493">
        <v>2</v>
      </c>
      <c r="P1493" t="s">
        <v>91</v>
      </c>
      <c r="Q1493" t="s">
        <v>78</v>
      </c>
      <c r="R1493" t="s">
        <v>79</v>
      </c>
      <c r="S1493" t="s">
        <v>57</v>
      </c>
      <c r="T1493" t="s">
        <v>44</v>
      </c>
      <c r="U1493" t="s">
        <v>221</v>
      </c>
      <c r="V1493">
        <v>1448</v>
      </c>
      <c r="W1493">
        <v>0.57981984577133316</v>
      </c>
      <c r="X1493" t="s">
        <v>222</v>
      </c>
    </row>
    <row r="1494" spans="1:24" x14ac:dyDescent="0.25">
      <c r="A1494" t="s">
        <v>176</v>
      </c>
      <c r="B1494" s="1">
        <v>42668</v>
      </c>
      <c r="C1494">
        <v>2016</v>
      </c>
      <c r="D1494" t="s">
        <v>233</v>
      </c>
      <c r="E1494" t="s">
        <v>55</v>
      </c>
      <c r="F1494" t="s">
        <v>38</v>
      </c>
      <c r="G1494" t="s">
        <v>210</v>
      </c>
      <c r="H1494" t="s">
        <v>205</v>
      </c>
      <c r="I1494">
        <v>44050</v>
      </c>
      <c r="J1494">
        <v>4828</v>
      </c>
      <c r="K1494">
        <v>48878</v>
      </c>
      <c r="L1494" t="s">
        <v>164</v>
      </c>
      <c r="M1494" t="s">
        <v>177</v>
      </c>
      <c r="N1494" t="s">
        <v>178</v>
      </c>
      <c r="O1494">
        <v>4</v>
      </c>
      <c r="P1494" t="s">
        <v>77</v>
      </c>
      <c r="Q1494" t="s">
        <v>78</v>
      </c>
      <c r="R1494" t="s">
        <v>79</v>
      </c>
      <c r="S1494" t="s">
        <v>56</v>
      </c>
      <c r="T1494" t="s">
        <v>46</v>
      </c>
      <c r="U1494" t="s">
        <v>221</v>
      </c>
      <c r="V1494">
        <v>1762</v>
      </c>
      <c r="W1494">
        <v>0.97382088795947885</v>
      </c>
      <c r="X1494" t="s">
        <v>222</v>
      </c>
    </row>
    <row r="1495" spans="1:24" x14ac:dyDescent="0.25">
      <c r="A1495" t="s">
        <v>160</v>
      </c>
      <c r="B1495" s="1">
        <v>42670</v>
      </c>
      <c r="C1495">
        <v>2016</v>
      </c>
      <c r="D1495" t="s">
        <v>233</v>
      </c>
      <c r="E1495" t="s">
        <v>62</v>
      </c>
      <c r="F1495" t="s">
        <v>15</v>
      </c>
      <c r="G1495" t="s">
        <v>209</v>
      </c>
      <c r="H1495" t="s">
        <v>203</v>
      </c>
      <c r="I1495">
        <v>120850</v>
      </c>
      <c r="J1495">
        <v>3486</v>
      </c>
      <c r="K1495">
        <v>124336</v>
      </c>
      <c r="L1495" t="s">
        <v>142</v>
      </c>
      <c r="M1495" t="s">
        <v>161</v>
      </c>
      <c r="N1495" t="s">
        <v>162</v>
      </c>
      <c r="O1495">
        <v>4</v>
      </c>
      <c r="P1495" t="s">
        <v>91</v>
      </c>
      <c r="Q1495" t="s">
        <v>78</v>
      </c>
      <c r="R1495" t="s">
        <v>92</v>
      </c>
      <c r="S1495" t="s">
        <v>63</v>
      </c>
      <c r="T1495" t="s">
        <v>43</v>
      </c>
      <c r="U1495" t="s">
        <v>225</v>
      </c>
      <c r="V1495">
        <v>7251</v>
      </c>
      <c r="W1495">
        <v>0.46639470591507604</v>
      </c>
      <c r="X1495" t="s">
        <v>220</v>
      </c>
    </row>
    <row r="1496" spans="1:24" x14ac:dyDescent="0.25">
      <c r="A1496" t="s">
        <v>103</v>
      </c>
      <c r="B1496" s="1">
        <v>42671</v>
      </c>
      <c r="C1496">
        <v>2016</v>
      </c>
      <c r="D1496" t="s">
        <v>233</v>
      </c>
      <c r="E1496" t="s">
        <v>60</v>
      </c>
      <c r="F1496" t="s">
        <v>22</v>
      </c>
      <c r="G1496" t="s">
        <v>200</v>
      </c>
      <c r="H1496" t="s">
        <v>205</v>
      </c>
      <c r="I1496">
        <v>39950</v>
      </c>
      <c r="J1496">
        <v>3038</v>
      </c>
      <c r="K1496">
        <v>42988</v>
      </c>
      <c r="L1496" t="s">
        <v>97</v>
      </c>
      <c r="M1496" t="s">
        <v>104</v>
      </c>
      <c r="N1496" t="s">
        <v>105</v>
      </c>
      <c r="O1496">
        <v>2</v>
      </c>
      <c r="P1496" t="s">
        <v>91</v>
      </c>
      <c r="Q1496" t="s">
        <v>78</v>
      </c>
      <c r="R1496" t="s">
        <v>79</v>
      </c>
      <c r="S1496" t="s">
        <v>61</v>
      </c>
      <c r="T1496" t="s">
        <v>44</v>
      </c>
      <c r="U1496" t="s">
        <v>221</v>
      </c>
      <c r="V1496">
        <v>1598</v>
      </c>
      <c r="W1496">
        <v>0.61671536258268889</v>
      </c>
      <c r="X1496" t="s">
        <v>222</v>
      </c>
    </row>
    <row r="1497" spans="1:24" x14ac:dyDescent="0.25">
      <c r="A1497" t="s">
        <v>120</v>
      </c>
      <c r="B1497" s="1">
        <v>42671</v>
      </c>
      <c r="C1497">
        <v>2016</v>
      </c>
      <c r="D1497" t="s">
        <v>233</v>
      </c>
      <c r="E1497" t="s">
        <v>57</v>
      </c>
      <c r="F1497" t="s">
        <v>22</v>
      </c>
      <c r="G1497" t="s">
        <v>200</v>
      </c>
      <c r="H1497" t="s">
        <v>203</v>
      </c>
      <c r="I1497">
        <v>69850</v>
      </c>
      <c r="J1497">
        <v>2706</v>
      </c>
      <c r="K1497">
        <v>72556</v>
      </c>
      <c r="L1497" t="s">
        <v>97</v>
      </c>
      <c r="M1497" t="s">
        <v>121</v>
      </c>
      <c r="N1497" t="s">
        <v>122</v>
      </c>
      <c r="O1497">
        <v>4</v>
      </c>
      <c r="P1497" t="s">
        <v>77</v>
      </c>
      <c r="Q1497" t="s">
        <v>86</v>
      </c>
      <c r="R1497" t="s">
        <v>87</v>
      </c>
      <c r="S1497" t="s">
        <v>57</v>
      </c>
      <c r="T1497" t="s">
        <v>44</v>
      </c>
      <c r="U1497" t="s">
        <v>223</v>
      </c>
      <c r="V1497">
        <v>3492.5</v>
      </c>
      <c r="W1497">
        <v>0.81116529219372446</v>
      </c>
      <c r="X1497" t="s">
        <v>222</v>
      </c>
    </row>
    <row r="1498" spans="1:24" x14ac:dyDescent="0.25">
      <c r="A1498" t="s">
        <v>80</v>
      </c>
      <c r="B1498" s="1">
        <v>42671</v>
      </c>
      <c r="C1498">
        <v>2016</v>
      </c>
      <c r="D1498" t="s">
        <v>233</v>
      </c>
      <c r="E1498" t="s">
        <v>62</v>
      </c>
      <c r="F1498" t="s">
        <v>12</v>
      </c>
      <c r="G1498" t="s">
        <v>200</v>
      </c>
      <c r="H1498" t="s">
        <v>201</v>
      </c>
      <c r="I1498">
        <v>41300</v>
      </c>
      <c r="J1498">
        <v>3691</v>
      </c>
      <c r="K1498">
        <v>44991</v>
      </c>
      <c r="L1498" t="s">
        <v>74</v>
      </c>
      <c r="M1498" t="s">
        <v>81</v>
      </c>
      <c r="N1498" t="s">
        <v>82</v>
      </c>
      <c r="O1498">
        <v>4</v>
      </c>
      <c r="P1498" t="s">
        <v>77</v>
      </c>
      <c r="Q1498" t="s">
        <v>78</v>
      </c>
      <c r="R1498" t="s">
        <v>79</v>
      </c>
      <c r="S1498" t="s">
        <v>63</v>
      </c>
      <c r="T1498" t="s">
        <v>43</v>
      </c>
      <c r="U1498" t="s">
        <v>221</v>
      </c>
      <c r="V1498">
        <v>1652</v>
      </c>
      <c r="W1498">
        <v>6.9143105796139276E-2</v>
      </c>
      <c r="X1498" t="s">
        <v>220</v>
      </c>
    </row>
    <row r="1499" spans="1:24" x14ac:dyDescent="0.25">
      <c r="A1499" t="s">
        <v>136</v>
      </c>
      <c r="B1499" s="1">
        <v>42672</v>
      </c>
      <c r="C1499">
        <v>2016</v>
      </c>
      <c r="D1499" t="s">
        <v>233</v>
      </c>
      <c r="E1499" t="s">
        <v>57</v>
      </c>
      <c r="F1499" t="s">
        <v>24</v>
      </c>
      <c r="G1499" t="s">
        <v>206</v>
      </c>
      <c r="H1499" t="s">
        <v>201</v>
      </c>
      <c r="I1499">
        <v>95000</v>
      </c>
      <c r="J1499">
        <v>3683</v>
      </c>
      <c r="K1499">
        <v>98683</v>
      </c>
      <c r="L1499" t="s">
        <v>127</v>
      </c>
      <c r="M1499" t="s">
        <v>137</v>
      </c>
      <c r="N1499" t="s">
        <v>138</v>
      </c>
      <c r="O1499">
        <v>4</v>
      </c>
      <c r="P1499" t="s">
        <v>77</v>
      </c>
      <c r="Q1499" t="s">
        <v>78</v>
      </c>
      <c r="R1499" t="s">
        <v>79</v>
      </c>
      <c r="S1499" t="s">
        <v>57</v>
      </c>
      <c r="T1499" t="s">
        <v>44</v>
      </c>
      <c r="U1499" t="s">
        <v>225</v>
      </c>
      <c r="V1499">
        <v>5700</v>
      </c>
      <c r="W1499">
        <v>0.81076442627737499</v>
      </c>
      <c r="X1499" t="s">
        <v>222</v>
      </c>
    </row>
    <row r="1500" spans="1:24" x14ac:dyDescent="0.25">
      <c r="A1500" t="s">
        <v>173</v>
      </c>
      <c r="B1500" s="1">
        <v>42672</v>
      </c>
      <c r="C1500">
        <v>2016</v>
      </c>
      <c r="D1500" t="s">
        <v>233</v>
      </c>
      <c r="E1500" t="s">
        <v>54</v>
      </c>
      <c r="F1500" t="s">
        <v>33</v>
      </c>
      <c r="G1500" t="s">
        <v>209</v>
      </c>
      <c r="H1500" t="s">
        <v>202</v>
      </c>
      <c r="I1500">
        <v>36250</v>
      </c>
      <c r="J1500">
        <v>4308</v>
      </c>
      <c r="K1500">
        <v>40558</v>
      </c>
      <c r="L1500" t="s">
        <v>164</v>
      </c>
      <c r="M1500" t="s">
        <v>174</v>
      </c>
      <c r="N1500" t="s">
        <v>175</v>
      </c>
      <c r="O1500">
        <v>2</v>
      </c>
      <c r="P1500" t="s">
        <v>91</v>
      </c>
      <c r="Q1500" t="s">
        <v>78</v>
      </c>
      <c r="R1500" t="s">
        <v>79</v>
      </c>
      <c r="S1500" t="s">
        <v>54</v>
      </c>
      <c r="T1500" t="s">
        <v>45</v>
      </c>
      <c r="U1500" t="s">
        <v>221</v>
      </c>
      <c r="V1500">
        <v>1450</v>
      </c>
      <c r="W1500">
        <v>0.14268181712491523</v>
      </c>
      <c r="X1500" t="s">
        <v>220</v>
      </c>
    </row>
    <row r="1501" spans="1:24" x14ac:dyDescent="0.25">
      <c r="A1501" t="s">
        <v>191</v>
      </c>
      <c r="B1501" s="1">
        <v>42672</v>
      </c>
      <c r="C1501">
        <v>2016</v>
      </c>
      <c r="D1501" t="s">
        <v>233</v>
      </c>
      <c r="E1501" t="s">
        <v>50</v>
      </c>
      <c r="F1501" t="s">
        <v>9</v>
      </c>
      <c r="G1501" t="s">
        <v>204</v>
      </c>
      <c r="H1501" t="s">
        <v>202</v>
      </c>
      <c r="I1501">
        <v>145050</v>
      </c>
      <c r="J1501">
        <v>2612</v>
      </c>
      <c r="K1501">
        <v>147662</v>
      </c>
      <c r="L1501" t="s">
        <v>164</v>
      </c>
      <c r="M1501" t="s">
        <v>192</v>
      </c>
      <c r="N1501" t="s">
        <v>193</v>
      </c>
      <c r="O1501">
        <v>4</v>
      </c>
      <c r="P1501" t="s">
        <v>91</v>
      </c>
      <c r="Q1501" t="s">
        <v>86</v>
      </c>
      <c r="R1501" t="s">
        <v>92</v>
      </c>
      <c r="S1501" t="s">
        <v>51</v>
      </c>
      <c r="T1501" t="s">
        <v>43</v>
      </c>
      <c r="U1501" t="s">
        <v>225</v>
      </c>
      <c r="V1501">
        <v>8703</v>
      </c>
      <c r="W1501">
        <v>0.58374450382950926</v>
      </c>
      <c r="X1501" t="s">
        <v>222</v>
      </c>
    </row>
    <row r="1502" spans="1:24" x14ac:dyDescent="0.25">
      <c r="A1502" t="s">
        <v>88</v>
      </c>
      <c r="B1502" s="1">
        <v>42673</v>
      </c>
      <c r="C1502">
        <v>2016</v>
      </c>
      <c r="D1502" t="s">
        <v>233</v>
      </c>
      <c r="E1502" t="s">
        <v>62</v>
      </c>
      <c r="F1502" t="s">
        <v>14</v>
      </c>
      <c r="G1502" t="s">
        <v>200</v>
      </c>
      <c r="H1502" t="s">
        <v>211</v>
      </c>
      <c r="I1502">
        <v>159850</v>
      </c>
      <c r="J1502">
        <v>3149</v>
      </c>
      <c r="K1502">
        <v>162999</v>
      </c>
      <c r="L1502" t="s">
        <v>74</v>
      </c>
      <c r="M1502" t="s">
        <v>89</v>
      </c>
      <c r="N1502" t="s">
        <v>90</v>
      </c>
      <c r="O1502">
        <v>4</v>
      </c>
      <c r="P1502" t="s">
        <v>91</v>
      </c>
      <c r="Q1502" t="s">
        <v>86</v>
      </c>
      <c r="R1502" t="s">
        <v>92</v>
      </c>
      <c r="S1502" t="s">
        <v>63</v>
      </c>
      <c r="T1502" t="s">
        <v>43</v>
      </c>
      <c r="U1502" t="s">
        <v>225</v>
      </c>
      <c r="V1502">
        <v>9591</v>
      </c>
      <c r="W1502">
        <v>0.89598335414006536</v>
      </c>
      <c r="X1502" t="s">
        <v>222</v>
      </c>
    </row>
    <row r="1503" spans="1:24" x14ac:dyDescent="0.25">
      <c r="A1503" t="s">
        <v>100</v>
      </c>
      <c r="B1503" s="1">
        <v>42673</v>
      </c>
      <c r="C1503">
        <v>2016</v>
      </c>
      <c r="D1503" t="s">
        <v>233</v>
      </c>
      <c r="E1503" t="s">
        <v>57</v>
      </c>
      <c r="F1503" t="s">
        <v>16</v>
      </c>
      <c r="G1503" t="s">
        <v>200</v>
      </c>
      <c r="H1503" t="s">
        <v>203</v>
      </c>
      <c r="I1503">
        <v>34950</v>
      </c>
      <c r="J1503">
        <v>1219</v>
      </c>
      <c r="K1503">
        <v>36169</v>
      </c>
      <c r="L1503" t="s">
        <v>97</v>
      </c>
      <c r="M1503" t="s">
        <v>101</v>
      </c>
      <c r="N1503" t="s">
        <v>102</v>
      </c>
      <c r="O1503">
        <v>4</v>
      </c>
      <c r="P1503" t="s">
        <v>77</v>
      </c>
      <c r="Q1503" t="s">
        <v>78</v>
      </c>
      <c r="R1503" t="s">
        <v>79</v>
      </c>
      <c r="S1503" t="s">
        <v>57</v>
      </c>
      <c r="T1503" t="s">
        <v>44</v>
      </c>
      <c r="U1503" t="s">
        <v>219</v>
      </c>
      <c r="V1503">
        <v>1048.5</v>
      </c>
      <c r="W1503">
        <v>0.73082608577368136</v>
      </c>
      <c r="X1503" t="s">
        <v>222</v>
      </c>
    </row>
    <row r="1504" spans="1:24" x14ac:dyDescent="0.25">
      <c r="A1504" t="s">
        <v>130</v>
      </c>
      <c r="B1504" s="1">
        <v>42674</v>
      </c>
      <c r="C1504">
        <v>2016</v>
      </c>
      <c r="D1504" t="s">
        <v>233</v>
      </c>
      <c r="E1504" t="s">
        <v>54</v>
      </c>
      <c r="F1504" t="s">
        <v>33</v>
      </c>
      <c r="G1504" t="s">
        <v>210</v>
      </c>
      <c r="H1504" t="s">
        <v>211</v>
      </c>
      <c r="I1504">
        <v>67950</v>
      </c>
      <c r="J1504">
        <v>3196</v>
      </c>
      <c r="K1504">
        <v>71146</v>
      </c>
      <c r="L1504" t="s">
        <v>127</v>
      </c>
      <c r="M1504" t="s">
        <v>131</v>
      </c>
      <c r="N1504" t="s">
        <v>132</v>
      </c>
      <c r="O1504">
        <v>4</v>
      </c>
      <c r="P1504" t="s">
        <v>77</v>
      </c>
      <c r="Q1504" t="s">
        <v>86</v>
      </c>
      <c r="R1504" t="s">
        <v>79</v>
      </c>
      <c r="S1504" t="s">
        <v>54</v>
      </c>
      <c r="T1504" t="s">
        <v>45</v>
      </c>
      <c r="U1504" t="s">
        <v>223</v>
      </c>
      <c r="V1504">
        <v>3397.5</v>
      </c>
      <c r="W1504">
        <v>0.37429055076757939</v>
      </c>
      <c r="X1504" t="s">
        <v>220</v>
      </c>
    </row>
    <row r="1505" spans="1:24" x14ac:dyDescent="0.25">
      <c r="A1505" t="s">
        <v>185</v>
      </c>
      <c r="B1505" s="1">
        <v>42674</v>
      </c>
      <c r="C1505">
        <v>2016</v>
      </c>
      <c r="D1505" t="s">
        <v>233</v>
      </c>
      <c r="E1505" t="s">
        <v>55</v>
      </c>
      <c r="F1505" t="s">
        <v>37</v>
      </c>
      <c r="G1505" t="s">
        <v>209</v>
      </c>
      <c r="H1505" t="s">
        <v>205</v>
      </c>
      <c r="I1505">
        <v>82800</v>
      </c>
      <c r="J1505">
        <v>4838</v>
      </c>
      <c r="K1505">
        <v>87638</v>
      </c>
      <c r="L1505" t="s">
        <v>164</v>
      </c>
      <c r="M1505" t="s">
        <v>186</v>
      </c>
      <c r="N1505" t="s">
        <v>187</v>
      </c>
      <c r="O1505">
        <v>4</v>
      </c>
      <c r="P1505" t="s">
        <v>77</v>
      </c>
      <c r="Q1505" t="s">
        <v>86</v>
      </c>
      <c r="R1505" t="s">
        <v>87</v>
      </c>
      <c r="S1505" t="s">
        <v>56</v>
      </c>
      <c r="T1505" t="s">
        <v>46</v>
      </c>
      <c r="U1505" t="s">
        <v>225</v>
      </c>
      <c r="V1505">
        <v>4968</v>
      </c>
      <c r="W1505">
        <v>0.41945372541409626</v>
      </c>
      <c r="X1505" t="s">
        <v>220</v>
      </c>
    </row>
    <row r="1506" spans="1:24" x14ac:dyDescent="0.25">
      <c r="A1506" t="s">
        <v>160</v>
      </c>
      <c r="B1506" s="1">
        <v>42675</v>
      </c>
      <c r="C1506">
        <v>2016</v>
      </c>
      <c r="D1506" t="s">
        <v>234</v>
      </c>
      <c r="E1506" t="s">
        <v>54</v>
      </c>
      <c r="F1506" t="s">
        <v>30</v>
      </c>
      <c r="G1506" t="s">
        <v>209</v>
      </c>
      <c r="H1506" t="s">
        <v>211</v>
      </c>
      <c r="I1506">
        <v>120700</v>
      </c>
      <c r="J1506">
        <v>4284</v>
      </c>
      <c r="K1506">
        <v>124984</v>
      </c>
      <c r="L1506" t="s">
        <v>142</v>
      </c>
      <c r="M1506" t="s">
        <v>161</v>
      </c>
      <c r="N1506" t="s">
        <v>162</v>
      </c>
      <c r="O1506">
        <v>4</v>
      </c>
      <c r="P1506" t="s">
        <v>91</v>
      </c>
      <c r="Q1506" t="s">
        <v>78</v>
      </c>
      <c r="R1506" t="s">
        <v>92</v>
      </c>
      <c r="S1506" t="s">
        <v>54</v>
      </c>
      <c r="T1506" t="s">
        <v>45</v>
      </c>
      <c r="U1506" t="s">
        <v>225</v>
      </c>
      <c r="V1506">
        <v>7242</v>
      </c>
      <c r="W1506">
        <v>0.58236599461285676</v>
      </c>
      <c r="X1506" t="s">
        <v>222</v>
      </c>
    </row>
    <row r="1507" spans="1:24" x14ac:dyDescent="0.25">
      <c r="A1507" t="s">
        <v>114</v>
      </c>
      <c r="B1507" s="1">
        <v>42676</v>
      </c>
      <c r="C1507">
        <v>2016</v>
      </c>
      <c r="D1507" t="s">
        <v>234</v>
      </c>
      <c r="E1507" t="s">
        <v>60</v>
      </c>
      <c r="F1507" t="s">
        <v>4</v>
      </c>
      <c r="G1507" t="s">
        <v>200</v>
      </c>
      <c r="H1507" t="s">
        <v>201</v>
      </c>
      <c r="I1507">
        <v>60300</v>
      </c>
      <c r="J1507">
        <v>2036</v>
      </c>
      <c r="K1507">
        <v>62336</v>
      </c>
      <c r="L1507" t="s">
        <v>97</v>
      </c>
      <c r="M1507" t="s">
        <v>115</v>
      </c>
      <c r="N1507" t="s">
        <v>116</v>
      </c>
      <c r="O1507">
        <v>4</v>
      </c>
      <c r="P1507" t="s">
        <v>77</v>
      </c>
      <c r="Q1507" t="s">
        <v>78</v>
      </c>
      <c r="R1507" t="s">
        <v>79</v>
      </c>
      <c r="S1507" t="s">
        <v>61</v>
      </c>
      <c r="T1507" t="s">
        <v>42</v>
      </c>
      <c r="U1507" t="s">
        <v>223</v>
      </c>
      <c r="V1507">
        <v>3015</v>
      </c>
      <c r="W1507">
        <v>0.20289479065821264</v>
      </c>
      <c r="X1507" t="s">
        <v>220</v>
      </c>
    </row>
    <row r="1508" spans="1:24" x14ac:dyDescent="0.25">
      <c r="A1508" t="s">
        <v>167</v>
      </c>
      <c r="B1508" s="1">
        <v>42676</v>
      </c>
      <c r="C1508">
        <v>2016</v>
      </c>
      <c r="D1508" t="s">
        <v>234</v>
      </c>
      <c r="E1508" t="s">
        <v>60</v>
      </c>
      <c r="F1508" t="s">
        <v>4</v>
      </c>
      <c r="G1508" t="s">
        <v>210</v>
      </c>
      <c r="H1508" t="s">
        <v>203</v>
      </c>
      <c r="I1508">
        <v>35000</v>
      </c>
      <c r="J1508">
        <v>2070</v>
      </c>
      <c r="K1508">
        <v>37070</v>
      </c>
      <c r="L1508" t="s">
        <v>164</v>
      </c>
      <c r="M1508" t="s">
        <v>168</v>
      </c>
      <c r="N1508" t="s">
        <v>169</v>
      </c>
      <c r="O1508">
        <v>4</v>
      </c>
      <c r="P1508" t="s">
        <v>77</v>
      </c>
      <c r="Q1508" t="s">
        <v>78</v>
      </c>
      <c r="R1508" t="s">
        <v>79</v>
      </c>
      <c r="S1508" t="s">
        <v>61</v>
      </c>
      <c r="T1508" t="s">
        <v>42</v>
      </c>
      <c r="U1508" t="s">
        <v>221</v>
      </c>
      <c r="V1508">
        <v>1400</v>
      </c>
      <c r="W1508">
        <v>0.14360057662408826</v>
      </c>
      <c r="X1508" t="s">
        <v>220</v>
      </c>
    </row>
    <row r="1509" spans="1:24" x14ac:dyDescent="0.25">
      <c r="A1509" t="s">
        <v>106</v>
      </c>
      <c r="B1509" s="1">
        <v>42676</v>
      </c>
      <c r="C1509">
        <v>2016</v>
      </c>
      <c r="D1509" t="s">
        <v>234</v>
      </c>
      <c r="E1509" t="s">
        <v>60</v>
      </c>
      <c r="F1509" t="s">
        <v>22</v>
      </c>
      <c r="G1509" t="s">
        <v>207</v>
      </c>
      <c r="H1509" t="s">
        <v>203</v>
      </c>
      <c r="I1509">
        <v>41700</v>
      </c>
      <c r="J1509">
        <v>3426</v>
      </c>
      <c r="K1509">
        <v>45126</v>
      </c>
      <c r="L1509" t="s">
        <v>97</v>
      </c>
      <c r="M1509" t="s">
        <v>107</v>
      </c>
      <c r="N1509" t="s">
        <v>108</v>
      </c>
      <c r="O1509">
        <v>4</v>
      </c>
      <c r="P1509" t="s">
        <v>77</v>
      </c>
      <c r="Q1509" t="s">
        <v>78</v>
      </c>
      <c r="R1509" t="s">
        <v>79</v>
      </c>
      <c r="S1509" t="s">
        <v>61</v>
      </c>
      <c r="T1509" t="s">
        <v>44</v>
      </c>
      <c r="U1509" t="s">
        <v>221</v>
      </c>
      <c r="V1509">
        <v>1668</v>
      </c>
      <c r="W1509">
        <v>0.87948412116592944</v>
      </c>
      <c r="X1509" t="s">
        <v>222</v>
      </c>
    </row>
    <row r="1510" spans="1:24" x14ac:dyDescent="0.25">
      <c r="A1510" t="s">
        <v>154</v>
      </c>
      <c r="B1510" s="1">
        <v>42676</v>
      </c>
      <c r="C1510">
        <v>2016</v>
      </c>
      <c r="D1510" t="s">
        <v>234</v>
      </c>
      <c r="E1510" t="s">
        <v>55</v>
      </c>
      <c r="F1510" t="s">
        <v>39</v>
      </c>
      <c r="G1510" t="s">
        <v>200</v>
      </c>
      <c r="H1510" t="s">
        <v>201</v>
      </c>
      <c r="I1510">
        <v>70250</v>
      </c>
      <c r="J1510">
        <v>2085</v>
      </c>
      <c r="K1510">
        <v>72335</v>
      </c>
      <c r="L1510" t="s">
        <v>142</v>
      </c>
      <c r="M1510" t="s">
        <v>155</v>
      </c>
      <c r="N1510" t="s">
        <v>156</v>
      </c>
      <c r="O1510">
        <v>4</v>
      </c>
      <c r="P1510" t="s">
        <v>91</v>
      </c>
      <c r="Q1510" t="s">
        <v>78</v>
      </c>
      <c r="R1510" t="s">
        <v>79</v>
      </c>
      <c r="S1510" t="s">
        <v>56</v>
      </c>
      <c r="T1510" t="s">
        <v>46</v>
      </c>
      <c r="U1510" t="s">
        <v>223</v>
      </c>
      <c r="V1510">
        <v>3512.5</v>
      </c>
      <c r="W1510">
        <v>0.10602287813370249</v>
      </c>
      <c r="X1510" t="s">
        <v>220</v>
      </c>
    </row>
    <row r="1511" spans="1:24" x14ac:dyDescent="0.25">
      <c r="A1511" t="s">
        <v>163</v>
      </c>
      <c r="B1511" s="1">
        <v>42676</v>
      </c>
      <c r="C1511">
        <v>2016</v>
      </c>
      <c r="D1511" t="s">
        <v>234</v>
      </c>
      <c r="E1511" t="s">
        <v>57</v>
      </c>
      <c r="F1511" t="s">
        <v>19</v>
      </c>
      <c r="G1511" t="s">
        <v>209</v>
      </c>
      <c r="H1511" t="s">
        <v>211</v>
      </c>
      <c r="I1511">
        <v>27700</v>
      </c>
      <c r="J1511">
        <v>4486</v>
      </c>
      <c r="K1511">
        <v>32186</v>
      </c>
      <c r="L1511" t="s">
        <v>164</v>
      </c>
      <c r="M1511" t="s">
        <v>165</v>
      </c>
      <c r="N1511" t="s">
        <v>166</v>
      </c>
      <c r="O1511">
        <v>2</v>
      </c>
      <c r="P1511" t="s">
        <v>77</v>
      </c>
      <c r="Q1511" t="s">
        <v>78</v>
      </c>
      <c r="R1511" t="s">
        <v>79</v>
      </c>
      <c r="S1511" t="s">
        <v>57</v>
      </c>
      <c r="T1511" t="s">
        <v>44</v>
      </c>
      <c r="U1511" t="s">
        <v>219</v>
      </c>
      <c r="V1511">
        <v>831</v>
      </c>
      <c r="W1511">
        <v>0.31474831109621948</v>
      </c>
      <c r="X1511" t="s">
        <v>220</v>
      </c>
    </row>
    <row r="1512" spans="1:24" x14ac:dyDescent="0.25">
      <c r="A1512" t="s">
        <v>130</v>
      </c>
      <c r="B1512" s="1">
        <v>42677</v>
      </c>
      <c r="C1512">
        <v>2016</v>
      </c>
      <c r="D1512" t="s">
        <v>234</v>
      </c>
      <c r="E1512" t="s">
        <v>58</v>
      </c>
      <c r="F1512" t="s">
        <v>2</v>
      </c>
      <c r="G1512" t="s">
        <v>200</v>
      </c>
      <c r="H1512" t="s">
        <v>202</v>
      </c>
      <c r="I1512">
        <v>67650</v>
      </c>
      <c r="J1512">
        <v>1544</v>
      </c>
      <c r="K1512">
        <v>69194</v>
      </c>
      <c r="L1512" t="s">
        <v>127</v>
      </c>
      <c r="M1512" t="s">
        <v>131</v>
      </c>
      <c r="N1512" t="s">
        <v>132</v>
      </c>
      <c r="O1512">
        <v>4</v>
      </c>
      <c r="P1512" t="s">
        <v>77</v>
      </c>
      <c r="Q1512" t="s">
        <v>86</v>
      </c>
      <c r="R1512" t="s">
        <v>79</v>
      </c>
      <c r="S1512" t="s">
        <v>59</v>
      </c>
      <c r="T1512" t="s">
        <v>42</v>
      </c>
      <c r="U1512" t="s">
        <v>223</v>
      </c>
      <c r="V1512">
        <v>3382.5</v>
      </c>
      <c r="W1512">
        <v>0.50043751462383079</v>
      </c>
      <c r="X1512" t="s">
        <v>222</v>
      </c>
    </row>
    <row r="1513" spans="1:24" x14ac:dyDescent="0.25">
      <c r="A1513" t="s">
        <v>80</v>
      </c>
      <c r="B1513" s="1">
        <v>42677</v>
      </c>
      <c r="C1513">
        <v>2016</v>
      </c>
      <c r="D1513" t="s">
        <v>234</v>
      </c>
      <c r="E1513" t="s">
        <v>52</v>
      </c>
      <c r="F1513" t="s">
        <v>35</v>
      </c>
      <c r="G1513" t="s">
        <v>210</v>
      </c>
      <c r="H1513" t="s">
        <v>203</v>
      </c>
      <c r="I1513">
        <v>40950</v>
      </c>
      <c r="J1513">
        <v>3227</v>
      </c>
      <c r="K1513">
        <v>44177</v>
      </c>
      <c r="L1513" t="s">
        <v>74</v>
      </c>
      <c r="M1513" t="s">
        <v>81</v>
      </c>
      <c r="N1513" t="s">
        <v>82</v>
      </c>
      <c r="O1513">
        <v>4</v>
      </c>
      <c r="P1513" t="s">
        <v>77</v>
      </c>
      <c r="Q1513" t="s">
        <v>78</v>
      </c>
      <c r="R1513" t="s">
        <v>79</v>
      </c>
      <c r="S1513" t="s">
        <v>53</v>
      </c>
      <c r="T1513" t="s">
        <v>46</v>
      </c>
      <c r="U1513" t="s">
        <v>221</v>
      </c>
      <c r="V1513">
        <v>1638</v>
      </c>
      <c r="W1513">
        <v>0.44220824560253336</v>
      </c>
      <c r="X1513" t="s">
        <v>220</v>
      </c>
    </row>
    <row r="1514" spans="1:24" x14ac:dyDescent="0.25">
      <c r="A1514" t="s">
        <v>176</v>
      </c>
      <c r="B1514" s="1">
        <v>42677</v>
      </c>
      <c r="C1514">
        <v>2016</v>
      </c>
      <c r="D1514" t="s">
        <v>234</v>
      </c>
      <c r="E1514" t="s">
        <v>54</v>
      </c>
      <c r="F1514" t="s">
        <v>29</v>
      </c>
      <c r="G1514" t="s">
        <v>200</v>
      </c>
      <c r="H1514" t="s">
        <v>203</v>
      </c>
      <c r="I1514">
        <v>43750</v>
      </c>
      <c r="J1514">
        <v>3386</v>
      </c>
      <c r="K1514">
        <v>47136</v>
      </c>
      <c r="L1514" t="s">
        <v>164</v>
      </c>
      <c r="M1514" t="s">
        <v>177</v>
      </c>
      <c r="N1514" t="s">
        <v>178</v>
      </c>
      <c r="O1514">
        <v>4</v>
      </c>
      <c r="P1514" t="s">
        <v>77</v>
      </c>
      <c r="Q1514" t="s">
        <v>78</v>
      </c>
      <c r="R1514" t="s">
        <v>79</v>
      </c>
      <c r="S1514" t="s">
        <v>54</v>
      </c>
      <c r="T1514" t="s">
        <v>45</v>
      </c>
      <c r="U1514" t="s">
        <v>221</v>
      </c>
      <c r="V1514">
        <v>1750</v>
      </c>
      <c r="W1514">
        <v>1.3126260141435201E-2</v>
      </c>
      <c r="X1514" t="s">
        <v>220</v>
      </c>
    </row>
    <row r="1515" spans="1:24" x14ac:dyDescent="0.25">
      <c r="A1515" t="s">
        <v>173</v>
      </c>
      <c r="B1515" s="1">
        <v>42678</v>
      </c>
      <c r="C1515">
        <v>2016</v>
      </c>
      <c r="D1515" t="s">
        <v>234</v>
      </c>
      <c r="E1515" t="s">
        <v>60</v>
      </c>
      <c r="F1515" t="s">
        <v>3</v>
      </c>
      <c r="G1515" t="s">
        <v>206</v>
      </c>
      <c r="H1515" t="s">
        <v>205</v>
      </c>
      <c r="I1515">
        <v>35900</v>
      </c>
      <c r="J1515">
        <v>1408</v>
      </c>
      <c r="K1515">
        <v>37308</v>
      </c>
      <c r="L1515" t="s">
        <v>164</v>
      </c>
      <c r="M1515" t="s">
        <v>174</v>
      </c>
      <c r="N1515" t="s">
        <v>175</v>
      </c>
      <c r="O1515">
        <v>2</v>
      </c>
      <c r="P1515" t="s">
        <v>91</v>
      </c>
      <c r="Q1515" t="s">
        <v>78</v>
      </c>
      <c r="R1515" t="s">
        <v>79</v>
      </c>
      <c r="S1515" t="s">
        <v>61</v>
      </c>
      <c r="T1515" t="s">
        <v>42</v>
      </c>
      <c r="U1515" t="s">
        <v>221</v>
      </c>
      <c r="V1515">
        <v>1436</v>
      </c>
      <c r="W1515">
        <v>0.5173541170160072</v>
      </c>
      <c r="X1515" t="s">
        <v>222</v>
      </c>
    </row>
    <row r="1516" spans="1:24" x14ac:dyDescent="0.25">
      <c r="A1516" t="s">
        <v>123</v>
      </c>
      <c r="B1516" s="1">
        <v>42681</v>
      </c>
      <c r="C1516">
        <v>2016</v>
      </c>
      <c r="D1516" t="s">
        <v>234</v>
      </c>
      <c r="E1516" t="s">
        <v>58</v>
      </c>
      <c r="F1516" t="s">
        <v>2</v>
      </c>
      <c r="G1516" t="s">
        <v>210</v>
      </c>
      <c r="H1516" t="s">
        <v>203</v>
      </c>
      <c r="I1516">
        <v>83750</v>
      </c>
      <c r="J1516">
        <v>2355</v>
      </c>
      <c r="K1516">
        <v>86105</v>
      </c>
      <c r="L1516" t="s">
        <v>97</v>
      </c>
      <c r="M1516" t="s">
        <v>124</v>
      </c>
      <c r="N1516" t="s">
        <v>125</v>
      </c>
      <c r="O1516">
        <v>4</v>
      </c>
      <c r="P1516" t="s">
        <v>91</v>
      </c>
      <c r="Q1516" t="s">
        <v>78</v>
      </c>
      <c r="R1516" t="s">
        <v>92</v>
      </c>
      <c r="S1516" t="s">
        <v>59</v>
      </c>
      <c r="T1516" t="s">
        <v>42</v>
      </c>
      <c r="U1516" t="s">
        <v>225</v>
      </c>
      <c r="V1516">
        <v>5025</v>
      </c>
      <c r="W1516">
        <v>0.38830471243164721</v>
      </c>
      <c r="X1516" t="s">
        <v>220</v>
      </c>
    </row>
    <row r="1517" spans="1:24" x14ac:dyDescent="0.25">
      <c r="A1517" t="s">
        <v>176</v>
      </c>
      <c r="B1517" s="1">
        <v>42682</v>
      </c>
      <c r="C1517">
        <v>2016</v>
      </c>
      <c r="D1517" t="s">
        <v>234</v>
      </c>
      <c r="E1517" t="s">
        <v>57</v>
      </c>
      <c r="F1517" t="s">
        <v>24</v>
      </c>
      <c r="G1517" t="s">
        <v>200</v>
      </c>
      <c r="H1517" t="s">
        <v>205</v>
      </c>
      <c r="I1517">
        <v>44250</v>
      </c>
      <c r="J1517">
        <v>3074</v>
      </c>
      <c r="K1517">
        <v>47324</v>
      </c>
      <c r="L1517" t="s">
        <v>164</v>
      </c>
      <c r="M1517" t="s">
        <v>177</v>
      </c>
      <c r="N1517" t="s">
        <v>178</v>
      </c>
      <c r="O1517">
        <v>4</v>
      </c>
      <c r="P1517" t="s">
        <v>77</v>
      </c>
      <c r="Q1517" t="s">
        <v>78</v>
      </c>
      <c r="R1517" t="s">
        <v>79</v>
      </c>
      <c r="S1517" t="s">
        <v>57</v>
      </c>
      <c r="T1517" t="s">
        <v>44</v>
      </c>
      <c r="U1517" t="s">
        <v>221</v>
      </c>
      <c r="V1517">
        <v>1770</v>
      </c>
      <c r="W1517">
        <v>0.7176056991878923</v>
      </c>
      <c r="X1517" t="s">
        <v>222</v>
      </c>
    </row>
    <row r="1518" spans="1:24" x14ac:dyDescent="0.25">
      <c r="A1518" t="s">
        <v>157</v>
      </c>
      <c r="B1518" s="1">
        <v>42683</v>
      </c>
      <c r="C1518">
        <v>2016</v>
      </c>
      <c r="D1518" t="s">
        <v>234</v>
      </c>
      <c r="E1518" t="s">
        <v>58</v>
      </c>
      <c r="F1518" t="s">
        <v>2</v>
      </c>
      <c r="G1518" t="s">
        <v>207</v>
      </c>
      <c r="H1518" t="s">
        <v>202</v>
      </c>
      <c r="I1518">
        <v>72850</v>
      </c>
      <c r="J1518">
        <v>2989</v>
      </c>
      <c r="K1518">
        <v>75839</v>
      </c>
      <c r="L1518" t="s">
        <v>142</v>
      </c>
      <c r="M1518" t="s">
        <v>158</v>
      </c>
      <c r="N1518" t="s">
        <v>159</v>
      </c>
      <c r="O1518">
        <v>4</v>
      </c>
      <c r="P1518" t="s">
        <v>77</v>
      </c>
      <c r="Q1518" t="s">
        <v>86</v>
      </c>
      <c r="R1518" t="s">
        <v>79</v>
      </c>
      <c r="S1518" t="s">
        <v>59</v>
      </c>
      <c r="T1518" t="s">
        <v>42</v>
      </c>
      <c r="U1518" t="s">
        <v>223</v>
      </c>
      <c r="V1518">
        <v>3642.5</v>
      </c>
      <c r="W1518">
        <v>0.78700913804909645</v>
      </c>
      <c r="X1518" t="s">
        <v>222</v>
      </c>
    </row>
    <row r="1519" spans="1:24" x14ac:dyDescent="0.25">
      <c r="A1519" t="s">
        <v>73</v>
      </c>
      <c r="B1519" s="1">
        <v>42683</v>
      </c>
      <c r="C1519">
        <v>2016</v>
      </c>
      <c r="D1519" t="s">
        <v>234</v>
      </c>
      <c r="E1519" t="s">
        <v>54</v>
      </c>
      <c r="F1519" t="s">
        <v>31</v>
      </c>
      <c r="G1519" t="s">
        <v>207</v>
      </c>
      <c r="H1519" t="s">
        <v>205</v>
      </c>
      <c r="I1519">
        <v>30600</v>
      </c>
      <c r="J1519">
        <v>1812</v>
      </c>
      <c r="K1519">
        <v>32412</v>
      </c>
      <c r="L1519" t="s">
        <v>74</v>
      </c>
      <c r="M1519" t="s">
        <v>75</v>
      </c>
      <c r="N1519" t="s">
        <v>76</v>
      </c>
      <c r="O1519">
        <v>4</v>
      </c>
      <c r="P1519" t="s">
        <v>77</v>
      </c>
      <c r="Q1519" t="s">
        <v>78</v>
      </c>
      <c r="R1519" t="s">
        <v>79</v>
      </c>
      <c r="S1519" t="s">
        <v>54</v>
      </c>
      <c r="T1519" t="s">
        <v>45</v>
      </c>
      <c r="U1519" t="s">
        <v>219</v>
      </c>
      <c r="V1519">
        <v>918</v>
      </c>
      <c r="W1519">
        <v>0.69767028731185488</v>
      </c>
      <c r="X1519" t="s">
        <v>222</v>
      </c>
    </row>
    <row r="1520" spans="1:24" x14ac:dyDescent="0.25">
      <c r="A1520" t="s">
        <v>123</v>
      </c>
      <c r="B1520" s="1">
        <v>42684</v>
      </c>
      <c r="C1520">
        <v>2016</v>
      </c>
      <c r="D1520" t="s">
        <v>234</v>
      </c>
      <c r="E1520" t="s">
        <v>58</v>
      </c>
      <c r="F1520" t="s">
        <v>5</v>
      </c>
      <c r="G1520" t="s">
        <v>210</v>
      </c>
      <c r="H1520" t="s">
        <v>203</v>
      </c>
      <c r="I1520">
        <v>83850</v>
      </c>
      <c r="J1520">
        <v>3104</v>
      </c>
      <c r="K1520">
        <v>86954</v>
      </c>
      <c r="L1520" t="s">
        <v>97</v>
      </c>
      <c r="M1520" t="s">
        <v>124</v>
      </c>
      <c r="N1520" t="s">
        <v>125</v>
      </c>
      <c r="O1520">
        <v>4</v>
      </c>
      <c r="P1520" t="s">
        <v>91</v>
      </c>
      <c r="Q1520" t="s">
        <v>78</v>
      </c>
      <c r="R1520" t="s">
        <v>92</v>
      </c>
      <c r="S1520" t="s">
        <v>59</v>
      </c>
      <c r="T1520" t="s">
        <v>42</v>
      </c>
      <c r="U1520" t="s">
        <v>225</v>
      </c>
      <c r="V1520">
        <v>5031</v>
      </c>
      <c r="W1520">
        <v>0.351196673862262</v>
      </c>
      <c r="X1520" t="s">
        <v>220</v>
      </c>
    </row>
    <row r="1521" spans="1:24" x14ac:dyDescent="0.25">
      <c r="A1521" t="s">
        <v>103</v>
      </c>
      <c r="B1521" s="1">
        <v>42685</v>
      </c>
      <c r="C1521">
        <v>2016</v>
      </c>
      <c r="D1521" t="s">
        <v>234</v>
      </c>
      <c r="E1521" t="s">
        <v>54</v>
      </c>
      <c r="F1521" t="s">
        <v>30</v>
      </c>
      <c r="G1521" t="s">
        <v>210</v>
      </c>
      <c r="H1521" t="s">
        <v>211</v>
      </c>
      <c r="I1521">
        <v>40300</v>
      </c>
      <c r="J1521">
        <v>3867</v>
      </c>
      <c r="K1521">
        <v>44167</v>
      </c>
      <c r="L1521" t="s">
        <v>97</v>
      </c>
      <c r="M1521" t="s">
        <v>104</v>
      </c>
      <c r="N1521" t="s">
        <v>105</v>
      </c>
      <c r="O1521">
        <v>2</v>
      </c>
      <c r="P1521" t="s">
        <v>91</v>
      </c>
      <c r="Q1521" t="s">
        <v>78</v>
      </c>
      <c r="R1521" t="s">
        <v>79</v>
      </c>
      <c r="S1521" t="s">
        <v>54</v>
      </c>
      <c r="T1521" t="s">
        <v>45</v>
      </c>
      <c r="U1521" t="s">
        <v>221</v>
      </c>
      <c r="V1521">
        <v>1612</v>
      </c>
      <c r="W1521">
        <v>7.5407580973304619E-2</v>
      </c>
      <c r="X1521" t="s">
        <v>220</v>
      </c>
    </row>
    <row r="1522" spans="1:24" x14ac:dyDescent="0.25">
      <c r="A1522" t="s">
        <v>163</v>
      </c>
      <c r="B1522" s="1">
        <v>42686</v>
      </c>
      <c r="C1522">
        <v>2016</v>
      </c>
      <c r="D1522" t="s">
        <v>234</v>
      </c>
      <c r="E1522" t="s">
        <v>54</v>
      </c>
      <c r="F1522" t="s">
        <v>30</v>
      </c>
      <c r="G1522" t="s">
        <v>210</v>
      </c>
      <c r="H1522" t="s">
        <v>201</v>
      </c>
      <c r="I1522">
        <v>27750</v>
      </c>
      <c r="J1522">
        <v>4708</v>
      </c>
      <c r="K1522">
        <v>32458</v>
      </c>
      <c r="L1522" t="s">
        <v>164</v>
      </c>
      <c r="M1522" t="s">
        <v>165</v>
      </c>
      <c r="N1522" t="s">
        <v>166</v>
      </c>
      <c r="O1522">
        <v>2</v>
      </c>
      <c r="P1522" t="s">
        <v>77</v>
      </c>
      <c r="Q1522" t="s">
        <v>78</v>
      </c>
      <c r="R1522" t="s">
        <v>79</v>
      </c>
      <c r="S1522" t="s">
        <v>54</v>
      </c>
      <c r="T1522" t="s">
        <v>45</v>
      </c>
      <c r="U1522" t="s">
        <v>219</v>
      </c>
      <c r="V1522">
        <v>832.5</v>
      </c>
      <c r="W1522">
        <v>0.85092746506022632</v>
      </c>
      <c r="X1522" t="s">
        <v>222</v>
      </c>
    </row>
    <row r="1523" spans="1:24" x14ac:dyDescent="0.25">
      <c r="A1523" t="s">
        <v>106</v>
      </c>
      <c r="B1523" s="1">
        <v>42686</v>
      </c>
      <c r="C1523">
        <v>2016</v>
      </c>
      <c r="D1523" t="s">
        <v>234</v>
      </c>
      <c r="E1523" t="s">
        <v>62</v>
      </c>
      <c r="F1523" t="s">
        <v>14</v>
      </c>
      <c r="G1523" t="s">
        <v>200</v>
      </c>
      <c r="H1523" t="s">
        <v>201</v>
      </c>
      <c r="I1523">
        <v>41600</v>
      </c>
      <c r="J1523">
        <v>1442</v>
      </c>
      <c r="K1523">
        <v>43042</v>
      </c>
      <c r="L1523" t="s">
        <v>97</v>
      </c>
      <c r="M1523" t="s">
        <v>107</v>
      </c>
      <c r="N1523" t="s">
        <v>108</v>
      </c>
      <c r="O1523">
        <v>4</v>
      </c>
      <c r="P1523" t="s">
        <v>77</v>
      </c>
      <c r="Q1523" t="s">
        <v>78</v>
      </c>
      <c r="R1523" t="s">
        <v>79</v>
      </c>
      <c r="S1523" t="s">
        <v>63</v>
      </c>
      <c r="T1523" t="s">
        <v>43</v>
      </c>
      <c r="U1523" t="s">
        <v>221</v>
      </c>
      <c r="V1523">
        <v>1664</v>
      </c>
      <c r="W1523">
        <v>0.94856157617110837</v>
      </c>
      <c r="X1523" t="s">
        <v>222</v>
      </c>
    </row>
    <row r="1524" spans="1:24" x14ac:dyDescent="0.25">
      <c r="A1524" t="s">
        <v>96</v>
      </c>
      <c r="B1524" s="1">
        <v>42687</v>
      </c>
      <c r="C1524">
        <v>2016</v>
      </c>
      <c r="D1524" t="s">
        <v>234</v>
      </c>
      <c r="E1524" t="s">
        <v>55</v>
      </c>
      <c r="F1524" t="s">
        <v>40</v>
      </c>
      <c r="G1524" t="s">
        <v>200</v>
      </c>
      <c r="H1524" t="s">
        <v>203</v>
      </c>
      <c r="I1524">
        <v>27000</v>
      </c>
      <c r="J1524">
        <v>4471</v>
      </c>
      <c r="K1524">
        <v>31471</v>
      </c>
      <c r="L1524" t="s">
        <v>97</v>
      </c>
      <c r="M1524" t="s">
        <v>98</v>
      </c>
      <c r="N1524" t="s">
        <v>99</v>
      </c>
      <c r="O1524">
        <v>2</v>
      </c>
      <c r="P1524" t="s">
        <v>77</v>
      </c>
      <c r="Q1524" t="s">
        <v>78</v>
      </c>
      <c r="R1524" t="s">
        <v>79</v>
      </c>
      <c r="S1524" t="s">
        <v>56</v>
      </c>
      <c r="T1524" t="s">
        <v>46</v>
      </c>
      <c r="U1524" t="s">
        <v>219</v>
      </c>
      <c r="V1524">
        <v>810</v>
      </c>
      <c r="W1524">
        <v>0.73261497110715834</v>
      </c>
      <c r="X1524" t="s">
        <v>222</v>
      </c>
    </row>
    <row r="1525" spans="1:24" x14ac:dyDescent="0.25">
      <c r="A1525" t="s">
        <v>88</v>
      </c>
      <c r="B1525" s="1">
        <v>42688</v>
      </c>
      <c r="C1525">
        <v>2016</v>
      </c>
      <c r="D1525" t="s">
        <v>234</v>
      </c>
      <c r="E1525" t="s">
        <v>52</v>
      </c>
      <c r="F1525" t="s">
        <v>35</v>
      </c>
      <c r="G1525" t="s">
        <v>206</v>
      </c>
      <c r="H1525" t="s">
        <v>205</v>
      </c>
      <c r="I1525">
        <v>160150</v>
      </c>
      <c r="J1525">
        <v>3003</v>
      </c>
      <c r="K1525">
        <v>163153</v>
      </c>
      <c r="L1525" t="s">
        <v>74</v>
      </c>
      <c r="M1525" t="s">
        <v>89</v>
      </c>
      <c r="N1525" t="s">
        <v>90</v>
      </c>
      <c r="O1525">
        <v>4</v>
      </c>
      <c r="P1525" t="s">
        <v>91</v>
      </c>
      <c r="Q1525" t="s">
        <v>86</v>
      </c>
      <c r="R1525" t="s">
        <v>92</v>
      </c>
      <c r="S1525" t="s">
        <v>53</v>
      </c>
      <c r="T1525" t="s">
        <v>46</v>
      </c>
      <c r="U1525" t="s">
        <v>225</v>
      </c>
      <c r="V1525">
        <v>9609</v>
      </c>
      <c r="W1525">
        <v>0.66517688551227416</v>
      </c>
      <c r="X1525" t="s">
        <v>222</v>
      </c>
    </row>
    <row r="1526" spans="1:24" x14ac:dyDescent="0.25">
      <c r="A1526" t="s">
        <v>157</v>
      </c>
      <c r="B1526" s="1">
        <v>42689</v>
      </c>
      <c r="C1526">
        <v>2016</v>
      </c>
      <c r="D1526" t="s">
        <v>234</v>
      </c>
      <c r="E1526" t="s">
        <v>54</v>
      </c>
      <c r="F1526" t="s">
        <v>31</v>
      </c>
      <c r="G1526" t="s">
        <v>200</v>
      </c>
      <c r="H1526" t="s">
        <v>211</v>
      </c>
      <c r="I1526">
        <v>72600</v>
      </c>
      <c r="J1526">
        <v>2195</v>
      </c>
      <c r="K1526">
        <v>74795</v>
      </c>
      <c r="L1526" t="s">
        <v>142</v>
      </c>
      <c r="M1526" t="s">
        <v>158</v>
      </c>
      <c r="N1526" t="s">
        <v>159</v>
      </c>
      <c r="O1526">
        <v>4</v>
      </c>
      <c r="P1526" t="s">
        <v>77</v>
      </c>
      <c r="Q1526" t="s">
        <v>86</v>
      </c>
      <c r="R1526" t="s">
        <v>79</v>
      </c>
      <c r="S1526" t="s">
        <v>54</v>
      </c>
      <c r="T1526" t="s">
        <v>45</v>
      </c>
      <c r="U1526" t="s">
        <v>223</v>
      </c>
      <c r="V1526">
        <v>3630</v>
      </c>
      <c r="W1526">
        <v>0.28376717878681013</v>
      </c>
      <c r="X1526" t="s">
        <v>220</v>
      </c>
    </row>
    <row r="1527" spans="1:24" x14ac:dyDescent="0.25">
      <c r="A1527" t="s">
        <v>130</v>
      </c>
      <c r="B1527" s="1">
        <v>42691</v>
      </c>
      <c r="C1527">
        <v>2016</v>
      </c>
      <c r="D1527" t="s">
        <v>234</v>
      </c>
      <c r="E1527" t="s">
        <v>57</v>
      </c>
      <c r="F1527" t="s">
        <v>24</v>
      </c>
      <c r="G1527" t="s">
        <v>200</v>
      </c>
      <c r="H1527" t="s">
        <v>203</v>
      </c>
      <c r="I1527">
        <v>67850</v>
      </c>
      <c r="J1527">
        <v>3426</v>
      </c>
      <c r="K1527">
        <v>71276</v>
      </c>
      <c r="L1527" t="s">
        <v>127</v>
      </c>
      <c r="M1527" t="s">
        <v>131</v>
      </c>
      <c r="N1527" t="s">
        <v>132</v>
      </c>
      <c r="O1527">
        <v>4</v>
      </c>
      <c r="P1527" t="s">
        <v>77</v>
      </c>
      <c r="Q1527" t="s">
        <v>86</v>
      </c>
      <c r="R1527" t="s">
        <v>79</v>
      </c>
      <c r="S1527" t="s">
        <v>57</v>
      </c>
      <c r="T1527" t="s">
        <v>44</v>
      </c>
      <c r="U1527" t="s">
        <v>223</v>
      </c>
      <c r="V1527">
        <v>3392.5</v>
      </c>
      <c r="W1527">
        <v>0.48310304595302</v>
      </c>
      <c r="X1527" t="s">
        <v>220</v>
      </c>
    </row>
    <row r="1528" spans="1:24" x14ac:dyDescent="0.25">
      <c r="A1528" t="s">
        <v>93</v>
      </c>
      <c r="B1528" s="1">
        <v>42691</v>
      </c>
      <c r="C1528">
        <v>2016</v>
      </c>
      <c r="D1528" t="s">
        <v>234</v>
      </c>
      <c r="E1528" t="s">
        <v>55</v>
      </c>
      <c r="F1528" t="s">
        <v>39</v>
      </c>
      <c r="G1528" t="s">
        <v>200</v>
      </c>
      <c r="H1528" t="s">
        <v>203</v>
      </c>
      <c r="I1528">
        <v>185050</v>
      </c>
      <c r="J1528">
        <v>4070</v>
      </c>
      <c r="K1528">
        <v>189120</v>
      </c>
      <c r="L1528" t="s">
        <v>74</v>
      </c>
      <c r="M1528" t="s">
        <v>94</v>
      </c>
      <c r="N1528" t="s">
        <v>95</v>
      </c>
      <c r="O1528">
        <v>2</v>
      </c>
      <c r="P1528" t="s">
        <v>77</v>
      </c>
      <c r="Q1528" t="s">
        <v>86</v>
      </c>
      <c r="R1528" t="s">
        <v>87</v>
      </c>
      <c r="S1528" t="s">
        <v>56</v>
      </c>
      <c r="T1528" t="s">
        <v>46</v>
      </c>
      <c r="U1528" t="s">
        <v>225</v>
      </c>
      <c r="V1528">
        <v>11103</v>
      </c>
      <c r="W1528">
        <v>0.73191934066448328</v>
      </c>
      <c r="X1528" t="s">
        <v>222</v>
      </c>
    </row>
    <row r="1529" spans="1:24" x14ac:dyDescent="0.25">
      <c r="A1529" t="s">
        <v>100</v>
      </c>
      <c r="B1529" s="1">
        <v>42691</v>
      </c>
      <c r="C1529">
        <v>2016</v>
      </c>
      <c r="D1529" t="s">
        <v>234</v>
      </c>
      <c r="E1529" t="s">
        <v>57</v>
      </c>
      <c r="F1529" t="s">
        <v>27</v>
      </c>
      <c r="G1529" t="s">
        <v>209</v>
      </c>
      <c r="H1529" t="s">
        <v>211</v>
      </c>
      <c r="I1529">
        <v>34550</v>
      </c>
      <c r="J1529">
        <v>3011</v>
      </c>
      <c r="K1529">
        <v>37561</v>
      </c>
      <c r="L1529" t="s">
        <v>97</v>
      </c>
      <c r="M1529" t="s">
        <v>101</v>
      </c>
      <c r="N1529" t="s">
        <v>102</v>
      </c>
      <c r="O1529">
        <v>4</v>
      </c>
      <c r="P1529" t="s">
        <v>77</v>
      </c>
      <c r="Q1529" t="s">
        <v>78</v>
      </c>
      <c r="R1529" t="s">
        <v>79</v>
      </c>
      <c r="S1529" t="s">
        <v>57</v>
      </c>
      <c r="T1529" t="s">
        <v>44</v>
      </c>
      <c r="U1529" t="s">
        <v>221</v>
      </c>
      <c r="V1529">
        <v>1382</v>
      </c>
      <c r="W1529">
        <v>0.86539300990542067</v>
      </c>
      <c r="X1529" t="s">
        <v>222</v>
      </c>
    </row>
    <row r="1530" spans="1:24" x14ac:dyDescent="0.25">
      <c r="A1530" t="s">
        <v>100</v>
      </c>
      <c r="B1530" s="1">
        <v>42691</v>
      </c>
      <c r="C1530">
        <v>2016</v>
      </c>
      <c r="D1530" t="s">
        <v>234</v>
      </c>
      <c r="E1530" t="s">
        <v>55</v>
      </c>
      <c r="F1530" t="s">
        <v>36</v>
      </c>
      <c r="G1530" t="s">
        <v>200</v>
      </c>
      <c r="H1530" t="s">
        <v>203</v>
      </c>
      <c r="I1530">
        <v>35100</v>
      </c>
      <c r="J1530">
        <v>2723</v>
      </c>
      <c r="K1530">
        <v>37823</v>
      </c>
      <c r="L1530" t="s">
        <v>97</v>
      </c>
      <c r="M1530" t="s">
        <v>101</v>
      </c>
      <c r="N1530" t="s">
        <v>102</v>
      </c>
      <c r="O1530">
        <v>4</v>
      </c>
      <c r="P1530" t="s">
        <v>77</v>
      </c>
      <c r="Q1530" t="s">
        <v>78</v>
      </c>
      <c r="R1530" t="s">
        <v>79</v>
      </c>
      <c r="S1530" t="s">
        <v>56</v>
      </c>
      <c r="T1530" t="s">
        <v>46</v>
      </c>
      <c r="U1530" t="s">
        <v>221</v>
      </c>
      <c r="V1530">
        <v>1404</v>
      </c>
      <c r="W1530">
        <v>4.5364572222048684E-2</v>
      </c>
      <c r="X1530" t="s">
        <v>220</v>
      </c>
    </row>
    <row r="1531" spans="1:24" x14ac:dyDescent="0.25">
      <c r="A1531" t="s">
        <v>117</v>
      </c>
      <c r="B1531" s="1">
        <v>42691</v>
      </c>
      <c r="C1531">
        <v>2016</v>
      </c>
      <c r="D1531" t="s">
        <v>234</v>
      </c>
      <c r="E1531" t="s">
        <v>57</v>
      </c>
      <c r="F1531" t="s">
        <v>17</v>
      </c>
      <c r="G1531" t="s">
        <v>200</v>
      </c>
      <c r="H1531" t="s">
        <v>201</v>
      </c>
      <c r="I1531">
        <v>65000</v>
      </c>
      <c r="J1531">
        <v>4171</v>
      </c>
      <c r="K1531">
        <v>69171</v>
      </c>
      <c r="L1531" t="s">
        <v>97</v>
      </c>
      <c r="M1531" t="s">
        <v>118</v>
      </c>
      <c r="N1531" t="s">
        <v>119</v>
      </c>
      <c r="O1531">
        <v>4</v>
      </c>
      <c r="P1531" t="s">
        <v>77</v>
      </c>
      <c r="Q1531" t="s">
        <v>86</v>
      </c>
      <c r="R1531" t="s">
        <v>79</v>
      </c>
      <c r="S1531" t="s">
        <v>57</v>
      </c>
      <c r="T1531" t="s">
        <v>44</v>
      </c>
      <c r="U1531" t="s">
        <v>223</v>
      </c>
      <c r="V1531">
        <v>3250</v>
      </c>
      <c r="W1531">
        <v>0.56530898649492722</v>
      </c>
      <c r="X1531" t="s">
        <v>222</v>
      </c>
    </row>
    <row r="1532" spans="1:24" x14ac:dyDescent="0.25">
      <c r="A1532" t="s">
        <v>96</v>
      </c>
      <c r="B1532" s="1">
        <v>42693</v>
      </c>
      <c r="C1532">
        <v>2016</v>
      </c>
      <c r="D1532" t="s">
        <v>234</v>
      </c>
      <c r="E1532" t="s">
        <v>55</v>
      </c>
      <c r="F1532" t="s">
        <v>38</v>
      </c>
      <c r="G1532" t="s">
        <v>206</v>
      </c>
      <c r="H1532" t="s">
        <v>203</v>
      </c>
      <c r="I1532">
        <v>27300</v>
      </c>
      <c r="J1532">
        <v>4965</v>
      </c>
      <c r="K1532">
        <v>32265</v>
      </c>
      <c r="L1532" t="s">
        <v>97</v>
      </c>
      <c r="M1532" t="s">
        <v>98</v>
      </c>
      <c r="N1532" t="s">
        <v>99</v>
      </c>
      <c r="O1532">
        <v>2</v>
      </c>
      <c r="P1532" t="s">
        <v>77</v>
      </c>
      <c r="Q1532" t="s">
        <v>78</v>
      </c>
      <c r="R1532" t="s">
        <v>79</v>
      </c>
      <c r="S1532" t="s">
        <v>56</v>
      </c>
      <c r="T1532" t="s">
        <v>46</v>
      </c>
      <c r="U1532" t="s">
        <v>219</v>
      </c>
      <c r="V1532">
        <v>819</v>
      </c>
      <c r="W1532">
        <v>0.73515919863020962</v>
      </c>
      <c r="X1532" t="s">
        <v>222</v>
      </c>
    </row>
    <row r="1533" spans="1:24" x14ac:dyDescent="0.25">
      <c r="A1533" t="s">
        <v>179</v>
      </c>
      <c r="B1533" s="1">
        <v>42693</v>
      </c>
      <c r="C1533">
        <v>2016</v>
      </c>
      <c r="D1533" t="s">
        <v>234</v>
      </c>
      <c r="E1533" t="s">
        <v>62</v>
      </c>
      <c r="F1533" t="s">
        <v>12</v>
      </c>
      <c r="G1533" t="s">
        <v>206</v>
      </c>
      <c r="H1533" t="s">
        <v>202</v>
      </c>
      <c r="I1533">
        <v>55900</v>
      </c>
      <c r="J1533">
        <v>1452</v>
      </c>
      <c r="K1533">
        <v>57352</v>
      </c>
      <c r="L1533" t="s">
        <v>164</v>
      </c>
      <c r="M1533" t="s">
        <v>180</v>
      </c>
      <c r="N1533" t="s">
        <v>181</v>
      </c>
      <c r="O1533">
        <v>4</v>
      </c>
      <c r="P1533" t="s">
        <v>77</v>
      </c>
      <c r="Q1533" t="s">
        <v>78</v>
      </c>
      <c r="R1533" t="s">
        <v>79</v>
      </c>
      <c r="S1533" t="s">
        <v>63</v>
      </c>
      <c r="T1533" t="s">
        <v>43</v>
      </c>
      <c r="U1533" t="s">
        <v>223</v>
      </c>
      <c r="V1533">
        <v>2795</v>
      </c>
      <c r="W1533">
        <v>8.027002777916846E-2</v>
      </c>
      <c r="X1533" t="s">
        <v>220</v>
      </c>
    </row>
    <row r="1534" spans="1:24" x14ac:dyDescent="0.25">
      <c r="A1534" t="s">
        <v>88</v>
      </c>
      <c r="B1534" s="1">
        <v>42695</v>
      </c>
      <c r="C1534">
        <v>2016</v>
      </c>
      <c r="D1534" t="s">
        <v>234</v>
      </c>
      <c r="E1534" t="s">
        <v>55</v>
      </c>
      <c r="F1534" t="s">
        <v>37</v>
      </c>
      <c r="G1534" t="s">
        <v>210</v>
      </c>
      <c r="H1534" t="s">
        <v>202</v>
      </c>
      <c r="I1534">
        <v>160150</v>
      </c>
      <c r="J1534">
        <v>2846</v>
      </c>
      <c r="K1534">
        <v>162996</v>
      </c>
      <c r="L1534" t="s">
        <v>74</v>
      </c>
      <c r="M1534" t="s">
        <v>89</v>
      </c>
      <c r="N1534" t="s">
        <v>90</v>
      </c>
      <c r="O1534">
        <v>4</v>
      </c>
      <c r="P1534" t="s">
        <v>91</v>
      </c>
      <c r="Q1534" t="s">
        <v>86</v>
      </c>
      <c r="R1534" t="s">
        <v>92</v>
      </c>
      <c r="S1534" t="s">
        <v>56</v>
      </c>
      <c r="T1534" t="s">
        <v>46</v>
      </c>
      <c r="U1534" t="s">
        <v>225</v>
      </c>
      <c r="V1534">
        <v>9609</v>
      </c>
      <c r="W1534">
        <v>0.81372886980591752</v>
      </c>
      <c r="X1534" t="s">
        <v>222</v>
      </c>
    </row>
    <row r="1535" spans="1:24" x14ac:dyDescent="0.25">
      <c r="A1535" t="s">
        <v>182</v>
      </c>
      <c r="B1535" s="1">
        <v>42696</v>
      </c>
      <c r="C1535">
        <v>2016</v>
      </c>
      <c r="D1535" t="s">
        <v>234</v>
      </c>
      <c r="E1535" t="s">
        <v>55</v>
      </c>
      <c r="F1535" t="s">
        <v>36</v>
      </c>
      <c r="G1535" t="s">
        <v>210</v>
      </c>
      <c r="H1535" t="s">
        <v>201</v>
      </c>
      <c r="I1535">
        <v>65350</v>
      </c>
      <c r="J1535">
        <v>3993</v>
      </c>
      <c r="K1535">
        <v>69343</v>
      </c>
      <c r="L1535" t="s">
        <v>164</v>
      </c>
      <c r="M1535" t="s">
        <v>183</v>
      </c>
      <c r="N1535" t="s">
        <v>184</v>
      </c>
      <c r="O1535">
        <v>4</v>
      </c>
      <c r="P1535" t="s">
        <v>77</v>
      </c>
      <c r="Q1535" t="s">
        <v>78</v>
      </c>
      <c r="R1535" t="s">
        <v>79</v>
      </c>
      <c r="S1535" t="s">
        <v>56</v>
      </c>
      <c r="T1535" t="s">
        <v>46</v>
      </c>
      <c r="U1535" t="s">
        <v>223</v>
      </c>
      <c r="V1535">
        <v>3267.5</v>
      </c>
      <c r="W1535">
        <v>0.5362142047547801</v>
      </c>
      <c r="X1535" t="s">
        <v>222</v>
      </c>
    </row>
    <row r="1536" spans="1:24" x14ac:dyDescent="0.25">
      <c r="A1536" t="s">
        <v>96</v>
      </c>
      <c r="B1536" s="1">
        <v>42696</v>
      </c>
      <c r="C1536">
        <v>2016</v>
      </c>
      <c r="D1536" t="s">
        <v>234</v>
      </c>
      <c r="E1536" t="s">
        <v>60</v>
      </c>
      <c r="F1536" t="s">
        <v>3</v>
      </c>
      <c r="G1536" t="s">
        <v>200</v>
      </c>
      <c r="H1536" t="s">
        <v>203</v>
      </c>
      <c r="I1536">
        <v>27000</v>
      </c>
      <c r="J1536">
        <v>1739</v>
      </c>
      <c r="K1536">
        <v>28739</v>
      </c>
      <c r="L1536" t="s">
        <v>97</v>
      </c>
      <c r="M1536" t="s">
        <v>98</v>
      </c>
      <c r="N1536" t="s">
        <v>99</v>
      </c>
      <c r="O1536">
        <v>2</v>
      </c>
      <c r="P1536" t="s">
        <v>77</v>
      </c>
      <c r="Q1536" t="s">
        <v>78</v>
      </c>
      <c r="R1536" t="s">
        <v>79</v>
      </c>
      <c r="S1536" t="s">
        <v>61</v>
      </c>
      <c r="T1536" t="s">
        <v>42</v>
      </c>
      <c r="U1536" t="s">
        <v>219</v>
      </c>
      <c r="V1536">
        <v>810</v>
      </c>
      <c r="W1536">
        <v>0.68150114718894528</v>
      </c>
      <c r="X1536" t="s">
        <v>222</v>
      </c>
    </row>
    <row r="1537" spans="1:24" x14ac:dyDescent="0.25">
      <c r="A1537" t="s">
        <v>120</v>
      </c>
      <c r="B1537" s="1">
        <v>42696</v>
      </c>
      <c r="C1537">
        <v>2016</v>
      </c>
      <c r="D1537" t="s">
        <v>234</v>
      </c>
      <c r="E1537" t="s">
        <v>50</v>
      </c>
      <c r="F1537" t="s">
        <v>10</v>
      </c>
      <c r="G1537" t="s">
        <v>209</v>
      </c>
      <c r="H1537" t="s">
        <v>201</v>
      </c>
      <c r="I1537">
        <v>70000</v>
      </c>
      <c r="J1537">
        <v>2533</v>
      </c>
      <c r="K1537">
        <v>72533</v>
      </c>
      <c r="L1537" t="s">
        <v>97</v>
      </c>
      <c r="M1537" t="s">
        <v>121</v>
      </c>
      <c r="N1537" t="s">
        <v>122</v>
      </c>
      <c r="O1537">
        <v>4</v>
      </c>
      <c r="P1537" t="s">
        <v>77</v>
      </c>
      <c r="Q1537" t="s">
        <v>86</v>
      </c>
      <c r="R1537" t="s">
        <v>87</v>
      </c>
      <c r="S1537" t="s">
        <v>51</v>
      </c>
      <c r="T1537" t="s">
        <v>43</v>
      </c>
      <c r="U1537" t="s">
        <v>223</v>
      </c>
      <c r="V1537">
        <v>3500</v>
      </c>
      <c r="W1537">
        <v>0.98393229208138411</v>
      </c>
      <c r="X1537" t="s">
        <v>222</v>
      </c>
    </row>
    <row r="1538" spans="1:24" x14ac:dyDescent="0.25">
      <c r="A1538" t="s">
        <v>176</v>
      </c>
      <c r="B1538" s="1">
        <v>42696</v>
      </c>
      <c r="C1538">
        <v>2016</v>
      </c>
      <c r="D1538" t="s">
        <v>234</v>
      </c>
      <c r="E1538" t="s">
        <v>62</v>
      </c>
      <c r="F1538" t="s">
        <v>15</v>
      </c>
      <c r="G1538" t="s">
        <v>209</v>
      </c>
      <c r="H1538" t="s">
        <v>201</v>
      </c>
      <c r="I1538">
        <v>43900</v>
      </c>
      <c r="J1538">
        <v>1802</v>
      </c>
      <c r="K1538">
        <v>45702</v>
      </c>
      <c r="L1538" t="s">
        <v>164</v>
      </c>
      <c r="M1538" t="s">
        <v>177</v>
      </c>
      <c r="N1538" t="s">
        <v>178</v>
      </c>
      <c r="O1538">
        <v>4</v>
      </c>
      <c r="P1538" t="s">
        <v>77</v>
      </c>
      <c r="Q1538" t="s">
        <v>78</v>
      </c>
      <c r="R1538" t="s">
        <v>79</v>
      </c>
      <c r="S1538" t="s">
        <v>63</v>
      </c>
      <c r="T1538" t="s">
        <v>43</v>
      </c>
      <c r="U1538" t="s">
        <v>221</v>
      </c>
      <c r="V1538">
        <v>1756</v>
      </c>
      <c r="W1538">
        <v>0.42061530352598769</v>
      </c>
      <c r="X1538" t="s">
        <v>220</v>
      </c>
    </row>
    <row r="1539" spans="1:24" x14ac:dyDescent="0.25">
      <c r="A1539" t="s">
        <v>93</v>
      </c>
      <c r="B1539" s="1">
        <v>42697</v>
      </c>
      <c r="C1539">
        <v>2016</v>
      </c>
      <c r="D1539" t="s">
        <v>234</v>
      </c>
      <c r="E1539" t="s">
        <v>60</v>
      </c>
      <c r="F1539" t="s">
        <v>4</v>
      </c>
      <c r="G1539" t="s">
        <v>209</v>
      </c>
      <c r="H1539" t="s">
        <v>203</v>
      </c>
      <c r="I1539">
        <v>185400</v>
      </c>
      <c r="J1539">
        <v>2440</v>
      </c>
      <c r="K1539">
        <v>187840</v>
      </c>
      <c r="L1539" t="s">
        <v>74</v>
      </c>
      <c r="M1539" t="s">
        <v>94</v>
      </c>
      <c r="N1539" t="s">
        <v>95</v>
      </c>
      <c r="O1539">
        <v>2</v>
      </c>
      <c r="P1539" t="s">
        <v>77</v>
      </c>
      <c r="Q1539" t="s">
        <v>86</v>
      </c>
      <c r="R1539" t="s">
        <v>87</v>
      </c>
      <c r="S1539" t="s">
        <v>61</v>
      </c>
      <c r="T1539" t="s">
        <v>42</v>
      </c>
      <c r="U1539" t="s">
        <v>225</v>
      </c>
      <c r="V1539">
        <v>11124</v>
      </c>
      <c r="W1539">
        <v>0.79253533240060103</v>
      </c>
      <c r="X1539" t="s">
        <v>222</v>
      </c>
    </row>
    <row r="1540" spans="1:24" x14ac:dyDescent="0.25">
      <c r="A1540" t="s">
        <v>93</v>
      </c>
      <c r="B1540" s="1">
        <v>42697</v>
      </c>
      <c r="C1540">
        <v>2016</v>
      </c>
      <c r="D1540" t="s">
        <v>234</v>
      </c>
      <c r="E1540" t="s">
        <v>57</v>
      </c>
      <c r="F1540" t="s">
        <v>24</v>
      </c>
      <c r="G1540" t="s">
        <v>210</v>
      </c>
      <c r="H1540" t="s">
        <v>203</v>
      </c>
      <c r="I1540">
        <v>184950</v>
      </c>
      <c r="J1540">
        <v>4312</v>
      </c>
      <c r="K1540">
        <v>189262</v>
      </c>
      <c r="L1540" t="s">
        <v>74</v>
      </c>
      <c r="M1540" t="s">
        <v>94</v>
      </c>
      <c r="N1540" t="s">
        <v>95</v>
      </c>
      <c r="O1540">
        <v>2</v>
      </c>
      <c r="P1540" t="s">
        <v>77</v>
      </c>
      <c r="Q1540" t="s">
        <v>86</v>
      </c>
      <c r="R1540" t="s">
        <v>87</v>
      </c>
      <c r="S1540" t="s">
        <v>57</v>
      </c>
      <c r="T1540" t="s">
        <v>44</v>
      </c>
      <c r="U1540" t="s">
        <v>225</v>
      </c>
      <c r="V1540">
        <v>11097</v>
      </c>
      <c r="W1540">
        <v>0.44661626985604702</v>
      </c>
      <c r="X1540" t="s">
        <v>220</v>
      </c>
    </row>
    <row r="1541" spans="1:24" x14ac:dyDescent="0.25">
      <c r="A1541" t="s">
        <v>170</v>
      </c>
      <c r="B1541" s="1">
        <v>42698</v>
      </c>
      <c r="C1541">
        <v>2016</v>
      </c>
      <c r="D1541" t="s">
        <v>234</v>
      </c>
      <c r="E1541" t="s">
        <v>54</v>
      </c>
      <c r="F1541" t="s">
        <v>23</v>
      </c>
      <c r="G1541" t="s">
        <v>200</v>
      </c>
      <c r="H1541" t="s">
        <v>211</v>
      </c>
      <c r="I1541">
        <v>35300</v>
      </c>
      <c r="J1541">
        <v>2937</v>
      </c>
      <c r="K1541">
        <v>38237</v>
      </c>
      <c r="L1541" t="s">
        <v>164</v>
      </c>
      <c r="M1541" t="s">
        <v>171</v>
      </c>
      <c r="N1541" t="s">
        <v>172</v>
      </c>
      <c r="O1541">
        <v>4</v>
      </c>
      <c r="P1541" t="s">
        <v>77</v>
      </c>
      <c r="Q1541" t="s">
        <v>78</v>
      </c>
      <c r="R1541" t="s">
        <v>79</v>
      </c>
      <c r="S1541" t="s">
        <v>54</v>
      </c>
      <c r="T1541" t="s">
        <v>44</v>
      </c>
      <c r="U1541" t="s">
        <v>221</v>
      </c>
      <c r="V1541">
        <v>1412</v>
      </c>
      <c r="W1541">
        <v>0.5442907044404609</v>
      </c>
      <c r="X1541" t="s">
        <v>222</v>
      </c>
    </row>
    <row r="1542" spans="1:24" x14ac:dyDescent="0.25">
      <c r="A1542" t="s">
        <v>185</v>
      </c>
      <c r="B1542" s="1">
        <v>42698</v>
      </c>
      <c r="C1542">
        <v>2016</v>
      </c>
      <c r="D1542" t="s">
        <v>234</v>
      </c>
      <c r="E1542" t="s">
        <v>55</v>
      </c>
      <c r="F1542" t="s">
        <v>39</v>
      </c>
      <c r="G1542" t="s">
        <v>200</v>
      </c>
      <c r="H1542" t="s">
        <v>205</v>
      </c>
      <c r="I1542">
        <v>83000</v>
      </c>
      <c r="J1542">
        <v>4766</v>
      </c>
      <c r="K1542">
        <v>87766</v>
      </c>
      <c r="L1542" t="s">
        <v>164</v>
      </c>
      <c r="M1542" t="s">
        <v>186</v>
      </c>
      <c r="N1542" t="s">
        <v>187</v>
      </c>
      <c r="O1542">
        <v>4</v>
      </c>
      <c r="P1542" t="s">
        <v>77</v>
      </c>
      <c r="Q1542" t="s">
        <v>86</v>
      </c>
      <c r="R1542" t="s">
        <v>87</v>
      </c>
      <c r="S1542" t="s">
        <v>56</v>
      </c>
      <c r="T1542" t="s">
        <v>46</v>
      </c>
      <c r="U1542" t="s">
        <v>225</v>
      </c>
      <c r="V1542">
        <v>4980</v>
      </c>
      <c r="W1542">
        <v>0.24161850113497046</v>
      </c>
      <c r="X1542" t="s">
        <v>220</v>
      </c>
    </row>
    <row r="1543" spans="1:24" x14ac:dyDescent="0.25">
      <c r="A1543" t="s">
        <v>148</v>
      </c>
      <c r="B1543" s="1">
        <v>42700</v>
      </c>
      <c r="C1543">
        <v>2016</v>
      </c>
      <c r="D1543" t="s">
        <v>234</v>
      </c>
      <c r="E1543" t="s">
        <v>60</v>
      </c>
      <c r="F1543" t="s">
        <v>7</v>
      </c>
      <c r="G1543" t="s">
        <v>200</v>
      </c>
      <c r="H1543" t="s">
        <v>211</v>
      </c>
      <c r="I1543">
        <v>36700</v>
      </c>
      <c r="J1543">
        <v>3860</v>
      </c>
      <c r="K1543">
        <v>40560</v>
      </c>
      <c r="L1543" t="s">
        <v>142</v>
      </c>
      <c r="M1543" t="s">
        <v>149</v>
      </c>
      <c r="N1543" t="s">
        <v>150</v>
      </c>
      <c r="O1543">
        <v>4</v>
      </c>
      <c r="P1543" t="s">
        <v>77</v>
      </c>
      <c r="Q1543" t="s">
        <v>78</v>
      </c>
      <c r="R1543" t="s">
        <v>79</v>
      </c>
      <c r="S1543" t="s">
        <v>61</v>
      </c>
      <c r="T1543" t="s">
        <v>42</v>
      </c>
      <c r="U1543" t="s">
        <v>221</v>
      </c>
      <c r="V1543">
        <v>1468</v>
      </c>
      <c r="W1543">
        <v>7.2613188099401621E-2</v>
      </c>
      <c r="X1543" t="s">
        <v>220</v>
      </c>
    </row>
    <row r="1544" spans="1:24" x14ac:dyDescent="0.25">
      <c r="A1544" t="s">
        <v>191</v>
      </c>
      <c r="B1544" s="1">
        <v>42700</v>
      </c>
      <c r="C1544">
        <v>2016</v>
      </c>
      <c r="D1544" t="s">
        <v>234</v>
      </c>
      <c r="E1544" t="s">
        <v>60</v>
      </c>
      <c r="F1544" t="s">
        <v>3</v>
      </c>
      <c r="G1544" t="s">
        <v>210</v>
      </c>
      <c r="H1544" t="s">
        <v>202</v>
      </c>
      <c r="I1544">
        <v>145200</v>
      </c>
      <c r="J1544">
        <v>4521</v>
      </c>
      <c r="K1544">
        <v>149721</v>
      </c>
      <c r="L1544" t="s">
        <v>164</v>
      </c>
      <c r="M1544" t="s">
        <v>192</v>
      </c>
      <c r="N1544" t="s">
        <v>193</v>
      </c>
      <c r="O1544">
        <v>4</v>
      </c>
      <c r="P1544" t="s">
        <v>91</v>
      </c>
      <c r="Q1544" t="s">
        <v>86</v>
      </c>
      <c r="R1544" t="s">
        <v>92</v>
      </c>
      <c r="S1544" t="s">
        <v>61</v>
      </c>
      <c r="T1544" t="s">
        <v>42</v>
      </c>
      <c r="U1544" t="s">
        <v>225</v>
      </c>
      <c r="V1544">
        <v>8712</v>
      </c>
      <c r="W1544">
        <v>0.12590539926938032</v>
      </c>
      <c r="X1544" t="s">
        <v>220</v>
      </c>
    </row>
    <row r="1545" spans="1:24" x14ac:dyDescent="0.25">
      <c r="A1545" t="s">
        <v>103</v>
      </c>
      <c r="B1545" s="1">
        <v>42702</v>
      </c>
      <c r="C1545">
        <v>2016</v>
      </c>
      <c r="D1545" t="s">
        <v>234</v>
      </c>
      <c r="E1545" t="s">
        <v>57</v>
      </c>
      <c r="F1545" t="s">
        <v>17</v>
      </c>
      <c r="G1545" t="s">
        <v>210</v>
      </c>
      <c r="H1545" t="s">
        <v>205</v>
      </c>
      <c r="I1545">
        <v>40000</v>
      </c>
      <c r="J1545">
        <v>1021</v>
      </c>
      <c r="K1545">
        <v>41021</v>
      </c>
      <c r="L1545" t="s">
        <v>97</v>
      </c>
      <c r="M1545" t="s">
        <v>104</v>
      </c>
      <c r="N1545" t="s">
        <v>105</v>
      </c>
      <c r="O1545">
        <v>2</v>
      </c>
      <c r="P1545" t="s">
        <v>91</v>
      </c>
      <c r="Q1545" t="s">
        <v>78</v>
      </c>
      <c r="R1545" t="s">
        <v>79</v>
      </c>
      <c r="S1545" t="s">
        <v>57</v>
      </c>
      <c r="T1545" t="s">
        <v>44</v>
      </c>
      <c r="U1545" t="s">
        <v>221</v>
      </c>
      <c r="V1545">
        <v>1600</v>
      </c>
      <c r="W1545">
        <v>0.63957147516290258</v>
      </c>
      <c r="X1545" t="s">
        <v>222</v>
      </c>
    </row>
    <row r="1546" spans="1:24" x14ac:dyDescent="0.25">
      <c r="A1546" t="s">
        <v>141</v>
      </c>
      <c r="B1546" s="1">
        <v>42703</v>
      </c>
      <c r="C1546">
        <v>2016</v>
      </c>
      <c r="D1546" t="s">
        <v>234</v>
      </c>
      <c r="E1546" t="s">
        <v>60</v>
      </c>
      <c r="F1546" t="s">
        <v>35</v>
      </c>
      <c r="G1546" t="s">
        <v>209</v>
      </c>
      <c r="H1546" t="s">
        <v>201</v>
      </c>
      <c r="I1546">
        <v>29900</v>
      </c>
      <c r="J1546">
        <v>4921</v>
      </c>
      <c r="K1546">
        <v>34821</v>
      </c>
      <c r="L1546" t="s">
        <v>142</v>
      </c>
      <c r="M1546" t="s">
        <v>143</v>
      </c>
      <c r="N1546" t="s">
        <v>144</v>
      </c>
      <c r="O1546">
        <v>4</v>
      </c>
      <c r="P1546" t="s">
        <v>77</v>
      </c>
      <c r="Q1546" t="s">
        <v>78</v>
      </c>
      <c r="R1546" t="s">
        <v>79</v>
      </c>
      <c r="S1546" t="s">
        <v>61</v>
      </c>
      <c r="T1546" t="s">
        <v>46</v>
      </c>
      <c r="U1546" t="s">
        <v>219</v>
      </c>
      <c r="V1546">
        <v>897</v>
      </c>
      <c r="W1546">
        <v>0.11823804635472504</v>
      </c>
      <c r="X1546" t="s">
        <v>220</v>
      </c>
    </row>
    <row r="1547" spans="1:24" x14ac:dyDescent="0.25">
      <c r="A1547" t="s">
        <v>109</v>
      </c>
      <c r="B1547" s="1">
        <v>42703</v>
      </c>
      <c r="C1547">
        <v>2016</v>
      </c>
      <c r="D1547" t="s">
        <v>234</v>
      </c>
      <c r="E1547" t="s">
        <v>50</v>
      </c>
      <c r="F1547" t="s">
        <v>9</v>
      </c>
      <c r="G1547" t="s">
        <v>210</v>
      </c>
      <c r="H1547" t="s">
        <v>201</v>
      </c>
      <c r="I1547">
        <v>51250</v>
      </c>
      <c r="J1547">
        <v>2322</v>
      </c>
      <c r="K1547">
        <v>53572</v>
      </c>
      <c r="L1547" t="s">
        <v>97</v>
      </c>
      <c r="M1547" t="s">
        <v>110</v>
      </c>
      <c r="N1547" t="s">
        <v>111</v>
      </c>
      <c r="O1547">
        <v>4</v>
      </c>
      <c r="P1547" t="s">
        <v>91</v>
      </c>
      <c r="Q1547" t="s">
        <v>78</v>
      </c>
      <c r="R1547" t="s">
        <v>79</v>
      </c>
      <c r="S1547" t="s">
        <v>51</v>
      </c>
      <c r="T1547" t="s">
        <v>43</v>
      </c>
      <c r="U1547" t="s">
        <v>221</v>
      </c>
      <c r="V1547">
        <v>2050</v>
      </c>
      <c r="W1547">
        <v>8.8816727087281985E-2</v>
      </c>
      <c r="X1547" t="s">
        <v>220</v>
      </c>
    </row>
    <row r="1548" spans="1:24" x14ac:dyDescent="0.25">
      <c r="A1548" t="s">
        <v>170</v>
      </c>
      <c r="B1548" s="1">
        <v>42703</v>
      </c>
      <c r="C1548">
        <v>2016</v>
      </c>
      <c r="D1548" t="s">
        <v>234</v>
      </c>
      <c r="E1548" t="s">
        <v>57</v>
      </c>
      <c r="F1548" t="s">
        <v>21</v>
      </c>
      <c r="G1548" t="s">
        <v>206</v>
      </c>
      <c r="H1548" t="s">
        <v>203</v>
      </c>
      <c r="I1548">
        <v>35000</v>
      </c>
      <c r="J1548">
        <v>2005</v>
      </c>
      <c r="K1548">
        <v>37005</v>
      </c>
      <c r="L1548" t="s">
        <v>164</v>
      </c>
      <c r="M1548" t="s">
        <v>171</v>
      </c>
      <c r="N1548" t="s">
        <v>172</v>
      </c>
      <c r="O1548">
        <v>4</v>
      </c>
      <c r="P1548" t="s">
        <v>77</v>
      </c>
      <c r="Q1548" t="s">
        <v>78</v>
      </c>
      <c r="R1548" t="s">
        <v>79</v>
      </c>
      <c r="S1548" t="s">
        <v>57</v>
      </c>
      <c r="T1548" t="s">
        <v>44</v>
      </c>
      <c r="U1548" t="s">
        <v>221</v>
      </c>
      <c r="V1548">
        <v>1400</v>
      </c>
      <c r="W1548">
        <v>0.6493528316027265</v>
      </c>
      <c r="X1548" t="s">
        <v>222</v>
      </c>
    </row>
    <row r="1549" spans="1:24" x14ac:dyDescent="0.25">
      <c r="A1549" t="s">
        <v>157</v>
      </c>
      <c r="B1549" s="1">
        <v>42703</v>
      </c>
      <c r="C1549">
        <v>2016</v>
      </c>
      <c r="D1549" t="s">
        <v>234</v>
      </c>
      <c r="E1549" t="s">
        <v>54</v>
      </c>
      <c r="F1549" t="s">
        <v>23</v>
      </c>
      <c r="G1549" t="s">
        <v>204</v>
      </c>
      <c r="H1549" t="s">
        <v>205</v>
      </c>
      <c r="I1549">
        <v>73150</v>
      </c>
      <c r="J1549">
        <v>4462</v>
      </c>
      <c r="K1549">
        <v>77612</v>
      </c>
      <c r="L1549" t="s">
        <v>142</v>
      </c>
      <c r="M1549" t="s">
        <v>158</v>
      </c>
      <c r="N1549" t="s">
        <v>159</v>
      </c>
      <c r="O1549">
        <v>4</v>
      </c>
      <c r="P1549" t="s">
        <v>77</v>
      </c>
      <c r="Q1549" t="s">
        <v>86</v>
      </c>
      <c r="R1549" t="s">
        <v>79</v>
      </c>
      <c r="S1549" t="s">
        <v>54</v>
      </c>
      <c r="T1549" t="s">
        <v>44</v>
      </c>
      <c r="U1549" t="s">
        <v>225</v>
      </c>
      <c r="V1549">
        <v>4389</v>
      </c>
      <c r="W1549">
        <v>0.11435998981555923</v>
      </c>
      <c r="X1549" t="s">
        <v>220</v>
      </c>
    </row>
    <row r="1550" spans="1:24" x14ac:dyDescent="0.25">
      <c r="A1550" t="s">
        <v>126</v>
      </c>
      <c r="B1550" s="1">
        <v>42704</v>
      </c>
      <c r="C1550">
        <v>2016</v>
      </c>
      <c r="D1550" t="s">
        <v>234</v>
      </c>
      <c r="E1550" t="s">
        <v>55</v>
      </c>
      <c r="F1550" t="s">
        <v>36</v>
      </c>
      <c r="G1550" t="s">
        <v>210</v>
      </c>
      <c r="H1550" t="s">
        <v>201</v>
      </c>
      <c r="I1550">
        <v>41850</v>
      </c>
      <c r="J1550">
        <v>4213</v>
      </c>
      <c r="K1550">
        <v>46063</v>
      </c>
      <c r="L1550" t="s">
        <v>127</v>
      </c>
      <c r="M1550" t="s">
        <v>128</v>
      </c>
      <c r="N1550" t="s">
        <v>129</v>
      </c>
      <c r="O1550">
        <v>4</v>
      </c>
      <c r="P1550" t="s">
        <v>77</v>
      </c>
      <c r="Q1550" t="s">
        <v>78</v>
      </c>
      <c r="R1550" t="s">
        <v>79</v>
      </c>
      <c r="S1550" t="s">
        <v>56</v>
      </c>
      <c r="T1550" t="s">
        <v>46</v>
      </c>
      <c r="U1550" t="s">
        <v>221</v>
      </c>
      <c r="V1550">
        <v>1674</v>
      </c>
      <c r="W1550">
        <v>0.58634642725174613</v>
      </c>
      <c r="X1550" t="s">
        <v>222</v>
      </c>
    </row>
    <row r="1551" spans="1:24" x14ac:dyDescent="0.25">
      <c r="A1551" t="s">
        <v>185</v>
      </c>
      <c r="B1551" s="1">
        <v>42705</v>
      </c>
      <c r="C1551">
        <v>2016</v>
      </c>
      <c r="D1551" t="s">
        <v>235</v>
      </c>
      <c r="E1551" t="s">
        <v>55</v>
      </c>
      <c r="F1551" t="s">
        <v>39</v>
      </c>
      <c r="G1551" t="s">
        <v>210</v>
      </c>
      <c r="H1551" t="s">
        <v>203</v>
      </c>
      <c r="I1551">
        <v>82900</v>
      </c>
      <c r="J1551">
        <v>2248</v>
      </c>
      <c r="K1551">
        <v>85148</v>
      </c>
      <c r="L1551" t="s">
        <v>164</v>
      </c>
      <c r="M1551" t="s">
        <v>186</v>
      </c>
      <c r="N1551" t="s">
        <v>187</v>
      </c>
      <c r="O1551">
        <v>4</v>
      </c>
      <c r="P1551" t="s">
        <v>77</v>
      </c>
      <c r="Q1551" t="s">
        <v>86</v>
      </c>
      <c r="R1551" t="s">
        <v>87</v>
      </c>
      <c r="S1551" t="s">
        <v>56</v>
      </c>
      <c r="T1551" t="s">
        <v>46</v>
      </c>
      <c r="U1551" t="s">
        <v>225</v>
      </c>
      <c r="V1551">
        <v>4974</v>
      </c>
      <c r="W1551">
        <v>0.31782466979596052</v>
      </c>
      <c r="X1551" t="s">
        <v>220</v>
      </c>
    </row>
    <row r="1552" spans="1:24" x14ac:dyDescent="0.25">
      <c r="A1552" t="s">
        <v>148</v>
      </c>
      <c r="B1552" s="1">
        <v>42706</v>
      </c>
      <c r="C1552">
        <v>2016</v>
      </c>
      <c r="D1552" t="s">
        <v>235</v>
      </c>
      <c r="E1552" t="s">
        <v>57</v>
      </c>
      <c r="F1552" t="s">
        <v>22</v>
      </c>
      <c r="G1552" t="s">
        <v>210</v>
      </c>
      <c r="H1552" t="s">
        <v>211</v>
      </c>
      <c r="I1552">
        <v>37150</v>
      </c>
      <c r="J1552">
        <v>1787</v>
      </c>
      <c r="K1552">
        <v>38937</v>
      </c>
      <c r="L1552" t="s">
        <v>142</v>
      </c>
      <c r="M1552" t="s">
        <v>149</v>
      </c>
      <c r="N1552" t="s">
        <v>150</v>
      </c>
      <c r="O1552">
        <v>4</v>
      </c>
      <c r="P1552" t="s">
        <v>77</v>
      </c>
      <c r="Q1552" t="s">
        <v>78</v>
      </c>
      <c r="R1552" t="s">
        <v>79</v>
      </c>
      <c r="S1552" t="s">
        <v>57</v>
      </c>
      <c r="T1552" t="s">
        <v>44</v>
      </c>
      <c r="U1552" t="s">
        <v>221</v>
      </c>
      <c r="V1552">
        <v>1486</v>
      </c>
      <c r="W1552">
        <v>0.94927189217380803</v>
      </c>
      <c r="X1552" t="s">
        <v>222</v>
      </c>
    </row>
    <row r="1553" spans="1:24" x14ac:dyDescent="0.25">
      <c r="A1553" t="s">
        <v>139</v>
      </c>
      <c r="B1553" s="1">
        <v>42707</v>
      </c>
      <c r="C1553">
        <v>2016</v>
      </c>
      <c r="D1553" t="s">
        <v>235</v>
      </c>
      <c r="E1553" t="s">
        <v>62</v>
      </c>
      <c r="F1553" t="s">
        <v>14</v>
      </c>
      <c r="G1553" t="s">
        <v>200</v>
      </c>
      <c r="H1553" t="s">
        <v>211</v>
      </c>
      <c r="I1553">
        <v>150000</v>
      </c>
      <c r="J1553">
        <v>2425</v>
      </c>
      <c r="K1553">
        <v>152425</v>
      </c>
      <c r="L1553" t="s">
        <v>127</v>
      </c>
      <c r="M1553" t="s">
        <v>137</v>
      </c>
      <c r="N1553" t="s">
        <v>140</v>
      </c>
      <c r="O1553">
        <v>4</v>
      </c>
      <c r="P1553" t="s">
        <v>91</v>
      </c>
      <c r="Q1553" t="s">
        <v>86</v>
      </c>
      <c r="R1553" t="s">
        <v>92</v>
      </c>
      <c r="S1553" t="s">
        <v>63</v>
      </c>
      <c r="T1553" t="s">
        <v>43</v>
      </c>
      <c r="U1553" t="s">
        <v>225</v>
      </c>
      <c r="V1553">
        <v>9000</v>
      </c>
      <c r="W1553">
        <v>0.55568091317810164</v>
      </c>
      <c r="X1553" t="s">
        <v>222</v>
      </c>
    </row>
    <row r="1554" spans="1:24" x14ac:dyDescent="0.25">
      <c r="A1554" t="s">
        <v>126</v>
      </c>
      <c r="B1554" s="1">
        <v>42708</v>
      </c>
      <c r="C1554">
        <v>2016</v>
      </c>
      <c r="D1554" t="s">
        <v>235</v>
      </c>
      <c r="E1554" t="s">
        <v>64</v>
      </c>
      <c r="F1554" t="s">
        <v>26</v>
      </c>
      <c r="G1554" t="s">
        <v>200</v>
      </c>
      <c r="H1554" t="s">
        <v>211</v>
      </c>
      <c r="I1554">
        <v>42050</v>
      </c>
      <c r="J1554">
        <v>2902</v>
      </c>
      <c r="K1554">
        <v>44952</v>
      </c>
      <c r="L1554" t="s">
        <v>127</v>
      </c>
      <c r="M1554" t="s">
        <v>128</v>
      </c>
      <c r="N1554" t="s">
        <v>129</v>
      </c>
      <c r="O1554">
        <v>4</v>
      </c>
      <c r="P1554" t="s">
        <v>77</v>
      </c>
      <c r="Q1554" t="s">
        <v>78</v>
      </c>
      <c r="R1554" t="s">
        <v>79</v>
      </c>
      <c r="S1554" t="s">
        <v>57</v>
      </c>
      <c r="T1554" t="s">
        <v>44</v>
      </c>
      <c r="U1554" t="s">
        <v>221</v>
      </c>
      <c r="V1554">
        <v>1682</v>
      </c>
      <c r="W1554">
        <v>0.36168682452369799</v>
      </c>
      <c r="X1554" t="s">
        <v>220</v>
      </c>
    </row>
    <row r="1555" spans="1:24" x14ac:dyDescent="0.25">
      <c r="A1555" t="s">
        <v>80</v>
      </c>
      <c r="B1555" s="1">
        <v>42708</v>
      </c>
      <c r="C1555">
        <v>2016</v>
      </c>
      <c r="D1555" t="s">
        <v>235</v>
      </c>
      <c r="E1555" t="s">
        <v>54</v>
      </c>
      <c r="F1555" t="s">
        <v>23</v>
      </c>
      <c r="G1555" t="s">
        <v>200</v>
      </c>
      <c r="H1555" t="s">
        <v>203</v>
      </c>
      <c r="I1555">
        <v>40900</v>
      </c>
      <c r="J1555">
        <v>4608</v>
      </c>
      <c r="K1555">
        <v>45508</v>
      </c>
      <c r="L1555" t="s">
        <v>74</v>
      </c>
      <c r="M1555" t="s">
        <v>81</v>
      </c>
      <c r="N1555" t="s">
        <v>82</v>
      </c>
      <c r="O1555">
        <v>4</v>
      </c>
      <c r="P1555" t="s">
        <v>77</v>
      </c>
      <c r="Q1555" t="s">
        <v>78</v>
      </c>
      <c r="R1555" t="s">
        <v>79</v>
      </c>
      <c r="S1555" t="s">
        <v>54</v>
      </c>
      <c r="T1555" t="s">
        <v>44</v>
      </c>
      <c r="U1555" t="s">
        <v>221</v>
      </c>
      <c r="V1555">
        <v>1636</v>
      </c>
      <c r="W1555">
        <v>0.23492489859225457</v>
      </c>
      <c r="X1555" t="s">
        <v>220</v>
      </c>
    </row>
    <row r="1556" spans="1:24" x14ac:dyDescent="0.25">
      <c r="A1556" t="s">
        <v>154</v>
      </c>
      <c r="B1556" s="1">
        <v>42708</v>
      </c>
      <c r="C1556">
        <v>2016</v>
      </c>
      <c r="D1556" t="s">
        <v>235</v>
      </c>
      <c r="E1556" t="s">
        <v>57</v>
      </c>
      <c r="F1556" t="s">
        <v>24</v>
      </c>
      <c r="G1556" t="s">
        <v>209</v>
      </c>
      <c r="H1556" t="s">
        <v>211</v>
      </c>
      <c r="I1556">
        <v>69650</v>
      </c>
      <c r="J1556">
        <v>1640</v>
      </c>
      <c r="K1556">
        <v>71290</v>
      </c>
      <c r="L1556" t="s">
        <v>142</v>
      </c>
      <c r="M1556" t="s">
        <v>155</v>
      </c>
      <c r="N1556" t="s">
        <v>156</v>
      </c>
      <c r="O1556">
        <v>4</v>
      </c>
      <c r="P1556" t="s">
        <v>91</v>
      </c>
      <c r="Q1556" t="s">
        <v>78</v>
      </c>
      <c r="R1556" t="s">
        <v>79</v>
      </c>
      <c r="S1556" t="s">
        <v>57</v>
      </c>
      <c r="T1556" t="s">
        <v>44</v>
      </c>
      <c r="U1556" t="s">
        <v>223</v>
      </c>
      <c r="V1556">
        <v>3482.5</v>
      </c>
      <c r="W1556">
        <v>0.28738441517920438</v>
      </c>
      <c r="X1556" t="s">
        <v>220</v>
      </c>
    </row>
    <row r="1557" spans="1:24" x14ac:dyDescent="0.25">
      <c r="A1557" t="s">
        <v>148</v>
      </c>
      <c r="B1557" s="1">
        <v>42709</v>
      </c>
      <c r="C1557">
        <v>2016</v>
      </c>
      <c r="D1557" t="s">
        <v>235</v>
      </c>
      <c r="E1557" t="s">
        <v>54</v>
      </c>
      <c r="F1557" t="s">
        <v>28</v>
      </c>
      <c r="G1557" t="s">
        <v>207</v>
      </c>
      <c r="H1557" t="s">
        <v>203</v>
      </c>
      <c r="I1557">
        <v>37050</v>
      </c>
      <c r="J1557">
        <v>1583</v>
      </c>
      <c r="K1557">
        <v>38633</v>
      </c>
      <c r="L1557" t="s">
        <v>142</v>
      </c>
      <c r="M1557" t="s">
        <v>149</v>
      </c>
      <c r="N1557" t="s">
        <v>150</v>
      </c>
      <c r="O1557">
        <v>4</v>
      </c>
      <c r="P1557" t="s">
        <v>77</v>
      </c>
      <c r="Q1557" t="s">
        <v>78</v>
      </c>
      <c r="R1557" t="s">
        <v>79</v>
      </c>
      <c r="S1557" t="s">
        <v>54</v>
      </c>
      <c r="T1557" t="s">
        <v>45</v>
      </c>
      <c r="U1557" t="s">
        <v>221</v>
      </c>
      <c r="V1557">
        <v>1482</v>
      </c>
      <c r="W1557">
        <v>0.25142498512353051</v>
      </c>
      <c r="X1557" t="s">
        <v>220</v>
      </c>
    </row>
    <row r="1558" spans="1:24" x14ac:dyDescent="0.25">
      <c r="A1558" t="s">
        <v>88</v>
      </c>
      <c r="B1558" s="1">
        <v>42712</v>
      </c>
      <c r="C1558">
        <v>2016</v>
      </c>
      <c r="D1558" t="s">
        <v>235</v>
      </c>
      <c r="E1558" t="s">
        <v>57</v>
      </c>
      <c r="F1558" t="s">
        <v>18</v>
      </c>
      <c r="G1558" t="s">
        <v>200</v>
      </c>
      <c r="H1558" t="s">
        <v>211</v>
      </c>
      <c r="I1558">
        <v>159750</v>
      </c>
      <c r="J1558">
        <v>1575</v>
      </c>
      <c r="K1558">
        <v>161325</v>
      </c>
      <c r="L1558" t="s">
        <v>74</v>
      </c>
      <c r="M1558" t="s">
        <v>89</v>
      </c>
      <c r="N1558" t="s">
        <v>90</v>
      </c>
      <c r="O1558">
        <v>4</v>
      </c>
      <c r="P1558" t="s">
        <v>91</v>
      </c>
      <c r="Q1558" t="s">
        <v>86</v>
      </c>
      <c r="R1558" t="s">
        <v>92</v>
      </c>
      <c r="S1558" t="s">
        <v>57</v>
      </c>
      <c r="T1558" t="s">
        <v>44</v>
      </c>
      <c r="U1558" t="s">
        <v>225</v>
      </c>
      <c r="V1558">
        <v>9585</v>
      </c>
      <c r="W1558">
        <v>0.15381298081661249</v>
      </c>
      <c r="X1558" t="s">
        <v>220</v>
      </c>
    </row>
    <row r="1559" spans="1:24" x14ac:dyDescent="0.25">
      <c r="A1559" t="s">
        <v>185</v>
      </c>
      <c r="B1559" s="1">
        <v>42714</v>
      </c>
      <c r="C1559">
        <v>2016</v>
      </c>
      <c r="D1559" t="s">
        <v>235</v>
      </c>
      <c r="E1559" t="s">
        <v>54</v>
      </c>
      <c r="F1559" t="s">
        <v>31</v>
      </c>
      <c r="G1559" t="s">
        <v>200</v>
      </c>
      <c r="H1559" t="s">
        <v>202</v>
      </c>
      <c r="I1559">
        <v>83350</v>
      </c>
      <c r="J1559">
        <v>1258</v>
      </c>
      <c r="K1559">
        <v>84608</v>
      </c>
      <c r="L1559" t="s">
        <v>164</v>
      </c>
      <c r="M1559" t="s">
        <v>186</v>
      </c>
      <c r="N1559" t="s">
        <v>187</v>
      </c>
      <c r="O1559">
        <v>4</v>
      </c>
      <c r="P1559" t="s">
        <v>77</v>
      </c>
      <c r="Q1559" t="s">
        <v>86</v>
      </c>
      <c r="R1559" t="s">
        <v>87</v>
      </c>
      <c r="S1559" t="s">
        <v>54</v>
      </c>
      <c r="T1559" t="s">
        <v>45</v>
      </c>
      <c r="U1559" t="s">
        <v>225</v>
      </c>
      <c r="V1559">
        <v>5001</v>
      </c>
      <c r="W1559">
        <v>0.20311454227339223</v>
      </c>
      <c r="X1559" t="s">
        <v>220</v>
      </c>
    </row>
    <row r="1560" spans="1:24" x14ac:dyDescent="0.25">
      <c r="A1560" t="s">
        <v>139</v>
      </c>
      <c r="B1560" s="1">
        <v>42714</v>
      </c>
      <c r="C1560">
        <v>2016</v>
      </c>
      <c r="D1560" t="s">
        <v>235</v>
      </c>
      <c r="E1560" t="s">
        <v>60</v>
      </c>
      <c r="F1560" t="s">
        <v>6</v>
      </c>
      <c r="G1560" t="s">
        <v>200</v>
      </c>
      <c r="H1560" t="s">
        <v>203</v>
      </c>
      <c r="I1560">
        <v>149650</v>
      </c>
      <c r="J1560">
        <v>1891</v>
      </c>
      <c r="K1560">
        <v>151541</v>
      </c>
      <c r="L1560" t="s">
        <v>127</v>
      </c>
      <c r="M1560" t="s">
        <v>137</v>
      </c>
      <c r="N1560" t="s">
        <v>140</v>
      </c>
      <c r="O1560">
        <v>4</v>
      </c>
      <c r="P1560" t="s">
        <v>91</v>
      </c>
      <c r="Q1560" t="s">
        <v>86</v>
      </c>
      <c r="R1560" t="s">
        <v>92</v>
      </c>
      <c r="S1560" t="s">
        <v>61</v>
      </c>
      <c r="T1560" t="s">
        <v>42</v>
      </c>
      <c r="U1560" t="s">
        <v>225</v>
      </c>
      <c r="V1560">
        <v>8979</v>
      </c>
      <c r="W1560">
        <v>0.81790288296430502</v>
      </c>
      <c r="X1560" t="s">
        <v>222</v>
      </c>
    </row>
    <row r="1561" spans="1:24" x14ac:dyDescent="0.25">
      <c r="A1561" t="s">
        <v>185</v>
      </c>
      <c r="B1561" s="1">
        <v>42717</v>
      </c>
      <c r="C1561">
        <v>2016</v>
      </c>
      <c r="D1561" t="s">
        <v>235</v>
      </c>
      <c r="E1561" t="s">
        <v>62</v>
      </c>
      <c r="F1561" t="s">
        <v>12</v>
      </c>
      <c r="G1561" t="s">
        <v>210</v>
      </c>
      <c r="H1561" t="s">
        <v>211</v>
      </c>
      <c r="I1561">
        <v>82950</v>
      </c>
      <c r="J1561">
        <v>1871</v>
      </c>
      <c r="K1561">
        <v>84821</v>
      </c>
      <c r="L1561" t="s">
        <v>164</v>
      </c>
      <c r="M1561" t="s">
        <v>186</v>
      </c>
      <c r="N1561" t="s">
        <v>187</v>
      </c>
      <c r="O1561">
        <v>4</v>
      </c>
      <c r="P1561" t="s">
        <v>77</v>
      </c>
      <c r="Q1561" t="s">
        <v>86</v>
      </c>
      <c r="R1561" t="s">
        <v>87</v>
      </c>
      <c r="S1561" t="s">
        <v>63</v>
      </c>
      <c r="T1561" t="s">
        <v>43</v>
      </c>
      <c r="U1561" t="s">
        <v>225</v>
      </c>
      <c r="V1561">
        <v>4977</v>
      </c>
      <c r="W1561">
        <v>0.38727946876887209</v>
      </c>
      <c r="X1561" t="s">
        <v>220</v>
      </c>
    </row>
    <row r="1562" spans="1:24" x14ac:dyDescent="0.25">
      <c r="A1562" t="s">
        <v>179</v>
      </c>
      <c r="B1562" s="1">
        <v>42717</v>
      </c>
      <c r="C1562">
        <v>2016</v>
      </c>
      <c r="D1562" t="s">
        <v>235</v>
      </c>
      <c r="E1562" t="s">
        <v>57</v>
      </c>
      <c r="F1562" t="s">
        <v>22</v>
      </c>
      <c r="G1562" t="s">
        <v>200</v>
      </c>
      <c r="H1562" t="s">
        <v>211</v>
      </c>
      <c r="I1562">
        <v>56000</v>
      </c>
      <c r="J1562">
        <v>3683</v>
      </c>
      <c r="K1562">
        <v>59683</v>
      </c>
      <c r="L1562" t="s">
        <v>164</v>
      </c>
      <c r="M1562" t="s">
        <v>180</v>
      </c>
      <c r="N1562" t="s">
        <v>181</v>
      </c>
      <c r="O1562">
        <v>4</v>
      </c>
      <c r="P1562" t="s">
        <v>77</v>
      </c>
      <c r="Q1562" t="s">
        <v>78</v>
      </c>
      <c r="R1562" t="s">
        <v>79</v>
      </c>
      <c r="S1562" t="s">
        <v>57</v>
      </c>
      <c r="T1562" t="s">
        <v>44</v>
      </c>
      <c r="U1562" t="s">
        <v>223</v>
      </c>
      <c r="V1562">
        <v>2800</v>
      </c>
      <c r="W1562">
        <v>0.15702154308418814</v>
      </c>
      <c r="X1562" t="s">
        <v>220</v>
      </c>
    </row>
    <row r="1563" spans="1:24" x14ac:dyDescent="0.25">
      <c r="A1563" t="s">
        <v>136</v>
      </c>
      <c r="B1563" s="1">
        <v>42717</v>
      </c>
      <c r="C1563">
        <v>2016</v>
      </c>
      <c r="D1563" t="s">
        <v>235</v>
      </c>
      <c r="E1563" t="s">
        <v>55</v>
      </c>
      <c r="F1563" t="s">
        <v>39</v>
      </c>
      <c r="G1563" t="s">
        <v>209</v>
      </c>
      <c r="H1563" t="s">
        <v>203</v>
      </c>
      <c r="I1563">
        <v>94900</v>
      </c>
      <c r="J1563">
        <v>3624</v>
      </c>
      <c r="K1563">
        <v>98524</v>
      </c>
      <c r="L1563" t="s">
        <v>127</v>
      </c>
      <c r="M1563" t="s">
        <v>137</v>
      </c>
      <c r="N1563" t="s">
        <v>138</v>
      </c>
      <c r="O1563">
        <v>4</v>
      </c>
      <c r="P1563" t="s">
        <v>77</v>
      </c>
      <c r="Q1563" t="s">
        <v>78</v>
      </c>
      <c r="R1563" t="s">
        <v>79</v>
      </c>
      <c r="S1563" t="s">
        <v>56</v>
      </c>
      <c r="T1563" t="s">
        <v>46</v>
      </c>
      <c r="U1563" t="s">
        <v>225</v>
      </c>
      <c r="V1563">
        <v>5694</v>
      </c>
      <c r="W1563">
        <v>0.42137104339030157</v>
      </c>
      <c r="X1563" t="s">
        <v>220</v>
      </c>
    </row>
    <row r="1564" spans="1:24" x14ac:dyDescent="0.25">
      <c r="A1564" t="s">
        <v>130</v>
      </c>
      <c r="B1564" s="1">
        <v>42719</v>
      </c>
      <c r="C1564">
        <v>2016</v>
      </c>
      <c r="D1564" t="s">
        <v>235</v>
      </c>
      <c r="E1564" t="s">
        <v>52</v>
      </c>
      <c r="F1564" t="s">
        <v>34</v>
      </c>
      <c r="G1564" t="s">
        <v>207</v>
      </c>
      <c r="H1564" t="s">
        <v>203</v>
      </c>
      <c r="I1564">
        <v>67700</v>
      </c>
      <c r="J1564">
        <v>1266</v>
      </c>
      <c r="K1564">
        <v>68966</v>
      </c>
      <c r="L1564" t="s">
        <v>127</v>
      </c>
      <c r="M1564" t="s">
        <v>131</v>
      </c>
      <c r="N1564" t="s">
        <v>132</v>
      </c>
      <c r="O1564">
        <v>4</v>
      </c>
      <c r="P1564" t="s">
        <v>77</v>
      </c>
      <c r="Q1564" t="s">
        <v>86</v>
      </c>
      <c r="R1564" t="s">
        <v>79</v>
      </c>
      <c r="S1564" t="s">
        <v>53</v>
      </c>
      <c r="T1564" t="s">
        <v>46</v>
      </c>
      <c r="U1564" t="s">
        <v>223</v>
      </c>
      <c r="V1564">
        <v>3385</v>
      </c>
      <c r="W1564">
        <v>3.7395553680786655E-3</v>
      </c>
      <c r="X1564" t="s">
        <v>220</v>
      </c>
    </row>
    <row r="1565" spans="1:24" x14ac:dyDescent="0.25">
      <c r="A1565" t="s">
        <v>139</v>
      </c>
      <c r="B1565" s="1">
        <v>42719</v>
      </c>
      <c r="C1565">
        <v>2016</v>
      </c>
      <c r="D1565" t="s">
        <v>235</v>
      </c>
      <c r="E1565" t="s">
        <v>54</v>
      </c>
      <c r="F1565" t="s">
        <v>31</v>
      </c>
      <c r="G1565" t="s">
        <v>209</v>
      </c>
      <c r="H1565" t="s">
        <v>203</v>
      </c>
      <c r="I1565">
        <v>150050</v>
      </c>
      <c r="J1565">
        <v>1977</v>
      </c>
      <c r="K1565">
        <v>152027</v>
      </c>
      <c r="L1565" t="s">
        <v>127</v>
      </c>
      <c r="M1565" t="s">
        <v>137</v>
      </c>
      <c r="N1565" t="s">
        <v>140</v>
      </c>
      <c r="O1565">
        <v>4</v>
      </c>
      <c r="P1565" t="s">
        <v>91</v>
      </c>
      <c r="Q1565" t="s">
        <v>86</v>
      </c>
      <c r="R1565" t="s">
        <v>92</v>
      </c>
      <c r="S1565" t="s">
        <v>54</v>
      </c>
      <c r="T1565" t="s">
        <v>45</v>
      </c>
      <c r="U1565" t="s">
        <v>225</v>
      </c>
      <c r="V1565">
        <v>9003</v>
      </c>
      <c r="W1565">
        <v>0.19334512073236756</v>
      </c>
      <c r="X1565" t="s">
        <v>220</v>
      </c>
    </row>
    <row r="1566" spans="1:24" x14ac:dyDescent="0.25">
      <c r="A1566" t="s">
        <v>148</v>
      </c>
      <c r="B1566" s="1">
        <v>42720</v>
      </c>
      <c r="C1566">
        <v>2016</v>
      </c>
      <c r="D1566" t="s">
        <v>235</v>
      </c>
      <c r="E1566" t="s">
        <v>57</v>
      </c>
      <c r="F1566" t="s">
        <v>19</v>
      </c>
      <c r="G1566" t="s">
        <v>200</v>
      </c>
      <c r="H1566" t="s">
        <v>211</v>
      </c>
      <c r="I1566">
        <v>36900</v>
      </c>
      <c r="J1566">
        <v>3478</v>
      </c>
      <c r="K1566">
        <v>40378</v>
      </c>
      <c r="L1566" t="s">
        <v>142</v>
      </c>
      <c r="M1566" t="s">
        <v>149</v>
      </c>
      <c r="N1566" t="s">
        <v>150</v>
      </c>
      <c r="O1566">
        <v>4</v>
      </c>
      <c r="P1566" t="s">
        <v>77</v>
      </c>
      <c r="Q1566" t="s">
        <v>78</v>
      </c>
      <c r="R1566" t="s">
        <v>79</v>
      </c>
      <c r="S1566" t="s">
        <v>57</v>
      </c>
      <c r="T1566" t="s">
        <v>44</v>
      </c>
      <c r="U1566" t="s">
        <v>221</v>
      </c>
      <c r="V1566">
        <v>1476</v>
      </c>
      <c r="W1566">
        <v>0.64299678459903076</v>
      </c>
      <c r="X1566" t="s">
        <v>222</v>
      </c>
    </row>
    <row r="1567" spans="1:24" x14ac:dyDescent="0.25">
      <c r="A1567" t="s">
        <v>109</v>
      </c>
      <c r="B1567" s="1">
        <v>42721</v>
      </c>
      <c r="C1567">
        <v>2016</v>
      </c>
      <c r="D1567" t="s">
        <v>235</v>
      </c>
      <c r="E1567" t="s">
        <v>55</v>
      </c>
      <c r="F1567" t="s">
        <v>40</v>
      </c>
      <c r="G1567" t="s">
        <v>204</v>
      </c>
      <c r="H1567" t="s">
        <v>203</v>
      </c>
      <c r="I1567">
        <v>51000</v>
      </c>
      <c r="J1567">
        <v>2163</v>
      </c>
      <c r="K1567">
        <v>53163</v>
      </c>
      <c r="L1567" t="s">
        <v>97</v>
      </c>
      <c r="M1567" t="s">
        <v>110</v>
      </c>
      <c r="N1567" t="s">
        <v>111</v>
      </c>
      <c r="O1567">
        <v>4</v>
      </c>
      <c r="P1567" t="s">
        <v>91</v>
      </c>
      <c r="Q1567" t="s">
        <v>78</v>
      </c>
      <c r="R1567" t="s">
        <v>79</v>
      </c>
      <c r="S1567" t="s">
        <v>56</v>
      </c>
      <c r="T1567" t="s">
        <v>46</v>
      </c>
      <c r="U1567" t="s">
        <v>221</v>
      </c>
      <c r="V1567">
        <v>2040</v>
      </c>
      <c r="W1567">
        <v>2.7126168844814492E-2</v>
      </c>
      <c r="X1567" t="s">
        <v>220</v>
      </c>
    </row>
    <row r="1568" spans="1:24" x14ac:dyDescent="0.25">
      <c r="A1568" t="s">
        <v>139</v>
      </c>
      <c r="B1568" s="1">
        <v>42721</v>
      </c>
      <c r="C1568">
        <v>2016</v>
      </c>
      <c r="D1568" t="s">
        <v>235</v>
      </c>
      <c r="E1568" t="s">
        <v>64</v>
      </c>
      <c r="F1568" t="s">
        <v>26</v>
      </c>
      <c r="G1568" t="s">
        <v>206</v>
      </c>
      <c r="H1568" t="s">
        <v>203</v>
      </c>
      <c r="I1568">
        <v>149950</v>
      </c>
      <c r="J1568">
        <v>4121</v>
      </c>
      <c r="K1568">
        <v>154071</v>
      </c>
      <c r="L1568" t="s">
        <v>127</v>
      </c>
      <c r="M1568" t="s">
        <v>137</v>
      </c>
      <c r="N1568" t="s">
        <v>140</v>
      </c>
      <c r="O1568">
        <v>4</v>
      </c>
      <c r="P1568" t="s">
        <v>91</v>
      </c>
      <c r="Q1568" t="s">
        <v>86</v>
      </c>
      <c r="R1568" t="s">
        <v>92</v>
      </c>
      <c r="S1568" t="s">
        <v>57</v>
      </c>
      <c r="T1568" t="s">
        <v>44</v>
      </c>
      <c r="U1568" t="s">
        <v>225</v>
      </c>
      <c r="V1568">
        <v>8997</v>
      </c>
      <c r="W1568">
        <v>0.23450463508931205</v>
      </c>
      <c r="X1568" t="s">
        <v>220</v>
      </c>
    </row>
    <row r="1569" spans="1:24" x14ac:dyDescent="0.25">
      <c r="A1569" t="s">
        <v>109</v>
      </c>
      <c r="B1569" s="1">
        <v>42721</v>
      </c>
      <c r="C1569">
        <v>2016</v>
      </c>
      <c r="D1569" t="s">
        <v>235</v>
      </c>
      <c r="E1569" t="s">
        <v>55</v>
      </c>
      <c r="F1569" t="s">
        <v>36</v>
      </c>
      <c r="G1569" t="s">
        <v>208</v>
      </c>
      <c r="H1569" t="s">
        <v>202</v>
      </c>
      <c r="I1569">
        <v>51050</v>
      </c>
      <c r="J1569">
        <v>2462</v>
      </c>
      <c r="K1569">
        <v>53512</v>
      </c>
      <c r="L1569" t="s">
        <v>97</v>
      </c>
      <c r="M1569" t="s">
        <v>110</v>
      </c>
      <c r="N1569" t="s">
        <v>111</v>
      </c>
      <c r="O1569">
        <v>4</v>
      </c>
      <c r="P1569" t="s">
        <v>91</v>
      </c>
      <c r="Q1569" t="s">
        <v>78</v>
      </c>
      <c r="R1569" t="s">
        <v>79</v>
      </c>
      <c r="S1569" t="s">
        <v>56</v>
      </c>
      <c r="T1569" t="s">
        <v>46</v>
      </c>
      <c r="U1569" t="s">
        <v>221</v>
      </c>
      <c r="V1569">
        <v>2042</v>
      </c>
      <c r="W1569">
        <v>0.61407636507138441</v>
      </c>
      <c r="X1569" t="s">
        <v>222</v>
      </c>
    </row>
    <row r="1570" spans="1:24" x14ac:dyDescent="0.25">
      <c r="A1570" t="s">
        <v>141</v>
      </c>
      <c r="B1570" s="1">
        <v>42722</v>
      </c>
      <c r="C1570">
        <v>2016</v>
      </c>
      <c r="D1570" t="s">
        <v>235</v>
      </c>
      <c r="E1570" t="s">
        <v>64</v>
      </c>
      <c r="F1570" t="s">
        <v>26</v>
      </c>
      <c r="G1570" t="s">
        <v>200</v>
      </c>
      <c r="H1570" t="s">
        <v>201</v>
      </c>
      <c r="I1570">
        <v>30050</v>
      </c>
      <c r="J1570">
        <v>4457</v>
      </c>
      <c r="K1570">
        <v>34507</v>
      </c>
      <c r="L1570" t="s">
        <v>142</v>
      </c>
      <c r="M1570" t="s">
        <v>143</v>
      </c>
      <c r="N1570" t="s">
        <v>144</v>
      </c>
      <c r="O1570">
        <v>4</v>
      </c>
      <c r="P1570" t="s">
        <v>77</v>
      </c>
      <c r="Q1570" t="s">
        <v>78</v>
      </c>
      <c r="R1570" t="s">
        <v>79</v>
      </c>
      <c r="S1570" t="s">
        <v>57</v>
      </c>
      <c r="T1570" t="s">
        <v>44</v>
      </c>
      <c r="U1570" t="s">
        <v>219</v>
      </c>
      <c r="V1570">
        <v>901.5</v>
      </c>
      <c r="W1570">
        <v>0.33924126268329158</v>
      </c>
      <c r="X1570" t="s">
        <v>220</v>
      </c>
    </row>
    <row r="1571" spans="1:24" x14ac:dyDescent="0.25">
      <c r="A1571" t="s">
        <v>154</v>
      </c>
      <c r="B1571" s="1">
        <v>42723</v>
      </c>
      <c r="C1571">
        <v>2016</v>
      </c>
      <c r="D1571" t="s">
        <v>235</v>
      </c>
      <c r="E1571" t="s">
        <v>50</v>
      </c>
      <c r="F1571" t="s">
        <v>9</v>
      </c>
      <c r="G1571" t="s">
        <v>206</v>
      </c>
      <c r="H1571" t="s">
        <v>205</v>
      </c>
      <c r="I1571">
        <v>70000</v>
      </c>
      <c r="J1571">
        <v>2856</v>
      </c>
      <c r="K1571">
        <v>72856</v>
      </c>
      <c r="L1571" t="s">
        <v>142</v>
      </c>
      <c r="M1571" t="s">
        <v>155</v>
      </c>
      <c r="N1571" t="s">
        <v>156</v>
      </c>
      <c r="O1571">
        <v>4</v>
      </c>
      <c r="P1571" t="s">
        <v>91</v>
      </c>
      <c r="Q1571" t="s">
        <v>78</v>
      </c>
      <c r="R1571" t="s">
        <v>79</v>
      </c>
      <c r="S1571" t="s">
        <v>51</v>
      </c>
      <c r="T1571" t="s">
        <v>43</v>
      </c>
      <c r="U1571" t="s">
        <v>223</v>
      </c>
      <c r="V1571">
        <v>3500</v>
      </c>
      <c r="W1571">
        <v>0.30201361714956054</v>
      </c>
      <c r="X1571" t="s">
        <v>220</v>
      </c>
    </row>
    <row r="1572" spans="1:24" x14ac:dyDescent="0.25">
      <c r="A1572" t="s">
        <v>103</v>
      </c>
      <c r="B1572" s="1">
        <v>42723</v>
      </c>
      <c r="C1572">
        <v>2016</v>
      </c>
      <c r="D1572" t="s">
        <v>235</v>
      </c>
      <c r="E1572" t="s">
        <v>54</v>
      </c>
      <c r="F1572" t="s">
        <v>32</v>
      </c>
      <c r="G1572" t="s">
        <v>209</v>
      </c>
      <c r="H1572" t="s">
        <v>203</v>
      </c>
      <c r="I1572">
        <v>40100</v>
      </c>
      <c r="J1572">
        <v>3777</v>
      </c>
      <c r="K1572">
        <v>43877</v>
      </c>
      <c r="L1572" t="s">
        <v>97</v>
      </c>
      <c r="M1572" t="s">
        <v>104</v>
      </c>
      <c r="N1572" t="s">
        <v>105</v>
      </c>
      <c r="O1572">
        <v>2</v>
      </c>
      <c r="P1572" t="s">
        <v>91</v>
      </c>
      <c r="Q1572" t="s">
        <v>78</v>
      </c>
      <c r="R1572" t="s">
        <v>79</v>
      </c>
      <c r="S1572" t="s">
        <v>54</v>
      </c>
      <c r="T1572" t="s">
        <v>45</v>
      </c>
      <c r="U1572" t="s">
        <v>221</v>
      </c>
      <c r="V1572">
        <v>1604</v>
      </c>
      <c r="W1572">
        <v>0.42960379618667244</v>
      </c>
      <c r="X1572" t="s">
        <v>220</v>
      </c>
    </row>
    <row r="1573" spans="1:24" x14ac:dyDescent="0.25">
      <c r="A1573" t="s">
        <v>93</v>
      </c>
      <c r="B1573" s="1">
        <v>42723</v>
      </c>
      <c r="C1573">
        <v>2016</v>
      </c>
      <c r="D1573" t="s">
        <v>235</v>
      </c>
      <c r="E1573" t="s">
        <v>50</v>
      </c>
      <c r="F1573" t="s">
        <v>10</v>
      </c>
      <c r="G1573" t="s">
        <v>206</v>
      </c>
      <c r="H1573" t="s">
        <v>203</v>
      </c>
      <c r="I1573">
        <v>184900</v>
      </c>
      <c r="J1573">
        <v>2391</v>
      </c>
      <c r="K1573">
        <v>187291</v>
      </c>
      <c r="L1573" t="s">
        <v>74</v>
      </c>
      <c r="M1573" t="s">
        <v>94</v>
      </c>
      <c r="N1573" t="s">
        <v>95</v>
      </c>
      <c r="O1573">
        <v>2</v>
      </c>
      <c r="P1573" t="s">
        <v>77</v>
      </c>
      <c r="Q1573" t="s">
        <v>86</v>
      </c>
      <c r="R1573" t="s">
        <v>87</v>
      </c>
      <c r="S1573" t="s">
        <v>51</v>
      </c>
      <c r="T1573" t="s">
        <v>43</v>
      </c>
      <c r="U1573" t="s">
        <v>225</v>
      </c>
      <c r="V1573">
        <v>11094</v>
      </c>
      <c r="W1573">
        <v>0.19553835512862464</v>
      </c>
      <c r="X1573" t="s">
        <v>220</v>
      </c>
    </row>
    <row r="1574" spans="1:24" x14ac:dyDescent="0.25">
      <c r="A1574" t="s">
        <v>185</v>
      </c>
      <c r="B1574" s="1">
        <v>42724</v>
      </c>
      <c r="C1574">
        <v>2016</v>
      </c>
      <c r="D1574" t="s">
        <v>235</v>
      </c>
      <c r="E1574" t="s">
        <v>55</v>
      </c>
      <c r="F1574" t="s">
        <v>39</v>
      </c>
      <c r="G1574" t="s">
        <v>209</v>
      </c>
      <c r="H1574" t="s">
        <v>211</v>
      </c>
      <c r="I1574">
        <v>83300</v>
      </c>
      <c r="J1574">
        <v>4244</v>
      </c>
      <c r="K1574">
        <v>87544</v>
      </c>
      <c r="L1574" t="s">
        <v>164</v>
      </c>
      <c r="M1574" t="s">
        <v>186</v>
      </c>
      <c r="N1574" t="s">
        <v>187</v>
      </c>
      <c r="O1574">
        <v>4</v>
      </c>
      <c r="P1574" t="s">
        <v>77</v>
      </c>
      <c r="Q1574" t="s">
        <v>86</v>
      </c>
      <c r="R1574" t="s">
        <v>87</v>
      </c>
      <c r="S1574" t="s">
        <v>56</v>
      </c>
      <c r="T1574" t="s">
        <v>46</v>
      </c>
      <c r="U1574" t="s">
        <v>225</v>
      </c>
      <c r="V1574">
        <v>4998</v>
      </c>
      <c r="W1574">
        <v>0.14149744954961233</v>
      </c>
      <c r="X1574" t="s">
        <v>220</v>
      </c>
    </row>
    <row r="1575" spans="1:24" x14ac:dyDescent="0.25">
      <c r="A1575" t="s">
        <v>145</v>
      </c>
      <c r="B1575" s="1">
        <v>42725</v>
      </c>
      <c r="C1575">
        <v>2016</v>
      </c>
      <c r="D1575" t="s">
        <v>235</v>
      </c>
      <c r="E1575" t="s">
        <v>54</v>
      </c>
      <c r="F1575" t="s">
        <v>11</v>
      </c>
      <c r="G1575" t="s">
        <v>200</v>
      </c>
      <c r="H1575" t="s">
        <v>211</v>
      </c>
      <c r="I1575">
        <v>33000</v>
      </c>
      <c r="J1575">
        <v>2020</v>
      </c>
      <c r="K1575">
        <v>35020</v>
      </c>
      <c r="L1575" t="s">
        <v>142</v>
      </c>
      <c r="M1575" t="s">
        <v>146</v>
      </c>
      <c r="N1575" t="s">
        <v>147</v>
      </c>
      <c r="O1575">
        <v>4</v>
      </c>
      <c r="P1575" t="s">
        <v>77</v>
      </c>
      <c r="Q1575" t="s">
        <v>78</v>
      </c>
      <c r="R1575" t="s">
        <v>79</v>
      </c>
      <c r="S1575" t="s">
        <v>54</v>
      </c>
      <c r="T1575" t="s">
        <v>43</v>
      </c>
      <c r="U1575" t="s">
        <v>219</v>
      </c>
      <c r="V1575">
        <v>990</v>
      </c>
      <c r="W1575">
        <v>9.490469707870143E-2</v>
      </c>
      <c r="X1575" t="s">
        <v>220</v>
      </c>
    </row>
    <row r="1576" spans="1:24" x14ac:dyDescent="0.25">
      <c r="A1576" t="s">
        <v>106</v>
      </c>
      <c r="B1576" s="1">
        <v>42725</v>
      </c>
      <c r="C1576">
        <v>2016</v>
      </c>
      <c r="D1576" t="s">
        <v>235</v>
      </c>
      <c r="E1576" t="s">
        <v>50</v>
      </c>
      <c r="F1576" t="s">
        <v>10</v>
      </c>
      <c r="G1576" t="s">
        <v>206</v>
      </c>
      <c r="H1576" t="s">
        <v>203</v>
      </c>
      <c r="I1576">
        <v>42000</v>
      </c>
      <c r="J1576">
        <v>1418</v>
      </c>
      <c r="K1576">
        <v>43418</v>
      </c>
      <c r="L1576" t="s">
        <v>97</v>
      </c>
      <c r="M1576" t="s">
        <v>107</v>
      </c>
      <c r="N1576" t="s">
        <v>108</v>
      </c>
      <c r="O1576">
        <v>4</v>
      </c>
      <c r="P1576" t="s">
        <v>77</v>
      </c>
      <c r="Q1576" t="s">
        <v>78</v>
      </c>
      <c r="R1576" t="s">
        <v>79</v>
      </c>
      <c r="S1576" t="s">
        <v>51</v>
      </c>
      <c r="T1576" t="s">
        <v>43</v>
      </c>
      <c r="U1576" t="s">
        <v>221</v>
      </c>
      <c r="V1576">
        <v>1680</v>
      </c>
      <c r="W1576">
        <v>0.12429669738015937</v>
      </c>
      <c r="X1576" t="s">
        <v>220</v>
      </c>
    </row>
    <row r="1577" spans="1:24" x14ac:dyDescent="0.25">
      <c r="A1577" t="s">
        <v>103</v>
      </c>
      <c r="B1577" s="1">
        <v>42727</v>
      </c>
      <c r="C1577">
        <v>2016</v>
      </c>
      <c r="D1577" t="s">
        <v>235</v>
      </c>
      <c r="E1577" t="s">
        <v>57</v>
      </c>
      <c r="F1577" t="s">
        <v>16</v>
      </c>
      <c r="G1577" t="s">
        <v>210</v>
      </c>
      <c r="H1577" t="s">
        <v>203</v>
      </c>
      <c r="I1577">
        <v>39700</v>
      </c>
      <c r="J1577">
        <v>3088</v>
      </c>
      <c r="K1577">
        <v>42788</v>
      </c>
      <c r="L1577" t="s">
        <v>97</v>
      </c>
      <c r="M1577" t="s">
        <v>104</v>
      </c>
      <c r="N1577" t="s">
        <v>105</v>
      </c>
      <c r="O1577">
        <v>2</v>
      </c>
      <c r="P1577" t="s">
        <v>91</v>
      </c>
      <c r="Q1577" t="s">
        <v>78</v>
      </c>
      <c r="R1577" t="s">
        <v>79</v>
      </c>
      <c r="S1577" t="s">
        <v>57</v>
      </c>
      <c r="T1577" t="s">
        <v>44</v>
      </c>
      <c r="U1577" t="s">
        <v>221</v>
      </c>
      <c r="V1577">
        <v>1588</v>
      </c>
      <c r="W1577">
        <v>0.85541741031008656</v>
      </c>
      <c r="X1577" t="s">
        <v>222</v>
      </c>
    </row>
    <row r="1578" spans="1:24" x14ac:dyDescent="0.25">
      <c r="A1578" t="s">
        <v>170</v>
      </c>
      <c r="B1578" s="1">
        <v>42727</v>
      </c>
      <c r="C1578">
        <v>2016</v>
      </c>
      <c r="D1578" t="s">
        <v>235</v>
      </c>
      <c r="E1578" t="s">
        <v>60</v>
      </c>
      <c r="F1578" t="s">
        <v>3</v>
      </c>
      <c r="G1578" t="s">
        <v>210</v>
      </c>
      <c r="H1578" t="s">
        <v>203</v>
      </c>
      <c r="I1578">
        <v>35150</v>
      </c>
      <c r="J1578">
        <v>1972</v>
      </c>
      <c r="K1578">
        <v>37122</v>
      </c>
      <c r="L1578" t="s">
        <v>164</v>
      </c>
      <c r="M1578" t="s">
        <v>171</v>
      </c>
      <c r="N1578" t="s">
        <v>172</v>
      </c>
      <c r="O1578">
        <v>4</v>
      </c>
      <c r="P1578" t="s">
        <v>77</v>
      </c>
      <c r="Q1578" t="s">
        <v>78</v>
      </c>
      <c r="R1578" t="s">
        <v>79</v>
      </c>
      <c r="S1578" t="s">
        <v>61</v>
      </c>
      <c r="T1578" t="s">
        <v>42</v>
      </c>
      <c r="U1578" t="s">
        <v>221</v>
      </c>
      <c r="V1578">
        <v>1406</v>
      </c>
      <c r="W1578">
        <v>0.68202616212983902</v>
      </c>
      <c r="X1578" t="s">
        <v>222</v>
      </c>
    </row>
    <row r="1579" spans="1:24" x14ac:dyDescent="0.25">
      <c r="A1579" t="s">
        <v>133</v>
      </c>
      <c r="B1579" s="1">
        <v>42729</v>
      </c>
      <c r="C1579">
        <v>2016</v>
      </c>
      <c r="D1579" t="s">
        <v>235</v>
      </c>
      <c r="E1579" t="s">
        <v>52</v>
      </c>
      <c r="F1579" t="s">
        <v>34</v>
      </c>
      <c r="G1579" t="s">
        <v>200</v>
      </c>
      <c r="H1579" t="s">
        <v>211</v>
      </c>
      <c r="I1579">
        <v>72150</v>
      </c>
      <c r="J1579">
        <v>2056</v>
      </c>
      <c r="K1579">
        <v>74206</v>
      </c>
      <c r="L1579" t="s">
        <v>127</v>
      </c>
      <c r="M1579" t="s">
        <v>134</v>
      </c>
      <c r="N1579" t="s">
        <v>135</v>
      </c>
      <c r="O1579">
        <v>4</v>
      </c>
      <c r="P1579" t="s">
        <v>77</v>
      </c>
      <c r="Q1579" t="s">
        <v>86</v>
      </c>
      <c r="R1579" t="s">
        <v>79</v>
      </c>
      <c r="S1579" t="s">
        <v>53</v>
      </c>
      <c r="T1579" t="s">
        <v>46</v>
      </c>
      <c r="U1579" t="s">
        <v>223</v>
      </c>
      <c r="V1579">
        <v>3607.5</v>
      </c>
      <c r="W1579">
        <v>0.84940364810144697</v>
      </c>
      <c r="X1579" t="s">
        <v>222</v>
      </c>
    </row>
    <row r="1580" spans="1:24" x14ac:dyDescent="0.25">
      <c r="A1580" t="s">
        <v>163</v>
      </c>
      <c r="B1580" s="1">
        <v>42729</v>
      </c>
      <c r="C1580">
        <v>2016</v>
      </c>
      <c r="D1580" t="s">
        <v>235</v>
      </c>
      <c r="E1580" t="s">
        <v>54</v>
      </c>
      <c r="F1580" t="s">
        <v>23</v>
      </c>
      <c r="G1580" t="s">
        <v>210</v>
      </c>
      <c r="H1580" t="s">
        <v>202</v>
      </c>
      <c r="I1580">
        <v>27850</v>
      </c>
      <c r="J1580">
        <v>4870</v>
      </c>
      <c r="K1580">
        <v>32720</v>
      </c>
      <c r="L1580" t="s">
        <v>164</v>
      </c>
      <c r="M1580" t="s">
        <v>165</v>
      </c>
      <c r="N1580" t="s">
        <v>166</v>
      </c>
      <c r="O1580">
        <v>2</v>
      </c>
      <c r="P1580" t="s">
        <v>77</v>
      </c>
      <c r="Q1580" t="s">
        <v>78</v>
      </c>
      <c r="R1580" t="s">
        <v>79</v>
      </c>
      <c r="S1580" t="s">
        <v>54</v>
      </c>
      <c r="T1580" t="s">
        <v>44</v>
      </c>
      <c r="U1580" t="s">
        <v>219</v>
      </c>
      <c r="V1580">
        <v>835.5</v>
      </c>
      <c r="W1580">
        <v>0.82615570017423279</v>
      </c>
      <c r="X1580" t="s">
        <v>222</v>
      </c>
    </row>
    <row r="1581" spans="1:24" x14ac:dyDescent="0.25">
      <c r="A1581" t="s">
        <v>88</v>
      </c>
      <c r="B1581" s="1">
        <v>42729</v>
      </c>
      <c r="C1581">
        <v>2016</v>
      </c>
      <c r="D1581" t="s">
        <v>235</v>
      </c>
      <c r="E1581" t="s">
        <v>57</v>
      </c>
      <c r="F1581" t="s">
        <v>23</v>
      </c>
      <c r="G1581" t="s">
        <v>209</v>
      </c>
      <c r="H1581" t="s">
        <v>203</v>
      </c>
      <c r="I1581">
        <v>159850</v>
      </c>
      <c r="J1581">
        <v>2726</v>
      </c>
      <c r="K1581">
        <v>162576</v>
      </c>
      <c r="L1581" t="s">
        <v>74</v>
      </c>
      <c r="M1581" t="s">
        <v>89</v>
      </c>
      <c r="N1581" t="s">
        <v>90</v>
      </c>
      <c r="O1581">
        <v>4</v>
      </c>
      <c r="P1581" t="s">
        <v>91</v>
      </c>
      <c r="Q1581" t="s">
        <v>86</v>
      </c>
      <c r="R1581" t="s">
        <v>92</v>
      </c>
      <c r="S1581" t="s">
        <v>57</v>
      </c>
      <c r="T1581" t="s">
        <v>44</v>
      </c>
      <c r="U1581" t="s">
        <v>225</v>
      </c>
      <c r="V1581">
        <v>9591</v>
      </c>
      <c r="W1581">
        <v>0.1130191856590189</v>
      </c>
      <c r="X1581" t="s">
        <v>220</v>
      </c>
    </row>
    <row r="1582" spans="1:24" x14ac:dyDescent="0.25">
      <c r="A1582" t="s">
        <v>112</v>
      </c>
      <c r="B1582" s="1">
        <v>42730</v>
      </c>
      <c r="C1582">
        <v>2016</v>
      </c>
      <c r="D1582" t="s">
        <v>235</v>
      </c>
      <c r="E1582" t="s">
        <v>58</v>
      </c>
      <c r="F1582" t="s">
        <v>2</v>
      </c>
      <c r="G1582" t="s">
        <v>200</v>
      </c>
      <c r="H1582" t="s">
        <v>203</v>
      </c>
      <c r="I1582">
        <v>52300</v>
      </c>
      <c r="J1582">
        <v>1402</v>
      </c>
      <c r="K1582">
        <v>53702</v>
      </c>
      <c r="L1582" t="s">
        <v>97</v>
      </c>
      <c r="M1582" t="s">
        <v>104</v>
      </c>
      <c r="N1582" t="s">
        <v>113</v>
      </c>
      <c r="O1582">
        <v>3</v>
      </c>
      <c r="P1582" t="s">
        <v>91</v>
      </c>
      <c r="Q1582" t="s">
        <v>78</v>
      </c>
      <c r="R1582" t="s">
        <v>79</v>
      </c>
      <c r="S1582" t="s">
        <v>59</v>
      </c>
      <c r="T1582" t="s">
        <v>42</v>
      </c>
      <c r="U1582" t="s">
        <v>221</v>
      </c>
      <c r="V1582">
        <v>2092</v>
      </c>
      <c r="W1582">
        <v>0.1434062729326106</v>
      </c>
      <c r="X1582" t="s">
        <v>220</v>
      </c>
    </row>
    <row r="1583" spans="1:24" x14ac:dyDescent="0.25">
      <c r="A1583" t="s">
        <v>73</v>
      </c>
      <c r="B1583" s="1">
        <v>42730</v>
      </c>
      <c r="C1583">
        <v>2016</v>
      </c>
      <c r="D1583" t="s">
        <v>235</v>
      </c>
      <c r="E1583" t="s">
        <v>54</v>
      </c>
      <c r="F1583" t="s">
        <v>32</v>
      </c>
      <c r="G1583" t="s">
        <v>207</v>
      </c>
      <c r="H1583" t="s">
        <v>205</v>
      </c>
      <c r="I1583">
        <v>31100</v>
      </c>
      <c r="J1583">
        <v>4102</v>
      </c>
      <c r="K1583">
        <v>35202</v>
      </c>
      <c r="L1583" t="s">
        <v>74</v>
      </c>
      <c r="M1583" t="s">
        <v>75</v>
      </c>
      <c r="N1583" t="s">
        <v>76</v>
      </c>
      <c r="O1583">
        <v>4</v>
      </c>
      <c r="P1583" t="s">
        <v>77</v>
      </c>
      <c r="Q1583" t="s">
        <v>78</v>
      </c>
      <c r="R1583" t="s">
        <v>79</v>
      </c>
      <c r="S1583" t="s">
        <v>54</v>
      </c>
      <c r="T1583" t="s">
        <v>45</v>
      </c>
      <c r="U1583" t="s">
        <v>219</v>
      </c>
      <c r="V1583">
        <v>933</v>
      </c>
      <c r="W1583">
        <v>0.89554967540109054</v>
      </c>
      <c r="X1583" t="s">
        <v>222</v>
      </c>
    </row>
    <row r="1584" spans="1:24" x14ac:dyDescent="0.25">
      <c r="A1584" t="s">
        <v>188</v>
      </c>
      <c r="B1584" s="1">
        <v>42730</v>
      </c>
      <c r="C1584">
        <v>2016</v>
      </c>
      <c r="D1584" t="s">
        <v>235</v>
      </c>
      <c r="E1584" t="s">
        <v>54</v>
      </c>
      <c r="F1584" t="s">
        <v>33</v>
      </c>
      <c r="G1584" t="s">
        <v>208</v>
      </c>
      <c r="H1584" t="s">
        <v>202</v>
      </c>
      <c r="I1584">
        <v>85900</v>
      </c>
      <c r="J1584">
        <v>1129</v>
      </c>
      <c r="K1584">
        <v>87029</v>
      </c>
      <c r="L1584" t="s">
        <v>164</v>
      </c>
      <c r="M1584" t="s">
        <v>189</v>
      </c>
      <c r="N1584" t="s">
        <v>190</v>
      </c>
      <c r="O1584">
        <v>4</v>
      </c>
      <c r="P1584" t="s">
        <v>77</v>
      </c>
      <c r="Q1584" t="s">
        <v>86</v>
      </c>
      <c r="R1584" t="s">
        <v>87</v>
      </c>
      <c r="S1584" t="s">
        <v>54</v>
      </c>
      <c r="T1584" t="s">
        <v>45</v>
      </c>
      <c r="U1584" t="s">
        <v>225</v>
      </c>
      <c r="V1584">
        <v>5154</v>
      </c>
      <c r="W1584">
        <v>4.2178669498385245E-2</v>
      </c>
      <c r="X1584" t="s">
        <v>220</v>
      </c>
    </row>
    <row r="1585" spans="1:24" x14ac:dyDescent="0.25">
      <c r="A1585" t="s">
        <v>167</v>
      </c>
      <c r="B1585" s="1">
        <v>42730</v>
      </c>
      <c r="C1585">
        <v>2016</v>
      </c>
      <c r="D1585" t="s">
        <v>235</v>
      </c>
      <c r="E1585" t="s">
        <v>58</v>
      </c>
      <c r="F1585" t="s">
        <v>5</v>
      </c>
      <c r="G1585" t="s">
        <v>210</v>
      </c>
      <c r="H1585" t="s">
        <v>203</v>
      </c>
      <c r="I1585">
        <v>35300</v>
      </c>
      <c r="J1585">
        <v>4926</v>
      </c>
      <c r="K1585">
        <v>40226</v>
      </c>
      <c r="L1585" t="s">
        <v>164</v>
      </c>
      <c r="M1585" t="s">
        <v>168</v>
      </c>
      <c r="N1585" t="s">
        <v>169</v>
      </c>
      <c r="O1585">
        <v>4</v>
      </c>
      <c r="P1585" t="s">
        <v>77</v>
      </c>
      <c r="Q1585" t="s">
        <v>78</v>
      </c>
      <c r="R1585" t="s">
        <v>79</v>
      </c>
      <c r="S1585" t="s">
        <v>59</v>
      </c>
      <c r="T1585" t="s">
        <v>42</v>
      </c>
      <c r="U1585" t="s">
        <v>221</v>
      </c>
      <c r="V1585">
        <v>1412</v>
      </c>
      <c r="W1585">
        <v>0.53170246329703486</v>
      </c>
      <c r="X1585" t="s">
        <v>222</v>
      </c>
    </row>
    <row r="1586" spans="1:24" x14ac:dyDescent="0.25">
      <c r="A1586" t="s">
        <v>185</v>
      </c>
      <c r="B1586" s="1">
        <v>42731</v>
      </c>
      <c r="C1586">
        <v>2016</v>
      </c>
      <c r="D1586" t="s">
        <v>235</v>
      </c>
      <c r="E1586" t="s">
        <v>60</v>
      </c>
      <c r="F1586" t="s">
        <v>3</v>
      </c>
      <c r="G1586" t="s">
        <v>206</v>
      </c>
      <c r="H1586" t="s">
        <v>203</v>
      </c>
      <c r="I1586">
        <v>83050</v>
      </c>
      <c r="J1586">
        <v>4964</v>
      </c>
      <c r="K1586">
        <v>88014</v>
      </c>
      <c r="L1586" t="s">
        <v>164</v>
      </c>
      <c r="M1586" t="s">
        <v>186</v>
      </c>
      <c r="N1586" t="s">
        <v>187</v>
      </c>
      <c r="O1586">
        <v>4</v>
      </c>
      <c r="P1586" t="s">
        <v>77</v>
      </c>
      <c r="Q1586" t="s">
        <v>86</v>
      </c>
      <c r="R1586" t="s">
        <v>87</v>
      </c>
      <c r="S1586" t="s">
        <v>61</v>
      </c>
      <c r="T1586" t="s">
        <v>42</v>
      </c>
      <c r="U1586" t="s">
        <v>225</v>
      </c>
      <c r="V1586">
        <v>4983</v>
      </c>
      <c r="W1586">
        <v>0.99512980086502145</v>
      </c>
      <c r="X1586" t="s">
        <v>222</v>
      </c>
    </row>
    <row r="1587" spans="1:24" x14ac:dyDescent="0.25">
      <c r="A1587" t="s">
        <v>179</v>
      </c>
      <c r="B1587" s="1">
        <v>42732</v>
      </c>
      <c r="C1587">
        <v>2016</v>
      </c>
      <c r="D1587" t="s">
        <v>235</v>
      </c>
      <c r="E1587" t="s">
        <v>52</v>
      </c>
      <c r="F1587" t="s">
        <v>47</v>
      </c>
      <c r="G1587" t="s">
        <v>206</v>
      </c>
      <c r="H1587" t="s">
        <v>202</v>
      </c>
      <c r="I1587">
        <v>55750</v>
      </c>
      <c r="J1587">
        <v>1014</v>
      </c>
      <c r="K1587">
        <v>56764</v>
      </c>
      <c r="L1587" t="s">
        <v>164</v>
      </c>
      <c r="M1587" t="s">
        <v>180</v>
      </c>
      <c r="N1587" t="s">
        <v>181</v>
      </c>
      <c r="O1587">
        <v>4</v>
      </c>
      <c r="P1587" t="s">
        <v>77</v>
      </c>
      <c r="Q1587" t="s">
        <v>78</v>
      </c>
      <c r="R1587" t="s">
        <v>79</v>
      </c>
      <c r="S1587" t="s">
        <v>53</v>
      </c>
      <c r="T1587" t="s">
        <v>46</v>
      </c>
      <c r="U1587" t="s">
        <v>223</v>
      </c>
      <c r="V1587">
        <v>2787.5</v>
      </c>
      <c r="W1587">
        <v>0.96793727668371854</v>
      </c>
      <c r="X1587" t="s">
        <v>222</v>
      </c>
    </row>
    <row r="1588" spans="1:24" x14ac:dyDescent="0.25">
      <c r="A1588" t="s">
        <v>167</v>
      </c>
      <c r="B1588" s="1">
        <v>42732</v>
      </c>
      <c r="C1588">
        <v>2016</v>
      </c>
      <c r="D1588" t="s">
        <v>235</v>
      </c>
      <c r="E1588" t="s">
        <v>57</v>
      </c>
      <c r="F1588" t="s">
        <v>24</v>
      </c>
      <c r="G1588" t="s">
        <v>209</v>
      </c>
      <c r="H1588" t="s">
        <v>203</v>
      </c>
      <c r="I1588">
        <v>35000</v>
      </c>
      <c r="J1588">
        <v>4596</v>
      </c>
      <c r="K1588">
        <v>39596</v>
      </c>
      <c r="L1588" t="s">
        <v>164</v>
      </c>
      <c r="M1588" t="s">
        <v>168</v>
      </c>
      <c r="N1588" t="s">
        <v>169</v>
      </c>
      <c r="O1588">
        <v>4</v>
      </c>
      <c r="P1588" t="s">
        <v>77</v>
      </c>
      <c r="Q1588" t="s">
        <v>78</v>
      </c>
      <c r="R1588" t="s">
        <v>79</v>
      </c>
      <c r="S1588" t="s">
        <v>57</v>
      </c>
      <c r="T1588" t="s">
        <v>44</v>
      </c>
      <c r="U1588" t="s">
        <v>221</v>
      </c>
      <c r="V1588">
        <v>1400</v>
      </c>
      <c r="W1588">
        <v>0.67637878175656252</v>
      </c>
      <c r="X1588" t="s">
        <v>222</v>
      </c>
    </row>
    <row r="1589" spans="1:24" x14ac:dyDescent="0.25">
      <c r="A1589" t="s">
        <v>170</v>
      </c>
      <c r="B1589" s="1">
        <v>42732</v>
      </c>
      <c r="C1589">
        <v>2016</v>
      </c>
      <c r="D1589" t="s">
        <v>235</v>
      </c>
      <c r="E1589" t="s">
        <v>54</v>
      </c>
      <c r="F1589" t="s">
        <v>28</v>
      </c>
      <c r="G1589" t="s">
        <v>200</v>
      </c>
      <c r="H1589" t="s">
        <v>201</v>
      </c>
      <c r="I1589">
        <v>34850</v>
      </c>
      <c r="J1589">
        <v>3733</v>
      </c>
      <c r="K1589">
        <v>38583</v>
      </c>
      <c r="L1589" t="s">
        <v>164</v>
      </c>
      <c r="M1589" t="s">
        <v>171</v>
      </c>
      <c r="N1589" t="s">
        <v>172</v>
      </c>
      <c r="O1589">
        <v>4</v>
      </c>
      <c r="P1589" t="s">
        <v>77</v>
      </c>
      <c r="Q1589" t="s">
        <v>78</v>
      </c>
      <c r="R1589" t="s">
        <v>79</v>
      </c>
      <c r="S1589" t="s">
        <v>54</v>
      </c>
      <c r="T1589" t="s">
        <v>45</v>
      </c>
      <c r="U1589" t="s">
        <v>221</v>
      </c>
      <c r="V1589">
        <v>1394</v>
      </c>
      <c r="W1589">
        <v>7.3587035328888814E-2</v>
      </c>
      <c r="X1589" t="s">
        <v>220</v>
      </c>
    </row>
    <row r="1590" spans="1:24" x14ac:dyDescent="0.25">
      <c r="A1590" t="s">
        <v>182</v>
      </c>
      <c r="B1590" s="1">
        <v>42732</v>
      </c>
      <c r="C1590">
        <v>2016</v>
      </c>
      <c r="D1590" t="s">
        <v>235</v>
      </c>
      <c r="E1590" t="s">
        <v>60</v>
      </c>
      <c r="F1590" t="s">
        <v>35</v>
      </c>
      <c r="G1590" t="s">
        <v>206</v>
      </c>
      <c r="H1590" t="s">
        <v>211</v>
      </c>
      <c r="I1590">
        <v>64750</v>
      </c>
      <c r="J1590">
        <v>1059</v>
      </c>
      <c r="K1590">
        <v>65809</v>
      </c>
      <c r="L1590" t="s">
        <v>164</v>
      </c>
      <c r="M1590" t="s">
        <v>183</v>
      </c>
      <c r="N1590" t="s">
        <v>184</v>
      </c>
      <c r="O1590">
        <v>4</v>
      </c>
      <c r="P1590" t="s">
        <v>77</v>
      </c>
      <c r="Q1590" t="s">
        <v>78</v>
      </c>
      <c r="R1590" t="s">
        <v>79</v>
      </c>
      <c r="S1590" t="s">
        <v>61</v>
      </c>
      <c r="T1590" t="s">
        <v>46</v>
      </c>
      <c r="U1590" t="s">
        <v>223</v>
      </c>
      <c r="V1590">
        <v>3237.5</v>
      </c>
      <c r="W1590">
        <v>0.99213415383926318</v>
      </c>
      <c r="X1590" t="s">
        <v>222</v>
      </c>
    </row>
    <row r="1591" spans="1:24" x14ac:dyDescent="0.25">
      <c r="A1591" t="s">
        <v>170</v>
      </c>
      <c r="B1591" s="1">
        <v>42733</v>
      </c>
      <c r="C1591">
        <v>2016</v>
      </c>
      <c r="D1591" t="s">
        <v>235</v>
      </c>
      <c r="E1591" t="s">
        <v>55</v>
      </c>
      <c r="F1591" t="s">
        <v>37</v>
      </c>
      <c r="G1591" t="s">
        <v>200</v>
      </c>
      <c r="H1591" t="s">
        <v>201</v>
      </c>
      <c r="I1591">
        <v>34850</v>
      </c>
      <c r="J1591">
        <v>4063</v>
      </c>
      <c r="K1591">
        <v>38913</v>
      </c>
      <c r="L1591" t="s">
        <v>164</v>
      </c>
      <c r="M1591" t="s">
        <v>171</v>
      </c>
      <c r="N1591" t="s">
        <v>172</v>
      </c>
      <c r="O1591">
        <v>4</v>
      </c>
      <c r="P1591" t="s">
        <v>77</v>
      </c>
      <c r="Q1591" t="s">
        <v>78</v>
      </c>
      <c r="R1591" t="s">
        <v>79</v>
      </c>
      <c r="S1591" t="s">
        <v>56</v>
      </c>
      <c r="T1591" t="s">
        <v>46</v>
      </c>
      <c r="U1591" t="s">
        <v>221</v>
      </c>
      <c r="V1591">
        <v>1394</v>
      </c>
      <c r="W1591">
        <v>0.86647558811422232</v>
      </c>
      <c r="X1591" t="s">
        <v>222</v>
      </c>
    </row>
    <row r="1592" spans="1:24" x14ac:dyDescent="0.25">
      <c r="A1592" t="s">
        <v>133</v>
      </c>
      <c r="B1592" s="1">
        <v>42734</v>
      </c>
      <c r="C1592">
        <v>2016</v>
      </c>
      <c r="D1592" t="s">
        <v>235</v>
      </c>
      <c r="E1592" t="s">
        <v>50</v>
      </c>
      <c r="F1592" t="s">
        <v>10</v>
      </c>
      <c r="G1592" t="s">
        <v>210</v>
      </c>
      <c r="H1592" t="s">
        <v>201</v>
      </c>
      <c r="I1592">
        <v>71850</v>
      </c>
      <c r="J1592">
        <v>2630</v>
      </c>
      <c r="K1592">
        <v>74480</v>
      </c>
      <c r="L1592" t="s">
        <v>127</v>
      </c>
      <c r="M1592" t="s">
        <v>134</v>
      </c>
      <c r="N1592" t="s">
        <v>135</v>
      </c>
      <c r="O1592">
        <v>4</v>
      </c>
      <c r="P1592" t="s">
        <v>77</v>
      </c>
      <c r="Q1592" t="s">
        <v>86</v>
      </c>
      <c r="R1592" t="s">
        <v>79</v>
      </c>
      <c r="S1592" t="s">
        <v>51</v>
      </c>
      <c r="T1592" t="s">
        <v>43</v>
      </c>
      <c r="U1592" t="s">
        <v>223</v>
      </c>
      <c r="V1592">
        <v>3592.5</v>
      </c>
      <c r="W1592">
        <v>0.29417781266112708</v>
      </c>
      <c r="X1592" t="s">
        <v>220</v>
      </c>
    </row>
    <row r="1593" spans="1:24" x14ac:dyDescent="0.25">
      <c r="A1593" t="s">
        <v>103</v>
      </c>
      <c r="B1593" s="1">
        <v>42734</v>
      </c>
      <c r="C1593">
        <v>2016</v>
      </c>
      <c r="D1593" t="s">
        <v>235</v>
      </c>
      <c r="E1593" t="s">
        <v>50</v>
      </c>
      <c r="F1593" t="s">
        <v>13</v>
      </c>
      <c r="G1593" t="s">
        <v>209</v>
      </c>
      <c r="H1593" t="s">
        <v>205</v>
      </c>
      <c r="I1593">
        <v>39850</v>
      </c>
      <c r="J1593">
        <v>3116</v>
      </c>
      <c r="K1593">
        <v>42966</v>
      </c>
      <c r="L1593" t="s">
        <v>97</v>
      </c>
      <c r="M1593" t="s">
        <v>104</v>
      </c>
      <c r="N1593" t="s">
        <v>105</v>
      </c>
      <c r="O1593">
        <v>2</v>
      </c>
      <c r="P1593" t="s">
        <v>91</v>
      </c>
      <c r="Q1593" t="s">
        <v>78</v>
      </c>
      <c r="R1593" t="s">
        <v>79</v>
      </c>
      <c r="S1593" t="s">
        <v>51</v>
      </c>
      <c r="T1593" t="s">
        <v>43</v>
      </c>
      <c r="U1593" t="s">
        <v>221</v>
      </c>
      <c r="V1593">
        <v>1594</v>
      </c>
      <c r="W1593">
        <v>0.71829276937911879</v>
      </c>
      <c r="X1593" t="s">
        <v>222</v>
      </c>
    </row>
    <row r="1594" spans="1:24" x14ac:dyDescent="0.25">
      <c r="A1594" t="s">
        <v>170</v>
      </c>
      <c r="B1594" s="1">
        <v>42734</v>
      </c>
      <c r="C1594">
        <v>2016</v>
      </c>
      <c r="D1594" t="s">
        <v>235</v>
      </c>
      <c r="E1594" t="s">
        <v>54</v>
      </c>
      <c r="F1594" t="s">
        <v>33</v>
      </c>
      <c r="G1594" t="s">
        <v>200</v>
      </c>
      <c r="H1594" t="s">
        <v>203</v>
      </c>
      <c r="I1594">
        <v>34950</v>
      </c>
      <c r="J1594">
        <v>3521</v>
      </c>
      <c r="K1594">
        <v>38471</v>
      </c>
      <c r="L1594" t="s">
        <v>164</v>
      </c>
      <c r="M1594" t="s">
        <v>171</v>
      </c>
      <c r="N1594" t="s">
        <v>172</v>
      </c>
      <c r="O1594">
        <v>4</v>
      </c>
      <c r="P1594" t="s">
        <v>77</v>
      </c>
      <c r="Q1594" t="s">
        <v>78</v>
      </c>
      <c r="R1594" t="s">
        <v>79</v>
      </c>
      <c r="S1594" t="s">
        <v>54</v>
      </c>
      <c r="T1594" t="s">
        <v>45</v>
      </c>
      <c r="U1594" t="s">
        <v>221</v>
      </c>
      <c r="V1594">
        <v>1398</v>
      </c>
      <c r="W1594">
        <v>5.1170958229885884E-2</v>
      </c>
      <c r="X1594" t="s">
        <v>220</v>
      </c>
    </row>
    <row r="1595" spans="1:24" x14ac:dyDescent="0.25">
      <c r="A1595" t="s">
        <v>120</v>
      </c>
      <c r="B1595" s="1">
        <v>42734</v>
      </c>
      <c r="C1595">
        <v>2016</v>
      </c>
      <c r="D1595" t="s">
        <v>235</v>
      </c>
      <c r="E1595" t="s">
        <v>60</v>
      </c>
      <c r="F1595" t="s">
        <v>7</v>
      </c>
      <c r="G1595" t="s">
        <v>200</v>
      </c>
      <c r="H1595" t="s">
        <v>201</v>
      </c>
      <c r="I1595">
        <v>69850</v>
      </c>
      <c r="J1595">
        <v>2178</v>
      </c>
      <c r="K1595">
        <v>72028</v>
      </c>
      <c r="L1595" t="s">
        <v>97</v>
      </c>
      <c r="M1595" t="s">
        <v>121</v>
      </c>
      <c r="N1595" t="s">
        <v>122</v>
      </c>
      <c r="O1595">
        <v>4</v>
      </c>
      <c r="P1595" t="s">
        <v>77</v>
      </c>
      <c r="Q1595" t="s">
        <v>86</v>
      </c>
      <c r="R1595" t="s">
        <v>87</v>
      </c>
      <c r="S1595" t="s">
        <v>61</v>
      </c>
      <c r="T1595" t="s">
        <v>42</v>
      </c>
      <c r="U1595" t="s">
        <v>223</v>
      </c>
      <c r="V1595">
        <v>3492.5</v>
      </c>
      <c r="W1595">
        <v>0.7103642065591943</v>
      </c>
      <c r="X1595" t="s">
        <v>222</v>
      </c>
    </row>
    <row r="1596" spans="1:24" x14ac:dyDescent="0.25">
      <c r="A1596" t="s">
        <v>154</v>
      </c>
      <c r="B1596" s="1">
        <v>42735</v>
      </c>
      <c r="C1596">
        <v>2016</v>
      </c>
      <c r="D1596" t="s">
        <v>235</v>
      </c>
      <c r="E1596" t="s">
        <v>58</v>
      </c>
      <c r="F1596" t="s">
        <v>2</v>
      </c>
      <c r="G1596" t="s">
        <v>209</v>
      </c>
      <c r="H1596" t="s">
        <v>203</v>
      </c>
      <c r="I1596">
        <v>69900</v>
      </c>
      <c r="J1596">
        <v>4270</v>
      </c>
      <c r="K1596">
        <v>74170</v>
      </c>
      <c r="L1596" t="s">
        <v>142</v>
      </c>
      <c r="M1596" t="s">
        <v>155</v>
      </c>
      <c r="N1596" t="s">
        <v>156</v>
      </c>
      <c r="O1596">
        <v>4</v>
      </c>
      <c r="P1596" t="s">
        <v>91</v>
      </c>
      <c r="Q1596" t="s">
        <v>78</v>
      </c>
      <c r="R1596" t="s">
        <v>79</v>
      </c>
      <c r="S1596" t="s">
        <v>59</v>
      </c>
      <c r="T1596" t="s">
        <v>42</v>
      </c>
      <c r="U1596" t="s">
        <v>223</v>
      </c>
      <c r="V1596">
        <v>3495</v>
      </c>
      <c r="W1596">
        <v>5.9192146667834442E-2</v>
      </c>
      <c r="X1596" t="s">
        <v>220</v>
      </c>
    </row>
    <row r="1597" spans="1:24" x14ac:dyDescent="0.25">
      <c r="A1597" t="s">
        <v>114</v>
      </c>
      <c r="B1597" s="1">
        <v>42735</v>
      </c>
      <c r="C1597">
        <v>2016</v>
      </c>
      <c r="D1597" t="s">
        <v>235</v>
      </c>
      <c r="E1597" t="s">
        <v>54</v>
      </c>
      <c r="F1597" t="s">
        <v>11</v>
      </c>
      <c r="G1597" t="s">
        <v>207</v>
      </c>
      <c r="H1597" t="s">
        <v>201</v>
      </c>
      <c r="I1597">
        <v>60150</v>
      </c>
      <c r="J1597">
        <v>3738</v>
      </c>
      <c r="K1597">
        <v>63888</v>
      </c>
      <c r="L1597" t="s">
        <v>97</v>
      </c>
      <c r="M1597" t="s">
        <v>115</v>
      </c>
      <c r="N1597" t="s">
        <v>116</v>
      </c>
      <c r="O1597">
        <v>4</v>
      </c>
      <c r="P1597" t="s">
        <v>77</v>
      </c>
      <c r="Q1597" t="s">
        <v>78</v>
      </c>
      <c r="R1597" t="s">
        <v>79</v>
      </c>
      <c r="S1597" t="s">
        <v>54</v>
      </c>
      <c r="T1597" t="s">
        <v>43</v>
      </c>
      <c r="U1597" t="s">
        <v>223</v>
      </c>
      <c r="V1597">
        <v>3007.5</v>
      </c>
      <c r="W1597">
        <v>0.52701807139768175</v>
      </c>
      <c r="X1597" t="s">
        <v>222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AF26A-F99F-4A57-ACB6-AEE101169F50}">
  <dimension ref="A1:X1597"/>
  <sheetViews>
    <sheetView topLeftCell="E1" zoomScale="85" zoomScaleNormal="85" workbookViewId="0">
      <selection activeCell="H15" sqref="H15"/>
    </sheetView>
  </sheetViews>
  <sheetFormatPr defaultRowHeight="15" x14ac:dyDescent="0.25"/>
  <cols>
    <col min="1" max="1" width="11.28515625" bestFit="1" customWidth="1"/>
    <col min="2" max="2" width="10.7109375" bestFit="1" customWidth="1"/>
    <col min="3" max="3" width="6.85546875" bestFit="1" customWidth="1"/>
    <col min="4" max="4" width="10.140625" bestFit="1" customWidth="1"/>
    <col min="5" max="6" width="14.28515625" bestFit="1" customWidth="1"/>
    <col min="7" max="7" width="9.85546875" bestFit="1" customWidth="1"/>
    <col min="8" max="8" width="13.28515625" bestFit="1" customWidth="1"/>
    <col min="9" max="9" width="8.28515625" bestFit="1" customWidth="1"/>
    <col min="10" max="10" width="12.7109375" bestFit="1" customWidth="1"/>
    <col min="11" max="11" width="7.7109375" bestFit="1" customWidth="1"/>
    <col min="12" max="12" width="11.7109375" bestFit="1" customWidth="1"/>
    <col min="13" max="13" width="10.28515625" bestFit="1" customWidth="1"/>
    <col min="14" max="14" width="44.5703125" bestFit="1" customWidth="1"/>
    <col min="15" max="16" width="8.85546875" bestFit="1" customWidth="1"/>
    <col min="17" max="17" width="11.28515625" bestFit="1" customWidth="1"/>
    <col min="18" max="18" width="14.42578125" bestFit="1" customWidth="1"/>
    <col min="19" max="19" width="14.85546875" bestFit="1" customWidth="1"/>
    <col min="20" max="20" width="10.7109375" bestFit="1" customWidth="1"/>
    <col min="21" max="21" width="10.28515625" bestFit="1" customWidth="1"/>
    <col min="22" max="22" width="13" bestFit="1" customWidth="1"/>
    <col min="23" max="23" width="12" bestFit="1" customWidth="1"/>
    <col min="24" max="24" width="15.7109375" bestFit="1" customWidth="1"/>
  </cols>
  <sheetData>
    <row r="1" spans="1:24" x14ac:dyDescent="0.25">
      <c r="A1" t="s">
        <v>65</v>
      </c>
      <c r="B1" t="s">
        <v>194</v>
      </c>
      <c r="C1" t="s">
        <v>212</v>
      </c>
      <c r="D1" t="s">
        <v>213</v>
      </c>
      <c r="E1" t="s">
        <v>48</v>
      </c>
      <c r="F1" t="s">
        <v>1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49</v>
      </c>
      <c r="T1" t="s">
        <v>0</v>
      </c>
      <c r="U1" t="s">
        <v>214</v>
      </c>
      <c r="V1" t="s">
        <v>215</v>
      </c>
      <c r="W1" t="s">
        <v>216</v>
      </c>
      <c r="X1" t="s">
        <v>217</v>
      </c>
    </row>
    <row r="2" spans="1:24" x14ac:dyDescent="0.25">
      <c r="A2" t="s">
        <v>73</v>
      </c>
      <c r="B2" s="1">
        <v>41640</v>
      </c>
      <c r="C2">
        <v>2014</v>
      </c>
      <c r="D2" t="s">
        <v>218</v>
      </c>
      <c r="E2" t="s">
        <v>50</v>
      </c>
      <c r="F2" t="s">
        <v>9</v>
      </c>
      <c r="G2" t="s">
        <v>200</v>
      </c>
      <c r="H2" t="s">
        <v>201</v>
      </c>
      <c r="I2">
        <v>25000</v>
      </c>
      <c r="J2">
        <v>1574</v>
      </c>
      <c r="K2">
        <v>26574</v>
      </c>
      <c r="L2" t="s">
        <v>74</v>
      </c>
      <c r="M2" t="s">
        <v>75</v>
      </c>
      <c r="N2" t="s">
        <v>76</v>
      </c>
      <c r="O2">
        <v>4</v>
      </c>
      <c r="P2" t="s">
        <v>77</v>
      </c>
      <c r="Q2" t="s">
        <v>78</v>
      </c>
      <c r="R2" t="s">
        <v>79</v>
      </c>
      <c r="S2" t="s">
        <v>51</v>
      </c>
      <c r="T2" t="s">
        <v>43</v>
      </c>
      <c r="U2" t="s">
        <v>219</v>
      </c>
      <c r="V2">
        <v>750</v>
      </c>
      <c r="W2">
        <v>0.27192936617505242</v>
      </c>
      <c r="X2" t="s">
        <v>220</v>
      </c>
    </row>
    <row r="3" spans="1:24" x14ac:dyDescent="0.25">
      <c r="A3" t="s">
        <v>176</v>
      </c>
      <c r="B3" s="1">
        <v>41642</v>
      </c>
      <c r="C3">
        <v>2014</v>
      </c>
      <c r="D3" t="s">
        <v>218</v>
      </c>
      <c r="E3" t="s">
        <v>50</v>
      </c>
      <c r="F3" t="s">
        <v>9</v>
      </c>
      <c r="G3" t="s">
        <v>200</v>
      </c>
      <c r="H3" t="s">
        <v>202</v>
      </c>
      <c r="I3">
        <v>34850</v>
      </c>
      <c r="J3">
        <v>2258</v>
      </c>
      <c r="K3">
        <v>37108</v>
      </c>
      <c r="L3" t="s">
        <v>164</v>
      </c>
      <c r="M3" t="s">
        <v>177</v>
      </c>
      <c r="N3" t="s">
        <v>178</v>
      </c>
      <c r="O3">
        <v>4</v>
      </c>
      <c r="P3" t="s">
        <v>77</v>
      </c>
      <c r="Q3" t="s">
        <v>78</v>
      </c>
      <c r="R3" t="s">
        <v>79</v>
      </c>
      <c r="S3" t="s">
        <v>51</v>
      </c>
      <c r="T3" t="s">
        <v>43</v>
      </c>
      <c r="U3" t="s">
        <v>221</v>
      </c>
      <c r="V3">
        <v>1394</v>
      </c>
      <c r="W3">
        <v>0.13250105368555573</v>
      </c>
      <c r="X3" t="s">
        <v>220</v>
      </c>
    </row>
    <row r="4" spans="1:24" x14ac:dyDescent="0.25">
      <c r="A4" t="s">
        <v>100</v>
      </c>
      <c r="B4" s="1">
        <v>41647</v>
      </c>
      <c r="C4">
        <v>2014</v>
      </c>
      <c r="D4" t="s">
        <v>218</v>
      </c>
      <c r="E4" t="s">
        <v>58</v>
      </c>
      <c r="F4" t="s">
        <v>2</v>
      </c>
      <c r="G4" t="s">
        <v>200</v>
      </c>
      <c r="H4" t="s">
        <v>203</v>
      </c>
      <c r="I4">
        <v>28150</v>
      </c>
      <c r="J4">
        <v>4117</v>
      </c>
      <c r="K4">
        <v>32267</v>
      </c>
      <c r="L4" t="s">
        <v>97</v>
      </c>
      <c r="M4" t="s">
        <v>101</v>
      </c>
      <c r="N4" t="s">
        <v>102</v>
      </c>
      <c r="O4">
        <v>4</v>
      </c>
      <c r="P4" t="s">
        <v>77</v>
      </c>
      <c r="Q4" t="s">
        <v>78</v>
      </c>
      <c r="R4" t="s">
        <v>79</v>
      </c>
      <c r="S4" t="s">
        <v>59</v>
      </c>
      <c r="T4" t="s">
        <v>42</v>
      </c>
      <c r="U4" t="s">
        <v>219</v>
      </c>
      <c r="V4">
        <v>844.5</v>
      </c>
      <c r="W4">
        <v>0.33560176861267621</v>
      </c>
      <c r="X4" t="s">
        <v>220</v>
      </c>
    </row>
    <row r="5" spans="1:24" x14ac:dyDescent="0.25">
      <c r="A5" t="s">
        <v>163</v>
      </c>
      <c r="B5" s="1">
        <v>41651</v>
      </c>
      <c r="C5">
        <v>2014</v>
      </c>
      <c r="D5" t="s">
        <v>218</v>
      </c>
      <c r="E5" t="s">
        <v>60</v>
      </c>
      <c r="F5" t="s">
        <v>3</v>
      </c>
      <c r="G5" t="s">
        <v>207</v>
      </c>
      <c r="H5" t="s">
        <v>203</v>
      </c>
      <c r="I5">
        <v>22250</v>
      </c>
      <c r="J5">
        <v>4022</v>
      </c>
      <c r="K5">
        <v>26272</v>
      </c>
      <c r="L5" t="s">
        <v>164</v>
      </c>
      <c r="M5" t="s">
        <v>165</v>
      </c>
      <c r="N5" t="s">
        <v>166</v>
      </c>
      <c r="O5">
        <v>2</v>
      </c>
      <c r="P5" t="s">
        <v>77</v>
      </c>
      <c r="Q5" t="s">
        <v>78</v>
      </c>
      <c r="R5" t="s">
        <v>79</v>
      </c>
      <c r="S5" t="s">
        <v>61</v>
      </c>
      <c r="T5" t="s">
        <v>42</v>
      </c>
      <c r="U5" t="s">
        <v>219</v>
      </c>
      <c r="V5">
        <v>667.5</v>
      </c>
      <c r="W5">
        <v>0.52422779636654437</v>
      </c>
      <c r="X5" t="s">
        <v>222</v>
      </c>
    </row>
    <row r="6" spans="1:24" x14ac:dyDescent="0.25">
      <c r="A6" t="s">
        <v>123</v>
      </c>
      <c r="B6" s="1">
        <v>41667</v>
      </c>
      <c r="C6">
        <v>2014</v>
      </c>
      <c r="D6" t="s">
        <v>218</v>
      </c>
      <c r="E6" t="s">
        <v>60</v>
      </c>
      <c r="F6" t="s">
        <v>3</v>
      </c>
      <c r="G6" t="s">
        <v>208</v>
      </c>
      <c r="H6" t="s">
        <v>201</v>
      </c>
      <c r="I6">
        <v>67150</v>
      </c>
      <c r="J6">
        <v>1839</v>
      </c>
      <c r="K6">
        <v>68989</v>
      </c>
      <c r="L6" t="s">
        <v>97</v>
      </c>
      <c r="M6" t="s">
        <v>124</v>
      </c>
      <c r="N6" t="s">
        <v>125</v>
      </c>
      <c r="O6">
        <v>4</v>
      </c>
      <c r="P6" t="s">
        <v>91</v>
      </c>
      <c r="Q6" t="s">
        <v>78</v>
      </c>
      <c r="R6" t="s">
        <v>92</v>
      </c>
      <c r="S6" t="s">
        <v>61</v>
      </c>
      <c r="T6" t="s">
        <v>42</v>
      </c>
      <c r="U6" t="s">
        <v>223</v>
      </c>
      <c r="V6">
        <v>3357.5</v>
      </c>
      <c r="W6">
        <v>0.95136605061188617</v>
      </c>
      <c r="X6" t="s">
        <v>222</v>
      </c>
    </row>
    <row r="7" spans="1:24" x14ac:dyDescent="0.25">
      <c r="A7" t="s">
        <v>73</v>
      </c>
      <c r="B7" s="1">
        <v>41668</v>
      </c>
      <c r="C7">
        <v>2014</v>
      </c>
      <c r="D7" t="s">
        <v>218</v>
      </c>
      <c r="E7" t="s">
        <v>60</v>
      </c>
      <c r="F7" t="s">
        <v>22</v>
      </c>
      <c r="G7" t="s">
        <v>204</v>
      </c>
      <c r="H7" t="s">
        <v>205</v>
      </c>
      <c r="I7">
        <v>24700</v>
      </c>
      <c r="J7">
        <v>3124</v>
      </c>
      <c r="K7">
        <v>27824</v>
      </c>
      <c r="L7" t="s">
        <v>74</v>
      </c>
      <c r="M7" t="s">
        <v>75</v>
      </c>
      <c r="N7" t="s">
        <v>76</v>
      </c>
      <c r="O7">
        <v>4</v>
      </c>
      <c r="P7" t="s">
        <v>77</v>
      </c>
      <c r="Q7" t="s">
        <v>78</v>
      </c>
      <c r="R7" t="s">
        <v>79</v>
      </c>
      <c r="S7" t="s">
        <v>61</v>
      </c>
      <c r="T7" t="s">
        <v>44</v>
      </c>
      <c r="U7" t="s">
        <v>219</v>
      </c>
      <c r="V7">
        <v>741</v>
      </c>
      <c r="W7">
        <v>0.28682925379221758</v>
      </c>
      <c r="X7" t="s">
        <v>220</v>
      </c>
    </row>
    <row r="8" spans="1:24" x14ac:dyDescent="0.25">
      <c r="A8" t="s">
        <v>163</v>
      </c>
      <c r="B8" s="1">
        <v>41664</v>
      </c>
      <c r="C8">
        <v>2014</v>
      </c>
      <c r="D8" t="s">
        <v>218</v>
      </c>
      <c r="E8" t="s">
        <v>57</v>
      </c>
      <c r="F8" t="s">
        <v>22</v>
      </c>
      <c r="G8" t="s">
        <v>206</v>
      </c>
      <c r="H8" t="s">
        <v>203</v>
      </c>
      <c r="I8">
        <v>22300</v>
      </c>
      <c r="J8">
        <v>2610</v>
      </c>
      <c r="K8">
        <v>24910</v>
      </c>
      <c r="L8" t="s">
        <v>164</v>
      </c>
      <c r="M8" t="s">
        <v>165</v>
      </c>
      <c r="N8" t="s">
        <v>166</v>
      </c>
      <c r="O8">
        <v>2</v>
      </c>
      <c r="P8" t="s">
        <v>77</v>
      </c>
      <c r="Q8" t="s">
        <v>78</v>
      </c>
      <c r="R8" t="s">
        <v>79</v>
      </c>
      <c r="S8" t="s">
        <v>57</v>
      </c>
      <c r="T8" t="s">
        <v>44</v>
      </c>
      <c r="U8" t="s">
        <v>219</v>
      </c>
      <c r="V8">
        <v>669</v>
      </c>
      <c r="W8">
        <v>3.8879128191098164E-2</v>
      </c>
      <c r="X8" t="s">
        <v>220</v>
      </c>
    </row>
    <row r="9" spans="1:24" x14ac:dyDescent="0.25">
      <c r="A9" t="s">
        <v>176</v>
      </c>
      <c r="B9" s="1">
        <v>41672</v>
      </c>
      <c r="C9">
        <v>2014</v>
      </c>
      <c r="D9" t="s">
        <v>224</v>
      </c>
      <c r="E9" t="s">
        <v>57</v>
      </c>
      <c r="F9" t="s">
        <v>22</v>
      </c>
      <c r="G9" t="s">
        <v>204</v>
      </c>
      <c r="H9" t="s">
        <v>201</v>
      </c>
      <c r="I9">
        <v>35250</v>
      </c>
      <c r="J9">
        <v>3083</v>
      </c>
      <c r="K9">
        <v>38333</v>
      </c>
      <c r="L9" t="s">
        <v>164</v>
      </c>
      <c r="M9" t="s">
        <v>177</v>
      </c>
      <c r="N9" t="s">
        <v>178</v>
      </c>
      <c r="O9">
        <v>4</v>
      </c>
      <c r="P9" t="s">
        <v>77</v>
      </c>
      <c r="Q9" t="s">
        <v>78</v>
      </c>
      <c r="R9" t="s">
        <v>79</v>
      </c>
      <c r="S9" t="s">
        <v>57</v>
      </c>
      <c r="T9" t="s">
        <v>44</v>
      </c>
      <c r="U9" t="s">
        <v>221</v>
      </c>
      <c r="V9">
        <v>1410</v>
      </c>
      <c r="W9">
        <v>1.6876434449514578E-2</v>
      </c>
      <c r="X9" t="s">
        <v>220</v>
      </c>
    </row>
    <row r="10" spans="1:24" x14ac:dyDescent="0.25">
      <c r="A10" t="s">
        <v>141</v>
      </c>
      <c r="B10" s="1">
        <v>41657</v>
      </c>
      <c r="C10">
        <v>2014</v>
      </c>
      <c r="D10" t="s">
        <v>218</v>
      </c>
      <c r="E10" t="s">
        <v>60</v>
      </c>
      <c r="F10" t="s">
        <v>4</v>
      </c>
      <c r="G10" t="s">
        <v>209</v>
      </c>
      <c r="H10" t="s">
        <v>205</v>
      </c>
      <c r="I10">
        <v>24300</v>
      </c>
      <c r="J10">
        <v>4983</v>
      </c>
      <c r="K10">
        <v>29283</v>
      </c>
      <c r="L10" t="s">
        <v>142</v>
      </c>
      <c r="M10" t="s">
        <v>143</v>
      </c>
      <c r="N10" t="s">
        <v>144</v>
      </c>
      <c r="O10">
        <v>4</v>
      </c>
      <c r="P10" t="s">
        <v>77</v>
      </c>
      <c r="Q10" t="s">
        <v>78</v>
      </c>
      <c r="R10" t="s">
        <v>79</v>
      </c>
      <c r="S10" t="s">
        <v>61</v>
      </c>
      <c r="T10" t="s">
        <v>42</v>
      </c>
      <c r="U10" t="s">
        <v>219</v>
      </c>
      <c r="V10">
        <v>729</v>
      </c>
      <c r="W10">
        <v>9.3924773900734615E-2</v>
      </c>
      <c r="X10" t="s">
        <v>220</v>
      </c>
    </row>
    <row r="11" spans="1:24" x14ac:dyDescent="0.25">
      <c r="A11" t="s">
        <v>112</v>
      </c>
      <c r="B11" s="1">
        <v>41641</v>
      </c>
      <c r="C11">
        <v>2014</v>
      </c>
      <c r="D11" t="s">
        <v>218</v>
      </c>
      <c r="E11" t="s">
        <v>52</v>
      </c>
      <c r="F11" t="s">
        <v>34</v>
      </c>
      <c r="G11" t="s">
        <v>210</v>
      </c>
      <c r="H11" t="s">
        <v>201</v>
      </c>
      <c r="I11">
        <v>41600</v>
      </c>
      <c r="J11">
        <v>4192</v>
      </c>
      <c r="K11">
        <v>45792</v>
      </c>
      <c r="L11" t="s">
        <v>97</v>
      </c>
      <c r="M11" t="s">
        <v>104</v>
      </c>
      <c r="N11" t="s">
        <v>113</v>
      </c>
      <c r="O11">
        <v>3</v>
      </c>
      <c r="P11" t="s">
        <v>91</v>
      </c>
      <c r="Q11" t="s">
        <v>78</v>
      </c>
      <c r="R11" t="s">
        <v>79</v>
      </c>
      <c r="S11" t="s">
        <v>53</v>
      </c>
      <c r="T11" t="s">
        <v>46</v>
      </c>
      <c r="U11" t="s">
        <v>221</v>
      </c>
      <c r="V11">
        <v>1664</v>
      </c>
      <c r="W11">
        <v>0.14715289098543716</v>
      </c>
      <c r="X11" t="s">
        <v>220</v>
      </c>
    </row>
    <row r="12" spans="1:24" x14ac:dyDescent="0.25">
      <c r="A12" t="s">
        <v>141</v>
      </c>
      <c r="B12" s="1">
        <v>41646</v>
      </c>
      <c r="C12">
        <v>2014</v>
      </c>
      <c r="D12" t="s">
        <v>218</v>
      </c>
      <c r="E12" t="s">
        <v>52</v>
      </c>
      <c r="F12" t="s">
        <v>34</v>
      </c>
      <c r="G12" t="s">
        <v>200</v>
      </c>
      <c r="H12" t="s">
        <v>205</v>
      </c>
      <c r="I12">
        <v>24350</v>
      </c>
      <c r="J12">
        <v>3454</v>
      </c>
      <c r="K12">
        <v>27804</v>
      </c>
      <c r="L12" t="s">
        <v>142</v>
      </c>
      <c r="M12" t="s">
        <v>143</v>
      </c>
      <c r="N12" t="s">
        <v>144</v>
      </c>
      <c r="O12">
        <v>4</v>
      </c>
      <c r="P12" t="s">
        <v>77</v>
      </c>
      <c r="Q12" t="s">
        <v>78</v>
      </c>
      <c r="R12" t="s">
        <v>79</v>
      </c>
      <c r="S12" t="s">
        <v>53</v>
      </c>
      <c r="T12" t="s">
        <v>46</v>
      </c>
      <c r="U12" t="s">
        <v>219</v>
      </c>
      <c r="V12">
        <v>730.5</v>
      </c>
      <c r="W12">
        <v>0.42338669599191597</v>
      </c>
      <c r="X12" t="s">
        <v>220</v>
      </c>
    </row>
    <row r="13" spans="1:24" x14ac:dyDescent="0.25">
      <c r="A13" t="s">
        <v>170</v>
      </c>
      <c r="B13" s="1">
        <v>41663</v>
      </c>
      <c r="C13">
        <v>2014</v>
      </c>
      <c r="D13" t="s">
        <v>218</v>
      </c>
      <c r="E13" t="s">
        <v>58</v>
      </c>
      <c r="F13" t="s">
        <v>5</v>
      </c>
      <c r="G13" t="s">
        <v>204</v>
      </c>
      <c r="H13" t="s">
        <v>202</v>
      </c>
      <c r="I13">
        <v>27650</v>
      </c>
      <c r="J13">
        <v>2853</v>
      </c>
      <c r="K13">
        <v>30503</v>
      </c>
      <c r="L13" t="s">
        <v>164</v>
      </c>
      <c r="M13" t="s">
        <v>171</v>
      </c>
      <c r="N13" t="s">
        <v>172</v>
      </c>
      <c r="O13">
        <v>4</v>
      </c>
      <c r="P13" t="s">
        <v>77</v>
      </c>
      <c r="Q13" t="s">
        <v>78</v>
      </c>
      <c r="R13" t="s">
        <v>79</v>
      </c>
      <c r="S13" t="s">
        <v>59</v>
      </c>
      <c r="T13" t="s">
        <v>42</v>
      </c>
      <c r="U13" t="s">
        <v>219</v>
      </c>
      <c r="V13">
        <v>829.5</v>
      </c>
      <c r="W13">
        <v>0.57188191151799728</v>
      </c>
      <c r="X13" t="s">
        <v>222</v>
      </c>
    </row>
    <row r="14" spans="1:24" x14ac:dyDescent="0.25">
      <c r="A14" t="s">
        <v>160</v>
      </c>
      <c r="B14" s="1">
        <v>41642</v>
      </c>
      <c r="C14">
        <v>2014</v>
      </c>
      <c r="D14" t="s">
        <v>218</v>
      </c>
      <c r="E14" t="s">
        <v>52</v>
      </c>
      <c r="F14" t="s">
        <v>35</v>
      </c>
      <c r="G14" t="s">
        <v>200</v>
      </c>
      <c r="H14" t="s">
        <v>203</v>
      </c>
      <c r="I14">
        <v>96700</v>
      </c>
      <c r="J14">
        <v>3343</v>
      </c>
      <c r="K14">
        <v>100043</v>
      </c>
      <c r="L14" t="s">
        <v>142</v>
      </c>
      <c r="M14" t="s">
        <v>161</v>
      </c>
      <c r="N14" t="s">
        <v>162</v>
      </c>
      <c r="O14">
        <v>4</v>
      </c>
      <c r="P14" t="s">
        <v>91</v>
      </c>
      <c r="Q14" t="s">
        <v>78</v>
      </c>
      <c r="R14" t="s">
        <v>92</v>
      </c>
      <c r="S14" t="s">
        <v>53</v>
      </c>
      <c r="T14" t="s">
        <v>46</v>
      </c>
      <c r="U14" t="s">
        <v>225</v>
      </c>
      <c r="V14">
        <v>5802</v>
      </c>
      <c r="W14">
        <v>0.16397143628633182</v>
      </c>
      <c r="X14" t="s">
        <v>220</v>
      </c>
    </row>
    <row r="15" spans="1:24" x14ac:dyDescent="0.25">
      <c r="A15" t="s">
        <v>136</v>
      </c>
      <c r="B15" s="1">
        <v>41662</v>
      </c>
      <c r="C15">
        <v>2014</v>
      </c>
      <c r="D15" t="s">
        <v>218</v>
      </c>
      <c r="E15" t="s">
        <v>52</v>
      </c>
      <c r="F15" t="s">
        <v>35</v>
      </c>
      <c r="G15" t="s">
        <v>209</v>
      </c>
      <c r="H15" t="s">
        <v>254</v>
      </c>
      <c r="I15">
        <v>76000</v>
      </c>
      <c r="J15">
        <v>2917</v>
      </c>
      <c r="K15">
        <v>78917</v>
      </c>
      <c r="L15" t="s">
        <v>127</v>
      </c>
      <c r="M15" t="s">
        <v>137</v>
      </c>
      <c r="N15" t="s">
        <v>138</v>
      </c>
      <c r="O15">
        <v>4</v>
      </c>
      <c r="P15" t="s">
        <v>77</v>
      </c>
      <c r="Q15" t="s">
        <v>78</v>
      </c>
      <c r="R15" t="s">
        <v>79</v>
      </c>
      <c r="S15" t="s">
        <v>53</v>
      </c>
      <c r="T15" t="s">
        <v>46</v>
      </c>
      <c r="U15" t="s">
        <v>225</v>
      </c>
      <c r="V15">
        <v>4560</v>
      </c>
      <c r="W15">
        <v>0.31202011989057998</v>
      </c>
      <c r="X15" t="s">
        <v>220</v>
      </c>
    </row>
    <row r="16" spans="1:24" x14ac:dyDescent="0.25">
      <c r="A16" t="s">
        <v>88</v>
      </c>
      <c r="B16" s="1">
        <v>41666</v>
      </c>
      <c r="C16">
        <v>2014</v>
      </c>
      <c r="D16" t="s">
        <v>218</v>
      </c>
      <c r="E16" t="s">
        <v>60</v>
      </c>
      <c r="F16" t="s">
        <v>6</v>
      </c>
      <c r="G16" t="s">
        <v>200</v>
      </c>
      <c r="H16" t="s">
        <v>201</v>
      </c>
      <c r="I16">
        <v>127950</v>
      </c>
      <c r="J16">
        <v>2280</v>
      </c>
      <c r="K16">
        <v>130230</v>
      </c>
      <c r="L16" t="s">
        <v>74</v>
      </c>
      <c r="M16" t="s">
        <v>89</v>
      </c>
      <c r="N16" t="s">
        <v>90</v>
      </c>
      <c r="O16">
        <v>4</v>
      </c>
      <c r="P16" t="s">
        <v>91</v>
      </c>
      <c r="Q16" t="s">
        <v>86</v>
      </c>
      <c r="R16" t="s">
        <v>92</v>
      </c>
      <c r="S16" t="s">
        <v>61</v>
      </c>
      <c r="T16" t="s">
        <v>42</v>
      </c>
      <c r="U16" t="s">
        <v>225</v>
      </c>
      <c r="V16">
        <v>7677</v>
      </c>
      <c r="W16">
        <v>0.56930703137503336</v>
      </c>
      <c r="X16" t="s">
        <v>222</v>
      </c>
    </row>
    <row r="17" spans="1:24" x14ac:dyDescent="0.25">
      <c r="A17" t="s">
        <v>112</v>
      </c>
      <c r="B17" s="1">
        <v>41665</v>
      </c>
      <c r="C17">
        <v>2014</v>
      </c>
      <c r="D17" t="s">
        <v>218</v>
      </c>
      <c r="E17" t="s">
        <v>62</v>
      </c>
      <c r="F17" t="s">
        <v>14</v>
      </c>
      <c r="G17" t="s">
        <v>210</v>
      </c>
      <c r="H17" t="s">
        <v>201</v>
      </c>
      <c r="I17">
        <v>41550</v>
      </c>
      <c r="J17">
        <v>2504</v>
      </c>
      <c r="K17">
        <v>44054</v>
      </c>
      <c r="L17" t="s">
        <v>97</v>
      </c>
      <c r="M17" t="s">
        <v>104</v>
      </c>
      <c r="N17" t="s">
        <v>113</v>
      </c>
      <c r="O17">
        <v>3</v>
      </c>
      <c r="P17" t="s">
        <v>91</v>
      </c>
      <c r="Q17" t="s">
        <v>78</v>
      </c>
      <c r="R17" t="s">
        <v>79</v>
      </c>
      <c r="S17" t="s">
        <v>63</v>
      </c>
      <c r="T17" t="s">
        <v>43</v>
      </c>
      <c r="U17" t="s">
        <v>221</v>
      </c>
      <c r="V17">
        <v>1662</v>
      </c>
      <c r="W17">
        <v>0.30134741882856347</v>
      </c>
      <c r="X17" t="s">
        <v>220</v>
      </c>
    </row>
    <row r="18" spans="1:24" x14ac:dyDescent="0.25">
      <c r="A18" t="s">
        <v>96</v>
      </c>
      <c r="B18" s="1">
        <v>41668</v>
      </c>
      <c r="C18">
        <v>2014</v>
      </c>
      <c r="D18" t="s">
        <v>218</v>
      </c>
      <c r="E18" t="s">
        <v>60</v>
      </c>
      <c r="F18" t="s">
        <v>7</v>
      </c>
      <c r="G18" t="s">
        <v>207</v>
      </c>
      <c r="H18" t="s">
        <v>201</v>
      </c>
      <c r="I18">
        <v>21500</v>
      </c>
      <c r="J18">
        <v>3469</v>
      </c>
      <c r="K18">
        <v>24969</v>
      </c>
      <c r="L18" t="s">
        <v>97</v>
      </c>
      <c r="M18" t="s">
        <v>98</v>
      </c>
      <c r="N18" t="s">
        <v>99</v>
      </c>
      <c r="O18">
        <v>2</v>
      </c>
      <c r="P18" t="s">
        <v>77</v>
      </c>
      <c r="Q18" t="s">
        <v>78</v>
      </c>
      <c r="R18" t="s">
        <v>79</v>
      </c>
      <c r="S18" t="s">
        <v>61</v>
      </c>
      <c r="T18" t="s">
        <v>42</v>
      </c>
      <c r="U18" t="s">
        <v>219</v>
      </c>
      <c r="V18">
        <v>645</v>
      </c>
      <c r="W18">
        <v>0.83920759374238907</v>
      </c>
      <c r="X18" t="s">
        <v>222</v>
      </c>
    </row>
    <row r="19" spans="1:24" x14ac:dyDescent="0.25">
      <c r="A19" t="s">
        <v>80</v>
      </c>
      <c r="B19" s="1">
        <v>41651</v>
      </c>
      <c r="C19">
        <v>2014</v>
      </c>
      <c r="D19" t="s">
        <v>218</v>
      </c>
      <c r="E19" t="s">
        <v>55</v>
      </c>
      <c r="F19" t="s">
        <v>37</v>
      </c>
      <c r="G19" t="s">
        <v>200</v>
      </c>
      <c r="H19" t="s">
        <v>203</v>
      </c>
      <c r="I19">
        <v>33100</v>
      </c>
      <c r="J19">
        <v>4445</v>
      </c>
      <c r="K19">
        <v>37545</v>
      </c>
      <c r="L19" t="s">
        <v>74</v>
      </c>
      <c r="M19" t="s">
        <v>81</v>
      </c>
      <c r="N19" t="s">
        <v>82</v>
      </c>
      <c r="O19">
        <v>4</v>
      </c>
      <c r="P19" t="s">
        <v>77</v>
      </c>
      <c r="Q19" t="s">
        <v>78</v>
      </c>
      <c r="R19" t="s">
        <v>79</v>
      </c>
      <c r="S19" t="s">
        <v>56</v>
      </c>
      <c r="T19" t="s">
        <v>46</v>
      </c>
      <c r="U19" t="s">
        <v>221</v>
      </c>
      <c r="V19">
        <v>1324</v>
      </c>
      <c r="W19">
        <v>0.3020926496489405</v>
      </c>
      <c r="X19" t="s">
        <v>220</v>
      </c>
    </row>
    <row r="20" spans="1:24" x14ac:dyDescent="0.25">
      <c r="A20" t="s">
        <v>157</v>
      </c>
      <c r="B20" s="1">
        <v>41665</v>
      </c>
      <c r="C20">
        <v>2014</v>
      </c>
      <c r="D20" t="s">
        <v>218</v>
      </c>
      <c r="E20" t="s">
        <v>55</v>
      </c>
      <c r="F20" t="s">
        <v>37</v>
      </c>
      <c r="G20" t="s">
        <v>207</v>
      </c>
      <c r="H20" t="s">
        <v>205</v>
      </c>
      <c r="I20">
        <v>58850</v>
      </c>
      <c r="J20">
        <v>1617</v>
      </c>
      <c r="K20">
        <v>60467</v>
      </c>
      <c r="L20" t="s">
        <v>142</v>
      </c>
      <c r="M20" t="s">
        <v>158</v>
      </c>
      <c r="N20" t="s">
        <v>159</v>
      </c>
      <c r="O20">
        <v>4</v>
      </c>
      <c r="P20" t="s">
        <v>77</v>
      </c>
      <c r="Q20" t="s">
        <v>86</v>
      </c>
      <c r="R20" t="s">
        <v>79</v>
      </c>
      <c r="S20" t="s">
        <v>56</v>
      </c>
      <c r="T20" t="s">
        <v>46</v>
      </c>
      <c r="U20" t="s">
        <v>223</v>
      </c>
      <c r="V20">
        <v>2942.5</v>
      </c>
      <c r="W20">
        <v>0.60530021535479472</v>
      </c>
      <c r="X20" t="s">
        <v>222</v>
      </c>
    </row>
    <row r="21" spans="1:24" x14ac:dyDescent="0.25">
      <c r="A21" t="s">
        <v>112</v>
      </c>
      <c r="B21" s="1">
        <v>41666</v>
      </c>
      <c r="C21">
        <v>2014</v>
      </c>
      <c r="D21" t="s">
        <v>218</v>
      </c>
      <c r="E21" t="s">
        <v>57</v>
      </c>
      <c r="F21" t="s">
        <v>23</v>
      </c>
      <c r="G21" t="s">
        <v>207</v>
      </c>
      <c r="H21" t="s">
        <v>211</v>
      </c>
      <c r="I21">
        <v>41600</v>
      </c>
      <c r="J21">
        <v>1808</v>
      </c>
      <c r="K21">
        <v>43408</v>
      </c>
      <c r="L21" t="s">
        <v>97</v>
      </c>
      <c r="M21" t="s">
        <v>104</v>
      </c>
      <c r="N21" t="s">
        <v>113</v>
      </c>
      <c r="O21">
        <v>3</v>
      </c>
      <c r="P21" t="s">
        <v>91</v>
      </c>
      <c r="Q21" t="s">
        <v>78</v>
      </c>
      <c r="R21" t="s">
        <v>79</v>
      </c>
      <c r="S21" t="s">
        <v>57</v>
      </c>
      <c r="T21" t="s">
        <v>44</v>
      </c>
      <c r="U21" t="s">
        <v>221</v>
      </c>
      <c r="V21">
        <v>1664</v>
      </c>
      <c r="W21">
        <v>0.27007912484466989</v>
      </c>
      <c r="X21" t="s">
        <v>220</v>
      </c>
    </row>
    <row r="22" spans="1:24" x14ac:dyDescent="0.25">
      <c r="A22" t="s">
        <v>139</v>
      </c>
      <c r="B22" s="1">
        <v>41665</v>
      </c>
      <c r="C22">
        <v>2014</v>
      </c>
      <c r="D22" t="s">
        <v>218</v>
      </c>
      <c r="E22" t="s">
        <v>57</v>
      </c>
      <c r="F22" t="s">
        <v>23</v>
      </c>
      <c r="G22" t="s">
        <v>208</v>
      </c>
      <c r="H22" t="s">
        <v>202</v>
      </c>
      <c r="I22">
        <v>120000</v>
      </c>
      <c r="J22">
        <v>3541</v>
      </c>
      <c r="K22">
        <v>123541</v>
      </c>
      <c r="L22" t="s">
        <v>127</v>
      </c>
      <c r="M22" t="s">
        <v>137</v>
      </c>
      <c r="N22" t="s">
        <v>140</v>
      </c>
      <c r="O22">
        <v>4</v>
      </c>
      <c r="P22" t="s">
        <v>91</v>
      </c>
      <c r="Q22" t="s">
        <v>86</v>
      </c>
      <c r="R22" t="s">
        <v>92</v>
      </c>
      <c r="S22" t="s">
        <v>57</v>
      </c>
      <c r="T22" t="s">
        <v>44</v>
      </c>
      <c r="U22" t="s">
        <v>225</v>
      </c>
      <c r="V22">
        <v>7200</v>
      </c>
      <c r="W22">
        <v>0.16704686319783649</v>
      </c>
      <c r="X22" t="s">
        <v>220</v>
      </c>
    </row>
    <row r="23" spans="1:24" x14ac:dyDescent="0.25">
      <c r="A23" t="s">
        <v>170</v>
      </c>
      <c r="B23" s="1">
        <v>41668</v>
      </c>
      <c r="C23">
        <v>2014</v>
      </c>
      <c r="D23" t="s">
        <v>218</v>
      </c>
      <c r="E23" t="s">
        <v>54</v>
      </c>
      <c r="F23" t="s">
        <v>23</v>
      </c>
      <c r="G23" t="s">
        <v>200</v>
      </c>
      <c r="H23" t="s">
        <v>202</v>
      </c>
      <c r="I23">
        <v>28100</v>
      </c>
      <c r="J23">
        <v>3556</v>
      </c>
      <c r="K23">
        <v>31656</v>
      </c>
      <c r="L23" t="s">
        <v>164</v>
      </c>
      <c r="M23" t="s">
        <v>171</v>
      </c>
      <c r="N23" t="s">
        <v>172</v>
      </c>
      <c r="O23">
        <v>4</v>
      </c>
      <c r="P23" t="s">
        <v>77</v>
      </c>
      <c r="Q23" t="s">
        <v>78</v>
      </c>
      <c r="R23" t="s">
        <v>79</v>
      </c>
      <c r="S23" t="s">
        <v>54</v>
      </c>
      <c r="T23" t="s">
        <v>44</v>
      </c>
      <c r="U23" t="s">
        <v>219</v>
      </c>
      <c r="V23">
        <v>843</v>
      </c>
      <c r="W23">
        <v>5.7176163446705862E-2</v>
      </c>
      <c r="X23" t="s">
        <v>220</v>
      </c>
    </row>
    <row r="24" spans="1:24" x14ac:dyDescent="0.25">
      <c r="A24" t="s">
        <v>80</v>
      </c>
      <c r="B24" s="1">
        <v>41649</v>
      </c>
      <c r="C24">
        <v>2014</v>
      </c>
      <c r="D24" t="s">
        <v>218</v>
      </c>
      <c r="E24" t="s">
        <v>57</v>
      </c>
      <c r="F24" t="s">
        <v>19</v>
      </c>
      <c r="G24" t="s">
        <v>210</v>
      </c>
      <c r="H24" t="s">
        <v>203</v>
      </c>
      <c r="I24">
        <v>32450</v>
      </c>
      <c r="J24">
        <v>2242</v>
      </c>
      <c r="K24">
        <v>34692</v>
      </c>
      <c r="L24" t="s">
        <v>74</v>
      </c>
      <c r="M24" t="s">
        <v>81</v>
      </c>
      <c r="N24" t="s">
        <v>82</v>
      </c>
      <c r="O24">
        <v>4</v>
      </c>
      <c r="P24" t="s">
        <v>77</v>
      </c>
      <c r="Q24" t="s">
        <v>78</v>
      </c>
      <c r="R24" t="s">
        <v>79</v>
      </c>
      <c r="S24" t="s">
        <v>57</v>
      </c>
      <c r="T24" t="s">
        <v>44</v>
      </c>
      <c r="U24" t="s">
        <v>219</v>
      </c>
      <c r="V24">
        <v>973.5</v>
      </c>
      <c r="W24">
        <v>0.94675136401632398</v>
      </c>
      <c r="X24" t="s">
        <v>222</v>
      </c>
    </row>
    <row r="25" spans="1:24" x14ac:dyDescent="0.25">
      <c r="A25" t="s">
        <v>106</v>
      </c>
      <c r="B25" s="1">
        <v>41660</v>
      </c>
      <c r="C25">
        <v>2014</v>
      </c>
      <c r="D25" t="s">
        <v>218</v>
      </c>
      <c r="E25" t="s">
        <v>57</v>
      </c>
      <c r="F25" t="s">
        <v>19</v>
      </c>
      <c r="G25" t="s">
        <v>207</v>
      </c>
      <c r="H25" t="s">
        <v>202</v>
      </c>
      <c r="I25">
        <v>33350</v>
      </c>
      <c r="J25">
        <v>3914</v>
      </c>
      <c r="K25">
        <v>37264</v>
      </c>
      <c r="L25" t="s">
        <v>97</v>
      </c>
      <c r="M25" t="s">
        <v>107</v>
      </c>
      <c r="N25" t="s">
        <v>108</v>
      </c>
      <c r="O25">
        <v>4</v>
      </c>
      <c r="P25" t="s">
        <v>77</v>
      </c>
      <c r="Q25" t="s">
        <v>78</v>
      </c>
      <c r="R25" t="s">
        <v>79</v>
      </c>
      <c r="S25" t="s">
        <v>57</v>
      </c>
      <c r="T25" t="s">
        <v>44</v>
      </c>
      <c r="U25" t="s">
        <v>221</v>
      </c>
      <c r="V25">
        <v>1334</v>
      </c>
      <c r="W25">
        <v>0.88003545342014888</v>
      </c>
      <c r="X25" t="s">
        <v>222</v>
      </c>
    </row>
    <row r="26" spans="1:24" x14ac:dyDescent="0.25">
      <c r="A26" t="s">
        <v>100</v>
      </c>
      <c r="B26" s="1">
        <v>41652</v>
      </c>
      <c r="C26">
        <v>2014</v>
      </c>
      <c r="D26" t="s">
        <v>218</v>
      </c>
      <c r="E26" t="s">
        <v>50</v>
      </c>
      <c r="F26" t="s">
        <v>10</v>
      </c>
      <c r="G26" t="s">
        <v>210</v>
      </c>
      <c r="H26" t="s">
        <v>201</v>
      </c>
      <c r="I26">
        <v>27850</v>
      </c>
      <c r="J26">
        <v>2810</v>
      </c>
      <c r="K26">
        <v>30660</v>
      </c>
      <c r="L26" t="s">
        <v>97</v>
      </c>
      <c r="M26" t="s">
        <v>101</v>
      </c>
      <c r="N26" t="s">
        <v>102</v>
      </c>
      <c r="O26">
        <v>4</v>
      </c>
      <c r="P26" t="s">
        <v>77</v>
      </c>
      <c r="Q26" t="s">
        <v>78</v>
      </c>
      <c r="R26" t="s">
        <v>79</v>
      </c>
      <c r="S26" t="s">
        <v>51</v>
      </c>
      <c r="T26" t="s">
        <v>43</v>
      </c>
      <c r="U26" t="s">
        <v>219</v>
      </c>
      <c r="V26">
        <v>835.5</v>
      </c>
      <c r="W26">
        <v>0.91001385166776083</v>
      </c>
      <c r="X26" t="s">
        <v>222</v>
      </c>
    </row>
    <row r="27" spans="1:24" x14ac:dyDescent="0.25">
      <c r="A27" t="s">
        <v>88</v>
      </c>
      <c r="B27" s="1">
        <v>41660</v>
      </c>
      <c r="C27">
        <v>2014</v>
      </c>
      <c r="D27" t="s">
        <v>218</v>
      </c>
      <c r="E27" t="s">
        <v>57</v>
      </c>
      <c r="F27" t="s">
        <v>16</v>
      </c>
      <c r="G27" t="s">
        <v>209</v>
      </c>
      <c r="H27" t="s">
        <v>211</v>
      </c>
      <c r="I27">
        <v>127850</v>
      </c>
      <c r="J27">
        <v>1698</v>
      </c>
      <c r="K27">
        <v>129548</v>
      </c>
      <c r="L27" t="s">
        <v>74</v>
      </c>
      <c r="M27" t="s">
        <v>89</v>
      </c>
      <c r="N27" t="s">
        <v>90</v>
      </c>
      <c r="O27">
        <v>4</v>
      </c>
      <c r="P27" t="s">
        <v>91</v>
      </c>
      <c r="Q27" t="s">
        <v>86</v>
      </c>
      <c r="R27" t="s">
        <v>92</v>
      </c>
      <c r="S27" t="s">
        <v>57</v>
      </c>
      <c r="T27" t="s">
        <v>44</v>
      </c>
      <c r="U27" t="s">
        <v>225</v>
      </c>
      <c r="V27">
        <v>7671</v>
      </c>
      <c r="W27">
        <v>0.12417199747831188</v>
      </c>
      <c r="X27" t="s">
        <v>220</v>
      </c>
    </row>
    <row r="28" spans="1:24" x14ac:dyDescent="0.25">
      <c r="A28" t="s">
        <v>120</v>
      </c>
      <c r="B28" s="1">
        <v>41645</v>
      </c>
      <c r="C28">
        <v>2014</v>
      </c>
      <c r="D28" t="s">
        <v>218</v>
      </c>
      <c r="E28" t="s">
        <v>57</v>
      </c>
      <c r="F28" t="s">
        <v>16</v>
      </c>
      <c r="G28" t="s">
        <v>206</v>
      </c>
      <c r="H28" t="s">
        <v>203</v>
      </c>
      <c r="I28">
        <v>55500</v>
      </c>
      <c r="J28">
        <v>3323</v>
      </c>
      <c r="K28">
        <v>58823</v>
      </c>
      <c r="L28" t="s">
        <v>97</v>
      </c>
      <c r="M28" t="s">
        <v>121</v>
      </c>
      <c r="N28" t="s">
        <v>122</v>
      </c>
      <c r="O28">
        <v>4</v>
      </c>
      <c r="P28" t="s">
        <v>77</v>
      </c>
      <c r="Q28" t="s">
        <v>86</v>
      </c>
      <c r="R28" t="s">
        <v>87</v>
      </c>
      <c r="S28" t="s">
        <v>57</v>
      </c>
      <c r="T28" t="s">
        <v>44</v>
      </c>
      <c r="U28" t="s">
        <v>223</v>
      </c>
      <c r="V28">
        <v>2775</v>
      </c>
      <c r="W28">
        <v>0.44289007756993642</v>
      </c>
      <c r="X28" t="s">
        <v>220</v>
      </c>
    </row>
    <row r="29" spans="1:24" x14ac:dyDescent="0.25">
      <c r="A29" t="s">
        <v>117</v>
      </c>
      <c r="B29" s="1">
        <v>41667</v>
      </c>
      <c r="C29">
        <v>2014</v>
      </c>
      <c r="D29" t="s">
        <v>218</v>
      </c>
      <c r="E29" t="s">
        <v>54</v>
      </c>
      <c r="F29" t="s">
        <v>11</v>
      </c>
      <c r="G29" t="s">
        <v>200</v>
      </c>
      <c r="H29" t="s">
        <v>201</v>
      </c>
      <c r="I29">
        <v>52000</v>
      </c>
      <c r="J29">
        <v>2404</v>
      </c>
      <c r="K29">
        <v>54404</v>
      </c>
      <c r="L29" t="s">
        <v>97</v>
      </c>
      <c r="M29" t="s">
        <v>118</v>
      </c>
      <c r="N29" t="s">
        <v>119</v>
      </c>
      <c r="O29">
        <v>4</v>
      </c>
      <c r="P29" t="s">
        <v>77</v>
      </c>
      <c r="Q29" t="s">
        <v>86</v>
      </c>
      <c r="R29" t="s">
        <v>79</v>
      </c>
      <c r="S29" t="s">
        <v>54</v>
      </c>
      <c r="T29" t="s">
        <v>43</v>
      </c>
      <c r="U29" t="s">
        <v>221</v>
      </c>
      <c r="V29">
        <v>2080</v>
      </c>
      <c r="W29">
        <v>0.63974628580722315</v>
      </c>
      <c r="X29" t="s">
        <v>222</v>
      </c>
    </row>
    <row r="30" spans="1:24" x14ac:dyDescent="0.25">
      <c r="A30" t="s">
        <v>167</v>
      </c>
      <c r="B30" s="1">
        <v>41655</v>
      </c>
      <c r="C30">
        <v>2014</v>
      </c>
      <c r="D30" t="s">
        <v>218</v>
      </c>
      <c r="E30" t="s">
        <v>62</v>
      </c>
      <c r="F30" t="s">
        <v>11</v>
      </c>
      <c r="G30" t="s">
        <v>209</v>
      </c>
      <c r="H30" t="s">
        <v>201</v>
      </c>
      <c r="I30">
        <v>28150</v>
      </c>
      <c r="J30">
        <v>3774</v>
      </c>
      <c r="K30">
        <v>31924</v>
      </c>
      <c r="L30" t="s">
        <v>164</v>
      </c>
      <c r="M30" t="s">
        <v>168</v>
      </c>
      <c r="N30" t="s">
        <v>169</v>
      </c>
      <c r="O30">
        <v>4</v>
      </c>
      <c r="P30" t="s">
        <v>77</v>
      </c>
      <c r="Q30" t="s">
        <v>78</v>
      </c>
      <c r="R30" t="s">
        <v>79</v>
      </c>
      <c r="S30" t="s">
        <v>63</v>
      </c>
      <c r="T30" t="s">
        <v>43</v>
      </c>
      <c r="U30" t="s">
        <v>219</v>
      </c>
      <c r="V30">
        <v>844.5</v>
      </c>
      <c r="W30">
        <v>8.6627695284144809E-2</v>
      </c>
      <c r="X30" t="s">
        <v>220</v>
      </c>
    </row>
    <row r="31" spans="1:24" x14ac:dyDescent="0.25">
      <c r="A31" t="s">
        <v>130</v>
      </c>
      <c r="B31" s="1">
        <v>41657</v>
      </c>
      <c r="C31">
        <v>2014</v>
      </c>
      <c r="D31" t="s">
        <v>218</v>
      </c>
      <c r="E31" t="s">
        <v>62</v>
      </c>
      <c r="F31" t="s">
        <v>12</v>
      </c>
      <c r="G31" t="s">
        <v>206</v>
      </c>
      <c r="H31" t="s">
        <v>211</v>
      </c>
      <c r="I31">
        <v>54200</v>
      </c>
      <c r="J31">
        <v>4723</v>
      </c>
      <c r="K31">
        <v>58923</v>
      </c>
      <c r="L31" t="s">
        <v>127</v>
      </c>
      <c r="M31" t="s">
        <v>131</v>
      </c>
      <c r="N31" t="s">
        <v>132</v>
      </c>
      <c r="O31">
        <v>4</v>
      </c>
      <c r="P31" t="s">
        <v>77</v>
      </c>
      <c r="Q31" t="s">
        <v>86</v>
      </c>
      <c r="R31" t="s">
        <v>79</v>
      </c>
      <c r="S31" t="s">
        <v>63</v>
      </c>
      <c r="T31" t="s">
        <v>43</v>
      </c>
      <c r="U31" t="s">
        <v>223</v>
      </c>
      <c r="V31">
        <v>2710</v>
      </c>
      <c r="W31">
        <v>0.25053448753921992</v>
      </c>
      <c r="X31" t="s">
        <v>220</v>
      </c>
    </row>
    <row r="32" spans="1:24" x14ac:dyDescent="0.25">
      <c r="A32" t="s">
        <v>106</v>
      </c>
      <c r="B32" s="1">
        <v>41643</v>
      </c>
      <c r="C32">
        <v>2014</v>
      </c>
      <c r="D32" t="s">
        <v>218</v>
      </c>
      <c r="E32" t="s">
        <v>54</v>
      </c>
      <c r="F32" t="s">
        <v>28</v>
      </c>
      <c r="G32" t="s">
        <v>207</v>
      </c>
      <c r="H32" t="s">
        <v>201</v>
      </c>
      <c r="I32">
        <v>33400</v>
      </c>
      <c r="J32">
        <v>2698</v>
      </c>
      <c r="K32">
        <v>36098</v>
      </c>
      <c r="L32" t="s">
        <v>97</v>
      </c>
      <c r="M32" t="s">
        <v>107</v>
      </c>
      <c r="N32" t="s">
        <v>108</v>
      </c>
      <c r="O32">
        <v>4</v>
      </c>
      <c r="P32" t="s">
        <v>77</v>
      </c>
      <c r="Q32" t="s">
        <v>78</v>
      </c>
      <c r="R32" t="s">
        <v>79</v>
      </c>
      <c r="S32" t="s">
        <v>54</v>
      </c>
      <c r="T32" t="s">
        <v>45</v>
      </c>
      <c r="U32" t="s">
        <v>219</v>
      </c>
      <c r="V32">
        <v>1002</v>
      </c>
      <c r="W32">
        <v>0.10349711780599184</v>
      </c>
      <c r="X32" t="s">
        <v>220</v>
      </c>
    </row>
    <row r="33" spans="1:24" x14ac:dyDescent="0.25">
      <c r="A33" t="s">
        <v>130</v>
      </c>
      <c r="B33" s="1">
        <v>41661</v>
      </c>
      <c r="C33">
        <v>2014</v>
      </c>
      <c r="D33" t="s">
        <v>218</v>
      </c>
      <c r="E33" t="s">
        <v>54</v>
      </c>
      <c r="F33" t="s">
        <v>28</v>
      </c>
      <c r="G33" t="s">
        <v>200</v>
      </c>
      <c r="H33" t="s">
        <v>201</v>
      </c>
      <c r="I33">
        <v>54250</v>
      </c>
      <c r="J33">
        <v>2479</v>
      </c>
      <c r="K33">
        <v>56729</v>
      </c>
      <c r="L33" t="s">
        <v>127</v>
      </c>
      <c r="M33" t="s">
        <v>131</v>
      </c>
      <c r="N33" t="s">
        <v>132</v>
      </c>
      <c r="O33">
        <v>4</v>
      </c>
      <c r="P33" t="s">
        <v>77</v>
      </c>
      <c r="Q33" t="s">
        <v>86</v>
      </c>
      <c r="R33" t="s">
        <v>79</v>
      </c>
      <c r="S33" t="s">
        <v>54</v>
      </c>
      <c r="T33" t="s">
        <v>45</v>
      </c>
      <c r="U33" t="s">
        <v>223</v>
      </c>
      <c r="V33">
        <v>2712.5</v>
      </c>
      <c r="W33">
        <v>0.5173814522649075</v>
      </c>
      <c r="X33" t="s">
        <v>222</v>
      </c>
    </row>
    <row r="34" spans="1:24" x14ac:dyDescent="0.25">
      <c r="A34" t="s">
        <v>141</v>
      </c>
      <c r="B34" s="1">
        <v>41664</v>
      </c>
      <c r="C34">
        <v>2014</v>
      </c>
      <c r="D34" t="s">
        <v>218</v>
      </c>
      <c r="E34" t="s">
        <v>50</v>
      </c>
      <c r="F34" t="s">
        <v>13</v>
      </c>
      <c r="G34" t="s">
        <v>200</v>
      </c>
      <c r="H34" t="s">
        <v>201</v>
      </c>
      <c r="I34">
        <v>23700</v>
      </c>
      <c r="J34">
        <v>2193</v>
      </c>
      <c r="K34">
        <v>25893</v>
      </c>
      <c r="L34" t="s">
        <v>142</v>
      </c>
      <c r="M34" t="s">
        <v>143</v>
      </c>
      <c r="N34" t="s">
        <v>144</v>
      </c>
      <c r="O34">
        <v>4</v>
      </c>
      <c r="P34" t="s">
        <v>77</v>
      </c>
      <c r="Q34" t="s">
        <v>78</v>
      </c>
      <c r="R34" t="s">
        <v>79</v>
      </c>
      <c r="S34" t="s">
        <v>51</v>
      </c>
      <c r="T34" t="s">
        <v>43</v>
      </c>
      <c r="U34" t="s">
        <v>219</v>
      </c>
      <c r="V34">
        <v>711</v>
      </c>
      <c r="W34">
        <v>0.56598280629421716</v>
      </c>
      <c r="X34" t="s">
        <v>222</v>
      </c>
    </row>
    <row r="35" spans="1:24" x14ac:dyDescent="0.25">
      <c r="A35" t="s">
        <v>130</v>
      </c>
      <c r="B35" s="1">
        <v>41644</v>
      </c>
      <c r="C35">
        <v>2014</v>
      </c>
      <c r="D35" t="s">
        <v>218</v>
      </c>
      <c r="E35" t="s">
        <v>55</v>
      </c>
      <c r="F35" t="s">
        <v>36</v>
      </c>
      <c r="G35" t="s">
        <v>206</v>
      </c>
      <c r="H35" t="s">
        <v>211</v>
      </c>
      <c r="I35">
        <v>54050</v>
      </c>
      <c r="J35">
        <v>2776</v>
      </c>
      <c r="K35">
        <v>56826</v>
      </c>
      <c r="L35" t="s">
        <v>127</v>
      </c>
      <c r="M35" t="s">
        <v>131</v>
      </c>
      <c r="N35" t="s">
        <v>132</v>
      </c>
      <c r="O35">
        <v>4</v>
      </c>
      <c r="P35" t="s">
        <v>77</v>
      </c>
      <c r="Q35" t="s">
        <v>86</v>
      </c>
      <c r="R35" t="s">
        <v>79</v>
      </c>
      <c r="S35" t="s">
        <v>56</v>
      </c>
      <c r="T35" t="s">
        <v>46</v>
      </c>
      <c r="U35" t="s">
        <v>223</v>
      </c>
      <c r="V35">
        <v>2702.5</v>
      </c>
      <c r="W35">
        <v>0.57422692681393905</v>
      </c>
      <c r="X35" t="s">
        <v>222</v>
      </c>
    </row>
    <row r="36" spans="1:24" x14ac:dyDescent="0.25">
      <c r="A36" t="s">
        <v>182</v>
      </c>
      <c r="B36" s="1">
        <v>41647</v>
      </c>
      <c r="C36">
        <v>2014</v>
      </c>
      <c r="D36" t="s">
        <v>218</v>
      </c>
      <c r="E36" t="s">
        <v>57</v>
      </c>
      <c r="F36" t="s">
        <v>17</v>
      </c>
      <c r="G36" t="s">
        <v>209</v>
      </c>
      <c r="H36" t="s">
        <v>203</v>
      </c>
      <c r="I36">
        <v>52050</v>
      </c>
      <c r="J36">
        <v>1534</v>
      </c>
      <c r="K36">
        <v>53584</v>
      </c>
      <c r="L36" t="s">
        <v>164</v>
      </c>
      <c r="M36" t="s">
        <v>183</v>
      </c>
      <c r="N36" t="s">
        <v>184</v>
      </c>
      <c r="O36">
        <v>4</v>
      </c>
      <c r="P36" t="s">
        <v>77</v>
      </c>
      <c r="Q36" t="s">
        <v>78</v>
      </c>
      <c r="R36" t="s">
        <v>79</v>
      </c>
      <c r="S36" t="s">
        <v>57</v>
      </c>
      <c r="T36" t="s">
        <v>44</v>
      </c>
      <c r="U36" t="s">
        <v>221</v>
      </c>
      <c r="V36">
        <v>2082</v>
      </c>
      <c r="W36">
        <v>0.57025345627695945</v>
      </c>
      <c r="X36" t="s">
        <v>222</v>
      </c>
    </row>
    <row r="37" spans="1:24" x14ac:dyDescent="0.25">
      <c r="A37" t="s">
        <v>130</v>
      </c>
      <c r="B37" s="1">
        <v>41668</v>
      </c>
      <c r="C37">
        <v>2014</v>
      </c>
      <c r="D37" t="s">
        <v>218</v>
      </c>
      <c r="E37" t="s">
        <v>54</v>
      </c>
      <c r="F37" t="s">
        <v>29</v>
      </c>
      <c r="G37" t="s">
        <v>206</v>
      </c>
      <c r="H37" t="s">
        <v>203</v>
      </c>
      <c r="I37">
        <v>54250</v>
      </c>
      <c r="J37">
        <v>4902</v>
      </c>
      <c r="K37">
        <v>59152</v>
      </c>
      <c r="L37" t="s">
        <v>127</v>
      </c>
      <c r="M37" t="s">
        <v>131</v>
      </c>
      <c r="N37" t="s">
        <v>132</v>
      </c>
      <c r="O37">
        <v>4</v>
      </c>
      <c r="P37" t="s">
        <v>77</v>
      </c>
      <c r="Q37" t="s">
        <v>86</v>
      </c>
      <c r="R37" t="s">
        <v>79</v>
      </c>
      <c r="S37" t="s">
        <v>54</v>
      </c>
      <c r="T37" t="s">
        <v>45</v>
      </c>
      <c r="U37" t="s">
        <v>223</v>
      </c>
      <c r="V37">
        <v>2712.5</v>
      </c>
      <c r="W37">
        <v>0.52892423678605083</v>
      </c>
      <c r="X37" t="s">
        <v>222</v>
      </c>
    </row>
    <row r="38" spans="1:24" x14ac:dyDescent="0.25">
      <c r="A38" t="s">
        <v>151</v>
      </c>
      <c r="B38" s="1">
        <v>41648</v>
      </c>
      <c r="C38">
        <v>2014</v>
      </c>
      <c r="D38" t="s">
        <v>218</v>
      </c>
      <c r="E38" t="s">
        <v>57</v>
      </c>
      <c r="F38" t="s">
        <v>18</v>
      </c>
      <c r="G38" t="s">
        <v>200</v>
      </c>
      <c r="H38" t="s">
        <v>201</v>
      </c>
      <c r="I38">
        <v>30850</v>
      </c>
      <c r="J38">
        <v>2795</v>
      </c>
      <c r="K38">
        <v>33645</v>
      </c>
      <c r="L38" t="s">
        <v>142</v>
      </c>
      <c r="M38" t="s">
        <v>152</v>
      </c>
      <c r="N38" t="s">
        <v>153</v>
      </c>
      <c r="O38">
        <v>3</v>
      </c>
      <c r="P38" t="s">
        <v>91</v>
      </c>
      <c r="Q38" t="s">
        <v>78</v>
      </c>
      <c r="R38" t="s">
        <v>79</v>
      </c>
      <c r="S38" t="s">
        <v>57</v>
      </c>
      <c r="T38" t="s">
        <v>44</v>
      </c>
      <c r="U38" t="s">
        <v>219</v>
      </c>
      <c r="V38">
        <v>925.5</v>
      </c>
      <c r="W38">
        <v>9.7198091958276042E-2</v>
      </c>
      <c r="X38" t="s">
        <v>220</v>
      </c>
    </row>
    <row r="39" spans="1:24" x14ac:dyDescent="0.25">
      <c r="A39" t="s">
        <v>139</v>
      </c>
      <c r="B39" s="1">
        <v>41655</v>
      </c>
      <c r="C39">
        <v>2014</v>
      </c>
      <c r="D39" t="s">
        <v>218</v>
      </c>
      <c r="E39" t="s">
        <v>57</v>
      </c>
      <c r="F39" t="s">
        <v>18</v>
      </c>
      <c r="G39" t="s">
        <v>209</v>
      </c>
      <c r="H39" t="s">
        <v>203</v>
      </c>
      <c r="I39">
        <v>120000</v>
      </c>
      <c r="J39">
        <v>3489</v>
      </c>
      <c r="K39">
        <v>123489</v>
      </c>
      <c r="L39" t="s">
        <v>127</v>
      </c>
      <c r="M39" t="s">
        <v>137</v>
      </c>
      <c r="N39" t="s">
        <v>140</v>
      </c>
      <c r="O39">
        <v>4</v>
      </c>
      <c r="P39" t="s">
        <v>91</v>
      </c>
      <c r="Q39" t="s">
        <v>86</v>
      </c>
      <c r="R39" t="s">
        <v>92</v>
      </c>
      <c r="S39" t="s">
        <v>57</v>
      </c>
      <c r="T39" t="s">
        <v>44</v>
      </c>
      <c r="U39" t="s">
        <v>225</v>
      </c>
      <c r="V39">
        <v>7200</v>
      </c>
      <c r="W39">
        <v>0.33689514609840471</v>
      </c>
      <c r="X39" t="s">
        <v>220</v>
      </c>
    </row>
    <row r="40" spans="1:24" x14ac:dyDescent="0.25">
      <c r="A40" t="s">
        <v>167</v>
      </c>
      <c r="B40" s="1">
        <v>41657</v>
      </c>
      <c r="C40">
        <v>2014</v>
      </c>
      <c r="D40" t="s">
        <v>218</v>
      </c>
      <c r="E40" t="s">
        <v>64</v>
      </c>
      <c r="F40" t="s">
        <v>20</v>
      </c>
      <c r="G40" t="s">
        <v>208</v>
      </c>
      <c r="H40" t="s">
        <v>203</v>
      </c>
      <c r="I40">
        <v>27700</v>
      </c>
      <c r="J40">
        <v>3736</v>
      </c>
      <c r="K40">
        <v>31436</v>
      </c>
      <c r="L40" t="s">
        <v>164</v>
      </c>
      <c r="M40" t="s">
        <v>168</v>
      </c>
      <c r="N40" t="s">
        <v>169</v>
      </c>
      <c r="O40">
        <v>4</v>
      </c>
      <c r="P40" t="s">
        <v>77</v>
      </c>
      <c r="Q40" t="s">
        <v>78</v>
      </c>
      <c r="R40" t="s">
        <v>79</v>
      </c>
      <c r="S40" t="s">
        <v>57</v>
      </c>
      <c r="T40" t="s">
        <v>44</v>
      </c>
      <c r="U40" t="s">
        <v>219</v>
      </c>
      <c r="V40">
        <v>831</v>
      </c>
      <c r="W40">
        <v>0.90673693637677322</v>
      </c>
      <c r="X40" t="s">
        <v>222</v>
      </c>
    </row>
    <row r="41" spans="1:24" x14ac:dyDescent="0.25">
      <c r="A41" t="s">
        <v>141</v>
      </c>
      <c r="B41" s="1">
        <v>41662</v>
      </c>
      <c r="C41">
        <v>2014</v>
      </c>
      <c r="D41" t="s">
        <v>218</v>
      </c>
      <c r="E41" t="s">
        <v>57</v>
      </c>
      <c r="F41" t="s">
        <v>21</v>
      </c>
      <c r="G41" t="s">
        <v>209</v>
      </c>
      <c r="H41" t="s">
        <v>201</v>
      </c>
      <c r="I41">
        <v>24000</v>
      </c>
      <c r="J41">
        <v>4819</v>
      </c>
      <c r="K41">
        <v>28819</v>
      </c>
      <c r="L41" t="s">
        <v>142</v>
      </c>
      <c r="M41" t="s">
        <v>143</v>
      </c>
      <c r="N41" t="s">
        <v>144</v>
      </c>
      <c r="O41">
        <v>4</v>
      </c>
      <c r="P41" t="s">
        <v>77</v>
      </c>
      <c r="Q41" t="s">
        <v>78</v>
      </c>
      <c r="R41" t="s">
        <v>79</v>
      </c>
      <c r="S41" t="s">
        <v>57</v>
      </c>
      <c r="T41" t="s">
        <v>44</v>
      </c>
      <c r="U41" t="s">
        <v>219</v>
      </c>
      <c r="V41">
        <v>720</v>
      </c>
      <c r="W41">
        <v>0.70337937013403484</v>
      </c>
      <c r="X41" t="s">
        <v>222</v>
      </c>
    </row>
    <row r="42" spans="1:24" x14ac:dyDescent="0.25">
      <c r="A42" t="s">
        <v>80</v>
      </c>
      <c r="B42" s="1">
        <v>41671</v>
      </c>
      <c r="C42">
        <v>2014</v>
      </c>
      <c r="D42" t="s">
        <v>224</v>
      </c>
      <c r="E42" t="s">
        <v>57</v>
      </c>
      <c r="F42" t="s">
        <v>24</v>
      </c>
      <c r="G42" t="s">
        <v>209</v>
      </c>
      <c r="H42" t="s">
        <v>205</v>
      </c>
      <c r="I42">
        <v>32800</v>
      </c>
      <c r="J42">
        <v>3939</v>
      </c>
      <c r="K42">
        <v>36739</v>
      </c>
      <c r="L42" t="s">
        <v>74</v>
      </c>
      <c r="M42" t="s">
        <v>81</v>
      </c>
      <c r="N42" t="s">
        <v>82</v>
      </c>
      <c r="O42">
        <v>4</v>
      </c>
      <c r="P42" t="s">
        <v>77</v>
      </c>
      <c r="Q42" t="s">
        <v>78</v>
      </c>
      <c r="R42" t="s">
        <v>79</v>
      </c>
      <c r="S42" t="s">
        <v>57</v>
      </c>
      <c r="T42" t="s">
        <v>44</v>
      </c>
      <c r="U42" t="s">
        <v>219</v>
      </c>
      <c r="V42">
        <v>984</v>
      </c>
      <c r="W42">
        <v>0.78936599371459615</v>
      </c>
      <c r="X42" t="s">
        <v>222</v>
      </c>
    </row>
    <row r="43" spans="1:24" x14ac:dyDescent="0.25">
      <c r="A43" t="s">
        <v>163</v>
      </c>
      <c r="B43" s="1">
        <v>41670</v>
      </c>
      <c r="C43">
        <v>2014</v>
      </c>
      <c r="D43" t="s">
        <v>218</v>
      </c>
      <c r="E43" t="s">
        <v>55</v>
      </c>
      <c r="F43" t="s">
        <v>38</v>
      </c>
      <c r="G43" t="s">
        <v>210</v>
      </c>
      <c r="H43" t="s">
        <v>203</v>
      </c>
      <c r="I43">
        <v>22350</v>
      </c>
      <c r="J43">
        <v>2682</v>
      </c>
      <c r="K43">
        <v>25032</v>
      </c>
      <c r="L43" t="s">
        <v>164</v>
      </c>
      <c r="M43" t="s">
        <v>165</v>
      </c>
      <c r="N43" t="s">
        <v>166</v>
      </c>
      <c r="O43">
        <v>2</v>
      </c>
      <c r="P43" t="s">
        <v>77</v>
      </c>
      <c r="Q43" t="s">
        <v>78</v>
      </c>
      <c r="R43" t="s">
        <v>79</v>
      </c>
      <c r="S43" t="s">
        <v>56</v>
      </c>
      <c r="T43" t="s">
        <v>46</v>
      </c>
      <c r="U43" t="s">
        <v>219</v>
      </c>
      <c r="V43">
        <v>670.5</v>
      </c>
      <c r="W43">
        <v>0.48826555557933893</v>
      </c>
      <c r="X43" t="s">
        <v>220</v>
      </c>
    </row>
    <row r="44" spans="1:24" x14ac:dyDescent="0.25">
      <c r="A44" t="s">
        <v>130</v>
      </c>
      <c r="B44" s="1">
        <v>41674</v>
      </c>
      <c r="C44">
        <v>2014</v>
      </c>
      <c r="D44" t="s">
        <v>224</v>
      </c>
      <c r="E44" t="s">
        <v>57</v>
      </c>
      <c r="F44" t="s">
        <v>16</v>
      </c>
      <c r="G44" t="s">
        <v>200</v>
      </c>
      <c r="H44" t="s">
        <v>211</v>
      </c>
      <c r="I44">
        <v>54450</v>
      </c>
      <c r="J44">
        <v>3833</v>
      </c>
      <c r="K44">
        <v>58283</v>
      </c>
      <c r="L44" t="s">
        <v>127</v>
      </c>
      <c r="M44" t="s">
        <v>131</v>
      </c>
      <c r="N44" t="s">
        <v>132</v>
      </c>
      <c r="O44">
        <v>4</v>
      </c>
      <c r="P44" t="s">
        <v>77</v>
      </c>
      <c r="Q44" t="s">
        <v>86</v>
      </c>
      <c r="R44" t="s">
        <v>79</v>
      </c>
      <c r="S44" t="s">
        <v>57</v>
      </c>
      <c r="T44" t="s">
        <v>44</v>
      </c>
      <c r="U44" t="s">
        <v>223</v>
      </c>
      <c r="V44">
        <v>2722.5</v>
      </c>
      <c r="W44">
        <v>0.16406935647319507</v>
      </c>
      <c r="X44" t="s">
        <v>220</v>
      </c>
    </row>
    <row r="45" spans="1:24" x14ac:dyDescent="0.25">
      <c r="A45" t="s">
        <v>188</v>
      </c>
      <c r="B45" s="1">
        <v>41674</v>
      </c>
      <c r="C45">
        <v>2014</v>
      </c>
      <c r="D45" t="s">
        <v>224</v>
      </c>
      <c r="E45" t="s">
        <v>62</v>
      </c>
      <c r="F45" t="s">
        <v>11</v>
      </c>
      <c r="G45" t="s">
        <v>206</v>
      </c>
      <c r="H45" t="s">
        <v>211</v>
      </c>
      <c r="I45">
        <v>68650</v>
      </c>
      <c r="J45">
        <v>3272</v>
      </c>
      <c r="K45">
        <v>71922</v>
      </c>
      <c r="L45" t="s">
        <v>164</v>
      </c>
      <c r="M45" t="s">
        <v>189</v>
      </c>
      <c r="N45" t="s">
        <v>190</v>
      </c>
      <c r="O45">
        <v>4</v>
      </c>
      <c r="P45" t="s">
        <v>77</v>
      </c>
      <c r="Q45" t="s">
        <v>86</v>
      </c>
      <c r="R45" t="s">
        <v>87</v>
      </c>
      <c r="S45" t="s">
        <v>63</v>
      </c>
      <c r="T45" t="s">
        <v>43</v>
      </c>
      <c r="U45" t="s">
        <v>223</v>
      </c>
      <c r="V45">
        <v>3432.5</v>
      </c>
      <c r="W45">
        <v>0.22431565971314704</v>
      </c>
      <c r="X45" t="s">
        <v>220</v>
      </c>
    </row>
    <row r="46" spans="1:24" x14ac:dyDescent="0.25">
      <c r="A46" t="s">
        <v>145</v>
      </c>
      <c r="B46" s="1">
        <v>41674</v>
      </c>
      <c r="C46">
        <v>2014</v>
      </c>
      <c r="D46" t="s">
        <v>224</v>
      </c>
      <c r="E46" t="s">
        <v>57</v>
      </c>
      <c r="F46" t="s">
        <v>19</v>
      </c>
      <c r="G46" t="s">
        <v>210</v>
      </c>
      <c r="H46" t="s">
        <v>211</v>
      </c>
      <c r="I46">
        <v>26250</v>
      </c>
      <c r="J46">
        <v>2062</v>
      </c>
      <c r="K46">
        <v>28312</v>
      </c>
      <c r="L46" t="s">
        <v>142</v>
      </c>
      <c r="M46" t="s">
        <v>146</v>
      </c>
      <c r="N46" t="s">
        <v>147</v>
      </c>
      <c r="O46">
        <v>4</v>
      </c>
      <c r="P46" t="s">
        <v>77</v>
      </c>
      <c r="Q46" t="s">
        <v>78</v>
      </c>
      <c r="R46" t="s">
        <v>79</v>
      </c>
      <c r="S46" t="s">
        <v>57</v>
      </c>
      <c r="T46" t="s">
        <v>44</v>
      </c>
      <c r="U46" t="s">
        <v>219</v>
      </c>
      <c r="V46">
        <v>787.5</v>
      </c>
      <c r="W46">
        <v>0.19435800388192664</v>
      </c>
      <c r="X46" t="s">
        <v>220</v>
      </c>
    </row>
    <row r="47" spans="1:24" x14ac:dyDescent="0.25">
      <c r="A47" t="s">
        <v>176</v>
      </c>
      <c r="B47" s="1">
        <v>41675</v>
      </c>
      <c r="C47">
        <v>2014</v>
      </c>
      <c r="D47" t="s">
        <v>224</v>
      </c>
      <c r="E47" t="s">
        <v>57</v>
      </c>
      <c r="F47" t="s">
        <v>16</v>
      </c>
      <c r="G47" t="s">
        <v>207</v>
      </c>
      <c r="H47" t="s">
        <v>205</v>
      </c>
      <c r="I47">
        <v>34950</v>
      </c>
      <c r="J47">
        <v>2133</v>
      </c>
      <c r="K47">
        <v>37083</v>
      </c>
      <c r="L47" t="s">
        <v>164</v>
      </c>
      <c r="M47" t="s">
        <v>177</v>
      </c>
      <c r="N47" t="s">
        <v>178</v>
      </c>
      <c r="O47">
        <v>4</v>
      </c>
      <c r="P47" t="s">
        <v>77</v>
      </c>
      <c r="Q47" t="s">
        <v>78</v>
      </c>
      <c r="R47" t="s">
        <v>79</v>
      </c>
      <c r="S47" t="s">
        <v>57</v>
      </c>
      <c r="T47" t="s">
        <v>44</v>
      </c>
      <c r="U47" t="s">
        <v>221</v>
      </c>
      <c r="V47">
        <v>1398</v>
      </c>
      <c r="W47">
        <v>0.32478968441709394</v>
      </c>
      <c r="X47" t="s">
        <v>220</v>
      </c>
    </row>
    <row r="48" spans="1:24" x14ac:dyDescent="0.25">
      <c r="A48" t="s">
        <v>114</v>
      </c>
      <c r="B48" s="1">
        <v>41675</v>
      </c>
      <c r="C48">
        <v>2014</v>
      </c>
      <c r="D48" t="s">
        <v>224</v>
      </c>
      <c r="E48" t="s">
        <v>58</v>
      </c>
      <c r="F48" t="s">
        <v>2</v>
      </c>
      <c r="G48" t="s">
        <v>206</v>
      </c>
      <c r="H48" t="s">
        <v>211</v>
      </c>
      <c r="I48">
        <v>47950</v>
      </c>
      <c r="J48">
        <v>1107</v>
      </c>
      <c r="K48">
        <v>49057</v>
      </c>
      <c r="L48" t="s">
        <v>97</v>
      </c>
      <c r="M48" t="s">
        <v>115</v>
      </c>
      <c r="N48" t="s">
        <v>116</v>
      </c>
      <c r="O48">
        <v>4</v>
      </c>
      <c r="P48" t="s">
        <v>77</v>
      </c>
      <c r="Q48" t="s">
        <v>78</v>
      </c>
      <c r="R48" t="s">
        <v>79</v>
      </c>
      <c r="S48" t="s">
        <v>59</v>
      </c>
      <c r="T48" t="s">
        <v>42</v>
      </c>
      <c r="U48" t="s">
        <v>221</v>
      </c>
      <c r="V48">
        <v>1918</v>
      </c>
      <c r="W48">
        <v>6.7225659763079912E-2</v>
      </c>
      <c r="X48" t="s">
        <v>220</v>
      </c>
    </row>
    <row r="49" spans="1:24" x14ac:dyDescent="0.25">
      <c r="A49" t="s">
        <v>188</v>
      </c>
      <c r="B49" s="1">
        <v>41676</v>
      </c>
      <c r="C49">
        <v>2014</v>
      </c>
      <c r="D49" t="s">
        <v>224</v>
      </c>
      <c r="E49" t="s">
        <v>64</v>
      </c>
      <c r="F49" t="s">
        <v>25</v>
      </c>
      <c r="G49" t="s">
        <v>209</v>
      </c>
      <c r="H49" t="s">
        <v>205</v>
      </c>
      <c r="I49">
        <v>68700</v>
      </c>
      <c r="J49">
        <v>2786</v>
      </c>
      <c r="K49">
        <v>71486</v>
      </c>
      <c r="L49" t="s">
        <v>164</v>
      </c>
      <c r="M49" t="s">
        <v>189</v>
      </c>
      <c r="N49" t="s">
        <v>190</v>
      </c>
      <c r="O49">
        <v>4</v>
      </c>
      <c r="P49" t="s">
        <v>77</v>
      </c>
      <c r="Q49" t="s">
        <v>86</v>
      </c>
      <c r="R49" t="s">
        <v>87</v>
      </c>
      <c r="S49" t="s">
        <v>57</v>
      </c>
      <c r="T49" t="s">
        <v>44</v>
      </c>
      <c r="U49" t="s">
        <v>223</v>
      </c>
      <c r="V49">
        <v>3435</v>
      </c>
      <c r="W49">
        <v>0.46942579907804066</v>
      </c>
      <c r="X49" t="s">
        <v>220</v>
      </c>
    </row>
    <row r="50" spans="1:24" x14ac:dyDescent="0.25">
      <c r="A50" t="s">
        <v>179</v>
      </c>
      <c r="B50" s="1">
        <v>41677</v>
      </c>
      <c r="C50">
        <v>2014</v>
      </c>
      <c r="D50" t="s">
        <v>224</v>
      </c>
      <c r="E50" t="s">
        <v>57</v>
      </c>
      <c r="F50" t="s">
        <v>18</v>
      </c>
      <c r="G50" t="s">
        <v>200</v>
      </c>
      <c r="H50" t="s">
        <v>201</v>
      </c>
      <c r="I50">
        <v>44550</v>
      </c>
      <c r="J50">
        <v>3645</v>
      </c>
      <c r="K50">
        <v>48195</v>
      </c>
      <c r="L50" t="s">
        <v>164</v>
      </c>
      <c r="M50" t="s">
        <v>180</v>
      </c>
      <c r="N50" t="s">
        <v>181</v>
      </c>
      <c r="O50">
        <v>4</v>
      </c>
      <c r="P50" t="s">
        <v>77</v>
      </c>
      <c r="Q50" t="s">
        <v>78</v>
      </c>
      <c r="R50" t="s">
        <v>79</v>
      </c>
      <c r="S50" t="s">
        <v>57</v>
      </c>
      <c r="T50" t="s">
        <v>44</v>
      </c>
      <c r="U50" t="s">
        <v>221</v>
      </c>
      <c r="V50">
        <v>1782</v>
      </c>
      <c r="W50">
        <v>0.42644301495814835</v>
      </c>
      <c r="X50" t="s">
        <v>220</v>
      </c>
    </row>
    <row r="51" spans="1:24" x14ac:dyDescent="0.25">
      <c r="A51" t="s">
        <v>167</v>
      </c>
      <c r="B51" s="1">
        <v>41679</v>
      </c>
      <c r="C51">
        <v>2014</v>
      </c>
      <c r="D51" t="s">
        <v>224</v>
      </c>
      <c r="E51" t="s">
        <v>57</v>
      </c>
      <c r="F51" t="s">
        <v>22</v>
      </c>
      <c r="G51" t="s">
        <v>209</v>
      </c>
      <c r="H51" t="s">
        <v>205</v>
      </c>
      <c r="I51">
        <v>28350</v>
      </c>
      <c r="J51">
        <v>1656</v>
      </c>
      <c r="K51">
        <v>30006</v>
      </c>
      <c r="L51" t="s">
        <v>164</v>
      </c>
      <c r="M51" t="s">
        <v>168</v>
      </c>
      <c r="N51" t="s">
        <v>169</v>
      </c>
      <c r="O51">
        <v>4</v>
      </c>
      <c r="P51" t="s">
        <v>77</v>
      </c>
      <c r="Q51" t="s">
        <v>78</v>
      </c>
      <c r="R51" t="s">
        <v>79</v>
      </c>
      <c r="S51" t="s">
        <v>57</v>
      </c>
      <c r="T51" t="s">
        <v>44</v>
      </c>
      <c r="U51" t="s">
        <v>219</v>
      </c>
      <c r="V51">
        <v>850.5</v>
      </c>
      <c r="W51">
        <v>0.19580028075529277</v>
      </c>
      <c r="X51" t="s">
        <v>220</v>
      </c>
    </row>
    <row r="52" spans="1:24" x14ac:dyDescent="0.25">
      <c r="A52" t="s">
        <v>73</v>
      </c>
      <c r="B52" s="1">
        <v>41680</v>
      </c>
      <c r="C52">
        <v>2014</v>
      </c>
      <c r="D52" t="s">
        <v>224</v>
      </c>
      <c r="E52" t="s">
        <v>54</v>
      </c>
      <c r="F52" t="s">
        <v>30</v>
      </c>
      <c r="G52" t="s">
        <v>200</v>
      </c>
      <c r="H52" t="s">
        <v>201</v>
      </c>
      <c r="I52">
        <v>24600</v>
      </c>
      <c r="J52">
        <v>3952</v>
      </c>
      <c r="K52">
        <v>28552</v>
      </c>
      <c r="L52" t="s">
        <v>74</v>
      </c>
      <c r="M52" t="s">
        <v>75</v>
      </c>
      <c r="N52" t="s">
        <v>76</v>
      </c>
      <c r="O52">
        <v>4</v>
      </c>
      <c r="P52" t="s">
        <v>77</v>
      </c>
      <c r="Q52" t="s">
        <v>78</v>
      </c>
      <c r="R52" t="s">
        <v>79</v>
      </c>
      <c r="S52" t="s">
        <v>54</v>
      </c>
      <c r="T52" t="s">
        <v>45</v>
      </c>
      <c r="U52" t="s">
        <v>219</v>
      </c>
      <c r="V52">
        <v>738</v>
      </c>
      <c r="W52">
        <v>0.32586139362578342</v>
      </c>
      <c r="X52" t="s">
        <v>220</v>
      </c>
    </row>
    <row r="53" spans="1:24" x14ac:dyDescent="0.25">
      <c r="A53" t="s">
        <v>83</v>
      </c>
      <c r="B53" s="1">
        <v>41681</v>
      </c>
      <c r="C53">
        <v>2014</v>
      </c>
      <c r="D53" t="s">
        <v>224</v>
      </c>
      <c r="E53" t="s">
        <v>52</v>
      </c>
      <c r="F53" t="s">
        <v>35</v>
      </c>
      <c r="G53" t="s">
        <v>209</v>
      </c>
      <c r="H53" t="s">
        <v>203</v>
      </c>
      <c r="I53">
        <v>74650</v>
      </c>
      <c r="J53">
        <v>4693</v>
      </c>
      <c r="K53">
        <v>79343</v>
      </c>
      <c r="L53" t="s">
        <v>74</v>
      </c>
      <c r="M53" t="s">
        <v>84</v>
      </c>
      <c r="N53" t="s">
        <v>85</v>
      </c>
      <c r="O53">
        <v>4</v>
      </c>
      <c r="P53" t="s">
        <v>77</v>
      </c>
      <c r="Q53" t="s">
        <v>86</v>
      </c>
      <c r="R53" t="s">
        <v>87</v>
      </c>
      <c r="S53" t="s">
        <v>53</v>
      </c>
      <c r="T53" t="s">
        <v>46</v>
      </c>
      <c r="U53" t="s">
        <v>225</v>
      </c>
      <c r="V53">
        <v>4479</v>
      </c>
      <c r="W53">
        <v>0.43458450978369662</v>
      </c>
      <c r="X53" t="s">
        <v>220</v>
      </c>
    </row>
    <row r="54" spans="1:24" x14ac:dyDescent="0.25">
      <c r="A54" t="s">
        <v>136</v>
      </c>
      <c r="B54" s="1">
        <v>41682</v>
      </c>
      <c r="C54">
        <v>2014</v>
      </c>
      <c r="D54" t="s">
        <v>224</v>
      </c>
      <c r="E54" t="s">
        <v>62</v>
      </c>
      <c r="F54" t="s">
        <v>11</v>
      </c>
      <c r="G54" t="s">
        <v>209</v>
      </c>
      <c r="H54" t="s">
        <v>201</v>
      </c>
      <c r="I54">
        <v>75850</v>
      </c>
      <c r="J54">
        <v>2271</v>
      </c>
      <c r="K54">
        <v>78121</v>
      </c>
      <c r="L54" t="s">
        <v>127</v>
      </c>
      <c r="M54" t="s">
        <v>137</v>
      </c>
      <c r="N54" t="s">
        <v>138</v>
      </c>
      <c r="O54">
        <v>4</v>
      </c>
      <c r="P54" t="s">
        <v>77</v>
      </c>
      <c r="Q54" t="s">
        <v>78</v>
      </c>
      <c r="R54" t="s">
        <v>79</v>
      </c>
      <c r="S54" t="s">
        <v>63</v>
      </c>
      <c r="T54" t="s">
        <v>43</v>
      </c>
      <c r="U54" t="s">
        <v>225</v>
      </c>
      <c r="V54">
        <v>4551</v>
      </c>
      <c r="W54">
        <v>0.41615060829378225</v>
      </c>
      <c r="X54" t="s">
        <v>220</v>
      </c>
    </row>
    <row r="55" spans="1:24" x14ac:dyDescent="0.25">
      <c r="A55" t="s">
        <v>106</v>
      </c>
      <c r="B55" s="1">
        <v>41683</v>
      </c>
      <c r="C55">
        <v>2014</v>
      </c>
      <c r="D55" t="s">
        <v>224</v>
      </c>
      <c r="E55" t="s">
        <v>52</v>
      </c>
      <c r="F55" t="s">
        <v>34</v>
      </c>
      <c r="G55" t="s">
        <v>200</v>
      </c>
      <c r="H55" t="s">
        <v>201</v>
      </c>
      <c r="I55">
        <v>33450</v>
      </c>
      <c r="J55">
        <v>1343</v>
      </c>
      <c r="K55">
        <v>34793</v>
      </c>
      <c r="L55" t="s">
        <v>97</v>
      </c>
      <c r="M55" t="s">
        <v>107</v>
      </c>
      <c r="N55" t="s">
        <v>108</v>
      </c>
      <c r="O55">
        <v>4</v>
      </c>
      <c r="P55" t="s">
        <v>77</v>
      </c>
      <c r="Q55" t="s">
        <v>78</v>
      </c>
      <c r="R55" t="s">
        <v>79</v>
      </c>
      <c r="S55" t="s">
        <v>53</v>
      </c>
      <c r="T55" t="s">
        <v>46</v>
      </c>
      <c r="U55" t="s">
        <v>219</v>
      </c>
      <c r="V55">
        <v>1003.5</v>
      </c>
      <c r="W55">
        <v>0.73700476006465254</v>
      </c>
      <c r="X55" t="s">
        <v>222</v>
      </c>
    </row>
    <row r="56" spans="1:24" x14ac:dyDescent="0.25">
      <c r="A56" t="s">
        <v>173</v>
      </c>
      <c r="B56" s="1">
        <v>41683</v>
      </c>
      <c r="C56">
        <v>2014</v>
      </c>
      <c r="D56" t="s">
        <v>224</v>
      </c>
      <c r="E56" t="s">
        <v>57</v>
      </c>
      <c r="F56" t="s">
        <v>18</v>
      </c>
      <c r="G56" t="s">
        <v>207</v>
      </c>
      <c r="H56" t="s">
        <v>211</v>
      </c>
      <c r="I56">
        <v>28700</v>
      </c>
      <c r="J56">
        <v>1578</v>
      </c>
      <c r="K56">
        <v>30278</v>
      </c>
      <c r="L56" t="s">
        <v>164</v>
      </c>
      <c r="M56" t="s">
        <v>174</v>
      </c>
      <c r="N56" t="s">
        <v>175</v>
      </c>
      <c r="O56">
        <v>2</v>
      </c>
      <c r="P56" t="s">
        <v>91</v>
      </c>
      <c r="Q56" t="s">
        <v>78</v>
      </c>
      <c r="R56" t="s">
        <v>79</v>
      </c>
      <c r="S56" t="s">
        <v>57</v>
      </c>
      <c r="T56" t="s">
        <v>44</v>
      </c>
      <c r="U56" t="s">
        <v>219</v>
      </c>
      <c r="V56">
        <v>861</v>
      </c>
      <c r="W56">
        <v>0.30967433625351376</v>
      </c>
      <c r="X56" t="s">
        <v>220</v>
      </c>
    </row>
    <row r="57" spans="1:24" x14ac:dyDescent="0.25">
      <c r="A57" t="s">
        <v>160</v>
      </c>
      <c r="B57" s="1">
        <v>41683</v>
      </c>
      <c r="C57">
        <v>2014</v>
      </c>
      <c r="D57" t="s">
        <v>224</v>
      </c>
      <c r="E57" t="s">
        <v>60</v>
      </c>
      <c r="F57" t="s">
        <v>7</v>
      </c>
      <c r="G57" t="s">
        <v>210</v>
      </c>
      <c r="H57" t="s">
        <v>201</v>
      </c>
      <c r="I57">
        <v>96700</v>
      </c>
      <c r="J57">
        <v>3244</v>
      </c>
      <c r="K57">
        <v>99944</v>
      </c>
      <c r="L57" t="s">
        <v>142</v>
      </c>
      <c r="M57" t="s">
        <v>161</v>
      </c>
      <c r="N57" t="s">
        <v>162</v>
      </c>
      <c r="O57">
        <v>4</v>
      </c>
      <c r="P57" t="s">
        <v>91</v>
      </c>
      <c r="Q57" t="s">
        <v>78</v>
      </c>
      <c r="R57" t="s">
        <v>92</v>
      </c>
      <c r="S57" t="s">
        <v>61</v>
      </c>
      <c r="T57" t="s">
        <v>42</v>
      </c>
      <c r="U57" t="s">
        <v>225</v>
      </c>
      <c r="V57">
        <v>5802</v>
      </c>
      <c r="W57">
        <v>0.19323563538176736</v>
      </c>
      <c r="X57" t="s">
        <v>220</v>
      </c>
    </row>
    <row r="58" spans="1:24" x14ac:dyDescent="0.25">
      <c r="A58" t="s">
        <v>157</v>
      </c>
      <c r="B58" s="1">
        <v>41684</v>
      </c>
      <c r="C58">
        <v>2014</v>
      </c>
      <c r="D58" t="s">
        <v>224</v>
      </c>
      <c r="E58" t="s">
        <v>57</v>
      </c>
      <c r="F58" t="s">
        <v>17</v>
      </c>
      <c r="G58" t="s">
        <v>200</v>
      </c>
      <c r="H58" t="s">
        <v>201</v>
      </c>
      <c r="I58">
        <v>58550</v>
      </c>
      <c r="J58">
        <v>3478</v>
      </c>
      <c r="K58">
        <v>62028</v>
      </c>
      <c r="L58" t="s">
        <v>142</v>
      </c>
      <c r="M58" t="s">
        <v>158</v>
      </c>
      <c r="N58" t="s">
        <v>159</v>
      </c>
      <c r="O58">
        <v>4</v>
      </c>
      <c r="P58" t="s">
        <v>77</v>
      </c>
      <c r="Q58" t="s">
        <v>86</v>
      </c>
      <c r="R58" t="s">
        <v>79</v>
      </c>
      <c r="S58" t="s">
        <v>57</v>
      </c>
      <c r="T58" t="s">
        <v>44</v>
      </c>
      <c r="U58" t="s">
        <v>223</v>
      </c>
      <c r="V58">
        <v>2927.5</v>
      </c>
      <c r="W58">
        <v>0.75862439524318293</v>
      </c>
      <c r="X58" t="s">
        <v>222</v>
      </c>
    </row>
    <row r="59" spans="1:24" x14ac:dyDescent="0.25">
      <c r="A59" t="s">
        <v>93</v>
      </c>
      <c r="B59" s="1">
        <v>41684</v>
      </c>
      <c r="C59">
        <v>2014</v>
      </c>
      <c r="D59" t="s">
        <v>224</v>
      </c>
      <c r="E59" t="s">
        <v>64</v>
      </c>
      <c r="F59" t="s">
        <v>26</v>
      </c>
      <c r="G59" t="s">
        <v>206</v>
      </c>
      <c r="H59" t="s">
        <v>205</v>
      </c>
      <c r="I59">
        <v>147800</v>
      </c>
      <c r="J59">
        <v>3416</v>
      </c>
      <c r="K59">
        <v>151216</v>
      </c>
      <c r="L59" t="s">
        <v>74</v>
      </c>
      <c r="M59" t="s">
        <v>94</v>
      </c>
      <c r="N59" t="s">
        <v>95</v>
      </c>
      <c r="O59">
        <v>2</v>
      </c>
      <c r="P59" t="s">
        <v>77</v>
      </c>
      <c r="Q59" t="s">
        <v>86</v>
      </c>
      <c r="R59" t="s">
        <v>87</v>
      </c>
      <c r="S59" t="s">
        <v>57</v>
      </c>
      <c r="T59" t="s">
        <v>44</v>
      </c>
      <c r="U59" t="s">
        <v>225</v>
      </c>
      <c r="V59">
        <v>8868</v>
      </c>
      <c r="W59">
        <v>0.23548600880218951</v>
      </c>
      <c r="X59" t="s">
        <v>220</v>
      </c>
    </row>
    <row r="60" spans="1:24" x14ac:dyDescent="0.25">
      <c r="A60" t="s">
        <v>126</v>
      </c>
      <c r="B60" s="1">
        <v>41686</v>
      </c>
      <c r="C60">
        <v>2014</v>
      </c>
      <c r="D60" t="s">
        <v>224</v>
      </c>
      <c r="E60" t="s">
        <v>57</v>
      </c>
      <c r="F60" t="s">
        <v>22</v>
      </c>
      <c r="G60" t="s">
        <v>210</v>
      </c>
      <c r="H60" t="s">
        <v>201</v>
      </c>
      <c r="I60">
        <v>33900</v>
      </c>
      <c r="J60">
        <v>3178</v>
      </c>
      <c r="K60">
        <v>37078</v>
      </c>
      <c r="L60" t="s">
        <v>127</v>
      </c>
      <c r="M60" t="s">
        <v>128</v>
      </c>
      <c r="N60" t="s">
        <v>129</v>
      </c>
      <c r="O60">
        <v>4</v>
      </c>
      <c r="P60" t="s">
        <v>77</v>
      </c>
      <c r="Q60" t="s">
        <v>78</v>
      </c>
      <c r="R60" t="s">
        <v>79</v>
      </c>
      <c r="S60" t="s">
        <v>57</v>
      </c>
      <c r="T60" t="s">
        <v>44</v>
      </c>
      <c r="U60" t="s">
        <v>221</v>
      </c>
      <c r="V60">
        <v>1356</v>
      </c>
      <c r="W60">
        <v>0.53576420458767759</v>
      </c>
      <c r="X60" t="s">
        <v>222</v>
      </c>
    </row>
    <row r="61" spans="1:24" x14ac:dyDescent="0.25">
      <c r="A61" t="s">
        <v>139</v>
      </c>
      <c r="B61" s="1">
        <v>41688</v>
      </c>
      <c r="C61">
        <v>2014</v>
      </c>
      <c r="D61" t="s">
        <v>224</v>
      </c>
      <c r="E61" t="s">
        <v>62</v>
      </c>
      <c r="F61" t="s">
        <v>14</v>
      </c>
      <c r="G61" t="s">
        <v>206</v>
      </c>
      <c r="H61" t="s">
        <v>203</v>
      </c>
      <c r="I61">
        <v>120200</v>
      </c>
      <c r="J61">
        <v>3116</v>
      </c>
      <c r="K61">
        <v>123316</v>
      </c>
      <c r="L61" t="s">
        <v>127</v>
      </c>
      <c r="M61" t="s">
        <v>137</v>
      </c>
      <c r="N61" t="s">
        <v>140</v>
      </c>
      <c r="O61">
        <v>4</v>
      </c>
      <c r="P61" t="s">
        <v>91</v>
      </c>
      <c r="Q61" t="s">
        <v>86</v>
      </c>
      <c r="R61" t="s">
        <v>92</v>
      </c>
      <c r="S61" t="s">
        <v>63</v>
      </c>
      <c r="T61" t="s">
        <v>43</v>
      </c>
      <c r="U61" t="s">
        <v>225</v>
      </c>
      <c r="V61">
        <v>7212</v>
      </c>
      <c r="W61">
        <v>0.57036076140141145</v>
      </c>
      <c r="X61" t="s">
        <v>222</v>
      </c>
    </row>
    <row r="62" spans="1:24" x14ac:dyDescent="0.25">
      <c r="A62" t="s">
        <v>160</v>
      </c>
      <c r="B62" s="1">
        <v>41688</v>
      </c>
      <c r="C62">
        <v>2014</v>
      </c>
      <c r="D62" t="s">
        <v>224</v>
      </c>
      <c r="E62" t="s">
        <v>57</v>
      </c>
      <c r="F62" t="s">
        <v>27</v>
      </c>
      <c r="G62" t="s">
        <v>200</v>
      </c>
      <c r="H62" t="s">
        <v>202</v>
      </c>
      <c r="I62">
        <v>96650</v>
      </c>
      <c r="J62">
        <v>1689</v>
      </c>
      <c r="K62">
        <v>98339</v>
      </c>
      <c r="L62" t="s">
        <v>142</v>
      </c>
      <c r="M62" t="s">
        <v>161</v>
      </c>
      <c r="N62" t="s">
        <v>162</v>
      </c>
      <c r="O62">
        <v>4</v>
      </c>
      <c r="P62" t="s">
        <v>91</v>
      </c>
      <c r="Q62" t="s">
        <v>78</v>
      </c>
      <c r="R62" t="s">
        <v>92</v>
      </c>
      <c r="S62" t="s">
        <v>57</v>
      </c>
      <c r="T62" t="s">
        <v>44</v>
      </c>
      <c r="U62" t="s">
        <v>225</v>
      </c>
      <c r="V62">
        <v>5799</v>
      </c>
      <c r="W62">
        <v>0.71223324942972199</v>
      </c>
      <c r="X62" t="s">
        <v>222</v>
      </c>
    </row>
    <row r="63" spans="1:24" x14ac:dyDescent="0.25">
      <c r="A63" t="s">
        <v>88</v>
      </c>
      <c r="B63" s="1">
        <v>41688</v>
      </c>
      <c r="C63">
        <v>2014</v>
      </c>
      <c r="D63" t="s">
        <v>224</v>
      </c>
      <c r="E63" t="s">
        <v>58</v>
      </c>
      <c r="F63" t="s">
        <v>2</v>
      </c>
      <c r="G63" t="s">
        <v>210</v>
      </c>
      <c r="H63" t="s">
        <v>201</v>
      </c>
      <c r="I63">
        <v>127750</v>
      </c>
      <c r="J63">
        <v>1261</v>
      </c>
      <c r="K63">
        <v>129011</v>
      </c>
      <c r="L63" t="s">
        <v>74</v>
      </c>
      <c r="M63" t="s">
        <v>89</v>
      </c>
      <c r="N63" t="s">
        <v>90</v>
      </c>
      <c r="O63">
        <v>4</v>
      </c>
      <c r="P63" t="s">
        <v>91</v>
      </c>
      <c r="Q63" t="s">
        <v>86</v>
      </c>
      <c r="R63" t="s">
        <v>92</v>
      </c>
      <c r="S63" t="s">
        <v>59</v>
      </c>
      <c r="T63" t="s">
        <v>42</v>
      </c>
      <c r="U63" t="s">
        <v>225</v>
      </c>
      <c r="V63">
        <v>7665</v>
      </c>
      <c r="W63">
        <v>0.42346922560756523</v>
      </c>
      <c r="X63" t="s">
        <v>220</v>
      </c>
    </row>
    <row r="64" spans="1:24" x14ac:dyDescent="0.25">
      <c r="A64" t="s">
        <v>126</v>
      </c>
      <c r="B64" s="1">
        <v>41689</v>
      </c>
      <c r="C64">
        <v>2014</v>
      </c>
      <c r="D64" t="s">
        <v>224</v>
      </c>
      <c r="E64" t="s">
        <v>55</v>
      </c>
      <c r="F64" t="s">
        <v>39</v>
      </c>
      <c r="G64" t="s">
        <v>206</v>
      </c>
      <c r="H64" t="s">
        <v>201</v>
      </c>
      <c r="I64">
        <v>33850</v>
      </c>
      <c r="J64">
        <v>4138</v>
      </c>
      <c r="K64">
        <v>37988</v>
      </c>
      <c r="L64" t="s">
        <v>127</v>
      </c>
      <c r="M64" t="s">
        <v>128</v>
      </c>
      <c r="N64" t="s">
        <v>129</v>
      </c>
      <c r="O64">
        <v>4</v>
      </c>
      <c r="P64" t="s">
        <v>77</v>
      </c>
      <c r="Q64" t="s">
        <v>78</v>
      </c>
      <c r="R64" t="s">
        <v>79</v>
      </c>
      <c r="S64" t="s">
        <v>56</v>
      </c>
      <c r="T64" t="s">
        <v>46</v>
      </c>
      <c r="U64" t="s">
        <v>221</v>
      </c>
      <c r="V64">
        <v>1354</v>
      </c>
      <c r="W64">
        <v>0.57417952342619161</v>
      </c>
      <c r="X64" t="s">
        <v>222</v>
      </c>
    </row>
    <row r="65" spans="1:24" x14ac:dyDescent="0.25">
      <c r="A65" t="s">
        <v>114</v>
      </c>
      <c r="B65" s="1">
        <v>41689</v>
      </c>
      <c r="C65">
        <v>2014</v>
      </c>
      <c r="D65" t="s">
        <v>224</v>
      </c>
      <c r="E65" t="s">
        <v>58</v>
      </c>
      <c r="F65" t="s">
        <v>8</v>
      </c>
      <c r="G65" t="s">
        <v>200</v>
      </c>
      <c r="H65" t="s">
        <v>205</v>
      </c>
      <c r="I65">
        <v>48050</v>
      </c>
      <c r="J65">
        <v>1606</v>
      </c>
      <c r="K65">
        <v>49656</v>
      </c>
      <c r="L65" t="s">
        <v>97</v>
      </c>
      <c r="M65" t="s">
        <v>115</v>
      </c>
      <c r="N65" t="s">
        <v>116</v>
      </c>
      <c r="O65">
        <v>4</v>
      </c>
      <c r="P65" t="s">
        <v>77</v>
      </c>
      <c r="Q65" t="s">
        <v>78</v>
      </c>
      <c r="R65" t="s">
        <v>79</v>
      </c>
      <c r="S65" t="s">
        <v>59</v>
      </c>
      <c r="T65" t="s">
        <v>42</v>
      </c>
      <c r="U65" t="s">
        <v>221</v>
      </c>
      <c r="V65">
        <v>1922</v>
      </c>
      <c r="W65">
        <v>0.87115249869932998</v>
      </c>
      <c r="X65" t="s">
        <v>222</v>
      </c>
    </row>
    <row r="66" spans="1:24" x14ac:dyDescent="0.25">
      <c r="A66" t="s">
        <v>151</v>
      </c>
      <c r="B66" s="1">
        <v>41689</v>
      </c>
      <c r="C66">
        <v>2014</v>
      </c>
      <c r="D66" t="s">
        <v>224</v>
      </c>
      <c r="E66" t="s">
        <v>52</v>
      </c>
      <c r="F66" t="s">
        <v>34</v>
      </c>
      <c r="G66" t="s">
        <v>209</v>
      </c>
      <c r="H66" t="s">
        <v>202</v>
      </c>
      <c r="I66">
        <v>31300</v>
      </c>
      <c r="J66">
        <v>3207</v>
      </c>
      <c r="K66">
        <v>34507</v>
      </c>
      <c r="L66" t="s">
        <v>142</v>
      </c>
      <c r="M66" t="s">
        <v>152</v>
      </c>
      <c r="N66" t="s">
        <v>153</v>
      </c>
      <c r="O66">
        <v>3</v>
      </c>
      <c r="P66" t="s">
        <v>91</v>
      </c>
      <c r="Q66" t="s">
        <v>78</v>
      </c>
      <c r="R66" t="s">
        <v>79</v>
      </c>
      <c r="S66" t="s">
        <v>53</v>
      </c>
      <c r="T66" t="s">
        <v>46</v>
      </c>
      <c r="U66" t="s">
        <v>219</v>
      </c>
      <c r="V66">
        <v>939</v>
      </c>
      <c r="W66">
        <v>0.54328122154962333</v>
      </c>
      <c r="X66" t="s">
        <v>222</v>
      </c>
    </row>
    <row r="67" spans="1:24" x14ac:dyDescent="0.25">
      <c r="A67" t="s">
        <v>73</v>
      </c>
      <c r="B67" s="1">
        <v>41691</v>
      </c>
      <c r="C67">
        <v>2014</v>
      </c>
      <c r="D67" t="s">
        <v>224</v>
      </c>
      <c r="E67" t="s">
        <v>55</v>
      </c>
      <c r="F67" t="s">
        <v>40</v>
      </c>
      <c r="G67" t="s">
        <v>204</v>
      </c>
      <c r="H67" t="s">
        <v>202</v>
      </c>
      <c r="I67">
        <v>24800</v>
      </c>
      <c r="J67">
        <v>1274</v>
      </c>
      <c r="K67">
        <v>26074</v>
      </c>
      <c r="L67" t="s">
        <v>74</v>
      </c>
      <c r="M67" t="s">
        <v>75</v>
      </c>
      <c r="N67" t="s">
        <v>76</v>
      </c>
      <c r="O67">
        <v>4</v>
      </c>
      <c r="P67" t="s">
        <v>77</v>
      </c>
      <c r="Q67" t="s">
        <v>78</v>
      </c>
      <c r="R67" t="s">
        <v>79</v>
      </c>
      <c r="S67" t="s">
        <v>56</v>
      </c>
      <c r="T67" t="s">
        <v>46</v>
      </c>
      <c r="U67" t="s">
        <v>219</v>
      </c>
      <c r="V67">
        <v>744</v>
      </c>
      <c r="W67">
        <v>0.48287407005339583</v>
      </c>
      <c r="X67" t="s">
        <v>220</v>
      </c>
    </row>
    <row r="68" spans="1:24" x14ac:dyDescent="0.25">
      <c r="A68" t="s">
        <v>83</v>
      </c>
      <c r="B68" s="1">
        <v>41691</v>
      </c>
      <c r="C68">
        <v>2014</v>
      </c>
      <c r="D68" t="s">
        <v>224</v>
      </c>
      <c r="E68" t="s">
        <v>57</v>
      </c>
      <c r="F68" t="s">
        <v>17</v>
      </c>
      <c r="G68" t="s">
        <v>200</v>
      </c>
      <c r="H68" t="s">
        <v>211</v>
      </c>
      <c r="I68">
        <v>74650</v>
      </c>
      <c r="J68">
        <v>2106</v>
      </c>
      <c r="K68">
        <v>76756</v>
      </c>
      <c r="L68" t="s">
        <v>74</v>
      </c>
      <c r="M68" t="s">
        <v>84</v>
      </c>
      <c r="N68" t="s">
        <v>85</v>
      </c>
      <c r="O68">
        <v>4</v>
      </c>
      <c r="P68" t="s">
        <v>77</v>
      </c>
      <c r="Q68" t="s">
        <v>86</v>
      </c>
      <c r="R68" t="s">
        <v>87</v>
      </c>
      <c r="S68" t="s">
        <v>57</v>
      </c>
      <c r="T68" t="s">
        <v>44</v>
      </c>
      <c r="U68" t="s">
        <v>223</v>
      </c>
      <c r="V68">
        <v>3732.5</v>
      </c>
      <c r="W68">
        <v>0.19943880718175266</v>
      </c>
      <c r="X68" t="s">
        <v>220</v>
      </c>
    </row>
    <row r="69" spans="1:24" x14ac:dyDescent="0.25">
      <c r="A69" t="s">
        <v>157</v>
      </c>
      <c r="B69" s="1">
        <v>41692</v>
      </c>
      <c r="C69">
        <v>2014</v>
      </c>
      <c r="D69" t="s">
        <v>224</v>
      </c>
      <c r="E69" t="s">
        <v>55</v>
      </c>
      <c r="F69" t="s">
        <v>39</v>
      </c>
      <c r="G69" t="s">
        <v>200</v>
      </c>
      <c r="H69" t="s">
        <v>205</v>
      </c>
      <c r="I69">
        <v>58000</v>
      </c>
      <c r="J69">
        <v>4965</v>
      </c>
      <c r="K69">
        <v>62965</v>
      </c>
      <c r="L69" t="s">
        <v>142</v>
      </c>
      <c r="M69" t="s">
        <v>158</v>
      </c>
      <c r="N69" t="s">
        <v>159</v>
      </c>
      <c r="O69">
        <v>4</v>
      </c>
      <c r="P69" t="s">
        <v>77</v>
      </c>
      <c r="Q69" t="s">
        <v>86</v>
      </c>
      <c r="R69" t="s">
        <v>79</v>
      </c>
      <c r="S69" t="s">
        <v>56</v>
      </c>
      <c r="T69" t="s">
        <v>46</v>
      </c>
      <c r="U69" t="s">
        <v>223</v>
      </c>
      <c r="V69">
        <v>2900</v>
      </c>
      <c r="W69">
        <v>0.82210531077445737</v>
      </c>
      <c r="X69" t="s">
        <v>222</v>
      </c>
    </row>
    <row r="70" spans="1:24" x14ac:dyDescent="0.25">
      <c r="A70" t="s">
        <v>96</v>
      </c>
      <c r="B70" s="1">
        <v>41692</v>
      </c>
      <c r="C70">
        <v>2014</v>
      </c>
      <c r="D70" t="s">
        <v>224</v>
      </c>
      <c r="E70" t="s">
        <v>57</v>
      </c>
      <c r="F70" t="s">
        <v>18</v>
      </c>
      <c r="G70" t="s">
        <v>200</v>
      </c>
      <c r="H70" t="s">
        <v>203</v>
      </c>
      <c r="I70">
        <v>21600</v>
      </c>
      <c r="J70">
        <v>3240</v>
      </c>
      <c r="K70">
        <v>24840</v>
      </c>
      <c r="L70" t="s">
        <v>97</v>
      </c>
      <c r="M70" t="s">
        <v>98</v>
      </c>
      <c r="N70" t="s">
        <v>99</v>
      </c>
      <c r="O70">
        <v>2</v>
      </c>
      <c r="P70" t="s">
        <v>77</v>
      </c>
      <c r="Q70" t="s">
        <v>78</v>
      </c>
      <c r="R70" t="s">
        <v>79</v>
      </c>
      <c r="S70" t="s">
        <v>57</v>
      </c>
      <c r="T70" t="s">
        <v>44</v>
      </c>
      <c r="U70" t="s">
        <v>219</v>
      </c>
      <c r="V70">
        <v>648</v>
      </c>
      <c r="W70">
        <v>0.24493457341796465</v>
      </c>
      <c r="X70" t="s">
        <v>220</v>
      </c>
    </row>
    <row r="71" spans="1:24" x14ac:dyDescent="0.25">
      <c r="A71" t="s">
        <v>145</v>
      </c>
      <c r="B71" s="1">
        <v>41694</v>
      </c>
      <c r="C71">
        <v>2014</v>
      </c>
      <c r="D71" t="s">
        <v>224</v>
      </c>
      <c r="E71" t="s">
        <v>54</v>
      </c>
      <c r="F71" t="s">
        <v>31</v>
      </c>
      <c r="G71" t="s">
        <v>210</v>
      </c>
      <c r="H71" t="s">
        <v>203</v>
      </c>
      <c r="I71">
        <v>26400</v>
      </c>
      <c r="J71">
        <v>4757</v>
      </c>
      <c r="K71">
        <v>31157</v>
      </c>
      <c r="L71" t="s">
        <v>142</v>
      </c>
      <c r="M71" t="s">
        <v>146</v>
      </c>
      <c r="N71" t="s">
        <v>147</v>
      </c>
      <c r="O71">
        <v>4</v>
      </c>
      <c r="P71" t="s">
        <v>77</v>
      </c>
      <c r="Q71" t="s">
        <v>78</v>
      </c>
      <c r="R71" t="s">
        <v>79</v>
      </c>
      <c r="S71" t="s">
        <v>54</v>
      </c>
      <c r="T71" t="s">
        <v>45</v>
      </c>
      <c r="U71" t="s">
        <v>219</v>
      </c>
      <c r="V71">
        <v>792</v>
      </c>
      <c r="W71">
        <v>0.5417674954709446</v>
      </c>
      <c r="X71" t="s">
        <v>222</v>
      </c>
    </row>
    <row r="72" spans="1:24" x14ac:dyDescent="0.25">
      <c r="A72" t="s">
        <v>123</v>
      </c>
      <c r="B72" s="1">
        <v>41699</v>
      </c>
      <c r="C72">
        <v>2014</v>
      </c>
      <c r="D72" t="s">
        <v>226</v>
      </c>
      <c r="E72" t="s">
        <v>60</v>
      </c>
      <c r="F72" t="s">
        <v>22</v>
      </c>
      <c r="G72" t="s">
        <v>209</v>
      </c>
      <c r="H72" t="s">
        <v>203</v>
      </c>
      <c r="I72">
        <v>67450</v>
      </c>
      <c r="J72">
        <v>3434</v>
      </c>
      <c r="K72">
        <v>70884</v>
      </c>
      <c r="L72" t="s">
        <v>97</v>
      </c>
      <c r="M72" t="s">
        <v>124</v>
      </c>
      <c r="N72" t="s">
        <v>125</v>
      </c>
      <c r="O72">
        <v>4</v>
      </c>
      <c r="P72" t="s">
        <v>91</v>
      </c>
      <c r="Q72" t="s">
        <v>78</v>
      </c>
      <c r="R72" t="s">
        <v>92</v>
      </c>
      <c r="S72" t="s">
        <v>61</v>
      </c>
      <c r="T72" t="s">
        <v>44</v>
      </c>
      <c r="U72" t="s">
        <v>223</v>
      </c>
      <c r="V72">
        <v>3372.5</v>
      </c>
      <c r="W72">
        <v>0.4760087078791152</v>
      </c>
      <c r="X72" t="s">
        <v>220</v>
      </c>
    </row>
    <row r="73" spans="1:24" x14ac:dyDescent="0.25">
      <c r="A73" t="s">
        <v>120</v>
      </c>
      <c r="B73" s="1">
        <v>41701</v>
      </c>
      <c r="C73">
        <v>2014</v>
      </c>
      <c r="D73" t="s">
        <v>226</v>
      </c>
      <c r="E73" t="s">
        <v>60</v>
      </c>
      <c r="F73" t="s">
        <v>4</v>
      </c>
      <c r="G73" t="s">
        <v>209</v>
      </c>
      <c r="H73" t="s">
        <v>201</v>
      </c>
      <c r="I73">
        <v>56100</v>
      </c>
      <c r="J73">
        <v>1335</v>
      </c>
      <c r="K73">
        <v>57435</v>
      </c>
      <c r="L73" t="s">
        <v>97</v>
      </c>
      <c r="M73" t="s">
        <v>121</v>
      </c>
      <c r="N73" t="s">
        <v>122</v>
      </c>
      <c r="O73">
        <v>4</v>
      </c>
      <c r="P73" t="s">
        <v>77</v>
      </c>
      <c r="Q73" t="s">
        <v>86</v>
      </c>
      <c r="R73" t="s">
        <v>87</v>
      </c>
      <c r="S73" t="s">
        <v>61</v>
      </c>
      <c r="T73" t="s">
        <v>42</v>
      </c>
      <c r="U73" t="s">
        <v>223</v>
      </c>
      <c r="V73">
        <v>2805</v>
      </c>
      <c r="W73">
        <v>0.49124459758924532</v>
      </c>
      <c r="X73" t="s">
        <v>220</v>
      </c>
    </row>
    <row r="74" spans="1:24" x14ac:dyDescent="0.25">
      <c r="A74" t="s">
        <v>185</v>
      </c>
      <c r="B74" s="1">
        <v>41701</v>
      </c>
      <c r="C74">
        <v>2014</v>
      </c>
      <c r="D74" t="s">
        <v>226</v>
      </c>
      <c r="E74" t="s">
        <v>50</v>
      </c>
      <c r="F74" t="s">
        <v>9</v>
      </c>
      <c r="G74" t="s">
        <v>210</v>
      </c>
      <c r="H74" t="s">
        <v>203</v>
      </c>
      <c r="I74">
        <v>66150</v>
      </c>
      <c r="J74">
        <v>2520</v>
      </c>
      <c r="K74">
        <v>68670</v>
      </c>
      <c r="L74" t="s">
        <v>164</v>
      </c>
      <c r="M74" t="s">
        <v>186</v>
      </c>
      <c r="N74" t="s">
        <v>187</v>
      </c>
      <c r="O74">
        <v>4</v>
      </c>
      <c r="P74" t="s">
        <v>77</v>
      </c>
      <c r="Q74" t="s">
        <v>86</v>
      </c>
      <c r="R74" t="s">
        <v>87</v>
      </c>
      <c r="S74" t="s">
        <v>51</v>
      </c>
      <c r="T74" t="s">
        <v>43</v>
      </c>
      <c r="U74" t="s">
        <v>223</v>
      </c>
      <c r="V74">
        <v>3307.5</v>
      </c>
      <c r="W74">
        <v>0.76132398739518781</v>
      </c>
      <c r="X74" t="s">
        <v>222</v>
      </c>
    </row>
    <row r="75" spans="1:24" x14ac:dyDescent="0.25">
      <c r="A75" t="s">
        <v>179</v>
      </c>
      <c r="B75" s="1">
        <v>41702</v>
      </c>
      <c r="C75">
        <v>2014</v>
      </c>
      <c r="D75" t="s">
        <v>226</v>
      </c>
      <c r="E75" t="s">
        <v>54</v>
      </c>
      <c r="F75" t="s">
        <v>29</v>
      </c>
      <c r="G75" t="s">
        <v>209</v>
      </c>
      <c r="H75" t="s">
        <v>205</v>
      </c>
      <c r="I75">
        <v>44950</v>
      </c>
      <c r="J75">
        <v>4729</v>
      </c>
      <c r="K75">
        <v>49679</v>
      </c>
      <c r="L75" t="s">
        <v>164</v>
      </c>
      <c r="M75" t="s">
        <v>180</v>
      </c>
      <c r="N75" t="s">
        <v>181</v>
      </c>
      <c r="O75">
        <v>4</v>
      </c>
      <c r="P75" t="s">
        <v>77</v>
      </c>
      <c r="Q75" t="s">
        <v>78</v>
      </c>
      <c r="R75" t="s">
        <v>79</v>
      </c>
      <c r="S75" t="s">
        <v>54</v>
      </c>
      <c r="T75" t="s">
        <v>45</v>
      </c>
      <c r="U75" t="s">
        <v>221</v>
      </c>
      <c r="V75">
        <v>1798</v>
      </c>
      <c r="W75">
        <v>0.4674470077582854</v>
      </c>
      <c r="X75" t="s">
        <v>220</v>
      </c>
    </row>
    <row r="76" spans="1:24" x14ac:dyDescent="0.25">
      <c r="A76" t="s">
        <v>170</v>
      </c>
      <c r="B76" s="1">
        <v>41703</v>
      </c>
      <c r="C76">
        <v>2014</v>
      </c>
      <c r="D76" t="s">
        <v>226</v>
      </c>
      <c r="E76" t="s">
        <v>62</v>
      </c>
      <c r="F76" t="s">
        <v>15</v>
      </c>
      <c r="G76" t="s">
        <v>200</v>
      </c>
      <c r="H76" t="s">
        <v>211</v>
      </c>
      <c r="I76">
        <v>27800</v>
      </c>
      <c r="J76">
        <v>2145</v>
      </c>
      <c r="K76">
        <v>29945</v>
      </c>
      <c r="L76" t="s">
        <v>164</v>
      </c>
      <c r="M76" t="s">
        <v>171</v>
      </c>
      <c r="N76" t="s">
        <v>172</v>
      </c>
      <c r="O76">
        <v>4</v>
      </c>
      <c r="P76" t="s">
        <v>77</v>
      </c>
      <c r="Q76" t="s">
        <v>78</v>
      </c>
      <c r="R76" t="s">
        <v>79</v>
      </c>
      <c r="S76" t="s">
        <v>63</v>
      </c>
      <c r="T76" t="s">
        <v>43</v>
      </c>
      <c r="U76" t="s">
        <v>219</v>
      </c>
      <c r="V76">
        <v>834</v>
      </c>
      <c r="W76">
        <v>3.5395086293758399E-2</v>
      </c>
      <c r="X76" t="s">
        <v>220</v>
      </c>
    </row>
    <row r="77" spans="1:24" x14ac:dyDescent="0.25">
      <c r="A77" t="s">
        <v>148</v>
      </c>
      <c r="B77" s="1">
        <v>41703</v>
      </c>
      <c r="C77">
        <v>2014</v>
      </c>
      <c r="D77" t="s">
        <v>226</v>
      </c>
      <c r="E77" t="s">
        <v>52</v>
      </c>
      <c r="F77" t="s">
        <v>47</v>
      </c>
      <c r="G77" t="s">
        <v>200</v>
      </c>
      <c r="H77" t="s">
        <v>202</v>
      </c>
      <c r="I77">
        <v>29900</v>
      </c>
      <c r="J77">
        <v>3091</v>
      </c>
      <c r="K77">
        <v>32991</v>
      </c>
      <c r="L77" t="s">
        <v>142</v>
      </c>
      <c r="M77" t="s">
        <v>149</v>
      </c>
      <c r="N77" t="s">
        <v>150</v>
      </c>
      <c r="O77">
        <v>4</v>
      </c>
      <c r="P77" t="s">
        <v>77</v>
      </c>
      <c r="Q77" t="s">
        <v>78</v>
      </c>
      <c r="R77" t="s">
        <v>79</v>
      </c>
      <c r="S77" t="s">
        <v>53</v>
      </c>
      <c r="T77" t="s">
        <v>46</v>
      </c>
      <c r="U77" t="s">
        <v>219</v>
      </c>
      <c r="V77">
        <v>897</v>
      </c>
      <c r="W77">
        <v>0.97001702942420587</v>
      </c>
      <c r="X77" t="s">
        <v>222</v>
      </c>
    </row>
    <row r="78" spans="1:24" x14ac:dyDescent="0.25">
      <c r="A78" t="s">
        <v>182</v>
      </c>
      <c r="B78" s="1">
        <v>41703</v>
      </c>
      <c r="C78">
        <v>2014</v>
      </c>
      <c r="D78" t="s">
        <v>226</v>
      </c>
      <c r="E78" t="s">
        <v>62</v>
      </c>
      <c r="F78" t="s">
        <v>12</v>
      </c>
      <c r="G78" t="s">
        <v>200</v>
      </c>
      <c r="H78" t="s">
        <v>203</v>
      </c>
      <c r="I78">
        <v>52300</v>
      </c>
      <c r="J78">
        <v>3679</v>
      </c>
      <c r="K78">
        <v>55979</v>
      </c>
      <c r="L78" t="s">
        <v>164</v>
      </c>
      <c r="M78" t="s">
        <v>183</v>
      </c>
      <c r="N78" t="s">
        <v>184</v>
      </c>
      <c r="O78">
        <v>4</v>
      </c>
      <c r="P78" t="s">
        <v>77</v>
      </c>
      <c r="Q78" t="s">
        <v>78</v>
      </c>
      <c r="R78" t="s">
        <v>79</v>
      </c>
      <c r="S78" t="s">
        <v>63</v>
      </c>
      <c r="T78" t="s">
        <v>43</v>
      </c>
      <c r="U78" t="s">
        <v>221</v>
      </c>
      <c r="V78">
        <v>2092</v>
      </c>
      <c r="W78">
        <v>0.42837046386132505</v>
      </c>
      <c r="X78" t="s">
        <v>220</v>
      </c>
    </row>
    <row r="79" spans="1:24" x14ac:dyDescent="0.25">
      <c r="A79" t="s">
        <v>179</v>
      </c>
      <c r="B79" s="1">
        <v>41703</v>
      </c>
      <c r="C79">
        <v>2014</v>
      </c>
      <c r="D79" t="s">
        <v>226</v>
      </c>
      <c r="E79" t="s">
        <v>60</v>
      </c>
      <c r="F79" t="s">
        <v>6</v>
      </c>
      <c r="G79" t="s">
        <v>210</v>
      </c>
      <c r="H79" t="s">
        <v>203</v>
      </c>
      <c r="I79">
        <v>44750</v>
      </c>
      <c r="J79">
        <v>4022</v>
      </c>
      <c r="K79">
        <v>48772</v>
      </c>
      <c r="L79" t="s">
        <v>164</v>
      </c>
      <c r="M79" t="s">
        <v>180</v>
      </c>
      <c r="N79" t="s">
        <v>181</v>
      </c>
      <c r="O79">
        <v>4</v>
      </c>
      <c r="P79" t="s">
        <v>77</v>
      </c>
      <c r="Q79" t="s">
        <v>78</v>
      </c>
      <c r="R79" t="s">
        <v>79</v>
      </c>
      <c r="S79" t="s">
        <v>61</v>
      </c>
      <c r="T79" t="s">
        <v>42</v>
      </c>
      <c r="U79" t="s">
        <v>221</v>
      </c>
      <c r="V79">
        <v>1790</v>
      </c>
      <c r="W79">
        <v>0.99653475638317635</v>
      </c>
      <c r="X79" t="s">
        <v>222</v>
      </c>
    </row>
    <row r="80" spans="1:24" x14ac:dyDescent="0.25">
      <c r="A80" t="s">
        <v>83</v>
      </c>
      <c r="B80" s="1">
        <v>41705</v>
      </c>
      <c r="C80">
        <v>2014</v>
      </c>
      <c r="D80" t="s">
        <v>226</v>
      </c>
      <c r="E80" t="s">
        <v>58</v>
      </c>
      <c r="F80" t="s">
        <v>2</v>
      </c>
      <c r="G80" t="s">
        <v>210</v>
      </c>
      <c r="H80" t="s">
        <v>205</v>
      </c>
      <c r="I80">
        <v>74400</v>
      </c>
      <c r="J80">
        <v>4422</v>
      </c>
      <c r="K80">
        <v>78822</v>
      </c>
      <c r="L80" t="s">
        <v>74</v>
      </c>
      <c r="M80" t="s">
        <v>84</v>
      </c>
      <c r="N80" t="s">
        <v>85</v>
      </c>
      <c r="O80">
        <v>4</v>
      </c>
      <c r="P80" t="s">
        <v>77</v>
      </c>
      <c r="Q80" t="s">
        <v>86</v>
      </c>
      <c r="R80" t="s">
        <v>87</v>
      </c>
      <c r="S80" t="s">
        <v>59</v>
      </c>
      <c r="T80" t="s">
        <v>42</v>
      </c>
      <c r="U80" t="s">
        <v>225</v>
      </c>
      <c r="V80">
        <v>4464</v>
      </c>
      <c r="W80">
        <v>0.55098249230113927</v>
      </c>
      <c r="X80" t="s">
        <v>222</v>
      </c>
    </row>
    <row r="81" spans="1:24" x14ac:dyDescent="0.25">
      <c r="A81" t="s">
        <v>141</v>
      </c>
      <c r="B81" s="1">
        <v>41706</v>
      </c>
      <c r="C81">
        <v>2014</v>
      </c>
      <c r="D81" t="s">
        <v>226</v>
      </c>
      <c r="E81" t="s">
        <v>60</v>
      </c>
      <c r="F81" t="s">
        <v>6</v>
      </c>
      <c r="G81" t="s">
        <v>200</v>
      </c>
      <c r="H81" t="s">
        <v>201</v>
      </c>
      <c r="I81">
        <v>24150</v>
      </c>
      <c r="J81">
        <v>3330</v>
      </c>
      <c r="K81">
        <v>27480</v>
      </c>
      <c r="L81" t="s">
        <v>142</v>
      </c>
      <c r="M81" t="s">
        <v>143</v>
      </c>
      <c r="N81" t="s">
        <v>144</v>
      </c>
      <c r="O81">
        <v>4</v>
      </c>
      <c r="P81" t="s">
        <v>77</v>
      </c>
      <c r="Q81" t="s">
        <v>78</v>
      </c>
      <c r="R81" t="s">
        <v>79</v>
      </c>
      <c r="S81" t="s">
        <v>61</v>
      </c>
      <c r="T81" t="s">
        <v>42</v>
      </c>
      <c r="U81" t="s">
        <v>219</v>
      </c>
      <c r="V81">
        <v>724.5</v>
      </c>
      <c r="W81">
        <v>0.85042740351074719</v>
      </c>
      <c r="X81" t="s">
        <v>222</v>
      </c>
    </row>
    <row r="82" spans="1:24" x14ac:dyDescent="0.25">
      <c r="A82" t="s">
        <v>73</v>
      </c>
      <c r="B82" s="1">
        <v>41706</v>
      </c>
      <c r="C82">
        <v>2014</v>
      </c>
      <c r="D82" t="s">
        <v>226</v>
      </c>
      <c r="E82" t="s">
        <v>64</v>
      </c>
      <c r="F82" t="s">
        <v>26</v>
      </c>
      <c r="G82" t="s">
        <v>206</v>
      </c>
      <c r="H82" t="s">
        <v>201</v>
      </c>
      <c r="I82">
        <v>24900</v>
      </c>
      <c r="J82">
        <v>2087</v>
      </c>
      <c r="K82">
        <v>26987</v>
      </c>
      <c r="L82" t="s">
        <v>74</v>
      </c>
      <c r="M82" t="s">
        <v>75</v>
      </c>
      <c r="N82" t="s">
        <v>76</v>
      </c>
      <c r="O82">
        <v>4</v>
      </c>
      <c r="P82" t="s">
        <v>77</v>
      </c>
      <c r="Q82" t="s">
        <v>78</v>
      </c>
      <c r="R82" t="s">
        <v>79</v>
      </c>
      <c r="S82" t="s">
        <v>57</v>
      </c>
      <c r="T82" t="s">
        <v>44</v>
      </c>
      <c r="U82" t="s">
        <v>219</v>
      </c>
      <c r="V82">
        <v>747</v>
      </c>
      <c r="W82">
        <v>0.9465232281696625</v>
      </c>
      <c r="X82" t="s">
        <v>222</v>
      </c>
    </row>
    <row r="83" spans="1:24" x14ac:dyDescent="0.25">
      <c r="A83" t="s">
        <v>141</v>
      </c>
      <c r="B83" s="1">
        <v>41706</v>
      </c>
      <c r="C83">
        <v>2014</v>
      </c>
      <c r="D83" t="s">
        <v>226</v>
      </c>
      <c r="E83" t="s">
        <v>50</v>
      </c>
      <c r="F83" t="s">
        <v>9</v>
      </c>
      <c r="G83" t="s">
        <v>210</v>
      </c>
      <c r="H83" t="s">
        <v>203</v>
      </c>
      <c r="I83">
        <v>24100</v>
      </c>
      <c r="J83">
        <v>2669</v>
      </c>
      <c r="K83">
        <v>26769</v>
      </c>
      <c r="L83" t="s">
        <v>142</v>
      </c>
      <c r="M83" t="s">
        <v>143</v>
      </c>
      <c r="N83" t="s">
        <v>144</v>
      </c>
      <c r="O83">
        <v>4</v>
      </c>
      <c r="P83" t="s">
        <v>77</v>
      </c>
      <c r="Q83" t="s">
        <v>78</v>
      </c>
      <c r="R83" t="s">
        <v>79</v>
      </c>
      <c r="S83" t="s">
        <v>51</v>
      </c>
      <c r="T83" t="s">
        <v>43</v>
      </c>
      <c r="U83" t="s">
        <v>219</v>
      </c>
      <c r="V83">
        <v>723</v>
      </c>
      <c r="W83">
        <v>0.67633143517949224</v>
      </c>
      <c r="X83" t="s">
        <v>222</v>
      </c>
    </row>
    <row r="84" spans="1:24" x14ac:dyDescent="0.25">
      <c r="A84" t="s">
        <v>182</v>
      </c>
      <c r="B84" s="1">
        <v>41706</v>
      </c>
      <c r="C84">
        <v>2014</v>
      </c>
      <c r="D84" t="s">
        <v>226</v>
      </c>
      <c r="E84" t="s">
        <v>52</v>
      </c>
      <c r="F84" t="s">
        <v>35</v>
      </c>
      <c r="G84" t="s">
        <v>210</v>
      </c>
      <c r="H84" t="s">
        <v>202</v>
      </c>
      <c r="I84">
        <v>52000</v>
      </c>
      <c r="J84">
        <v>3393</v>
      </c>
      <c r="K84">
        <v>55393</v>
      </c>
      <c r="L84" t="s">
        <v>164</v>
      </c>
      <c r="M84" t="s">
        <v>183</v>
      </c>
      <c r="N84" t="s">
        <v>184</v>
      </c>
      <c r="O84">
        <v>4</v>
      </c>
      <c r="P84" t="s">
        <v>77</v>
      </c>
      <c r="Q84" t="s">
        <v>78</v>
      </c>
      <c r="R84" t="s">
        <v>79</v>
      </c>
      <c r="S84" t="s">
        <v>53</v>
      </c>
      <c r="T84" t="s">
        <v>46</v>
      </c>
      <c r="U84" t="s">
        <v>221</v>
      </c>
      <c r="V84">
        <v>2080</v>
      </c>
      <c r="W84">
        <v>0.98855874454069825</v>
      </c>
      <c r="X84" t="s">
        <v>222</v>
      </c>
    </row>
    <row r="85" spans="1:24" x14ac:dyDescent="0.25">
      <c r="A85" t="s">
        <v>83</v>
      </c>
      <c r="B85" s="1">
        <v>41706</v>
      </c>
      <c r="C85">
        <v>2014</v>
      </c>
      <c r="D85" t="s">
        <v>226</v>
      </c>
      <c r="E85" t="s">
        <v>62</v>
      </c>
      <c r="F85" t="s">
        <v>15</v>
      </c>
      <c r="G85" t="s">
        <v>200</v>
      </c>
      <c r="H85" t="s">
        <v>203</v>
      </c>
      <c r="I85">
        <v>74350</v>
      </c>
      <c r="J85">
        <v>2327</v>
      </c>
      <c r="K85">
        <v>76677</v>
      </c>
      <c r="L85" t="s">
        <v>74</v>
      </c>
      <c r="M85" t="s">
        <v>84</v>
      </c>
      <c r="N85" t="s">
        <v>85</v>
      </c>
      <c r="O85">
        <v>4</v>
      </c>
      <c r="P85" t="s">
        <v>77</v>
      </c>
      <c r="Q85" t="s">
        <v>86</v>
      </c>
      <c r="R85" t="s">
        <v>87</v>
      </c>
      <c r="S85" t="s">
        <v>63</v>
      </c>
      <c r="T85" t="s">
        <v>43</v>
      </c>
      <c r="U85" t="s">
        <v>223</v>
      </c>
      <c r="V85">
        <v>3717.5</v>
      </c>
      <c r="W85">
        <v>0.26495671564012613</v>
      </c>
      <c r="X85" t="s">
        <v>220</v>
      </c>
    </row>
    <row r="86" spans="1:24" x14ac:dyDescent="0.25">
      <c r="A86" t="s">
        <v>73</v>
      </c>
      <c r="B86" s="1">
        <v>41708</v>
      </c>
      <c r="C86">
        <v>2014</v>
      </c>
      <c r="D86" t="s">
        <v>226</v>
      </c>
      <c r="E86" t="s">
        <v>55</v>
      </c>
      <c r="F86" t="s">
        <v>39</v>
      </c>
      <c r="G86" t="s">
        <v>209</v>
      </c>
      <c r="H86" t="s">
        <v>201</v>
      </c>
      <c r="I86">
        <v>24750</v>
      </c>
      <c r="J86">
        <v>3237</v>
      </c>
      <c r="K86">
        <v>27987</v>
      </c>
      <c r="L86" t="s">
        <v>74</v>
      </c>
      <c r="M86" t="s">
        <v>75</v>
      </c>
      <c r="N86" t="s">
        <v>76</v>
      </c>
      <c r="O86">
        <v>4</v>
      </c>
      <c r="P86" t="s">
        <v>77</v>
      </c>
      <c r="Q86" t="s">
        <v>78</v>
      </c>
      <c r="R86" t="s">
        <v>79</v>
      </c>
      <c r="S86" t="s">
        <v>56</v>
      </c>
      <c r="T86" t="s">
        <v>46</v>
      </c>
      <c r="U86" t="s">
        <v>219</v>
      </c>
      <c r="V86">
        <v>742.5</v>
      </c>
      <c r="W86">
        <v>0.53444000730963426</v>
      </c>
      <c r="X86" t="s">
        <v>222</v>
      </c>
    </row>
    <row r="87" spans="1:24" x14ac:dyDescent="0.25">
      <c r="A87" t="s">
        <v>139</v>
      </c>
      <c r="B87" s="1">
        <v>41708</v>
      </c>
      <c r="C87">
        <v>2014</v>
      </c>
      <c r="D87" t="s">
        <v>226</v>
      </c>
      <c r="E87" t="s">
        <v>57</v>
      </c>
      <c r="F87" t="s">
        <v>24</v>
      </c>
      <c r="G87" t="s">
        <v>209</v>
      </c>
      <c r="H87" t="s">
        <v>205</v>
      </c>
      <c r="I87">
        <v>119700</v>
      </c>
      <c r="J87">
        <v>4404</v>
      </c>
      <c r="K87">
        <v>124104</v>
      </c>
      <c r="L87" t="s">
        <v>127</v>
      </c>
      <c r="M87" t="s">
        <v>137</v>
      </c>
      <c r="N87" t="s">
        <v>140</v>
      </c>
      <c r="O87">
        <v>4</v>
      </c>
      <c r="P87" t="s">
        <v>91</v>
      </c>
      <c r="Q87" t="s">
        <v>86</v>
      </c>
      <c r="R87" t="s">
        <v>92</v>
      </c>
      <c r="S87" t="s">
        <v>57</v>
      </c>
      <c r="T87" t="s">
        <v>44</v>
      </c>
      <c r="U87" t="s">
        <v>225</v>
      </c>
      <c r="V87">
        <v>7182</v>
      </c>
      <c r="W87">
        <v>0.66215813190776762</v>
      </c>
      <c r="X87" t="s">
        <v>222</v>
      </c>
    </row>
    <row r="88" spans="1:24" x14ac:dyDescent="0.25">
      <c r="A88" t="s">
        <v>185</v>
      </c>
      <c r="B88" s="1">
        <v>41709</v>
      </c>
      <c r="C88">
        <v>2014</v>
      </c>
      <c r="D88" t="s">
        <v>226</v>
      </c>
      <c r="E88" t="s">
        <v>55</v>
      </c>
      <c r="F88" t="s">
        <v>40</v>
      </c>
      <c r="G88" t="s">
        <v>209</v>
      </c>
      <c r="H88" t="s">
        <v>201</v>
      </c>
      <c r="I88">
        <v>65950</v>
      </c>
      <c r="J88">
        <v>1402</v>
      </c>
      <c r="K88">
        <v>67352</v>
      </c>
      <c r="L88" t="s">
        <v>164</v>
      </c>
      <c r="M88" t="s">
        <v>186</v>
      </c>
      <c r="N88" t="s">
        <v>187</v>
      </c>
      <c r="O88">
        <v>4</v>
      </c>
      <c r="P88" t="s">
        <v>77</v>
      </c>
      <c r="Q88" t="s">
        <v>86</v>
      </c>
      <c r="R88" t="s">
        <v>87</v>
      </c>
      <c r="S88" t="s">
        <v>56</v>
      </c>
      <c r="T88" t="s">
        <v>46</v>
      </c>
      <c r="U88" t="s">
        <v>223</v>
      </c>
      <c r="V88">
        <v>3297.5</v>
      </c>
      <c r="W88">
        <v>0.82564914218413132</v>
      </c>
      <c r="X88" t="s">
        <v>222</v>
      </c>
    </row>
    <row r="89" spans="1:24" x14ac:dyDescent="0.25">
      <c r="A89" t="s">
        <v>188</v>
      </c>
      <c r="B89" s="1">
        <v>41709</v>
      </c>
      <c r="C89">
        <v>2014</v>
      </c>
      <c r="D89" t="s">
        <v>226</v>
      </c>
      <c r="E89" t="s">
        <v>57</v>
      </c>
      <c r="F89" t="s">
        <v>24</v>
      </c>
      <c r="G89" t="s">
        <v>210</v>
      </c>
      <c r="H89" t="s">
        <v>205</v>
      </c>
      <c r="I89">
        <v>68800</v>
      </c>
      <c r="J89">
        <v>4204</v>
      </c>
      <c r="K89">
        <v>73004</v>
      </c>
      <c r="L89" t="s">
        <v>164</v>
      </c>
      <c r="M89" t="s">
        <v>189</v>
      </c>
      <c r="N89" t="s">
        <v>190</v>
      </c>
      <c r="O89">
        <v>4</v>
      </c>
      <c r="P89" t="s">
        <v>77</v>
      </c>
      <c r="Q89" t="s">
        <v>86</v>
      </c>
      <c r="R89" t="s">
        <v>87</v>
      </c>
      <c r="S89" t="s">
        <v>57</v>
      </c>
      <c r="T89" t="s">
        <v>44</v>
      </c>
      <c r="U89" t="s">
        <v>223</v>
      </c>
      <c r="V89">
        <v>3440</v>
      </c>
      <c r="W89">
        <v>0.91099168216390147</v>
      </c>
      <c r="X89" t="s">
        <v>222</v>
      </c>
    </row>
    <row r="90" spans="1:24" x14ac:dyDescent="0.25">
      <c r="A90" t="s">
        <v>80</v>
      </c>
      <c r="B90" s="1">
        <v>41709</v>
      </c>
      <c r="C90">
        <v>2014</v>
      </c>
      <c r="D90" t="s">
        <v>226</v>
      </c>
      <c r="E90" t="s">
        <v>55</v>
      </c>
      <c r="F90" t="s">
        <v>38</v>
      </c>
      <c r="G90" t="s">
        <v>200</v>
      </c>
      <c r="H90" t="s">
        <v>203</v>
      </c>
      <c r="I90">
        <v>32550</v>
      </c>
      <c r="J90">
        <v>4590</v>
      </c>
      <c r="K90">
        <v>37140</v>
      </c>
      <c r="L90" t="s">
        <v>74</v>
      </c>
      <c r="M90" t="s">
        <v>81</v>
      </c>
      <c r="N90" t="s">
        <v>82</v>
      </c>
      <c r="O90">
        <v>4</v>
      </c>
      <c r="P90" t="s">
        <v>77</v>
      </c>
      <c r="Q90" t="s">
        <v>78</v>
      </c>
      <c r="R90" t="s">
        <v>79</v>
      </c>
      <c r="S90" t="s">
        <v>56</v>
      </c>
      <c r="T90" t="s">
        <v>46</v>
      </c>
      <c r="U90" t="s">
        <v>221</v>
      </c>
      <c r="V90">
        <v>1302</v>
      </c>
      <c r="W90">
        <v>0.34430116850151737</v>
      </c>
      <c r="X90" t="s">
        <v>220</v>
      </c>
    </row>
    <row r="91" spans="1:24" x14ac:dyDescent="0.25">
      <c r="A91" t="s">
        <v>112</v>
      </c>
      <c r="B91" s="1">
        <v>41710</v>
      </c>
      <c r="C91">
        <v>2014</v>
      </c>
      <c r="D91" t="s">
        <v>226</v>
      </c>
      <c r="E91" t="s">
        <v>50</v>
      </c>
      <c r="F91" t="s">
        <v>10</v>
      </c>
      <c r="G91" t="s">
        <v>206</v>
      </c>
      <c r="H91" t="s">
        <v>203</v>
      </c>
      <c r="I91">
        <v>41550</v>
      </c>
      <c r="J91">
        <v>1384</v>
      </c>
      <c r="K91">
        <v>42934</v>
      </c>
      <c r="L91" t="s">
        <v>97</v>
      </c>
      <c r="M91" t="s">
        <v>104</v>
      </c>
      <c r="N91" t="s">
        <v>113</v>
      </c>
      <c r="O91">
        <v>3</v>
      </c>
      <c r="P91" t="s">
        <v>91</v>
      </c>
      <c r="Q91" t="s">
        <v>78</v>
      </c>
      <c r="R91" t="s">
        <v>79</v>
      </c>
      <c r="S91" t="s">
        <v>51</v>
      </c>
      <c r="T91" t="s">
        <v>43</v>
      </c>
      <c r="U91" t="s">
        <v>221</v>
      </c>
      <c r="V91">
        <v>1662</v>
      </c>
      <c r="W91">
        <v>0.94936314269405009</v>
      </c>
      <c r="X91" t="s">
        <v>222</v>
      </c>
    </row>
    <row r="92" spans="1:24" x14ac:dyDescent="0.25">
      <c r="A92" t="s">
        <v>80</v>
      </c>
      <c r="B92" s="1">
        <v>41712</v>
      </c>
      <c r="C92">
        <v>2014</v>
      </c>
      <c r="D92" t="s">
        <v>226</v>
      </c>
      <c r="E92" t="s">
        <v>52</v>
      </c>
      <c r="F92" t="s">
        <v>47</v>
      </c>
      <c r="G92" t="s">
        <v>210</v>
      </c>
      <c r="H92" t="s">
        <v>201</v>
      </c>
      <c r="I92">
        <v>32750</v>
      </c>
      <c r="J92">
        <v>1510</v>
      </c>
      <c r="K92">
        <v>34260</v>
      </c>
      <c r="L92" t="s">
        <v>74</v>
      </c>
      <c r="M92" t="s">
        <v>81</v>
      </c>
      <c r="N92" t="s">
        <v>82</v>
      </c>
      <c r="O92">
        <v>4</v>
      </c>
      <c r="P92" t="s">
        <v>77</v>
      </c>
      <c r="Q92" t="s">
        <v>78</v>
      </c>
      <c r="R92" t="s">
        <v>79</v>
      </c>
      <c r="S92" t="s">
        <v>53</v>
      </c>
      <c r="T92" t="s">
        <v>46</v>
      </c>
      <c r="U92" t="s">
        <v>219</v>
      </c>
      <c r="V92">
        <v>982.5</v>
      </c>
      <c r="W92">
        <v>2.104512137409538E-2</v>
      </c>
      <c r="X92" t="s">
        <v>220</v>
      </c>
    </row>
    <row r="93" spans="1:24" x14ac:dyDescent="0.25">
      <c r="A93" t="s">
        <v>133</v>
      </c>
      <c r="B93" s="1">
        <v>41713</v>
      </c>
      <c r="C93">
        <v>2014</v>
      </c>
      <c r="D93" t="s">
        <v>226</v>
      </c>
      <c r="E93" t="s">
        <v>50</v>
      </c>
      <c r="F93" t="s">
        <v>10</v>
      </c>
      <c r="G93" t="s">
        <v>204</v>
      </c>
      <c r="H93" t="s">
        <v>202</v>
      </c>
      <c r="I93">
        <v>57350</v>
      </c>
      <c r="J93">
        <v>3596</v>
      </c>
      <c r="K93">
        <v>60946</v>
      </c>
      <c r="L93" t="s">
        <v>127</v>
      </c>
      <c r="M93" t="s">
        <v>134</v>
      </c>
      <c r="N93" t="s">
        <v>135</v>
      </c>
      <c r="O93">
        <v>4</v>
      </c>
      <c r="P93" t="s">
        <v>77</v>
      </c>
      <c r="Q93" t="s">
        <v>86</v>
      </c>
      <c r="R93" t="s">
        <v>79</v>
      </c>
      <c r="S93" t="s">
        <v>51</v>
      </c>
      <c r="T93" t="s">
        <v>43</v>
      </c>
      <c r="U93" t="s">
        <v>223</v>
      </c>
      <c r="V93">
        <v>2867.5</v>
      </c>
      <c r="W93">
        <v>0.7639108974318537</v>
      </c>
      <c r="X93" t="s">
        <v>222</v>
      </c>
    </row>
    <row r="94" spans="1:24" x14ac:dyDescent="0.25">
      <c r="A94" t="s">
        <v>179</v>
      </c>
      <c r="B94" s="1">
        <v>41714</v>
      </c>
      <c r="C94">
        <v>2014</v>
      </c>
      <c r="D94" t="s">
        <v>226</v>
      </c>
      <c r="E94" t="s">
        <v>64</v>
      </c>
      <c r="F94" t="s">
        <v>20</v>
      </c>
      <c r="G94" t="s">
        <v>210</v>
      </c>
      <c r="H94" t="s">
        <v>201</v>
      </c>
      <c r="I94">
        <v>44950</v>
      </c>
      <c r="J94">
        <v>1793</v>
      </c>
      <c r="K94">
        <v>46743</v>
      </c>
      <c r="L94" t="s">
        <v>164</v>
      </c>
      <c r="M94" t="s">
        <v>180</v>
      </c>
      <c r="N94" t="s">
        <v>181</v>
      </c>
      <c r="O94">
        <v>4</v>
      </c>
      <c r="P94" t="s">
        <v>77</v>
      </c>
      <c r="Q94" t="s">
        <v>78</v>
      </c>
      <c r="R94" t="s">
        <v>79</v>
      </c>
      <c r="S94" t="s">
        <v>57</v>
      </c>
      <c r="T94" t="s">
        <v>44</v>
      </c>
      <c r="U94" t="s">
        <v>221</v>
      </c>
      <c r="V94">
        <v>1798</v>
      </c>
      <c r="W94">
        <v>0.57349785211193272</v>
      </c>
      <c r="X94" t="s">
        <v>222</v>
      </c>
    </row>
    <row r="95" spans="1:24" x14ac:dyDescent="0.25">
      <c r="A95" t="s">
        <v>173</v>
      </c>
      <c r="B95" s="1">
        <v>41714</v>
      </c>
      <c r="C95">
        <v>2014</v>
      </c>
      <c r="D95" t="s">
        <v>226</v>
      </c>
      <c r="E95" t="s">
        <v>54</v>
      </c>
      <c r="F95" t="s">
        <v>11</v>
      </c>
      <c r="G95" t="s">
        <v>210</v>
      </c>
      <c r="H95" t="s">
        <v>203</v>
      </c>
      <c r="I95">
        <v>29250</v>
      </c>
      <c r="J95">
        <v>1732</v>
      </c>
      <c r="K95">
        <v>30982</v>
      </c>
      <c r="L95" t="s">
        <v>164</v>
      </c>
      <c r="M95" t="s">
        <v>174</v>
      </c>
      <c r="N95" t="s">
        <v>175</v>
      </c>
      <c r="O95">
        <v>2</v>
      </c>
      <c r="P95" t="s">
        <v>91</v>
      </c>
      <c r="Q95" t="s">
        <v>78</v>
      </c>
      <c r="R95" t="s">
        <v>79</v>
      </c>
      <c r="S95" t="s">
        <v>54</v>
      </c>
      <c r="T95" t="s">
        <v>43</v>
      </c>
      <c r="U95" t="s">
        <v>219</v>
      </c>
      <c r="V95">
        <v>877.5</v>
      </c>
      <c r="W95">
        <v>0.53327869229637026</v>
      </c>
      <c r="X95" t="s">
        <v>222</v>
      </c>
    </row>
    <row r="96" spans="1:24" x14ac:dyDescent="0.25">
      <c r="A96" t="s">
        <v>103</v>
      </c>
      <c r="B96" s="1">
        <v>41715</v>
      </c>
      <c r="C96">
        <v>2014</v>
      </c>
      <c r="D96" t="s">
        <v>226</v>
      </c>
      <c r="E96" t="s">
        <v>54</v>
      </c>
      <c r="F96" t="s">
        <v>30</v>
      </c>
      <c r="G96" t="s">
        <v>206</v>
      </c>
      <c r="H96" t="s">
        <v>203</v>
      </c>
      <c r="I96">
        <v>31550</v>
      </c>
      <c r="J96">
        <v>3763</v>
      </c>
      <c r="K96">
        <v>35313</v>
      </c>
      <c r="L96" t="s">
        <v>97</v>
      </c>
      <c r="M96" t="s">
        <v>104</v>
      </c>
      <c r="N96" t="s">
        <v>105</v>
      </c>
      <c r="O96">
        <v>2</v>
      </c>
      <c r="P96" t="s">
        <v>91</v>
      </c>
      <c r="Q96" t="s">
        <v>78</v>
      </c>
      <c r="R96" t="s">
        <v>79</v>
      </c>
      <c r="S96" t="s">
        <v>54</v>
      </c>
      <c r="T96" t="s">
        <v>45</v>
      </c>
      <c r="U96" t="s">
        <v>219</v>
      </c>
      <c r="V96">
        <v>946.5</v>
      </c>
      <c r="W96">
        <v>0.22194358064883554</v>
      </c>
      <c r="X96" t="s">
        <v>220</v>
      </c>
    </row>
    <row r="97" spans="1:24" x14ac:dyDescent="0.25">
      <c r="A97" t="s">
        <v>154</v>
      </c>
      <c r="B97" s="1">
        <v>41715</v>
      </c>
      <c r="C97">
        <v>2014</v>
      </c>
      <c r="D97" t="s">
        <v>226</v>
      </c>
      <c r="E97" t="s">
        <v>57</v>
      </c>
      <c r="F97" t="s">
        <v>16</v>
      </c>
      <c r="G97" t="s">
        <v>200</v>
      </c>
      <c r="H97" t="s">
        <v>203</v>
      </c>
      <c r="I97">
        <v>56000</v>
      </c>
      <c r="J97">
        <v>3011</v>
      </c>
      <c r="K97">
        <v>59011</v>
      </c>
      <c r="L97" t="s">
        <v>142</v>
      </c>
      <c r="M97" t="s">
        <v>155</v>
      </c>
      <c r="N97" t="s">
        <v>156</v>
      </c>
      <c r="O97">
        <v>4</v>
      </c>
      <c r="P97" t="s">
        <v>91</v>
      </c>
      <c r="Q97" t="s">
        <v>78</v>
      </c>
      <c r="R97" t="s">
        <v>79</v>
      </c>
      <c r="S97" t="s">
        <v>57</v>
      </c>
      <c r="T97" t="s">
        <v>44</v>
      </c>
      <c r="U97" t="s">
        <v>223</v>
      </c>
      <c r="V97">
        <v>2800</v>
      </c>
      <c r="W97">
        <v>0.41908407556781735</v>
      </c>
      <c r="X97" t="s">
        <v>220</v>
      </c>
    </row>
    <row r="98" spans="1:24" x14ac:dyDescent="0.25">
      <c r="A98" t="s">
        <v>139</v>
      </c>
      <c r="B98" s="1">
        <v>41716</v>
      </c>
      <c r="C98">
        <v>2014</v>
      </c>
      <c r="D98" t="s">
        <v>226</v>
      </c>
      <c r="E98" t="s">
        <v>52</v>
      </c>
      <c r="F98" t="s">
        <v>41</v>
      </c>
      <c r="G98" t="s">
        <v>209</v>
      </c>
      <c r="H98" t="s">
        <v>201</v>
      </c>
      <c r="I98">
        <v>119800</v>
      </c>
      <c r="J98">
        <v>2523</v>
      </c>
      <c r="K98">
        <v>122323</v>
      </c>
      <c r="L98" t="s">
        <v>127</v>
      </c>
      <c r="M98" t="s">
        <v>137</v>
      </c>
      <c r="N98" t="s">
        <v>140</v>
      </c>
      <c r="O98">
        <v>4</v>
      </c>
      <c r="P98" t="s">
        <v>91</v>
      </c>
      <c r="Q98" t="s">
        <v>86</v>
      </c>
      <c r="R98" t="s">
        <v>92</v>
      </c>
      <c r="S98" t="s">
        <v>53</v>
      </c>
      <c r="T98" t="s">
        <v>46</v>
      </c>
      <c r="U98" t="s">
        <v>225</v>
      </c>
      <c r="V98">
        <v>7188</v>
      </c>
      <c r="W98">
        <v>0.36183038044806121</v>
      </c>
      <c r="X98" t="s">
        <v>220</v>
      </c>
    </row>
    <row r="99" spans="1:24" x14ac:dyDescent="0.25">
      <c r="A99" t="s">
        <v>160</v>
      </c>
      <c r="B99" s="1">
        <v>41716</v>
      </c>
      <c r="C99">
        <v>2014</v>
      </c>
      <c r="D99" t="s">
        <v>226</v>
      </c>
      <c r="E99" t="s">
        <v>54</v>
      </c>
      <c r="F99" t="s">
        <v>32</v>
      </c>
      <c r="G99" t="s">
        <v>206</v>
      </c>
      <c r="H99" t="s">
        <v>201</v>
      </c>
      <c r="I99">
        <v>96850</v>
      </c>
      <c r="J99">
        <v>1987</v>
      </c>
      <c r="K99">
        <v>98837</v>
      </c>
      <c r="L99" t="s">
        <v>142</v>
      </c>
      <c r="M99" t="s">
        <v>161</v>
      </c>
      <c r="N99" t="s">
        <v>162</v>
      </c>
      <c r="O99">
        <v>4</v>
      </c>
      <c r="P99" t="s">
        <v>91</v>
      </c>
      <c r="Q99" t="s">
        <v>78</v>
      </c>
      <c r="R99" t="s">
        <v>92</v>
      </c>
      <c r="S99" t="s">
        <v>54</v>
      </c>
      <c r="T99" t="s">
        <v>45</v>
      </c>
      <c r="U99" t="s">
        <v>225</v>
      </c>
      <c r="V99">
        <v>5811</v>
      </c>
      <c r="W99">
        <v>0.92957316475434837</v>
      </c>
      <c r="X99" t="s">
        <v>222</v>
      </c>
    </row>
    <row r="100" spans="1:24" x14ac:dyDescent="0.25">
      <c r="A100" t="s">
        <v>100</v>
      </c>
      <c r="B100" s="1">
        <v>41716</v>
      </c>
      <c r="C100">
        <v>2014</v>
      </c>
      <c r="D100" t="s">
        <v>226</v>
      </c>
      <c r="E100" t="s">
        <v>58</v>
      </c>
      <c r="F100" t="s">
        <v>8</v>
      </c>
      <c r="G100" t="s">
        <v>209</v>
      </c>
      <c r="H100" t="s">
        <v>211</v>
      </c>
      <c r="I100">
        <v>28050</v>
      </c>
      <c r="J100">
        <v>4919</v>
      </c>
      <c r="K100">
        <v>32969</v>
      </c>
      <c r="L100" t="s">
        <v>97</v>
      </c>
      <c r="M100" t="s">
        <v>101</v>
      </c>
      <c r="N100" t="s">
        <v>102</v>
      </c>
      <c r="O100">
        <v>4</v>
      </c>
      <c r="P100" t="s">
        <v>77</v>
      </c>
      <c r="Q100" t="s">
        <v>78</v>
      </c>
      <c r="R100" t="s">
        <v>79</v>
      </c>
      <c r="S100" t="s">
        <v>59</v>
      </c>
      <c r="T100" t="s">
        <v>42</v>
      </c>
      <c r="U100" t="s">
        <v>219</v>
      </c>
      <c r="V100">
        <v>841.5</v>
      </c>
      <c r="W100">
        <v>0.29880375382434754</v>
      </c>
      <c r="X100" t="s">
        <v>220</v>
      </c>
    </row>
    <row r="101" spans="1:24" x14ac:dyDescent="0.25">
      <c r="A101" t="s">
        <v>179</v>
      </c>
      <c r="B101" s="1">
        <v>41717</v>
      </c>
      <c r="C101">
        <v>2014</v>
      </c>
      <c r="D101" t="s">
        <v>226</v>
      </c>
      <c r="E101" t="s">
        <v>60</v>
      </c>
      <c r="F101" t="s">
        <v>6</v>
      </c>
      <c r="G101" t="s">
        <v>200</v>
      </c>
      <c r="H101" t="s">
        <v>211</v>
      </c>
      <c r="I101">
        <v>44700</v>
      </c>
      <c r="J101">
        <v>2240</v>
      </c>
      <c r="K101">
        <v>46940</v>
      </c>
      <c r="L101" t="s">
        <v>164</v>
      </c>
      <c r="M101" t="s">
        <v>180</v>
      </c>
      <c r="N101" t="s">
        <v>181</v>
      </c>
      <c r="O101">
        <v>4</v>
      </c>
      <c r="P101" t="s">
        <v>77</v>
      </c>
      <c r="Q101" t="s">
        <v>78</v>
      </c>
      <c r="R101" t="s">
        <v>79</v>
      </c>
      <c r="S101" t="s">
        <v>61</v>
      </c>
      <c r="T101" t="s">
        <v>42</v>
      </c>
      <c r="U101" t="s">
        <v>221</v>
      </c>
      <c r="V101">
        <v>1788</v>
      </c>
      <c r="W101">
        <v>0.40576902795851649</v>
      </c>
      <c r="X101" t="s">
        <v>220</v>
      </c>
    </row>
    <row r="102" spans="1:24" x14ac:dyDescent="0.25">
      <c r="A102" t="s">
        <v>191</v>
      </c>
      <c r="B102" s="1">
        <v>41717</v>
      </c>
      <c r="C102">
        <v>2014</v>
      </c>
      <c r="D102" t="s">
        <v>226</v>
      </c>
      <c r="E102" t="s">
        <v>60</v>
      </c>
      <c r="F102" t="s">
        <v>6</v>
      </c>
      <c r="G102" t="s">
        <v>200</v>
      </c>
      <c r="H102" t="s">
        <v>203</v>
      </c>
      <c r="I102">
        <v>116050</v>
      </c>
      <c r="J102">
        <v>3344</v>
      </c>
      <c r="K102">
        <v>119394</v>
      </c>
      <c r="L102" t="s">
        <v>164</v>
      </c>
      <c r="M102" t="s">
        <v>192</v>
      </c>
      <c r="N102" t="s">
        <v>193</v>
      </c>
      <c r="O102">
        <v>4</v>
      </c>
      <c r="P102" t="s">
        <v>91</v>
      </c>
      <c r="Q102" t="s">
        <v>86</v>
      </c>
      <c r="R102" t="s">
        <v>92</v>
      </c>
      <c r="S102" t="s">
        <v>61</v>
      </c>
      <c r="T102" t="s">
        <v>42</v>
      </c>
      <c r="U102" t="s">
        <v>225</v>
      </c>
      <c r="V102">
        <v>6963</v>
      </c>
      <c r="W102">
        <v>0.36455041187095938</v>
      </c>
      <c r="X102" t="s">
        <v>220</v>
      </c>
    </row>
    <row r="103" spans="1:24" x14ac:dyDescent="0.25">
      <c r="A103" t="s">
        <v>139</v>
      </c>
      <c r="B103" s="1">
        <v>41718</v>
      </c>
      <c r="C103">
        <v>2014</v>
      </c>
      <c r="D103" t="s">
        <v>226</v>
      </c>
      <c r="E103" t="s">
        <v>58</v>
      </c>
      <c r="F103" t="s">
        <v>5</v>
      </c>
      <c r="G103" t="s">
        <v>209</v>
      </c>
      <c r="H103" t="s">
        <v>201</v>
      </c>
      <c r="I103">
        <v>119900</v>
      </c>
      <c r="J103">
        <v>3455</v>
      </c>
      <c r="K103">
        <v>123355</v>
      </c>
      <c r="L103" t="s">
        <v>127</v>
      </c>
      <c r="M103" t="s">
        <v>137</v>
      </c>
      <c r="N103" t="s">
        <v>140</v>
      </c>
      <c r="O103">
        <v>4</v>
      </c>
      <c r="P103" t="s">
        <v>91</v>
      </c>
      <c r="Q103" t="s">
        <v>86</v>
      </c>
      <c r="R103" t="s">
        <v>92</v>
      </c>
      <c r="S103" t="s">
        <v>59</v>
      </c>
      <c r="T103" t="s">
        <v>42</v>
      </c>
      <c r="U103" t="s">
        <v>225</v>
      </c>
      <c r="V103">
        <v>7194</v>
      </c>
      <c r="W103">
        <v>0.22660465688752227</v>
      </c>
      <c r="X103" t="s">
        <v>220</v>
      </c>
    </row>
    <row r="104" spans="1:24" x14ac:dyDescent="0.25">
      <c r="A104" t="s">
        <v>139</v>
      </c>
      <c r="B104" s="1">
        <v>41718</v>
      </c>
      <c r="C104">
        <v>2014</v>
      </c>
      <c r="D104" t="s">
        <v>226</v>
      </c>
      <c r="E104" t="s">
        <v>57</v>
      </c>
      <c r="F104" t="s">
        <v>24</v>
      </c>
      <c r="G104" t="s">
        <v>200</v>
      </c>
      <c r="H104" t="s">
        <v>211</v>
      </c>
      <c r="I104">
        <v>119950</v>
      </c>
      <c r="J104">
        <v>1165</v>
      </c>
      <c r="K104">
        <v>121115</v>
      </c>
      <c r="L104" t="s">
        <v>127</v>
      </c>
      <c r="M104" t="s">
        <v>137</v>
      </c>
      <c r="N104" t="s">
        <v>140</v>
      </c>
      <c r="O104">
        <v>4</v>
      </c>
      <c r="P104" t="s">
        <v>91</v>
      </c>
      <c r="Q104" t="s">
        <v>86</v>
      </c>
      <c r="R104" t="s">
        <v>92</v>
      </c>
      <c r="S104" t="s">
        <v>57</v>
      </c>
      <c r="T104" t="s">
        <v>44</v>
      </c>
      <c r="U104" t="s">
        <v>225</v>
      </c>
      <c r="V104">
        <v>7197</v>
      </c>
      <c r="W104">
        <v>0.57537459841713989</v>
      </c>
      <c r="X104" t="s">
        <v>222</v>
      </c>
    </row>
    <row r="105" spans="1:24" x14ac:dyDescent="0.25">
      <c r="A105" t="s">
        <v>126</v>
      </c>
      <c r="B105" s="1">
        <v>41718</v>
      </c>
      <c r="C105">
        <v>2014</v>
      </c>
      <c r="D105" t="s">
        <v>226</v>
      </c>
      <c r="E105" t="s">
        <v>54</v>
      </c>
      <c r="F105" t="s">
        <v>32</v>
      </c>
      <c r="G105" t="s">
        <v>210</v>
      </c>
      <c r="H105" t="s">
        <v>203</v>
      </c>
      <c r="I105">
        <v>33400</v>
      </c>
      <c r="J105">
        <v>3678</v>
      </c>
      <c r="K105">
        <v>37078</v>
      </c>
      <c r="L105" t="s">
        <v>127</v>
      </c>
      <c r="M105" t="s">
        <v>128</v>
      </c>
      <c r="N105" t="s">
        <v>129</v>
      </c>
      <c r="O105">
        <v>4</v>
      </c>
      <c r="P105" t="s">
        <v>77</v>
      </c>
      <c r="Q105" t="s">
        <v>78</v>
      </c>
      <c r="R105" t="s">
        <v>79</v>
      </c>
      <c r="S105" t="s">
        <v>54</v>
      </c>
      <c r="T105" t="s">
        <v>45</v>
      </c>
      <c r="U105" t="s">
        <v>221</v>
      </c>
      <c r="V105">
        <v>1336</v>
      </c>
      <c r="W105">
        <v>2.2845535084067628E-2</v>
      </c>
      <c r="X105" t="s">
        <v>220</v>
      </c>
    </row>
    <row r="106" spans="1:24" x14ac:dyDescent="0.25">
      <c r="A106" t="s">
        <v>120</v>
      </c>
      <c r="B106" s="1">
        <v>41719</v>
      </c>
      <c r="C106">
        <v>2014</v>
      </c>
      <c r="D106" t="s">
        <v>226</v>
      </c>
      <c r="E106" t="s">
        <v>50</v>
      </c>
      <c r="F106" t="s">
        <v>13</v>
      </c>
      <c r="G106" t="s">
        <v>200</v>
      </c>
      <c r="H106" t="s">
        <v>201</v>
      </c>
      <c r="I106">
        <v>55800</v>
      </c>
      <c r="J106">
        <v>2777</v>
      </c>
      <c r="K106">
        <v>58577</v>
      </c>
      <c r="L106" t="s">
        <v>97</v>
      </c>
      <c r="M106" t="s">
        <v>121</v>
      </c>
      <c r="N106" t="s">
        <v>122</v>
      </c>
      <c r="O106">
        <v>4</v>
      </c>
      <c r="P106" t="s">
        <v>77</v>
      </c>
      <c r="Q106" t="s">
        <v>86</v>
      </c>
      <c r="R106" t="s">
        <v>87</v>
      </c>
      <c r="S106" t="s">
        <v>51</v>
      </c>
      <c r="T106" t="s">
        <v>43</v>
      </c>
      <c r="U106" t="s">
        <v>223</v>
      </c>
      <c r="V106">
        <v>2790</v>
      </c>
      <c r="W106">
        <v>0.19415765404429178</v>
      </c>
      <c r="X106" t="s">
        <v>220</v>
      </c>
    </row>
    <row r="107" spans="1:24" x14ac:dyDescent="0.25">
      <c r="A107" t="s">
        <v>96</v>
      </c>
      <c r="B107" s="1">
        <v>41719</v>
      </c>
      <c r="C107">
        <v>2014</v>
      </c>
      <c r="D107" t="s">
        <v>226</v>
      </c>
      <c r="E107" t="s">
        <v>55</v>
      </c>
      <c r="F107" t="s">
        <v>38</v>
      </c>
      <c r="G107" t="s">
        <v>210</v>
      </c>
      <c r="H107" t="s">
        <v>203</v>
      </c>
      <c r="I107">
        <v>21950</v>
      </c>
      <c r="J107">
        <v>1084</v>
      </c>
      <c r="K107">
        <v>23034</v>
      </c>
      <c r="L107" t="s">
        <v>97</v>
      </c>
      <c r="M107" t="s">
        <v>98</v>
      </c>
      <c r="N107" t="s">
        <v>99</v>
      </c>
      <c r="O107">
        <v>2</v>
      </c>
      <c r="P107" t="s">
        <v>77</v>
      </c>
      <c r="Q107" t="s">
        <v>78</v>
      </c>
      <c r="R107" t="s">
        <v>79</v>
      </c>
      <c r="S107" t="s">
        <v>56</v>
      </c>
      <c r="T107" t="s">
        <v>46</v>
      </c>
      <c r="U107" t="s">
        <v>219</v>
      </c>
      <c r="V107">
        <v>658.5</v>
      </c>
      <c r="W107">
        <v>0.94273146052972012</v>
      </c>
      <c r="X107" t="s">
        <v>222</v>
      </c>
    </row>
    <row r="108" spans="1:24" x14ac:dyDescent="0.25">
      <c r="A108" t="s">
        <v>120</v>
      </c>
      <c r="B108" s="1">
        <v>41720</v>
      </c>
      <c r="C108">
        <v>2014</v>
      </c>
      <c r="D108" t="s">
        <v>226</v>
      </c>
      <c r="E108" t="s">
        <v>52</v>
      </c>
      <c r="F108" t="s">
        <v>47</v>
      </c>
      <c r="G108" t="s">
        <v>200</v>
      </c>
      <c r="H108" t="s">
        <v>203</v>
      </c>
      <c r="I108">
        <v>56050</v>
      </c>
      <c r="J108">
        <v>4183</v>
      </c>
      <c r="K108">
        <v>60233</v>
      </c>
      <c r="L108" t="s">
        <v>97</v>
      </c>
      <c r="M108" t="s">
        <v>121</v>
      </c>
      <c r="N108" t="s">
        <v>122</v>
      </c>
      <c r="O108">
        <v>4</v>
      </c>
      <c r="P108" t="s">
        <v>77</v>
      </c>
      <c r="Q108" t="s">
        <v>86</v>
      </c>
      <c r="R108" t="s">
        <v>87</v>
      </c>
      <c r="S108" t="s">
        <v>53</v>
      </c>
      <c r="T108" t="s">
        <v>46</v>
      </c>
      <c r="U108" t="s">
        <v>223</v>
      </c>
      <c r="V108">
        <v>2802.5</v>
      </c>
      <c r="W108">
        <v>0.64584199089828975</v>
      </c>
      <c r="X108" t="s">
        <v>222</v>
      </c>
    </row>
    <row r="109" spans="1:24" x14ac:dyDescent="0.25">
      <c r="A109" t="s">
        <v>176</v>
      </c>
      <c r="B109" s="1">
        <v>41720</v>
      </c>
      <c r="C109">
        <v>2014</v>
      </c>
      <c r="D109" t="s">
        <v>226</v>
      </c>
      <c r="E109" t="s">
        <v>54</v>
      </c>
      <c r="F109" t="s">
        <v>31</v>
      </c>
      <c r="G109" t="s">
        <v>209</v>
      </c>
      <c r="H109" t="s">
        <v>203</v>
      </c>
      <c r="I109">
        <v>35150</v>
      </c>
      <c r="J109">
        <v>2219</v>
      </c>
      <c r="K109">
        <v>37369</v>
      </c>
      <c r="L109" t="s">
        <v>164</v>
      </c>
      <c r="M109" t="s">
        <v>177</v>
      </c>
      <c r="N109" t="s">
        <v>178</v>
      </c>
      <c r="O109">
        <v>4</v>
      </c>
      <c r="P109" t="s">
        <v>77</v>
      </c>
      <c r="Q109" t="s">
        <v>78</v>
      </c>
      <c r="R109" t="s">
        <v>79</v>
      </c>
      <c r="S109" t="s">
        <v>54</v>
      </c>
      <c r="T109" t="s">
        <v>45</v>
      </c>
      <c r="U109" t="s">
        <v>221</v>
      </c>
      <c r="V109">
        <v>1406</v>
      </c>
      <c r="W109">
        <v>0.60148044098237552</v>
      </c>
      <c r="X109" t="s">
        <v>222</v>
      </c>
    </row>
    <row r="110" spans="1:24" x14ac:dyDescent="0.25">
      <c r="A110" t="s">
        <v>88</v>
      </c>
      <c r="B110" s="1">
        <v>41720</v>
      </c>
      <c r="C110">
        <v>2014</v>
      </c>
      <c r="D110" t="s">
        <v>226</v>
      </c>
      <c r="E110" t="s">
        <v>55</v>
      </c>
      <c r="F110" t="s">
        <v>37</v>
      </c>
      <c r="G110" t="s">
        <v>200</v>
      </c>
      <c r="H110" t="s">
        <v>201</v>
      </c>
      <c r="I110">
        <v>127750</v>
      </c>
      <c r="J110">
        <v>1165</v>
      </c>
      <c r="K110">
        <v>128915</v>
      </c>
      <c r="L110" t="s">
        <v>74</v>
      </c>
      <c r="M110" t="s">
        <v>89</v>
      </c>
      <c r="N110" t="s">
        <v>90</v>
      </c>
      <c r="O110">
        <v>4</v>
      </c>
      <c r="P110" t="s">
        <v>91</v>
      </c>
      <c r="Q110" t="s">
        <v>86</v>
      </c>
      <c r="R110" t="s">
        <v>92</v>
      </c>
      <c r="S110" t="s">
        <v>56</v>
      </c>
      <c r="T110" t="s">
        <v>46</v>
      </c>
      <c r="U110" t="s">
        <v>225</v>
      </c>
      <c r="V110">
        <v>7665</v>
      </c>
      <c r="W110">
        <v>0.48847809363551348</v>
      </c>
      <c r="X110" t="s">
        <v>220</v>
      </c>
    </row>
    <row r="111" spans="1:24" x14ac:dyDescent="0.25">
      <c r="A111" t="s">
        <v>117</v>
      </c>
      <c r="B111" s="1">
        <v>41720</v>
      </c>
      <c r="C111">
        <v>2014</v>
      </c>
      <c r="D111" t="s">
        <v>226</v>
      </c>
      <c r="E111" t="s">
        <v>50</v>
      </c>
      <c r="F111" t="s">
        <v>13</v>
      </c>
      <c r="G111" t="s">
        <v>207</v>
      </c>
      <c r="H111" t="s">
        <v>211</v>
      </c>
      <c r="I111">
        <v>52200</v>
      </c>
      <c r="J111">
        <v>1620</v>
      </c>
      <c r="K111">
        <v>53820</v>
      </c>
      <c r="L111" t="s">
        <v>97</v>
      </c>
      <c r="M111" t="s">
        <v>118</v>
      </c>
      <c r="N111" t="s">
        <v>119</v>
      </c>
      <c r="O111">
        <v>4</v>
      </c>
      <c r="P111" t="s">
        <v>77</v>
      </c>
      <c r="Q111" t="s">
        <v>86</v>
      </c>
      <c r="R111" t="s">
        <v>79</v>
      </c>
      <c r="S111" t="s">
        <v>51</v>
      </c>
      <c r="T111" t="s">
        <v>43</v>
      </c>
      <c r="U111" t="s">
        <v>221</v>
      </c>
      <c r="V111">
        <v>2088</v>
      </c>
      <c r="W111">
        <v>0.7478523625749407</v>
      </c>
      <c r="X111" t="s">
        <v>222</v>
      </c>
    </row>
    <row r="112" spans="1:24" x14ac:dyDescent="0.25">
      <c r="A112" t="s">
        <v>106</v>
      </c>
      <c r="B112" s="1">
        <v>41721</v>
      </c>
      <c r="C112">
        <v>2014</v>
      </c>
      <c r="D112" t="s">
        <v>226</v>
      </c>
      <c r="E112" t="s">
        <v>54</v>
      </c>
      <c r="F112" t="s">
        <v>28</v>
      </c>
      <c r="G112" t="s">
        <v>200</v>
      </c>
      <c r="H112" t="s">
        <v>205</v>
      </c>
      <c r="I112">
        <v>33850</v>
      </c>
      <c r="J112">
        <v>2467</v>
      </c>
      <c r="K112">
        <v>36317</v>
      </c>
      <c r="L112" t="s">
        <v>97</v>
      </c>
      <c r="M112" t="s">
        <v>107</v>
      </c>
      <c r="N112" t="s">
        <v>108</v>
      </c>
      <c r="O112">
        <v>4</v>
      </c>
      <c r="P112" t="s">
        <v>77</v>
      </c>
      <c r="Q112" t="s">
        <v>78</v>
      </c>
      <c r="R112" t="s">
        <v>79</v>
      </c>
      <c r="S112" t="s">
        <v>54</v>
      </c>
      <c r="T112" t="s">
        <v>45</v>
      </c>
      <c r="U112" t="s">
        <v>219</v>
      </c>
      <c r="V112">
        <v>1015.5</v>
      </c>
      <c r="W112">
        <v>0.7525983121025368</v>
      </c>
      <c r="X112" t="s">
        <v>222</v>
      </c>
    </row>
    <row r="113" spans="1:24" x14ac:dyDescent="0.25">
      <c r="A113" t="s">
        <v>141</v>
      </c>
      <c r="B113" s="1">
        <v>41722</v>
      </c>
      <c r="C113">
        <v>2014</v>
      </c>
      <c r="D113" t="s">
        <v>226</v>
      </c>
      <c r="E113" t="s">
        <v>50</v>
      </c>
      <c r="F113" t="s">
        <v>9</v>
      </c>
      <c r="G113" t="s">
        <v>200</v>
      </c>
      <c r="H113" t="s">
        <v>203</v>
      </c>
      <c r="I113">
        <v>24150</v>
      </c>
      <c r="J113">
        <v>2556</v>
      </c>
      <c r="K113">
        <v>26706</v>
      </c>
      <c r="L113" t="s">
        <v>142</v>
      </c>
      <c r="M113" t="s">
        <v>143</v>
      </c>
      <c r="N113" t="s">
        <v>144</v>
      </c>
      <c r="O113">
        <v>4</v>
      </c>
      <c r="P113" t="s">
        <v>77</v>
      </c>
      <c r="Q113" t="s">
        <v>78</v>
      </c>
      <c r="R113" t="s">
        <v>79</v>
      </c>
      <c r="S113" t="s">
        <v>51</v>
      </c>
      <c r="T113" t="s">
        <v>43</v>
      </c>
      <c r="U113" t="s">
        <v>219</v>
      </c>
      <c r="V113">
        <v>724.5</v>
      </c>
      <c r="W113">
        <v>0.95329979432434764</v>
      </c>
      <c r="X113" t="s">
        <v>222</v>
      </c>
    </row>
    <row r="114" spans="1:24" x14ac:dyDescent="0.25">
      <c r="A114" t="s">
        <v>133</v>
      </c>
      <c r="B114" s="1">
        <v>41723</v>
      </c>
      <c r="C114">
        <v>2014</v>
      </c>
      <c r="D114" t="s">
        <v>226</v>
      </c>
      <c r="E114" t="s">
        <v>57</v>
      </c>
      <c r="F114" t="s">
        <v>23</v>
      </c>
      <c r="G114" t="s">
        <v>210</v>
      </c>
      <c r="H114" t="s">
        <v>205</v>
      </c>
      <c r="I114">
        <v>57450</v>
      </c>
      <c r="J114">
        <v>2827</v>
      </c>
      <c r="K114">
        <v>60277</v>
      </c>
      <c r="L114" t="s">
        <v>127</v>
      </c>
      <c r="M114" t="s">
        <v>134</v>
      </c>
      <c r="N114" t="s">
        <v>135</v>
      </c>
      <c r="O114">
        <v>4</v>
      </c>
      <c r="P114" t="s">
        <v>77</v>
      </c>
      <c r="Q114" t="s">
        <v>86</v>
      </c>
      <c r="R114" t="s">
        <v>79</v>
      </c>
      <c r="S114" t="s">
        <v>57</v>
      </c>
      <c r="T114" t="s">
        <v>44</v>
      </c>
      <c r="U114" t="s">
        <v>223</v>
      </c>
      <c r="V114">
        <v>2872.5</v>
      </c>
      <c r="W114">
        <v>0.66557933421133986</v>
      </c>
      <c r="X114" t="s">
        <v>222</v>
      </c>
    </row>
    <row r="115" spans="1:24" x14ac:dyDescent="0.25">
      <c r="A115" t="s">
        <v>141</v>
      </c>
      <c r="B115" s="1">
        <v>41723</v>
      </c>
      <c r="C115">
        <v>2014</v>
      </c>
      <c r="D115" t="s">
        <v>226</v>
      </c>
      <c r="E115" t="s">
        <v>64</v>
      </c>
      <c r="F115" t="s">
        <v>25</v>
      </c>
      <c r="G115" t="s">
        <v>200</v>
      </c>
      <c r="H115" t="s">
        <v>211</v>
      </c>
      <c r="I115">
        <v>24000</v>
      </c>
      <c r="J115">
        <v>3815</v>
      </c>
      <c r="K115">
        <v>27815</v>
      </c>
      <c r="L115" t="s">
        <v>142</v>
      </c>
      <c r="M115" t="s">
        <v>143</v>
      </c>
      <c r="N115" t="s">
        <v>144</v>
      </c>
      <c r="O115">
        <v>4</v>
      </c>
      <c r="P115" t="s">
        <v>77</v>
      </c>
      <c r="Q115" t="s">
        <v>78</v>
      </c>
      <c r="R115" t="s">
        <v>79</v>
      </c>
      <c r="S115" t="s">
        <v>57</v>
      </c>
      <c r="T115" t="s">
        <v>44</v>
      </c>
      <c r="U115" t="s">
        <v>219</v>
      </c>
      <c r="V115">
        <v>720</v>
      </c>
      <c r="W115">
        <v>0.92938226644386646</v>
      </c>
      <c r="X115" t="s">
        <v>222</v>
      </c>
    </row>
    <row r="116" spans="1:24" x14ac:dyDescent="0.25">
      <c r="A116" t="s">
        <v>182</v>
      </c>
      <c r="B116" s="1">
        <v>41723</v>
      </c>
      <c r="C116">
        <v>2014</v>
      </c>
      <c r="D116" t="s">
        <v>226</v>
      </c>
      <c r="E116" t="s">
        <v>60</v>
      </c>
      <c r="F116" t="s">
        <v>4</v>
      </c>
      <c r="G116" t="s">
        <v>209</v>
      </c>
      <c r="H116" t="s">
        <v>202</v>
      </c>
      <c r="I116">
        <v>52050</v>
      </c>
      <c r="J116">
        <v>4474</v>
      </c>
      <c r="K116">
        <v>56524</v>
      </c>
      <c r="L116" t="s">
        <v>164</v>
      </c>
      <c r="M116" t="s">
        <v>183</v>
      </c>
      <c r="N116" t="s">
        <v>184</v>
      </c>
      <c r="O116">
        <v>4</v>
      </c>
      <c r="P116" t="s">
        <v>77</v>
      </c>
      <c r="Q116" t="s">
        <v>78</v>
      </c>
      <c r="R116" t="s">
        <v>79</v>
      </c>
      <c r="S116" t="s">
        <v>61</v>
      </c>
      <c r="T116" t="s">
        <v>42</v>
      </c>
      <c r="U116" t="s">
        <v>223</v>
      </c>
      <c r="V116">
        <v>2602.5</v>
      </c>
      <c r="W116">
        <v>0.1455326104283019</v>
      </c>
      <c r="X116" t="s">
        <v>220</v>
      </c>
    </row>
    <row r="117" spans="1:24" x14ac:dyDescent="0.25">
      <c r="A117" t="s">
        <v>136</v>
      </c>
      <c r="B117" s="1">
        <v>41724</v>
      </c>
      <c r="C117">
        <v>2014</v>
      </c>
      <c r="D117" t="s">
        <v>226</v>
      </c>
      <c r="E117" t="s">
        <v>54</v>
      </c>
      <c r="F117" t="s">
        <v>28</v>
      </c>
      <c r="G117" t="s">
        <v>200</v>
      </c>
      <c r="H117" t="s">
        <v>202</v>
      </c>
      <c r="I117">
        <v>76100</v>
      </c>
      <c r="J117">
        <v>2415</v>
      </c>
      <c r="K117">
        <v>78515</v>
      </c>
      <c r="L117" t="s">
        <v>127</v>
      </c>
      <c r="M117" t="s">
        <v>137</v>
      </c>
      <c r="N117" t="s">
        <v>138</v>
      </c>
      <c r="O117">
        <v>4</v>
      </c>
      <c r="P117" t="s">
        <v>77</v>
      </c>
      <c r="Q117" t="s">
        <v>78</v>
      </c>
      <c r="R117" t="s">
        <v>79</v>
      </c>
      <c r="S117" t="s">
        <v>54</v>
      </c>
      <c r="T117" t="s">
        <v>45</v>
      </c>
      <c r="U117" t="s">
        <v>225</v>
      </c>
      <c r="V117">
        <v>4566</v>
      </c>
      <c r="W117">
        <v>1.6292268883573015E-2</v>
      </c>
      <c r="X117" t="s">
        <v>220</v>
      </c>
    </row>
    <row r="118" spans="1:24" x14ac:dyDescent="0.25">
      <c r="A118" t="s">
        <v>88</v>
      </c>
      <c r="B118" s="1">
        <v>41724</v>
      </c>
      <c r="C118">
        <v>2014</v>
      </c>
      <c r="D118" t="s">
        <v>226</v>
      </c>
      <c r="E118" t="s">
        <v>64</v>
      </c>
      <c r="F118" t="s">
        <v>25</v>
      </c>
      <c r="G118" t="s">
        <v>206</v>
      </c>
      <c r="H118" t="s">
        <v>203</v>
      </c>
      <c r="I118">
        <v>127800</v>
      </c>
      <c r="J118">
        <v>2892</v>
      </c>
      <c r="K118">
        <v>130692</v>
      </c>
      <c r="L118" t="s">
        <v>74</v>
      </c>
      <c r="M118" t="s">
        <v>89</v>
      </c>
      <c r="N118" t="s">
        <v>90</v>
      </c>
      <c r="O118">
        <v>4</v>
      </c>
      <c r="P118" t="s">
        <v>91</v>
      </c>
      <c r="Q118" t="s">
        <v>86</v>
      </c>
      <c r="R118" t="s">
        <v>92</v>
      </c>
      <c r="S118" t="s">
        <v>57</v>
      </c>
      <c r="T118" t="s">
        <v>44</v>
      </c>
      <c r="U118" t="s">
        <v>225</v>
      </c>
      <c r="V118">
        <v>7668</v>
      </c>
      <c r="W118">
        <v>0.23073793213383198</v>
      </c>
      <c r="X118" t="s">
        <v>220</v>
      </c>
    </row>
    <row r="119" spans="1:24" x14ac:dyDescent="0.25">
      <c r="A119" t="s">
        <v>109</v>
      </c>
      <c r="B119" s="1">
        <v>41725</v>
      </c>
      <c r="C119">
        <v>2014</v>
      </c>
      <c r="D119" t="s">
        <v>226</v>
      </c>
      <c r="E119" t="s">
        <v>55</v>
      </c>
      <c r="F119" t="s">
        <v>36</v>
      </c>
      <c r="G119" t="s">
        <v>200</v>
      </c>
      <c r="H119" t="s">
        <v>201</v>
      </c>
      <c r="I119">
        <v>41000</v>
      </c>
      <c r="J119">
        <v>1971</v>
      </c>
      <c r="K119">
        <v>42971</v>
      </c>
      <c r="L119" t="s">
        <v>97</v>
      </c>
      <c r="M119" t="s">
        <v>110</v>
      </c>
      <c r="N119" t="s">
        <v>111</v>
      </c>
      <c r="O119">
        <v>4</v>
      </c>
      <c r="P119" t="s">
        <v>91</v>
      </c>
      <c r="Q119" t="s">
        <v>78</v>
      </c>
      <c r="R119" t="s">
        <v>79</v>
      </c>
      <c r="S119" t="s">
        <v>56</v>
      </c>
      <c r="T119" t="s">
        <v>46</v>
      </c>
      <c r="U119" t="s">
        <v>221</v>
      </c>
      <c r="V119">
        <v>1640</v>
      </c>
      <c r="W119">
        <v>3.6707226669745158E-2</v>
      </c>
      <c r="X119" t="s">
        <v>220</v>
      </c>
    </row>
    <row r="120" spans="1:24" x14ac:dyDescent="0.25">
      <c r="A120" t="s">
        <v>160</v>
      </c>
      <c r="B120" s="1">
        <v>41725</v>
      </c>
      <c r="C120">
        <v>2014</v>
      </c>
      <c r="D120" t="s">
        <v>226</v>
      </c>
      <c r="E120" t="s">
        <v>54</v>
      </c>
      <c r="F120" t="s">
        <v>32</v>
      </c>
      <c r="G120" t="s">
        <v>209</v>
      </c>
      <c r="H120" t="s">
        <v>203</v>
      </c>
      <c r="I120">
        <v>97000</v>
      </c>
      <c r="J120">
        <v>4003</v>
      </c>
      <c r="K120">
        <v>101003</v>
      </c>
      <c r="L120" t="s">
        <v>142</v>
      </c>
      <c r="M120" t="s">
        <v>161</v>
      </c>
      <c r="N120" t="s">
        <v>162</v>
      </c>
      <c r="O120">
        <v>4</v>
      </c>
      <c r="P120" t="s">
        <v>91</v>
      </c>
      <c r="Q120" t="s">
        <v>78</v>
      </c>
      <c r="R120" t="s">
        <v>92</v>
      </c>
      <c r="S120" t="s">
        <v>54</v>
      </c>
      <c r="T120" t="s">
        <v>45</v>
      </c>
      <c r="U120" t="s">
        <v>225</v>
      </c>
      <c r="V120">
        <v>5820</v>
      </c>
      <c r="W120">
        <v>0.97781482291306132</v>
      </c>
      <c r="X120" t="s">
        <v>222</v>
      </c>
    </row>
    <row r="121" spans="1:24" x14ac:dyDescent="0.25">
      <c r="A121" t="s">
        <v>170</v>
      </c>
      <c r="B121" s="1">
        <v>41727</v>
      </c>
      <c r="C121">
        <v>2014</v>
      </c>
      <c r="D121" t="s">
        <v>226</v>
      </c>
      <c r="E121" t="s">
        <v>57</v>
      </c>
      <c r="F121" t="s">
        <v>18</v>
      </c>
      <c r="G121" t="s">
        <v>200</v>
      </c>
      <c r="H121" t="s">
        <v>205</v>
      </c>
      <c r="I121">
        <v>28350</v>
      </c>
      <c r="J121">
        <v>2294</v>
      </c>
      <c r="K121">
        <v>30644</v>
      </c>
      <c r="L121" t="s">
        <v>164</v>
      </c>
      <c r="M121" t="s">
        <v>171</v>
      </c>
      <c r="N121" t="s">
        <v>172</v>
      </c>
      <c r="O121">
        <v>4</v>
      </c>
      <c r="P121" t="s">
        <v>77</v>
      </c>
      <c r="Q121" t="s">
        <v>78</v>
      </c>
      <c r="R121" t="s">
        <v>79</v>
      </c>
      <c r="S121" t="s">
        <v>57</v>
      </c>
      <c r="T121" t="s">
        <v>44</v>
      </c>
      <c r="U121" t="s">
        <v>219</v>
      </c>
      <c r="V121">
        <v>850.5</v>
      </c>
      <c r="W121">
        <v>0.86805854778180758</v>
      </c>
      <c r="X121" t="s">
        <v>222</v>
      </c>
    </row>
    <row r="122" spans="1:24" x14ac:dyDescent="0.25">
      <c r="A122" t="s">
        <v>173</v>
      </c>
      <c r="B122" s="1">
        <v>41727</v>
      </c>
      <c r="C122">
        <v>2014</v>
      </c>
      <c r="D122" t="s">
        <v>226</v>
      </c>
      <c r="E122" t="s">
        <v>55</v>
      </c>
      <c r="F122" t="s">
        <v>36</v>
      </c>
      <c r="G122" t="s">
        <v>200</v>
      </c>
      <c r="H122" t="s">
        <v>203</v>
      </c>
      <c r="I122">
        <v>28650</v>
      </c>
      <c r="J122">
        <v>2612</v>
      </c>
      <c r="K122">
        <v>31262</v>
      </c>
      <c r="L122" t="s">
        <v>164</v>
      </c>
      <c r="M122" t="s">
        <v>174</v>
      </c>
      <c r="N122" t="s">
        <v>175</v>
      </c>
      <c r="O122">
        <v>2</v>
      </c>
      <c r="P122" t="s">
        <v>91</v>
      </c>
      <c r="Q122" t="s">
        <v>78</v>
      </c>
      <c r="R122" t="s">
        <v>79</v>
      </c>
      <c r="S122" t="s">
        <v>56</v>
      </c>
      <c r="T122" t="s">
        <v>46</v>
      </c>
      <c r="U122" t="s">
        <v>219</v>
      </c>
      <c r="V122">
        <v>859.5</v>
      </c>
      <c r="W122">
        <v>0.73070030320934032</v>
      </c>
      <c r="X122" t="s">
        <v>222</v>
      </c>
    </row>
    <row r="123" spans="1:24" x14ac:dyDescent="0.25">
      <c r="A123" t="s">
        <v>151</v>
      </c>
      <c r="B123" s="1">
        <v>41727</v>
      </c>
      <c r="C123">
        <v>2014</v>
      </c>
      <c r="D123" t="s">
        <v>226</v>
      </c>
      <c r="E123" t="s">
        <v>64</v>
      </c>
      <c r="F123" t="s">
        <v>26</v>
      </c>
      <c r="G123" t="s">
        <v>209</v>
      </c>
      <c r="H123" t="s">
        <v>203</v>
      </c>
      <c r="I123">
        <v>31100</v>
      </c>
      <c r="J123">
        <v>3323</v>
      </c>
      <c r="K123">
        <v>34423</v>
      </c>
      <c r="L123" t="s">
        <v>142</v>
      </c>
      <c r="M123" t="s">
        <v>152</v>
      </c>
      <c r="N123" t="s">
        <v>153</v>
      </c>
      <c r="O123">
        <v>3</v>
      </c>
      <c r="P123" t="s">
        <v>91</v>
      </c>
      <c r="Q123" t="s">
        <v>78</v>
      </c>
      <c r="R123" t="s">
        <v>79</v>
      </c>
      <c r="S123" t="s">
        <v>57</v>
      </c>
      <c r="T123" t="s">
        <v>44</v>
      </c>
      <c r="U123" t="s">
        <v>219</v>
      </c>
      <c r="V123">
        <v>933</v>
      </c>
      <c r="W123">
        <v>0.81761382930800963</v>
      </c>
      <c r="X123" t="s">
        <v>222</v>
      </c>
    </row>
    <row r="124" spans="1:24" x14ac:dyDescent="0.25">
      <c r="A124" t="s">
        <v>148</v>
      </c>
      <c r="B124" s="1">
        <v>41728</v>
      </c>
      <c r="C124">
        <v>2014</v>
      </c>
      <c r="D124" t="s">
        <v>226</v>
      </c>
      <c r="E124" t="s">
        <v>54</v>
      </c>
      <c r="F124" t="s">
        <v>32</v>
      </c>
      <c r="G124" t="s">
        <v>200</v>
      </c>
      <c r="H124" t="s">
        <v>203</v>
      </c>
      <c r="I124">
        <v>29650</v>
      </c>
      <c r="J124">
        <v>2359</v>
      </c>
      <c r="K124">
        <v>32009</v>
      </c>
      <c r="L124" t="s">
        <v>142</v>
      </c>
      <c r="M124" t="s">
        <v>149</v>
      </c>
      <c r="N124" t="s">
        <v>150</v>
      </c>
      <c r="O124">
        <v>4</v>
      </c>
      <c r="P124" t="s">
        <v>77</v>
      </c>
      <c r="Q124" t="s">
        <v>78</v>
      </c>
      <c r="R124" t="s">
        <v>79</v>
      </c>
      <c r="S124" t="s">
        <v>54</v>
      </c>
      <c r="T124" t="s">
        <v>45</v>
      </c>
      <c r="U124" t="s">
        <v>219</v>
      </c>
      <c r="V124">
        <v>889.5</v>
      </c>
      <c r="W124">
        <v>0.86413583758479717</v>
      </c>
      <c r="X124" t="s">
        <v>222</v>
      </c>
    </row>
    <row r="125" spans="1:24" x14ac:dyDescent="0.25">
      <c r="A125" t="s">
        <v>109</v>
      </c>
      <c r="B125" s="1">
        <v>41728</v>
      </c>
      <c r="C125">
        <v>2014</v>
      </c>
      <c r="D125" t="s">
        <v>226</v>
      </c>
      <c r="E125" t="s">
        <v>52</v>
      </c>
      <c r="F125" t="s">
        <v>41</v>
      </c>
      <c r="G125" t="s">
        <v>200</v>
      </c>
      <c r="H125" t="s">
        <v>211</v>
      </c>
      <c r="I125">
        <v>40350</v>
      </c>
      <c r="J125">
        <v>1419</v>
      </c>
      <c r="K125">
        <v>41769</v>
      </c>
      <c r="L125" t="s">
        <v>97</v>
      </c>
      <c r="M125" t="s">
        <v>110</v>
      </c>
      <c r="N125" t="s">
        <v>111</v>
      </c>
      <c r="O125">
        <v>4</v>
      </c>
      <c r="P125" t="s">
        <v>91</v>
      </c>
      <c r="Q125" t="s">
        <v>78</v>
      </c>
      <c r="R125" t="s">
        <v>79</v>
      </c>
      <c r="S125" t="s">
        <v>53</v>
      </c>
      <c r="T125" t="s">
        <v>46</v>
      </c>
      <c r="U125" t="s">
        <v>221</v>
      </c>
      <c r="V125">
        <v>1614</v>
      </c>
      <c r="W125">
        <v>0.33039312405995702</v>
      </c>
      <c r="X125" t="s">
        <v>220</v>
      </c>
    </row>
    <row r="126" spans="1:24" x14ac:dyDescent="0.25">
      <c r="A126" t="s">
        <v>170</v>
      </c>
      <c r="B126" s="1">
        <v>41728</v>
      </c>
      <c r="C126">
        <v>2014</v>
      </c>
      <c r="D126" t="s">
        <v>226</v>
      </c>
      <c r="E126" t="s">
        <v>55</v>
      </c>
      <c r="F126" t="s">
        <v>38</v>
      </c>
      <c r="G126" t="s">
        <v>209</v>
      </c>
      <c r="H126" t="s">
        <v>203</v>
      </c>
      <c r="I126">
        <v>27850</v>
      </c>
      <c r="J126">
        <v>4373</v>
      </c>
      <c r="K126">
        <v>32223</v>
      </c>
      <c r="L126" t="s">
        <v>164</v>
      </c>
      <c r="M126" t="s">
        <v>171</v>
      </c>
      <c r="N126" t="s">
        <v>172</v>
      </c>
      <c r="O126">
        <v>4</v>
      </c>
      <c r="P126" t="s">
        <v>77</v>
      </c>
      <c r="Q126" t="s">
        <v>78</v>
      </c>
      <c r="R126" t="s">
        <v>79</v>
      </c>
      <c r="S126" t="s">
        <v>56</v>
      </c>
      <c r="T126" t="s">
        <v>46</v>
      </c>
      <c r="U126" t="s">
        <v>219</v>
      </c>
      <c r="V126">
        <v>835.5</v>
      </c>
      <c r="W126">
        <v>0.24236976739129507</v>
      </c>
      <c r="X126" t="s">
        <v>220</v>
      </c>
    </row>
    <row r="127" spans="1:24" x14ac:dyDescent="0.25">
      <c r="A127" t="s">
        <v>73</v>
      </c>
      <c r="B127" s="1">
        <v>41728</v>
      </c>
      <c r="C127">
        <v>2014</v>
      </c>
      <c r="D127" t="s">
        <v>226</v>
      </c>
      <c r="E127" t="s">
        <v>64</v>
      </c>
      <c r="F127" t="s">
        <v>25</v>
      </c>
      <c r="G127" t="s">
        <v>200</v>
      </c>
      <c r="H127" t="s">
        <v>203</v>
      </c>
      <c r="I127">
        <v>24750</v>
      </c>
      <c r="J127">
        <v>1535</v>
      </c>
      <c r="K127">
        <v>26285</v>
      </c>
      <c r="L127" t="s">
        <v>74</v>
      </c>
      <c r="M127" t="s">
        <v>75</v>
      </c>
      <c r="N127" t="s">
        <v>76</v>
      </c>
      <c r="O127">
        <v>4</v>
      </c>
      <c r="P127" t="s">
        <v>77</v>
      </c>
      <c r="Q127" t="s">
        <v>78</v>
      </c>
      <c r="R127" t="s">
        <v>79</v>
      </c>
      <c r="S127" t="s">
        <v>57</v>
      </c>
      <c r="T127" t="s">
        <v>44</v>
      </c>
      <c r="U127" t="s">
        <v>219</v>
      </c>
      <c r="V127">
        <v>742.5</v>
      </c>
      <c r="W127">
        <v>0.46997615390921765</v>
      </c>
      <c r="X127" t="s">
        <v>220</v>
      </c>
    </row>
    <row r="128" spans="1:24" x14ac:dyDescent="0.25">
      <c r="A128" t="s">
        <v>103</v>
      </c>
      <c r="B128" s="1">
        <v>41729</v>
      </c>
      <c r="C128">
        <v>2014</v>
      </c>
      <c r="D128" t="s">
        <v>226</v>
      </c>
      <c r="E128" t="s">
        <v>64</v>
      </c>
      <c r="F128" t="s">
        <v>20</v>
      </c>
      <c r="G128" t="s">
        <v>209</v>
      </c>
      <c r="H128" t="s">
        <v>203</v>
      </c>
      <c r="I128">
        <v>31900</v>
      </c>
      <c r="J128">
        <v>1256</v>
      </c>
      <c r="K128">
        <v>33156</v>
      </c>
      <c r="L128" t="s">
        <v>97</v>
      </c>
      <c r="M128" t="s">
        <v>104</v>
      </c>
      <c r="N128" t="s">
        <v>105</v>
      </c>
      <c r="O128">
        <v>2</v>
      </c>
      <c r="P128" t="s">
        <v>91</v>
      </c>
      <c r="Q128" t="s">
        <v>78</v>
      </c>
      <c r="R128" t="s">
        <v>79</v>
      </c>
      <c r="S128" t="s">
        <v>57</v>
      </c>
      <c r="T128" t="s">
        <v>44</v>
      </c>
      <c r="U128" t="s">
        <v>219</v>
      </c>
      <c r="V128">
        <v>957</v>
      </c>
      <c r="W128">
        <v>0.27058828914099758</v>
      </c>
      <c r="X128" t="s">
        <v>220</v>
      </c>
    </row>
    <row r="129" spans="1:24" x14ac:dyDescent="0.25">
      <c r="A129" t="s">
        <v>176</v>
      </c>
      <c r="B129" s="1">
        <v>41731</v>
      </c>
      <c r="C129">
        <v>2014</v>
      </c>
      <c r="D129" t="s">
        <v>227</v>
      </c>
      <c r="E129" t="s">
        <v>60</v>
      </c>
      <c r="F129" t="s">
        <v>4</v>
      </c>
      <c r="G129" t="s">
        <v>200</v>
      </c>
      <c r="H129" t="s">
        <v>211</v>
      </c>
      <c r="I129">
        <v>34800</v>
      </c>
      <c r="J129">
        <v>3686</v>
      </c>
      <c r="K129">
        <v>38486</v>
      </c>
      <c r="L129" t="s">
        <v>164</v>
      </c>
      <c r="M129" t="s">
        <v>177</v>
      </c>
      <c r="N129" t="s">
        <v>178</v>
      </c>
      <c r="O129">
        <v>4</v>
      </c>
      <c r="P129" t="s">
        <v>77</v>
      </c>
      <c r="Q129" t="s">
        <v>78</v>
      </c>
      <c r="R129" t="s">
        <v>79</v>
      </c>
      <c r="S129" t="s">
        <v>61</v>
      </c>
      <c r="T129" t="s">
        <v>42</v>
      </c>
      <c r="U129" t="s">
        <v>221</v>
      </c>
      <c r="V129">
        <v>1392</v>
      </c>
      <c r="W129">
        <v>0.70888979160640841</v>
      </c>
      <c r="X129" t="s">
        <v>222</v>
      </c>
    </row>
    <row r="130" spans="1:24" x14ac:dyDescent="0.25">
      <c r="A130" t="s">
        <v>157</v>
      </c>
      <c r="B130" s="1">
        <v>41732</v>
      </c>
      <c r="C130">
        <v>2014</v>
      </c>
      <c r="D130" t="s">
        <v>227</v>
      </c>
      <c r="E130" t="s">
        <v>60</v>
      </c>
      <c r="F130" t="s">
        <v>35</v>
      </c>
      <c r="G130" t="s">
        <v>210</v>
      </c>
      <c r="H130" t="s">
        <v>201</v>
      </c>
      <c r="I130">
        <v>58350</v>
      </c>
      <c r="J130">
        <v>2636</v>
      </c>
      <c r="K130">
        <v>60986</v>
      </c>
      <c r="L130" t="s">
        <v>142</v>
      </c>
      <c r="M130" t="s">
        <v>158</v>
      </c>
      <c r="N130" t="s">
        <v>159</v>
      </c>
      <c r="O130">
        <v>4</v>
      </c>
      <c r="P130" t="s">
        <v>77</v>
      </c>
      <c r="Q130" t="s">
        <v>86</v>
      </c>
      <c r="R130" t="s">
        <v>79</v>
      </c>
      <c r="S130" t="s">
        <v>61</v>
      </c>
      <c r="T130" t="s">
        <v>46</v>
      </c>
      <c r="U130" t="s">
        <v>223</v>
      </c>
      <c r="V130">
        <v>2917.5</v>
      </c>
      <c r="W130">
        <v>0.40500303982058683</v>
      </c>
      <c r="X130" t="s">
        <v>220</v>
      </c>
    </row>
    <row r="131" spans="1:24" x14ac:dyDescent="0.25">
      <c r="A131" t="s">
        <v>114</v>
      </c>
      <c r="B131" s="1">
        <v>41734</v>
      </c>
      <c r="C131">
        <v>2014</v>
      </c>
      <c r="D131" t="s">
        <v>227</v>
      </c>
      <c r="E131" t="s">
        <v>64</v>
      </c>
      <c r="F131" t="s">
        <v>25</v>
      </c>
      <c r="G131" t="s">
        <v>210</v>
      </c>
      <c r="H131" t="s">
        <v>205</v>
      </c>
      <c r="I131">
        <v>48200</v>
      </c>
      <c r="J131">
        <v>4424</v>
      </c>
      <c r="K131">
        <v>52624</v>
      </c>
      <c r="L131" t="s">
        <v>97</v>
      </c>
      <c r="M131" t="s">
        <v>115</v>
      </c>
      <c r="N131" t="s">
        <v>116</v>
      </c>
      <c r="O131">
        <v>4</v>
      </c>
      <c r="P131" t="s">
        <v>77</v>
      </c>
      <c r="Q131" t="s">
        <v>78</v>
      </c>
      <c r="R131" t="s">
        <v>79</v>
      </c>
      <c r="S131" t="s">
        <v>57</v>
      </c>
      <c r="T131" t="s">
        <v>44</v>
      </c>
      <c r="U131" t="s">
        <v>221</v>
      </c>
      <c r="V131">
        <v>1928</v>
      </c>
      <c r="W131">
        <v>3.3510826543677055E-2</v>
      </c>
      <c r="X131" t="s">
        <v>220</v>
      </c>
    </row>
    <row r="132" spans="1:24" x14ac:dyDescent="0.25">
      <c r="A132" t="s">
        <v>88</v>
      </c>
      <c r="B132" s="1">
        <v>41735</v>
      </c>
      <c r="C132">
        <v>2014</v>
      </c>
      <c r="D132" t="s">
        <v>227</v>
      </c>
      <c r="E132" t="s">
        <v>52</v>
      </c>
      <c r="F132" t="s">
        <v>47</v>
      </c>
      <c r="G132" t="s">
        <v>200</v>
      </c>
      <c r="H132" t="s">
        <v>201</v>
      </c>
      <c r="I132">
        <v>127800</v>
      </c>
      <c r="J132">
        <v>3347</v>
      </c>
      <c r="K132">
        <v>131147</v>
      </c>
      <c r="L132" t="s">
        <v>74</v>
      </c>
      <c r="M132" t="s">
        <v>89</v>
      </c>
      <c r="N132" t="s">
        <v>90</v>
      </c>
      <c r="O132">
        <v>4</v>
      </c>
      <c r="P132" t="s">
        <v>91</v>
      </c>
      <c r="Q132" t="s">
        <v>86</v>
      </c>
      <c r="R132" t="s">
        <v>92</v>
      </c>
      <c r="S132" t="s">
        <v>53</v>
      </c>
      <c r="T132" t="s">
        <v>46</v>
      </c>
      <c r="U132" t="s">
        <v>225</v>
      </c>
      <c r="V132">
        <v>7668</v>
      </c>
      <c r="W132">
        <v>0.29945603026983142</v>
      </c>
      <c r="X132" t="s">
        <v>220</v>
      </c>
    </row>
    <row r="133" spans="1:24" x14ac:dyDescent="0.25">
      <c r="A133" t="s">
        <v>188</v>
      </c>
      <c r="B133" s="1">
        <v>41736</v>
      </c>
      <c r="C133">
        <v>2014</v>
      </c>
      <c r="D133" t="s">
        <v>227</v>
      </c>
      <c r="E133" t="s">
        <v>50</v>
      </c>
      <c r="F133" t="s">
        <v>10</v>
      </c>
      <c r="G133" t="s">
        <v>206</v>
      </c>
      <c r="H133" t="s">
        <v>203</v>
      </c>
      <c r="I133">
        <v>68350</v>
      </c>
      <c r="J133">
        <v>1757</v>
      </c>
      <c r="K133">
        <v>70107</v>
      </c>
      <c r="L133" t="s">
        <v>164</v>
      </c>
      <c r="M133" t="s">
        <v>189</v>
      </c>
      <c r="N133" t="s">
        <v>190</v>
      </c>
      <c r="O133">
        <v>4</v>
      </c>
      <c r="P133" t="s">
        <v>77</v>
      </c>
      <c r="Q133" t="s">
        <v>86</v>
      </c>
      <c r="R133" t="s">
        <v>87</v>
      </c>
      <c r="S133" t="s">
        <v>51</v>
      </c>
      <c r="T133" t="s">
        <v>43</v>
      </c>
      <c r="U133" t="s">
        <v>223</v>
      </c>
      <c r="V133">
        <v>3417.5</v>
      </c>
      <c r="W133">
        <v>4.6538671965961655E-2</v>
      </c>
      <c r="X133" t="s">
        <v>220</v>
      </c>
    </row>
    <row r="134" spans="1:24" x14ac:dyDescent="0.25">
      <c r="A134" t="s">
        <v>73</v>
      </c>
      <c r="B134" s="1">
        <v>41738</v>
      </c>
      <c r="C134">
        <v>2014</v>
      </c>
      <c r="D134" t="s">
        <v>227</v>
      </c>
      <c r="E134" t="s">
        <v>60</v>
      </c>
      <c r="F134" t="s">
        <v>4</v>
      </c>
      <c r="G134" t="s">
        <v>210</v>
      </c>
      <c r="H134" t="s">
        <v>203</v>
      </c>
      <c r="I134">
        <v>24350</v>
      </c>
      <c r="J134">
        <v>2498</v>
      </c>
      <c r="K134">
        <v>26848</v>
      </c>
      <c r="L134" t="s">
        <v>74</v>
      </c>
      <c r="M134" t="s">
        <v>75</v>
      </c>
      <c r="N134" t="s">
        <v>76</v>
      </c>
      <c r="O134">
        <v>4</v>
      </c>
      <c r="P134" t="s">
        <v>77</v>
      </c>
      <c r="Q134" t="s">
        <v>78</v>
      </c>
      <c r="R134" t="s">
        <v>79</v>
      </c>
      <c r="S134" t="s">
        <v>61</v>
      </c>
      <c r="T134" t="s">
        <v>42</v>
      </c>
      <c r="U134" t="s">
        <v>219</v>
      </c>
      <c r="V134">
        <v>730.5</v>
      </c>
      <c r="W134">
        <v>0.29377534812957762</v>
      </c>
      <c r="X134" t="s">
        <v>220</v>
      </c>
    </row>
    <row r="135" spans="1:24" x14ac:dyDescent="0.25">
      <c r="A135" t="s">
        <v>141</v>
      </c>
      <c r="B135" s="1">
        <v>41738</v>
      </c>
      <c r="C135">
        <v>2014</v>
      </c>
      <c r="D135" t="s">
        <v>227</v>
      </c>
      <c r="E135" t="s">
        <v>60</v>
      </c>
      <c r="F135" t="s">
        <v>35</v>
      </c>
      <c r="G135" t="s">
        <v>200</v>
      </c>
      <c r="H135" t="s">
        <v>203</v>
      </c>
      <c r="I135">
        <v>24000</v>
      </c>
      <c r="J135">
        <v>4224</v>
      </c>
      <c r="K135">
        <v>28224</v>
      </c>
      <c r="L135" t="s">
        <v>142</v>
      </c>
      <c r="M135" t="s">
        <v>143</v>
      </c>
      <c r="N135" t="s">
        <v>144</v>
      </c>
      <c r="O135">
        <v>4</v>
      </c>
      <c r="P135" t="s">
        <v>77</v>
      </c>
      <c r="Q135" t="s">
        <v>78</v>
      </c>
      <c r="R135" t="s">
        <v>79</v>
      </c>
      <c r="S135" t="s">
        <v>61</v>
      </c>
      <c r="T135" t="s">
        <v>46</v>
      </c>
      <c r="U135" t="s">
        <v>219</v>
      </c>
      <c r="V135">
        <v>720</v>
      </c>
      <c r="W135">
        <v>0.78583598546024225</v>
      </c>
      <c r="X135" t="s">
        <v>222</v>
      </c>
    </row>
    <row r="136" spans="1:24" x14ac:dyDescent="0.25">
      <c r="A136" t="s">
        <v>170</v>
      </c>
      <c r="B136" s="1">
        <v>41739</v>
      </c>
      <c r="C136">
        <v>2014</v>
      </c>
      <c r="D136" t="s">
        <v>227</v>
      </c>
      <c r="E136" t="s">
        <v>60</v>
      </c>
      <c r="F136" t="s">
        <v>3</v>
      </c>
      <c r="G136" t="s">
        <v>209</v>
      </c>
      <c r="H136" t="s">
        <v>211</v>
      </c>
      <c r="I136">
        <v>28050</v>
      </c>
      <c r="J136">
        <v>2168</v>
      </c>
      <c r="K136">
        <v>30218</v>
      </c>
      <c r="L136" t="s">
        <v>164</v>
      </c>
      <c r="M136" t="s">
        <v>171</v>
      </c>
      <c r="N136" t="s">
        <v>172</v>
      </c>
      <c r="O136">
        <v>4</v>
      </c>
      <c r="P136" t="s">
        <v>77</v>
      </c>
      <c r="Q136" t="s">
        <v>78</v>
      </c>
      <c r="R136" t="s">
        <v>79</v>
      </c>
      <c r="S136" t="s">
        <v>61</v>
      </c>
      <c r="T136" t="s">
        <v>42</v>
      </c>
      <c r="U136" t="s">
        <v>219</v>
      </c>
      <c r="V136">
        <v>841.5</v>
      </c>
      <c r="W136">
        <v>0.74726159579458717</v>
      </c>
      <c r="X136" t="s">
        <v>222</v>
      </c>
    </row>
    <row r="137" spans="1:24" x14ac:dyDescent="0.25">
      <c r="A137" t="s">
        <v>109</v>
      </c>
      <c r="B137" s="1">
        <v>41739</v>
      </c>
      <c r="C137">
        <v>2014</v>
      </c>
      <c r="D137" t="s">
        <v>227</v>
      </c>
      <c r="E137" t="s">
        <v>57</v>
      </c>
      <c r="F137" t="s">
        <v>18</v>
      </c>
      <c r="G137" t="s">
        <v>209</v>
      </c>
      <c r="H137" t="s">
        <v>211</v>
      </c>
      <c r="I137">
        <v>40700</v>
      </c>
      <c r="J137">
        <v>2462</v>
      </c>
      <c r="K137">
        <v>43162</v>
      </c>
      <c r="L137" t="s">
        <v>97</v>
      </c>
      <c r="M137" t="s">
        <v>110</v>
      </c>
      <c r="N137" t="s">
        <v>111</v>
      </c>
      <c r="O137">
        <v>4</v>
      </c>
      <c r="P137" t="s">
        <v>91</v>
      </c>
      <c r="Q137" t="s">
        <v>78</v>
      </c>
      <c r="R137" t="s">
        <v>79</v>
      </c>
      <c r="S137" t="s">
        <v>57</v>
      </c>
      <c r="T137" t="s">
        <v>44</v>
      </c>
      <c r="U137" t="s">
        <v>221</v>
      </c>
      <c r="V137">
        <v>1628</v>
      </c>
      <c r="W137">
        <v>0.71170688034580409</v>
      </c>
      <c r="X137" t="s">
        <v>222</v>
      </c>
    </row>
    <row r="138" spans="1:24" x14ac:dyDescent="0.25">
      <c r="A138" t="s">
        <v>126</v>
      </c>
      <c r="B138" s="1">
        <v>41740</v>
      </c>
      <c r="C138">
        <v>2014</v>
      </c>
      <c r="D138" t="s">
        <v>227</v>
      </c>
      <c r="E138" t="s">
        <v>62</v>
      </c>
      <c r="F138" t="s">
        <v>12</v>
      </c>
      <c r="G138" t="s">
        <v>210</v>
      </c>
      <c r="H138" t="s">
        <v>201</v>
      </c>
      <c r="I138">
        <v>33400</v>
      </c>
      <c r="J138">
        <v>1919</v>
      </c>
      <c r="K138">
        <v>35319</v>
      </c>
      <c r="L138" t="s">
        <v>127</v>
      </c>
      <c r="M138" t="s">
        <v>128</v>
      </c>
      <c r="N138" t="s">
        <v>129</v>
      </c>
      <c r="O138">
        <v>4</v>
      </c>
      <c r="P138" t="s">
        <v>77</v>
      </c>
      <c r="Q138" t="s">
        <v>78</v>
      </c>
      <c r="R138" t="s">
        <v>79</v>
      </c>
      <c r="S138" t="s">
        <v>63</v>
      </c>
      <c r="T138" t="s">
        <v>43</v>
      </c>
      <c r="U138" t="s">
        <v>219</v>
      </c>
      <c r="V138">
        <v>1002</v>
      </c>
      <c r="W138">
        <v>0.98836279659921433</v>
      </c>
      <c r="X138" t="s">
        <v>222</v>
      </c>
    </row>
    <row r="139" spans="1:24" x14ac:dyDescent="0.25">
      <c r="A139" t="s">
        <v>109</v>
      </c>
      <c r="B139" s="1">
        <v>41741</v>
      </c>
      <c r="C139">
        <v>2014</v>
      </c>
      <c r="D139" t="s">
        <v>227</v>
      </c>
      <c r="E139" t="s">
        <v>55</v>
      </c>
      <c r="F139" t="s">
        <v>36</v>
      </c>
      <c r="G139" t="s">
        <v>210</v>
      </c>
      <c r="H139" t="s">
        <v>211</v>
      </c>
      <c r="I139">
        <v>40500</v>
      </c>
      <c r="J139">
        <v>4803</v>
      </c>
      <c r="K139">
        <v>45303</v>
      </c>
      <c r="L139" t="s">
        <v>97</v>
      </c>
      <c r="M139" t="s">
        <v>110</v>
      </c>
      <c r="N139" t="s">
        <v>111</v>
      </c>
      <c r="O139">
        <v>4</v>
      </c>
      <c r="P139" t="s">
        <v>91</v>
      </c>
      <c r="Q139" t="s">
        <v>78</v>
      </c>
      <c r="R139" t="s">
        <v>79</v>
      </c>
      <c r="S139" t="s">
        <v>56</v>
      </c>
      <c r="T139" t="s">
        <v>46</v>
      </c>
      <c r="U139" t="s">
        <v>221</v>
      </c>
      <c r="V139">
        <v>1620</v>
      </c>
      <c r="W139">
        <v>0.58495249160796059</v>
      </c>
      <c r="X139" t="s">
        <v>222</v>
      </c>
    </row>
    <row r="140" spans="1:24" x14ac:dyDescent="0.25">
      <c r="A140" t="s">
        <v>80</v>
      </c>
      <c r="B140" s="1">
        <v>41742</v>
      </c>
      <c r="C140">
        <v>2014</v>
      </c>
      <c r="D140" t="s">
        <v>227</v>
      </c>
      <c r="E140" t="s">
        <v>57</v>
      </c>
      <c r="F140" t="s">
        <v>22</v>
      </c>
      <c r="G140" t="s">
        <v>206</v>
      </c>
      <c r="H140" t="s">
        <v>205</v>
      </c>
      <c r="I140">
        <v>32800</v>
      </c>
      <c r="J140">
        <v>3448</v>
      </c>
      <c r="K140">
        <v>36248</v>
      </c>
      <c r="L140" t="s">
        <v>74</v>
      </c>
      <c r="M140" t="s">
        <v>81</v>
      </c>
      <c r="N140" t="s">
        <v>82</v>
      </c>
      <c r="O140">
        <v>4</v>
      </c>
      <c r="P140" t="s">
        <v>77</v>
      </c>
      <c r="Q140" t="s">
        <v>78</v>
      </c>
      <c r="R140" t="s">
        <v>79</v>
      </c>
      <c r="S140" t="s">
        <v>57</v>
      </c>
      <c r="T140" t="s">
        <v>44</v>
      </c>
      <c r="U140" t="s">
        <v>219</v>
      </c>
      <c r="V140">
        <v>984</v>
      </c>
      <c r="W140">
        <v>0.86405898298325901</v>
      </c>
      <c r="X140" t="s">
        <v>222</v>
      </c>
    </row>
    <row r="141" spans="1:24" x14ac:dyDescent="0.25">
      <c r="A141" t="s">
        <v>148</v>
      </c>
      <c r="B141" s="1">
        <v>41742</v>
      </c>
      <c r="C141">
        <v>2014</v>
      </c>
      <c r="D141" t="s">
        <v>227</v>
      </c>
      <c r="E141" t="s">
        <v>62</v>
      </c>
      <c r="F141" t="s">
        <v>12</v>
      </c>
      <c r="G141" t="s">
        <v>210</v>
      </c>
      <c r="H141" t="s">
        <v>203</v>
      </c>
      <c r="I141">
        <v>29550</v>
      </c>
      <c r="J141">
        <v>2748</v>
      </c>
      <c r="K141">
        <v>32298</v>
      </c>
      <c r="L141" t="s">
        <v>142</v>
      </c>
      <c r="M141" t="s">
        <v>149</v>
      </c>
      <c r="N141" t="s">
        <v>150</v>
      </c>
      <c r="O141">
        <v>4</v>
      </c>
      <c r="P141" t="s">
        <v>77</v>
      </c>
      <c r="Q141" t="s">
        <v>78</v>
      </c>
      <c r="R141" t="s">
        <v>79</v>
      </c>
      <c r="S141" t="s">
        <v>63</v>
      </c>
      <c r="T141" t="s">
        <v>43</v>
      </c>
      <c r="U141" t="s">
        <v>219</v>
      </c>
      <c r="V141">
        <v>886.5</v>
      </c>
      <c r="W141">
        <v>0.27810617735521226</v>
      </c>
      <c r="X141" t="s">
        <v>220</v>
      </c>
    </row>
    <row r="142" spans="1:24" x14ac:dyDescent="0.25">
      <c r="A142" t="s">
        <v>103</v>
      </c>
      <c r="B142" s="1">
        <v>41743</v>
      </c>
      <c r="C142">
        <v>2014</v>
      </c>
      <c r="D142" t="s">
        <v>227</v>
      </c>
      <c r="E142" t="s">
        <v>60</v>
      </c>
      <c r="F142" t="s">
        <v>35</v>
      </c>
      <c r="G142" t="s">
        <v>210</v>
      </c>
      <c r="H142" t="s">
        <v>211</v>
      </c>
      <c r="I142">
        <v>31750</v>
      </c>
      <c r="J142">
        <v>3091</v>
      </c>
      <c r="K142">
        <v>34841</v>
      </c>
      <c r="L142" t="s">
        <v>97</v>
      </c>
      <c r="M142" t="s">
        <v>104</v>
      </c>
      <c r="N142" t="s">
        <v>105</v>
      </c>
      <c r="O142">
        <v>2</v>
      </c>
      <c r="P142" t="s">
        <v>91</v>
      </c>
      <c r="Q142" t="s">
        <v>78</v>
      </c>
      <c r="R142" t="s">
        <v>79</v>
      </c>
      <c r="S142" t="s">
        <v>61</v>
      </c>
      <c r="T142" t="s">
        <v>46</v>
      </c>
      <c r="U142" t="s">
        <v>219</v>
      </c>
      <c r="V142">
        <v>952.5</v>
      </c>
      <c r="W142">
        <v>0.22045062818585459</v>
      </c>
      <c r="X142" t="s">
        <v>220</v>
      </c>
    </row>
    <row r="143" spans="1:24" x14ac:dyDescent="0.25">
      <c r="A143" t="s">
        <v>83</v>
      </c>
      <c r="B143" s="1">
        <v>41744</v>
      </c>
      <c r="C143">
        <v>2014</v>
      </c>
      <c r="D143" t="s">
        <v>227</v>
      </c>
      <c r="E143" t="s">
        <v>62</v>
      </c>
      <c r="F143" t="s">
        <v>11</v>
      </c>
      <c r="G143" t="s">
        <v>200</v>
      </c>
      <c r="H143" t="s">
        <v>205</v>
      </c>
      <c r="I143">
        <v>74550</v>
      </c>
      <c r="J143">
        <v>4254</v>
      </c>
      <c r="K143">
        <v>78804</v>
      </c>
      <c r="L143" t="s">
        <v>74</v>
      </c>
      <c r="M143" t="s">
        <v>84</v>
      </c>
      <c r="N143" t="s">
        <v>85</v>
      </c>
      <c r="O143">
        <v>4</v>
      </c>
      <c r="P143" t="s">
        <v>77</v>
      </c>
      <c r="Q143" t="s">
        <v>86</v>
      </c>
      <c r="R143" t="s">
        <v>87</v>
      </c>
      <c r="S143" t="s">
        <v>63</v>
      </c>
      <c r="T143" t="s">
        <v>43</v>
      </c>
      <c r="U143" t="s">
        <v>225</v>
      </c>
      <c r="V143">
        <v>4473</v>
      </c>
      <c r="W143">
        <v>0.82948340281354427</v>
      </c>
      <c r="X143" t="s">
        <v>222</v>
      </c>
    </row>
    <row r="144" spans="1:24" x14ac:dyDescent="0.25">
      <c r="A144" t="s">
        <v>109</v>
      </c>
      <c r="B144" s="1">
        <v>41745</v>
      </c>
      <c r="C144">
        <v>2014</v>
      </c>
      <c r="D144" t="s">
        <v>227</v>
      </c>
      <c r="E144" t="s">
        <v>62</v>
      </c>
      <c r="F144" t="s">
        <v>11</v>
      </c>
      <c r="G144" t="s">
        <v>206</v>
      </c>
      <c r="H144" t="s">
        <v>201</v>
      </c>
      <c r="I144">
        <v>40900</v>
      </c>
      <c r="J144">
        <v>3386</v>
      </c>
      <c r="K144">
        <v>44286</v>
      </c>
      <c r="L144" t="s">
        <v>97</v>
      </c>
      <c r="M144" t="s">
        <v>110</v>
      </c>
      <c r="N144" t="s">
        <v>111</v>
      </c>
      <c r="O144">
        <v>4</v>
      </c>
      <c r="P144" t="s">
        <v>91</v>
      </c>
      <c r="Q144" t="s">
        <v>78</v>
      </c>
      <c r="R144" t="s">
        <v>79</v>
      </c>
      <c r="S144" t="s">
        <v>63</v>
      </c>
      <c r="T144" t="s">
        <v>43</v>
      </c>
      <c r="U144" t="s">
        <v>221</v>
      </c>
      <c r="V144">
        <v>1636</v>
      </c>
      <c r="W144">
        <v>0.27553231701046804</v>
      </c>
      <c r="X144" t="s">
        <v>220</v>
      </c>
    </row>
    <row r="145" spans="1:24" x14ac:dyDescent="0.25">
      <c r="A145" t="s">
        <v>120</v>
      </c>
      <c r="B145" s="1">
        <v>41745</v>
      </c>
      <c r="C145">
        <v>2014</v>
      </c>
      <c r="D145" t="s">
        <v>227</v>
      </c>
      <c r="E145" t="s">
        <v>54</v>
      </c>
      <c r="F145" t="s">
        <v>32</v>
      </c>
      <c r="G145" t="s">
        <v>200</v>
      </c>
      <c r="H145" t="s">
        <v>203</v>
      </c>
      <c r="I145">
        <v>56250</v>
      </c>
      <c r="J145">
        <v>3831</v>
      </c>
      <c r="K145">
        <v>60081</v>
      </c>
      <c r="L145" t="s">
        <v>97</v>
      </c>
      <c r="M145" t="s">
        <v>121</v>
      </c>
      <c r="N145" t="s">
        <v>122</v>
      </c>
      <c r="O145">
        <v>4</v>
      </c>
      <c r="P145" t="s">
        <v>77</v>
      </c>
      <c r="Q145" t="s">
        <v>86</v>
      </c>
      <c r="R145" t="s">
        <v>87</v>
      </c>
      <c r="S145" t="s">
        <v>54</v>
      </c>
      <c r="T145" t="s">
        <v>45</v>
      </c>
      <c r="U145" t="s">
        <v>223</v>
      </c>
      <c r="V145">
        <v>2812.5</v>
      </c>
      <c r="W145">
        <v>0.77960735828597438</v>
      </c>
      <c r="X145" t="s">
        <v>222</v>
      </c>
    </row>
    <row r="146" spans="1:24" x14ac:dyDescent="0.25">
      <c r="A146" t="s">
        <v>141</v>
      </c>
      <c r="B146" s="1">
        <v>41746</v>
      </c>
      <c r="C146">
        <v>2014</v>
      </c>
      <c r="D146" t="s">
        <v>227</v>
      </c>
      <c r="E146" t="s">
        <v>54</v>
      </c>
      <c r="F146" t="s">
        <v>33</v>
      </c>
      <c r="G146" t="s">
        <v>209</v>
      </c>
      <c r="H146" t="s">
        <v>203</v>
      </c>
      <c r="I146">
        <v>24100</v>
      </c>
      <c r="J146">
        <v>3409</v>
      </c>
      <c r="K146">
        <v>27509</v>
      </c>
      <c r="L146" t="s">
        <v>142</v>
      </c>
      <c r="M146" t="s">
        <v>143</v>
      </c>
      <c r="N146" t="s">
        <v>144</v>
      </c>
      <c r="O146">
        <v>4</v>
      </c>
      <c r="P146" t="s">
        <v>77</v>
      </c>
      <c r="Q146" t="s">
        <v>78</v>
      </c>
      <c r="R146" t="s">
        <v>79</v>
      </c>
      <c r="S146" t="s">
        <v>54</v>
      </c>
      <c r="T146" t="s">
        <v>45</v>
      </c>
      <c r="U146" t="s">
        <v>219</v>
      </c>
      <c r="V146">
        <v>723</v>
      </c>
      <c r="W146">
        <v>0.85041170234345442</v>
      </c>
      <c r="X146" t="s">
        <v>222</v>
      </c>
    </row>
    <row r="147" spans="1:24" x14ac:dyDescent="0.25">
      <c r="A147" t="s">
        <v>109</v>
      </c>
      <c r="B147" s="1">
        <v>41746</v>
      </c>
      <c r="C147">
        <v>2014</v>
      </c>
      <c r="D147" t="s">
        <v>227</v>
      </c>
      <c r="E147" t="s">
        <v>54</v>
      </c>
      <c r="F147" t="s">
        <v>30</v>
      </c>
      <c r="G147" t="s">
        <v>206</v>
      </c>
      <c r="H147" t="s">
        <v>201</v>
      </c>
      <c r="I147">
        <v>41050</v>
      </c>
      <c r="J147">
        <v>2458</v>
      </c>
      <c r="K147">
        <v>43508</v>
      </c>
      <c r="L147" t="s">
        <v>97</v>
      </c>
      <c r="M147" t="s">
        <v>110</v>
      </c>
      <c r="N147" t="s">
        <v>111</v>
      </c>
      <c r="O147">
        <v>4</v>
      </c>
      <c r="P147" t="s">
        <v>91</v>
      </c>
      <c r="Q147" t="s">
        <v>78</v>
      </c>
      <c r="R147" t="s">
        <v>79</v>
      </c>
      <c r="S147" t="s">
        <v>54</v>
      </c>
      <c r="T147" t="s">
        <v>45</v>
      </c>
      <c r="U147" t="s">
        <v>221</v>
      </c>
      <c r="V147">
        <v>1642</v>
      </c>
      <c r="W147">
        <v>0.43138812688709616</v>
      </c>
      <c r="X147" t="s">
        <v>220</v>
      </c>
    </row>
    <row r="148" spans="1:24" x14ac:dyDescent="0.25">
      <c r="A148" t="s">
        <v>173</v>
      </c>
      <c r="B148" s="1">
        <v>41746</v>
      </c>
      <c r="C148">
        <v>2014</v>
      </c>
      <c r="D148" t="s">
        <v>227</v>
      </c>
      <c r="E148" t="s">
        <v>50</v>
      </c>
      <c r="F148" t="s">
        <v>9</v>
      </c>
      <c r="G148" t="s">
        <v>200</v>
      </c>
      <c r="H148" t="s">
        <v>211</v>
      </c>
      <c r="I148">
        <v>29050</v>
      </c>
      <c r="J148">
        <v>3189</v>
      </c>
      <c r="K148">
        <v>32239</v>
      </c>
      <c r="L148" t="s">
        <v>164</v>
      </c>
      <c r="M148" t="s">
        <v>174</v>
      </c>
      <c r="N148" t="s">
        <v>175</v>
      </c>
      <c r="O148">
        <v>2</v>
      </c>
      <c r="P148" t="s">
        <v>91</v>
      </c>
      <c r="Q148" t="s">
        <v>78</v>
      </c>
      <c r="R148" t="s">
        <v>79</v>
      </c>
      <c r="S148" t="s">
        <v>51</v>
      </c>
      <c r="T148" t="s">
        <v>43</v>
      </c>
      <c r="U148" t="s">
        <v>219</v>
      </c>
      <c r="V148">
        <v>871.5</v>
      </c>
      <c r="W148">
        <v>0.26838970196824041</v>
      </c>
      <c r="X148" t="s">
        <v>220</v>
      </c>
    </row>
    <row r="149" spans="1:24" x14ac:dyDescent="0.25">
      <c r="A149" t="s">
        <v>106</v>
      </c>
      <c r="B149" s="1">
        <v>41746</v>
      </c>
      <c r="C149">
        <v>2014</v>
      </c>
      <c r="D149" t="s">
        <v>227</v>
      </c>
      <c r="E149" t="s">
        <v>58</v>
      </c>
      <c r="F149" t="s">
        <v>8</v>
      </c>
      <c r="G149" t="s">
        <v>209</v>
      </c>
      <c r="H149" t="s">
        <v>201</v>
      </c>
      <c r="I149">
        <v>33600</v>
      </c>
      <c r="J149">
        <v>3363</v>
      </c>
      <c r="K149">
        <v>36963</v>
      </c>
      <c r="L149" t="s">
        <v>97</v>
      </c>
      <c r="M149" t="s">
        <v>107</v>
      </c>
      <c r="N149" t="s">
        <v>108</v>
      </c>
      <c r="O149">
        <v>4</v>
      </c>
      <c r="P149" t="s">
        <v>77</v>
      </c>
      <c r="Q149" t="s">
        <v>78</v>
      </c>
      <c r="R149" t="s">
        <v>79</v>
      </c>
      <c r="S149" t="s">
        <v>59</v>
      </c>
      <c r="T149" t="s">
        <v>42</v>
      </c>
      <c r="U149" t="s">
        <v>219</v>
      </c>
      <c r="V149">
        <v>1008</v>
      </c>
      <c r="W149">
        <v>0.20395705206503956</v>
      </c>
      <c r="X149" t="s">
        <v>220</v>
      </c>
    </row>
    <row r="150" spans="1:24" x14ac:dyDescent="0.25">
      <c r="A150" t="s">
        <v>141</v>
      </c>
      <c r="B150" s="1">
        <v>41748</v>
      </c>
      <c r="C150">
        <v>2014</v>
      </c>
      <c r="D150" t="s">
        <v>227</v>
      </c>
      <c r="E150" t="s">
        <v>60</v>
      </c>
      <c r="F150" t="s">
        <v>4</v>
      </c>
      <c r="G150" t="s">
        <v>210</v>
      </c>
      <c r="H150" t="s">
        <v>201</v>
      </c>
      <c r="I150">
        <v>24250</v>
      </c>
      <c r="J150">
        <v>3722</v>
      </c>
      <c r="K150">
        <v>27972</v>
      </c>
      <c r="L150" t="s">
        <v>142</v>
      </c>
      <c r="M150" t="s">
        <v>143</v>
      </c>
      <c r="N150" t="s">
        <v>144</v>
      </c>
      <c r="O150">
        <v>4</v>
      </c>
      <c r="P150" t="s">
        <v>77</v>
      </c>
      <c r="Q150" t="s">
        <v>78</v>
      </c>
      <c r="R150" t="s">
        <v>79</v>
      </c>
      <c r="S150" t="s">
        <v>61</v>
      </c>
      <c r="T150" t="s">
        <v>42</v>
      </c>
      <c r="U150" t="s">
        <v>219</v>
      </c>
      <c r="V150">
        <v>727.5</v>
      </c>
      <c r="W150">
        <v>8.8196057867350089E-2</v>
      </c>
      <c r="X150" t="s">
        <v>220</v>
      </c>
    </row>
    <row r="151" spans="1:24" x14ac:dyDescent="0.25">
      <c r="A151" t="s">
        <v>88</v>
      </c>
      <c r="B151" s="1">
        <v>41748</v>
      </c>
      <c r="C151">
        <v>2014</v>
      </c>
      <c r="D151" t="s">
        <v>227</v>
      </c>
      <c r="E151" t="s">
        <v>54</v>
      </c>
      <c r="F151" t="s">
        <v>11</v>
      </c>
      <c r="G151" t="s">
        <v>200</v>
      </c>
      <c r="H151" t="s">
        <v>211</v>
      </c>
      <c r="I151">
        <v>128150</v>
      </c>
      <c r="J151">
        <v>2996</v>
      </c>
      <c r="K151">
        <v>131146</v>
      </c>
      <c r="L151" t="s">
        <v>74</v>
      </c>
      <c r="M151" t="s">
        <v>89</v>
      </c>
      <c r="N151" t="s">
        <v>90</v>
      </c>
      <c r="O151">
        <v>4</v>
      </c>
      <c r="P151" t="s">
        <v>91</v>
      </c>
      <c r="Q151" t="s">
        <v>86</v>
      </c>
      <c r="R151" t="s">
        <v>92</v>
      </c>
      <c r="S151" t="s">
        <v>54</v>
      </c>
      <c r="T151" t="s">
        <v>43</v>
      </c>
      <c r="U151" t="s">
        <v>225</v>
      </c>
      <c r="V151">
        <v>7689</v>
      </c>
      <c r="W151">
        <v>0.54800508709065854</v>
      </c>
      <c r="X151" t="s">
        <v>222</v>
      </c>
    </row>
    <row r="152" spans="1:24" x14ac:dyDescent="0.25">
      <c r="A152" t="s">
        <v>93</v>
      </c>
      <c r="B152" s="1">
        <v>41750</v>
      </c>
      <c r="C152">
        <v>2014</v>
      </c>
      <c r="D152" t="s">
        <v>227</v>
      </c>
      <c r="E152" t="s">
        <v>54</v>
      </c>
      <c r="F152" t="s">
        <v>28</v>
      </c>
      <c r="G152" t="s">
        <v>200</v>
      </c>
      <c r="H152" t="s">
        <v>201</v>
      </c>
      <c r="I152">
        <v>147700</v>
      </c>
      <c r="J152">
        <v>4211</v>
      </c>
      <c r="K152">
        <v>151911</v>
      </c>
      <c r="L152" t="s">
        <v>74</v>
      </c>
      <c r="M152" t="s">
        <v>94</v>
      </c>
      <c r="N152" t="s">
        <v>95</v>
      </c>
      <c r="O152">
        <v>2</v>
      </c>
      <c r="P152" t="s">
        <v>77</v>
      </c>
      <c r="Q152" t="s">
        <v>86</v>
      </c>
      <c r="R152" t="s">
        <v>87</v>
      </c>
      <c r="S152" t="s">
        <v>54</v>
      </c>
      <c r="T152" t="s">
        <v>45</v>
      </c>
      <c r="U152" t="s">
        <v>225</v>
      </c>
      <c r="V152">
        <v>8862</v>
      </c>
      <c r="W152">
        <v>0.53111437965702002</v>
      </c>
      <c r="X152" t="s">
        <v>222</v>
      </c>
    </row>
    <row r="153" spans="1:24" x14ac:dyDescent="0.25">
      <c r="A153" t="s">
        <v>120</v>
      </c>
      <c r="B153" s="1">
        <v>41750</v>
      </c>
      <c r="C153">
        <v>2014</v>
      </c>
      <c r="D153" t="s">
        <v>227</v>
      </c>
      <c r="E153" t="s">
        <v>50</v>
      </c>
      <c r="F153" t="s">
        <v>10</v>
      </c>
      <c r="G153" t="s">
        <v>200</v>
      </c>
      <c r="H153" t="s">
        <v>211</v>
      </c>
      <c r="I153">
        <v>56150</v>
      </c>
      <c r="J153">
        <v>4582</v>
      </c>
      <c r="K153">
        <v>60732</v>
      </c>
      <c r="L153" t="s">
        <v>97</v>
      </c>
      <c r="M153" t="s">
        <v>121</v>
      </c>
      <c r="N153" t="s">
        <v>122</v>
      </c>
      <c r="O153">
        <v>4</v>
      </c>
      <c r="P153" t="s">
        <v>77</v>
      </c>
      <c r="Q153" t="s">
        <v>86</v>
      </c>
      <c r="R153" t="s">
        <v>87</v>
      </c>
      <c r="S153" t="s">
        <v>51</v>
      </c>
      <c r="T153" t="s">
        <v>43</v>
      </c>
      <c r="U153" t="s">
        <v>223</v>
      </c>
      <c r="V153">
        <v>2807.5</v>
      </c>
      <c r="W153">
        <v>5.3331848258772796E-2</v>
      </c>
      <c r="X153" t="s">
        <v>220</v>
      </c>
    </row>
    <row r="154" spans="1:24" x14ac:dyDescent="0.25">
      <c r="A154" t="s">
        <v>139</v>
      </c>
      <c r="B154" s="1">
        <v>41750</v>
      </c>
      <c r="C154">
        <v>2014</v>
      </c>
      <c r="D154" t="s">
        <v>227</v>
      </c>
      <c r="E154" t="s">
        <v>60</v>
      </c>
      <c r="F154" t="s">
        <v>3</v>
      </c>
      <c r="G154" t="s">
        <v>200</v>
      </c>
      <c r="H154" t="s">
        <v>203</v>
      </c>
      <c r="I154">
        <v>119750</v>
      </c>
      <c r="J154">
        <v>4692</v>
      </c>
      <c r="K154">
        <v>124442</v>
      </c>
      <c r="L154" t="s">
        <v>127</v>
      </c>
      <c r="M154" t="s">
        <v>137</v>
      </c>
      <c r="N154" t="s">
        <v>140</v>
      </c>
      <c r="O154">
        <v>4</v>
      </c>
      <c r="P154" t="s">
        <v>91</v>
      </c>
      <c r="Q154" t="s">
        <v>86</v>
      </c>
      <c r="R154" t="s">
        <v>92</v>
      </c>
      <c r="S154" t="s">
        <v>61</v>
      </c>
      <c r="T154" t="s">
        <v>42</v>
      </c>
      <c r="U154" t="s">
        <v>225</v>
      </c>
      <c r="V154">
        <v>7185</v>
      </c>
      <c r="W154">
        <v>0.61166755045376142</v>
      </c>
      <c r="X154" t="s">
        <v>222</v>
      </c>
    </row>
    <row r="155" spans="1:24" x14ac:dyDescent="0.25">
      <c r="A155" t="s">
        <v>100</v>
      </c>
      <c r="B155" s="1">
        <v>41751</v>
      </c>
      <c r="C155">
        <v>2014</v>
      </c>
      <c r="D155" t="s">
        <v>227</v>
      </c>
      <c r="E155" t="s">
        <v>57</v>
      </c>
      <c r="F155" t="s">
        <v>27</v>
      </c>
      <c r="G155" t="s">
        <v>200</v>
      </c>
      <c r="H155" t="s">
        <v>203</v>
      </c>
      <c r="I155">
        <v>28000</v>
      </c>
      <c r="J155">
        <v>4032</v>
      </c>
      <c r="K155">
        <v>32032</v>
      </c>
      <c r="L155" t="s">
        <v>97</v>
      </c>
      <c r="M155" t="s">
        <v>101</v>
      </c>
      <c r="N155" t="s">
        <v>102</v>
      </c>
      <c r="O155">
        <v>4</v>
      </c>
      <c r="P155" t="s">
        <v>77</v>
      </c>
      <c r="Q155" t="s">
        <v>78</v>
      </c>
      <c r="R155" t="s">
        <v>79</v>
      </c>
      <c r="S155" t="s">
        <v>57</v>
      </c>
      <c r="T155" t="s">
        <v>44</v>
      </c>
      <c r="U155" t="s">
        <v>219</v>
      </c>
      <c r="V155">
        <v>840</v>
      </c>
      <c r="W155">
        <v>0.93693662711276515</v>
      </c>
      <c r="X155" t="s">
        <v>222</v>
      </c>
    </row>
    <row r="156" spans="1:24" x14ac:dyDescent="0.25">
      <c r="A156" t="s">
        <v>179</v>
      </c>
      <c r="B156" s="1">
        <v>41751</v>
      </c>
      <c r="C156">
        <v>2014</v>
      </c>
      <c r="D156" t="s">
        <v>227</v>
      </c>
      <c r="E156" t="s">
        <v>64</v>
      </c>
      <c r="F156" t="s">
        <v>26</v>
      </c>
      <c r="G156" t="s">
        <v>210</v>
      </c>
      <c r="H156" t="s">
        <v>211</v>
      </c>
      <c r="I156">
        <v>44550</v>
      </c>
      <c r="J156">
        <v>1150</v>
      </c>
      <c r="K156">
        <v>45700</v>
      </c>
      <c r="L156" t="s">
        <v>164</v>
      </c>
      <c r="M156" t="s">
        <v>180</v>
      </c>
      <c r="N156" t="s">
        <v>181</v>
      </c>
      <c r="O156">
        <v>4</v>
      </c>
      <c r="P156" t="s">
        <v>77</v>
      </c>
      <c r="Q156" t="s">
        <v>78</v>
      </c>
      <c r="R156" t="s">
        <v>79</v>
      </c>
      <c r="S156" t="s">
        <v>57</v>
      </c>
      <c r="T156" t="s">
        <v>44</v>
      </c>
      <c r="U156" t="s">
        <v>221</v>
      </c>
      <c r="V156">
        <v>1782</v>
      </c>
      <c r="W156">
        <v>0.15253554431373978</v>
      </c>
      <c r="X156" t="s">
        <v>220</v>
      </c>
    </row>
    <row r="157" spans="1:24" x14ac:dyDescent="0.25">
      <c r="A157" t="s">
        <v>106</v>
      </c>
      <c r="B157" s="1">
        <v>41752</v>
      </c>
      <c r="C157">
        <v>2014</v>
      </c>
      <c r="D157" t="s">
        <v>227</v>
      </c>
      <c r="E157" t="s">
        <v>57</v>
      </c>
      <c r="F157" t="s">
        <v>24</v>
      </c>
      <c r="G157" t="s">
        <v>207</v>
      </c>
      <c r="H157" t="s">
        <v>211</v>
      </c>
      <c r="I157">
        <v>33350</v>
      </c>
      <c r="J157">
        <v>3801</v>
      </c>
      <c r="K157">
        <v>37151</v>
      </c>
      <c r="L157" t="s">
        <v>97</v>
      </c>
      <c r="M157" t="s">
        <v>107</v>
      </c>
      <c r="N157" t="s">
        <v>108</v>
      </c>
      <c r="O157">
        <v>4</v>
      </c>
      <c r="P157" t="s">
        <v>77</v>
      </c>
      <c r="Q157" t="s">
        <v>78</v>
      </c>
      <c r="R157" t="s">
        <v>79</v>
      </c>
      <c r="S157" t="s">
        <v>57</v>
      </c>
      <c r="T157" t="s">
        <v>44</v>
      </c>
      <c r="U157" t="s">
        <v>221</v>
      </c>
      <c r="V157">
        <v>1334</v>
      </c>
      <c r="W157">
        <v>0.24480131233334601</v>
      </c>
      <c r="X157" t="s">
        <v>220</v>
      </c>
    </row>
    <row r="158" spans="1:24" x14ac:dyDescent="0.25">
      <c r="A158" t="s">
        <v>163</v>
      </c>
      <c r="B158" s="1">
        <v>41752</v>
      </c>
      <c r="C158">
        <v>2014</v>
      </c>
      <c r="D158" t="s">
        <v>227</v>
      </c>
      <c r="E158" t="s">
        <v>64</v>
      </c>
      <c r="F158" t="s">
        <v>20</v>
      </c>
      <c r="G158" t="s">
        <v>210</v>
      </c>
      <c r="H158" t="s">
        <v>201</v>
      </c>
      <c r="I158">
        <v>22400</v>
      </c>
      <c r="J158">
        <v>3623</v>
      </c>
      <c r="K158">
        <v>26023</v>
      </c>
      <c r="L158" t="s">
        <v>164</v>
      </c>
      <c r="M158" t="s">
        <v>165</v>
      </c>
      <c r="N158" t="s">
        <v>166</v>
      </c>
      <c r="O158">
        <v>2</v>
      </c>
      <c r="P158" t="s">
        <v>77</v>
      </c>
      <c r="Q158" t="s">
        <v>78</v>
      </c>
      <c r="R158" t="s">
        <v>79</v>
      </c>
      <c r="S158" t="s">
        <v>57</v>
      </c>
      <c r="T158" t="s">
        <v>44</v>
      </c>
      <c r="U158" t="s">
        <v>219</v>
      </c>
      <c r="V158">
        <v>672</v>
      </c>
      <c r="W158">
        <v>0.49835673929115604</v>
      </c>
      <c r="X158" t="s">
        <v>220</v>
      </c>
    </row>
    <row r="159" spans="1:24" x14ac:dyDescent="0.25">
      <c r="A159" t="s">
        <v>100</v>
      </c>
      <c r="B159" s="1">
        <v>41752</v>
      </c>
      <c r="C159">
        <v>2014</v>
      </c>
      <c r="D159" t="s">
        <v>227</v>
      </c>
      <c r="E159" t="s">
        <v>64</v>
      </c>
      <c r="F159" t="s">
        <v>26</v>
      </c>
      <c r="G159" t="s">
        <v>210</v>
      </c>
      <c r="H159" t="s">
        <v>203</v>
      </c>
      <c r="I159">
        <v>28050</v>
      </c>
      <c r="J159">
        <v>2569</v>
      </c>
      <c r="K159">
        <v>30619</v>
      </c>
      <c r="L159" t="s">
        <v>97</v>
      </c>
      <c r="M159" t="s">
        <v>101</v>
      </c>
      <c r="N159" t="s">
        <v>102</v>
      </c>
      <c r="O159">
        <v>4</v>
      </c>
      <c r="P159" t="s">
        <v>77</v>
      </c>
      <c r="Q159" t="s">
        <v>78</v>
      </c>
      <c r="R159" t="s">
        <v>79</v>
      </c>
      <c r="S159" t="s">
        <v>57</v>
      </c>
      <c r="T159" t="s">
        <v>44</v>
      </c>
      <c r="U159" t="s">
        <v>219</v>
      </c>
      <c r="V159">
        <v>841.5</v>
      </c>
      <c r="W159">
        <v>0.2585162880171632</v>
      </c>
      <c r="X159" t="s">
        <v>220</v>
      </c>
    </row>
    <row r="160" spans="1:24" x14ac:dyDescent="0.25">
      <c r="A160" t="s">
        <v>123</v>
      </c>
      <c r="B160" s="1">
        <v>41752</v>
      </c>
      <c r="C160">
        <v>2014</v>
      </c>
      <c r="D160" t="s">
        <v>227</v>
      </c>
      <c r="E160" t="s">
        <v>54</v>
      </c>
      <c r="F160" t="s">
        <v>11</v>
      </c>
      <c r="G160" t="s">
        <v>200</v>
      </c>
      <c r="H160" t="s">
        <v>201</v>
      </c>
      <c r="I160">
        <v>67050</v>
      </c>
      <c r="J160">
        <v>3886</v>
      </c>
      <c r="K160">
        <v>70936</v>
      </c>
      <c r="L160" t="s">
        <v>97</v>
      </c>
      <c r="M160" t="s">
        <v>124</v>
      </c>
      <c r="N160" t="s">
        <v>125</v>
      </c>
      <c r="O160">
        <v>4</v>
      </c>
      <c r="P160" t="s">
        <v>91</v>
      </c>
      <c r="Q160" t="s">
        <v>78</v>
      </c>
      <c r="R160" t="s">
        <v>92</v>
      </c>
      <c r="S160" t="s">
        <v>54</v>
      </c>
      <c r="T160" t="s">
        <v>43</v>
      </c>
      <c r="U160" t="s">
        <v>223</v>
      </c>
      <c r="V160">
        <v>3352.5</v>
      </c>
      <c r="W160">
        <v>0.21350998534518759</v>
      </c>
      <c r="X160" t="s">
        <v>220</v>
      </c>
    </row>
    <row r="161" spans="1:24" x14ac:dyDescent="0.25">
      <c r="A161" t="s">
        <v>83</v>
      </c>
      <c r="B161" s="1">
        <v>41753</v>
      </c>
      <c r="C161">
        <v>2014</v>
      </c>
      <c r="D161" t="s">
        <v>227</v>
      </c>
      <c r="E161" t="s">
        <v>54</v>
      </c>
      <c r="F161" t="s">
        <v>29</v>
      </c>
      <c r="G161" t="s">
        <v>210</v>
      </c>
      <c r="H161" t="s">
        <v>201</v>
      </c>
      <c r="I161">
        <v>74300</v>
      </c>
      <c r="J161">
        <v>1773</v>
      </c>
      <c r="K161">
        <v>76073</v>
      </c>
      <c r="L161" t="s">
        <v>74</v>
      </c>
      <c r="M161" t="s">
        <v>84</v>
      </c>
      <c r="N161" t="s">
        <v>85</v>
      </c>
      <c r="O161">
        <v>4</v>
      </c>
      <c r="P161" t="s">
        <v>77</v>
      </c>
      <c r="Q161" t="s">
        <v>86</v>
      </c>
      <c r="R161" t="s">
        <v>87</v>
      </c>
      <c r="S161" t="s">
        <v>54</v>
      </c>
      <c r="T161" t="s">
        <v>45</v>
      </c>
      <c r="U161" t="s">
        <v>223</v>
      </c>
      <c r="V161">
        <v>3715</v>
      </c>
      <c r="W161">
        <v>0.85340971725685977</v>
      </c>
      <c r="X161" t="s">
        <v>222</v>
      </c>
    </row>
    <row r="162" spans="1:24" x14ac:dyDescent="0.25">
      <c r="A162" t="s">
        <v>145</v>
      </c>
      <c r="B162" s="1">
        <v>41755</v>
      </c>
      <c r="C162">
        <v>2014</v>
      </c>
      <c r="D162" t="s">
        <v>227</v>
      </c>
      <c r="E162" t="s">
        <v>50</v>
      </c>
      <c r="F162" t="s">
        <v>9</v>
      </c>
      <c r="G162" t="s">
        <v>210</v>
      </c>
      <c r="H162" t="s">
        <v>205</v>
      </c>
      <c r="I162">
        <v>26250</v>
      </c>
      <c r="J162">
        <v>4290</v>
      </c>
      <c r="K162">
        <v>30540</v>
      </c>
      <c r="L162" t="s">
        <v>142</v>
      </c>
      <c r="M162" t="s">
        <v>146</v>
      </c>
      <c r="N162" t="s">
        <v>147</v>
      </c>
      <c r="O162">
        <v>4</v>
      </c>
      <c r="P162" t="s">
        <v>77</v>
      </c>
      <c r="Q162" t="s">
        <v>78</v>
      </c>
      <c r="R162" t="s">
        <v>79</v>
      </c>
      <c r="S162" t="s">
        <v>51</v>
      </c>
      <c r="T162" t="s">
        <v>43</v>
      </c>
      <c r="U162" t="s">
        <v>219</v>
      </c>
      <c r="V162">
        <v>787.5</v>
      </c>
      <c r="W162">
        <v>0.98226206422888773</v>
      </c>
      <c r="X162" t="s">
        <v>222</v>
      </c>
    </row>
    <row r="163" spans="1:24" x14ac:dyDescent="0.25">
      <c r="A163" t="s">
        <v>114</v>
      </c>
      <c r="B163" s="1">
        <v>41755</v>
      </c>
      <c r="C163">
        <v>2014</v>
      </c>
      <c r="D163" t="s">
        <v>227</v>
      </c>
      <c r="E163" t="s">
        <v>62</v>
      </c>
      <c r="F163" t="s">
        <v>11</v>
      </c>
      <c r="G163" t="s">
        <v>200</v>
      </c>
      <c r="H163" t="s">
        <v>205</v>
      </c>
      <c r="I163">
        <v>48050</v>
      </c>
      <c r="J163">
        <v>1110</v>
      </c>
      <c r="K163">
        <v>49160</v>
      </c>
      <c r="L163" t="s">
        <v>97</v>
      </c>
      <c r="M163" t="s">
        <v>115</v>
      </c>
      <c r="N163" t="s">
        <v>116</v>
      </c>
      <c r="O163">
        <v>4</v>
      </c>
      <c r="P163" t="s">
        <v>77</v>
      </c>
      <c r="Q163" t="s">
        <v>78</v>
      </c>
      <c r="R163" t="s">
        <v>79</v>
      </c>
      <c r="S163" t="s">
        <v>63</v>
      </c>
      <c r="T163" t="s">
        <v>43</v>
      </c>
      <c r="U163" t="s">
        <v>221</v>
      </c>
      <c r="V163">
        <v>1922</v>
      </c>
      <c r="W163">
        <v>0.18070729504372332</v>
      </c>
      <c r="X163" t="s">
        <v>220</v>
      </c>
    </row>
    <row r="164" spans="1:24" x14ac:dyDescent="0.25">
      <c r="A164" t="s">
        <v>141</v>
      </c>
      <c r="B164" s="1">
        <v>41755</v>
      </c>
      <c r="C164">
        <v>2014</v>
      </c>
      <c r="D164" t="s">
        <v>227</v>
      </c>
      <c r="E164" t="s">
        <v>55</v>
      </c>
      <c r="F164" t="s">
        <v>38</v>
      </c>
      <c r="G164" t="s">
        <v>210</v>
      </c>
      <c r="H164" t="s">
        <v>201</v>
      </c>
      <c r="I164">
        <v>24050</v>
      </c>
      <c r="J164">
        <v>1428</v>
      </c>
      <c r="K164">
        <v>25478</v>
      </c>
      <c r="L164" t="s">
        <v>142</v>
      </c>
      <c r="M164" t="s">
        <v>143</v>
      </c>
      <c r="N164" t="s">
        <v>144</v>
      </c>
      <c r="O164">
        <v>4</v>
      </c>
      <c r="P164" t="s">
        <v>77</v>
      </c>
      <c r="Q164" t="s">
        <v>78</v>
      </c>
      <c r="R164" t="s">
        <v>79</v>
      </c>
      <c r="S164" t="s">
        <v>56</v>
      </c>
      <c r="T164" t="s">
        <v>46</v>
      </c>
      <c r="U164" t="s">
        <v>219</v>
      </c>
      <c r="V164">
        <v>721.5</v>
      </c>
      <c r="W164">
        <v>7.9535049889020173E-2</v>
      </c>
      <c r="X164" t="s">
        <v>220</v>
      </c>
    </row>
    <row r="165" spans="1:24" x14ac:dyDescent="0.25">
      <c r="A165" t="s">
        <v>83</v>
      </c>
      <c r="B165" s="1">
        <v>41756</v>
      </c>
      <c r="C165">
        <v>2014</v>
      </c>
      <c r="D165" t="s">
        <v>227</v>
      </c>
      <c r="E165" t="s">
        <v>55</v>
      </c>
      <c r="F165" t="s">
        <v>36</v>
      </c>
      <c r="G165" t="s">
        <v>210</v>
      </c>
      <c r="H165" t="s">
        <v>211</v>
      </c>
      <c r="I165">
        <v>74300</v>
      </c>
      <c r="J165">
        <v>4278</v>
      </c>
      <c r="K165">
        <v>78578</v>
      </c>
      <c r="L165" t="s">
        <v>74</v>
      </c>
      <c r="M165" t="s">
        <v>84</v>
      </c>
      <c r="N165" t="s">
        <v>85</v>
      </c>
      <c r="O165">
        <v>4</v>
      </c>
      <c r="P165" t="s">
        <v>77</v>
      </c>
      <c r="Q165" t="s">
        <v>86</v>
      </c>
      <c r="R165" t="s">
        <v>87</v>
      </c>
      <c r="S165" t="s">
        <v>56</v>
      </c>
      <c r="T165" t="s">
        <v>46</v>
      </c>
      <c r="U165" t="s">
        <v>225</v>
      </c>
      <c r="V165">
        <v>4458</v>
      </c>
      <c r="W165">
        <v>0.7490775067122083</v>
      </c>
      <c r="X165" t="s">
        <v>222</v>
      </c>
    </row>
    <row r="166" spans="1:24" x14ac:dyDescent="0.25">
      <c r="A166" t="s">
        <v>120</v>
      </c>
      <c r="B166" s="1">
        <v>41757</v>
      </c>
      <c r="C166">
        <v>2014</v>
      </c>
      <c r="D166" t="s">
        <v>227</v>
      </c>
      <c r="E166" t="s">
        <v>50</v>
      </c>
      <c r="F166" t="s">
        <v>9</v>
      </c>
      <c r="G166" t="s">
        <v>206</v>
      </c>
      <c r="H166" t="s">
        <v>202</v>
      </c>
      <c r="I166">
        <v>55950</v>
      </c>
      <c r="J166">
        <v>3522</v>
      </c>
      <c r="K166">
        <v>59472</v>
      </c>
      <c r="L166" t="s">
        <v>97</v>
      </c>
      <c r="M166" t="s">
        <v>121</v>
      </c>
      <c r="N166" t="s">
        <v>122</v>
      </c>
      <c r="O166">
        <v>4</v>
      </c>
      <c r="P166" t="s">
        <v>77</v>
      </c>
      <c r="Q166" t="s">
        <v>86</v>
      </c>
      <c r="R166" t="s">
        <v>87</v>
      </c>
      <c r="S166" t="s">
        <v>51</v>
      </c>
      <c r="T166" t="s">
        <v>43</v>
      </c>
      <c r="U166" t="s">
        <v>223</v>
      </c>
      <c r="V166">
        <v>2797.5</v>
      </c>
      <c r="W166">
        <v>9.9224913911533041E-2</v>
      </c>
      <c r="X166" t="s">
        <v>220</v>
      </c>
    </row>
    <row r="167" spans="1:24" x14ac:dyDescent="0.25">
      <c r="A167" t="s">
        <v>120</v>
      </c>
      <c r="B167" s="1">
        <v>41757</v>
      </c>
      <c r="C167">
        <v>2014</v>
      </c>
      <c r="D167" t="s">
        <v>227</v>
      </c>
      <c r="E167" t="s">
        <v>60</v>
      </c>
      <c r="F167" t="s">
        <v>4</v>
      </c>
      <c r="G167" t="s">
        <v>200</v>
      </c>
      <c r="H167" t="s">
        <v>211</v>
      </c>
      <c r="I167">
        <v>56150</v>
      </c>
      <c r="J167">
        <v>2592</v>
      </c>
      <c r="K167">
        <v>58742</v>
      </c>
      <c r="L167" t="s">
        <v>97</v>
      </c>
      <c r="M167" t="s">
        <v>121</v>
      </c>
      <c r="N167" t="s">
        <v>122</v>
      </c>
      <c r="O167">
        <v>4</v>
      </c>
      <c r="P167" t="s">
        <v>77</v>
      </c>
      <c r="Q167" t="s">
        <v>86</v>
      </c>
      <c r="R167" t="s">
        <v>87</v>
      </c>
      <c r="S167" t="s">
        <v>61</v>
      </c>
      <c r="T167" t="s">
        <v>42</v>
      </c>
      <c r="U167" t="s">
        <v>223</v>
      </c>
      <c r="V167">
        <v>2807.5</v>
      </c>
      <c r="W167">
        <v>0.12692912115106783</v>
      </c>
      <c r="X167" t="s">
        <v>220</v>
      </c>
    </row>
    <row r="168" spans="1:24" x14ac:dyDescent="0.25">
      <c r="A168" t="s">
        <v>120</v>
      </c>
      <c r="B168" s="1">
        <v>41757</v>
      </c>
      <c r="C168">
        <v>2014</v>
      </c>
      <c r="D168" t="s">
        <v>227</v>
      </c>
      <c r="E168" t="s">
        <v>52</v>
      </c>
      <c r="F168" t="s">
        <v>47</v>
      </c>
      <c r="G168" t="s">
        <v>200</v>
      </c>
      <c r="H168" t="s">
        <v>203</v>
      </c>
      <c r="I168">
        <v>56050</v>
      </c>
      <c r="J168">
        <v>2714</v>
      </c>
      <c r="K168">
        <v>58764</v>
      </c>
      <c r="L168" t="s">
        <v>97</v>
      </c>
      <c r="M168" t="s">
        <v>121</v>
      </c>
      <c r="N168" t="s">
        <v>122</v>
      </c>
      <c r="O168">
        <v>4</v>
      </c>
      <c r="P168" t="s">
        <v>77</v>
      </c>
      <c r="Q168" t="s">
        <v>86</v>
      </c>
      <c r="R168" t="s">
        <v>87</v>
      </c>
      <c r="S168" t="s">
        <v>53</v>
      </c>
      <c r="T168" t="s">
        <v>46</v>
      </c>
      <c r="U168" t="s">
        <v>223</v>
      </c>
      <c r="V168">
        <v>2802.5</v>
      </c>
      <c r="W168">
        <v>0.93838841604925149</v>
      </c>
      <c r="X168" t="s">
        <v>222</v>
      </c>
    </row>
    <row r="169" spans="1:24" x14ac:dyDescent="0.25">
      <c r="A169" t="s">
        <v>126</v>
      </c>
      <c r="B169" s="1">
        <v>41758</v>
      </c>
      <c r="C169">
        <v>2014</v>
      </c>
      <c r="D169" t="s">
        <v>227</v>
      </c>
      <c r="E169" t="s">
        <v>55</v>
      </c>
      <c r="F169" t="s">
        <v>39</v>
      </c>
      <c r="G169" t="s">
        <v>200</v>
      </c>
      <c r="H169" t="s">
        <v>205</v>
      </c>
      <c r="I169">
        <v>33850</v>
      </c>
      <c r="J169">
        <v>2334</v>
      </c>
      <c r="K169">
        <v>36184</v>
      </c>
      <c r="L169" t="s">
        <v>127</v>
      </c>
      <c r="M169" t="s">
        <v>128</v>
      </c>
      <c r="N169" t="s">
        <v>129</v>
      </c>
      <c r="O169">
        <v>4</v>
      </c>
      <c r="P169" t="s">
        <v>77</v>
      </c>
      <c r="Q169" t="s">
        <v>78</v>
      </c>
      <c r="R169" t="s">
        <v>79</v>
      </c>
      <c r="S169" t="s">
        <v>56</v>
      </c>
      <c r="T169" t="s">
        <v>46</v>
      </c>
      <c r="U169" t="s">
        <v>219</v>
      </c>
      <c r="V169">
        <v>1015.5</v>
      </c>
      <c r="W169">
        <v>0.68643719129564107</v>
      </c>
      <c r="X169" t="s">
        <v>222</v>
      </c>
    </row>
    <row r="170" spans="1:24" x14ac:dyDescent="0.25">
      <c r="A170" t="s">
        <v>123</v>
      </c>
      <c r="B170" s="1">
        <v>41759</v>
      </c>
      <c r="C170">
        <v>2014</v>
      </c>
      <c r="D170" t="s">
        <v>227</v>
      </c>
      <c r="E170" t="s">
        <v>52</v>
      </c>
      <c r="F170" t="s">
        <v>41</v>
      </c>
      <c r="G170" t="s">
        <v>209</v>
      </c>
      <c r="H170" t="s">
        <v>201</v>
      </c>
      <c r="I170">
        <v>67200</v>
      </c>
      <c r="J170">
        <v>1528</v>
      </c>
      <c r="K170">
        <v>68728</v>
      </c>
      <c r="L170" t="s">
        <v>97</v>
      </c>
      <c r="M170" t="s">
        <v>124</v>
      </c>
      <c r="N170" t="s">
        <v>125</v>
      </c>
      <c r="O170">
        <v>4</v>
      </c>
      <c r="P170" t="s">
        <v>91</v>
      </c>
      <c r="Q170" t="s">
        <v>78</v>
      </c>
      <c r="R170" t="s">
        <v>92</v>
      </c>
      <c r="S170" t="s">
        <v>53</v>
      </c>
      <c r="T170" t="s">
        <v>46</v>
      </c>
      <c r="U170" t="s">
        <v>223</v>
      </c>
      <c r="V170">
        <v>3360</v>
      </c>
      <c r="W170">
        <v>0.5943367651637349</v>
      </c>
      <c r="X170" t="s">
        <v>222</v>
      </c>
    </row>
    <row r="171" spans="1:24" x14ac:dyDescent="0.25">
      <c r="A171" t="s">
        <v>141</v>
      </c>
      <c r="B171" s="1">
        <v>41759</v>
      </c>
      <c r="C171">
        <v>2014</v>
      </c>
      <c r="D171" t="s">
        <v>227</v>
      </c>
      <c r="E171" t="s">
        <v>50</v>
      </c>
      <c r="F171" t="s">
        <v>13</v>
      </c>
      <c r="G171" t="s">
        <v>210</v>
      </c>
      <c r="H171" t="s">
        <v>211</v>
      </c>
      <c r="I171">
        <v>23650</v>
      </c>
      <c r="J171">
        <v>2748</v>
      </c>
      <c r="K171">
        <v>26398</v>
      </c>
      <c r="L171" t="s">
        <v>142</v>
      </c>
      <c r="M171" t="s">
        <v>143</v>
      </c>
      <c r="N171" t="s">
        <v>144</v>
      </c>
      <c r="O171">
        <v>4</v>
      </c>
      <c r="P171" t="s">
        <v>77</v>
      </c>
      <c r="Q171" t="s">
        <v>78</v>
      </c>
      <c r="R171" t="s">
        <v>79</v>
      </c>
      <c r="S171" t="s">
        <v>51</v>
      </c>
      <c r="T171" t="s">
        <v>43</v>
      </c>
      <c r="U171" t="s">
        <v>219</v>
      </c>
      <c r="V171">
        <v>709.5</v>
      </c>
      <c r="W171">
        <v>0.66568954785619372</v>
      </c>
      <c r="X171" t="s">
        <v>222</v>
      </c>
    </row>
    <row r="172" spans="1:24" x14ac:dyDescent="0.25">
      <c r="A172" t="s">
        <v>117</v>
      </c>
      <c r="B172" s="1">
        <v>41760</v>
      </c>
      <c r="C172">
        <v>2014</v>
      </c>
      <c r="D172" t="s">
        <v>228</v>
      </c>
      <c r="E172" t="s">
        <v>52</v>
      </c>
      <c r="F172" t="s">
        <v>35</v>
      </c>
      <c r="G172" t="s">
        <v>209</v>
      </c>
      <c r="H172" t="s">
        <v>211</v>
      </c>
      <c r="I172">
        <v>52200</v>
      </c>
      <c r="J172">
        <v>4521</v>
      </c>
      <c r="K172">
        <v>56721</v>
      </c>
      <c r="L172" t="s">
        <v>97</v>
      </c>
      <c r="M172" t="s">
        <v>118</v>
      </c>
      <c r="N172" t="s">
        <v>119</v>
      </c>
      <c r="O172">
        <v>4</v>
      </c>
      <c r="P172" t="s">
        <v>77</v>
      </c>
      <c r="Q172" t="s">
        <v>86</v>
      </c>
      <c r="R172" t="s">
        <v>79</v>
      </c>
      <c r="S172" t="s">
        <v>53</v>
      </c>
      <c r="T172" t="s">
        <v>46</v>
      </c>
      <c r="U172" t="s">
        <v>223</v>
      </c>
      <c r="V172">
        <v>2610</v>
      </c>
      <c r="W172">
        <v>0.97797753148618038</v>
      </c>
      <c r="X172" t="s">
        <v>222</v>
      </c>
    </row>
    <row r="173" spans="1:24" x14ac:dyDescent="0.25">
      <c r="A173" t="s">
        <v>136</v>
      </c>
      <c r="B173" s="1">
        <v>41760</v>
      </c>
      <c r="C173">
        <v>2014</v>
      </c>
      <c r="D173" t="s">
        <v>228</v>
      </c>
      <c r="E173" t="s">
        <v>55</v>
      </c>
      <c r="F173" t="s">
        <v>37</v>
      </c>
      <c r="G173" t="s">
        <v>206</v>
      </c>
      <c r="H173" t="s">
        <v>202</v>
      </c>
      <c r="I173">
        <v>76000</v>
      </c>
      <c r="J173">
        <v>2506</v>
      </c>
      <c r="K173">
        <v>78506</v>
      </c>
      <c r="L173" t="s">
        <v>127</v>
      </c>
      <c r="M173" t="s">
        <v>137</v>
      </c>
      <c r="N173" t="s">
        <v>138</v>
      </c>
      <c r="O173">
        <v>4</v>
      </c>
      <c r="P173" t="s">
        <v>77</v>
      </c>
      <c r="Q173" t="s">
        <v>78</v>
      </c>
      <c r="R173" t="s">
        <v>79</v>
      </c>
      <c r="S173" t="s">
        <v>56</v>
      </c>
      <c r="T173" t="s">
        <v>46</v>
      </c>
      <c r="U173" t="s">
        <v>225</v>
      </c>
      <c r="V173">
        <v>4560</v>
      </c>
      <c r="W173">
        <v>0.30788201387407355</v>
      </c>
      <c r="X173" t="s">
        <v>220</v>
      </c>
    </row>
    <row r="174" spans="1:24" x14ac:dyDescent="0.25">
      <c r="A174" t="s">
        <v>163</v>
      </c>
      <c r="B174" s="1">
        <v>41762</v>
      </c>
      <c r="C174">
        <v>2014</v>
      </c>
      <c r="D174" t="s">
        <v>228</v>
      </c>
      <c r="E174" t="s">
        <v>62</v>
      </c>
      <c r="F174" t="s">
        <v>14</v>
      </c>
      <c r="G174" t="s">
        <v>200</v>
      </c>
      <c r="H174" t="s">
        <v>201</v>
      </c>
      <c r="I174">
        <v>22400</v>
      </c>
      <c r="J174">
        <v>4862</v>
      </c>
      <c r="K174">
        <v>27262</v>
      </c>
      <c r="L174" t="s">
        <v>164</v>
      </c>
      <c r="M174" t="s">
        <v>165</v>
      </c>
      <c r="N174" t="s">
        <v>166</v>
      </c>
      <c r="O174">
        <v>2</v>
      </c>
      <c r="P174" t="s">
        <v>77</v>
      </c>
      <c r="Q174" t="s">
        <v>78</v>
      </c>
      <c r="R174" t="s">
        <v>79</v>
      </c>
      <c r="S174" t="s">
        <v>63</v>
      </c>
      <c r="T174" t="s">
        <v>43</v>
      </c>
      <c r="U174" t="s">
        <v>219</v>
      </c>
      <c r="V174">
        <v>672</v>
      </c>
      <c r="W174">
        <v>0.30486332965309887</v>
      </c>
      <c r="X174" t="s">
        <v>220</v>
      </c>
    </row>
    <row r="175" spans="1:24" x14ac:dyDescent="0.25">
      <c r="A175" t="s">
        <v>148</v>
      </c>
      <c r="B175" s="1">
        <v>41764</v>
      </c>
      <c r="C175">
        <v>2014</v>
      </c>
      <c r="D175" t="s">
        <v>228</v>
      </c>
      <c r="E175" t="s">
        <v>57</v>
      </c>
      <c r="F175" t="s">
        <v>16</v>
      </c>
      <c r="G175" t="s">
        <v>200</v>
      </c>
      <c r="H175" t="s">
        <v>205</v>
      </c>
      <c r="I175">
        <v>29750</v>
      </c>
      <c r="J175">
        <v>1490</v>
      </c>
      <c r="K175">
        <v>31240</v>
      </c>
      <c r="L175" t="s">
        <v>142</v>
      </c>
      <c r="M175" t="s">
        <v>149</v>
      </c>
      <c r="N175" t="s">
        <v>150</v>
      </c>
      <c r="O175">
        <v>4</v>
      </c>
      <c r="P175" t="s">
        <v>77</v>
      </c>
      <c r="Q175" t="s">
        <v>78</v>
      </c>
      <c r="R175" t="s">
        <v>79</v>
      </c>
      <c r="S175" t="s">
        <v>57</v>
      </c>
      <c r="T175" t="s">
        <v>44</v>
      </c>
      <c r="U175" t="s">
        <v>219</v>
      </c>
      <c r="V175">
        <v>892.5</v>
      </c>
      <c r="W175">
        <v>0.58445412879085823</v>
      </c>
      <c r="X175" t="s">
        <v>222</v>
      </c>
    </row>
    <row r="176" spans="1:24" x14ac:dyDescent="0.25">
      <c r="A176" t="s">
        <v>114</v>
      </c>
      <c r="B176" s="1">
        <v>41764</v>
      </c>
      <c r="C176">
        <v>2014</v>
      </c>
      <c r="D176" t="s">
        <v>228</v>
      </c>
      <c r="E176" t="s">
        <v>57</v>
      </c>
      <c r="F176" t="s">
        <v>18</v>
      </c>
      <c r="G176" t="s">
        <v>209</v>
      </c>
      <c r="H176" t="s">
        <v>202</v>
      </c>
      <c r="I176">
        <v>48000</v>
      </c>
      <c r="J176">
        <v>4665</v>
      </c>
      <c r="K176">
        <v>52665</v>
      </c>
      <c r="L176" t="s">
        <v>97</v>
      </c>
      <c r="M176" t="s">
        <v>115</v>
      </c>
      <c r="N176" t="s">
        <v>116</v>
      </c>
      <c r="O176">
        <v>4</v>
      </c>
      <c r="P176" t="s">
        <v>77</v>
      </c>
      <c r="Q176" t="s">
        <v>78</v>
      </c>
      <c r="R176" t="s">
        <v>79</v>
      </c>
      <c r="S176" t="s">
        <v>57</v>
      </c>
      <c r="T176" t="s">
        <v>44</v>
      </c>
      <c r="U176" t="s">
        <v>221</v>
      </c>
      <c r="V176">
        <v>1920</v>
      </c>
      <c r="W176">
        <v>0.50617959886145758</v>
      </c>
      <c r="X176" t="s">
        <v>222</v>
      </c>
    </row>
    <row r="177" spans="1:24" x14ac:dyDescent="0.25">
      <c r="A177" t="s">
        <v>100</v>
      </c>
      <c r="B177" s="1">
        <v>41764</v>
      </c>
      <c r="C177">
        <v>2014</v>
      </c>
      <c r="D177" t="s">
        <v>228</v>
      </c>
      <c r="E177" t="s">
        <v>58</v>
      </c>
      <c r="F177" t="s">
        <v>5</v>
      </c>
      <c r="G177" t="s">
        <v>200</v>
      </c>
      <c r="H177" t="s">
        <v>203</v>
      </c>
      <c r="I177">
        <v>28400</v>
      </c>
      <c r="J177">
        <v>2844</v>
      </c>
      <c r="K177">
        <v>31244</v>
      </c>
      <c r="L177" t="s">
        <v>97</v>
      </c>
      <c r="M177" t="s">
        <v>101</v>
      </c>
      <c r="N177" t="s">
        <v>102</v>
      </c>
      <c r="O177">
        <v>4</v>
      </c>
      <c r="P177" t="s">
        <v>77</v>
      </c>
      <c r="Q177" t="s">
        <v>78</v>
      </c>
      <c r="R177" t="s">
        <v>79</v>
      </c>
      <c r="S177" t="s">
        <v>59</v>
      </c>
      <c r="T177" t="s">
        <v>42</v>
      </c>
      <c r="U177" t="s">
        <v>219</v>
      </c>
      <c r="V177">
        <v>852</v>
      </c>
      <c r="W177">
        <v>0.26873477979969923</v>
      </c>
      <c r="X177" t="s">
        <v>220</v>
      </c>
    </row>
    <row r="178" spans="1:24" x14ac:dyDescent="0.25">
      <c r="A178" t="s">
        <v>88</v>
      </c>
      <c r="B178" s="1">
        <v>41764</v>
      </c>
      <c r="C178">
        <v>2014</v>
      </c>
      <c r="D178" t="s">
        <v>228</v>
      </c>
      <c r="E178" t="s">
        <v>62</v>
      </c>
      <c r="F178" t="s">
        <v>14</v>
      </c>
      <c r="G178" t="s">
        <v>210</v>
      </c>
      <c r="H178" t="s">
        <v>201</v>
      </c>
      <c r="I178">
        <v>128150</v>
      </c>
      <c r="J178">
        <v>2867</v>
      </c>
      <c r="K178">
        <v>131017</v>
      </c>
      <c r="L178" t="s">
        <v>74</v>
      </c>
      <c r="M178" t="s">
        <v>89</v>
      </c>
      <c r="N178" t="s">
        <v>90</v>
      </c>
      <c r="O178">
        <v>4</v>
      </c>
      <c r="P178" t="s">
        <v>91</v>
      </c>
      <c r="Q178" t="s">
        <v>86</v>
      </c>
      <c r="R178" t="s">
        <v>92</v>
      </c>
      <c r="S178" t="s">
        <v>63</v>
      </c>
      <c r="T178" t="s">
        <v>43</v>
      </c>
      <c r="U178" t="s">
        <v>225</v>
      </c>
      <c r="V178">
        <v>7689</v>
      </c>
      <c r="W178">
        <v>0.2714699764137482</v>
      </c>
      <c r="X178" t="s">
        <v>220</v>
      </c>
    </row>
    <row r="179" spans="1:24" x14ac:dyDescent="0.25">
      <c r="A179" t="s">
        <v>123</v>
      </c>
      <c r="B179" s="1">
        <v>41766</v>
      </c>
      <c r="C179">
        <v>2014</v>
      </c>
      <c r="D179" t="s">
        <v>228</v>
      </c>
      <c r="E179" t="s">
        <v>52</v>
      </c>
      <c r="F179" t="s">
        <v>47</v>
      </c>
      <c r="G179" t="s">
        <v>210</v>
      </c>
      <c r="H179" t="s">
        <v>203</v>
      </c>
      <c r="I179">
        <v>66850</v>
      </c>
      <c r="J179">
        <v>3501</v>
      </c>
      <c r="K179">
        <v>70351</v>
      </c>
      <c r="L179" t="s">
        <v>97</v>
      </c>
      <c r="M179" t="s">
        <v>124</v>
      </c>
      <c r="N179" t="s">
        <v>125</v>
      </c>
      <c r="O179">
        <v>4</v>
      </c>
      <c r="P179" t="s">
        <v>91</v>
      </c>
      <c r="Q179" t="s">
        <v>78</v>
      </c>
      <c r="R179" t="s">
        <v>92</v>
      </c>
      <c r="S179" t="s">
        <v>53</v>
      </c>
      <c r="T179" t="s">
        <v>46</v>
      </c>
      <c r="U179" t="s">
        <v>223</v>
      </c>
      <c r="V179">
        <v>3342.5</v>
      </c>
      <c r="W179">
        <v>0.36546454921619248</v>
      </c>
      <c r="X179" t="s">
        <v>220</v>
      </c>
    </row>
    <row r="180" spans="1:24" x14ac:dyDescent="0.25">
      <c r="A180" t="s">
        <v>83</v>
      </c>
      <c r="B180" s="1">
        <v>41767</v>
      </c>
      <c r="C180">
        <v>2014</v>
      </c>
      <c r="D180" t="s">
        <v>228</v>
      </c>
      <c r="E180" t="s">
        <v>50</v>
      </c>
      <c r="F180" t="s">
        <v>9</v>
      </c>
      <c r="G180" t="s">
        <v>200</v>
      </c>
      <c r="H180" t="s">
        <v>201</v>
      </c>
      <c r="I180">
        <v>74200</v>
      </c>
      <c r="J180">
        <v>4313</v>
      </c>
      <c r="K180">
        <v>78513</v>
      </c>
      <c r="L180" t="s">
        <v>74</v>
      </c>
      <c r="M180" t="s">
        <v>84</v>
      </c>
      <c r="N180" t="s">
        <v>85</v>
      </c>
      <c r="O180">
        <v>4</v>
      </c>
      <c r="P180" t="s">
        <v>77</v>
      </c>
      <c r="Q180" t="s">
        <v>86</v>
      </c>
      <c r="R180" t="s">
        <v>87</v>
      </c>
      <c r="S180" t="s">
        <v>51</v>
      </c>
      <c r="T180" t="s">
        <v>43</v>
      </c>
      <c r="U180" t="s">
        <v>225</v>
      </c>
      <c r="V180">
        <v>4452</v>
      </c>
      <c r="W180">
        <v>0.8877677139303497</v>
      </c>
      <c r="X180" t="s">
        <v>222</v>
      </c>
    </row>
    <row r="181" spans="1:24" x14ac:dyDescent="0.25">
      <c r="A181" t="s">
        <v>151</v>
      </c>
      <c r="B181" s="1">
        <v>41768</v>
      </c>
      <c r="C181">
        <v>2014</v>
      </c>
      <c r="D181" t="s">
        <v>228</v>
      </c>
      <c r="E181" t="s">
        <v>54</v>
      </c>
      <c r="F181" t="s">
        <v>29</v>
      </c>
      <c r="G181" t="s">
        <v>200</v>
      </c>
      <c r="H181" t="s">
        <v>203</v>
      </c>
      <c r="I181">
        <v>31450</v>
      </c>
      <c r="J181">
        <v>4575</v>
      </c>
      <c r="K181">
        <v>36025</v>
      </c>
      <c r="L181" t="s">
        <v>142</v>
      </c>
      <c r="M181" t="s">
        <v>152</v>
      </c>
      <c r="N181" t="s">
        <v>153</v>
      </c>
      <c r="O181">
        <v>3</v>
      </c>
      <c r="P181" t="s">
        <v>91</v>
      </c>
      <c r="Q181" t="s">
        <v>78</v>
      </c>
      <c r="R181" t="s">
        <v>79</v>
      </c>
      <c r="S181" t="s">
        <v>54</v>
      </c>
      <c r="T181" t="s">
        <v>45</v>
      </c>
      <c r="U181" t="s">
        <v>219</v>
      </c>
      <c r="V181">
        <v>943.5</v>
      </c>
      <c r="W181">
        <v>0.52223605081543145</v>
      </c>
      <c r="X181" t="s">
        <v>222</v>
      </c>
    </row>
    <row r="182" spans="1:24" x14ac:dyDescent="0.25">
      <c r="A182" t="s">
        <v>167</v>
      </c>
      <c r="B182" s="1">
        <v>41768</v>
      </c>
      <c r="C182">
        <v>2014</v>
      </c>
      <c r="D182" t="s">
        <v>228</v>
      </c>
      <c r="E182" t="s">
        <v>57</v>
      </c>
      <c r="F182" t="s">
        <v>16</v>
      </c>
      <c r="G182" t="s">
        <v>200</v>
      </c>
      <c r="H182" t="s">
        <v>211</v>
      </c>
      <c r="I182">
        <v>28300</v>
      </c>
      <c r="J182">
        <v>2942</v>
      </c>
      <c r="K182">
        <v>31242</v>
      </c>
      <c r="L182" t="s">
        <v>164</v>
      </c>
      <c r="M182" t="s">
        <v>168</v>
      </c>
      <c r="N182" t="s">
        <v>169</v>
      </c>
      <c r="O182">
        <v>4</v>
      </c>
      <c r="P182" t="s">
        <v>77</v>
      </c>
      <c r="Q182" t="s">
        <v>78</v>
      </c>
      <c r="R182" t="s">
        <v>79</v>
      </c>
      <c r="S182" t="s">
        <v>57</v>
      </c>
      <c r="T182" t="s">
        <v>44</v>
      </c>
      <c r="U182" t="s">
        <v>219</v>
      </c>
      <c r="V182">
        <v>849</v>
      </c>
      <c r="W182">
        <v>0.52175846673630111</v>
      </c>
      <c r="X182" t="s">
        <v>222</v>
      </c>
    </row>
    <row r="183" spans="1:24" x14ac:dyDescent="0.25">
      <c r="A183" t="s">
        <v>148</v>
      </c>
      <c r="B183" s="1">
        <v>41769</v>
      </c>
      <c r="C183">
        <v>2014</v>
      </c>
      <c r="D183" t="s">
        <v>228</v>
      </c>
      <c r="E183" t="s">
        <v>55</v>
      </c>
      <c r="F183" t="s">
        <v>36</v>
      </c>
      <c r="G183" t="s">
        <v>200</v>
      </c>
      <c r="H183" t="s">
        <v>205</v>
      </c>
      <c r="I183">
        <v>29550</v>
      </c>
      <c r="J183">
        <v>4268</v>
      </c>
      <c r="K183">
        <v>33818</v>
      </c>
      <c r="L183" t="s">
        <v>142</v>
      </c>
      <c r="M183" t="s">
        <v>149</v>
      </c>
      <c r="N183" t="s">
        <v>150</v>
      </c>
      <c r="O183">
        <v>4</v>
      </c>
      <c r="P183" t="s">
        <v>77</v>
      </c>
      <c r="Q183" t="s">
        <v>78</v>
      </c>
      <c r="R183" t="s">
        <v>79</v>
      </c>
      <c r="S183" t="s">
        <v>56</v>
      </c>
      <c r="T183" t="s">
        <v>46</v>
      </c>
      <c r="U183" t="s">
        <v>219</v>
      </c>
      <c r="V183">
        <v>886.5</v>
      </c>
      <c r="W183">
        <v>0.73803908784782468</v>
      </c>
      <c r="X183" t="s">
        <v>222</v>
      </c>
    </row>
    <row r="184" spans="1:24" x14ac:dyDescent="0.25">
      <c r="A184" t="s">
        <v>126</v>
      </c>
      <c r="B184" s="1">
        <v>41769</v>
      </c>
      <c r="C184">
        <v>2014</v>
      </c>
      <c r="D184" t="s">
        <v>228</v>
      </c>
      <c r="E184" t="s">
        <v>57</v>
      </c>
      <c r="F184" t="s">
        <v>24</v>
      </c>
      <c r="G184" t="s">
        <v>209</v>
      </c>
      <c r="H184" t="s">
        <v>203</v>
      </c>
      <c r="I184">
        <v>33300</v>
      </c>
      <c r="J184">
        <v>1912</v>
      </c>
      <c r="K184">
        <v>35212</v>
      </c>
      <c r="L184" t="s">
        <v>127</v>
      </c>
      <c r="M184" t="s">
        <v>128</v>
      </c>
      <c r="N184" t="s">
        <v>129</v>
      </c>
      <c r="O184">
        <v>4</v>
      </c>
      <c r="P184" t="s">
        <v>77</v>
      </c>
      <c r="Q184" t="s">
        <v>78</v>
      </c>
      <c r="R184" t="s">
        <v>79</v>
      </c>
      <c r="S184" t="s">
        <v>57</v>
      </c>
      <c r="T184" t="s">
        <v>44</v>
      </c>
      <c r="U184" t="s">
        <v>219</v>
      </c>
      <c r="V184">
        <v>999</v>
      </c>
      <c r="W184">
        <v>0.72097649086312232</v>
      </c>
      <c r="X184" t="s">
        <v>222</v>
      </c>
    </row>
    <row r="185" spans="1:24" x14ac:dyDescent="0.25">
      <c r="A185" t="s">
        <v>157</v>
      </c>
      <c r="B185" s="1">
        <v>41770</v>
      </c>
      <c r="C185">
        <v>2014</v>
      </c>
      <c r="D185" t="s">
        <v>228</v>
      </c>
      <c r="E185" t="s">
        <v>57</v>
      </c>
      <c r="F185" t="s">
        <v>19</v>
      </c>
      <c r="G185" t="s">
        <v>209</v>
      </c>
      <c r="H185" t="s">
        <v>201</v>
      </c>
      <c r="I185">
        <v>58050</v>
      </c>
      <c r="J185">
        <v>2663</v>
      </c>
      <c r="K185">
        <v>60713</v>
      </c>
      <c r="L185" t="s">
        <v>142</v>
      </c>
      <c r="M185" t="s">
        <v>158</v>
      </c>
      <c r="N185" t="s">
        <v>159</v>
      </c>
      <c r="O185">
        <v>4</v>
      </c>
      <c r="P185" t="s">
        <v>77</v>
      </c>
      <c r="Q185" t="s">
        <v>86</v>
      </c>
      <c r="R185" t="s">
        <v>79</v>
      </c>
      <c r="S185" t="s">
        <v>57</v>
      </c>
      <c r="T185" t="s">
        <v>44</v>
      </c>
      <c r="U185" t="s">
        <v>223</v>
      </c>
      <c r="V185">
        <v>2902.5</v>
      </c>
      <c r="W185">
        <v>1.6237360432854557E-2</v>
      </c>
      <c r="X185" t="s">
        <v>220</v>
      </c>
    </row>
    <row r="186" spans="1:24" x14ac:dyDescent="0.25">
      <c r="A186" t="s">
        <v>93</v>
      </c>
      <c r="B186" s="1">
        <v>41770</v>
      </c>
      <c r="C186">
        <v>2014</v>
      </c>
      <c r="D186" t="s">
        <v>228</v>
      </c>
      <c r="E186" t="s">
        <v>57</v>
      </c>
      <c r="F186" t="s">
        <v>23</v>
      </c>
      <c r="G186" t="s">
        <v>210</v>
      </c>
      <c r="H186" t="s">
        <v>202</v>
      </c>
      <c r="I186">
        <v>148050</v>
      </c>
      <c r="J186">
        <v>4536</v>
      </c>
      <c r="K186">
        <v>152586</v>
      </c>
      <c r="L186" t="s">
        <v>74</v>
      </c>
      <c r="M186" t="s">
        <v>94</v>
      </c>
      <c r="N186" t="s">
        <v>95</v>
      </c>
      <c r="O186">
        <v>2</v>
      </c>
      <c r="P186" t="s">
        <v>77</v>
      </c>
      <c r="Q186" t="s">
        <v>86</v>
      </c>
      <c r="R186" t="s">
        <v>87</v>
      </c>
      <c r="S186" t="s">
        <v>57</v>
      </c>
      <c r="T186" t="s">
        <v>44</v>
      </c>
      <c r="U186" t="s">
        <v>225</v>
      </c>
      <c r="V186">
        <v>8883</v>
      </c>
      <c r="W186">
        <v>0.23865475237306893</v>
      </c>
      <c r="X186" t="s">
        <v>220</v>
      </c>
    </row>
    <row r="187" spans="1:24" x14ac:dyDescent="0.25">
      <c r="A187" t="s">
        <v>145</v>
      </c>
      <c r="B187" s="1">
        <v>41771</v>
      </c>
      <c r="C187">
        <v>2014</v>
      </c>
      <c r="D187" t="s">
        <v>228</v>
      </c>
      <c r="E187" t="s">
        <v>60</v>
      </c>
      <c r="F187" t="s">
        <v>6</v>
      </c>
      <c r="G187" t="s">
        <v>207</v>
      </c>
      <c r="H187" t="s">
        <v>201</v>
      </c>
      <c r="I187">
        <v>25950</v>
      </c>
      <c r="J187">
        <v>2645</v>
      </c>
      <c r="K187">
        <v>28595</v>
      </c>
      <c r="L187" t="s">
        <v>142</v>
      </c>
      <c r="M187" t="s">
        <v>146</v>
      </c>
      <c r="N187" t="s">
        <v>147</v>
      </c>
      <c r="O187">
        <v>4</v>
      </c>
      <c r="P187" t="s">
        <v>77</v>
      </c>
      <c r="Q187" t="s">
        <v>78</v>
      </c>
      <c r="R187" t="s">
        <v>79</v>
      </c>
      <c r="S187" t="s">
        <v>61</v>
      </c>
      <c r="T187" t="s">
        <v>42</v>
      </c>
      <c r="U187" t="s">
        <v>219</v>
      </c>
      <c r="V187">
        <v>778.5</v>
      </c>
      <c r="W187">
        <v>0.22849489898816444</v>
      </c>
      <c r="X187" t="s">
        <v>220</v>
      </c>
    </row>
    <row r="188" spans="1:24" x14ac:dyDescent="0.25">
      <c r="A188" t="s">
        <v>170</v>
      </c>
      <c r="B188" s="1">
        <v>41772</v>
      </c>
      <c r="C188">
        <v>2014</v>
      </c>
      <c r="D188" t="s">
        <v>228</v>
      </c>
      <c r="E188" t="s">
        <v>62</v>
      </c>
      <c r="F188" t="s">
        <v>14</v>
      </c>
      <c r="G188" t="s">
        <v>200</v>
      </c>
      <c r="H188" t="s">
        <v>203</v>
      </c>
      <c r="I188">
        <v>28000</v>
      </c>
      <c r="J188">
        <v>2074</v>
      </c>
      <c r="K188">
        <v>30074</v>
      </c>
      <c r="L188" t="s">
        <v>164</v>
      </c>
      <c r="M188" t="s">
        <v>171</v>
      </c>
      <c r="N188" t="s">
        <v>172</v>
      </c>
      <c r="O188">
        <v>4</v>
      </c>
      <c r="P188" t="s">
        <v>77</v>
      </c>
      <c r="Q188" t="s">
        <v>78</v>
      </c>
      <c r="R188" t="s">
        <v>79</v>
      </c>
      <c r="S188" t="s">
        <v>63</v>
      </c>
      <c r="T188" t="s">
        <v>43</v>
      </c>
      <c r="U188" t="s">
        <v>219</v>
      </c>
      <c r="V188">
        <v>840</v>
      </c>
      <c r="W188">
        <v>0.9136806698114055</v>
      </c>
      <c r="X188" t="s">
        <v>222</v>
      </c>
    </row>
    <row r="189" spans="1:24" x14ac:dyDescent="0.25">
      <c r="A189" t="s">
        <v>106</v>
      </c>
      <c r="B189" s="1">
        <v>41772</v>
      </c>
      <c r="C189">
        <v>2014</v>
      </c>
      <c r="D189" t="s">
        <v>228</v>
      </c>
      <c r="E189" t="s">
        <v>50</v>
      </c>
      <c r="F189" t="s">
        <v>10</v>
      </c>
      <c r="G189" t="s">
        <v>210</v>
      </c>
      <c r="H189" t="s">
        <v>211</v>
      </c>
      <c r="I189">
        <v>33250</v>
      </c>
      <c r="J189">
        <v>4767</v>
      </c>
      <c r="K189">
        <v>38017</v>
      </c>
      <c r="L189" t="s">
        <v>97</v>
      </c>
      <c r="M189" t="s">
        <v>107</v>
      </c>
      <c r="N189" t="s">
        <v>108</v>
      </c>
      <c r="O189">
        <v>4</v>
      </c>
      <c r="P189" t="s">
        <v>77</v>
      </c>
      <c r="Q189" t="s">
        <v>78</v>
      </c>
      <c r="R189" t="s">
        <v>79</v>
      </c>
      <c r="S189" t="s">
        <v>51</v>
      </c>
      <c r="T189" t="s">
        <v>43</v>
      </c>
      <c r="U189" t="s">
        <v>221</v>
      </c>
      <c r="V189">
        <v>1330</v>
      </c>
      <c r="W189">
        <v>0.51054657367549217</v>
      </c>
      <c r="X189" t="s">
        <v>222</v>
      </c>
    </row>
    <row r="190" spans="1:24" x14ac:dyDescent="0.25">
      <c r="A190" t="s">
        <v>176</v>
      </c>
      <c r="B190" s="1">
        <v>41773</v>
      </c>
      <c r="C190">
        <v>2014</v>
      </c>
      <c r="D190" t="s">
        <v>228</v>
      </c>
      <c r="E190" t="s">
        <v>64</v>
      </c>
      <c r="F190" t="s">
        <v>25</v>
      </c>
      <c r="G190" t="s">
        <v>200</v>
      </c>
      <c r="H190" t="s">
        <v>202</v>
      </c>
      <c r="I190">
        <v>35200</v>
      </c>
      <c r="J190">
        <v>2201</v>
      </c>
      <c r="K190">
        <v>37401</v>
      </c>
      <c r="L190" t="s">
        <v>164</v>
      </c>
      <c r="M190" t="s">
        <v>177</v>
      </c>
      <c r="N190" t="s">
        <v>178</v>
      </c>
      <c r="O190">
        <v>4</v>
      </c>
      <c r="P190" t="s">
        <v>77</v>
      </c>
      <c r="Q190" t="s">
        <v>78</v>
      </c>
      <c r="R190" t="s">
        <v>79</v>
      </c>
      <c r="S190" t="s">
        <v>57</v>
      </c>
      <c r="T190" t="s">
        <v>44</v>
      </c>
      <c r="U190" t="s">
        <v>221</v>
      </c>
      <c r="V190">
        <v>1408</v>
      </c>
      <c r="W190">
        <v>0.55596861874496961</v>
      </c>
      <c r="X190" t="s">
        <v>222</v>
      </c>
    </row>
    <row r="191" spans="1:24" x14ac:dyDescent="0.25">
      <c r="A191" t="s">
        <v>148</v>
      </c>
      <c r="B191" s="1">
        <v>41774</v>
      </c>
      <c r="C191">
        <v>2014</v>
      </c>
      <c r="D191" t="s">
        <v>228</v>
      </c>
      <c r="E191" t="s">
        <v>57</v>
      </c>
      <c r="F191" t="s">
        <v>21</v>
      </c>
      <c r="G191" t="s">
        <v>210</v>
      </c>
      <c r="H191" t="s">
        <v>211</v>
      </c>
      <c r="I191">
        <v>29500</v>
      </c>
      <c r="J191">
        <v>4213</v>
      </c>
      <c r="K191">
        <v>33713</v>
      </c>
      <c r="L191" t="s">
        <v>142</v>
      </c>
      <c r="M191" t="s">
        <v>149</v>
      </c>
      <c r="N191" t="s">
        <v>150</v>
      </c>
      <c r="O191">
        <v>4</v>
      </c>
      <c r="P191" t="s">
        <v>77</v>
      </c>
      <c r="Q191" t="s">
        <v>78</v>
      </c>
      <c r="R191" t="s">
        <v>79</v>
      </c>
      <c r="S191" t="s">
        <v>57</v>
      </c>
      <c r="T191" t="s">
        <v>44</v>
      </c>
      <c r="U191" t="s">
        <v>219</v>
      </c>
      <c r="V191">
        <v>885</v>
      </c>
      <c r="W191">
        <v>0.73367669840048844</v>
      </c>
      <c r="X191" t="s">
        <v>222</v>
      </c>
    </row>
    <row r="192" spans="1:24" x14ac:dyDescent="0.25">
      <c r="A192" t="s">
        <v>130</v>
      </c>
      <c r="B192" s="1">
        <v>41774</v>
      </c>
      <c r="C192">
        <v>2014</v>
      </c>
      <c r="D192" t="s">
        <v>228</v>
      </c>
      <c r="E192" t="s">
        <v>60</v>
      </c>
      <c r="F192" t="s">
        <v>7</v>
      </c>
      <c r="G192" t="s">
        <v>200</v>
      </c>
      <c r="H192" t="s">
        <v>211</v>
      </c>
      <c r="I192">
        <v>54400</v>
      </c>
      <c r="J192">
        <v>4820</v>
      </c>
      <c r="K192">
        <v>59220</v>
      </c>
      <c r="L192" t="s">
        <v>127</v>
      </c>
      <c r="M192" t="s">
        <v>131</v>
      </c>
      <c r="N192" t="s">
        <v>132</v>
      </c>
      <c r="O192">
        <v>4</v>
      </c>
      <c r="P192" t="s">
        <v>77</v>
      </c>
      <c r="Q192" t="s">
        <v>86</v>
      </c>
      <c r="R192" t="s">
        <v>79</v>
      </c>
      <c r="S192" t="s">
        <v>61</v>
      </c>
      <c r="T192" t="s">
        <v>42</v>
      </c>
      <c r="U192" t="s">
        <v>223</v>
      </c>
      <c r="V192">
        <v>2720</v>
      </c>
      <c r="W192">
        <v>0.14102997870232442</v>
      </c>
      <c r="X192" t="s">
        <v>220</v>
      </c>
    </row>
    <row r="193" spans="1:24" x14ac:dyDescent="0.25">
      <c r="A193" t="s">
        <v>123</v>
      </c>
      <c r="B193" s="1">
        <v>41775</v>
      </c>
      <c r="C193">
        <v>2014</v>
      </c>
      <c r="D193" t="s">
        <v>228</v>
      </c>
      <c r="E193" t="s">
        <v>54</v>
      </c>
      <c r="F193" t="s">
        <v>33</v>
      </c>
      <c r="G193" t="s">
        <v>200</v>
      </c>
      <c r="H193" t="s">
        <v>203</v>
      </c>
      <c r="I193">
        <v>66850</v>
      </c>
      <c r="J193">
        <v>3003</v>
      </c>
      <c r="K193">
        <v>69853</v>
      </c>
      <c r="L193" t="s">
        <v>97</v>
      </c>
      <c r="M193" t="s">
        <v>124</v>
      </c>
      <c r="N193" t="s">
        <v>125</v>
      </c>
      <c r="O193">
        <v>4</v>
      </c>
      <c r="P193" t="s">
        <v>91</v>
      </c>
      <c r="Q193" t="s">
        <v>78</v>
      </c>
      <c r="R193" t="s">
        <v>92</v>
      </c>
      <c r="S193" t="s">
        <v>54</v>
      </c>
      <c r="T193" t="s">
        <v>45</v>
      </c>
      <c r="U193" t="s">
        <v>223</v>
      </c>
      <c r="V193">
        <v>3342.5</v>
      </c>
      <c r="W193">
        <v>0.47602687286028028</v>
      </c>
      <c r="X193" t="s">
        <v>220</v>
      </c>
    </row>
    <row r="194" spans="1:24" x14ac:dyDescent="0.25">
      <c r="A194" t="s">
        <v>139</v>
      </c>
      <c r="B194" s="1">
        <v>41776</v>
      </c>
      <c r="C194">
        <v>2014</v>
      </c>
      <c r="D194" t="s">
        <v>228</v>
      </c>
      <c r="E194" t="s">
        <v>60</v>
      </c>
      <c r="F194" t="s">
        <v>7</v>
      </c>
      <c r="G194" t="s">
        <v>207</v>
      </c>
      <c r="H194" t="s">
        <v>203</v>
      </c>
      <c r="I194">
        <v>120150</v>
      </c>
      <c r="J194">
        <v>1442</v>
      </c>
      <c r="K194">
        <v>121592</v>
      </c>
      <c r="L194" t="s">
        <v>127</v>
      </c>
      <c r="M194" t="s">
        <v>137</v>
      </c>
      <c r="N194" t="s">
        <v>140</v>
      </c>
      <c r="O194">
        <v>4</v>
      </c>
      <c r="P194" t="s">
        <v>91</v>
      </c>
      <c r="Q194" t="s">
        <v>86</v>
      </c>
      <c r="R194" t="s">
        <v>92</v>
      </c>
      <c r="S194" t="s">
        <v>61</v>
      </c>
      <c r="T194" t="s">
        <v>42</v>
      </c>
      <c r="U194" t="s">
        <v>225</v>
      </c>
      <c r="V194">
        <v>7209</v>
      </c>
      <c r="W194">
        <v>0.11192189301919281</v>
      </c>
      <c r="X194" t="s">
        <v>220</v>
      </c>
    </row>
    <row r="195" spans="1:24" x14ac:dyDescent="0.25">
      <c r="A195" t="s">
        <v>173</v>
      </c>
      <c r="B195" s="1">
        <v>41777</v>
      </c>
      <c r="C195">
        <v>2014</v>
      </c>
      <c r="D195" t="s">
        <v>228</v>
      </c>
      <c r="E195" t="s">
        <v>58</v>
      </c>
      <c r="F195" t="s">
        <v>5</v>
      </c>
      <c r="G195" t="s">
        <v>210</v>
      </c>
      <c r="H195" t="s">
        <v>201</v>
      </c>
      <c r="I195">
        <v>28800</v>
      </c>
      <c r="J195">
        <v>4353</v>
      </c>
      <c r="K195">
        <v>33153</v>
      </c>
      <c r="L195" t="s">
        <v>164</v>
      </c>
      <c r="M195" t="s">
        <v>174</v>
      </c>
      <c r="N195" t="s">
        <v>175</v>
      </c>
      <c r="O195">
        <v>2</v>
      </c>
      <c r="P195" t="s">
        <v>91</v>
      </c>
      <c r="Q195" t="s">
        <v>78</v>
      </c>
      <c r="R195" t="s">
        <v>79</v>
      </c>
      <c r="S195" t="s">
        <v>59</v>
      </c>
      <c r="T195" t="s">
        <v>42</v>
      </c>
      <c r="U195" t="s">
        <v>219</v>
      </c>
      <c r="V195">
        <v>864</v>
      </c>
      <c r="W195">
        <v>0.44076711192762813</v>
      </c>
      <c r="X195" t="s">
        <v>220</v>
      </c>
    </row>
    <row r="196" spans="1:24" x14ac:dyDescent="0.25">
      <c r="A196" t="s">
        <v>133</v>
      </c>
      <c r="B196" s="1">
        <v>41777</v>
      </c>
      <c r="C196">
        <v>2014</v>
      </c>
      <c r="D196" t="s">
        <v>228</v>
      </c>
      <c r="E196" t="s">
        <v>57</v>
      </c>
      <c r="F196" t="s">
        <v>17</v>
      </c>
      <c r="G196" t="s">
        <v>210</v>
      </c>
      <c r="H196" t="s">
        <v>202</v>
      </c>
      <c r="I196">
        <v>57650</v>
      </c>
      <c r="J196">
        <v>4100</v>
      </c>
      <c r="K196">
        <v>61750</v>
      </c>
      <c r="L196" t="s">
        <v>127</v>
      </c>
      <c r="M196" t="s">
        <v>134</v>
      </c>
      <c r="N196" t="s">
        <v>135</v>
      </c>
      <c r="O196">
        <v>4</v>
      </c>
      <c r="P196" t="s">
        <v>77</v>
      </c>
      <c r="Q196" t="s">
        <v>86</v>
      </c>
      <c r="R196" t="s">
        <v>79</v>
      </c>
      <c r="S196" t="s">
        <v>57</v>
      </c>
      <c r="T196" t="s">
        <v>44</v>
      </c>
      <c r="U196" t="s">
        <v>223</v>
      </c>
      <c r="V196">
        <v>2882.5</v>
      </c>
      <c r="W196">
        <v>0.79790562707833279</v>
      </c>
      <c r="X196" t="s">
        <v>222</v>
      </c>
    </row>
    <row r="197" spans="1:24" x14ac:dyDescent="0.25">
      <c r="A197" t="s">
        <v>93</v>
      </c>
      <c r="B197" s="1">
        <v>41778</v>
      </c>
      <c r="C197">
        <v>2014</v>
      </c>
      <c r="D197" t="s">
        <v>228</v>
      </c>
      <c r="E197" t="s">
        <v>62</v>
      </c>
      <c r="F197" t="s">
        <v>11</v>
      </c>
      <c r="G197" t="s">
        <v>206</v>
      </c>
      <c r="H197" t="s">
        <v>203</v>
      </c>
      <c r="I197">
        <v>148050</v>
      </c>
      <c r="J197">
        <v>4647</v>
      </c>
      <c r="K197">
        <v>152697</v>
      </c>
      <c r="L197" t="s">
        <v>74</v>
      </c>
      <c r="M197" t="s">
        <v>94</v>
      </c>
      <c r="N197" t="s">
        <v>95</v>
      </c>
      <c r="O197">
        <v>2</v>
      </c>
      <c r="P197" t="s">
        <v>77</v>
      </c>
      <c r="Q197" t="s">
        <v>86</v>
      </c>
      <c r="R197" t="s">
        <v>87</v>
      </c>
      <c r="S197" t="s">
        <v>63</v>
      </c>
      <c r="T197" t="s">
        <v>43</v>
      </c>
      <c r="U197" t="s">
        <v>225</v>
      </c>
      <c r="V197">
        <v>8883</v>
      </c>
      <c r="W197">
        <v>0.20015668272979403</v>
      </c>
      <c r="X197" t="s">
        <v>220</v>
      </c>
    </row>
    <row r="198" spans="1:24" x14ac:dyDescent="0.25">
      <c r="A198" t="s">
        <v>126</v>
      </c>
      <c r="B198" s="1">
        <v>41779</v>
      </c>
      <c r="C198">
        <v>2014</v>
      </c>
      <c r="D198" t="s">
        <v>228</v>
      </c>
      <c r="E198" t="s">
        <v>58</v>
      </c>
      <c r="F198" t="s">
        <v>8</v>
      </c>
      <c r="G198" t="s">
        <v>206</v>
      </c>
      <c r="H198" t="s">
        <v>201</v>
      </c>
      <c r="I198">
        <v>33900</v>
      </c>
      <c r="J198">
        <v>2184</v>
      </c>
      <c r="K198">
        <v>36084</v>
      </c>
      <c r="L198" t="s">
        <v>127</v>
      </c>
      <c r="M198" t="s">
        <v>128</v>
      </c>
      <c r="N198" t="s">
        <v>129</v>
      </c>
      <c r="O198">
        <v>4</v>
      </c>
      <c r="P198" t="s">
        <v>77</v>
      </c>
      <c r="Q198" t="s">
        <v>78</v>
      </c>
      <c r="R198" t="s">
        <v>79</v>
      </c>
      <c r="S198" t="s">
        <v>59</v>
      </c>
      <c r="T198" t="s">
        <v>42</v>
      </c>
      <c r="U198" t="s">
        <v>219</v>
      </c>
      <c r="V198">
        <v>1017</v>
      </c>
      <c r="W198">
        <v>0.17862081489461512</v>
      </c>
      <c r="X198" t="s">
        <v>220</v>
      </c>
    </row>
    <row r="199" spans="1:24" x14ac:dyDescent="0.25">
      <c r="A199" t="s">
        <v>93</v>
      </c>
      <c r="B199" s="1">
        <v>41780</v>
      </c>
      <c r="C199">
        <v>2014</v>
      </c>
      <c r="D199" t="s">
        <v>228</v>
      </c>
      <c r="E199" t="s">
        <v>60</v>
      </c>
      <c r="F199" t="s">
        <v>4</v>
      </c>
      <c r="G199" t="s">
        <v>200</v>
      </c>
      <c r="H199" t="s">
        <v>201</v>
      </c>
      <c r="I199">
        <v>147900</v>
      </c>
      <c r="J199">
        <v>3776</v>
      </c>
      <c r="K199">
        <v>151676</v>
      </c>
      <c r="L199" t="s">
        <v>74</v>
      </c>
      <c r="M199" t="s">
        <v>94</v>
      </c>
      <c r="N199" t="s">
        <v>95</v>
      </c>
      <c r="O199">
        <v>2</v>
      </c>
      <c r="P199" t="s">
        <v>77</v>
      </c>
      <c r="Q199" t="s">
        <v>86</v>
      </c>
      <c r="R199" t="s">
        <v>87</v>
      </c>
      <c r="S199" t="s">
        <v>61</v>
      </c>
      <c r="T199" t="s">
        <v>42</v>
      </c>
      <c r="U199" t="s">
        <v>225</v>
      </c>
      <c r="V199">
        <v>8874</v>
      </c>
      <c r="W199">
        <v>0.78060356517350471</v>
      </c>
      <c r="X199" t="s">
        <v>222</v>
      </c>
    </row>
    <row r="200" spans="1:24" x14ac:dyDescent="0.25">
      <c r="A200" t="s">
        <v>133</v>
      </c>
      <c r="B200" s="1">
        <v>41781</v>
      </c>
      <c r="C200">
        <v>2014</v>
      </c>
      <c r="D200" t="s">
        <v>228</v>
      </c>
      <c r="E200" t="s">
        <v>64</v>
      </c>
      <c r="F200" t="s">
        <v>25</v>
      </c>
      <c r="G200" t="s">
        <v>200</v>
      </c>
      <c r="H200" t="s">
        <v>211</v>
      </c>
      <c r="I200">
        <v>57350</v>
      </c>
      <c r="J200">
        <v>4849</v>
      </c>
      <c r="K200">
        <v>62199</v>
      </c>
      <c r="L200" t="s">
        <v>127</v>
      </c>
      <c r="M200" t="s">
        <v>134</v>
      </c>
      <c r="N200" t="s">
        <v>135</v>
      </c>
      <c r="O200">
        <v>4</v>
      </c>
      <c r="P200" t="s">
        <v>77</v>
      </c>
      <c r="Q200" t="s">
        <v>86</v>
      </c>
      <c r="R200" t="s">
        <v>79</v>
      </c>
      <c r="S200" t="s">
        <v>57</v>
      </c>
      <c r="T200" t="s">
        <v>44</v>
      </c>
      <c r="U200" t="s">
        <v>223</v>
      </c>
      <c r="V200">
        <v>2867.5</v>
      </c>
      <c r="W200">
        <v>0.41078599608074223</v>
      </c>
      <c r="X200" t="s">
        <v>220</v>
      </c>
    </row>
    <row r="201" spans="1:24" x14ac:dyDescent="0.25">
      <c r="A201" t="s">
        <v>176</v>
      </c>
      <c r="B201" s="1">
        <v>41781</v>
      </c>
      <c r="C201">
        <v>2014</v>
      </c>
      <c r="D201" t="s">
        <v>228</v>
      </c>
      <c r="E201" t="s">
        <v>50</v>
      </c>
      <c r="F201" t="s">
        <v>9</v>
      </c>
      <c r="G201" t="s">
        <v>206</v>
      </c>
      <c r="H201" t="s">
        <v>203</v>
      </c>
      <c r="I201">
        <v>34750</v>
      </c>
      <c r="J201">
        <v>1698</v>
      </c>
      <c r="K201">
        <v>36448</v>
      </c>
      <c r="L201" t="s">
        <v>164</v>
      </c>
      <c r="M201" t="s">
        <v>177</v>
      </c>
      <c r="N201" t="s">
        <v>178</v>
      </c>
      <c r="O201">
        <v>4</v>
      </c>
      <c r="P201" t="s">
        <v>77</v>
      </c>
      <c r="Q201" t="s">
        <v>78</v>
      </c>
      <c r="R201" t="s">
        <v>79</v>
      </c>
      <c r="S201" t="s">
        <v>51</v>
      </c>
      <c r="T201" t="s">
        <v>43</v>
      </c>
      <c r="U201" t="s">
        <v>219</v>
      </c>
      <c r="V201">
        <v>1042.5</v>
      </c>
      <c r="W201">
        <v>0.43678513562157056</v>
      </c>
      <c r="X201" t="s">
        <v>220</v>
      </c>
    </row>
    <row r="202" spans="1:24" x14ac:dyDescent="0.25">
      <c r="A202" t="s">
        <v>154</v>
      </c>
      <c r="B202" s="1">
        <v>41781</v>
      </c>
      <c r="C202">
        <v>2014</v>
      </c>
      <c r="D202" t="s">
        <v>228</v>
      </c>
      <c r="E202" t="s">
        <v>54</v>
      </c>
      <c r="F202" t="s">
        <v>33</v>
      </c>
      <c r="G202" t="s">
        <v>200</v>
      </c>
      <c r="H202" t="s">
        <v>205</v>
      </c>
      <c r="I202">
        <v>55900</v>
      </c>
      <c r="J202">
        <v>1472</v>
      </c>
      <c r="K202">
        <v>57372</v>
      </c>
      <c r="L202" t="s">
        <v>142</v>
      </c>
      <c r="M202" t="s">
        <v>155</v>
      </c>
      <c r="N202" t="s">
        <v>156</v>
      </c>
      <c r="O202">
        <v>4</v>
      </c>
      <c r="P202" t="s">
        <v>91</v>
      </c>
      <c r="Q202" t="s">
        <v>78</v>
      </c>
      <c r="R202" t="s">
        <v>79</v>
      </c>
      <c r="S202" t="s">
        <v>54</v>
      </c>
      <c r="T202" t="s">
        <v>45</v>
      </c>
      <c r="U202" t="s">
        <v>223</v>
      </c>
      <c r="V202">
        <v>2795</v>
      </c>
      <c r="W202">
        <v>0.10862678154773395</v>
      </c>
      <c r="X202" t="s">
        <v>220</v>
      </c>
    </row>
    <row r="203" spans="1:24" x14ac:dyDescent="0.25">
      <c r="A203" t="s">
        <v>191</v>
      </c>
      <c r="B203" s="1">
        <v>41781</v>
      </c>
      <c r="C203">
        <v>2014</v>
      </c>
      <c r="D203" t="s">
        <v>228</v>
      </c>
      <c r="E203" t="s">
        <v>57</v>
      </c>
      <c r="F203" t="s">
        <v>17</v>
      </c>
      <c r="G203" t="s">
        <v>200</v>
      </c>
      <c r="H203" t="s">
        <v>203</v>
      </c>
      <c r="I203">
        <v>116450</v>
      </c>
      <c r="J203">
        <v>1503</v>
      </c>
      <c r="K203">
        <v>117953</v>
      </c>
      <c r="L203" t="s">
        <v>164</v>
      </c>
      <c r="M203" t="s">
        <v>192</v>
      </c>
      <c r="N203" t="s">
        <v>193</v>
      </c>
      <c r="O203">
        <v>4</v>
      </c>
      <c r="P203" t="s">
        <v>91</v>
      </c>
      <c r="Q203" t="s">
        <v>86</v>
      </c>
      <c r="R203" t="s">
        <v>92</v>
      </c>
      <c r="S203" t="s">
        <v>57</v>
      </c>
      <c r="T203" t="s">
        <v>44</v>
      </c>
      <c r="U203" t="s">
        <v>225</v>
      </c>
      <c r="V203">
        <v>6987</v>
      </c>
      <c r="W203">
        <v>0.94544450656764423</v>
      </c>
      <c r="X203" t="s">
        <v>222</v>
      </c>
    </row>
    <row r="204" spans="1:24" x14ac:dyDescent="0.25">
      <c r="A204" t="s">
        <v>80</v>
      </c>
      <c r="B204" s="1">
        <v>41782</v>
      </c>
      <c r="C204">
        <v>2014</v>
      </c>
      <c r="D204" t="s">
        <v>228</v>
      </c>
      <c r="E204" t="s">
        <v>60</v>
      </c>
      <c r="F204" t="s">
        <v>6</v>
      </c>
      <c r="G204" t="s">
        <v>210</v>
      </c>
      <c r="H204" t="s">
        <v>203</v>
      </c>
      <c r="I204">
        <v>32800</v>
      </c>
      <c r="J204">
        <v>2485</v>
      </c>
      <c r="K204">
        <v>35285</v>
      </c>
      <c r="L204" t="s">
        <v>74</v>
      </c>
      <c r="M204" t="s">
        <v>81</v>
      </c>
      <c r="N204" t="s">
        <v>82</v>
      </c>
      <c r="O204">
        <v>4</v>
      </c>
      <c r="P204" t="s">
        <v>77</v>
      </c>
      <c r="Q204" t="s">
        <v>78</v>
      </c>
      <c r="R204" t="s">
        <v>79</v>
      </c>
      <c r="S204" t="s">
        <v>61</v>
      </c>
      <c r="T204" t="s">
        <v>42</v>
      </c>
      <c r="U204" t="s">
        <v>219</v>
      </c>
      <c r="V204">
        <v>984</v>
      </c>
      <c r="W204">
        <v>0.34342757395628259</v>
      </c>
      <c r="X204" t="s">
        <v>220</v>
      </c>
    </row>
    <row r="205" spans="1:24" x14ac:dyDescent="0.25">
      <c r="A205" t="s">
        <v>185</v>
      </c>
      <c r="B205" s="1">
        <v>41783</v>
      </c>
      <c r="C205">
        <v>2014</v>
      </c>
      <c r="D205" t="s">
        <v>228</v>
      </c>
      <c r="E205" t="s">
        <v>64</v>
      </c>
      <c r="F205" t="s">
        <v>25</v>
      </c>
      <c r="G205" t="s">
        <v>209</v>
      </c>
      <c r="H205" t="s">
        <v>203</v>
      </c>
      <c r="I205">
        <v>66350</v>
      </c>
      <c r="J205">
        <v>4934</v>
      </c>
      <c r="K205">
        <v>71284</v>
      </c>
      <c r="L205" t="s">
        <v>164</v>
      </c>
      <c r="M205" t="s">
        <v>186</v>
      </c>
      <c r="N205" t="s">
        <v>187</v>
      </c>
      <c r="O205">
        <v>4</v>
      </c>
      <c r="P205" t="s">
        <v>77</v>
      </c>
      <c r="Q205" t="s">
        <v>86</v>
      </c>
      <c r="R205" t="s">
        <v>87</v>
      </c>
      <c r="S205" t="s">
        <v>57</v>
      </c>
      <c r="T205" t="s">
        <v>44</v>
      </c>
      <c r="U205" t="s">
        <v>223</v>
      </c>
      <c r="V205">
        <v>3317.5</v>
      </c>
      <c r="W205">
        <v>0.75905527861744881</v>
      </c>
      <c r="X205" t="s">
        <v>222</v>
      </c>
    </row>
    <row r="206" spans="1:24" x14ac:dyDescent="0.25">
      <c r="A206" t="s">
        <v>185</v>
      </c>
      <c r="B206" s="1">
        <v>41786</v>
      </c>
      <c r="C206">
        <v>2014</v>
      </c>
      <c r="D206" t="s">
        <v>228</v>
      </c>
      <c r="E206" t="s">
        <v>57</v>
      </c>
      <c r="F206" t="s">
        <v>16</v>
      </c>
      <c r="G206" t="s">
        <v>200</v>
      </c>
      <c r="H206" t="s">
        <v>203</v>
      </c>
      <c r="I206">
        <v>66300</v>
      </c>
      <c r="J206">
        <v>4655</v>
      </c>
      <c r="K206">
        <v>70955</v>
      </c>
      <c r="L206" t="s">
        <v>164</v>
      </c>
      <c r="M206" t="s">
        <v>186</v>
      </c>
      <c r="N206" t="s">
        <v>187</v>
      </c>
      <c r="O206">
        <v>4</v>
      </c>
      <c r="P206" t="s">
        <v>77</v>
      </c>
      <c r="Q206" t="s">
        <v>86</v>
      </c>
      <c r="R206" t="s">
        <v>87</v>
      </c>
      <c r="S206" t="s">
        <v>57</v>
      </c>
      <c r="T206" t="s">
        <v>44</v>
      </c>
      <c r="U206" t="s">
        <v>223</v>
      </c>
      <c r="V206">
        <v>3315</v>
      </c>
      <c r="W206">
        <v>3.0802052016743482E-2</v>
      </c>
      <c r="X206" t="s">
        <v>220</v>
      </c>
    </row>
    <row r="207" spans="1:24" x14ac:dyDescent="0.25">
      <c r="A207" t="s">
        <v>93</v>
      </c>
      <c r="B207" s="1">
        <v>41787</v>
      </c>
      <c r="C207">
        <v>2014</v>
      </c>
      <c r="D207" t="s">
        <v>228</v>
      </c>
      <c r="E207" t="s">
        <v>50</v>
      </c>
      <c r="F207" t="s">
        <v>13</v>
      </c>
      <c r="G207" t="s">
        <v>210</v>
      </c>
      <c r="H207" t="s">
        <v>211</v>
      </c>
      <c r="I207">
        <v>148300</v>
      </c>
      <c r="J207">
        <v>3492</v>
      </c>
      <c r="K207">
        <v>151792</v>
      </c>
      <c r="L207" t="s">
        <v>74</v>
      </c>
      <c r="M207" t="s">
        <v>94</v>
      </c>
      <c r="N207" t="s">
        <v>95</v>
      </c>
      <c r="O207">
        <v>2</v>
      </c>
      <c r="P207" t="s">
        <v>77</v>
      </c>
      <c r="Q207" t="s">
        <v>86</v>
      </c>
      <c r="R207" t="s">
        <v>87</v>
      </c>
      <c r="S207" t="s">
        <v>51</v>
      </c>
      <c r="T207" t="s">
        <v>43</v>
      </c>
      <c r="U207" t="s">
        <v>225</v>
      </c>
      <c r="V207">
        <v>8898</v>
      </c>
      <c r="W207">
        <v>0.87244120373969958</v>
      </c>
      <c r="X207" t="s">
        <v>222</v>
      </c>
    </row>
    <row r="208" spans="1:24" x14ac:dyDescent="0.25">
      <c r="A208" t="s">
        <v>136</v>
      </c>
      <c r="B208" s="1">
        <v>41788</v>
      </c>
      <c r="C208">
        <v>2014</v>
      </c>
      <c r="D208" t="s">
        <v>228</v>
      </c>
      <c r="E208" t="s">
        <v>64</v>
      </c>
      <c r="F208" t="s">
        <v>26</v>
      </c>
      <c r="G208" t="s">
        <v>209</v>
      </c>
      <c r="H208" t="s">
        <v>201</v>
      </c>
      <c r="I208">
        <v>76100</v>
      </c>
      <c r="J208">
        <v>3899</v>
      </c>
      <c r="K208">
        <v>79999</v>
      </c>
      <c r="L208" t="s">
        <v>127</v>
      </c>
      <c r="M208" t="s">
        <v>137</v>
      </c>
      <c r="N208" t="s">
        <v>138</v>
      </c>
      <c r="O208">
        <v>4</v>
      </c>
      <c r="P208" t="s">
        <v>77</v>
      </c>
      <c r="Q208" t="s">
        <v>78</v>
      </c>
      <c r="R208" t="s">
        <v>79</v>
      </c>
      <c r="S208" t="s">
        <v>57</v>
      </c>
      <c r="T208" t="s">
        <v>44</v>
      </c>
      <c r="U208" t="s">
        <v>225</v>
      </c>
      <c r="V208">
        <v>4566</v>
      </c>
      <c r="W208">
        <v>0.90061849909863367</v>
      </c>
      <c r="X208" t="s">
        <v>222</v>
      </c>
    </row>
    <row r="209" spans="1:24" x14ac:dyDescent="0.25">
      <c r="A209" t="s">
        <v>88</v>
      </c>
      <c r="B209" s="1">
        <v>41790</v>
      </c>
      <c r="C209">
        <v>2014</v>
      </c>
      <c r="D209" t="s">
        <v>228</v>
      </c>
      <c r="E209" t="s">
        <v>55</v>
      </c>
      <c r="F209" t="s">
        <v>38</v>
      </c>
      <c r="G209" t="s">
        <v>210</v>
      </c>
      <c r="H209" t="s">
        <v>203</v>
      </c>
      <c r="I209">
        <v>127800</v>
      </c>
      <c r="J209">
        <v>4784</v>
      </c>
      <c r="K209">
        <v>132584</v>
      </c>
      <c r="L209" t="s">
        <v>74</v>
      </c>
      <c r="M209" t="s">
        <v>89</v>
      </c>
      <c r="N209" t="s">
        <v>90</v>
      </c>
      <c r="O209">
        <v>4</v>
      </c>
      <c r="P209" t="s">
        <v>91</v>
      </c>
      <c r="Q209" t="s">
        <v>86</v>
      </c>
      <c r="R209" t="s">
        <v>92</v>
      </c>
      <c r="S209" t="s">
        <v>56</v>
      </c>
      <c r="T209" t="s">
        <v>46</v>
      </c>
      <c r="U209" t="s">
        <v>225</v>
      </c>
      <c r="V209">
        <v>7668</v>
      </c>
      <c r="W209">
        <v>0.89613879513747008</v>
      </c>
      <c r="X209" t="s">
        <v>222</v>
      </c>
    </row>
    <row r="210" spans="1:24" x14ac:dyDescent="0.25">
      <c r="A210" t="s">
        <v>126</v>
      </c>
      <c r="B210" s="1">
        <v>41791</v>
      </c>
      <c r="C210">
        <v>2014</v>
      </c>
      <c r="D210" t="s">
        <v>229</v>
      </c>
      <c r="E210" t="s">
        <v>64</v>
      </c>
      <c r="F210" t="s">
        <v>25</v>
      </c>
      <c r="G210" t="s">
        <v>209</v>
      </c>
      <c r="H210" t="s">
        <v>211</v>
      </c>
      <c r="I210">
        <v>33400</v>
      </c>
      <c r="J210">
        <v>2957</v>
      </c>
      <c r="K210">
        <v>36357</v>
      </c>
      <c r="L210" t="s">
        <v>127</v>
      </c>
      <c r="M210" t="s">
        <v>128</v>
      </c>
      <c r="N210" t="s">
        <v>129</v>
      </c>
      <c r="O210">
        <v>4</v>
      </c>
      <c r="P210" t="s">
        <v>77</v>
      </c>
      <c r="Q210" t="s">
        <v>78</v>
      </c>
      <c r="R210" t="s">
        <v>79</v>
      </c>
      <c r="S210" t="s">
        <v>57</v>
      </c>
      <c r="T210" t="s">
        <v>44</v>
      </c>
      <c r="U210" t="s">
        <v>219</v>
      </c>
      <c r="V210">
        <v>1002</v>
      </c>
      <c r="W210">
        <v>0.54505532958780201</v>
      </c>
      <c r="X210" t="s">
        <v>222</v>
      </c>
    </row>
    <row r="211" spans="1:24" x14ac:dyDescent="0.25">
      <c r="A211" t="s">
        <v>151</v>
      </c>
      <c r="B211" s="1">
        <v>41791</v>
      </c>
      <c r="C211">
        <v>2014</v>
      </c>
      <c r="D211" t="s">
        <v>229</v>
      </c>
      <c r="E211" t="s">
        <v>50</v>
      </c>
      <c r="F211" t="s">
        <v>9</v>
      </c>
      <c r="G211" t="s">
        <v>206</v>
      </c>
      <c r="H211" t="s">
        <v>201</v>
      </c>
      <c r="I211">
        <v>30950</v>
      </c>
      <c r="J211">
        <v>1387</v>
      </c>
      <c r="K211">
        <v>32337</v>
      </c>
      <c r="L211" t="s">
        <v>142</v>
      </c>
      <c r="M211" t="s">
        <v>152</v>
      </c>
      <c r="N211" t="s">
        <v>153</v>
      </c>
      <c r="O211">
        <v>3</v>
      </c>
      <c r="P211" t="s">
        <v>91</v>
      </c>
      <c r="Q211" t="s">
        <v>78</v>
      </c>
      <c r="R211" t="s">
        <v>79</v>
      </c>
      <c r="S211" t="s">
        <v>51</v>
      </c>
      <c r="T211" t="s">
        <v>43</v>
      </c>
      <c r="U211" t="s">
        <v>219</v>
      </c>
      <c r="V211">
        <v>928.5</v>
      </c>
      <c r="W211">
        <v>0.76051197702088946</v>
      </c>
      <c r="X211" t="s">
        <v>222</v>
      </c>
    </row>
    <row r="212" spans="1:24" x14ac:dyDescent="0.25">
      <c r="A212" t="s">
        <v>114</v>
      </c>
      <c r="B212" s="1">
        <v>41791</v>
      </c>
      <c r="C212">
        <v>2014</v>
      </c>
      <c r="D212" t="s">
        <v>229</v>
      </c>
      <c r="E212" t="s">
        <v>57</v>
      </c>
      <c r="F212" t="s">
        <v>24</v>
      </c>
      <c r="G212" t="s">
        <v>206</v>
      </c>
      <c r="H212" t="s">
        <v>203</v>
      </c>
      <c r="I212">
        <v>48150</v>
      </c>
      <c r="J212">
        <v>2876</v>
      </c>
      <c r="K212">
        <v>51026</v>
      </c>
      <c r="L212" t="s">
        <v>97</v>
      </c>
      <c r="M212" t="s">
        <v>115</v>
      </c>
      <c r="N212" t="s">
        <v>116</v>
      </c>
      <c r="O212">
        <v>4</v>
      </c>
      <c r="P212" t="s">
        <v>77</v>
      </c>
      <c r="Q212" t="s">
        <v>78</v>
      </c>
      <c r="R212" t="s">
        <v>79</v>
      </c>
      <c r="S212" t="s">
        <v>57</v>
      </c>
      <c r="T212" t="s">
        <v>44</v>
      </c>
      <c r="U212" t="s">
        <v>221</v>
      </c>
      <c r="V212">
        <v>1926</v>
      </c>
      <c r="W212">
        <v>0.86470027634161539</v>
      </c>
      <c r="X212" t="s">
        <v>222</v>
      </c>
    </row>
    <row r="213" spans="1:24" x14ac:dyDescent="0.25">
      <c r="A213" t="s">
        <v>100</v>
      </c>
      <c r="B213" s="1">
        <v>41792</v>
      </c>
      <c r="C213">
        <v>2014</v>
      </c>
      <c r="D213" t="s">
        <v>229</v>
      </c>
      <c r="E213" t="s">
        <v>62</v>
      </c>
      <c r="F213" t="s">
        <v>12</v>
      </c>
      <c r="G213" t="s">
        <v>200</v>
      </c>
      <c r="H213" t="s">
        <v>201</v>
      </c>
      <c r="I213">
        <v>28100</v>
      </c>
      <c r="J213">
        <v>2066</v>
      </c>
      <c r="K213">
        <v>30166</v>
      </c>
      <c r="L213" t="s">
        <v>97</v>
      </c>
      <c r="M213" t="s">
        <v>101</v>
      </c>
      <c r="N213" t="s">
        <v>102</v>
      </c>
      <c r="O213">
        <v>4</v>
      </c>
      <c r="P213" t="s">
        <v>77</v>
      </c>
      <c r="Q213" t="s">
        <v>78</v>
      </c>
      <c r="R213" t="s">
        <v>79</v>
      </c>
      <c r="S213" t="s">
        <v>63</v>
      </c>
      <c r="T213" t="s">
        <v>43</v>
      </c>
      <c r="U213" t="s">
        <v>219</v>
      </c>
      <c r="V213">
        <v>843</v>
      </c>
      <c r="W213">
        <v>0.51580864028809992</v>
      </c>
      <c r="X213" t="s">
        <v>222</v>
      </c>
    </row>
    <row r="214" spans="1:24" x14ac:dyDescent="0.25">
      <c r="A214" t="s">
        <v>103</v>
      </c>
      <c r="B214" s="1">
        <v>41792</v>
      </c>
      <c r="C214">
        <v>2014</v>
      </c>
      <c r="D214" t="s">
        <v>229</v>
      </c>
      <c r="E214" t="s">
        <v>54</v>
      </c>
      <c r="F214" t="s">
        <v>11</v>
      </c>
      <c r="G214" t="s">
        <v>200</v>
      </c>
      <c r="H214" t="s">
        <v>205</v>
      </c>
      <c r="I214">
        <v>32000</v>
      </c>
      <c r="J214">
        <v>4809</v>
      </c>
      <c r="K214">
        <v>36809</v>
      </c>
      <c r="L214" t="s">
        <v>97</v>
      </c>
      <c r="M214" t="s">
        <v>104</v>
      </c>
      <c r="N214" t="s">
        <v>105</v>
      </c>
      <c r="O214">
        <v>2</v>
      </c>
      <c r="P214" t="s">
        <v>91</v>
      </c>
      <c r="Q214" t="s">
        <v>78</v>
      </c>
      <c r="R214" t="s">
        <v>79</v>
      </c>
      <c r="S214" t="s">
        <v>54</v>
      </c>
      <c r="T214" t="s">
        <v>43</v>
      </c>
      <c r="U214" t="s">
        <v>219</v>
      </c>
      <c r="V214">
        <v>960</v>
      </c>
      <c r="W214">
        <v>0.24961014103591914</v>
      </c>
      <c r="X214" t="s">
        <v>220</v>
      </c>
    </row>
    <row r="215" spans="1:24" x14ac:dyDescent="0.25">
      <c r="A215" t="s">
        <v>93</v>
      </c>
      <c r="B215" s="1">
        <v>41792</v>
      </c>
      <c r="C215">
        <v>2014</v>
      </c>
      <c r="D215" t="s">
        <v>229</v>
      </c>
      <c r="E215" t="s">
        <v>54</v>
      </c>
      <c r="F215" t="s">
        <v>11</v>
      </c>
      <c r="G215" t="s">
        <v>200</v>
      </c>
      <c r="H215" t="s">
        <v>201</v>
      </c>
      <c r="I215">
        <v>147900</v>
      </c>
      <c r="J215">
        <v>3369</v>
      </c>
      <c r="K215">
        <v>151269</v>
      </c>
      <c r="L215" t="s">
        <v>74</v>
      </c>
      <c r="M215" t="s">
        <v>94</v>
      </c>
      <c r="N215" t="s">
        <v>95</v>
      </c>
      <c r="O215">
        <v>2</v>
      </c>
      <c r="P215" t="s">
        <v>77</v>
      </c>
      <c r="Q215" t="s">
        <v>86</v>
      </c>
      <c r="R215" t="s">
        <v>87</v>
      </c>
      <c r="S215" t="s">
        <v>54</v>
      </c>
      <c r="T215" t="s">
        <v>43</v>
      </c>
      <c r="U215" t="s">
        <v>225</v>
      </c>
      <c r="V215">
        <v>8874</v>
      </c>
      <c r="W215">
        <v>0.16107107101058171</v>
      </c>
      <c r="X215" t="s">
        <v>220</v>
      </c>
    </row>
    <row r="216" spans="1:24" x14ac:dyDescent="0.25">
      <c r="A216" t="s">
        <v>141</v>
      </c>
      <c r="B216" s="1">
        <v>41792</v>
      </c>
      <c r="C216">
        <v>2014</v>
      </c>
      <c r="D216" t="s">
        <v>229</v>
      </c>
      <c r="E216" t="s">
        <v>50</v>
      </c>
      <c r="F216" t="s">
        <v>13</v>
      </c>
      <c r="G216" t="s">
        <v>206</v>
      </c>
      <c r="H216" t="s">
        <v>211</v>
      </c>
      <c r="I216">
        <v>23900</v>
      </c>
      <c r="J216">
        <v>3759</v>
      </c>
      <c r="K216">
        <v>27659</v>
      </c>
      <c r="L216" t="s">
        <v>142</v>
      </c>
      <c r="M216" t="s">
        <v>143</v>
      </c>
      <c r="N216" t="s">
        <v>144</v>
      </c>
      <c r="O216">
        <v>4</v>
      </c>
      <c r="P216" t="s">
        <v>77</v>
      </c>
      <c r="Q216" t="s">
        <v>78</v>
      </c>
      <c r="R216" t="s">
        <v>79</v>
      </c>
      <c r="S216" t="s">
        <v>51</v>
      </c>
      <c r="T216" t="s">
        <v>43</v>
      </c>
      <c r="U216" t="s">
        <v>219</v>
      </c>
      <c r="V216">
        <v>717</v>
      </c>
      <c r="W216">
        <v>0.70827276059811595</v>
      </c>
      <c r="X216" t="s">
        <v>222</v>
      </c>
    </row>
    <row r="217" spans="1:24" x14ac:dyDescent="0.25">
      <c r="A217" t="s">
        <v>141</v>
      </c>
      <c r="B217" s="1">
        <v>41793</v>
      </c>
      <c r="C217">
        <v>2014</v>
      </c>
      <c r="D217" t="s">
        <v>229</v>
      </c>
      <c r="E217" t="s">
        <v>62</v>
      </c>
      <c r="F217" t="s">
        <v>15</v>
      </c>
      <c r="G217" t="s">
        <v>200</v>
      </c>
      <c r="H217" t="s">
        <v>211</v>
      </c>
      <c r="I217">
        <v>24100</v>
      </c>
      <c r="J217">
        <v>4772</v>
      </c>
      <c r="K217">
        <v>28872</v>
      </c>
      <c r="L217" t="s">
        <v>142</v>
      </c>
      <c r="M217" t="s">
        <v>143</v>
      </c>
      <c r="N217" t="s">
        <v>144</v>
      </c>
      <c r="O217">
        <v>4</v>
      </c>
      <c r="P217" t="s">
        <v>77</v>
      </c>
      <c r="Q217" t="s">
        <v>78</v>
      </c>
      <c r="R217" t="s">
        <v>79</v>
      </c>
      <c r="S217" t="s">
        <v>63</v>
      </c>
      <c r="T217" t="s">
        <v>43</v>
      </c>
      <c r="U217" t="s">
        <v>219</v>
      </c>
      <c r="V217">
        <v>723</v>
      </c>
      <c r="W217">
        <v>8.5853523614748156E-2</v>
      </c>
      <c r="X217" t="s">
        <v>220</v>
      </c>
    </row>
    <row r="218" spans="1:24" x14ac:dyDescent="0.25">
      <c r="A218" t="s">
        <v>114</v>
      </c>
      <c r="B218" s="1">
        <v>41794</v>
      </c>
      <c r="C218">
        <v>2014</v>
      </c>
      <c r="D218" t="s">
        <v>229</v>
      </c>
      <c r="E218" t="s">
        <v>54</v>
      </c>
      <c r="F218" t="s">
        <v>11</v>
      </c>
      <c r="G218" t="s">
        <v>210</v>
      </c>
      <c r="H218" t="s">
        <v>205</v>
      </c>
      <c r="I218">
        <v>47500</v>
      </c>
      <c r="J218">
        <v>1662</v>
      </c>
      <c r="K218">
        <v>49162</v>
      </c>
      <c r="L218" t="s">
        <v>97</v>
      </c>
      <c r="M218" t="s">
        <v>115</v>
      </c>
      <c r="N218" t="s">
        <v>116</v>
      </c>
      <c r="O218">
        <v>4</v>
      </c>
      <c r="P218" t="s">
        <v>77</v>
      </c>
      <c r="Q218" t="s">
        <v>78</v>
      </c>
      <c r="R218" t="s">
        <v>79</v>
      </c>
      <c r="S218" t="s">
        <v>54</v>
      </c>
      <c r="T218" t="s">
        <v>43</v>
      </c>
      <c r="U218" t="s">
        <v>221</v>
      </c>
      <c r="V218">
        <v>1900</v>
      </c>
      <c r="W218">
        <v>0.26409624436129642</v>
      </c>
      <c r="X218" t="s">
        <v>220</v>
      </c>
    </row>
    <row r="219" spans="1:24" x14ac:dyDescent="0.25">
      <c r="A219" t="s">
        <v>188</v>
      </c>
      <c r="B219" s="1">
        <v>41794</v>
      </c>
      <c r="C219">
        <v>2014</v>
      </c>
      <c r="D219" t="s">
        <v>229</v>
      </c>
      <c r="E219" t="s">
        <v>60</v>
      </c>
      <c r="F219" t="s">
        <v>22</v>
      </c>
      <c r="G219" t="s">
        <v>209</v>
      </c>
      <c r="H219" t="s">
        <v>205</v>
      </c>
      <c r="I219">
        <v>69050</v>
      </c>
      <c r="J219">
        <v>3351</v>
      </c>
      <c r="K219">
        <v>72401</v>
      </c>
      <c r="L219" t="s">
        <v>164</v>
      </c>
      <c r="M219" t="s">
        <v>189</v>
      </c>
      <c r="N219" t="s">
        <v>190</v>
      </c>
      <c r="O219">
        <v>4</v>
      </c>
      <c r="P219" t="s">
        <v>77</v>
      </c>
      <c r="Q219" t="s">
        <v>86</v>
      </c>
      <c r="R219" t="s">
        <v>87</v>
      </c>
      <c r="S219" t="s">
        <v>61</v>
      </c>
      <c r="T219" t="s">
        <v>44</v>
      </c>
      <c r="U219" t="s">
        <v>223</v>
      </c>
      <c r="V219">
        <v>3452.5</v>
      </c>
      <c r="W219">
        <v>0.37243248167095355</v>
      </c>
      <c r="X219" t="s">
        <v>220</v>
      </c>
    </row>
    <row r="220" spans="1:24" x14ac:dyDescent="0.25">
      <c r="A220" t="s">
        <v>148</v>
      </c>
      <c r="B220" s="1">
        <v>41794</v>
      </c>
      <c r="C220">
        <v>2014</v>
      </c>
      <c r="D220" t="s">
        <v>229</v>
      </c>
      <c r="E220" t="s">
        <v>62</v>
      </c>
      <c r="F220" t="s">
        <v>14</v>
      </c>
      <c r="G220" t="s">
        <v>204</v>
      </c>
      <c r="H220" t="s">
        <v>203</v>
      </c>
      <c r="I220">
        <v>29700</v>
      </c>
      <c r="J220">
        <v>3721</v>
      </c>
      <c r="K220">
        <v>33421</v>
      </c>
      <c r="L220" t="s">
        <v>142</v>
      </c>
      <c r="M220" t="s">
        <v>149</v>
      </c>
      <c r="N220" t="s">
        <v>150</v>
      </c>
      <c r="O220">
        <v>4</v>
      </c>
      <c r="P220" t="s">
        <v>77</v>
      </c>
      <c r="Q220" t="s">
        <v>78</v>
      </c>
      <c r="R220" t="s">
        <v>79</v>
      </c>
      <c r="S220" t="s">
        <v>63</v>
      </c>
      <c r="T220" t="s">
        <v>43</v>
      </c>
      <c r="U220" t="s">
        <v>219</v>
      </c>
      <c r="V220">
        <v>891</v>
      </c>
      <c r="W220">
        <v>1.9087644302792681E-2</v>
      </c>
      <c r="X220" t="s">
        <v>220</v>
      </c>
    </row>
    <row r="221" spans="1:24" x14ac:dyDescent="0.25">
      <c r="A221" t="s">
        <v>160</v>
      </c>
      <c r="B221" s="1">
        <v>41795</v>
      </c>
      <c r="C221">
        <v>2014</v>
      </c>
      <c r="D221" t="s">
        <v>229</v>
      </c>
      <c r="E221" t="s">
        <v>57</v>
      </c>
      <c r="F221" t="s">
        <v>22</v>
      </c>
      <c r="G221" t="s">
        <v>210</v>
      </c>
      <c r="H221" t="s">
        <v>205</v>
      </c>
      <c r="I221">
        <v>96750</v>
      </c>
      <c r="J221">
        <v>1191</v>
      </c>
      <c r="K221">
        <v>97941</v>
      </c>
      <c r="L221" t="s">
        <v>142</v>
      </c>
      <c r="M221" t="s">
        <v>161</v>
      </c>
      <c r="N221" t="s">
        <v>162</v>
      </c>
      <c r="O221">
        <v>4</v>
      </c>
      <c r="P221" t="s">
        <v>91</v>
      </c>
      <c r="Q221" t="s">
        <v>78</v>
      </c>
      <c r="R221" t="s">
        <v>92</v>
      </c>
      <c r="S221" t="s">
        <v>57</v>
      </c>
      <c r="T221" t="s">
        <v>44</v>
      </c>
      <c r="U221" t="s">
        <v>225</v>
      </c>
      <c r="V221">
        <v>5805</v>
      </c>
      <c r="W221">
        <v>0.10751252859249363</v>
      </c>
      <c r="X221" t="s">
        <v>220</v>
      </c>
    </row>
    <row r="222" spans="1:24" x14ac:dyDescent="0.25">
      <c r="A222" t="s">
        <v>170</v>
      </c>
      <c r="B222" s="1">
        <v>41796</v>
      </c>
      <c r="C222">
        <v>2014</v>
      </c>
      <c r="D222" t="s">
        <v>229</v>
      </c>
      <c r="E222" t="s">
        <v>62</v>
      </c>
      <c r="F222" t="s">
        <v>11</v>
      </c>
      <c r="G222" t="s">
        <v>200</v>
      </c>
      <c r="H222" t="s">
        <v>201</v>
      </c>
      <c r="I222">
        <v>27800</v>
      </c>
      <c r="J222">
        <v>2553</v>
      </c>
      <c r="K222">
        <v>30353</v>
      </c>
      <c r="L222" t="s">
        <v>164</v>
      </c>
      <c r="M222" t="s">
        <v>171</v>
      </c>
      <c r="N222" t="s">
        <v>172</v>
      </c>
      <c r="O222">
        <v>4</v>
      </c>
      <c r="P222" t="s">
        <v>77</v>
      </c>
      <c r="Q222" t="s">
        <v>78</v>
      </c>
      <c r="R222" t="s">
        <v>79</v>
      </c>
      <c r="S222" t="s">
        <v>63</v>
      </c>
      <c r="T222" t="s">
        <v>43</v>
      </c>
      <c r="U222" t="s">
        <v>219</v>
      </c>
      <c r="V222">
        <v>834</v>
      </c>
      <c r="W222">
        <v>0.65035234887634974</v>
      </c>
      <c r="X222" t="s">
        <v>222</v>
      </c>
    </row>
    <row r="223" spans="1:24" x14ac:dyDescent="0.25">
      <c r="A223" t="s">
        <v>93</v>
      </c>
      <c r="B223" s="1">
        <v>41796</v>
      </c>
      <c r="C223">
        <v>2014</v>
      </c>
      <c r="D223" t="s">
        <v>229</v>
      </c>
      <c r="E223" t="s">
        <v>54</v>
      </c>
      <c r="F223" t="s">
        <v>29</v>
      </c>
      <c r="G223" t="s">
        <v>206</v>
      </c>
      <c r="H223" t="s">
        <v>201</v>
      </c>
      <c r="I223">
        <v>147950</v>
      </c>
      <c r="J223">
        <v>3335</v>
      </c>
      <c r="K223">
        <v>151285</v>
      </c>
      <c r="L223" t="s">
        <v>74</v>
      </c>
      <c r="M223" t="s">
        <v>94</v>
      </c>
      <c r="N223" t="s">
        <v>95</v>
      </c>
      <c r="O223">
        <v>2</v>
      </c>
      <c r="P223" t="s">
        <v>77</v>
      </c>
      <c r="Q223" t="s">
        <v>86</v>
      </c>
      <c r="R223" t="s">
        <v>87</v>
      </c>
      <c r="S223" t="s">
        <v>54</v>
      </c>
      <c r="T223" t="s">
        <v>45</v>
      </c>
      <c r="U223" t="s">
        <v>225</v>
      </c>
      <c r="V223">
        <v>8877</v>
      </c>
      <c r="W223">
        <v>0.31338779363473307</v>
      </c>
      <c r="X223" t="s">
        <v>220</v>
      </c>
    </row>
    <row r="224" spans="1:24" x14ac:dyDescent="0.25">
      <c r="A224" t="s">
        <v>188</v>
      </c>
      <c r="B224" s="1">
        <v>41800</v>
      </c>
      <c r="C224">
        <v>2014</v>
      </c>
      <c r="D224" t="s">
        <v>229</v>
      </c>
      <c r="E224" t="s">
        <v>55</v>
      </c>
      <c r="F224" t="s">
        <v>40</v>
      </c>
      <c r="G224" t="s">
        <v>210</v>
      </c>
      <c r="H224" t="s">
        <v>202</v>
      </c>
      <c r="I224">
        <v>68750</v>
      </c>
      <c r="J224">
        <v>1882</v>
      </c>
      <c r="K224">
        <v>70632</v>
      </c>
      <c r="L224" t="s">
        <v>164</v>
      </c>
      <c r="M224" t="s">
        <v>189</v>
      </c>
      <c r="N224" t="s">
        <v>190</v>
      </c>
      <c r="O224">
        <v>4</v>
      </c>
      <c r="P224" t="s">
        <v>77</v>
      </c>
      <c r="Q224" t="s">
        <v>86</v>
      </c>
      <c r="R224" t="s">
        <v>87</v>
      </c>
      <c r="S224" t="s">
        <v>56</v>
      </c>
      <c r="T224" t="s">
        <v>46</v>
      </c>
      <c r="U224" t="s">
        <v>223</v>
      </c>
      <c r="V224">
        <v>3437.5</v>
      </c>
      <c r="W224">
        <v>0.57111391731124084</v>
      </c>
      <c r="X224" t="s">
        <v>222</v>
      </c>
    </row>
    <row r="225" spans="1:24" x14ac:dyDescent="0.25">
      <c r="A225" t="s">
        <v>145</v>
      </c>
      <c r="B225" s="1">
        <v>41801</v>
      </c>
      <c r="C225">
        <v>2014</v>
      </c>
      <c r="D225" t="s">
        <v>229</v>
      </c>
      <c r="E225" t="s">
        <v>55</v>
      </c>
      <c r="F225" t="s">
        <v>36</v>
      </c>
      <c r="G225" t="s">
        <v>209</v>
      </c>
      <c r="H225" t="s">
        <v>203</v>
      </c>
      <c r="I225">
        <v>26200</v>
      </c>
      <c r="J225">
        <v>3469</v>
      </c>
      <c r="K225">
        <v>29669</v>
      </c>
      <c r="L225" t="s">
        <v>142</v>
      </c>
      <c r="M225" t="s">
        <v>146</v>
      </c>
      <c r="N225" t="s">
        <v>147</v>
      </c>
      <c r="O225">
        <v>4</v>
      </c>
      <c r="P225" t="s">
        <v>77</v>
      </c>
      <c r="Q225" t="s">
        <v>78</v>
      </c>
      <c r="R225" t="s">
        <v>79</v>
      </c>
      <c r="S225" t="s">
        <v>56</v>
      </c>
      <c r="T225" t="s">
        <v>46</v>
      </c>
      <c r="U225" t="s">
        <v>219</v>
      </c>
      <c r="V225">
        <v>786</v>
      </c>
      <c r="W225">
        <v>0.51127326977964183</v>
      </c>
      <c r="X225" t="s">
        <v>222</v>
      </c>
    </row>
    <row r="226" spans="1:24" x14ac:dyDescent="0.25">
      <c r="A226" t="s">
        <v>93</v>
      </c>
      <c r="B226" s="1">
        <v>41802</v>
      </c>
      <c r="C226">
        <v>2014</v>
      </c>
      <c r="D226" t="s">
        <v>229</v>
      </c>
      <c r="E226" t="s">
        <v>54</v>
      </c>
      <c r="F226" t="s">
        <v>31</v>
      </c>
      <c r="G226" t="s">
        <v>200</v>
      </c>
      <c r="H226" t="s">
        <v>203</v>
      </c>
      <c r="I226">
        <v>147900</v>
      </c>
      <c r="J226">
        <v>4841</v>
      </c>
      <c r="K226">
        <v>152741</v>
      </c>
      <c r="L226" t="s">
        <v>74</v>
      </c>
      <c r="M226" t="s">
        <v>94</v>
      </c>
      <c r="N226" t="s">
        <v>95</v>
      </c>
      <c r="O226">
        <v>2</v>
      </c>
      <c r="P226" t="s">
        <v>77</v>
      </c>
      <c r="Q226" t="s">
        <v>86</v>
      </c>
      <c r="R226" t="s">
        <v>87</v>
      </c>
      <c r="S226" t="s">
        <v>54</v>
      </c>
      <c r="T226" t="s">
        <v>45</v>
      </c>
      <c r="U226" t="s">
        <v>225</v>
      </c>
      <c r="V226">
        <v>8874</v>
      </c>
      <c r="W226">
        <v>0.15794505791642938</v>
      </c>
      <c r="X226" t="s">
        <v>220</v>
      </c>
    </row>
    <row r="227" spans="1:24" x14ac:dyDescent="0.25">
      <c r="A227" t="s">
        <v>157</v>
      </c>
      <c r="B227" s="1">
        <v>41802</v>
      </c>
      <c r="C227">
        <v>2014</v>
      </c>
      <c r="D227" t="s">
        <v>229</v>
      </c>
      <c r="E227" t="s">
        <v>58</v>
      </c>
      <c r="F227" t="s">
        <v>8</v>
      </c>
      <c r="G227" t="s">
        <v>200</v>
      </c>
      <c r="H227" t="s">
        <v>203</v>
      </c>
      <c r="I227">
        <v>58600</v>
      </c>
      <c r="J227">
        <v>4300</v>
      </c>
      <c r="K227">
        <v>62900</v>
      </c>
      <c r="L227" t="s">
        <v>142</v>
      </c>
      <c r="M227" t="s">
        <v>158</v>
      </c>
      <c r="N227" t="s">
        <v>159</v>
      </c>
      <c r="O227">
        <v>4</v>
      </c>
      <c r="P227" t="s">
        <v>77</v>
      </c>
      <c r="Q227" t="s">
        <v>86</v>
      </c>
      <c r="R227" t="s">
        <v>79</v>
      </c>
      <c r="S227" t="s">
        <v>59</v>
      </c>
      <c r="T227" t="s">
        <v>42</v>
      </c>
      <c r="U227" t="s">
        <v>223</v>
      </c>
      <c r="V227">
        <v>2930</v>
      </c>
      <c r="W227">
        <v>7.0021597701134905E-2</v>
      </c>
      <c r="X227" t="s">
        <v>220</v>
      </c>
    </row>
    <row r="228" spans="1:24" x14ac:dyDescent="0.25">
      <c r="A228" t="s">
        <v>145</v>
      </c>
      <c r="B228" s="1">
        <v>41803</v>
      </c>
      <c r="C228">
        <v>2014</v>
      </c>
      <c r="D228" t="s">
        <v>229</v>
      </c>
      <c r="E228" t="s">
        <v>62</v>
      </c>
      <c r="F228" t="s">
        <v>12</v>
      </c>
      <c r="G228" t="s">
        <v>210</v>
      </c>
      <c r="H228" t="s">
        <v>205</v>
      </c>
      <c r="I228">
        <v>26300</v>
      </c>
      <c r="J228">
        <v>4079</v>
      </c>
      <c r="K228">
        <v>30379</v>
      </c>
      <c r="L228" t="s">
        <v>142</v>
      </c>
      <c r="M228" t="s">
        <v>146</v>
      </c>
      <c r="N228" t="s">
        <v>147</v>
      </c>
      <c r="O228">
        <v>4</v>
      </c>
      <c r="P228" t="s">
        <v>77</v>
      </c>
      <c r="Q228" t="s">
        <v>78</v>
      </c>
      <c r="R228" t="s">
        <v>79</v>
      </c>
      <c r="S228" t="s">
        <v>63</v>
      </c>
      <c r="T228" t="s">
        <v>43</v>
      </c>
      <c r="U228" t="s">
        <v>219</v>
      </c>
      <c r="V228">
        <v>789</v>
      </c>
      <c r="W228">
        <v>0.67180094200735951</v>
      </c>
      <c r="X228" t="s">
        <v>222</v>
      </c>
    </row>
    <row r="229" spans="1:24" x14ac:dyDescent="0.25">
      <c r="A229" t="s">
        <v>109</v>
      </c>
      <c r="B229" s="1">
        <v>41803</v>
      </c>
      <c r="C229">
        <v>2014</v>
      </c>
      <c r="D229" t="s">
        <v>229</v>
      </c>
      <c r="E229" t="s">
        <v>50</v>
      </c>
      <c r="F229" t="s">
        <v>10</v>
      </c>
      <c r="G229" t="s">
        <v>206</v>
      </c>
      <c r="H229" t="s">
        <v>205</v>
      </c>
      <c r="I229">
        <v>40550</v>
      </c>
      <c r="J229">
        <v>2646</v>
      </c>
      <c r="K229">
        <v>43196</v>
      </c>
      <c r="L229" t="s">
        <v>97</v>
      </c>
      <c r="M229" t="s">
        <v>110</v>
      </c>
      <c r="N229" t="s">
        <v>111</v>
      </c>
      <c r="O229">
        <v>4</v>
      </c>
      <c r="P229" t="s">
        <v>91</v>
      </c>
      <c r="Q229" t="s">
        <v>78</v>
      </c>
      <c r="R229" t="s">
        <v>79</v>
      </c>
      <c r="S229" t="s">
        <v>51</v>
      </c>
      <c r="T229" t="s">
        <v>43</v>
      </c>
      <c r="U229" t="s">
        <v>221</v>
      </c>
      <c r="V229">
        <v>1622</v>
      </c>
      <c r="W229">
        <v>0.40773925902682323</v>
      </c>
      <c r="X229" t="s">
        <v>220</v>
      </c>
    </row>
    <row r="230" spans="1:24" x14ac:dyDescent="0.25">
      <c r="A230" t="s">
        <v>151</v>
      </c>
      <c r="B230" s="1">
        <v>41803</v>
      </c>
      <c r="C230">
        <v>2014</v>
      </c>
      <c r="D230" t="s">
        <v>229</v>
      </c>
      <c r="E230" t="s">
        <v>57</v>
      </c>
      <c r="F230" t="s">
        <v>22</v>
      </c>
      <c r="G230" t="s">
        <v>200</v>
      </c>
      <c r="H230" t="s">
        <v>203</v>
      </c>
      <c r="I230">
        <v>30950</v>
      </c>
      <c r="J230">
        <v>1033</v>
      </c>
      <c r="K230">
        <v>31983</v>
      </c>
      <c r="L230" t="s">
        <v>142</v>
      </c>
      <c r="M230" t="s">
        <v>152</v>
      </c>
      <c r="N230" t="s">
        <v>153</v>
      </c>
      <c r="O230">
        <v>3</v>
      </c>
      <c r="P230" t="s">
        <v>91</v>
      </c>
      <c r="Q230" t="s">
        <v>78</v>
      </c>
      <c r="R230" t="s">
        <v>79</v>
      </c>
      <c r="S230" t="s">
        <v>57</v>
      </c>
      <c r="T230" t="s">
        <v>44</v>
      </c>
      <c r="U230" t="s">
        <v>219</v>
      </c>
      <c r="V230">
        <v>928.5</v>
      </c>
      <c r="W230">
        <v>7.0373649276035677E-2</v>
      </c>
      <c r="X230" t="s">
        <v>220</v>
      </c>
    </row>
    <row r="231" spans="1:24" x14ac:dyDescent="0.25">
      <c r="A231" t="s">
        <v>176</v>
      </c>
      <c r="B231" s="1">
        <v>41803</v>
      </c>
      <c r="C231">
        <v>2014</v>
      </c>
      <c r="D231" t="s">
        <v>229</v>
      </c>
      <c r="E231" t="s">
        <v>57</v>
      </c>
      <c r="F231" t="s">
        <v>23</v>
      </c>
      <c r="G231" t="s">
        <v>206</v>
      </c>
      <c r="H231" t="s">
        <v>201</v>
      </c>
      <c r="I231">
        <v>35250</v>
      </c>
      <c r="J231">
        <v>1063</v>
      </c>
      <c r="K231">
        <v>36313</v>
      </c>
      <c r="L231" t="s">
        <v>164</v>
      </c>
      <c r="M231" t="s">
        <v>177</v>
      </c>
      <c r="N231" t="s">
        <v>178</v>
      </c>
      <c r="O231">
        <v>4</v>
      </c>
      <c r="P231" t="s">
        <v>77</v>
      </c>
      <c r="Q231" t="s">
        <v>78</v>
      </c>
      <c r="R231" t="s">
        <v>79</v>
      </c>
      <c r="S231" t="s">
        <v>57</v>
      </c>
      <c r="T231" t="s">
        <v>44</v>
      </c>
      <c r="U231" t="s">
        <v>219</v>
      </c>
      <c r="V231">
        <v>1057.5</v>
      </c>
      <c r="W231">
        <v>0.83967866415142955</v>
      </c>
      <c r="X231" t="s">
        <v>222</v>
      </c>
    </row>
    <row r="232" spans="1:24" x14ac:dyDescent="0.25">
      <c r="A232" t="s">
        <v>163</v>
      </c>
      <c r="B232" s="1">
        <v>41804</v>
      </c>
      <c r="C232">
        <v>2014</v>
      </c>
      <c r="D232" t="s">
        <v>229</v>
      </c>
      <c r="E232" t="s">
        <v>58</v>
      </c>
      <c r="F232" t="s">
        <v>8</v>
      </c>
      <c r="G232" t="s">
        <v>200</v>
      </c>
      <c r="H232" t="s">
        <v>211</v>
      </c>
      <c r="I232">
        <v>22700</v>
      </c>
      <c r="J232">
        <v>3832</v>
      </c>
      <c r="K232">
        <v>26532</v>
      </c>
      <c r="L232" t="s">
        <v>164</v>
      </c>
      <c r="M232" t="s">
        <v>165</v>
      </c>
      <c r="N232" t="s">
        <v>166</v>
      </c>
      <c r="O232">
        <v>2</v>
      </c>
      <c r="P232" t="s">
        <v>77</v>
      </c>
      <c r="Q232" t="s">
        <v>78</v>
      </c>
      <c r="R232" t="s">
        <v>79</v>
      </c>
      <c r="S232" t="s">
        <v>59</v>
      </c>
      <c r="T232" t="s">
        <v>42</v>
      </c>
      <c r="U232" t="s">
        <v>219</v>
      </c>
      <c r="V232">
        <v>681</v>
      </c>
      <c r="W232">
        <v>8.4202731998731725E-3</v>
      </c>
      <c r="X232" t="s">
        <v>220</v>
      </c>
    </row>
    <row r="233" spans="1:24" x14ac:dyDescent="0.25">
      <c r="A233" t="s">
        <v>160</v>
      </c>
      <c r="B233" s="1">
        <v>41805</v>
      </c>
      <c r="C233">
        <v>2014</v>
      </c>
      <c r="D233" t="s">
        <v>229</v>
      </c>
      <c r="E233" t="s">
        <v>62</v>
      </c>
      <c r="F233" t="s">
        <v>11</v>
      </c>
      <c r="G233" t="s">
        <v>208</v>
      </c>
      <c r="H233" t="s">
        <v>203</v>
      </c>
      <c r="I233">
        <v>96550</v>
      </c>
      <c r="J233">
        <v>2908</v>
      </c>
      <c r="K233">
        <v>99458</v>
      </c>
      <c r="L233" t="s">
        <v>142</v>
      </c>
      <c r="M233" t="s">
        <v>161</v>
      </c>
      <c r="N233" t="s">
        <v>162</v>
      </c>
      <c r="O233">
        <v>4</v>
      </c>
      <c r="P233" t="s">
        <v>91</v>
      </c>
      <c r="Q233" t="s">
        <v>78</v>
      </c>
      <c r="R233" t="s">
        <v>92</v>
      </c>
      <c r="S233" t="s">
        <v>63</v>
      </c>
      <c r="T233" t="s">
        <v>43</v>
      </c>
      <c r="U233" t="s">
        <v>225</v>
      </c>
      <c r="V233">
        <v>5793</v>
      </c>
      <c r="W233">
        <v>0.85300803689891846</v>
      </c>
      <c r="X233" t="s">
        <v>222</v>
      </c>
    </row>
    <row r="234" spans="1:24" x14ac:dyDescent="0.25">
      <c r="A234" t="s">
        <v>141</v>
      </c>
      <c r="B234" s="1">
        <v>41806</v>
      </c>
      <c r="C234">
        <v>2014</v>
      </c>
      <c r="D234" t="s">
        <v>229</v>
      </c>
      <c r="E234" t="s">
        <v>60</v>
      </c>
      <c r="F234" t="s">
        <v>35</v>
      </c>
      <c r="G234" t="s">
        <v>209</v>
      </c>
      <c r="H234" t="s">
        <v>211</v>
      </c>
      <c r="I234">
        <v>24150</v>
      </c>
      <c r="J234">
        <v>4948</v>
      </c>
      <c r="K234">
        <v>29098</v>
      </c>
      <c r="L234" t="s">
        <v>142</v>
      </c>
      <c r="M234" t="s">
        <v>143</v>
      </c>
      <c r="N234" t="s">
        <v>144</v>
      </c>
      <c r="O234">
        <v>4</v>
      </c>
      <c r="P234" t="s">
        <v>77</v>
      </c>
      <c r="Q234" t="s">
        <v>78</v>
      </c>
      <c r="R234" t="s">
        <v>79</v>
      </c>
      <c r="S234" t="s">
        <v>61</v>
      </c>
      <c r="T234" t="s">
        <v>46</v>
      </c>
      <c r="U234" t="s">
        <v>219</v>
      </c>
      <c r="V234">
        <v>724.5</v>
      </c>
      <c r="W234">
        <v>0.5549167490354352</v>
      </c>
      <c r="X234" t="s">
        <v>222</v>
      </c>
    </row>
    <row r="235" spans="1:24" x14ac:dyDescent="0.25">
      <c r="A235" t="s">
        <v>154</v>
      </c>
      <c r="B235" s="1">
        <v>41807</v>
      </c>
      <c r="C235">
        <v>2014</v>
      </c>
      <c r="D235" t="s">
        <v>229</v>
      </c>
      <c r="E235" t="s">
        <v>60</v>
      </c>
      <c r="F235" t="s">
        <v>7</v>
      </c>
      <c r="G235" t="s">
        <v>209</v>
      </c>
      <c r="H235" t="s">
        <v>203</v>
      </c>
      <c r="I235">
        <v>56350</v>
      </c>
      <c r="J235">
        <v>4463</v>
      </c>
      <c r="K235">
        <v>60813</v>
      </c>
      <c r="L235" t="s">
        <v>142</v>
      </c>
      <c r="M235" t="s">
        <v>155</v>
      </c>
      <c r="N235" t="s">
        <v>156</v>
      </c>
      <c r="O235">
        <v>4</v>
      </c>
      <c r="P235" t="s">
        <v>91</v>
      </c>
      <c r="Q235" t="s">
        <v>78</v>
      </c>
      <c r="R235" t="s">
        <v>79</v>
      </c>
      <c r="S235" t="s">
        <v>61</v>
      </c>
      <c r="T235" t="s">
        <v>42</v>
      </c>
      <c r="U235" t="s">
        <v>223</v>
      </c>
      <c r="V235">
        <v>2817.5</v>
      </c>
      <c r="W235">
        <v>0.33361006450541786</v>
      </c>
      <c r="X235" t="s">
        <v>220</v>
      </c>
    </row>
    <row r="236" spans="1:24" x14ac:dyDescent="0.25">
      <c r="A236" t="s">
        <v>112</v>
      </c>
      <c r="B236" s="1">
        <v>41807</v>
      </c>
      <c r="C236">
        <v>2014</v>
      </c>
      <c r="D236" t="s">
        <v>229</v>
      </c>
      <c r="E236" t="s">
        <v>54</v>
      </c>
      <c r="F236" t="s">
        <v>30</v>
      </c>
      <c r="G236" t="s">
        <v>200</v>
      </c>
      <c r="H236" t="s">
        <v>201</v>
      </c>
      <c r="I236">
        <v>41700</v>
      </c>
      <c r="J236">
        <v>1334</v>
      </c>
      <c r="K236">
        <v>43034</v>
      </c>
      <c r="L236" t="s">
        <v>97</v>
      </c>
      <c r="M236" t="s">
        <v>104</v>
      </c>
      <c r="N236" t="s">
        <v>113</v>
      </c>
      <c r="O236">
        <v>3</v>
      </c>
      <c r="P236" t="s">
        <v>91</v>
      </c>
      <c r="Q236" t="s">
        <v>78</v>
      </c>
      <c r="R236" t="s">
        <v>79</v>
      </c>
      <c r="S236" t="s">
        <v>54</v>
      </c>
      <c r="T236" t="s">
        <v>45</v>
      </c>
      <c r="U236" t="s">
        <v>221</v>
      </c>
      <c r="V236">
        <v>1668</v>
      </c>
      <c r="W236">
        <v>0.9932001214442775</v>
      </c>
      <c r="X236" t="s">
        <v>222</v>
      </c>
    </row>
    <row r="237" spans="1:24" x14ac:dyDescent="0.25">
      <c r="A237" t="s">
        <v>88</v>
      </c>
      <c r="B237" s="1">
        <v>41807</v>
      </c>
      <c r="C237">
        <v>2014</v>
      </c>
      <c r="D237" t="s">
        <v>229</v>
      </c>
      <c r="E237" t="s">
        <v>54</v>
      </c>
      <c r="F237" t="s">
        <v>29</v>
      </c>
      <c r="G237" t="s">
        <v>210</v>
      </c>
      <c r="H237" t="s">
        <v>203</v>
      </c>
      <c r="I237">
        <v>128050</v>
      </c>
      <c r="J237">
        <v>1603</v>
      </c>
      <c r="K237">
        <v>129653</v>
      </c>
      <c r="L237" t="s">
        <v>74</v>
      </c>
      <c r="M237" t="s">
        <v>89</v>
      </c>
      <c r="N237" t="s">
        <v>90</v>
      </c>
      <c r="O237">
        <v>4</v>
      </c>
      <c r="P237" t="s">
        <v>91</v>
      </c>
      <c r="Q237" t="s">
        <v>86</v>
      </c>
      <c r="R237" t="s">
        <v>92</v>
      </c>
      <c r="S237" t="s">
        <v>54</v>
      </c>
      <c r="T237" t="s">
        <v>45</v>
      </c>
      <c r="U237" t="s">
        <v>225</v>
      </c>
      <c r="V237">
        <v>7683</v>
      </c>
      <c r="W237">
        <v>0.10455220523502315</v>
      </c>
      <c r="X237" t="s">
        <v>220</v>
      </c>
    </row>
    <row r="238" spans="1:24" x14ac:dyDescent="0.25">
      <c r="A238" t="s">
        <v>185</v>
      </c>
      <c r="B238" s="1">
        <v>41808</v>
      </c>
      <c r="C238">
        <v>2014</v>
      </c>
      <c r="D238" t="s">
        <v>229</v>
      </c>
      <c r="E238" t="s">
        <v>57</v>
      </c>
      <c r="F238" t="s">
        <v>16</v>
      </c>
      <c r="G238" t="s">
        <v>207</v>
      </c>
      <c r="H238" t="s">
        <v>201</v>
      </c>
      <c r="I238">
        <v>66100</v>
      </c>
      <c r="J238">
        <v>4562</v>
      </c>
      <c r="K238">
        <v>70662</v>
      </c>
      <c r="L238" t="s">
        <v>164</v>
      </c>
      <c r="M238" t="s">
        <v>186</v>
      </c>
      <c r="N238" t="s">
        <v>187</v>
      </c>
      <c r="O238">
        <v>4</v>
      </c>
      <c r="P238" t="s">
        <v>77</v>
      </c>
      <c r="Q238" t="s">
        <v>86</v>
      </c>
      <c r="R238" t="s">
        <v>87</v>
      </c>
      <c r="S238" t="s">
        <v>57</v>
      </c>
      <c r="T238" t="s">
        <v>44</v>
      </c>
      <c r="U238" t="s">
        <v>223</v>
      </c>
      <c r="V238">
        <v>3305</v>
      </c>
      <c r="W238">
        <v>0.99509255168730981</v>
      </c>
      <c r="X238" t="s">
        <v>222</v>
      </c>
    </row>
    <row r="239" spans="1:24" x14ac:dyDescent="0.25">
      <c r="A239" t="s">
        <v>185</v>
      </c>
      <c r="B239" s="1">
        <v>41808</v>
      </c>
      <c r="C239">
        <v>2014</v>
      </c>
      <c r="D239" t="s">
        <v>229</v>
      </c>
      <c r="E239" t="s">
        <v>54</v>
      </c>
      <c r="F239" t="s">
        <v>23</v>
      </c>
      <c r="G239" t="s">
        <v>200</v>
      </c>
      <c r="H239" t="s">
        <v>201</v>
      </c>
      <c r="I239">
        <v>66750</v>
      </c>
      <c r="J239">
        <v>3335</v>
      </c>
      <c r="K239">
        <v>70085</v>
      </c>
      <c r="L239" t="s">
        <v>164</v>
      </c>
      <c r="M239" t="s">
        <v>186</v>
      </c>
      <c r="N239" t="s">
        <v>187</v>
      </c>
      <c r="O239">
        <v>4</v>
      </c>
      <c r="P239" t="s">
        <v>77</v>
      </c>
      <c r="Q239" t="s">
        <v>86</v>
      </c>
      <c r="R239" t="s">
        <v>87</v>
      </c>
      <c r="S239" t="s">
        <v>54</v>
      </c>
      <c r="T239" t="s">
        <v>44</v>
      </c>
      <c r="U239" t="s">
        <v>223</v>
      </c>
      <c r="V239">
        <v>3337.5</v>
      </c>
      <c r="W239">
        <v>0.92670110097467018</v>
      </c>
      <c r="X239" t="s">
        <v>222</v>
      </c>
    </row>
    <row r="240" spans="1:24" x14ac:dyDescent="0.25">
      <c r="A240" t="s">
        <v>148</v>
      </c>
      <c r="B240" s="1">
        <v>41808</v>
      </c>
      <c r="C240">
        <v>2014</v>
      </c>
      <c r="D240" t="s">
        <v>229</v>
      </c>
      <c r="E240" t="s">
        <v>52</v>
      </c>
      <c r="F240" t="s">
        <v>47</v>
      </c>
      <c r="G240" t="s">
        <v>204</v>
      </c>
      <c r="H240" t="s">
        <v>211</v>
      </c>
      <c r="I240">
        <v>29400</v>
      </c>
      <c r="J240">
        <v>1609</v>
      </c>
      <c r="K240">
        <v>31009</v>
      </c>
      <c r="L240" t="s">
        <v>142</v>
      </c>
      <c r="M240" t="s">
        <v>149</v>
      </c>
      <c r="N240" t="s">
        <v>150</v>
      </c>
      <c r="O240">
        <v>4</v>
      </c>
      <c r="P240" t="s">
        <v>77</v>
      </c>
      <c r="Q240" t="s">
        <v>78</v>
      </c>
      <c r="R240" t="s">
        <v>79</v>
      </c>
      <c r="S240" t="s">
        <v>53</v>
      </c>
      <c r="T240" t="s">
        <v>46</v>
      </c>
      <c r="U240" t="s">
        <v>219</v>
      </c>
      <c r="V240">
        <v>882</v>
      </c>
      <c r="W240">
        <v>0.22068949286858061</v>
      </c>
      <c r="X240" t="s">
        <v>220</v>
      </c>
    </row>
    <row r="241" spans="1:24" x14ac:dyDescent="0.25">
      <c r="A241" t="s">
        <v>163</v>
      </c>
      <c r="B241" s="1">
        <v>41808</v>
      </c>
      <c r="C241">
        <v>2014</v>
      </c>
      <c r="D241" t="s">
        <v>229</v>
      </c>
      <c r="E241" t="s">
        <v>54</v>
      </c>
      <c r="F241" t="s">
        <v>11</v>
      </c>
      <c r="G241" t="s">
        <v>207</v>
      </c>
      <c r="H241" t="s">
        <v>203</v>
      </c>
      <c r="I241">
        <v>22650</v>
      </c>
      <c r="J241">
        <v>3950</v>
      </c>
      <c r="K241">
        <v>26600</v>
      </c>
      <c r="L241" t="s">
        <v>164</v>
      </c>
      <c r="M241" t="s">
        <v>165</v>
      </c>
      <c r="N241" t="s">
        <v>166</v>
      </c>
      <c r="O241">
        <v>2</v>
      </c>
      <c r="P241" t="s">
        <v>77</v>
      </c>
      <c r="Q241" t="s">
        <v>78</v>
      </c>
      <c r="R241" t="s">
        <v>79</v>
      </c>
      <c r="S241" t="s">
        <v>54</v>
      </c>
      <c r="T241" t="s">
        <v>43</v>
      </c>
      <c r="U241" t="s">
        <v>219</v>
      </c>
      <c r="V241">
        <v>679.5</v>
      </c>
      <c r="W241">
        <v>0.75129888800498978</v>
      </c>
      <c r="X241" t="s">
        <v>222</v>
      </c>
    </row>
    <row r="242" spans="1:24" x14ac:dyDescent="0.25">
      <c r="A242" t="s">
        <v>182</v>
      </c>
      <c r="B242" s="1">
        <v>41809</v>
      </c>
      <c r="C242">
        <v>2014</v>
      </c>
      <c r="D242" t="s">
        <v>229</v>
      </c>
      <c r="E242" t="s">
        <v>58</v>
      </c>
      <c r="F242" t="s">
        <v>8</v>
      </c>
      <c r="G242" t="s">
        <v>209</v>
      </c>
      <c r="H242" t="s">
        <v>211</v>
      </c>
      <c r="I242">
        <v>51950</v>
      </c>
      <c r="J242">
        <v>2325</v>
      </c>
      <c r="K242">
        <v>54275</v>
      </c>
      <c r="L242" t="s">
        <v>164</v>
      </c>
      <c r="M242" t="s">
        <v>183</v>
      </c>
      <c r="N242" t="s">
        <v>184</v>
      </c>
      <c r="O242">
        <v>4</v>
      </c>
      <c r="P242" t="s">
        <v>77</v>
      </c>
      <c r="Q242" t="s">
        <v>78</v>
      </c>
      <c r="R242" t="s">
        <v>79</v>
      </c>
      <c r="S242" t="s">
        <v>59</v>
      </c>
      <c r="T242" t="s">
        <v>42</v>
      </c>
      <c r="U242" t="s">
        <v>221</v>
      </c>
      <c r="V242">
        <v>2078</v>
      </c>
      <c r="W242">
        <v>0.98646804643164765</v>
      </c>
      <c r="X242" t="s">
        <v>222</v>
      </c>
    </row>
    <row r="243" spans="1:24" x14ac:dyDescent="0.25">
      <c r="A243" t="s">
        <v>157</v>
      </c>
      <c r="B243" s="1">
        <v>41810</v>
      </c>
      <c r="C243">
        <v>2014</v>
      </c>
      <c r="D243" t="s">
        <v>229</v>
      </c>
      <c r="E243" t="s">
        <v>55</v>
      </c>
      <c r="F243" t="s">
        <v>38</v>
      </c>
      <c r="G243" t="s">
        <v>210</v>
      </c>
      <c r="H243" t="s">
        <v>205</v>
      </c>
      <c r="I243">
        <v>58350</v>
      </c>
      <c r="J243">
        <v>1871</v>
      </c>
      <c r="K243">
        <v>60221</v>
      </c>
      <c r="L243" t="s">
        <v>142</v>
      </c>
      <c r="M243" t="s">
        <v>158</v>
      </c>
      <c r="N243" t="s">
        <v>159</v>
      </c>
      <c r="O243">
        <v>4</v>
      </c>
      <c r="P243" t="s">
        <v>77</v>
      </c>
      <c r="Q243" t="s">
        <v>86</v>
      </c>
      <c r="R243" t="s">
        <v>79</v>
      </c>
      <c r="S243" t="s">
        <v>56</v>
      </c>
      <c r="T243" t="s">
        <v>46</v>
      </c>
      <c r="U243" t="s">
        <v>223</v>
      </c>
      <c r="V243">
        <v>2917.5</v>
      </c>
      <c r="W243">
        <v>0.56317117510511128</v>
      </c>
      <c r="X243" t="s">
        <v>222</v>
      </c>
    </row>
    <row r="244" spans="1:24" x14ac:dyDescent="0.25">
      <c r="A244" t="s">
        <v>123</v>
      </c>
      <c r="B244" s="1">
        <v>41812</v>
      </c>
      <c r="C244">
        <v>2014</v>
      </c>
      <c r="D244" t="s">
        <v>229</v>
      </c>
      <c r="E244" t="s">
        <v>54</v>
      </c>
      <c r="F244" t="s">
        <v>31</v>
      </c>
      <c r="G244" t="s">
        <v>206</v>
      </c>
      <c r="H244" t="s">
        <v>203</v>
      </c>
      <c r="I244">
        <v>67150</v>
      </c>
      <c r="J244">
        <v>1471</v>
      </c>
      <c r="K244">
        <v>68621</v>
      </c>
      <c r="L244" t="s">
        <v>97</v>
      </c>
      <c r="M244" t="s">
        <v>124</v>
      </c>
      <c r="N244" t="s">
        <v>125</v>
      </c>
      <c r="O244">
        <v>4</v>
      </c>
      <c r="P244" t="s">
        <v>91</v>
      </c>
      <c r="Q244" t="s">
        <v>78</v>
      </c>
      <c r="R244" t="s">
        <v>92</v>
      </c>
      <c r="S244" t="s">
        <v>54</v>
      </c>
      <c r="T244" t="s">
        <v>45</v>
      </c>
      <c r="U244" t="s">
        <v>223</v>
      </c>
      <c r="V244">
        <v>3357.5</v>
      </c>
      <c r="W244">
        <v>0.73023311222448628</v>
      </c>
      <c r="X244" t="s">
        <v>222</v>
      </c>
    </row>
    <row r="245" spans="1:24" x14ac:dyDescent="0.25">
      <c r="A245" t="s">
        <v>185</v>
      </c>
      <c r="B245" s="1">
        <v>41813</v>
      </c>
      <c r="C245">
        <v>2014</v>
      </c>
      <c r="D245" t="s">
        <v>229</v>
      </c>
      <c r="E245" t="s">
        <v>58</v>
      </c>
      <c r="F245" t="s">
        <v>2</v>
      </c>
      <c r="G245" t="s">
        <v>209</v>
      </c>
      <c r="H245" t="s">
        <v>205</v>
      </c>
      <c r="I245">
        <v>66350</v>
      </c>
      <c r="J245">
        <v>2002</v>
      </c>
      <c r="K245">
        <v>68352</v>
      </c>
      <c r="L245" t="s">
        <v>164</v>
      </c>
      <c r="M245" t="s">
        <v>186</v>
      </c>
      <c r="N245" t="s">
        <v>187</v>
      </c>
      <c r="O245">
        <v>4</v>
      </c>
      <c r="P245" t="s">
        <v>77</v>
      </c>
      <c r="Q245" t="s">
        <v>86</v>
      </c>
      <c r="R245" t="s">
        <v>87</v>
      </c>
      <c r="S245" t="s">
        <v>59</v>
      </c>
      <c r="T245" t="s">
        <v>42</v>
      </c>
      <c r="U245" t="s">
        <v>223</v>
      </c>
      <c r="V245">
        <v>3317.5</v>
      </c>
      <c r="W245">
        <v>0.57589670670027693</v>
      </c>
      <c r="X245" t="s">
        <v>222</v>
      </c>
    </row>
    <row r="246" spans="1:24" x14ac:dyDescent="0.25">
      <c r="A246" t="s">
        <v>123</v>
      </c>
      <c r="B246" s="1">
        <v>41813</v>
      </c>
      <c r="C246">
        <v>2014</v>
      </c>
      <c r="D246" t="s">
        <v>229</v>
      </c>
      <c r="E246" t="s">
        <v>58</v>
      </c>
      <c r="F246" t="s">
        <v>5</v>
      </c>
      <c r="G246" t="s">
        <v>200</v>
      </c>
      <c r="H246" t="s">
        <v>201</v>
      </c>
      <c r="I246">
        <v>67250</v>
      </c>
      <c r="J246">
        <v>3679</v>
      </c>
      <c r="K246">
        <v>70929</v>
      </c>
      <c r="L246" t="s">
        <v>97</v>
      </c>
      <c r="M246" t="s">
        <v>124</v>
      </c>
      <c r="N246" t="s">
        <v>125</v>
      </c>
      <c r="O246">
        <v>4</v>
      </c>
      <c r="P246" t="s">
        <v>91</v>
      </c>
      <c r="Q246" t="s">
        <v>78</v>
      </c>
      <c r="R246" t="s">
        <v>92</v>
      </c>
      <c r="S246" t="s">
        <v>59</v>
      </c>
      <c r="T246" t="s">
        <v>42</v>
      </c>
      <c r="U246" t="s">
        <v>223</v>
      </c>
      <c r="V246">
        <v>3362.5</v>
      </c>
      <c r="W246">
        <v>0.4636387803888129</v>
      </c>
      <c r="X246" t="s">
        <v>220</v>
      </c>
    </row>
    <row r="247" spans="1:24" x14ac:dyDescent="0.25">
      <c r="A247" t="s">
        <v>136</v>
      </c>
      <c r="B247" s="1">
        <v>41813</v>
      </c>
      <c r="C247">
        <v>2014</v>
      </c>
      <c r="D247" t="s">
        <v>229</v>
      </c>
      <c r="E247" t="s">
        <v>54</v>
      </c>
      <c r="F247" t="s">
        <v>30</v>
      </c>
      <c r="G247" t="s">
        <v>210</v>
      </c>
      <c r="H247" t="s">
        <v>203</v>
      </c>
      <c r="I247">
        <v>76000</v>
      </c>
      <c r="J247">
        <v>2516</v>
      </c>
      <c r="K247">
        <v>78516</v>
      </c>
      <c r="L247" t="s">
        <v>127</v>
      </c>
      <c r="M247" t="s">
        <v>137</v>
      </c>
      <c r="N247" t="s">
        <v>138</v>
      </c>
      <c r="O247">
        <v>4</v>
      </c>
      <c r="P247" t="s">
        <v>77</v>
      </c>
      <c r="Q247" t="s">
        <v>78</v>
      </c>
      <c r="R247" t="s">
        <v>79</v>
      </c>
      <c r="S247" t="s">
        <v>54</v>
      </c>
      <c r="T247" t="s">
        <v>45</v>
      </c>
      <c r="U247" t="s">
        <v>225</v>
      </c>
      <c r="V247">
        <v>4560</v>
      </c>
      <c r="W247">
        <v>0.49413183307933239</v>
      </c>
      <c r="X247" t="s">
        <v>220</v>
      </c>
    </row>
    <row r="248" spans="1:24" x14ac:dyDescent="0.25">
      <c r="A248" t="s">
        <v>106</v>
      </c>
      <c r="B248" s="1">
        <v>41813</v>
      </c>
      <c r="C248">
        <v>2014</v>
      </c>
      <c r="D248" t="s">
        <v>229</v>
      </c>
      <c r="E248" t="s">
        <v>57</v>
      </c>
      <c r="F248" t="s">
        <v>18</v>
      </c>
      <c r="G248" t="s">
        <v>200</v>
      </c>
      <c r="H248" t="s">
        <v>205</v>
      </c>
      <c r="I248">
        <v>33550</v>
      </c>
      <c r="J248">
        <v>4635</v>
      </c>
      <c r="K248">
        <v>38185</v>
      </c>
      <c r="L248" t="s">
        <v>97</v>
      </c>
      <c r="M248" t="s">
        <v>107</v>
      </c>
      <c r="N248" t="s">
        <v>108</v>
      </c>
      <c r="O248">
        <v>4</v>
      </c>
      <c r="P248" t="s">
        <v>77</v>
      </c>
      <c r="Q248" t="s">
        <v>78</v>
      </c>
      <c r="R248" t="s">
        <v>79</v>
      </c>
      <c r="S248" t="s">
        <v>57</v>
      </c>
      <c r="T248" t="s">
        <v>44</v>
      </c>
      <c r="U248" t="s">
        <v>221</v>
      </c>
      <c r="V248">
        <v>1342</v>
      </c>
      <c r="W248">
        <v>0.76203343074863472</v>
      </c>
      <c r="X248" t="s">
        <v>222</v>
      </c>
    </row>
    <row r="249" spans="1:24" x14ac:dyDescent="0.25">
      <c r="A249" t="s">
        <v>148</v>
      </c>
      <c r="B249" s="1">
        <v>41814</v>
      </c>
      <c r="C249">
        <v>2014</v>
      </c>
      <c r="D249" t="s">
        <v>229</v>
      </c>
      <c r="E249" t="s">
        <v>62</v>
      </c>
      <c r="F249" t="s">
        <v>11</v>
      </c>
      <c r="G249" t="s">
        <v>200</v>
      </c>
      <c r="H249" t="s">
        <v>211</v>
      </c>
      <c r="I249">
        <v>29600</v>
      </c>
      <c r="J249">
        <v>4886</v>
      </c>
      <c r="K249">
        <v>34486</v>
      </c>
      <c r="L249" t="s">
        <v>142</v>
      </c>
      <c r="M249" t="s">
        <v>149</v>
      </c>
      <c r="N249" t="s">
        <v>150</v>
      </c>
      <c r="O249">
        <v>4</v>
      </c>
      <c r="P249" t="s">
        <v>77</v>
      </c>
      <c r="Q249" t="s">
        <v>78</v>
      </c>
      <c r="R249" t="s">
        <v>79</v>
      </c>
      <c r="S249" t="s">
        <v>63</v>
      </c>
      <c r="T249" t="s">
        <v>43</v>
      </c>
      <c r="U249" t="s">
        <v>219</v>
      </c>
      <c r="V249">
        <v>888</v>
      </c>
      <c r="W249">
        <v>0.71299802312301375</v>
      </c>
      <c r="X249" t="s">
        <v>222</v>
      </c>
    </row>
    <row r="250" spans="1:24" x14ac:dyDescent="0.25">
      <c r="A250" t="s">
        <v>170</v>
      </c>
      <c r="B250" s="1">
        <v>41814</v>
      </c>
      <c r="C250">
        <v>2014</v>
      </c>
      <c r="D250" t="s">
        <v>229</v>
      </c>
      <c r="E250" t="s">
        <v>57</v>
      </c>
      <c r="F250" t="s">
        <v>23</v>
      </c>
      <c r="G250" t="s">
        <v>200</v>
      </c>
      <c r="H250" t="s">
        <v>203</v>
      </c>
      <c r="I250">
        <v>27600</v>
      </c>
      <c r="J250">
        <v>2163</v>
      </c>
      <c r="K250">
        <v>29763</v>
      </c>
      <c r="L250" t="s">
        <v>164</v>
      </c>
      <c r="M250" t="s">
        <v>171</v>
      </c>
      <c r="N250" t="s">
        <v>172</v>
      </c>
      <c r="O250">
        <v>4</v>
      </c>
      <c r="P250" t="s">
        <v>77</v>
      </c>
      <c r="Q250" t="s">
        <v>78</v>
      </c>
      <c r="R250" t="s">
        <v>79</v>
      </c>
      <c r="S250" t="s">
        <v>57</v>
      </c>
      <c r="T250" t="s">
        <v>44</v>
      </c>
      <c r="U250" t="s">
        <v>219</v>
      </c>
      <c r="V250">
        <v>828</v>
      </c>
      <c r="W250">
        <v>0.53533656594126322</v>
      </c>
      <c r="X250" t="s">
        <v>222</v>
      </c>
    </row>
    <row r="251" spans="1:24" x14ac:dyDescent="0.25">
      <c r="A251" t="s">
        <v>176</v>
      </c>
      <c r="B251" s="1">
        <v>41815</v>
      </c>
      <c r="C251">
        <v>2014</v>
      </c>
      <c r="D251" t="s">
        <v>229</v>
      </c>
      <c r="E251" t="s">
        <v>54</v>
      </c>
      <c r="F251" t="s">
        <v>23</v>
      </c>
      <c r="G251" t="s">
        <v>200</v>
      </c>
      <c r="H251" t="s">
        <v>203</v>
      </c>
      <c r="I251">
        <v>35150</v>
      </c>
      <c r="J251">
        <v>1502</v>
      </c>
      <c r="K251">
        <v>36652</v>
      </c>
      <c r="L251" t="s">
        <v>164</v>
      </c>
      <c r="M251" t="s">
        <v>177</v>
      </c>
      <c r="N251" t="s">
        <v>178</v>
      </c>
      <c r="O251">
        <v>4</v>
      </c>
      <c r="P251" t="s">
        <v>77</v>
      </c>
      <c r="Q251" t="s">
        <v>78</v>
      </c>
      <c r="R251" t="s">
        <v>79</v>
      </c>
      <c r="S251" t="s">
        <v>54</v>
      </c>
      <c r="T251" t="s">
        <v>44</v>
      </c>
      <c r="U251" t="s">
        <v>219</v>
      </c>
      <c r="V251">
        <v>1054.5</v>
      </c>
      <c r="W251">
        <v>0.72673074422717598</v>
      </c>
      <c r="X251" t="s">
        <v>222</v>
      </c>
    </row>
    <row r="252" spans="1:24" x14ac:dyDescent="0.25">
      <c r="A252" t="s">
        <v>136</v>
      </c>
      <c r="B252" s="1">
        <v>41816</v>
      </c>
      <c r="C252">
        <v>2014</v>
      </c>
      <c r="D252" t="s">
        <v>229</v>
      </c>
      <c r="E252" t="s">
        <v>57</v>
      </c>
      <c r="F252" t="s">
        <v>27</v>
      </c>
      <c r="G252" t="s">
        <v>210</v>
      </c>
      <c r="H252" t="s">
        <v>201</v>
      </c>
      <c r="I252">
        <v>76050</v>
      </c>
      <c r="J252">
        <v>1140</v>
      </c>
      <c r="K252">
        <v>77190</v>
      </c>
      <c r="L252" t="s">
        <v>127</v>
      </c>
      <c r="M252" t="s">
        <v>137</v>
      </c>
      <c r="N252" t="s">
        <v>138</v>
      </c>
      <c r="O252">
        <v>4</v>
      </c>
      <c r="P252" t="s">
        <v>77</v>
      </c>
      <c r="Q252" t="s">
        <v>78</v>
      </c>
      <c r="R252" t="s">
        <v>79</v>
      </c>
      <c r="S252" t="s">
        <v>57</v>
      </c>
      <c r="T252" t="s">
        <v>44</v>
      </c>
      <c r="U252" t="s">
        <v>223</v>
      </c>
      <c r="V252">
        <v>3802.5</v>
      </c>
      <c r="W252">
        <v>0.51631907863371029</v>
      </c>
      <c r="X252" t="s">
        <v>222</v>
      </c>
    </row>
    <row r="253" spans="1:24" x14ac:dyDescent="0.25">
      <c r="A253" t="s">
        <v>100</v>
      </c>
      <c r="B253" s="1">
        <v>41818</v>
      </c>
      <c r="C253">
        <v>2014</v>
      </c>
      <c r="D253" t="s">
        <v>229</v>
      </c>
      <c r="E253" t="s">
        <v>58</v>
      </c>
      <c r="F253" t="s">
        <v>2</v>
      </c>
      <c r="G253" t="s">
        <v>210</v>
      </c>
      <c r="H253" t="s">
        <v>203</v>
      </c>
      <c r="I253">
        <v>28100</v>
      </c>
      <c r="J253">
        <v>3193</v>
      </c>
      <c r="K253">
        <v>31293</v>
      </c>
      <c r="L253" t="s">
        <v>97</v>
      </c>
      <c r="M253" t="s">
        <v>101</v>
      </c>
      <c r="N253" t="s">
        <v>102</v>
      </c>
      <c r="O253">
        <v>4</v>
      </c>
      <c r="P253" t="s">
        <v>77</v>
      </c>
      <c r="Q253" t="s">
        <v>78</v>
      </c>
      <c r="R253" t="s">
        <v>79</v>
      </c>
      <c r="S253" t="s">
        <v>59</v>
      </c>
      <c r="T253" t="s">
        <v>42</v>
      </c>
      <c r="U253" t="s">
        <v>219</v>
      </c>
      <c r="V253">
        <v>843</v>
      </c>
      <c r="W253">
        <v>0.11444793274367597</v>
      </c>
      <c r="X253" t="s">
        <v>220</v>
      </c>
    </row>
    <row r="254" spans="1:24" x14ac:dyDescent="0.25">
      <c r="A254" t="s">
        <v>167</v>
      </c>
      <c r="B254" s="1">
        <v>41818</v>
      </c>
      <c r="C254">
        <v>2014</v>
      </c>
      <c r="D254" t="s">
        <v>229</v>
      </c>
      <c r="E254" t="s">
        <v>52</v>
      </c>
      <c r="F254" t="s">
        <v>41</v>
      </c>
      <c r="G254" t="s">
        <v>209</v>
      </c>
      <c r="H254" t="s">
        <v>203</v>
      </c>
      <c r="I254">
        <v>27800</v>
      </c>
      <c r="J254">
        <v>2249</v>
      </c>
      <c r="K254">
        <v>30049</v>
      </c>
      <c r="L254" t="s">
        <v>164</v>
      </c>
      <c r="M254" t="s">
        <v>168</v>
      </c>
      <c r="N254" t="s">
        <v>169</v>
      </c>
      <c r="O254">
        <v>4</v>
      </c>
      <c r="P254" t="s">
        <v>77</v>
      </c>
      <c r="Q254" t="s">
        <v>78</v>
      </c>
      <c r="R254" t="s">
        <v>79</v>
      </c>
      <c r="S254" t="s">
        <v>53</v>
      </c>
      <c r="T254" t="s">
        <v>46</v>
      </c>
      <c r="U254" t="s">
        <v>219</v>
      </c>
      <c r="V254">
        <v>834</v>
      </c>
      <c r="W254">
        <v>0.40238410253188761</v>
      </c>
      <c r="X254" t="s">
        <v>220</v>
      </c>
    </row>
    <row r="255" spans="1:24" x14ac:dyDescent="0.25">
      <c r="A255" t="s">
        <v>139</v>
      </c>
      <c r="B255" s="1">
        <v>41819</v>
      </c>
      <c r="C255">
        <v>2014</v>
      </c>
      <c r="D255" t="s">
        <v>229</v>
      </c>
      <c r="E255" t="s">
        <v>54</v>
      </c>
      <c r="F255" t="s">
        <v>11</v>
      </c>
      <c r="G255" t="s">
        <v>200</v>
      </c>
      <c r="H255" t="s">
        <v>202</v>
      </c>
      <c r="I255">
        <v>119950</v>
      </c>
      <c r="J255">
        <v>4568</v>
      </c>
      <c r="K255">
        <v>124518</v>
      </c>
      <c r="L255" t="s">
        <v>127</v>
      </c>
      <c r="M255" t="s">
        <v>137</v>
      </c>
      <c r="N255" t="s">
        <v>140</v>
      </c>
      <c r="O255">
        <v>4</v>
      </c>
      <c r="P255" t="s">
        <v>91</v>
      </c>
      <c r="Q255" t="s">
        <v>86</v>
      </c>
      <c r="R255" t="s">
        <v>92</v>
      </c>
      <c r="S255" t="s">
        <v>54</v>
      </c>
      <c r="T255" t="s">
        <v>43</v>
      </c>
      <c r="U255" t="s">
        <v>225</v>
      </c>
      <c r="V255">
        <v>7197</v>
      </c>
      <c r="W255">
        <v>0.75779319636420961</v>
      </c>
      <c r="X255" t="s">
        <v>222</v>
      </c>
    </row>
    <row r="256" spans="1:24" x14ac:dyDescent="0.25">
      <c r="A256" t="s">
        <v>151</v>
      </c>
      <c r="B256" s="1">
        <v>41819</v>
      </c>
      <c r="C256">
        <v>2014</v>
      </c>
      <c r="D256" t="s">
        <v>229</v>
      </c>
      <c r="E256" t="s">
        <v>60</v>
      </c>
      <c r="F256" t="s">
        <v>6</v>
      </c>
      <c r="G256" t="s">
        <v>206</v>
      </c>
      <c r="H256" t="s">
        <v>201</v>
      </c>
      <c r="I256">
        <v>31250</v>
      </c>
      <c r="J256">
        <v>4439</v>
      </c>
      <c r="K256">
        <v>35689</v>
      </c>
      <c r="L256" t="s">
        <v>142</v>
      </c>
      <c r="M256" t="s">
        <v>152</v>
      </c>
      <c r="N256" t="s">
        <v>153</v>
      </c>
      <c r="O256">
        <v>3</v>
      </c>
      <c r="P256" t="s">
        <v>91</v>
      </c>
      <c r="Q256" t="s">
        <v>78</v>
      </c>
      <c r="R256" t="s">
        <v>79</v>
      </c>
      <c r="S256" t="s">
        <v>61</v>
      </c>
      <c r="T256" t="s">
        <v>42</v>
      </c>
      <c r="U256" t="s">
        <v>219</v>
      </c>
      <c r="V256">
        <v>937.5</v>
      </c>
      <c r="W256">
        <v>0.41601596140117197</v>
      </c>
      <c r="X256" t="s">
        <v>220</v>
      </c>
    </row>
    <row r="257" spans="1:24" x14ac:dyDescent="0.25">
      <c r="A257" t="s">
        <v>80</v>
      </c>
      <c r="B257" s="1">
        <v>41820</v>
      </c>
      <c r="C257">
        <v>2014</v>
      </c>
      <c r="D257" t="s">
        <v>229</v>
      </c>
      <c r="E257" t="s">
        <v>57</v>
      </c>
      <c r="F257" t="s">
        <v>27</v>
      </c>
      <c r="G257" t="s">
        <v>200</v>
      </c>
      <c r="H257" t="s">
        <v>202</v>
      </c>
      <c r="I257">
        <v>32600</v>
      </c>
      <c r="J257">
        <v>3055</v>
      </c>
      <c r="K257">
        <v>35655</v>
      </c>
      <c r="L257" t="s">
        <v>74</v>
      </c>
      <c r="M257" t="s">
        <v>81</v>
      </c>
      <c r="N257" t="s">
        <v>82</v>
      </c>
      <c r="O257">
        <v>4</v>
      </c>
      <c r="P257" t="s">
        <v>77</v>
      </c>
      <c r="Q257" t="s">
        <v>78</v>
      </c>
      <c r="R257" t="s">
        <v>79</v>
      </c>
      <c r="S257" t="s">
        <v>57</v>
      </c>
      <c r="T257" t="s">
        <v>44</v>
      </c>
      <c r="U257" t="s">
        <v>219</v>
      </c>
      <c r="V257">
        <v>978</v>
      </c>
      <c r="W257">
        <v>0.90507616144841363</v>
      </c>
      <c r="X257" t="s">
        <v>222</v>
      </c>
    </row>
    <row r="258" spans="1:24" x14ac:dyDescent="0.25">
      <c r="A258" t="s">
        <v>151</v>
      </c>
      <c r="B258" s="1">
        <v>41820</v>
      </c>
      <c r="C258">
        <v>2014</v>
      </c>
      <c r="D258" t="s">
        <v>229</v>
      </c>
      <c r="E258" t="s">
        <v>57</v>
      </c>
      <c r="F258" t="s">
        <v>18</v>
      </c>
      <c r="G258" t="s">
        <v>206</v>
      </c>
      <c r="H258" t="s">
        <v>201</v>
      </c>
      <c r="I258">
        <v>31150</v>
      </c>
      <c r="J258">
        <v>3599</v>
      </c>
      <c r="K258">
        <v>34749</v>
      </c>
      <c r="L258" t="s">
        <v>142</v>
      </c>
      <c r="M258" t="s">
        <v>152</v>
      </c>
      <c r="N258" t="s">
        <v>153</v>
      </c>
      <c r="O258">
        <v>3</v>
      </c>
      <c r="P258" t="s">
        <v>91</v>
      </c>
      <c r="Q258" t="s">
        <v>78</v>
      </c>
      <c r="R258" t="s">
        <v>79</v>
      </c>
      <c r="S258" t="s">
        <v>57</v>
      </c>
      <c r="T258" t="s">
        <v>44</v>
      </c>
      <c r="U258" t="s">
        <v>219</v>
      </c>
      <c r="V258">
        <v>934.5</v>
      </c>
      <c r="W258">
        <v>0.3169686991334747</v>
      </c>
      <c r="X258" t="s">
        <v>220</v>
      </c>
    </row>
    <row r="259" spans="1:24" x14ac:dyDescent="0.25">
      <c r="A259" t="s">
        <v>96</v>
      </c>
      <c r="B259" s="1">
        <v>41820</v>
      </c>
      <c r="C259">
        <v>2014</v>
      </c>
      <c r="D259" t="s">
        <v>229</v>
      </c>
      <c r="E259" t="s">
        <v>60</v>
      </c>
      <c r="F259" t="s">
        <v>7</v>
      </c>
      <c r="G259" t="s">
        <v>206</v>
      </c>
      <c r="H259" t="s">
        <v>203</v>
      </c>
      <c r="I259">
        <v>21400</v>
      </c>
      <c r="J259">
        <v>2850</v>
      </c>
      <c r="K259">
        <v>24250</v>
      </c>
      <c r="L259" t="s">
        <v>97</v>
      </c>
      <c r="M259" t="s">
        <v>98</v>
      </c>
      <c r="N259" t="s">
        <v>99</v>
      </c>
      <c r="O259">
        <v>2</v>
      </c>
      <c r="P259" t="s">
        <v>77</v>
      </c>
      <c r="Q259" t="s">
        <v>78</v>
      </c>
      <c r="R259" t="s">
        <v>79</v>
      </c>
      <c r="S259" t="s">
        <v>61</v>
      </c>
      <c r="T259" t="s">
        <v>42</v>
      </c>
      <c r="U259" t="s">
        <v>219</v>
      </c>
      <c r="V259">
        <v>642</v>
      </c>
      <c r="W259">
        <v>9.7231654029913087E-2</v>
      </c>
      <c r="X259" t="s">
        <v>220</v>
      </c>
    </row>
    <row r="260" spans="1:24" x14ac:dyDescent="0.25">
      <c r="A260" t="s">
        <v>151</v>
      </c>
      <c r="B260" s="1">
        <v>41822</v>
      </c>
      <c r="C260">
        <v>2014</v>
      </c>
      <c r="D260" t="s">
        <v>230</v>
      </c>
      <c r="E260" t="s">
        <v>62</v>
      </c>
      <c r="F260" t="s">
        <v>14</v>
      </c>
      <c r="G260" t="s">
        <v>210</v>
      </c>
      <c r="H260" t="s">
        <v>211</v>
      </c>
      <c r="I260">
        <v>30750</v>
      </c>
      <c r="J260">
        <v>4270</v>
      </c>
      <c r="K260">
        <v>35020</v>
      </c>
      <c r="L260" t="s">
        <v>142</v>
      </c>
      <c r="M260" t="s">
        <v>152</v>
      </c>
      <c r="N260" t="s">
        <v>153</v>
      </c>
      <c r="O260">
        <v>3</v>
      </c>
      <c r="P260" t="s">
        <v>91</v>
      </c>
      <c r="Q260" t="s">
        <v>78</v>
      </c>
      <c r="R260" t="s">
        <v>79</v>
      </c>
      <c r="S260" t="s">
        <v>63</v>
      </c>
      <c r="T260" t="s">
        <v>43</v>
      </c>
      <c r="U260" t="s">
        <v>219</v>
      </c>
      <c r="V260">
        <v>922.5</v>
      </c>
      <c r="W260">
        <v>0.25322550174464725</v>
      </c>
      <c r="X260" t="s">
        <v>220</v>
      </c>
    </row>
    <row r="261" spans="1:24" x14ac:dyDescent="0.25">
      <c r="A261" t="s">
        <v>120</v>
      </c>
      <c r="B261" s="1">
        <v>41823</v>
      </c>
      <c r="C261">
        <v>2014</v>
      </c>
      <c r="D261" t="s">
        <v>230</v>
      </c>
      <c r="E261" t="s">
        <v>57</v>
      </c>
      <c r="F261" t="s">
        <v>16</v>
      </c>
      <c r="G261" t="s">
        <v>209</v>
      </c>
      <c r="H261" t="s">
        <v>203</v>
      </c>
      <c r="I261">
        <v>56050</v>
      </c>
      <c r="J261">
        <v>1382</v>
      </c>
      <c r="K261">
        <v>57432</v>
      </c>
      <c r="L261" t="s">
        <v>97</v>
      </c>
      <c r="M261" t="s">
        <v>121</v>
      </c>
      <c r="N261" t="s">
        <v>122</v>
      </c>
      <c r="O261">
        <v>4</v>
      </c>
      <c r="P261" t="s">
        <v>77</v>
      </c>
      <c r="Q261" t="s">
        <v>86</v>
      </c>
      <c r="R261" t="s">
        <v>87</v>
      </c>
      <c r="S261" t="s">
        <v>57</v>
      </c>
      <c r="T261" t="s">
        <v>44</v>
      </c>
      <c r="U261" t="s">
        <v>223</v>
      </c>
      <c r="V261">
        <v>2802.5</v>
      </c>
      <c r="W261">
        <v>1.7216813758582257E-2</v>
      </c>
      <c r="X261" t="s">
        <v>220</v>
      </c>
    </row>
    <row r="262" spans="1:24" x14ac:dyDescent="0.25">
      <c r="A262" t="s">
        <v>83</v>
      </c>
      <c r="B262" s="1">
        <v>41823</v>
      </c>
      <c r="C262">
        <v>2014</v>
      </c>
      <c r="D262" t="s">
        <v>230</v>
      </c>
      <c r="E262" t="s">
        <v>54</v>
      </c>
      <c r="F262" t="s">
        <v>29</v>
      </c>
      <c r="G262" t="s">
        <v>200</v>
      </c>
      <c r="H262" t="s">
        <v>205</v>
      </c>
      <c r="I262">
        <v>74050</v>
      </c>
      <c r="J262">
        <v>2110</v>
      </c>
      <c r="K262">
        <v>76160</v>
      </c>
      <c r="L262" t="s">
        <v>74</v>
      </c>
      <c r="M262" t="s">
        <v>84</v>
      </c>
      <c r="N262" t="s">
        <v>85</v>
      </c>
      <c r="O262">
        <v>4</v>
      </c>
      <c r="P262" t="s">
        <v>77</v>
      </c>
      <c r="Q262" t="s">
        <v>86</v>
      </c>
      <c r="R262" t="s">
        <v>87</v>
      </c>
      <c r="S262" t="s">
        <v>54</v>
      </c>
      <c r="T262" t="s">
        <v>45</v>
      </c>
      <c r="U262" t="s">
        <v>223</v>
      </c>
      <c r="V262">
        <v>3702.5</v>
      </c>
      <c r="W262">
        <v>6.2528145528644389E-3</v>
      </c>
      <c r="X262" t="s">
        <v>220</v>
      </c>
    </row>
    <row r="263" spans="1:24" x14ac:dyDescent="0.25">
      <c r="A263" t="s">
        <v>123</v>
      </c>
      <c r="B263" s="1">
        <v>41825</v>
      </c>
      <c r="C263">
        <v>2014</v>
      </c>
      <c r="D263" t="s">
        <v>230</v>
      </c>
      <c r="E263" t="s">
        <v>52</v>
      </c>
      <c r="F263" t="s">
        <v>35</v>
      </c>
      <c r="G263" t="s">
        <v>206</v>
      </c>
      <c r="H263" t="s">
        <v>211</v>
      </c>
      <c r="I263">
        <v>67150</v>
      </c>
      <c r="J263">
        <v>4116</v>
      </c>
      <c r="K263">
        <v>71266</v>
      </c>
      <c r="L263" t="s">
        <v>97</v>
      </c>
      <c r="M263" t="s">
        <v>124</v>
      </c>
      <c r="N263" t="s">
        <v>125</v>
      </c>
      <c r="O263">
        <v>4</v>
      </c>
      <c r="P263" t="s">
        <v>91</v>
      </c>
      <c r="Q263" t="s">
        <v>78</v>
      </c>
      <c r="R263" t="s">
        <v>92</v>
      </c>
      <c r="S263" t="s">
        <v>53</v>
      </c>
      <c r="T263" t="s">
        <v>46</v>
      </c>
      <c r="U263" t="s">
        <v>223</v>
      </c>
      <c r="V263">
        <v>3357.5</v>
      </c>
      <c r="W263">
        <v>0.66738744995900778</v>
      </c>
      <c r="X263" t="s">
        <v>222</v>
      </c>
    </row>
    <row r="264" spans="1:24" x14ac:dyDescent="0.25">
      <c r="A264" t="s">
        <v>163</v>
      </c>
      <c r="B264" s="1">
        <v>41825</v>
      </c>
      <c r="C264">
        <v>2014</v>
      </c>
      <c r="D264" t="s">
        <v>230</v>
      </c>
      <c r="E264" t="s">
        <v>57</v>
      </c>
      <c r="F264" t="s">
        <v>16</v>
      </c>
      <c r="G264" t="s">
        <v>206</v>
      </c>
      <c r="H264" t="s">
        <v>201</v>
      </c>
      <c r="I264">
        <v>22450</v>
      </c>
      <c r="J264">
        <v>4283</v>
      </c>
      <c r="K264">
        <v>26733</v>
      </c>
      <c r="L264" t="s">
        <v>164</v>
      </c>
      <c r="M264" t="s">
        <v>165</v>
      </c>
      <c r="N264" t="s">
        <v>166</v>
      </c>
      <c r="O264">
        <v>2</v>
      </c>
      <c r="P264" t="s">
        <v>77</v>
      </c>
      <c r="Q264" t="s">
        <v>78</v>
      </c>
      <c r="R264" t="s">
        <v>79</v>
      </c>
      <c r="S264" t="s">
        <v>57</v>
      </c>
      <c r="T264" t="s">
        <v>44</v>
      </c>
      <c r="U264" t="s">
        <v>219</v>
      </c>
      <c r="V264">
        <v>673.5</v>
      </c>
      <c r="W264">
        <v>4.9624757864337767E-2</v>
      </c>
      <c r="X264" t="s">
        <v>220</v>
      </c>
    </row>
    <row r="265" spans="1:24" x14ac:dyDescent="0.25">
      <c r="A265" t="s">
        <v>106</v>
      </c>
      <c r="B265" s="1">
        <v>41825</v>
      </c>
      <c r="C265">
        <v>2014</v>
      </c>
      <c r="D265" t="s">
        <v>230</v>
      </c>
      <c r="E265" t="s">
        <v>57</v>
      </c>
      <c r="F265" t="s">
        <v>22</v>
      </c>
      <c r="G265" t="s">
        <v>200</v>
      </c>
      <c r="H265" t="s">
        <v>201</v>
      </c>
      <c r="I265">
        <v>33750</v>
      </c>
      <c r="J265">
        <v>2185</v>
      </c>
      <c r="K265">
        <v>35935</v>
      </c>
      <c r="L265" t="s">
        <v>97</v>
      </c>
      <c r="M265" t="s">
        <v>107</v>
      </c>
      <c r="N265" t="s">
        <v>108</v>
      </c>
      <c r="O265">
        <v>4</v>
      </c>
      <c r="P265" t="s">
        <v>77</v>
      </c>
      <c r="Q265" t="s">
        <v>78</v>
      </c>
      <c r="R265" t="s">
        <v>79</v>
      </c>
      <c r="S265" t="s">
        <v>57</v>
      </c>
      <c r="T265" t="s">
        <v>44</v>
      </c>
      <c r="U265" t="s">
        <v>219</v>
      </c>
      <c r="V265">
        <v>1012.5</v>
      </c>
      <c r="W265">
        <v>0.57245005880130928</v>
      </c>
      <c r="X265" t="s">
        <v>222</v>
      </c>
    </row>
    <row r="266" spans="1:24" x14ac:dyDescent="0.25">
      <c r="A266" t="s">
        <v>160</v>
      </c>
      <c r="B266" s="1">
        <v>41826</v>
      </c>
      <c r="C266">
        <v>2014</v>
      </c>
      <c r="D266" t="s">
        <v>230</v>
      </c>
      <c r="E266" t="s">
        <v>55</v>
      </c>
      <c r="F266" t="s">
        <v>39</v>
      </c>
      <c r="G266" t="s">
        <v>204</v>
      </c>
      <c r="H266" t="s">
        <v>205</v>
      </c>
      <c r="I266">
        <v>96650</v>
      </c>
      <c r="J266">
        <v>1308</v>
      </c>
      <c r="K266">
        <v>97958</v>
      </c>
      <c r="L266" t="s">
        <v>142</v>
      </c>
      <c r="M266" t="s">
        <v>161</v>
      </c>
      <c r="N266" t="s">
        <v>162</v>
      </c>
      <c r="O266">
        <v>4</v>
      </c>
      <c r="P266" t="s">
        <v>91</v>
      </c>
      <c r="Q266" t="s">
        <v>78</v>
      </c>
      <c r="R266" t="s">
        <v>92</v>
      </c>
      <c r="S266" t="s">
        <v>56</v>
      </c>
      <c r="T266" t="s">
        <v>46</v>
      </c>
      <c r="U266" t="s">
        <v>225</v>
      </c>
      <c r="V266">
        <v>5799</v>
      </c>
      <c r="W266">
        <v>7.8905280250546189E-2</v>
      </c>
      <c r="X266" t="s">
        <v>220</v>
      </c>
    </row>
    <row r="267" spans="1:24" x14ac:dyDescent="0.25">
      <c r="A267" t="s">
        <v>176</v>
      </c>
      <c r="B267" s="1">
        <v>41828</v>
      </c>
      <c r="C267">
        <v>2014</v>
      </c>
      <c r="D267" t="s">
        <v>230</v>
      </c>
      <c r="E267" t="s">
        <v>55</v>
      </c>
      <c r="F267" t="s">
        <v>38</v>
      </c>
      <c r="G267" t="s">
        <v>200</v>
      </c>
      <c r="H267" t="s">
        <v>203</v>
      </c>
      <c r="I267">
        <v>35550</v>
      </c>
      <c r="J267">
        <v>4539</v>
      </c>
      <c r="K267">
        <v>40089</v>
      </c>
      <c r="L267" t="s">
        <v>164</v>
      </c>
      <c r="M267" t="s">
        <v>177</v>
      </c>
      <c r="N267" t="s">
        <v>178</v>
      </c>
      <c r="O267">
        <v>4</v>
      </c>
      <c r="P267" t="s">
        <v>77</v>
      </c>
      <c r="Q267" t="s">
        <v>78</v>
      </c>
      <c r="R267" t="s">
        <v>79</v>
      </c>
      <c r="S267" t="s">
        <v>56</v>
      </c>
      <c r="T267" t="s">
        <v>46</v>
      </c>
      <c r="U267" t="s">
        <v>221</v>
      </c>
      <c r="V267">
        <v>1422</v>
      </c>
      <c r="W267">
        <v>0.71195624103395094</v>
      </c>
      <c r="X267" t="s">
        <v>222</v>
      </c>
    </row>
    <row r="268" spans="1:24" x14ac:dyDescent="0.25">
      <c r="A268" t="s">
        <v>191</v>
      </c>
      <c r="B268" s="1">
        <v>41828</v>
      </c>
      <c r="C268">
        <v>2014</v>
      </c>
      <c r="D268" t="s">
        <v>230</v>
      </c>
      <c r="E268" t="s">
        <v>60</v>
      </c>
      <c r="F268" t="s">
        <v>22</v>
      </c>
      <c r="G268" t="s">
        <v>209</v>
      </c>
      <c r="H268" t="s">
        <v>201</v>
      </c>
      <c r="I268">
        <v>115850</v>
      </c>
      <c r="J268">
        <v>4854</v>
      </c>
      <c r="K268">
        <v>120704</v>
      </c>
      <c r="L268" t="s">
        <v>164</v>
      </c>
      <c r="M268" t="s">
        <v>192</v>
      </c>
      <c r="N268" t="s">
        <v>193</v>
      </c>
      <c r="O268">
        <v>4</v>
      </c>
      <c r="P268" t="s">
        <v>91</v>
      </c>
      <c r="Q268" t="s">
        <v>86</v>
      </c>
      <c r="R268" t="s">
        <v>92</v>
      </c>
      <c r="S268" t="s">
        <v>61</v>
      </c>
      <c r="T268" t="s">
        <v>44</v>
      </c>
      <c r="U268" t="s">
        <v>225</v>
      </c>
      <c r="V268">
        <v>6951</v>
      </c>
      <c r="W268">
        <v>3.4897421037264828E-2</v>
      </c>
      <c r="X268" t="s">
        <v>220</v>
      </c>
    </row>
    <row r="269" spans="1:24" x14ac:dyDescent="0.25">
      <c r="A269" t="s">
        <v>83</v>
      </c>
      <c r="B269" s="1">
        <v>41828</v>
      </c>
      <c r="C269">
        <v>2014</v>
      </c>
      <c r="D269" t="s">
        <v>230</v>
      </c>
      <c r="E269" t="s">
        <v>58</v>
      </c>
      <c r="F269" t="s">
        <v>8</v>
      </c>
      <c r="G269" t="s">
        <v>200</v>
      </c>
      <c r="H269" t="s">
        <v>211</v>
      </c>
      <c r="I269">
        <v>74250</v>
      </c>
      <c r="J269">
        <v>2433</v>
      </c>
      <c r="K269">
        <v>76683</v>
      </c>
      <c r="L269" t="s">
        <v>74</v>
      </c>
      <c r="M269" t="s">
        <v>84</v>
      </c>
      <c r="N269" t="s">
        <v>85</v>
      </c>
      <c r="O269">
        <v>4</v>
      </c>
      <c r="P269" t="s">
        <v>77</v>
      </c>
      <c r="Q269" t="s">
        <v>86</v>
      </c>
      <c r="R269" t="s">
        <v>87</v>
      </c>
      <c r="S269" t="s">
        <v>59</v>
      </c>
      <c r="T269" t="s">
        <v>42</v>
      </c>
      <c r="U269" t="s">
        <v>223</v>
      </c>
      <c r="V269">
        <v>3712.5</v>
      </c>
      <c r="W269">
        <v>0.78707293783643884</v>
      </c>
      <c r="X269" t="s">
        <v>222</v>
      </c>
    </row>
    <row r="270" spans="1:24" x14ac:dyDescent="0.25">
      <c r="A270" t="s">
        <v>93</v>
      </c>
      <c r="B270" s="1">
        <v>41828</v>
      </c>
      <c r="C270">
        <v>2014</v>
      </c>
      <c r="D270" t="s">
        <v>230</v>
      </c>
      <c r="E270" t="s">
        <v>64</v>
      </c>
      <c r="F270" t="s">
        <v>25</v>
      </c>
      <c r="G270" t="s">
        <v>209</v>
      </c>
      <c r="H270" t="s">
        <v>211</v>
      </c>
      <c r="I270">
        <v>147800</v>
      </c>
      <c r="J270">
        <v>4239</v>
      </c>
      <c r="K270">
        <v>152039</v>
      </c>
      <c r="L270" t="s">
        <v>74</v>
      </c>
      <c r="M270" t="s">
        <v>94</v>
      </c>
      <c r="N270" t="s">
        <v>95</v>
      </c>
      <c r="O270">
        <v>2</v>
      </c>
      <c r="P270" t="s">
        <v>77</v>
      </c>
      <c r="Q270" t="s">
        <v>86</v>
      </c>
      <c r="R270" t="s">
        <v>87</v>
      </c>
      <c r="S270" t="s">
        <v>57</v>
      </c>
      <c r="T270" t="s">
        <v>44</v>
      </c>
      <c r="U270" t="s">
        <v>225</v>
      </c>
      <c r="V270">
        <v>8868</v>
      </c>
      <c r="W270">
        <v>0.20771770794303981</v>
      </c>
      <c r="X270" t="s">
        <v>220</v>
      </c>
    </row>
    <row r="271" spans="1:24" x14ac:dyDescent="0.25">
      <c r="A271" t="s">
        <v>136</v>
      </c>
      <c r="B271" s="1">
        <v>41829</v>
      </c>
      <c r="C271">
        <v>2014</v>
      </c>
      <c r="D271" t="s">
        <v>230</v>
      </c>
      <c r="E271" t="s">
        <v>52</v>
      </c>
      <c r="F271" t="s">
        <v>34</v>
      </c>
      <c r="G271" t="s">
        <v>210</v>
      </c>
      <c r="H271" t="s">
        <v>203</v>
      </c>
      <c r="I271">
        <v>76200</v>
      </c>
      <c r="J271">
        <v>1190</v>
      </c>
      <c r="K271">
        <v>77390</v>
      </c>
      <c r="L271" t="s">
        <v>127</v>
      </c>
      <c r="M271" t="s">
        <v>137</v>
      </c>
      <c r="N271" t="s">
        <v>138</v>
      </c>
      <c r="O271">
        <v>4</v>
      </c>
      <c r="P271" t="s">
        <v>77</v>
      </c>
      <c r="Q271" t="s">
        <v>78</v>
      </c>
      <c r="R271" t="s">
        <v>79</v>
      </c>
      <c r="S271" t="s">
        <v>53</v>
      </c>
      <c r="T271" t="s">
        <v>46</v>
      </c>
      <c r="U271" t="s">
        <v>225</v>
      </c>
      <c r="V271">
        <v>4572</v>
      </c>
      <c r="W271">
        <v>2.0036046868206956E-2</v>
      </c>
      <c r="X271" t="s">
        <v>220</v>
      </c>
    </row>
    <row r="272" spans="1:24" x14ac:dyDescent="0.25">
      <c r="A272" t="s">
        <v>179</v>
      </c>
      <c r="B272" s="1">
        <v>41829</v>
      </c>
      <c r="C272">
        <v>2014</v>
      </c>
      <c r="D272" t="s">
        <v>230</v>
      </c>
      <c r="E272" t="s">
        <v>54</v>
      </c>
      <c r="F272" t="s">
        <v>31</v>
      </c>
      <c r="G272" t="s">
        <v>207</v>
      </c>
      <c r="H272" t="s">
        <v>211</v>
      </c>
      <c r="I272">
        <v>44750</v>
      </c>
      <c r="J272">
        <v>1838</v>
      </c>
      <c r="K272">
        <v>46588</v>
      </c>
      <c r="L272" t="s">
        <v>164</v>
      </c>
      <c r="M272" t="s">
        <v>180</v>
      </c>
      <c r="N272" t="s">
        <v>181</v>
      </c>
      <c r="O272">
        <v>4</v>
      </c>
      <c r="P272" t="s">
        <v>77</v>
      </c>
      <c r="Q272" t="s">
        <v>78</v>
      </c>
      <c r="R272" t="s">
        <v>79</v>
      </c>
      <c r="S272" t="s">
        <v>54</v>
      </c>
      <c r="T272" t="s">
        <v>45</v>
      </c>
      <c r="U272" t="s">
        <v>221</v>
      </c>
      <c r="V272">
        <v>1790</v>
      </c>
      <c r="W272">
        <v>5.3042012291514319E-2</v>
      </c>
      <c r="X272" t="s">
        <v>220</v>
      </c>
    </row>
    <row r="273" spans="1:24" x14ac:dyDescent="0.25">
      <c r="A273" t="s">
        <v>96</v>
      </c>
      <c r="B273" s="1">
        <v>41830</v>
      </c>
      <c r="C273">
        <v>2014</v>
      </c>
      <c r="D273" t="s">
        <v>230</v>
      </c>
      <c r="E273" t="s">
        <v>55</v>
      </c>
      <c r="F273" t="s">
        <v>37</v>
      </c>
      <c r="G273" t="s">
        <v>200</v>
      </c>
      <c r="H273" t="s">
        <v>211</v>
      </c>
      <c r="I273">
        <v>21750</v>
      </c>
      <c r="J273">
        <v>2258</v>
      </c>
      <c r="K273">
        <v>24008</v>
      </c>
      <c r="L273" t="s">
        <v>97</v>
      </c>
      <c r="M273" t="s">
        <v>98</v>
      </c>
      <c r="N273" t="s">
        <v>99</v>
      </c>
      <c r="O273">
        <v>2</v>
      </c>
      <c r="P273" t="s">
        <v>77</v>
      </c>
      <c r="Q273" t="s">
        <v>78</v>
      </c>
      <c r="R273" t="s">
        <v>79</v>
      </c>
      <c r="S273" t="s">
        <v>56</v>
      </c>
      <c r="T273" t="s">
        <v>46</v>
      </c>
      <c r="U273" t="s">
        <v>219</v>
      </c>
      <c r="V273">
        <v>652.5</v>
      </c>
      <c r="W273">
        <v>0.80900278632016986</v>
      </c>
      <c r="X273" t="s">
        <v>222</v>
      </c>
    </row>
    <row r="274" spans="1:24" x14ac:dyDescent="0.25">
      <c r="A274" t="s">
        <v>83</v>
      </c>
      <c r="B274" s="1">
        <v>41831</v>
      </c>
      <c r="C274">
        <v>2014</v>
      </c>
      <c r="D274" t="s">
        <v>230</v>
      </c>
      <c r="E274" t="s">
        <v>60</v>
      </c>
      <c r="F274" t="s">
        <v>6</v>
      </c>
      <c r="G274" t="s">
        <v>210</v>
      </c>
      <c r="H274" t="s">
        <v>201</v>
      </c>
      <c r="I274">
        <v>74050</v>
      </c>
      <c r="J274">
        <v>4188</v>
      </c>
      <c r="K274">
        <v>78238</v>
      </c>
      <c r="L274" t="s">
        <v>74</v>
      </c>
      <c r="M274" t="s">
        <v>84</v>
      </c>
      <c r="N274" t="s">
        <v>85</v>
      </c>
      <c r="O274">
        <v>4</v>
      </c>
      <c r="P274" t="s">
        <v>77</v>
      </c>
      <c r="Q274" t="s">
        <v>86</v>
      </c>
      <c r="R274" t="s">
        <v>87</v>
      </c>
      <c r="S274" t="s">
        <v>61</v>
      </c>
      <c r="T274" t="s">
        <v>42</v>
      </c>
      <c r="U274" t="s">
        <v>225</v>
      </c>
      <c r="V274">
        <v>4443</v>
      </c>
      <c r="W274">
        <v>0.58238322408049514</v>
      </c>
      <c r="X274" t="s">
        <v>222</v>
      </c>
    </row>
    <row r="275" spans="1:24" x14ac:dyDescent="0.25">
      <c r="A275" t="s">
        <v>176</v>
      </c>
      <c r="B275" s="1">
        <v>41832</v>
      </c>
      <c r="C275">
        <v>2014</v>
      </c>
      <c r="D275" t="s">
        <v>230</v>
      </c>
      <c r="E275" t="s">
        <v>58</v>
      </c>
      <c r="F275" t="s">
        <v>8</v>
      </c>
      <c r="G275" t="s">
        <v>200</v>
      </c>
      <c r="H275" t="s">
        <v>205</v>
      </c>
      <c r="I275">
        <v>34950</v>
      </c>
      <c r="J275">
        <v>1628</v>
      </c>
      <c r="K275">
        <v>36578</v>
      </c>
      <c r="L275" t="s">
        <v>164</v>
      </c>
      <c r="M275" t="s">
        <v>177</v>
      </c>
      <c r="N275" t="s">
        <v>178</v>
      </c>
      <c r="O275">
        <v>4</v>
      </c>
      <c r="P275" t="s">
        <v>77</v>
      </c>
      <c r="Q275" t="s">
        <v>78</v>
      </c>
      <c r="R275" t="s">
        <v>79</v>
      </c>
      <c r="S275" t="s">
        <v>59</v>
      </c>
      <c r="T275" t="s">
        <v>42</v>
      </c>
      <c r="U275" t="s">
        <v>219</v>
      </c>
      <c r="V275">
        <v>1048.5</v>
      </c>
      <c r="W275">
        <v>0.34592121436536366</v>
      </c>
      <c r="X275" t="s">
        <v>220</v>
      </c>
    </row>
    <row r="276" spans="1:24" x14ac:dyDescent="0.25">
      <c r="A276" t="s">
        <v>154</v>
      </c>
      <c r="B276" s="1">
        <v>41832</v>
      </c>
      <c r="C276">
        <v>2014</v>
      </c>
      <c r="D276" t="s">
        <v>230</v>
      </c>
      <c r="E276" t="s">
        <v>57</v>
      </c>
      <c r="F276" t="s">
        <v>17</v>
      </c>
      <c r="G276" t="s">
        <v>210</v>
      </c>
      <c r="H276" t="s">
        <v>203</v>
      </c>
      <c r="I276">
        <v>56400</v>
      </c>
      <c r="J276">
        <v>3494</v>
      </c>
      <c r="K276">
        <v>59894</v>
      </c>
      <c r="L276" t="s">
        <v>142</v>
      </c>
      <c r="M276" t="s">
        <v>155</v>
      </c>
      <c r="N276" t="s">
        <v>156</v>
      </c>
      <c r="O276">
        <v>4</v>
      </c>
      <c r="P276" t="s">
        <v>91</v>
      </c>
      <c r="Q276" t="s">
        <v>78</v>
      </c>
      <c r="R276" t="s">
        <v>79</v>
      </c>
      <c r="S276" t="s">
        <v>57</v>
      </c>
      <c r="T276" t="s">
        <v>44</v>
      </c>
      <c r="U276" t="s">
        <v>223</v>
      </c>
      <c r="V276">
        <v>2820</v>
      </c>
      <c r="W276">
        <v>0.70094634764871855</v>
      </c>
      <c r="X276" t="s">
        <v>222</v>
      </c>
    </row>
    <row r="277" spans="1:24" x14ac:dyDescent="0.25">
      <c r="A277" t="s">
        <v>167</v>
      </c>
      <c r="B277" s="1">
        <v>41832</v>
      </c>
      <c r="C277">
        <v>2014</v>
      </c>
      <c r="D277" t="s">
        <v>230</v>
      </c>
      <c r="E277" t="s">
        <v>54</v>
      </c>
      <c r="F277" t="s">
        <v>33</v>
      </c>
      <c r="G277" t="s">
        <v>207</v>
      </c>
      <c r="H277" t="s">
        <v>201</v>
      </c>
      <c r="I277">
        <v>27850</v>
      </c>
      <c r="J277">
        <v>4531</v>
      </c>
      <c r="K277">
        <v>32381</v>
      </c>
      <c r="L277" t="s">
        <v>164</v>
      </c>
      <c r="M277" t="s">
        <v>168</v>
      </c>
      <c r="N277" t="s">
        <v>169</v>
      </c>
      <c r="O277">
        <v>4</v>
      </c>
      <c r="P277" t="s">
        <v>77</v>
      </c>
      <c r="Q277" t="s">
        <v>78</v>
      </c>
      <c r="R277" t="s">
        <v>79</v>
      </c>
      <c r="S277" t="s">
        <v>54</v>
      </c>
      <c r="T277" t="s">
        <v>45</v>
      </c>
      <c r="U277" t="s">
        <v>219</v>
      </c>
      <c r="V277">
        <v>835.5</v>
      </c>
      <c r="W277">
        <v>0.51655575051743341</v>
      </c>
      <c r="X277" t="s">
        <v>222</v>
      </c>
    </row>
    <row r="278" spans="1:24" x14ac:dyDescent="0.25">
      <c r="A278" t="s">
        <v>163</v>
      </c>
      <c r="B278" s="1">
        <v>41833</v>
      </c>
      <c r="C278">
        <v>2014</v>
      </c>
      <c r="D278" t="s">
        <v>230</v>
      </c>
      <c r="E278" t="s">
        <v>64</v>
      </c>
      <c r="F278" t="s">
        <v>20</v>
      </c>
      <c r="G278" t="s">
        <v>210</v>
      </c>
      <c r="H278" t="s">
        <v>203</v>
      </c>
      <c r="I278">
        <v>22650</v>
      </c>
      <c r="J278">
        <v>1303</v>
      </c>
      <c r="K278">
        <v>23953</v>
      </c>
      <c r="L278" t="s">
        <v>164</v>
      </c>
      <c r="M278" t="s">
        <v>165</v>
      </c>
      <c r="N278" t="s">
        <v>166</v>
      </c>
      <c r="O278">
        <v>2</v>
      </c>
      <c r="P278" t="s">
        <v>77</v>
      </c>
      <c r="Q278" t="s">
        <v>78</v>
      </c>
      <c r="R278" t="s">
        <v>79</v>
      </c>
      <c r="S278" t="s">
        <v>57</v>
      </c>
      <c r="T278" t="s">
        <v>44</v>
      </c>
      <c r="U278" t="s">
        <v>219</v>
      </c>
      <c r="V278">
        <v>679.5</v>
      </c>
      <c r="W278">
        <v>8.6566774680543121E-2</v>
      </c>
      <c r="X278" t="s">
        <v>220</v>
      </c>
    </row>
    <row r="279" spans="1:24" x14ac:dyDescent="0.25">
      <c r="A279" t="s">
        <v>114</v>
      </c>
      <c r="B279" s="1">
        <v>41833</v>
      </c>
      <c r="C279">
        <v>2014</v>
      </c>
      <c r="D279" t="s">
        <v>230</v>
      </c>
      <c r="E279" t="s">
        <v>57</v>
      </c>
      <c r="F279" t="s">
        <v>19</v>
      </c>
      <c r="G279" t="s">
        <v>210</v>
      </c>
      <c r="H279" t="s">
        <v>203</v>
      </c>
      <c r="I279">
        <v>47750</v>
      </c>
      <c r="J279">
        <v>4917</v>
      </c>
      <c r="K279">
        <v>52667</v>
      </c>
      <c r="L279" t="s">
        <v>97</v>
      </c>
      <c r="M279" t="s">
        <v>115</v>
      </c>
      <c r="N279" t="s">
        <v>116</v>
      </c>
      <c r="O279">
        <v>4</v>
      </c>
      <c r="P279" t="s">
        <v>77</v>
      </c>
      <c r="Q279" t="s">
        <v>78</v>
      </c>
      <c r="R279" t="s">
        <v>79</v>
      </c>
      <c r="S279" t="s">
        <v>57</v>
      </c>
      <c r="T279" t="s">
        <v>44</v>
      </c>
      <c r="U279" t="s">
        <v>221</v>
      </c>
      <c r="V279">
        <v>1910</v>
      </c>
      <c r="W279">
        <v>3.9349422342772326E-2</v>
      </c>
      <c r="X279" t="s">
        <v>220</v>
      </c>
    </row>
    <row r="280" spans="1:24" x14ac:dyDescent="0.25">
      <c r="A280" t="s">
        <v>126</v>
      </c>
      <c r="B280" s="1">
        <v>41833</v>
      </c>
      <c r="C280">
        <v>2014</v>
      </c>
      <c r="D280" t="s">
        <v>230</v>
      </c>
      <c r="E280" t="s">
        <v>60</v>
      </c>
      <c r="F280" t="s">
        <v>4</v>
      </c>
      <c r="G280" t="s">
        <v>209</v>
      </c>
      <c r="H280" t="s">
        <v>203</v>
      </c>
      <c r="I280">
        <v>33750</v>
      </c>
      <c r="J280">
        <v>4818</v>
      </c>
      <c r="K280">
        <v>38568</v>
      </c>
      <c r="L280" t="s">
        <v>127</v>
      </c>
      <c r="M280" t="s">
        <v>128</v>
      </c>
      <c r="N280" t="s">
        <v>129</v>
      </c>
      <c r="O280">
        <v>4</v>
      </c>
      <c r="P280" t="s">
        <v>77</v>
      </c>
      <c r="Q280" t="s">
        <v>78</v>
      </c>
      <c r="R280" t="s">
        <v>79</v>
      </c>
      <c r="S280" t="s">
        <v>61</v>
      </c>
      <c r="T280" t="s">
        <v>42</v>
      </c>
      <c r="U280" t="s">
        <v>221</v>
      </c>
      <c r="V280">
        <v>1350</v>
      </c>
      <c r="W280">
        <v>0.8633173014332155</v>
      </c>
      <c r="X280" t="s">
        <v>222</v>
      </c>
    </row>
    <row r="281" spans="1:24" x14ac:dyDescent="0.25">
      <c r="A281" t="s">
        <v>88</v>
      </c>
      <c r="B281" s="1">
        <v>41834</v>
      </c>
      <c r="C281">
        <v>2014</v>
      </c>
      <c r="D281" t="s">
        <v>230</v>
      </c>
      <c r="E281" t="s">
        <v>57</v>
      </c>
      <c r="F281" t="s">
        <v>18</v>
      </c>
      <c r="G281" t="s">
        <v>210</v>
      </c>
      <c r="H281" t="s">
        <v>203</v>
      </c>
      <c r="I281">
        <v>127500</v>
      </c>
      <c r="J281">
        <v>2110</v>
      </c>
      <c r="K281">
        <v>129610</v>
      </c>
      <c r="L281" t="s">
        <v>74</v>
      </c>
      <c r="M281" t="s">
        <v>89</v>
      </c>
      <c r="N281" t="s">
        <v>90</v>
      </c>
      <c r="O281">
        <v>4</v>
      </c>
      <c r="P281" t="s">
        <v>91</v>
      </c>
      <c r="Q281" t="s">
        <v>86</v>
      </c>
      <c r="R281" t="s">
        <v>92</v>
      </c>
      <c r="S281" t="s">
        <v>57</v>
      </c>
      <c r="T281" t="s">
        <v>44</v>
      </c>
      <c r="U281" t="s">
        <v>225</v>
      </c>
      <c r="V281">
        <v>7650</v>
      </c>
      <c r="W281">
        <v>0.888088413462084</v>
      </c>
      <c r="X281" t="s">
        <v>222</v>
      </c>
    </row>
    <row r="282" spans="1:24" x14ac:dyDescent="0.25">
      <c r="A282" t="s">
        <v>126</v>
      </c>
      <c r="B282" s="1">
        <v>41834</v>
      </c>
      <c r="C282">
        <v>2014</v>
      </c>
      <c r="D282" t="s">
        <v>230</v>
      </c>
      <c r="E282" t="s">
        <v>55</v>
      </c>
      <c r="F282" t="s">
        <v>38</v>
      </c>
      <c r="G282" t="s">
        <v>200</v>
      </c>
      <c r="H282" t="s">
        <v>201</v>
      </c>
      <c r="I282">
        <v>33500</v>
      </c>
      <c r="J282">
        <v>2049</v>
      </c>
      <c r="K282">
        <v>35549</v>
      </c>
      <c r="L282" t="s">
        <v>127</v>
      </c>
      <c r="M282" t="s">
        <v>128</v>
      </c>
      <c r="N282" t="s">
        <v>129</v>
      </c>
      <c r="O282">
        <v>4</v>
      </c>
      <c r="P282" t="s">
        <v>77</v>
      </c>
      <c r="Q282" t="s">
        <v>78</v>
      </c>
      <c r="R282" t="s">
        <v>79</v>
      </c>
      <c r="S282" t="s">
        <v>56</v>
      </c>
      <c r="T282" t="s">
        <v>46</v>
      </c>
      <c r="U282" t="s">
        <v>219</v>
      </c>
      <c r="V282">
        <v>1005</v>
      </c>
      <c r="W282">
        <v>0.67249169231974137</v>
      </c>
      <c r="X282" t="s">
        <v>222</v>
      </c>
    </row>
    <row r="283" spans="1:24" x14ac:dyDescent="0.25">
      <c r="A283" t="s">
        <v>176</v>
      </c>
      <c r="B283" s="1">
        <v>41835</v>
      </c>
      <c r="C283">
        <v>2014</v>
      </c>
      <c r="D283" t="s">
        <v>230</v>
      </c>
      <c r="E283" t="s">
        <v>62</v>
      </c>
      <c r="F283" t="s">
        <v>12</v>
      </c>
      <c r="G283" t="s">
        <v>206</v>
      </c>
      <c r="H283" t="s">
        <v>203</v>
      </c>
      <c r="I283">
        <v>35150</v>
      </c>
      <c r="J283">
        <v>1204</v>
      </c>
      <c r="K283">
        <v>36354</v>
      </c>
      <c r="L283" t="s">
        <v>164</v>
      </c>
      <c r="M283" t="s">
        <v>177</v>
      </c>
      <c r="N283" t="s">
        <v>178</v>
      </c>
      <c r="O283">
        <v>4</v>
      </c>
      <c r="P283" t="s">
        <v>77</v>
      </c>
      <c r="Q283" t="s">
        <v>78</v>
      </c>
      <c r="R283" t="s">
        <v>79</v>
      </c>
      <c r="S283" t="s">
        <v>63</v>
      </c>
      <c r="T283" t="s">
        <v>43</v>
      </c>
      <c r="U283" t="s">
        <v>219</v>
      </c>
      <c r="V283">
        <v>1054.5</v>
      </c>
      <c r="W283">
        <v>0.81731538419486738</v>
      </c>
      <c r="X283" t="s">
        <v>222</v>
      </c>
    </row>
    <row r="284" spans="1:24" x14ac:dyDescent="0.25">
      <c r="A284" t="s">
        <v>73</v>
      </c>
      <c r="B284" s="1">
        <v>41835</v>
      </c>
      <c r="C284">
        <v>2014</v>
      </c>
      <c r="D284" t="s">
        <v>230</v>
      </c>
      <c r="E284" t="s">
        <v>58</v>
      </c>
      <c r="F284" t="s">
        <v>2</v>
      </c>
      <c r="G284" t="s">
        <v>209</v>
      </c>
      <c r="H284" t="s">
        <v>201</v>
      </c>
      <c r="I284">
        <v>24650</v>
      </c>
      <c r="J284">
        <v>1995</v>
      </c>
      <c r="K284">
        <v>26645</v>
      </c>
      <c r="L284" t="s">
        <v>74</v>
      </c>
      <c r="M284" t="s">
        <v>75</v>
      </c>
      <c r="N284" t="s">
        <v>76</v>
      </c>
      <c r="O284">
        <v>4</v>
      </c>
      <c r="P284" t="s">
        <v>77</v>
      </c>
      <c r="Q284" t="s">
        <v>78</v>
      </c>
      <c r="R284" t="s">
        <v>79</v>
      </c>
      <c r="S284" t="s">
        <v>59</v>
      </c>
      <c r="T284" t="s">
        <v>42</v>
      </c>
      <c r="U284" t="s">
        <v>219</v>
      </c>
      <c r="V284">
        <v>739.5</v>
      </c>
      <c r="W284">
        <v>0.39325100760592663</v>
      </c>
      <c r="X284" t="s">
        <v>220</v>
      </c>
    </row>
    <row r="285" spans="1:24" x14ac:dyDescent="0.25">
      <c r="A285" t="s">
        <v>185</v>
      </c>
      <c r="B285" s="1">
        <v>41836</v>
      </c>
      <c r="C285">
        <v>2014</v>
      </c>
      <c r="D285" t="s">
        <v>230</v>
      </c>
      <c r="E285" t="s">
        <v>64</v>
      </c>
      <c r="F285" t="s">
        <v>26</v>
      </c>
      <c r="G285" t="s">
        <v>209</v>
      </c>
      <c r="H285" t="s">
        <v>205</v>
      </c>
      <c r="I285">
        <v>66600</v>
      </c>
      <c r="J285">
        <v>2789</v>
      </c>
      <c r="K285">
        <v>69389</v>
      </c>
      <c r="L285" t="s">
        <v>164</v>
      </c>
      <c r="M285" t="s">
        <v>186</v>
      </c>
      <c r="N285" t="s">
        <v>187</v>
      </c>
      <c r="O285">
        <v>4</v>
      </c>
      <c r="P285" t="s">
        <v>77</v>
      </c>
      <c r="Q285" t="s">
        <v>86</v>
      </c>
      <c r="R285" t="s">
        <v>87</v>
      </c>
      <c r="S285" t="s">
        <v>57</v>
      </c>
      <c r="T285" t="s">
        <v>44</v>
      </c>
      <c r="U285" t="s">
        <v>223</v>
      </c>
      <c r="V285">
        <v>3330</v>
      </c>
      <c r="W285">
        <v>0.96775569625559998</v>
      </c>
      <c r="X285" t="s">
        <v>222</v>
      </c>
    </row>
    <row r="286" spans="1:24" x14ac:dyDescent="0.25">
      <c r="A286" t="s">
        <v>188</v>
      </c>
      <c r="B286" s="1">
        <v>41836</v>
      </c>
      <c r="C286">
        <v>2014</v>
      </c>
      <c r="D286" t="s">
        <v>230</v>
      </c>
      <c r="E286" t="s">
        <v>57</v>
      </c>
      <c r="F286" t="s">
        <v>22</v>
      </c>
      <c r="G286" t="s">
        <v>207</v>
      </c>
      <c r="H286" t="s">
        <v>202</v>
      </c>
      <c r="I286">
        <v>68800</v>
      </c>
      <c r="J286">
        <v>3417</v>
      </c>
      <c r="K286">
        <v>72217</v>
      </c>
      <c r="L286" t="s">
        <v>164</v>
      </c>
      <c r="M286" t="s">
        <v>189</v>
      </c>
      <c r="N286" t="s">
        <v>190</v>
      </c>
      <c r="O286">
        <v>4</v>
      </c>
      <c r="P286" t="s">
        <v>77</v>
      </c>
      <c r="Q286" t="s">
        <v>86</v>
      </c>
      <c r="R286" t="s">
        <v>87</v>
      </c>
      <c r="S286" t="s">
        <v>57</v>
      </c>
      <c r="T286" t="s">
        <v>44</v>
      </c>
      <c r="U286" t="s">
        <v>223</v>
      </c>
      <c r="V286">
        <v>3440</v>
      </c>
      <c r="W286">
        <v>0.91611734960047408</v>
      </c>
      <c r="X286" t="s">
        <v>222</v>
      </c>
    </row>
    <row r="287" spans="1:24" x14ac:dyDescent="0.25">
      <c r="A287" t="s">
        <v>182</v>
      </c>
      <c r="B287" s="1">
        <v>41837</v>
      </c>
      <c r="C287">
        <v>2014</v>
      </c>
      <c r="D287" t="s">
        <v>230</v>
      </c>
      <c r="E287" t="s">
        <v>57</v>
      </c>
      <c r="F287" t="s">
        <v>16</v>
      </c>
      <c r="G287" t="s">
        <v>204</v>
      </c>
      <c r="H287" t="s">
        <v>203</v>
      </c>
      <c r="I287">
        <v>52400</v>
      </c>
      <c r="J287">
        <v>3979</v>
      </c>
      <c r="K287">
        <v>56379</v>
      </c>
      <c r="L287" t="s">
        <v>164</v>
      </c>
      <c r="M287" t="s">
        <v>183</v>
      </c>
      <c r="N287" t="s">
        <v>184</v>
      </c>
      <c r="O287">
        <v>4</v>
      </c>
      <c r="P287" t="s">
        <v>77</v>
      </c>
      <c r="Q287" t="s">
        <v>78</v>
      </c>
      <c r="R287" t="s">
        <v>79</v>
      </c>
      <c r="S287" t="s">
        <v>57</v>
      </c>
      <c r="T287" t="s">
        <v>44</v>
      </c>
      <c r="U287" t="s">
        <v>223</v>
      </c>
      <c r="V287">
        <v>2620</v>
      </c>
      <c r="W287">
        <v>0.55658980019231785</v>
      </c>
      <c r="X287" t="s">
        <v>222</v>
      </c>
    </row>
    <row r="288" spans="1:24" x14ac:dyDescent="0.25">
      <c r="A288" t="s">
        <v>167</v>
      </c>
      <c r="B288" s="1">
        <v>41838</v>
      </c>
      <c r="C288">
        <v>2014</v>
      </c>
      <c r="D288" t="s">
        <v>230</v>
      </c>
      <c r="E288" t="s">
        <v>60</v>
      </c>
      <c r="F288" t="s">
        <v>7</v>
      </c>
      <c r="G288" t="s">
        <v>209</v>
      </c>
      <c r="H288" t="s">
        <v>211</v>
      </c>
      <c r="I288">
        <v>28250</v>
      </c>
      <c r="J288">
        <v>4970</v>
      </c>
      <c r="K288">
        <v>33220</v>
      </c>
      <c r="L288" t="s">
        <v>164</v>
      </c>
      <c r="M288" t="s">
        <v>168</v>
      </c>
      <c r="N288" t="s">
        <v>169</v>
      </c>
      <c r="O288">
        <v>4</v>
      </c>
      <c r="P288" t="s">
        <v>77</v>
      </c>
      <c r="Q288" t="s">
        <v>78</v>
      </c>
      <c r="R288" t="s">
        <v>79</v>
      </c>
      <c r="S288" t="s">
        <v>61</v>
      </c>
      <c r="T288" t="s">
        <v>42</v>
      </c>
      <c r="U288" t="s">
        <v>219</v>
      </c>
      <c r="V288">
        <v>847.5</v>
      </c>
      <c r="W288">
        <v>0.9692149795448477</v>
      </c>
      <c r="X288" t="s">
        <v>222</v>
      </c>
    </row>
    <row r="289" spans="1:24" x14ac:dyDescent="0.25">
      <c r="A289" t="s">
        <v>100</v>
      </c>
      <c r="B289" s="1">
        <v>41838</v>
      </c>
      <c r="C289">
        <v>2014</v>
      </c>
      <c r="D289" t="s">
        <v>230</v>
      </c>
      <c r="E289" t="s">
        <v>50</v>
      </c>
      <c r="F289" t="s">
        <v>13</v>
      </c>
      <c r="G289" t="s">
        <v>210</v>
      </c>
      <c r="H289" t="s">
        <v>201</v>
      </c>
      <c r="I289">
        <v>27700</v>
      </c>
      <c r="J289">
        <v>4825</v>
      </c>
      <c r="K289">
        <v>32525</v>
      </c>
      <c r="L289" t="s">
        <v>97</v>
      </c>
      <c r="M289" t="s">
        <v>101</v>
      </c>
      <c r="N289" t="s">
        <v>102</v>
      </c>
      <c r="O289">
        <v>4</v>
      </c>
      <c r="P289" t="s">
        <v>77</v>
      </c>
      <c r="Q289" t="s">
        <v>78</v>
      </c>
      <c r="R289" t="s">
        <v>79</v>
      </c>
      <c r="S289" t="s">
        <v>51</v>
      </c>
      <c r="T289" t="s">
        <v>43</v>
      </c>
      <c r="U289" t="s">
        <v>219</v>
      </c>
      <c r="V289">
        <v>831</v>
      </c>
      <c r="W289">
        <v>0.82484495398814084</v>
      </c>
      <c r="X289" t="s">
        <v>222</v>
      </c>
    </row>
    <row r="290" spans="1:24" x14ac:dyDescent="0.25">
      <c r="A290" t="s">
        <v>133</v>
      </c>
      <c r="B290" s="1">
        <v>41838</v>
      </c>
      <c r="C290">
        <v>2014</v>
      </c>
      <c r="D290" t="s">
        <v>230</v>
      </c>
      <c r="E290" t="s">
        <v>54</v>
      </c>
      <c r="F290" t="s">
        <v>32</v>
      </c>
      <c r="G290" t="s">
        <v>200</v>
      </c>
      <c r="H290" t="s">
        <v>202</v>
      </c>
      <c r="I290">
        <v>57500</v>
      </c>
      <c r="J290">
        <v>2615</v>
      </c>
      <c r="K290">
        <v>60115</v>
      </c>
      <c r="L290" t="s">
        <v>127</v>
      </c>
      <c r="M290" t="s">
        <v>134</v>
      </c>
      <c r="N290" t="s">
        <v>135</v>
      </c>
      <c r="O290">
        <v>4</v>
      </c>
      <c r="P290" t="s">
        <v>77</v>
      </c>
      <c r="Q290" t="s">
        <v>86</v>
      </c>
      <c r="R290" t="s">
        <v>79</v>
      </c>
      <c r="S290" t="s">
        <v>54</v>
      </c>
      <c r="T290" t="s">
        <v>45</v>
      </c>
      <c r="U290" t="s">
        <v>223</v>
      </c>
      <c r="V290">
        <v>2875</v>
      </c>
      <c r="W290">
        <v>0.47807618485674086</v>
      </c>
      <c r="X290" t="s">
        <v>220</v>
      </c>
    </row>
    <row r="291" spans="1:24" x14ac:dyDescent="0.25">
      <c r="A291" t="s">
        <v>126</v>
      </c>
      <c r="B291" s="1">
        <v>41841</v>
      </c>
      <c r="C291">
        <v>2014</v>
      </c>
      <c r="D291" t="s">
        <v>230</v>
      </c>
      <c r="E291" t="s">
        <v>54</v>
      </c>
      <c r="F291" t="s">
        <v>33</v>
      </c>
      <c r="G291" t="s">
        <v>210</v>
      </c>
      <c r="H291" t="s">
        <v>203</v>
      </c>
      <c r="I291">
        <v>33350</v>
      </c>
      <c r="J291">
        <v>3781</v>
      </c>
      <c r="K291">
        <v>37131</v>
      </c>
      <c r="L291" t="s">
        <v>127</v>
      </c>
      <c r="M291" t="s">
        <v>128</v>
      </c>
      <c r="N291" t="s">
        <v>129</v>
      </c>
      <c r="O291">
        <v>4</v>
      </c>
      <c r="P291" t="s">
        <v>77</v>
      </c>
      <c r="Q291" t="s">
        <v>78</v>
      </c>
      <c r="R291" t="s">
        <v>79</v>
      </c>
      <c r="S291" t="s">
        <v>54</v>
      </c>
      <c r="T291" t="s">
        <v>45</v>
      </c>
      <c r="U291" t="s">
        <v>221</v>
      </c>
      <c r="V291">
        <v>1334</v>
      </c>
      <c r="W291">
        <v>9.6687482249311868E-2</v>
      </c>
      <c r="X291" t="s">
        <v>220</v>
      </c>
    </row>
    <row r="292" spans="1:24" x14ac:dyDescent="0.25">
      <c r="A292" t="s">
        <v>93</v>
      </c>
      <c r="B292" s="1">
        <v>41842</v>
      </c>
      <c r="C292">
        <v>2014</v>
      </c>
      <c r="D292" t="s">
        <v>230</v>
      </c>
      <c r="E292" t="s">
        <v>64</v>
      </c>
      <c r="F292" t="s">
        <v>25</v>
      </c>
      <c r="G292" t="s">
        <v>209</v>
      </c>
      <c r="H292" t="s">
        <v>201</v>
      </c>
      <c r="I292">
        <v>148250</v>
      </c>
      <c r="J292">
        <v>2862</v>
      </c>
      <c r="K292">
        <v>151112</v>
      </c>
      <c r="L292" t="s">
        <v>74</v>
      </c>
      <c r="M292" t="s">
        <v>94</v>
      </c>
      <c r="N292" t="s">
        <v>95</v>
      </c>
      <c r="O292">
        <v>2</v>
      </c>
      <c r="P292" t="s">
        <v>77</v>
      </c>
      <c r="Q292" t="s">
        <v>86</v>
      </c>
      <c r="R292" t="s">
        <v>87</v>
      </c>
      <c r="S292" t="s">
        <v>57</v>
      </c>
      <c r="T292" t="s">
        <v>44</v>
      </c>
      <c r="U292" t="s">
        <v>225</v>
      </c>
      <c r="V292">
        <v>8895</v>
      </c>
      <c r="W292">
        <v>0.3767619348954232</v>
      </c>
      <c r="X292" t="s">
        <v>220</v>
      </c>
    </row>
    <row r="293" spans="1:24" x14ac:dyDescent="0.25">
      <c r="A293" t="s">
        <v>133</v>
      </c>
      <c r="B293" s="1">
        <v>41842</v>
      </c>
      <c r="C293">
        <v>2014</v>
      </c>
      <c r="D293" t="s">
        <v>230</v>
      </c>
      <c r="E293" t="s">
        <v>54</v>
      </c>
      <c r="F293" t="s">
        <v>23</v>
      </c>
      <c r="G293" t="s">
        <v>200</v>
      </c>
      <c r="H293" t="s">
        <v>201</v>
      </c>
      <c r="I293">
        <v>57650</v>
      </c>
      <c r="J293">
        <v>2473</v>
      </c>
      <c r="K293">
        <v>60123</v>
      </c>
      <c r="L293" t="s">
        <v>127</v>
      </c>
      <c r="M293" t="s">
        <v>134</v>
      </c>
      <c r="N293" t="s">
        <v>135</v>
      </c>
      <c r="O293">
        <v>4</v>
      </c>
      <c r="P293" t="s">
        <v>77</v>
      </c>
      <c r="Q293" t="s">
        <v>86</v>
      </c>
      <c r="R293" t="s">
        <v>79</v>
      </c>
      <c r="S293" t="s">
        <v>54</v>
      </c>
      <c r="T293" t="s">
        <v>44</v>
      </c>
      <c r="U293" t="s">
        <v>223</v>
      </c>
      <c r="V293">
        <v>2882.5</v>
      </c>
      <c r="W293">
        <v>0.19041610052362834</v>
      </c>
      <c r="X293" t="s">
        <v>220</v>
      </c>
    </row>
    <row r="294" spans="1:24" x14ac:dyDescent="0.25">
      <c r="A294" t="s">
        <v>160</v>
      </c>
      <c r="B294" s="1">
        <v>41844</v>
      </c>
      <c r="C294">
        <v>2014</v>
      </c>
      <c r="D294" t="s">
        <v>230</v>
      </c>
      <c r="E294" t="s">
        <v>54</v>
      </c>
      <c r="F294" t="s">
        <v>11</v>
      </c>
      <c r="G294" t="s">
        <v>209</v>
      </c>
      <c r="H294" t="s">
        <v>201</v>
      </c>
      <c r="I294">
        <v>96650</v>
      </c>
      <c r="J294">
        <v>2925</v>
      </c>
      <c r="K294">
        <v>99575</v>
      </c>
      <c r="L294" t="s">
        <v>142</v>
      </c>
      <c r="M294" t="s">
        <v>161</v>
      </c>
      <c r="N294" t="s">
        <v>162</v>
      </c>
      <c r="O294">
        <v>4</v>
      </c>
      <c r="P294" t="s">
        <v>91</v>
      </c>
      <c r="Q294" t="s">
        <v>78</v>
      </c>
      <c r="R294" t="s">
        <v>92</v>
      </c>
      <c r="S294" t="s">
        <v>54</v>
      </c>
      <c r="T294" t="s">
        <v>43</v>
      </c>
      <c r="U294" t="s">
        <v>225</v>
      </c>
      <c r="V294">
        <v>5799</v>
      </c>
      <c r="W294">
        <v>0.36967008252147121</v>
      </c>
      <c r="X294" t="s">
        <v>220</v>
      </c>
    </row>
    <row r="295" spans="1:24" x14ac:dyDescent="0.25">
      <c r="A295" t="s">
        <v>163</v>
      </c>
      <c r="B295" s="1">
        <v>41845</v>
      </c>
      <c r="C295">
        <v>2014</v>
      </c>
      <c r="D295" t="s">
        <v>230</v>
      </c>
      <c r="E295" t="s">
        <v>60</v>
      </c>
      <c r="F295" t="s">
        <v>7</v>
      </c>
      <c r="G295" t="s">
        <v>209</v>
      </c>
      <c r="H295" t="s">
        <v>203</v>
      </c>
      <c r="I295">
        <v>22000</v>
      </c>
      <c r="J295">
        <v>2398</v>
      </c>
      <c r="K295">
        <v>24398</v>
      </c>
      <c r="L295" t="s">
        <v>164</v>
      </c>
      <c r="M295" t="s">
        <v>165</v>
      </c>
      <c r="N295" t="s">
        <v>166</v>
      </c>
      <c r="O295">
        <v>2</v>
      </c>
      <c r="P295" t="s">
        <v>77</v>
      </c>
      <c r="Q295" t="s">
        <v>78</v>
      </c>
      <c r="R295" t="s">
        <v>79</v>
      </c>
      <c r="S295" t="s">
        <v>61</v>
      </c>
      <c r="T295" t="s">
        <v>42</v>
      </c>
      <c r="U295" t="s">
        <v>219</v>
      </c>
      <c r="V295">
        <v>660</v>
      </c>
      <c r="W295">
        <v>0.51642922987995166</v>
      </c>
      <c r="X295" t="s">
        <v>222</v>
      </c>
    </row>
    <row r="296" spans="1:24" x14ac:dyDescent="0.25">
      <c r="A296" t="s">
        <v>123</v>
      </c>
      <c r="B296" s="1">
        <v>41846</v>
      </c>
      <c r="C296">
        <v>2014</v>
      </c>
      <c r="D296" t="s">
        <v>230</v>
      </c>
      <c r="E296" t="s">
        <v>57</v>
      </c>
      <c r="F296" t="s">
        <v>17</v>
      </c>
      <c r="G296" t="s">
        <v>206</v>
      </c>
      <c r="H296" t="s">
        <v>203</v>
      </c>
      <c r="I296">
        <v>67500</v>
      </c>
      <c r="J296">
        <v>4698</v>
      </c>
      <c r="K296">
        <v>72198</v>
      </c>
      <c r="L296" t="s">
        <v>97</v>
      </c>
      <c r="M296" t="s">
        <v>124</v>
      </c>
      <c r="N296" t="s">
        <v>125</v>
      </c>
      <c r="O296">
        <v>4</v>
      </c>
      <c r="P296" t="s">
        <v>91</v>
      </c>
      <c r="Q296" t="s">
        <v>78</v>
      </c>
      <c r="R296" t="s">
        <v>92</v>
      </c>
      <c r="S296" t="s">
        <v>57</v>
      </c>
      <c r="T296" t="s">
        <v>44</v>
      </c>
      <c r="U296" t="s">
        <v>223</v>
      </c>
      <c r="V296">
        <v>3375</v>
      </c>
      <c r="W296">
        <v>0.92389920722874774</v>
      </c>
      <c r="X296" t="s">
        <v>222</v>
      </c>
    </row>
    <row r="297" spans="1:24" x14ac:dyDescent="0.25">
      <c r="A297" t="s">
        <v>80</v>
      </c>
      <c r="B297" s="1">
        <v>41846</v>
      </c>
      <c r="C297">
        <v>2014</v>
      </c>
      <c r="D297" t="s">
        <v>230</v>
      </c>
      <c r="E297" t="s">
        <v>64</v>
      </c>
      <c r="F297" t="s">
        <v>25</v>
      </c>
      <c r="G297" t="s">
        <v>200</v>
      </c>
      <c r="H297" t="s">
        <v>203</v>
      </c>
      <c r="I297">
        <v>32650</v>
      </c>
      <c r="J297">
        <v>4463</v>
      </c>
      <c r="K297">
        <v>37113</v>
      </c>
      <c r="L297" t="s">
        <v>74</v>
      </c>
      <c r="M297" t="s">
        <v>81</v>
      </c>
      <c r="N297" t="s">
        <v>82</v>
      </c>
      <c r="O297">
        <v>4</v>
      </c>
      <c r="P297" t="s">
        <v>77</v>
      </c>
      <c r="Q297" t="s">
        <v>78</v>
      </c>
      <c r="R297" t="s">
        <v>79</v>
      </c>
      <c r="S297" t="s">
        <v>57</v>
      </c>
      <c r="T297" t="s">
        <v>44</v>
      </c>
      <c r="U297" t="s">
        <v>221</v>
      </c>
      <c r="V297">
        <v>1306</v>
      </c>
      <c r="W297">
        <v>0.61727612308099689</v>
      </c>
      <c r="X297" t="s">
        <v>222</v>
      </c>
    </row>
    <row r="298" spans="1:24" x14ac:dyDescent="0.25">
      <c r="A298" t="s">
        <v>109</v>
      </c>
      <c r="B298" s="1">
        <v>41847</v>
      </c>
      <c r="C298">
        <v>2014</v>
      </c>
      <c r="D298" t="s">
        <v>230</v>
      </c>
      <c r="E298" t="s">
        <v>54</v>
      </c>
      <c r="F298" t="s">
        <v>28</v>
      </c>
      <c r="G298" t="s">
        <v>209</v>
      </c>
      <c r="H298" t="s">
        <v>201</v>
      </c>
      <c r="I298">
        <v>40300</v>
      </c>
      <c r="J298">
        <v>3747</v>
      </c>
      <c r="K298">
        <v>44047</v>
      </c>
      <c r="L298" t="s">
        <v>97</v>
      </c>
      <c r="M298" t="s">
        <v>110</v>
      </c>
      <c r="N298" t="s">
        <v>111</v>
      </c>
      <c r="O298">
        <v>4</v>
      </c>
      <c r="P298" t="s">
        <v>91</v>
      </c>
      <c r="Q298" t="s">
        <v>78</v>
      </c>
      <c r="R298" t="s">
        <v>79</v>
      </c>
      <c r="S298" t="s">
        <v>54</v>
      </c>
      <c r="T298" t="s">
        <v>45</v>
      </c>
      <c r="U298" t="s">
        <v>221</v>
      </c>
      <c r="V298">
        <v>1612</v>
      </c>
      <c r="W298">
        <v>0.89279922744855245</v>
      </c>
      <c r="X298" t="s">
        <v>222</v>
      </c>
    </row>
    <row r="299" spans="1:24" x14ac:dyDescent="0.25">
      <c r="A299" t="s">
        <v>83</v>
      </c>
      <c r="B299" s="1">
        <v>41847</v>
      </c>
      <c r="C299">
        <v>2014</v>
      </c>
      <c r="D299" t="s">
        <v>230</v>
      </c>
      <c r="E299" t="s">
        <v>50</v>
      </c>
      <c r="F299" t="s">
        <v>10</v>
      </c>
      <c r="G299" t="s">
        <v>210</v>
      </c>
      <c r="H299" t="s">
        <v>203</v>
      </c>
      <c r="I299">
        <v>74650</v>
      </c>
      <c r="J299">
        <v>2553</v>
      </c>
      <c r="K299">
        <v>77203</v>
      </c>
      <c r="L299" t="s">
        <v>74</v>
      </c>
      <c r="M299" t="s">
        <v>84</v>
      </c>
      <c r="N299" t="s">
        <v>85</v>
      </c>
      <c r="O299">
        <v>4</v>
      </c>
      <c r="P299" t="s">
        <v>77</v>
      </c>
      <c r="Q299" t="s">
        <v>86</v>
      </c>
      <c r="R299" t="s">
        <v>87</v>
      </c>
      <c r="S299" t="s">
        <v>51</v>
      </c>
      <c r="T299" t="s">
        <v>43</v>
      </c>
      <c r="U299" t="s">
        <v>223</v>
      </c>
      <c r="V299">
        <v>3732.5</v>
      </c>
      <c r="W299">
        <v>0.19581404197766167</v>
      </c>
      <c r="X299" t="s">
        <v>220</v>
      </c>
    </row>
    <row r="300" spans="1:24" x14ac:dyDescent="0.25">
      <c r="A300" t="s">
        <v>176</v>
      </c>
      <c r="B300" s="1">
        <v>41849</v>
      </c>
      <c r="C300">
        <v>2014</v>
      </c>
      <c r="D300" t="s">
        <v>230</v>
      </c>
      <c r="E300" t="s">
        <v>55</v>
      </c>
      <c r="F300" t="s">
        <v>39</v>
      </c>
      <c r="G300" t="s">
        <v>209</v>
      </c>
      <c r="H300" t="s">
        <v>201</v>
      </c>
      <c r="I300">
        <v>35350</v>
      </c>
      <c r="J300">
        <v>3449</v>
      </c>
      <c r="K300">
        <v>38799</v>
      </c>
      <c r="L300" t="s">
        <v>164</v>
      </c>
      <c r="M300" t="s">
        <v>177</v>
      </c>
      <c r="N300" t="s">
        <v>178</v>
      </c>
      <c r="O300">
        <v>4</v>
      </c>
      <c r="P300" t="s">
        <v>77</v>
      </c>
      <c r="Q300" t="s">
        <v>78</v>
      </c>
      <c r="R300" t="s">
        <v>79</v>
      </c>
      <c r="S300" t="s">
        <v>56</v>
      </c>
      <c r="T300" t="s">
        <v>46</v>
      </c>
      <c r="U300" t="s">
        <v>221</v>
      </c>
      <c r="V300">
        <v>1414</v>
      </c>
      <c r="W300">
        <v>0.62831580807842125</v>
      </c>
      <c r="X300" t="s">
        <v>222</v>
      </c>
    </row>
    <row r="301" spans="1:24" x14ac:dyDescent="0.25">
      <c r="A301" t="s">
        <v>188</v>
      </c>
      <c r="B301" s="1">
        <v>41850</v>
      </c>
      <c r="C301">
        <v>2014</v>
      </c>
      <c r="D301" t="s">
        <v>230</v>
      </c>
      <c r="E301" t="s">
        <v>64</v>
      </c>
      <c r="F301" t="s">
        <v>26</v>
      </c>
      <c r="G301" t="s">
        <v>206</v>
      </c>
      <c r="H301" t="s">
        <v>201</v>
      </c>
      <c r="I301">
        <v>68650</v>
      </c>
      <c r="J301">
        <v>3921</v>
      </c>
      <c r="K301">
        <v>72571</v>
      </c>
      <c r="L301" t="s">
        <v>164</v>
      </c>
      <c r="M301" t="s">
        <v>189</v>
      </c>
      <c r="N301" t="s">
        <v>190</v>
      </c>
      <c r="O301">
        <v>4</v>
      </c>
      <c r="P301" t="s">
        <v>77</v>
      </c>
      <c r="Q301" t="s">
        <v>86</v>
      </c>
      <c r="R301" t="s">
        <v>87</v>
      </c>
      <c r="S301" t="s">
        <v>57</v>
      </c>
      <c r="T301" t="s">
        <v>44</v>
      </c>
      <c r="U301" t="s">
        <v>223</v>
      </c>
      <c r="V301">
        <v>3432.5</v>
      </c>
      <c r="W301">
        <v>0.38131063821786576</v>
      </c>
      <c r="X301" t="s">
        <v>220</v>
      </c>
    </row>
    <row r="302" spans="1:24" x14ac:dyDescent="0.25">
      <c r="A302" t="s">
        <v>173</v>
      </c>
      <c r="B302" s="1">
        <v>41852</v>
      </c>
      <c r="C302">
        <v>2014</v>
      </c>
      <c r="D302" t="s">
        <v>231</v>
      </c>
      <c r="E302" t="s">
        <v>58</v>
      </c>
      <c r="F302" t="s">
        <v>5</v>
      </c>
      <c r="G302" t="s">
        <v>207</v>
      </c>
      <c r="H302" t="s">
        <v>203</v>
      </c>
      <c r="I302">
        <v>28900</v>
      </c>
      <c r="J302">
        <v>3128</v>
      </c>
      <c r="K302">
        <v>32028</v>
      </c>
      <c r="L302" t="s">
        <v>164</v>
      </c>
      <c r="M302" t="s">
        <v>174</v>
      </c>
      <c r="N302" t="s">
        <v>175</v>
      </c>
      <c r="O302">
        <v>2</v>
      </c>
      <c r="P302" t="s">
        <v>91</v>
      </c>
      <c r="Q302" t="s">
        <v>78</v>
      </c>
      <c r="R302" t="s">
        <v>79</v>
      </c>
      <c r="S302" t="s">
        <v>59</v>
      </c>
      <c r="T302" t="s">
        <v>42</v>
      </c>
      <c r="U302" t="s">
        <v>219</v>
      </c>
      <c r="V302">
        <v>867</v>
      </c>
      <c r="W302">
        <v>0.1206813310834958</v>
      </c>
      <c r="X302" t="s">
        <v>220</v>
      </c>
    </row>
    <row r="303" spans="1:24" x14ac:dyDescent="0.25">
      <c r="A303" t="s">
        <v>157</v>
      </c>
      <c r="B303" s="1">
        <v>41853</v>
      </c>
      <c r="C303">
        <v>2014</v>
      </c>
      <c r="D303" t="s">
        <v>231</v>
      </c>
      <c r="E303" t="s">
        <v>54</v>
      </c>
      <c r="F303" t="s">
        <v>30</v>
      </c>
      <c r="G303" t="s">
        <v>210</v>
      </c>
      <c r="H303" t="s">
        <v>205</v>
      </c>
      <c r="I303">
        <v>58500</v>
      </c>
      <c r="J303">
        <v>3616</v>
      </c>
      <c r="K303">
        <v>62116</v>
      </c>
      <c r="L303" t="s">
        <v>142</v>
      </c>
      <c r="M303" t="s">
        <v>158</v>
      </c>
      <c r="N303" t="s">
        <v>159</v>
      </c>
      <c r="O303">
        <v>4</v>
      </c>
      <c r="P303" t="s">
        <v>77</v>
      </c>
      <c r="Q303" t="s">
        <v>86</v>
      </c>
      <c r="R303" t="s">
        <v>79</v>
      </c>
      <c r="S303" t="s">
        <v>54</v>
      </c>
      <c r="T303" t="s">
        <v>45</v>
      </c>
      <c r="U303" t="s">
        <v>223</v>
      </c>
      <c r="V303">
        <v>2925</v>
      </c>
      <c r="W303">
        <v>0.86764460982179481</v>
      </c>
      <c r="X303" t="s">
        <v>222</v>
      </c>
    </row>
    <row r="304" spans="1:24" x14ac:dyDescent="0.25">
      <c r="A304" t="s">
        <v>112</v>
      </c>
      <c r="B304" s="1">
        <v>41853</v>
      </c>
      <c r="C304">
        <v>2014</v>
      </c>
      <c r="D304" t="s">
        <v>231</v>
      </c>
      <c r="E304" t="s">
        <v>57</v>
      </c>
      <c r="F304" t="s">
        <v>21</v>
      </c>
      <c r="G304" t="s">
        <v>207</v>
      </c>
      <c r="H304" t="s">
        <v>205</v>
      </c>
      <c r="I304">
        <v>41800</v>
      </c>
      <c r="J304">
        <v>1852</v>
      </c>
      <c r="K304">
        <v>43652</v>
      </c>
      <c r="L304" t="s">
        <v>97</v>
      </c>
      <c r="M304" t="s">
        <v>104</v>
      </c>
      <c r="N304" t="s">
        <v>113</v>
      </c>
      <c r="O304">
        <v>3</v>
      </c>
      <c r="P304" t="s">
        <v>91</v>
      </c>
      <c r="Q304" t="s">
        <v>78</v>
      </c>
      <c r="R304" t="s">
        <v>79</v>
      </c>
      <c r="S304" t="s">
        <v>57</v>
      </c>
      <c r="T304" t="s">
        <v>44</v>
      </c>
      <c r="U304" t="s">
        <v>221</v>
      </c>
      <c r="V304">
        <v>1672</v>
      </c>
      <c r="W304">
        <v>0.78056095297474459</v>
      </c>
      <c r="X304" t="s">
        <v>222</v>
      </c>
    </row>
    <row r="305" spans="1:24" x14ac:dyDescent="0.25">
      <c r="A305" t="s">
        <v>106</v>
      </c>
      <c r="B305" s="1">
        <v>41855</v>
      </c>
      <c r="C305">
        <v>2014</v>
      </c>
      <c r="D305" t="s">
        <v>231</v>
      </c>
      <c r="E305" t="s">
        <v>54</v>
      </c>
      <c r="F305" t="s">
        <v>23</v>
      </c>
      <c r="G305" t="s">
        <v>210</v>
      </c>
      <c r="H305" t="s">
        <v>203</v>
      </c>
      <c r="I305">
        <v>33250</v>
      </c>
      <c r="J305">
        <v>4358</v>
      </c>
      <c r="K305">
        <v>37608</v>
      </c>
      <c r="L305" t="s">
        <v>97</v>
      </c>
      <c r="M305" t="s">
        <v>107</v>
      </c>
      <c r="N305" t="s">
        <v>108</v>
      </c>
      <c r="O305">
        <v>4</v>
      </c>
      <c r="P305" t="s">
        <v>77</v>
      </c>
      <c r="Q305" t="s">
        <v>78</v>
      </c>
      <c r="R305" t="s">
        <v>79</v>
      </c>
      <c r="S305" t="s">
        <v>54</v>
      </c>
      <c r="T305" t="s">
        <v>44</v>
      </c>
      <c r="U305" t="s">
        <v>221</v>
      </c>
      <c r="V305">
        <v>1330</v>
      </c>
      <c r="W305">
        <v>0.41871761084474513</v>
      </c>
      <c r="X305" t="s">
        <v>220</v>
      </c>
    </row>
    <row r="306" spans="1:24" x14ac:dyDescent="0.25">
      <c r="A306" t="s">
        <v>88</v>
      </c>
      <c r="B306" s="1">
        <v>41855</v>
      </c>
      <c r="C306">
        <v>2014</v>
      </c>
      <c r="D306" t="s">
        <v>231</v>
      </c>
      <c r="E306" t="s">
        <v>52</v>
      </c>
      <c r="F306" t="s">
        <v>35</v>
      </c>
      <c r="G306" t="s">
        <v>210</v>
      </c>
      <c r="H306" t="s">
        <v>211</v>
      </c>
      <c r="I306">
        <v>128400</v>
      </c>
      <c r="J306">
        <v>3730</v>
      </c>
      <c r="K306">
        <v>132130</v>
      </c>
      <c r="L306" t="s">
        <v>74</v>
      </c>
      <c r="M306" t="s">
        <v>89</v>
      </c>
      <c r="N306" t="s">
        <v>90</v>
      </c>
      <c r="O306">
        <v>4</v>
      </c>
      <c r="P306" t="s">
        <v>91</v>
      </c>
      <c r="Q306" t="s">
        <v>86</v>
      </c>
      <c r="R306" t="s">
        <v>92</v>
      </c>
      <c r="S306" t="s">
        <v>53</v>
      </c>
      <c r="T306" t="s">
        <v>46</v>
      </c>
      <c r="U306" t="s">
        <v>225</v>
      </c>
      <c r="V306">
        <v>7704</v>
      </c>
      <c r="W306">
        <v>0.55578058285442211</v>
      </c>
      <c r="X306" t="s">
        <v>222</v>
      </c>
    </row>
    <row r="307" spans="1:24" x14ac:dyDescent="0.25">
      <c r="A307" t="s">
        <v>170</v>
      </c>
      <c r="B307" s="1">
        <v>41856</v>
      </c>
      <c r="C307">
        <v>2014</v>
      </c>
      <c r="D307" t="s">
        <v>231</v>
      </c>
      <c r="E307" t="s">
        <v>64</v>
      </c>
      <c r="F307" t="s">
        <v>20</v>
      </c>
      <c r="G307" t="s">
        <v>206</v>
      </c>
      <c r="H307" t="s">
        <v>203</v>
      </c>
      <c r="I307">
        <v>27700</v>
      </c>
      <c r="J307">
        <v>4978</v>
      </c>
      <c r="K307">
        <v>32678</v>
      </c>
      <c r="L307" t="s">
        <v>164</v>
      </c>
      <c r="M307" t="s">
        <v>171</v>
      </c>
      <c r="N307" t="s">
        <v>172</v>
      </c>
      <c r="O307">
        <v>4</v>
      </c>
      <c r="P307" t="s">
        <v>77</v>
      </c>
      <c r="Q307" t="s">
        <v>78</v>
      </c>
      <c r="R307" t="s">
        <v>79</v>
      </c>
      <c r="S307" t="s">
        <v>57</v>
      </c>
      <c r="T307" t="s">
        <v>44</v>
      </c>
      <c r="U307" t="s">
        <v>219</v>
      </c>
      <c r="V307">
        <v>831</v>
      </c>
      <c r="W307">
        <v>0.71527854246798839</v>
      </c>
      <c r="X307" t="s">
        <v>222</v>
      </c>
    </row>
    <row r="308" spans="1:24" x14ac:dyDescent="0.25">
      <c r="A308" t="s">
        <v>117</v>
      </c>
      <c r="B308" s="1">
        <v>41857</v>
      </c>
      <c r="C308">
        <v>2014</v>
      </c>
      <c r="D308" t="s">
        <v>231</v>
      </c>
      <c r="E308" t="s">
        <v>60</v>
      </c>
      <c r="F308" t="s">
        <v>6</v>
      </c>
      <c r="G308" t="s">
        <v>200</v>
      </c>
      <c r="H308" t="s">
        <v>205</v>
      </c>
      <c r="I308">
        <v>52100</v>
      </c>
      <c r="J308">
        <v>1427</v>
      </c>
      <c r="K308">
        <v>53527</v>
      </c>
      <c r="L308" t="s">
        <v>97</v>
      </c>
      <c r="M308" t="s">
        <v>118</v>
      </c>
      <c r="N308" t="s">
        <v>119</v>
      </c>
      <c r="O308">
        <v>4</v>
      </c>
      <c r="P308" t="s">
        <v>77</v>
      </c>
      <c r="Q308" t="s">
        <v>86</v>
      </c>
      <c r="R308" t="s">
        <v>79</v>
      </c>
      <c r="S308" t="s">
        <v>61</v>
      </c>
      <c r="T308" t="s">
        <v>42</v>
      </c>
      <c r="U308" t="s">
        <v>221</v>
      </c>
      <c r="V308">
        <v>2084</v>
      </c>
      <c r="W308">
        <v>0.99572912370587197</v>
      </c>
      <c r="X308" t="s">
        <v>222</v>
      </c>
    </row>
    <row r="309" spans="1:24" x14ac:dyDescent="0.25">
      <c r="A309" t="s">
        <v>112</v>
      </c>
      <c r="B309" s="1">
        <v>41857</v>
      </c>
      <c r="C309">
        <v>2014</v>
      </c>
      <c r="D309" t="s">
        <v>231</v>
      </c>
      <c r="E309" t="s">
        <v>52</v>
      </c>
      <c r="F309" t="s">
        <v>35</v>
      </c>
      <c r="G309" t="s">
        <v>200</v>
      </c>
      <c r="H309" t="s">
        <v>201</v>
      </c>
      <c r="I309">
        <v>42050</v>
      </c>
      <c r="J309">
        <v>4721</v>
      </c>
      <c r="K309">
        <v>46771</v>
      </c>
      <c r="L309" t="s">
        <v>97</v>
      </c>
      <c r="M309" t="s">
        <v>104</v>
      </c>
      <c r="N309" t="s">
        <v>113</v>
      </c>
      <c r="O309">
        <v>3</v>
      </c>
      <c r="P309" t="s">
        <v>91</v>
      </c>
      <c r="Q309" t="s">
        <v>78</v>
      </c>
      <c r="R309" t="s">
        <v>79</v>
      </c>
      <c r="S309" t="s">
        <v>53</v>
      </c>
      <c r="T309" t="s">
        <v>46</v>
      </c>
      <c r="U309" t="s">
        <v>221</v>
      </c>
      <c r="V309">
        <v>1682</v>
      </c>
      <c r="W309">
        <v>0.93551597182430135</v>
      </c>
      <c r="X309" t="s">
        <v>222</v>
      </c>
    </row>
    <row r="310" spans="1:24" x14ac:dyDescent="0.25">
      <c r="A310" t="s">
        <v>114</v>
      </c>
      <c r="B310" s="1">
        <v>41858</v>
      </c>
      <c r="C310">
        <v>2014</v>
      </c>
      <c r="D310" t="s">
        <v>231</v>
      </c>
      <c r="E310" t="s">
        <v>58</v>
      </c>
      <c r="F310" t="s">
        <v>2</v>
      </c>
      <c r="G310" t="s">
        <v>200</v>
      </c>
      <c r="H310" t="s">
        <v>211</v>
      </c>
      <c r="I310">
        <v>48250</v>
      </c>
      <c r="J310">
        <v>2269</v>
      </c>
      <c r="K310">
        <v>50519</v>
      </c>
      <c r="L310" t="s">
        <v>97</v>
      </c>
      <c r="M310" t="s">
        <v>115</v>
      </c>
      <c r="N310" t="s">
        <v>116</v>
      </c>
      <c r="O310">
        <v>4</v>
      </c>
      <c r="P310" t="s">
        <v>77</v>
      </c>
      <c r="Q310" t="s">
        <v>78</v>
      </c>
      <c r="R310" t="s">
        <v>79</v>
      </c>
      <c r="S310" t="s">
        <v>59</v>
      </c>
      <c r="T310" t="s">
        <v>42</v>
      </c>
      <c r="U310" t="s">
        <v>221</v>
      </c>
      <c r="V310">
        <v>1930</v>
      </c>
      <c r="W310">
        <v>0.40847627278812054</v>
      </c>
      <c r="X310" t="s">
        <v>220</v>
      </c>
    </row>
    <row r="311" spans="1:24" x14ac:dyDescent="0.25">
      <c r="A311" t="s">
        <v>148</v>
      </c>
      <c r="B311" s="1">
        <v>41859</v>
      </c>
      <c r="C311">
        <v>2014</v>
      </c>
      <c r="D311" t="s">
        <v>231</v>
      </c>
      <c r="E311" t="s">
        <v>64</v>
      </c>
      <c r="F311" t="s">
        <v>26</v>
      </c>
      <c r="G311" t="s">
        <v>200</v>
      </c>
      <c r="H311" t="s">
        <v>203</v>
      </c>
      <c r="I311">
        <v>29500</v>
      </c>
      <c r="J311">
        <v>2683</v>
      </c>
      <c r="K311">
        <v>32183</v>
      </c>
      <c r="L311" t="s">
        <v>142</v>
      </c>
      <c r="M311" t="s">
        <v>149</v>
      </c>
      <c r="N311" t="s">
        <v>150</v>
      </c>
      <c r="O311">
        <v>4</v>
      </c>
      <c r="P311" t="s">
        <v>77</v>
      </c>
      <c r="Q311" t="s">
        <v>78</v>
      </c>
      <c r="R311" t="s">
        <v>79</v>
      </c>
      <c r="S311" t="s">
        <v>57</v>
      </c>
      <c r="T311" t="s">
        <v>44</v>
      </c>
      <c r="U311" t="s">
        <v>219</v>
      </c>
      <c r="V311">
        <v>885</v>
      </c>
      <c r="W311">
        <v>5.4253380770913039E-2</v>
      </c>
      <c r="X311" t="s">
        <v>220</v>
      </c>
    </row>
    <row r="312" spans="1:24" x14ac:dyDescent="0.25">
      <c r="A312" t="s">
        <v>179</v>
      </c>
      <c r="B312" s="1">
        <v>41860</v>
      </c>
      <c r="C312">
        <v>2014</v>
      </c>
      <c r="D312" t="s">
        <v>231</v>
      </c>
      <c r="E312" t="s">
        <v>62</v>
      </c>
      <c r="F312" t="s">
        <v>14</v>
      </c>
      <c r="G312" t="s">
        <v>210</v>
      </c>
      <c r="H312" t="s">
        <v>201</v>
      </c>
      <c r="I312">
        <v>44600</v>
      </c>
      <c r="J312">
        <v>1476</v>
      </c>
      <c r="K312">
        <v>46076</v>
      </c>
      <c r="L312" t="s">
        <v>164</v>
      </c>
      <c r="M312" t="s">
        <v>180</v>
      </c>
      <c r="N312" t="s">
        <v>181</v>
      </c>
      <c r="O312">
        <v>4</v>
      </c>
      <c r="P312" t="s">
        <v>77</v>
      </c>
      <c r="Q312" t="s">
        <v>78</v>
      </c>
      <c r="R312" t="s">
        <v>79</v>
      </c>
      <c r="S312" t="s">
        <v>63</v>
      </c>
      <c r="T312" t="s">
        <v>43</v>
      </c>
      <c r="U312" t="s">
        <v>221</v>
      </c>
      <c r="V312">
        <v>1784</v>
      </c>
      <c r="W312">
        <v>0.33259791710069309</v>
      </c>
      <c r="X312" t="s">
        <v>220</v>
      </c>
    </row>
    <row r="313" spans="1:24" x14ac:dyDescent="0.25">
      <c r="A313" t="s">
        <v>73</v>
      </c>
      <c r="B313" s="1">
        <v>41860</v>
      </c>
      <c r="C313">
        <v>2014</v>
      </c>
      <c r="D313" t="s">
        <v>231</v>
      </c>
      <c r="E313" t="s">
        <v>54</v>
      </c>
      <c r="F313" t="s">
        <v>28</v>
      </c>
      <c r="G313" t="s">
        <v>210</v>
      </c>
      <c r="H313" t="s">
        <v>203</v>
      </c>
      <c r="I313">
        <v>25000</v>
      </c>
      <c r="J313">
        <v>4549</v>
      </c>
      <c r="K313">
        <v>29549</v>
      </c>
      <c r="L313" t="s">
        <v>74</v>
      </c>
      <c r="M313" t="s">
        <v>75</v>
      </c>
      <c r="N313" t="s">
        <v>76</v>
      </c>
      <c r="O313">
        <v>4</v>
      </c>
      <c r="P313" t="s">
        <v>77</v>
      </c>
      <c r="Q313" t="s">
        <v>78</v>
      </c>
      <c r="R313" t="s">
        <v>79</v>
      </c>
      <c r="S313" t="s">
        <v>54</v>
      </c>
      <c r="T313" t="s">
        <v>45</v>
      </c>
      <c r="U313" t="s">
        <v>219</v>
      </c>
      <c r="V313">
        <v>750</v>
      </c>
      <c r="W313">
        <v>0.43062210242758603</v>
      </c>
      <c r="X313" t="s">
        <v>220</v>
      </c>
    </row>
    <row r="314" spans="1:24" x14ac:dyDescent="0.25">
      <c r="A314" t="s">
        <v>139</v>
      </c>
      <c r="B314" s="1">
        <v>41860</v>
      </c>
      <c r="C314">
        <v>2014</v>
      </c>
      <c r="D314" t="s">
        <v>231</v>
      </c>
      <c r="E314" t="s">
        <v>60</v>
      </c>
      <c r="F314" t="s">
        <v>6</v>
      </c>
      <c r="G314" t="s">
        <v>209</v>
      </c>
      <c r="H314" t="s">
        <v>203</v>
      </c>
      <c r="I314">
        <v>120200</v>
      </c>
      <c r="J314">
        <v>3813</v>
      </c>
      <c r="K314">
        <v>124013</v>
      </c>
      <c r="L314" t="s">
        <v>127</v>
      </c>
      <c r="M314" t="s">
        <v>137</v>
      </c>
      <c r="N314" t="s">
        <v>140</v>
      </c>
      <c r="O314">
        <v>4</v>
      </c>
      <c r="P314" t="s">
        <v>91</v>
      </c>
      <c r="Q314" t="s">
        <v>86</v>
      </c>
      <c r="R314" t="s">
        <v>92</v>
      </c>
      <c r="S314" t="s">
        <v>61</v>
      </c>
      <c r="T314" t="s">
        <v>42</v>
      </c>
      <c r="U314" t="s">
        <v>225</v>
      </c>
      <c r="V314">
        <v>7212</v>
      </c>
      <c r="W314">
        <v>0.25235236261615174</v>
      </c>
      <c r="X314" t="s">
        <v>220</v>
      </c>
    </row>
    <row r="315" spans="1:24" x14ac:dyDescent="0.25">
      <c r="A315" t="s">
        <v>173</v>
      </c>
      <c r="B315" s="1">
        <v>41863</v>
      </c>
      <c r="C315">
        <v>2014</v>
      </c>
      <c r="D315" t="s">
        <v>231</v>
      </c>
      <c r="E315" t="s">
        <v>60</v>
      </c>
      <c r="F315" t="s">
        <v>7</v>
      </c>
      <c r="G315" t="s">
        <v>200</v>
      </c>
      <c r="H315" t="s">
        <v>205</v>
      </c>
      <c r="I315">
        <v>28600</v>
      </c>
      <c r="J315">
        <v>2944</v>
      </c>
      <c r="K315">
        <v>31544</v>
      </c>
      <c r="L315" t="s">
        <v>164</v>
      </c>
      <c r="M315" t="s">
        <v>174</v>
      </c>
      <c r="N315" t="s">
        <v>175</v>
      </c>
      <c r="O315">
        <v>2</v>
      </c>
      <c r="P315" t="s">
        <v>91</v>
      </c>
      <c r="Q315" t="s">
        <v>78</v>
      </c>
      <c r="R315" t="s">
        <v>79</v>
      </c>
      <c r="S315" t="s">
        <v>61</v>
      </c>
      <c r="T315" t="s">
        <v>42</v>
      </c>
      <c r="U315" t="s">
        <v>219</v>
      </c>
      <c r="V315">
        <v>858</v>
      </c>
      <c r="W315">
        <v>0.14551701636310527</v>
      </c>
      <c r="X315" t="s">
        <v>220</v>
      </c>
    </row>
    <row r="316" spans="1:24" x14ac:dyDescent="0.25">
      <c r="A316" t="s">
        <v>133</v>
      </c>
      <c r="B316" s="1">
        <v>41863</v>
      </c>
      <c r="C316">
        <v>2014</v>
      </c>
      <c r="D316" t="s">
        <v>231</v>
      </c>
      <c r="E316" t="s">
        <v>58</v>
      </c>
      <c r="F316" t="s">
        <v>8</v>
      </c>
      <c r="G316" t="s">
        <v>200</v>
      </c>
      <c r="H316" t="s">
        <v>211</v>
      </c>
      <c r="I316">
        <v>57550</v>
      </c>
      <c r="J316">
        <v>2383</v>
      </c>
      <c r="K316">
        <v>59933</v>
      </c>
      <c r="L316" t="s">
        <v>127</v>
      </c>
      <c r="M316" t="s">
        <v>134</v>
      </c>
      <c r="N316" t="s">
        <v>135</v>
      </c>
      <c r="O316">
        <v>4</v>
      </c>
      <c r="P316" t="s">
        <v>77</v>
      </c>
      <c r="Q316" t="s">
        <v>86</v>
      </c>
      <c r="R316" t="s">
        <v>79</v>
      </c>
      <c r="S316" t="s">
        <v>59</v>
      </c>
      <c r="T316" t="s">
        <v>42</v>
      </c>
      <c r="U316" t="s">
        <v>223</v>
      </c>
      <c r="V316">
        <v>2877.5</v>
      </c>
      <c r="W316">
        <v>0.79442478567102215</v>
      </c>
      <c r="X316" t="s">
        <v>222</v>
      </c>
    </row>
    <row r="317" spans="1:24" x14ac:dyDescent="0.25">
      <c r="A317" t="s">
        <v>106</v>
      </c>
      <c r="B317" s="1">
        <v>41863</v>
      </c>
      <c r="C317">
        <v>2014</v>
      </c>
      <c r="D317" t="s">
        <v>231</v>
      </c>
      <c r="E317" t="s">
        <v>54</v>
      </c>
      <c r="F317" t="s">
        <v>29</v>
      </c>
      <c r="G317" t="s">
        <v>204</v>
      </c>
      <c r="H317" t="s">
        <v>203</v>
      </c>
      <c r="I317">
        <v>33750</v>
      </c>
      <c r="J317">
        <v>1225</v>
      </c>
      <c r="K317">
        <v>34975</v>
      </c>
      <c r="L317" t="s">
        <v>97</v>
      </c>
      <c r="M317" t="s">
        <v>107</v>
      </c>
      <c r="N317" t="s">
        <v>108</v>
      </c>
      <c r="O317">
        <v>4</v>
      </c>
      <c r="P317" t="s">
        <v>77</v>
      </c>
      <c r="Q317" t="s">
        <v>78</v>
      </c>
      <c r="R317" t="s">
        <v>79</v>
      </c>
      <c r="S317" t="s">
        <v>54</v>
      </c>
      <c r="T317" t="s">
        <v>45</v>
      </c>
      <c r="U317" t="s">
        <v>219</v>
      </c>
      <c r="V317">
        <v>1012.5</v>
      </c>
      <c r="W317">
        <v>0.72158575138150982</v>
      </c>
      <c r="X317" t="s">
        <v>222</v>
      </c>
    </row>
    <row r="318" spans="1:24" x14ac:dyDescent="0.25">
      <c r="A318" t="s">
        <v>191</v>
      </c>
      <c r="B318" s="1">
        <v>41864</v>
      </c>
      <c r="C318">
        <v>2014</v>
      </c>
      <c r="D318" t="s">
        <v>231</v>
      </c>
      <c r="E318" t="s">
        <v>54</v>
      </c>
      <c r="F318" t="s">
        <v>23</v>
      </c>
      <c r="G318" t="s">
        <v>209</v>
      </c>
      <c r="H318" t="s">
        <v>211</v>
      </c>
      <c r="I318">
        <v>115750</v>
      </c>
      <c r="J318">
        <v>3243</v>
      </c>
      <c r="K318">
        <v>118993</v>
      </c>
      <c r="L318" t="s">
        <v>164</v>
      </c>
      <c r="M318" t="s">
        <v>192</v>
      </c>
      <c r="N318" t="s">
        <v>193</v>
      </c>
      <c r="O318">
        <v>4</v>
      </c>
      <c r="P318" t="s">
        <v>91</v>
      </c>
      <c r="Q318" t="s">
        <v>86</v>
      </c>
      <c r="R318" t="s">
        <v>92</v>
      </c>
      <c r="S318" t="s">
        <v>54</v>
      </c>
      <c r="T318" t="s">
        <v>44</v>
      </c>
      <c r="U318" t="s">
        <v>225</v>
      </c>
      <c r="V318">
        <v>6945</v>
      </c>
      <c r="W318">
        <v>0.90565424966889163</v>
      </c>
      <c r="X318" t="s">
        <v>222</v>
      </c>
    </row>
    <row r="319" spans="1:24" x14ac:dyDescent="0.25">
      <c r="A319" t="s">
        <v>185</v>
      </c>
      <c r="B319" s="1">
        <v>41866</v>
      </c>
      <c r="C319">
        <v>2014</v>
      </c>
      <c r="D319" t="s">
        <v>231</v>
      </c>
      <c r="E319" t="s">
        <v>55</v>
      </c>
      <c r="F319" t="s">
        <v>39</v>
      </c>
      <c r="G319" t="s">
        <v>209</v>
      </c>
      <c r="H319" t="s">
        <v>202</v>
      </c>
      <c r="I319">
        <v>66650</v>
      </c>
      <c r="J319">
        <v>3110</v>
      </c>
      <c r="K319">
        <v>69760</v>
      </c>
      <c r="L319" t="s">
        <v>164</v>
      </c>
      <c r="M319" t="s">
        <v>186</v>
      </c>
      <c r="N319" t="s">
        <v>187</v>
      </c>
      <c r="O319">
        <v>4</v>
      </c>
      <c r="P319" t="s">
        <v>77</v>
      </c>
      <c r="Q319" t="s">
        <v>86</v>
      </c>
      <c r="R319" t="s">
        <v>87</v>
      </c>
      <c r="S319" t="s">
        <v>56</v>
      </c>
      <c r="T319" t="s">
        <v>46</v>
      </c>
      <c r="U319" t="s">
        <v>223</v>
      </c>
      <c r="V319">
        <v>3332.5</v>
      </c>
      <c r="W319">
        <v>0.12926924933179712</v>
      </c>
      <c r="X319" t="s">
        <v>220</v>
      </c>
    </row>
    <row r="320" spans="1:24" x14ac:dyDescent="0.25">
      <c r="A320" t="s">
        <v>136</v>
      </c>
      <c r="B320" s="1">
        <v>41868</v>
      </c>
      <c r="C320">
        <v>2014</v>
      </c>
      <c r="D320" t="s">
        <v>231</v>
      </c>
      <c r="E320" t="s">
        <v>57</v>
      </c>
      <c r="F320" t="s">
        <v>16</v>
      </c>
      <c r="G320" t="s">
        <v>210</v>
      </c>
      <c r="H320" t="s">
        <v>203</v>
      </c>
      <c r="I320">
        <v>76050</v>
      </c>
      <c r="J320">
        <v>1992</v>
      </c>
      <c r="K320">
        <v>78042</v>
      </c>
      <c r="L320" t="s">
        <v>127</v>
      </c>
      <c r="M320" t="s">
        <v>137</v>
      </c>
      <c r="N320" t="s">
        <v>138</v>
      </c>
      <c r="O320">
        <v>4</v>
      </c>
      <c r="P320" t="s">
        <v>77</v>
      </c>
      <c r="Q320" t="s">
        <v>78</v>
      </c>
      <c r="R320" t="s">
        <v>79</v>
      </c>
      <c r="S320" t="s">
        <v>57</v>
      </c>
      <c r="T320" t="s">
        <v>44</v>
      </c>
      <c r="U320" t="s">
        <v>225</v>
      </c>
      <c r="V320">
        <v>4563</v>
      </c>
      <c r="W320">
        <v>0.63508870249385418</v>
      </c>
      <c r="X320" t="s">
        <v>222</v>
      </c>
    </row>
    <row r="321" spans="1:24" x14ac:dyDescent="0.25">
      <c r="A321" t="s">
        <v>133</v>
      </c>
      <c r="B321" s="1">
        <v>41868</v>
      </c>
      <c r="C321">
        <v>2014</v>
      </c>
      <c r="D321" t="s">
        <v>231</v>
      </c>
      <c r="E321" t="s">
        <v>57</v>
      </c>
      <c r="F321" t="s">
        <v>18</v>
      </c>
      <c r="G321" t="s">
        <v>200</v>
      </c>
      <c r="H321" t="s">
        <v>203</v>
      </c>
      <c r="I321">
        <v>57800</v>
      </c>
      <c r="J321">
        <v>3320</v>
      </c>
      <c r="K321">
        <v>61120</v>
      </c>
      <c r="L321" t="s">
        <v>127</v>
      </c>
      <c r="M321" t="s">
        <v>134</v>
      </c>
      <c r="N321" t="s">
        <v>135</v>
      </c>
      <c r="O321">
        <v>4</v>
      </c>
      <c r="P321" t="s">
        <v>77</v>
      </c>
      <c r="Q321" t="s">
        <v>86</v>
      </c>
      <c r="R321" t="s">
        <v>79</v>
      </c>
      <c r="S321" t="s">
        <v>57</v>
      </c>
      <c r="T321" t="s">
        <v>44</v>
      </c>
      <c r="U321" t="s">
        <v>223</v>
      </c>
      <c r="V321">
        <v>2890</v>
      </c>
      <c r="W321">
        <v>0.44201334772725281</v>
      </c>
      <c r="X321" t="s">
        <v>220</v>
      </c>
    </row>
    <row r="322" spans="1:24" x14ac:dyDescent="0.25">
      <c r="A322" t="s">
        <v>123</v>
      </c>
      <c r="B322" s="1">
        <v>41868</v>
      </c>
      <c r="C322">
        <v>2014</v>
      </c>
      <c r="D322" t="s">
        <v>231</v>
      </c>
      <c r="E322" t="s">
        <v>57</v>
      </c>
      <c r="F322" t="s">
        <v>17</v>
      </c>
      <c r="G322" t="s">
        <v>209</v>
      </c>
      <c r="H322" t="s">
        <v>201</v>
      </c>
      <c r="I322">
        <v>66850</v>
      </c>
      <c r="J322">
        <v>3203</v>
      </c>
      <c r="K322">
        <v>70053</v>
      </c>
      <c r="L322" t="s">
        <v>97</v>
      </c>
      <c r="M322" t="s">
        <v>124</v>
      </c>
      <c r="N322" t="s">
        <v>125</v>
      </c>
      <c r="O322">
        <v>4</v>
      </c>
      <c r="P322" t="s">
        <v>91</v>
      </c>
      <c r="Q322" t="s">
        <v>78</v>
      </c>
      <c r="R322" t="s">
        <v>92</v>
      </c>
      <c r="S322" t="s">
        <v>57</v>
      </c>
      <c r="T322" t="s">
        <v>44</v>
      </c>
      <c r="U322" t="s">
        <v>223</v>
      </c>
      <c r="V322">
        <v>3342.5</v>
      </c>
      <c r="W322">
        <v>0.50244866707476254</v>
      </c>
      <c r="X322" t="s">
        <v>222</v>
      </c>
    </row>
    <row r="323" spans="1:24" x14ac:dyDescent="0.25">
      <c r="A323" t="s">
        <v>163</v>
      </c>
      <c r="B323" s="1">
        <v>41869</v>
      </c>
      <c r="C323">
        <v>2014</v>
      </c>
      <c r="D323" t="s">
        <v>231</v>
      </c>
      <c r="E323" t="s">
        <v>52</v>
      </c>
      <c r="F323" t="s">
        <v>35</v>
      </c>
      <c r="G323" t="s">
        <v>208</v>
      </c>
      <c r="H323" t="s">
        <v>201</v>
      </c>
      <c r="I323">
        <v>22250</v>
      </c>
      <c r="J323">
        <v>2275</v>
      </c>
      <c r="K323">
        <v>24525</v>
      </c>
      <c r="L323" t="s">
        <v>164</v>
      </c>
      <c r="M323" t="s">
        <v>165</v>
      </c>
      <c r="N323" t="s">
        <v>166</v>
      </c>
      <c r="O323">
        <v>2</v>
      </c>
      <c r="P323" t="s">
        <v>77</v>
      </c>
      <c r="Q323" t="s">
        <v>78</v>
      </c>
      <c r="R323" t="s">
        <v>79</v>
      </c>
      <c r="S323" t="s">
        <v>53</v>
      </c>
      <c r="T323" t="s">
        <v>46</v>
      </c>
      <c r="U323" t="s">
        <v>219</v>
      </c>
      <c r="V323">
        <v>667.5</v>
      </c>
      <c r="W323">
        <v>0.88576315431192665</v>
      </c>
      <c r="X323" t="s">
        <v>222</v>
      </c>
    </row>
    <row r="324" spans="1:24" x14ac:dyDescent="0.25">
      <c r="A324" t="s">
        <v>117</v>
      </c>
      <c r="B324" s="1">
        <v>41870</v>
      </c>
      <c r="C324">
        <v>2014</v>
      </c>
      <c r="D324" t="s">
        <v>231</v>
      </c>
      <c r="E324" t="s">
        <v>60</v>
      </c>
      <c r="F324" t="s">
        <v>22</v>
      </c>
      <c r="G324" t="s">
        <v>209</v>
      </c>
      <c r="H324" t="s">
        <v>211</v>
      </c>
      <c r="I324">
        <v>52250</v>
      </c>
      <c r="J324">
        <v>1546</v>
      </c>
      <c r="K324">
        <v>53796</v>
      </c>
      <c r="L324" t="s">
        <v>97</v>
      </c>
      <c r="M324" t="s">
        <v>118</v>
      </c>
      <c r="N324" t="s">
        <v>119</v>
      </c>
      <c r="O324">
        <v>4</v>
      </c>
      <c r="P324" t="s">
        <v>77</v>
      </c>
      <c r="Q324" t="s">
        <v>86</v>
      </c>
      <c r="R324" t="s">
        <v>79</v>
      </c>
      <c r="S324" t="s">
        <v>61</v>
      </c>
      <c r="T324" t="s">
        <v>44</v>
      </c>
      <c r="U324" t="s">
        <v>221</v>
      </c>
      <c r="V324">
        <v>2090</v>
      </c>
      <c r="W324">
        <v>0.94008931281980557</v>
      </c>
      <c r="X324" t="s">
        <v>222</v>
      </c>
    </row>
    <row r="325" spans="1:24" x14ac:dyDescent="0.25">
      <c r="A325" t="s">
        <v>93</v>
      </c>
      <c r="B325" s="1">
        <v>41871</v>
      </c>
      <c r="C325">
        <v>2014</v>
      </c>
      <c r="D325" t="s">
        <v>231</v>
      </c>
      <c r="E325" t="s">
        <v>54</v>
      </c>
      <c r="F325" t="s">
        <v>31</v>
      </c>
      <c r="G325" t="s">
        <v>210</v>
      </c>
      <c r="H325" t="s">
        <v>201</v>
      </c>
      <c r="I325">
        <v>147900</v>
      </c>
      <c r="J325">
        <v>1197</v>
      </c>
      <c r="K325">
        <v>149097</v>
      </c>
      <c r="L325" t="s">
        <v>74</v>
      </c>
      <c r="M325" t="s">
        <v>94</v>
      </c>
      <c r="N325" t="s">
        <v>95</v>
      </c>
      <c r="O325">
        <v>2</v>
      </c>
      <c r="P325" t="s">
        <v>77</v>
      </c>
      <c r="Q325" t="s">
        <v>86</v>
      </c>
      <c r="R325" t="s">
        <v>87</v>
      </c>
      <c r="S325" t="s">
        <v>54</v>
      </c>
      <c r="T325" t="s">
        <v>45</v>
      </c>
      <c r="U325" t="s">
        <v>225</v>
      </c>
      <c r="V325">
        <v>8874</v>
      </c>
      <c r="W325">
        <v>0.5266035592773014</v>
      </c>
      <c r="X325" t="s">
        <v>222</v>
      </c>
    </row>
    <row r="326" spans="1:24" x14ac:dyDescent="0.25">
      <c r="A326" t="s">
        <v>88</v>
      </c>
      <c r="B326" s="1">
        <v>41871</v>
      </c>
      <c r="C326">
        <v>2014</v>
      </c>
      <c r="D326" t="s">
        <v>231</v>
      </c>
      <c r="E326" t="s">
        <v>54</v>
      </c>
      <c r="F326" t="s">
        <v>29</v>
      </c>
      <c r="G326" t="s">
        <v>207</v>
      </c>
      <c r="H326" t="s">
        <v>201</v>
      </c>
      <c r="I326">
        <v>128150</v>
      </c>
      <c r="J326">
        <v>2118</v>
      </c>
      <c r="K326">
        <v>130268</v>
      </c>
      <c r="L326" t="s">
        <v>74</v>
      </c>
      <c r="M326" t="s">
        <v>89</v>
      </c>
      <c r="N326" t="s">
        <v>90</v>
      </c>
      <c r="O326">
        <v>4</v>
      </c>
      <c r="P326" t="s">
        <v>91</v>
      </c>
      <c r="Q326" t="s">
        <v>86</v>
      </c>
      <c r="R326" t="s">
        <v>92</v>
      </c>
      <c r="S326" t="s">
        <v>54</v>
      </c>
      <c r="T326" t="s">
        <v>45</v>
      </c>
      <c r="U326" t="s">
        <v>225</v>
      </c>
      <c r="V326">
        <v>7689</v>
      </c>
      <c r="W326">
        <v>0.38592578348979623</v>
      </c>
      <c r="X326" t="s">
        <v>220</v>
      </c>
    </row>
    <row r="327" spans="1:24" x14ac:dyDescent="0.25">
      <c r="A327" t="s">
        <v>83</v>
      </c>
      <c r="B327" s="1">
        <v>41871</v>
      </c>
      <c r="C327">
        <v>2014</v>
      </c>
      <c r="D327" t="s">
        <v>231</v>
      </c>
      <c r="E327" t="s">
        <v>55</v>
      </c>
      <c r="F327" t="s">
        <v>39</v>
      </c>
      <c r="G327" t="s">
        <v>210</v>
      </c>
      <c r="H327" t="s">
        <v>201</v>
      </c>
      <c r="I327">
        <v>74300</v>
      </c>
      <c r="J327">
        <v>3726</v>
      </c>
      <c r="K327">
        <v>78026</v>
      </c>
      <c r="L327" t="s">
        <v>74</v>
      </c>
      <c r="M327" t="s">
        <v>84</v>
      </c>
      <c r="N327" t="s">
        <v>85</v>
      </c>
      <c r="O327">
        <v>4</v>
      </c>
      <c r="P327" t="s">
        <v>77</v>
      </c>
      <c r="Q327" t="s">
        <v>86</v>
      </c>
      <c r="R327" t="s">
        <v>87</v>
      </c>
      <c r="S327" t="s">
        <v>56</v>
      </c>
      <c r="T327" t="s">
        <v>46</v>
      </c>
      <c r="U327" t="s">
        <v>225</v>
      </c>
      <c r="V327">
        <v>4458</v>
      </c>
      <c r="W327">
        <v>0.24627103155770852</v>
      </c>
      <c r="X327" t="s">
        <v>220</v>
      </c>
    </row>
    <row r="328" spans="1:24" x14ac:dyDescent="0.25">
      <c r="A328" t="s">
        <v>106</v>
      </c>
      <c r="B328" s="1">
        <v>41872</v>
      </c>
      <c r="C328">
        <v>2014</v>
      </c>
      <c r="D328" t="s">
        <v>231</v>
      </c>
      <c r="E328" t="s">
        <v>52</v>
      </c>
      <c r="F328" t="s">
        <v>35</v>
      </c>
      <c r="G328" t="s">
        <v>200</v>
      </c>
      <c r="H328" t="s">
        <v>201</v>
      </c>
      <c r="I328">
        <v>33650</v>
      </c>
      <c r="J328">
        <v>4539</v>
      </c>
      <c r="K328">
        <v>38189</v>
      </c>
      <c r="L328" t="s">
        <v>97</v>
      </c>
      <c r="M328" t="s">
        <v>107</v>
      </c>
      <c r="N328" t="s">
        <v>108</v>
      </c>
      <c r="O328">
        <v>4</v>
      </c>
      <c r="P328" t="s">
        <v>77</v>
      </c>
      <c r="Q328" t="s">
        <v>78</v>
      </c>
      <c r="R328" t="s">
        <v>79</v>
      </c>
      <c r="S328" t="s">
        <v>53</v>
      </c>
      <c r="T328" t="s">
        <v>46</v>
      </c>
      <c r="U328" t="s">
        <v>221</v>
      </c>
      <c r="V328">
        <v>1346</v>
      </c>
      <c r="W328">
        <v>0.37981957959934121</v>
      </c>
      <c r="X328" t="s">
        <v>220</v>
      </c>
    </row>
    <row r="329" spans="1:24" x14ac:dyDescent="0.25">
      <c r="A329" t="s">
        <v>109</v>
      </c>
      <c r="B329" s="1">
        <v>41872</v>
      </c>
      <c r="C329">
        <v>2014</v>
      </c>
      <c r="D329" t="s">
        <v>231</v>
      </c>
      <c r="E329" t="s">
        <v>57</v>
      </c>
      <c r="F329" t="s">
        <v>27</v>
      </c>
      <c r="G329" t="s">
        <v>200</v>
      </c>
      <c r="H329" t="s">
        <v>211</v>
      </c>
      <c r="I329">
        <v>40600</v>
      </c>
      <c r="J329">
        <v>4256</v>
      </c>
      <c r="K329">
        <v>44856</v>
      </c>
      <c r="L329" t="s">
        <v>97</v>
      </c>
      <c r="M329" t="s">
        <v>110</v>
      </c>
      <c r="N329" t="s">
        <v>111</v>
      </c>
      <c r="O329">
        <v>4</v>
      </c>
      <c r="P329" t="s">
        <v>91</v>
      </c>
      <c r="Q329" t="s">
        <v>78</v>
      </c>
      <c r="R329" t="s">
        <v>79</v>
      </c>
      <c r="S329" t="s">
        <v>57</v>
      </c>
      <c r="T329" t="s">
        <v>44</v>
      </c>
      <c r="U329" t="s">
        <v>221</v>
      </c>
      <c r="V329">
        <v>1624</v>
      </c>
      <c r="W329">
        <v>0.99580340273482881</v>
      </c>
      <c r="X329" t="s">
        <v>222</v>
      </c>
    </row>
    <row r="330" spans="1:24" x14ac:dyDescent="0.25">
      <c r="A330" t="s">
        <v>163</v>
      </c>
      <c r="B330" s="1">
        <v>41873</v>
      </c>
      <c r="C330">
        <v>2014</v>
      </c>
      <c r="D330" t="s">
        <v>231</v>
      </c>
      <c r="E330" t="s">
        <v>60</v>
      </c>
      <c r="F330" t="s">
        <v>3</v>
      </c>
      <c r="G330" t="s">
        <v>210</v>
      </c>
      <c r="H330" t="s">
        <v>201</v>
      </c>
      <c r="I330">
        <v>22500</v>
      </c>
      <c r="J330">
        <v>1626</v>
      </c>
      <c r="K330">
        <v>24126</v>
      </c>
      <c r="L330" t="s">
        <v>164</v>
      </c>
      <c r="M330" t="s">
        <v>165</v>
      </c>
      <c r="N330" t="s">
        <v>166</v>
      </c>
      <c r="O330">
        <v>2</v>
      </c>
      <c r="P330" t="s">
        <v>77</v>
      </c>
      <c r="Q330" t="s">
        <v>78</v>
      </c>
      <c r="R330" t="s">
        <v>79</v>
      </c>
      <c r="S330" t="s">
        <v>61</v>
      </c>
      <c r="T330" t="s">
        <v>42</v>
      </c>
      <c r="U330" t="s">
        <v>219</v>
      </c>
      <c r="V330">
        <v>675</v>
      </c>
      <c r="W330">
        <v>0.14981346910345064</v>
      </c>
      <c r="X330" t="s">
        <v>220</v>
      </c>
    </row>
    <row r="331" spans="1:24" x14ac:dyDescent="0.25">
      <c r="A331" t="s">
        <v>114</v>
      </c>
      <c r="B331" s="1">
        <v>41874</v>
      </c>
      <c r="C331">
        <v>2014</v>
      </c>
      <c r="D331" t="s">
        <v>231</v>
      </c>
      <c r="E331" t="s">
        <v>60</v>
      </c>
      <c r="F331" t="s">
        <v>3</v>
      </c>
      <c r="G331" t="s">
        <v>200</v>
      </c>
      <c r="H331" t="s">
        <v>203</v>
      </c>
      <c r="I331">
        <v>48400</v>
      </c>
      <c r="J331">
        <v>3189</v>
      </c>
      <c r="K331">
        <v>51589</v>
      </c>
      <c r="L331" t="s">
        <v>97</v>
      </c>
      <c r="M331" t="s">
        <v>115</v>
      </c>
      <c r="N331" t="s">
        <v>116</v>
      </c>
      <c r="O331">
        <v>4</v>
      </c>
      <c r="P331" t="s">
        <v>77</v>
      </c>
      <c r="Q331" t="s">
        <v>78</v>
      </c>
      <c r="R331" t="s">
        <v>79</v>
      </c>
      <c r="S331" t="s">
        <v>61</v>
      </c>
      <c r="T331" t="s">
        <v>42</v>
      </c>
      <c r="U331" t="s">
        <v>221</v>
      </c>
      <c r="V331">
        <v>1936</v>
      </c>
      <c r="W331">
        <v>0.69730851179794806</v>
      </c>
      <c r="X331" t="s">
        <v>222</v>
      </c>
    </row>
    <row r="332" spans="1:24" x14ac:dyDescent="0.25">
      <c r="A332" t="s">
        <v>160</v>
      </c>
      <c r="B332" s="1">
        <v>41874</v>
      </c>
      <c r="C332">
        <v>2014</v>
      </c>
      <c r="D332" t="s">
        <v>231</v>
      </c>
      <c r="E332" t="s">
        <v>55</v>
      </c>
      <c r="F332" t="s">
        <v>38</v>
      </c>
      <c r="G332" t="s">
        <v>209</v>
      </c>
      <c r="H332" t="s">
        <v>201</v>
      </c>
      <c r="I332">
        <v>97200</v>
      </c>
      <c r="J332">
        <v>1078</v>
      </c>
      <c r="K332">
        <v>98278</v>
      </c>
      <c r="L332" t="s">
        <v>142</v>
      </c>
      <c r="M332" t="s">
        <v>161</v>
      </c>
      <c r="N332" t="s">
        <v>162</v>
      </c>
      <c r="O332">
        <v>4</v>
      </c>
      <c r="P332" t="s">
        <v>91</v>
      </c>
      <c r="Q332" t="s">
        <v>78</v>
      </c>
      <c r="R332" t="s">
        <v>92</v>
      </c>
      <c r="S332" t="s">
        <v>56</v>
      </c>
      <c r="T332" t="s">
        <v>46</v>
      </c>
      <c r="U332" t="s">
        <v>225</v>
      </c>
      <c r="V332">
        <v>5832</v>
      </c>
      <c r="W332">
        <v>0.62782153982102007</v>
      </c>
      <c r="X332" t="s">
        <v>222</v>
      </c>
    </row>
    <row r="333" spans="1:24" x14ac:dyDescent="0.25">
      <c r="A333" t="s">
        <v>139</v>
      </c>
      <c r="B333" s="1">
        <v>41875</v>
      </c>
      <c r="C333">
        <v>2014</v>
      </c>
      <c r="D333" t="s">
        <v>231</v>
      </c>
      <c r="E333" t="s">
        <v>60</v>
      </c>
      <c r="F333" t="s">
        <v>7</v>
      </c>
      <c r="G333" t="s">
        <v>200</v>
      </c>
      <c r="H333" t="s">
        <v>205</v>
      </c>
      <c r="I333">
        <v>120000</v>
      </c>
      <c r="J333">
        <v>2412</v>
      </c>
      <c r="K333">
        <v>122412</v>
      </c>
      <c r="L333" t="s">
        <v>127</v>
      </c>
      <c r="M333" t="s">
        <v>137</v>
      </c>
      <c r="N333" t="s">
        <v>140</v>
      </c>
      <c r="O333">
        <v>4</v>
      </c>
      <c r="P333" t="s">
        <v>91</v>
      </c>
      <c r="Q333" t="s">
        <v>86</v>
      </c>
      <c r="R333" t="s">
        <v>92</v>
      </c>
      <c r="S333" t="s">
        <v>61</v>
      </c>
      <c r="T333" t="s">
        <v>42</v>
      </c>
      <c r="U333" t="s">
        <v>225</v>
      </c>
      <c r="V333">
        <v>7200</v>
      </c>
      <c r="W333">
        <v>0.59940114179598225</v>
      </c>
      <c r="X333" t="s">
        <v>222</v>
      </c>
    </row>
    <row r="334" spans="1:24" x14ac:dyDescent="0.25">
      <c r="A334" t="s">
        <v>117</v>
      </c>
      <c r="B334" s="1">
        <v>41875</v>
      </c>
      <c r="C334">
        <v>2014</v>
      </c>
      <c r="D334" t="s">
        <v>231</v>
      </c>
      <c r="E334" t="s">
        <v>54</v>
      </c>
      <c r="F334" t="s">
        <v>31</v>
      </c>
      <c r="G334" t="s">
        <v>204</v>
      </c>
      <c r="H334" t="s">
        <v>201</v>
      </c>
      <c r="I334">
        <v>52300</v>
      </c>
      <c r="J334">
        <v>2541</v>
      </c>
      <c r="K334">
        <v>54841</v>
      </c>
      <c r="L334" t="s">
        <v>97</v>
      </c>
      <c r="M334" t="s">
        <v>118</v>
      </c>
      <c r="N334" t="s">
        <v>119</v>
      </c>
      <c r="O334">
        <v>4</v>
      </c>
      <c r="P334" t="s">
        <v>77</v>
      </c>
      <c r="Q334" t="s">
        <v>86</v>
      </c>
      <c r="R334" t="s">
        <v>79</v>
      </c>
      <c r="S334" t="s">
        <v>54</v>
      </c>
      <c r="T334" t="s">
        <v>45</v>
      </c>
      <c r="U334" t="s">
        <v>221</v>
      </c>
      <c r="V334">
        <v>2092</v>
      </c>
      <c r="W334">
        <v>5.8688576826215061E-2</v>
      </c>
      <c r="X334" t="s">
        <v>220</v>
      </c>
    </row>
    <row r="335" spans="1:24" x14ac:dyDescent="0.25">
      <c r="A335" t="s">
        <v>185</v>
      </c>
      <c r="B335" s="1">
        <v>41876</v>
      </c>
      <c r="C335">
        <v>2014</v>
      </c>
      <c r="D335" t="s">
        <v>231</v>
      </c>
      <c r="E335" t="s">
        <v>57</v>
      </c>
      <c r="F335" t="s">
        <v>16</v>
      </c>
      <c r="G335" t="s">
        <v>204</v>
      </c>
      <c r="H335" t="s">
        <v>201</v>
      </c>
      <c r="I335">
        <v>66450</v>
      </c>
      <c r="J335">
        <v>4275</v>
      </c>
      <c r="K335">
        <v>70725</v>
      </c>
      <c r="L335" t="s">
        <v>164</v>
      </c>
      <c r="M335" t="s">
        <v>186</v>
      </c>
      <c r="N335" t="s">
        <v>187</v>
      </c>
      <c r="O335">
        <v>4</v>
      </c>
      <c r="P335" t="s">
        <v>77</v>
      </c>
      <c r="Q335" t="s">
        <v>86</v>
      </c>
      <c r="R335" t="s">
        <v>87</v>
      </c>
      <c r="S335" t="s">
        <v>57</v>
      </c>
      <c r="T335" t="s">
        <v>44</v>
      </c>
      <c r="U335" t="s">
        <v>223</v>
      </c>
      <c r="V335">
        <v>3322.5</v>
      </c>
      <c r="W335">
        <v>0.48510697460039842</v>
      </c>
      <c r="X335" t="s">
        <v>220</v>
      </c>
    </row>
    <row r="336" spans="1:24" x14ac:dyDescent="0.25">
      <c r="A336" t="s">
        <v>139</v>
      </c>
      <c r="B336" s="1">
        <v>41876</v>
      </c>
      <c r="C336">
        <v>2014</v>
      </c>
      <c r="D336" t="s">
        <v>231</v>
      </c>
      <c r="E336" t="s">
        <v>54</v>
      </c>
      <c r="F336" t="s">
        <v>11</v>
      </c>
      <c r="G336" t="s">
        <v>209</v>
      </c>
      <c r="H336" t="s">
        <v>211</v>
      </c>
      <c r="I336">
        <v>120250</v>
      </c>
      <c r="J336">
        <v>2425</v>
      </c>
      <c r="K336">
        <v>122675</v>
      </c>
      <c r="L336" t="s">
        <v>127</v>
      </c>
      <c r="M336" t="s">
        <v>137</v>
      </c>
      <c r="N336" t="s">
        <v>140</v>
      </c>
      <c r="O336">
        <v>4</v>
      </c>
      <c r="P336" t="s">
        <v>91</v>
      </c>
      <c r="Q336" t="s">
        <v>86</v>
      </c>
      <c r="R336" t="s">
        <v>92</v>
      </c>
      <c r="S336" t="s">
        <v>54</v>
      </c>
      <c r="T336" t="s">
        <v>43</v>
      </c>
      <c r="U336" t="s">
        <v>225</v>
      </c>
      <c r="V336">
        <v>7215</v>
      </c>
      <c r="W336">
        <v>0.60006595989692302</v>
      </c>
      <c r="X336" t="s">
        <v>222</v>
      </c>
    </row>
    <row r="337" spans="1:24" x14ac:dyDescent="0.25">
      <c r="A337" t="s">
        <v>139</v>
      </c>
      <c r="B337" s="1">
        <v>41876</v>
      </c>
      <c r="C337">
        <v>2014</v>
      </c>
      <c r="D337" t="s">
        <v>231</v>
      </c>
      <c r="E337" t="s">
        <v>58</v>
      </c>
      <c r="F337" t="s">
        <v>8</v>
      </c>
      <c r="G337" t="s">
        <v>209</v>
      </c>
      <c r="H337" t="s">
        <v>201</v>
      </c>
      <c r="I337">
        <v>119800</v>
      </c>
      <c r="J337">
        <v>4100</v>
      </c>
      <c r="K337">
        <v>123900</v>
      </c>
      <c r="L337" t="s">
        <v>127</v>
      </c>
      <c r="M337" t="s">
        <v>137</v>
      </c>
      <c r="N337" t="s">
        <v>140</v>
      </c>
      <c r="O337">
        <v>4</v>
      </c>
      <c r="P337" t="s">
        <v>91</v>
      </c>
      <c r="Q337" t="s">
        <v>86</v>
      </c>
      <c r="R337" t="s">
        <v>92</v>
      </c>
      <c r="S337" t="s">
        <v>59</v>
      </c>
      <c r="T337" t="s">
        <v>42</v>
      </c>
      <c r="U337" t="s">
        <v>225</v>
      </c>
      <c r="V337">
        <v>7188</v>
      </c>
      <c r="W337">
        <v>0.39462042199197245</v>
      </c>
      <c r="X337" t="s">
        <v>220</v>
      </c>
    </row>
    <row r="338" spans="1:24" x14ac:dyDescent="0.25">
      <c r="A338" t="s">
        <v>173</v>
      </c>
      <c r="B338" s="1">
        <v>41876</v>
      </c>
      <c r="C338">
        <v>2014</v>
      </c>
      <c r="D338" t="s">
        <v>231</v>
      </c>
      <c r="E338" t="s">
        <v>57</v>
      </c>
      <c r="F338" t="s">
        <v>16</v>
      </c>
      <c r="G338" t="s">
        <v>200</v>
      </c>
      <c r="H338" t="s">
        <v>211</v>
      </c>
      <c r="I338">
        <v>28800</v>
      </c>
      <c r="J338">
        <v>2855</v>
      </c>
      <c r="K338">
        <v>31655</v>
      </c>
      <c r="L338" t="s">
        <v>164</v>
      </c>
      <c r="M338" t="s">
        <v>174</v>
      </c>
      <c r="N338" t="s">
        <v>175</v>
      </c>
      <c r="O338">
        <v>2</v>
      </c>
      <c r="P338" t="s">
        <v>91</v>
      </c>
      <c r="Q338" t="s">
        <v>78</v>
      </c>
      <c r="R338" t="s">
        <v>79</v>
      </c>
      <c r="S338" t="s">
        <v>57</v>
      </c>
      <c r="T338" t="s">
        <v>44</v>
      </c>
      <c r="U338" t="s">
        <v>219</v>
      </c>
      <c r="V338">
        <v>864</v>
      </c>
      <c r="W338">
        <v>0.6661281379247681</v>
      </c>
      <c r="X338" t="s">
        <v>222</v>
      </c>
    </row>
    <row r="339" spans="1:24" x14ac:dyDescent="0.25">
      <c r="A339" t="s">
        <v>73</v>
      </c>
      <c r="B339" s="1">
        <v>41876</v>
      </c>
      <c r="C339">
        <v>2014</v>
      </c>
      <c r="D339" t="s">
        <v>231</v>
      </c>
      <c r="E339" t="s">
        <v>50</v>
      </c>
      <c r="F339" t="s">
        <v>9</v>
      </c>
      <c r="G339" t="s">
        <v>210</v>
      </c>
      <c r="H339" t="s">
        <v>203</v>
      </c>
      <c r="I339">
        <v>24950</v>
      </c>
      <c r="J339">
        <v>4856</v>
      </c>
      <c r="K339">
        <v>29806</v>
      </c>
      <c r="L339" t="s">
        <v>74</v>
      </c>
      <c r="M339" t="s">
        <v>75</v>
      </c>
      <c r="N339" t="s">
        <v>76</v>
      </c>
      <c r="O339">
        <v>4</v>
      </c>
      <c r="P339" t="s">
        <v>77</v>
      </c>
      <c r="Q339" t="s">
        <v>78</v>
      </c>
      <c r="R339" t="s">
        <v>79</v>
      </c>
      <c r="S339" t="s">
        <v>51</v>
      </c>
      <c r="T339" t="s">
        <v>43</v>
      </c>
      <c r="U339" t="s">
        <v>219</v>
      </c>
      <c r="V339">
        <v>748.5</v>
      </c>
      <c r="W339">
        <v>0.33783607107486391</v>
      </c>
      <c r="X339" t="s">
        <v>220</v>
      </c>
    </row>
    <row r="340" spans="1:24" x14ac:dyDescent="0.25">
      <c r="A340" t="s">
        <v>154</v>
      </c>
      <c r="B340" s="1">
        <v>41876</v>
      </c>
      <c r="C340">
        <v>2014</v>
      </c>
      <c r="D340" t="s">
        <v>231</v>
      </c>
      <c r="E340" t="s">
        <v>52</v>
      </c>
      <c r="F340" t="s">
        <v>41</v>
      </c>
      <c r="G340" t="s">
        <v>206</v>
      </c>
      <c r="H340" t="s">
        <v>211</v>
      </c>
      <c r="I340">
        <v>56050</v>
      </c>
      <c r="J340">
        <v>4574</v>
      </c>
      <c r="K340">
        <v>60624</v>
      </c>
      <c r="L340" t="s">
        <v>142</v>
      </c>
      <c r="M340" t="s">
        <v>155</v>
      </c>
      <c r="N340" t="s">
        <v>156</v>
      </c>
      <c r="O340">
        <v>4</v>
      </c>
      <c r="P340" t="s">
        <v>91</v>
      </c>
      <c r="Q340" t="s">
        <v>78</v>
      </c>
      <c r="R340" t="s">
        <v>79</v>
      </c>
      <c r="S340" t="s">
        <v>53</v>
      </c>
      <c r="T340" t="s">
        <v>46</v>
      </c>
      <c r="U340" t="s">
        <v>223</v>
      </c>
      <c r="V340">
        <v>2802.5</v>
      </c>
      <c r="W340">
        <v>0.1744477423720284</v>
      </c>
      <c r="X340" t="s">
        <v>220</v>
      </c>
    </row>
    <row r="341" spans="1:24" x14ac:dyDescent="0.25">
      <c r="A341" t="s">
        <v>123</v>
      </c>
      <c r="B341" s="1">
        <v>41878</v>
      </c>
      <c r="C341">
        <v>2014</v>
      </c>
      <c r="D341" t="s">
        <v>231</v>
      </c>
      <c r="E341" t="s">
        <v>54</v>
      </c>
      <c r="F341" t="s">
        <v>29</v>
      </c>
      <c r="G341" t="s">
        <v>209</v>
      </c>
      <c r="H341" t="s">
        <v>201</v>
      </c>
      <c r="I341">
        <v>67150</v>
      </c>
      <c r="J341">
        <v>2034</v>
      </c>
      <c r="K341">
        <v>69184</v>
      </c>
      <c r="L341" t="s">
        <v>97</v>
      </c>
      <c r="M341" t="s">
        <v>124</v>
      </c>
      <c r="N341" t="s">
        <v>125</v>
      </c>
      <c r="O341">
        <v>4</v>
      </c>
      <c r="P341" t="s">
        <v>91</v>
      </c>
      <c r="Q341" t="s">
        <v>78</v>
      </c>
      <c r="R341" t="s">
        <v>92</v>
      </c>
      <c r="S341" t="s">
        <v>54</v>
      </c>
      <c r="T341" t="s">
        <v>45</v>
      </c>
      <c r="U341" t="s">
        <v>223</v>
      </c>
      <c r="V341">
        <v>3357.5</v>
      </c>
      <c r="W341">
        <v>0.48539425874380127</v>
      </c>
      <c r="X341" t="s">
        <v>220</v>
      </c>
    </row>
    <row r="342" spans="1:24" x14ac:dyDescent="0.25">
      <c r="A342" t="s">
        <v>96</v>
      </c>
      <c r="B342" s="1">
        <v>41879</v>
      </c>
      <c r="C342">
        <v>2014</v>
      </c>
      <c r="D342" t="s">
        <v>231</v>
      </c>
      <c r="E342" t="s">
        <v>54</v>
      </c>
      <c r="F342" t="s">
        <v>30</v>
      </c>
      <c r="G342" t="s">
        <v>207</v>
      </c>
      <c r="H342" t="s">
        <v>201</v>
      </c>
      <c r="I342">
        <v>21600</v>
      </c>
      <c r="J342">
        <v>3397</v>
      </c>
      <c r="K342">
        <v>24997</v>
      </c>
      <c r="L342" t="s">
        <v>97</v>
      </c>
      <c r="M342" t="s">
        <v>98</v>
      </c>
      <c r="N342" t="s">
        <v>99</v>
      </c>
      <c r="O342">
        <v>2</v>
      </c>
      <c r="P342" t="s">
        <v>77</v>
      </c>
      <c r="Q342" t="s">
        <v>78</v>
      </c>
      <c r="R342" t="s">
        <v>79</v>
      </c>
      <c r="S342" t="s">
        <v>54</v>
      </c>
      <c r="T342" t="s">
        <v>45</v>
      </c>
      <c r="U342" t="s">
        <v>219</v>
      </c>
      <c r="V342">
        <v>648</v>
      </c>
      <c r="W342">
        <v>0.32511664429917775</v>
      </c>
      <c r="X342" t="s">
        <v>220</v>
      </c>
    </row>
    <row r="343" spans="1:24" x14ac:dyDescent="0.25">
      <c r="A343" t="s">
        <v>157</v>
      </c>
      <c r="B343" s="1">
        <v>41879</v>
      </c>
      <c r="C343">
        <v>2014</v>
      </c>
      <c r="D343" t="s">
        <v>231</v>
      </c>
      <c r="E343" t="s">
        <v>58</v>
      </c>
      <c r="F343" t="s">
        <v>8</v>
      </c>
      <c r="G343" t="s">
        <v>206</v>
      </c>
      <c r="H343" t="s">
        <v>201</v>
      </c>
      <c r="I343">
        <v>58550</v>
      </c>
      <c r="J343">
        <v>3786</v>
      </c>
      <c r="K343">
        <v>62336</v>
      </c>
      <c r="L343" t="s">
        <v>142</v>
      </c>
      <c r="M343" t="s">
        <v>158</v>
      </c>
      <c r="N343" t="s">
        <v>159</v>
      </c>
      <c r="O343">
        <v>4</v>
      </c>
      <c r="P343" t="s">
        <v>77</v>
      </c>
      <c r="Q343" t="s">
        <v>86</v>
      </c>
      <c r="R343" t="s">
        <v>79</v>
      </c>
      <c r="S343" t="s">
        <v>59</v>
      </c>
      <c r="T343" t="s">
        <v>42</v>
      </c>
      <c r="U343" t="s">
        <v>223</v>
      </c>
      <c r="V343">
        <v>2927.5</v>
      </c>
      <c r="W343">
        <v>0.47407152479238412</v>
      </c>
      <c r="X343" t="s">
        <v>220</v>
      </c>
    </row>
    <row r="344" spans="1:24" x14ac:dyDescent="0.25">
      <c r="A344" t="s">
        <v>93</v>
      </c>
      <c r="B344" s="1">
        <v>41880</v>
      </c>
      <c r="C344">
        <v>2014</v>
      </c>
      <c r="D344" t="s">
        <v>231</v>
      </c>
      <c r="E344" t="s">
        <v>54</v>
      </c>
      <c r="F344" t="s">
        <v>30</v>
      </c>
      <c r="G344" t="s">
        <v>200</v>
      </c>
      <c r="H344" t="s">
        <v>203</v>
      </c>
      <c r="I344">
        <v>148300</v>
      </c>
      <c r="J344">
        <v>3878</v>
      </c>
      <c r="K344">
        <v>152178</v>
      </c>
      <c r="L344" t="s">
        <v>74</v>
      </c>
      <c r="M344" t="s">
        <v>94</v>
      </c>
      <c r="N344" t="s">
        <v>95</v>
      </c>
      <c r="O344">
        <v>2</v>
      </c>
      <c r="P344" t="s">
        <v>77</v>
      </c>
      <c r="Q344" t="s">
        <v>86</v>
      </c>
      <c r="R344" t="s">
        <v>87</v>
      </c>
      <c r="S344" t="s">
        <v>54</v>
      </c>
      <c r="T344" t="s">
        <v>45</v>
      </c>
      <c r="U344" t="s">
        <v>225</v>
      </c>
      <c r="V344">
        <v>8898</v>
      </c>
      <c r="W344">
        <v>0.50526912859886375</v>
      </c>
      <c r="X344" t="s">
        <v>222</v>
      </c>
    </row>
    <row r="345" spans="1:24" x14ac:dyDescent="0.25">
      <c r="A345" t="s">
        <v>88</v>
      </c>
      <c r="B345" s="1">
        <v>41880</v>
      </c>
      <c r="C345">
        <v>2014</v>
      </c>
      <c r="D345" t="s">
        <v>231</v>
      </c>
      <c r="E345" t="s">
        <v>64</v>
      </c>
      <c r="F345" t="s">
        <v>20</v>
      </c>
      <c r="G345" t="s">
        <v>209</v>
      </c>
      <c r="H345" t="s">
        <v>203</v>
      </c>
      <c r="I345">
        <v>128050</v>
      </c>
      <c r="J345">
        <v>2174</v>
      </c>
      <c r="K345">
        <v>130224</v>
      </c>
      <c r="L345" t="s">
        <v>74</v>
      </c>
      <c r="M345" t="s">
        <v>89</v>
      </c>
      <c r="N345" t="s">
        <v>90</v>
      </c>
      <c r="O345">
        <v>4</v>
      </c>
      <c r="P345" t="s">
        <v>91</v>
      </c>
      <c r="Q345" t="s">
        <v>86</v>
      </c>
      <c r="R345" t="s">
        <v>92</v>
      </c>
      <c r="S345" t="s">
        <v>57</v>
      </c>
      <c r="T345" t="s">
        <v>44</v>
      </c>
      <c r="U345" t="s">
        <v>225</v>
      </c>
      <c r="V345">
        <v>7683</v>
      </c>
      <c r="W345">
        <v>0.71750103203463411</v>
      </c>
      <c r="X345" t="s">
        <v>222</v>
      </c>
    </row>
    <row r="346" spans="1:24" x14ac:dyDescent="0.25">
      <c r="A346" t="s">
        <v>157</v>
      </c>
      <c r="B346" s="1">
        <v>41880</v>
      </c>
      <c r="C346">
        <v>2014</v>
      </c>
      <c r="D346" t="s">
        <v>231</v>
      </c>
      <c r="E346" t="s">
        <v>54</v>
      </c>
      <c r="F346" t="s">
        <v>28</v>
      </c>
      <c r="G346" t="s">
        <v>207</v>
      </c>
      <c r="H346" t="s">
        <v>201</v>
      </c>
      <c r="I346">
        <v>58450</v>
      </c>
      <c r="J346">
        <v>1784</v>
      </c>
      <c r="K346">
        <v>60234</v>
      </c>
      <c r="L346" t="s">
        <v>142</v>
      </c>
      <c r="M346" t="s">
        <v>158</v>
      </c>
      <c r="N346" t="s">
        <v>159</v>
      </c>
      <c r="O346">
        <v>4</v>
      </c>
      <c r="P346" t="s">
        <v>77</v>
      </c>
      <c r="Q346" t="s">
        <v>86</v>
      </c>
      <c r="R346" t="s">
        <v>79</v>
      </c>
      <c r="S346" t="s">
        <v>54</v>
      </c>
      <c r="T346" t="s">
        <v>45</v>
      </c>
      <c r="U346" t="s">
        <v>223</v>
      </c>
      <c r="V346">
        <v>2922.5</v>
      </c>
      <c r="W346">
        <v>0.20178119288840388</v>
      </c>
      <c r="X346" t="s">
        <v>220</v>
      </c>
    </row>
    <row r="347" spans="1:24" x14ac:dyDescent="0.25">
      <c r="A347" t="s">
        <v>160</v>
      </c>
      <c r="B347" s="1">
        <v>41880</v>
      </c>
      <c r="C347">
        <v>2014</v>
      </c>
      <c r="D347" t="s">
        <v>231</v>
      </c>
      <c r="E347" t="s">
        <v>52</v>
      </c>
      <c r="F347" t="s">
        <v>35</v>
      </c>
      <c r="G347" t="s">
        <v>207</v>
      </c>
      <c r="H347" t="s">
        <v>211</v>
      </c>
      <c r="I347">
        <v>96600</v>
      </c>
      <c r="J347">
        <v>3979</v>
      </c>
      <c r="K347">
        <v>100579</v>
      </c>
      <c r="L347" t="s">
        <v>142</v>
      </c>
      <c r="M347" t="s">
        <v>161</v>
      </c>
      <c r="N347" t="s">
        <v>162</v>
      </c>
      <c r="O347">
        <v>4</v>
      </c>
      <c r="P347" t="s">
        <v>91</v>
      </c>
      <c r="Q347" t="s">
        <v>78</v>
      </c>
      <c r="R347" t="s">
        <v>92</v>
      </c>
      <c r="S347" t="s">
        <v>53</v>
      </c>
      <c r="T347" t="s">
        <v>46</v>
      </c>
      <c r="U347" t="s">
        <v>225</v>
      </c>
      <c r="V347">
        <v>5796</v>
      </c>
      <c r="W347">
        <v>0.38851672941284104</v>
      </c>
      <c r="X347" t="s">
        <v>220</v>
      </c>
    </row>
    <row r="348" spans="1:24" x14ac:dyDescent="0.25">
      <c r="A348" t="s">
        <v>133</v>
      </c>
      <c r="B348" s="1">
        <v>41880</v>
      </c>
      <c r="C348">
        <v>2014</v>
      </c>
      <c r="D348" t="s">
        <v>231</v>
      </c>
      <c r="E348" t="s">
        <v>58</v>
      </c>
      <c r="F348" t="s">
        <v>5</v>
      </c>
      <c r="G348" t="s">
        <v>210</v>
      </c>
      <c r="H348" t="s">
        <v>201</v>
      </c>
      <c r="I348">
        <v>57550</v>
      </c>
      <c r="J348">
        <v>4545</v>
      </c>
      <c r="K348">
        <v>62095</v>
      </c>
      <c r="L348" t="s">
        <v>127</v>
      </c>
      <c r="M348" t="s">
        <v>134</v>
      </c>
      <c r="N348" t="s">
        <v>135</v>
      </c>
      <c r="O348">
        <v>4</v>
      </c>
      <c r="P348" t="s">
        <v>77</v>
      </c>
      <c r="Q348" t="s">
        <v>86</v>
      </c>
      <c r="R348" t="s">
        <v>79</v>
      </c>
      <c r="S348" t="s">
        <v>59</v>
      </c>
      <c r="T348" t="s">
        <v>42</v>
      </c>
      <c r="U348" t="s">
        <v>223</v>
      </c>
      <c r="V348">
        <v>2877.5</v>
      </c>
      <c r="W348">
        <v>1.49385901237552E-2</v>
      </c>
      <c r="X348" t="s">
        <v>220</v>
      </c>
    </row>
    <row r="349" spans="1:24" x14ac:dyDescent="0.25">
      <c r="A349" t="s">
        <v>139</v>
      </c>
      <c r="B349" s="1">
        <v>41880</v>
      </c>
      <c r="C349">
        <v>2014</v>
      </c>
      <c r="D349" t="s">
        <v>231</v>
      </c>
      <c r="E349" t="s">
        <v>54</v>
      </c>
      <c r="F349" t="s">
        <v>23</v>
      </c>
      <c r="G349" t="s">
        <v>210</v>
      </c>
      <c r="H349" t="s">
        <v>205</v>
      </c>
      <c r="I349">
        <v>120300</v>
      </c>
      <c r="J349">
        <v>4531</v>
      </c>
      <c r="K349">
        <v>124831</v>
      </c>
      <c r="L349" t="s">
        <v>127</v>
      </c>
      <c r="M349" t="s">
        <v>137</v>
      </c>
      <c r="N349" t="s">
        <v>140</v>
      </c>
      <c r="O349">
        <v>4</v>
      </c>
      <c r="P349" t="s">
        <v>91</v>
      </c>
      <c r="Q349" t="s">
        <v>86</v>
      </c>
      <c r="R349" t="s">
        <v>92</v>
      </c>
      <c r="S349" t="s">
        <v>54</v>
      </c>
      <c r="T349" t="s">
        <v>44</v>
      </c>
      <c r="U349" t="s">
        <v>225</v>
      </c>
      <c r="V349">
        <v>7218</v>
      </c>
      <c r="W349">
        <v>0.30782566187336374</v>
      </c>
      <c r="X349" t="s">
        <v>220</v>
      </c>
    </row>
    <row r="350" spans="1:24" x14ac:dyDescent="0.25">
      <c r="A350" t="s">
        <v>141</v>
      </c>
      <c r="B350" s="1">
        <v>41881</v>
      </c>
      <c r="C350">
        <v>2014</v>
      </c>
      <c r="D350" t="s">
        <v>231</v>
      </c>
      <c r="E350" t="s">
        <v>57</v>
      </c>
      <c r="F350" t="s">
        <v>27</v>
      </c>
      <c r="G350" t="s">
        <v>207</v>
      </c>
      <c r="H350" t="s">
        <v>203</v>
      </c>
      <c r="I350">
        <v>23850</v>
      </c>
      <c r="J350">
        <v>4761</v>
      </c>
      <c r="K350">
        <v>28611</v>
      </c>
      <c r="L350" t="s">
        <v>142</v>
      </c>
      <c r="M350" t="s">
        <v>143</v>
      </c>
      <c r="N350" t="s">
        <v>144</v>
      </c>
      <c r="O350">
        <v>4</v>
      </c>
      <c r="P350" t="s">
        <v>77</v>
      </c>
      <c r="Q350" t="s">
        <v>78</v>
      </c>
      <c r="R350" t="s">
        <v>79</v>
      </c>
      <c r="S350" t="s">
        <v>57</v>
      </c>
      <c r="T350" t="s">
        <v>44</v>
      </c>
      <c r="U350" t="s">
        <v>219</v>
      </c>
      <c r="V350">
        <v>715.5</v>
      </c>
      <c r="W350">
        <v>0.50509985978952598</v>
      </c>
      <c r="X350" t="s">
        <v>222</v>
      </c>
    </row>
    <row r="351" spans="1:24" x14ac:dyDescent="0.25">
      <c r="A351" t="s">
        <v>160</v>
      </c>
      <c r="B351" s="1">
        <v>41882</v>
      </c>
      <c r="C351">
        <v>2014</v>
      </c>
      <c r="D351" t="s">
        <v>231</v>
      </c>
      <c r="E351" t="s">
        <v>52</v>
      </c>
      <c r="F351" t="s">
        <v>35</v>
      </c>
      <c r="G351" t="s">
        <v>200</v>
      </c>
      <c r="H351" t="s">
        <v>211</v>
      </c>
      <c r="I351">
        <v>96550</v>
      </c>
      <c r="J351">
        <v>3386</v>
      </c>
      <c r="K351">
        <v>99936</v>
      </c>
      <c r="L351" t="s">
        <v>142</v>
      </c>
      <c r="M351" t="s">
        <v>161</v>
      </c>
      <c r="N351" t="s">
        <v>162</v>
      </c>
      <c r="O351">
        <v>4</v>
      </c>
      <c r="P351" t="s">
        <v>91</v>
      </c>
      <c r="Q351" t="s">
        <v>78</v>
      </c>
      <c r="R351" t="s">
        <v>92</v>
      </c>
      <c r="S351" t="s">
        <v>53</v>
      </c>
      <c r="T351" t="s">
        <v>46</v>
      </c>
      <c r="U351" t="s">
        <v>225</v>
      </c>
      <c r="V351">
        <v>5793</v>
      </c>
      <c r="W351">
        <v>1.0627234825225191E-2</v>
      </c>
      <c r="X351" t="s">
        <v>220</v>
      </c>
    </row>
    <row r="352" spans="1:24" x14ac:dyDescent="0.25">
      <c r="A352" t="s">
        <v>170</v>
      </c>
      <c r="B352" s="1">
        <v>41883</v>
      </c>
      <c r="C352">
        <v>2014</v>
      </c>
      <c r="D352" t="s">
        <v>232</v>
      </c>
      <c r="E352" t="s">
        <v>60</v>
      </c>
      <c r="F352" t="s">
        <v>7</v>
      </c>
      <c r="G352" t="s">
        <v>210</v>
      </c>
      <c r="H352" t="s">
        <v>203</v>
      </c>
      <c r="I352">
        <v>27950</v>
      </c>
      <c r="J352">
        <v>1393</v>
      </c>
      <c r="K352">
        <v>29343</v>
      </c>
      <c r="L352" t="s">
        <v>164</v>
      </c>
      <c r="M352" t="s">
        <v>171</v>
      </c>
      <c r="N352" t="s">
        <v>172</v>
      </c>
      <c r="O352">
        <v>4</v>
      </c>
      <c r="P352" t="s">
        <v>77</v>
      </c>
      <c r="Q352" t="s">
        <v>78</v>
      </c>
      <c r="R352" t="s">
        <v>79</v>
      </c>
      <c r="S352" t="s">
        <v>61</v>
      </c>
      <c r="T352" t="s">
        <v>42</v>
      </c>
      <c r="U352" t="s">
        <v>219</v>
      </c>
      <c r="V352">
        <v>838.5</v>
      </c>
      <c r="W352">
        <v>0.62966195104162304</v>
      </c>
      <c r="X352" t="s">
        <v>222</v>
      </c>
    </row>
    <row r="353" spans="1:24" x14ac:dyDescent="0.25">
      <c r="A353" t="s">
        <v>173</v>
      </c>
      <c r="B353" s="1">
        <v>41883</v>
      </c>
      <c r="C353">
        <v>2014</v>
      </c>
      <c r="D353" t="s">
        <v>232</v>
      </c>
      <c r="E353" t="s">
        <v>62</v>
      </c>
      <c r="F353" t="s">
        <v>12</v>
      </c>
      <c r="G353" t="s">
        <v>200</v>
      </c>
      <c r="H353" t="s">
        <v>202</v>
      </c>
      <c r="I353">
        <v>28900</v>
      </c>
      <c r="J353">
        <v>2965</v>
      </c>
      <c r="K353">
        <v>31865</v>
      </c>
      <c r="L353" t="s">
        <v>164</v>
      </c>
      <c r="M353" t="s">
        <v>174</v>
      </c>
      <c r="N353" t="s">
        <v>175</v>
      </c>
      <c r="O353">
        <v>2</v>
      </c>
      <c r="P353" t="s">
        <v>91</v>
      </c>
      <c r="Q353" t="s">
        <v>78</v>
      </c>
      <c r="R353" t="s">
        <v>79</v>
      </c>
      <c r="S353" t="s">
        <v>63</v>
      </c>
      <c r="T353" t="s">
        <v>43</v>
      </c>
      <c r="U353" t="s">
        <v>219</v>
      </c>
      <c r="V353">
        <v>867</v>
      </c>
      <c r="W353">
        <v>0.23353376483243599</v>
      </c>
      <c r="X353" t="s">
        <v>220</v>
      </c>
    </row>
    <row r="354" spans="1:24" x14ac:dyDescent="0.25">
      <c r="A354" t="s">
        <v>141</v>
      </c>
      <c r="B354" s="1">
        <v>41883</v>
      </c>
      <c r="C354">
        <v>2014</v>
      </c>
      <c r="D354" t="s">
        <v>232</v>
      </c>
      <c r="E354" t="s">
        <v>57</v>
      </c>
      <c r="F354" t="s">
        <v>22</v>
      </c>
      <c r="G354" t="s">
        <v>209</v>
      </c>
      <c r="H354" t="s">
        <v>205</v>
      </c>
      <c r="I354">
        <v>24100</v>
      </c>
      <c r="J354">
        <v>3654</v>
      </c>
      <c r="K354">
        <v>27754</v>
      </c>
      <c r="L354" t="s">
        <v>142</v>
      </c>
      <c r="M354" t="s">
        <v>143</v>
      </c>
      <c r="N354" t="s">
        <v>144</v>
      </c>
      <c r="O354">
        <v>4</v>
      </c>
      <c r="P354" t="s">
        <v>77</v>
      </c>
      <c r="Q354" t="s">
        <v>78</v>
      </c>
      <c r="R354" t="s">
        <v>79</v>
      </c>
      <c r="S354" t="s">
        <v>57</v>
      </c>
      <c r="T354" t="s">
        <v>44</v>
      </c>
      <c r="U354" t="s">
        <v>219</v>
      </c>
      <c r="V354">
        <v>723</v>
      </c>
      <c r="W354">
        <v>0.48652649833193351</v>
      </c>
      <c r="X354" t="s">
        <v>220</v>
      </c>
    </row>
    <row r="355" spans="1:24" x14ac:dyDescent="0.25">
      <c r="A355" t="s">
        <v>114</v>
      </c>
      <c r="B355" s="1">
        <v>41883</v>
      </c>
      <c r="C355">
        <v>2014</v>
      </c>
      <c r="D355" t="s">
        <v>232</v>
      </c>
      <c r="E355" t="s">
        <v>58</v>
      </c>
      <c r="F355" t="s">
        <v>8</v>
      </c>
      <c r="G355" t="s">
        <v>210</v>
      </c>
      <c r="H355" t="s">
        <v>203</v>
      </c>
      <c r="I355">
        <v>48000</v>
      </c>
      <c r="J355">
        <v>2274</v>
      </c>
      <c r="K355">
        <v>50274</v>
      </c>
      <c r="L355" t="s">
        <v>97</v>
      </c>
      <c r="M355" t="s">
        <v>115</v>
      </c>
      <c r="N355" t="s">
        <v>116</v>
      </c>
      <c r="O355">
        <v>4</v>
      </c>
      <c r="P355" t="s">
        <v>77</v>
      </c>
      <c r="Q355" t="s">
        <v>78</v>
      </c>
      <c r="R355" t="s">
        <v>79</v>
      </c>
      <c r="S355" t="s">
        <v>59</v>
      </c>
      <c r="T355" t="s">
        <v>42</v>
      </c>
      <c r="U355" t="s">
        <v>221</v>
      </c>
      <c r="V355">
        <v>1920</v>
      </c>
      <c r="W355">
        <v>0.53339546478045896</v>
      </c>
      <c r="X355" t="s">
        <v>222</v>
      </c>
    </row>
    <row r="356" spans="1:24" x14ac:dyDescent="0.25">
      <c r="A356" t="s">
        <v>188</v>
      </c>
      <c r="B356" s="1">
        <v>41885</v>
      </c>
      <c r="C356">
        <v>2014</v>
      </c>
      <c r="D356" t="s">
        <v>232</v>
      </c>
      <c r="E356" t="s">
        <v>50</v>
      </c>
      <c r="F356" t="s">
        <v>13</v>
      </c>
      <c r="G356" t="s">
        <v>200</v>
      </c>
      <c r="H356" t="s">
        <v>203</v>
      </c>
      <c r="I356">
        <v>69150</v>
      </c>
      <c r="J356">
        <v>3865</v>
      </c>
      <c r="K356">
        <v>73015</v>
      </c>
      <c r="L356" t="s">
        <v>164</v>
      </c>
      <c r="M356" t="s">
        <v>189</v>
      </c>
      <c r="N356" t="s">
        <v>190</v>
      </c>
      <c r="O356">
        <v>4</v>
      </c>
      <c r="P356" t="s">
        <v>77</v>
      </c>
      <c r="Q356" t="s">
        <v>86</v>
      </c>
      <c r="R356" t="s">
        <v>87</v>
      </c>
      <c r="S356" t="s">
        <v>51</v>
      </c>
      <c r="T356" t="s">
        <v>43</v>
      </c>
      <c r="U356" t="s">
        <v>223</v>
      </c>
      <c r="V356">
        <v>3457.5</v>
      </c>
      <c r="W356">
        <v>0.9296668748975111</v>
      </c>
      <c r="X356" t="s">
        <v>222</v>
      </c>
    </row>
    <row r="357" spans="1:24" x14ac:dyDescent="0.25">
      <c r="A357" t="s">
        <v>96</v>
      </c>
      <c r="B357" s="1">
        <v>41886</v>
      </c>
      <c r="C357">
        <v>2014</v>
      </c>
      <c r="D357" t="s">
        <v>232</v>
      </c>
      <c r="E357" t="s">
        <v>60</v>
      </c>
      <c r="F357" t="s">
        <v>4</v>
      </c>
      <c r="G357" t="s">
        <v>200</v>
      </c>
      <c r="H357" t="s">
        <v>203</v>
      </c>
      <c r="I357">
        <v>21850</v>
      </c>
      <c r="J357">
        <v>3569</v>
      </c>
      <c r="K357">
        <v>25419</v>
      </c>
      <c r="L357" t="s">
        <v>97</v>
      </c>
      <c r="M357" t="s">
        <v>98</v>
      </c>
      <c r="N357" t="s">
        <v>99</v>
      </c>
      <c r="O357">
        <v>2</v>
      </c>
      <c r="P357" t="s">
        <v>77</v>
      </c>
      <c r="Q357" t="s">
        <v>78</v>
      </c>
      <c r="R357" t="s">
        <v>79</v>
      </c>
      <c r="S357" t="s">
        <v>61</v>
      </c>
      <c r="T357" t="s">
        <v>42</v>
      </c>
      <c r="U357" t="s">
        <v>219</v>
      </c>
      <c r="V357">
        <v>655.5</v>
      </c>
      <c r="W357">
        <v>0.94535570821974224</v>
      </c>
      <c r="X357" t="s">
        <v>222</v>
      </c>
    </row>
    <row r="358" spans="1:24" x14ac:dyDescent="0.25">
      <c r="A358" t="s">
        <v>141</v>
      </c>
      <c r="B358" s="1">
        <v>41886</v>
      </c>
      <c r="C358">
        <v>2014</v>
      </c>
      <c r="D358" t="s">
        <v>232</v>
      </c>
      <c r="E358" t="s">
        <v>60</v>
      </c>
      <c r="F358" t="s">
        <v>4</v>
      </c>
      <c r="G358" t="s">
        <v>200</v>
      </c>
      <c r="H358" t="s">
        <v>201</v>
      </c>
      <c r="I358">
        <v>24200</v>
      </c>
      <c r="J358">
        <v>2133</v>
      </c>
      <c r="K358">
        <v>26333</v>
      </c>
      <c r="L358" t="s">
        <v>142</v>
      </c>
      <c r="M358" t="s">
        <v>143</v>
      </c>
      <c r="N358" t="s">
        <v>144</v>
      </c>
      <c r="O358">
        <v>4</v>
      </c>
      <c r="P358" t="s">
        <v>77</v>
      </c>
      <c r="Q358" t="s">
        <v>78</v>
      </c>
      <c r="R358" t="s">
        <v>79</v>
      </c>
      <c r="S358" t="s">
        <v>61</v>
      </c>
      <c r="T358" t="s">
        <v>42</v>
      </c>
      <c r="U358" t="s">
        <v>219</v>
      </c>
      <c r="V358">
        <v>726</v>
      </c>
      <c r="W358">
        <v>1.9124555410409604E-2</v>
      </c>
      <c r="X358" t="s">
        <v>220</v>
      </c>
    </row>
    <row r="359" spans="1:24" x14ac:dyDescent="0.25">
      <c r="A359" t="s">
        <v>93</v>
      </c>
      <c r="B359" s="1">
        <v>41886</v>
      </c>
      <c r="C359">
        <v>2014</v>
      </c>
      <c r="D359" t="s">
        <v>232</v>
      </c>
      <c r="E359" t="s">
        <v>50</v>
      </c>
      <c r="F359" t="s">
        <v>13</v>
      </c>
      <c r="G359" t="s">
        <v>209</v>
      </c>
      <c r="H359" t="s">
        <v>203</v>
      </c>
      <c r="I359">
        <v>147850</v>
      </c>
      <c r="J359">
        <v>2245</v>
      </c>
      <c r="K359">
        <v>150095</v>
      </c>
      <c r="L359" t="s">
        <v>74</v>
      </c>
      <c r="M359" t="s">
        <v>94</v>
      </c>
      <c r="N359" t="s">
        <v>95</v>
      </c>
      <c r="O359">
        <v>2</v>
      </c>
      <c r="P359" t="s">
        <v>77</v>
      </c>
      <c r="Q359" t="s">
        <v>86</v>
      </c>
      <c r="R359" t="s">
        <v>87</v>
      </c>
      <c r="S359" t="s">
        <v>51</v>
      </c>
      <c r="T359" t="s">
        <v>43</v>
      </c>
      <c r="U359" t="s">
        <v>225</v>
      </c>
      <c r="V359">
        <v>8871</v>
      </c>
      <c r="W359">
        <v>0.15204957320915982</v>
      </c>
      <c r="X359" t="s">
        <v>220</v>
      </c>
    </row>
    <row r="360" spans="1:24" x14ac:dyDescent="0.25">
      <c r="A360" t="s">
        <v>157</v>
      </c>
      <c r="B360" s="1">
        <v>41887</v>
      </c>
      <c r="C360">
        <v>2014</v>
      </c>
      <c r="D360" t="s">
        <v>232</v>
      </c>
      <c r="E360" t="s">
        <v>62</v>
      </c>
      <c r="F360" t="s">
        <v>12</v>
      </c>
      <c r="G360" t="s">
        <v>209</v>
      </c>
      <c r="H360" t="s">
        <v>201</v>
      </c>
      <c r="I360">
        <v>58450</v>
      </c>
      <c r="J360">
        <v>4979</v>
      </c>
      <c r="K360">
        <v>63429</v>
      </c>
      <c r="L360" t="s">
        <v>142</v>
      </c>
      <c r="M360" t="s">
        <v>158</v>
      </c>
      <c r="N360" t="s">
        <v>159</v>
      </c>
      <c r="O360">
        <v>4</v>
      </c>
      <c r="P360" t="s">
        <v>77</v>
      </c>
      <c r="Q360" t="s">
        <v>86</v>
      </c>
      <c r="R360" t="s">
        <v>79</v>
      </c>
      <c r="S360" t="s">
        <v>63</v>
      </c>
      <c r="T360" t="s">
        <v>43</v>
      </c>
      <c r="U360" t="s">
        <v>223</v>
      </c>
      <c r="V360">
        <v>2922.5</v>
      </c>
      <c r="W360">
        <v>0.18676909673342904</v>
      </c>
      <c r="X360" t="s">
        <v>220</v>
      </c>
    </row>
    <row r="361" spans="1:24" x14ac:dyDescent="0.25">
      <c r="A361" t="s">
        <v>80</v>
      </c>
      <c r="B361" s="1">
        <v>41887</v>
      </c>
      <c r="C361">
        <v>2014</v>
      </c>
      <c r="D361" t="s">
        <v>232</v>
      </c>
      <c r="E361" t="s">
        <v>62</v>
      </c>
      <c r="F361" t="s">
        <v>11</v>
      </c>
      <c r="G361" t="s">
        <v>200</v>
      </c>
      <c r="H361" t="s">
        <v>203</v>
      </c>
      <c r="I361">
        <v>33150</v>
      </c>
      <c r="J361">
        <v>2701</v>
      </c>
      <c r="K361">
        <v>35851</v>
      </c>
      <c r="L361" t="s">
        <v>74</v>
      </c>
      <c r="M361" t="s">
        <v>81</v>
      </c>
      <c r="N361" t="s">
        <v>82</v>
      </c>
      <c r="O361">
        <v>4</v>
      </c>
      <c r="P361" t="s">
        <v>77</v>
      </c>
      <c r="Q361" t="s">
        <v>78</v>
      </c>
      <c r="R361" t="s">
        <v>79</v>
      </c>
      <c r="S361" t="s">
        <v>63</v>
      </c>
      <c r="T361" t="s">
        <v>43</v>
      </c>
      <c r="U361" t="s">
        <v>219</v>
      </c>
      <c r="V361">
        <v>994.5</v>
      </c>
      <c r="W361">
        <v>0.52345989668902937</v>
      </c>
      <c r="X361" t="s">
        <v>222</v>
      </c>
    </row>
    <row r="362" spans="1:24" x14ac:dyDescent="0.25">
      <c r="A362" t="s">
        <v>191</v>
      </c>
      <c r="B362" s="1">
        <v>41889</v>
      </c>
      <c r="C362">
        <v>2014</v>
      </c>
      <c r="D362" t="s">
        <v>232</v>
      </c>
      <c r="E362" t="s">
        <v>54</v>
      </c>
      <c r="F362" t="s">
        <v>28</v>
      </c>
      <c r="G362" t="s">
        <v>200</v>
      </c>
      <c r="H362" t="s">
        <v>203</v>
      </c>
      <c r="I362">
        <v>115750</v>
      </c>
      <c r="J362">
        <v>3225</v>
      </c>
      <c r="K362">
        <v>118975</v>
      </c>
      <c r="L362" t="s">
        <v>164</v>
      </c>
      <c r="M362" t="s">
        <v>192</v>
      </c>
      <c r="N362" t="s">
        <v>193</v>
      </c>
      <c r="O362">
        <v>4</v>
      </c>
      <c r="P362" t="s">
        <v>91</v>
      </c>
      <c r="Q362" t="s">
        <v>86</v>
      </c>
      <c r="R362" t="s">
        <v>92</v>
      </c>
      <c r="S362" t="s">
        <v>54</v>
      </c>
      <c r="T362" t="s">
        <v>45</v>
      </c>
      <c r="U362" t="s">
        <v>225</v>
      </c>
      <c r="V362">
        <v>6945</v>
      </c>
      <c r="W362">
        <v>0.48479124646856975</v>
      </c>
      <c r="X362" t="s">
        <v>220</v>
      </c>
    </row>
    <row r="363" spans="1:24" x14ac:dyDescent="0.25">
      <c r="A363" t="s">
        <v>163</v>
      </c>
      <c r="B363" s="1">
        <v>41889</v>
      </c>
      <c r="C363">
        <v>2014</v>
      </c>
      <c r="D363" t="s">
        <v>232</v>
      </c>
      <c r="E363" t="s">
        <v>55</v>
      </c>
      <c r="F363" t="s">
        <v>40</v>
      </c>
      <c r="G363" t="s">
        <v>210</v>
      </c>
      <c r="H363" t="s">
        <v>201</v>
      </c>
      <c r="I363">
        <v>22050</v>
      </c>
      <c r="J363">
        <v>1396</v>
      </c>
      <c r="K363">
        <v>23446</v>
      </c>
      <c r="L363" t="s">
        <v>164</v>
      </c>
      <c r="M363" t="s">
        <v>165</v>
      </c>
      <c r="N363" t="s">
        <v>166</v>
      </c>
      <c r="O363">
        <v>2</v>
      </c>
      <c r="P363" t="s">
        <v>77</v>
      </c>
      <c r="Q363" t="s">
        <v>78</v>
      </c>
      <c r="R363" t="s">
        <v>79</v>
      </c>
      <c r="S363" t="s">
        <v>56</v>
      </c>
      <c r="T363" t="s">
        <v>46</v>
      </c>
      <c r="U363" t="s">
        <v>219</v>
      </c>
      <c r="V363">
        <v>661.5</v>
      </c>
      <c r="W363">
        <v>0.66108053115246845</v>
      </c>
      <c r="X363" t="s">
        <v>222</v>
      </c>
    </row>
    <row r="364" spans="1:24" x14ac:dyDescent="0.25">
      <c r="A364" t="s">
        <v>145</v>
      </c>
      <c r="B364" s="1">
        <v>41889</v>
      </c>
      <c r="C364">
        <v>2014</v>
      </c>
      <c r="D364" t="s">
        <v>232</v>
      </c>
      <c r="E364" t="s">
        <v>62</v>
      </c>
      <c r="F364" t="s">
        <v>11</v>
      </c>
      <c r="G364" t="s">
        <v>206</v>
      </c>
      <c r="H364" t="s">
        <v>205</v>
      </c>
      <c r="I364">
        <v>26500</v>
      </c>
      <c r="J364">
        <v>2202</v>
      </c>
      <c r="K364">
        <v>28702</v>
      </c>
      <c r="L364" t="s">
        <v>142</v>
      </c>
      <c r="M364" t="s">
        <v>146</v>
      </c>
      <c r="N364" t="s">
        <v>147</v>
      </c>
      <c r="O364">
        <v>4</v>
      </c>
      <c r="P364" t="s">
        <v>77</v>
      </c>
      <c r="Q364" t="s">
        <v>78</v>
      </c>
      <c r="R364" t="s">
        <v>79</v>
      </c>
      <c r="S364" t="s">
        <v>63</v>
      </c>
      <c r="T364" t="s">
        <v>43</v>
      </c>
      <c r="U364" t="s">
        <v>219</v>
      </c>
      <c r="V364">
        <v>795</v>
      </c>
      <c r="W364">
        <v>0.68468080213511395</v>
      </c>
      <c r="X364" t="s">
        <v>222</v>
      </c>
    </row>
    <row r="365" spans="1:24" x14ac:dyDescent="0.25">
      <c r="A365" t="s">
        <v>126</v>
      </c>
      <c r="B365" s="1">
        <v>41889</v>
      </c>
      <c r="C365">
        <v>2014</v>
      </c>
      <c r="D365" t="s">
        <v>232</v>
      </c>
      <c r="E365" t="s">
        <v>58</v>
      </c>
      <c r="F365" t="s">
        <v>8</v>
      </c>
      <c r="G365" t="s">
        <v>200</v>
      </c>
      <c r="H365" t="s">
        <v>205</v>
      </c>
      <c r="I365">
        <v>33400</v>
      </c>
      <c r="J365">
        <v>1407</v>
      </c>
      <c r="K365">
        <v>34807</v>
      </c>
      <c r="L365" t="s">
        <v>127</v>
      </c>
      <c r="M365" t="s">
        <v>128</v>
      </c>
      <c r="N365" t="s">
        <v>129</v>
      </c>
      <c r="O365">
        <v>4</v>
      </c>
      <c r="P365" t="s">
        <v>77</v>
      </c>
      <c r="Q365" t="s">
        <v>78</v>
      </c>
      <c r="R365" t="s">
        <v>79</v>
      </c>
      <c r="S365" t="s">
        <v>59</v>
      </c>
      <c r="T365" t="s">
        <v>42</v>
      </c>
      <c r="U365" t="s">
        <v>219</v>
      </c>
      <c r="V365">
        <v>1002</v>
      </c>
      <c r="W365">
        <v>0.61713245027565045</v>
      </c>
      <c r="X365" t="s">
        <v>222</v>
      </c>
    </row>
    <row r="366" spans="1:24" x14ac:dyDescent="0.25">
      <c r="A366" t="s">
        <v>103</v>
      </c>
      <c r="B366" s="1">
        <v>41890</v>
      </c>
      <c r="C366">
        <v>2014</v>
      </c>
      <c r="D366" t="s">
        <v>232</v>
      </c>
      <c r="E366" t="s">
        <v>54</v>
      </c>
      <c r="F366" t="s">
        <v>31</v>
      </c>
      <c r="G366" t="s">
        <v>210</v>
      </c>
      <c r="H366" t="s">
        <v>211</v>
      </c>
      <c r="I366">
        <v>32050</v>
      </c>
      <c r="J366">
        <v>2566</v>
      </c>
      <c r="K366">
        <v>34616</v>
      </c>
      <c r="L366" t="s">
        <v>97</v>
      </c>
      <c r="M366" t="s">
        <v>104</v>
      </c>
      <c r="N366" t="s">
        <v>105</v>
      </c>
      <c r="O366">
        <v>2</v>
      </c>
      <c r="P366" t="s">
        <v>91</v>
      </c>
      <c r="Q366" t="s">
        <v>78</v>
      </c>
      <c r="R366" t="s">
        <v>79</v>
      </c>
      <c r="S366" t="s">
        <v>54</v>
      </c>
      <c r="T366" t="s">
        <v>45</v>
      </c>
      <c r="U366" t="s">
        <v>219</v>
      </c>
      <c r="V366">
        <v>961.5</v>
      </c>
      <c r="W366">
        <v>0.77547610773494291</v>
      </c>
      <c r="X366" t="s">
        <v>222</v>
      </c>
    </row>
    <row r="367" spans="1:24" x14ac:dyDescent="0.25">
      <c r="A367" t="s">
        <v>154</v>
      </c>
      <c r="B367" s="1">
        <v>41890</v>
      </c>
      <c r="C367">
        <v>2014</v>
      </c>
      <c r="D367" t="s">
        <v>232</v>
      </c>
      <c r="E367" t="s">
        <v>62</v>
      </c>
      <c r="F367" t="s">
        <v>14</v>
      </c>
      <c r="G367" t="s">
        <v>210</v>
      </c>
      <c r="H367" t="s">
        <v>205</v>
      </c>
      <c r="I367">
        <v>55650</v>
      </c>
      <c r="J367">
        <v>3832</v>
      </c>
      <c r="K367">
        <v>59482</v>
      </c>
      <c r="L367" t="s">
        <v>142</v>
      </c>
      <c r="M367" t="s">
        <v>155</v>
      </c>
      <c r="N367" t="s">
        <v>156</v>
      </c>
      <c r="O367">
        <v>4</v>
      </c>
      <c r="P367" t="s">
        <v>91</v>
      </c>
      <c r="Q367" t="s">
        <v>78</v>
      </c>
      <c r="R367" t="s">
        <v>79</v>
      </c>
      <c r="S367" t="s">
        <v>63</v>
      </c>
      <c r="T367" t="s">
        <v>43</v>
      </c>
      <c r="U367" t="s">
        <v>223</v>
      </c>
      <c r="V367">
        <v>2782.5</v>
      </c>
      <c r="W367">
        <v>0.29499554787529425</v>
      </c>
      <c r="X367" t="s">
        <v>220</v>
      </c>
    </row>
    <row r="368" spans="1:24" x14ac:dyDescent="0.25">
      <c r="A368" t="s">
        <v>88</v>
      </c>
      <c r="B368" s="1">
        <v>41890</v>
      </c>
      <c r="C368">
        <v>2014</v>
      </c>
      <c r="D368" t="s">
        <v>232</v>
      </c>
      <c r="E368" t="s">
        <v>54</v>
      </c>
      <c r="F368" t="s">
        <v>23</v>
      </c>
      <c r="G368" t="s">
        <v>206</v>
      </c>
      <c r="H368" t="s">
        <v>201</v>
      </c>
      <c r="I368">
        <v>128050</v>
      </c>
      <c r="J368">
        <v>4479</v>
      </c>
      <c r="K368">
        <v>132529</v>
      </c>
      <c r="L368" t="s">
        <v>74</v>
      </c>
      <c r="M368" t="s">
        <v>89</v>
      </c>
      <c r="N368" t="s">
        <v>90</v>
      </c>
      <c r="O368">
        <v>4</v>
      </c>
      <c r="P368" t="s">
        <v>91</v>
      </c>
      <c r="Q368" t="s">
        <v>86</v>
      </c>
      <c r="R368" t="s">
        <v>92</v>
      </c>
      <c r="S368" t="s">
        <v>54</v>
      </c>
      <c r="T368" t="s">
        <v>44</v>
      </c>
      <c r="U368" t="s">
        <v>225</v>
      </c>
      <c r="V368">
        <v>7683</v>
      </c>
      <c r="W368">
        <v>0.17719956169705817</v>
      </c>
      <c r="X368" t="s">
        <v>220</v>
      </c>
    </row>
    <row r="369" spans="1:24" x14ac:dyDescent="0.25">
      <c r="A369" t="s">
        <v>151</v>
      </c>
      <c r="B369" s="1">
        <v>41891</v>
      </c>
      <c r="C369">
        <v>2014</v>
      </c>
      <c r="D369" t="s">
        <v>232</v>
      </c>
      <c r="E369" t="s">
        <v>57</v>
      </c>
      <c r="F369" t="s">
        <v>16</v>
      </c>
      <c r="G369" t="s">
        <v>210</v>
      </c>
      <c r="H369" t="s">
        <v>201</v>
      </c>
      <c r="I369">
        <v>31250</v>
      </c>
      <c r="J369">
        <v>1753</v>
      </c>
      <c r="K369">
        <v>33003</v>
      </c>
      <c r="L369" t="s">
        <v>142</v>
      </c>
      <c r="M369" t="s">
        <v>152</v>
      </c>
      <c r="N369" t="s">
        <v>153</v>
      </c>
      <c r="O369">
        <v>3</v>
      </c>
      <c r="P369" t="s">
        <v>91</v>
      </c>
      <c r="Q369" t="s">
        <v>78</v>
      </c>
      <c r="R369" t="s">
        <v>79</v>
      </c>
      <c r="S369" t="s">
        <v>57</v>
      </c>
      <c r="T369" t="s">
        <v>44</v>
      </c>
      <c r="U369" t="s">
        <v>219</v>
      </c>
      <c r="V369">
        <v>937.5</v>
      </c>
      <c r="W369">
        <v>0.39056825190343347</v>
      </c>
      <c r="X369" t="s">
        <v>220</v>
      </c>
    </row>
    <row r="370" spans="1:24" x14ac:dyDescent="0.25">
      <c r="A370" t="s">
        <v>133</v>
      </c>
      <c r="B370" s="1">
        <v>41892</v>
      </c>
      <c r="C370">
        <v>2014</v>
      </c>
      <c r="D370" t="s">
        <v>232</v>
      </c>
      <c r="E370" t="s">
        <v>50</v>
      </c>
      <c r="F370" t="s">
        <v>9</v>
      </c>
      <c r="G370" t="s">
        <v>206</v>
      </c>
      <c r="H370" t="s">
        <v>211</v>
      </c>
      <c r="I370">
        <v>57550</v>
      </c>
      <c r="J370">
        <v>1497</v>
      </c>
      <c r="K370">
        <v>59047</v>
      </c>
      <c r="L370" t="s">
        <v>127</v>
      </c>
      <c r="M370" t="s">
        <v>134</v>
      </c>
      <c r="N370" t="s">
        <v>135</v>
      </c>
      <c r="O370">
        <v>4</v>
      </c>
      <c r="P370" t="s">
        <v>77</v>
      </c>
      <c r="Q370" t="s">
        <v>86</v>
      </c>
      <c r="R370" t="s">
        <v>79</v>
      </c>
      <c r="S370" t="s">
        <v>51</v>
      </c>
      <c r="T370" t="s">
        <v>43</v>
      </c>
      <c r="U370" t="s">
        <v>223</v>
      </c>
      <c r="V370">
        <v>2877.5</v>
      </c>
      <c r="W370">
        <v>0.98936937143531134</v>
      </c>
      <c r="X370" t="s">
        <v>222</v>
      </c>
    </row>
    <row r="371" spans="1:24" x14ac:dyDescent="0.25">
      <c r="A371" t="s">
        <v>73</v>
      </c>
      <c r="B371" s="1">
        <v>41893</v>
      </c>
      <c r="C371">
        <v>2014</v>
      </c>
      <c r="D371" t="s">
        <v>232</v>
      </c>
      <c r="E371" t="s">
        <v>57</v>
      </c>
      <c r="F371" t="s">
        <v>16</v>
      </c>
      <c r="G371" t="s">
        <v>200</v>
      </c>
      <c r="H371" t="s">
        <v>211</v>
      </c>
      <c r="I371">
        <v>24450</v>
      </c>
      <c r="J371">
        <v>3061</v>
      </c>
      <c r="K371">
        <v>27511</v>
      </c>
      <c r="L371" t="s">
        <v>74</v>
      </c>
      <c r="M371" t="s">
        <v>75</v>
      </c>
      <c r="N371" t="s">
        <v>76</v>
      </c>
      <c r="O371">
        <v>4</v>
      </c>
      <c r="P371" t="s">
        <v>77</v>
      </c>
      <c r="Q371" t="s">
        <v>78</v>
      </c>
      <c r="R371" t="s">
        <v>79</v>
      </c>
      <c r="S371" t="s">
        <v>57</v>
      </c>
      <c r="T371" t="s">
        <v>44</v>
      </c>
      <c r="U371" t="s">
        <v>219</v>
      </c>
      <c r="V371">
        <v>733.5</v>
      </c>
      <c r="W371">
        <v>0.31547685587568064</v>
      </c>
      <c r="X371" t="s">
        <v>220</v>
      </c>
    </row>
    <row r="372" spans="1:24" x14ac:dyDescent="0.25">
      <c r="A372" t="s">
        <v>106</v>
      </c>
      <c r="B372" s="1">
        <v>41894</v>
      </c>
      <c r="C372">
        <v>2014</v>
      </c>
      <c r="D372" t="s">
        <v>232</v>
      </c>
      <c r="E372" t="s">
        <v>50</v>
      </c>
      <c r="F372" t="s">
        <v>10</v>
      </c>
      <c r="G372" t="s">
        <v>210</v>
      </c>
      <c r="H372" t="s">
        <v>203</v>
      </c>
      <c r="I372">
        <v>33350</v>
      </c>
      <c r="J372">
        <v>1294</v>
      </c>
      <c r="K372">
        <v>34644</v>
      </c>
      <c r="L372" t="s">
        <v>97</v>
      </c>
      <c r="M372" t="s">
        <v>107</v>
      </c>
      <c r="N372" t="s">
        <v>108</v>
      </c>
      <c r="O372">
        <v>4</v>
      </c>
      <c r="P372" t="s">
        <v>77</v>
      </c>
      <c r="Q372" t="s">
        <v>78</v>
      </c>
      <c r="R372" t="s">
        <v>79</v>
      </c>
      <c r="S372" t="s">
        <v>51</v>
      </c>
      <c r="T372" t="s">
        <v>43</v>
      </c>
      <c r="U372" t="s">
        <v>219</v>
      </c>
      <c r="V372">
        <v>1000.5</v>
      </c>
      <c r="W372">
        <v>9.1903406703799692E-2</v>
      </c>
      <c r="X372" t="s">
        <v>220</v>
      </c>
    </row>
    <row r="373" spans="1:24" x14ac:dyDescent="0.25">
      <c r="A373" t="s">
        <v>148</v>
      </c>
      <c r="B373" s="1">
        <v>41894</v>
      </c>
      <c r="C373">
        <v>2014</v>
      </c>
      <c r="D373" t="s">
        <v>232</v>
      </c>
      <c r="E373" t="s">
        <v>60</v>
      </c>
      <c r="F373" t="s">
        <v>22</v>
      </c>
      <c r="G373" t="s">
        <v>200</v>
      </c>
      <c r="H373" t="s">
        <v>201</v>
      </c>
      <c r="I373">
        <v>29200</v>
      </c>
      <c r="J373">
        <v>2577</v>
      </c>
      <c r="K373">
        <v>31777</v>
      </c>
      <c r="L373" t="s">
        <v>142</v>
      </c>
      <c r="M373" t="s">
        <v>149</v>
      </c>
      <c r="N373" t="s">
        <v>150</v>
      </c>
      <c r="O373">
        <v>4</v>
      </c>
      <c r="P373" t="s">
        <v>77</v>
      </c>
      <c r="Q373" t="s">
        <v>78</v>
      </c>
      <c r="R373" t="s">
        <v>79</v>
      </c>
      <c r="S373" t="s">
        <v>61</v>
      </c>
      <c r="T373" t="s">
        <v>44</v>
      </c>
      <c r="U373" t="s">
        <v>219</v>
      </c>
      <c r="V373">
        <v>876</v>
      </c>
      <c r="W373">
        <v>0.58068844889322691</v>
      </c>
      <c r="X373" t="s">
        <v>222</v>
      </c>
    </row>
    <row r="374" spans="1:24" x14ac:dyDescent="0.25">
      <c r="A374" t="s">
        <v>114</v>
      </c>
      <c r="B374" s="1">
        <v>41895</v>
      </c>
      <c r="C374">
        <v>2014</v>
      </c>
      <c r="D374" t="s">
        <v>232</v>
      </c>
      <c r="E374" t="s">
        <v>54</v>
      </c>
      <c r="F374" t="s">
        <v>28</v>
      </c>
      <c r="G374" t="s">
        <v>206</v>
      </c>
      <c r="H374" t="s">
        <v>201</v>
      </c>
      <c r="I374">
        <v>48000</v>
      </c>
      <c r="J374">
        <v>2693</v>
      </c>
      <c r="K374">
        <v>50693</v>
      </c>
      <c r="L374" t="s">
        <v>97</v>
      </c>
      <c r="M374" t="s">
        <v>115</v>
      </c>
      <c r="N374" t="s">
        <v>116</v>
      </c>
      <c r="O374">
        <v>4</v>
      </c>
      <c r="P374" t="s">
        <v>77</v>
      </c>
      <c r="Q374" t="s">
        <v>78</v>
      </c>
      <c r="R374" t="s">
        <v>79</v>
      </c>
      <c r="S374" t="s">
        <v>54</v>
      </c>
      <c r="T374" t="s">
        <v>45</v>
      </c>
      <c r="U374" t="s">
        <v>221</v>
      </c>
      <c r="V374">
        <v>1920</v>
      </c>
      <c r="W374">
        <v>0.75170083704949398</v>
      </c>
      <c r="X374" t="s">
        <v>222</v>
      </c>
    </row>
    <row r="375" spans="1:24" x14ac:dyDescent="0.25">
      <c r="A375" t="s">
        <v>191</v>
      </c>
      <c r="B375" s="1">
        <v>41895</v>
      </c>
      <c r="C375">
        <v>2014</v>
      </c>
      <c r="D375" t="s">
        <v>232</v>
      </c>
      <c r="E375" t="s">
        <v>58</v>
      </c>
      <c r="F375" t="s">
        <v>2</v>
      </c>
      <c r="G375" t="s">
        <v>209</v>
      </c>
      <c r="H375" t="s">
        <v>203</v>
      </c>
      <c r="I375">
        <v>115750</v>
      </c>
      <c r="J375">
        <v>1435</v>
      </c>
      <c r="K375">
        <v>117185</v>
      </c>
      <c r="L375" t="s">
        <v>164</v>
      </c>
      <c r="M375" t="s">
        <v>192</v>
      </c>
      <c r="N375" t="s">
        <v>193</v>
      </c>
      <c r="O375">
        <v>4</v>
      </c>
      <c r="P375" t="s">
        <v>91</v>
      </c>
      <c r="Q375" t="s">
        <v>86</v>
      </c>
      <c r="R375" t="s">
        <v>92</v>
      </c>
      <c r="S375" t="s">
        <v>59</v>
      </c>
      <c r="T375" t="s">
        <v>42</v>
      </c>
      <c r="U375" t="s">
        <v>225</v>
      </c>
      <c r="V375">
        <v>6945</v>
      </c>
      <c r="W375">
        <v>0.34361708040517619</v>
      </c>
      <c r="X375" t="s">
        <v>220</v>
      </c>
    </row>
    <row r="376" spans="1:24" x14ac:dyDescent="0.25">
      <c r="A376" t="s">
        <v>100</v>
      </c>
      <c r="B376" s="1">
        <v>41896</v>
      </c>
      <c r="C376">
        <v>2014</v>
      </c>
      <c r="D376" t="s">
        <v>232</v>
      </c>
      <c r="E376" t="s">
        <v>52</v>
      </c>
      <c r="F376" t="s">
        <v>41</v>
      </c>
      <c r="G376" t="s">
        <v>209</v>
      </c>
      <c r="H376" t="s">
        <v>202</v>
      </c>
      <c r="I376">
        <v>28100</v>
      </c>
      <c r="J376">
        <v>2058</v>
      </c>
      <c r="K376">
        <v>30158</v>
      </c>
      <c r="L376" t="s">
        <v>97</v>
      </c>
      <c r="M376" t="s">
        <v>101</v>
      </c>
      <c r="N376" t="s">
        <v>102</v>
      </c>
      <c r="O376">
        <v>4</v>
      </c>
      <c r="P376" t="s">
        <v>77</v>
      </c>
      <c r="Q376" t="s">
        <v>78</v>
      </c>
      <c r="R376" t="s">
        <v>79</v>
      </c>
      <c r="S376" t="s">
        <v>53</v>
      </c>
      <c r="T376" t="s">
        <v>46</v>
      </c>
      <c r="U376" t="s">
        <v>219</v>
      </c>
      <c r="V376">
        <v>843</v>
      </c>
      <c r="W376">
        <v>0.11462878767150864</v>
      </c>
      <c r="X376" t="s">
        <v>220</v>
      </c>
    </row>
    <row r="377" spans="1:24" x14ac:dyDescent="0.25">
      <c r="A377" t="s">
        <v>123</v>
      </c>
      <c r="B377" s="1">
        <v>41897</v>
      </c>
      <c r="C377">
        <v>2014</v>
      </c>
      <c r="D377" t="s">
        <v>232</v>
      </c>
      <c r="E377" t="s">
        <v>50</v>
      </c>
      <c r="F377" t="s">
        <v>9</v>
      </c>
      <c r="G377" t="s">
        <v>206</v>
      </c>
      <c r="H377" t="s">
        <v>211</v>
      </c>
      <c r="I377">
        <v>67150</v>
      </c>
      <c r="J377">
        <v>4665</v>
      </c>
      <c r="K377">
        <v>71815</v>
      </c>
      <c r="L377" t="s">
        <v>97</v>
      </c>
      <c r="M377" t="s">
        <v>124</v>
      </c>
      <c r="N377" t="s">
        <v>125</v>
      </c>
      <c r="O377">
        <v>4</v>
      </c>
      <c r="P377" t="s">
        <v>91</v>
      </c>
      <c r="Q377" t="s">
        <v>78</v>
      </c>
      <c r="R377" t="s">
        <v>92</v>
      </c>
      <c r="S377" t="s">
        <v>51</v>
      </c>
      <c r="T377" t="s">
        <v>43</v>
      </c>
      <c r="U377" t="s">
        <v>223</v>
      </c>
      <c r="V377">
        <v>3357.5</v>
      </c>
      <c r="W377">
        <v>0.56224581206321989</v>
      </c>
      <c r="X377" t="s">
        <v>222</v>
      </c>
    </row>
    <row r="378" spans="1:24" x14ac:dyDescent="0.25">
      <c r="A378" t="s">
        <v>88</v>
      </c>
      <c r="B378" s="1">
        <v>41897</v>
      </c>
      <c r="C378">
        <v>2014</v>
      </c>
      <c r="D378" t="s">
        <v>232</v>
      </c>
      <c r="E378" t="s">
        <v>50</v>
      </c>
      <c r="F378" t="s">
        <v>9</v>
      </c>
      <c r="G378" t="s">
        <v>209</v>
      </c>
      <c r="H378" t="s">
        <v>205</v>
      </c>
      <c r="I378">
        <v>128000</v>
      </c>
      <c r="J378">
        <v>2117</v>
      </c>
      <c r="K378">
        <v>130117</v>
      </c>
      <c r="L378" t="s">
        <v>74</v>
      </c>
      <c r="M378" t="s">
        <v>89</v>
      </c>
      <c r="N378" t="s">
        <v>90</v>
      </c>
      <c r="O378">
        <v>4</v>
      </c>
      <c r="P378" t="s">
        <v>91</v>
      </c>
      <c r="Q378" t="s">
        <v>86</v>
      </c>
      <c r="R378" t="s">
        <v>92</v>
      </c>
      <c r="S378" t="s">
        <v>51</v>
      </c>
      <c r="T378" t="s">
        <v>43</v>
      </c>
      <c r="U378" t="s">
        <v>225</v>
      </c>
      <c r="V378">
        <v>7680</v>
      </c>
      <c r="W378">
        <v>2.5903260347388341E-2</v>
      </c>
      <c r="X378" t="s">
        <v>220</v>
      </c>
    </row>
    <row r="379" spans="1:24" x14ac:dyDescent="0.25">
      <c r="A379" t="s">
        <v>123</v>
      </c>
      <c r="B379" s="1">
        <v>41898</v>
      </c>
      <c r="C379">
        <v>2014</v>
      </c>
      <c r="D379" t="s">
        <v>232</v>
      </c>
      <c r="E379" t="s">
        <v>52</v>
      </c>
      <c r="F379" t="s">
        <v>47</v>
      </c>
      <c r="G379" t="s">
        <v>209</v>
      </c>
      <c r="H379" t="s">
        <v>203</v>
      </c>
      <c r="I379">
        <v>67300</v>
      </c>
      <c r="J379">
        <v>4430</v>
      </c>
      <c r="K379">
        <v>71730</v>
      </c>
      <c r="L379" t="s">
        <v>97</v>
      </c>
      <c r="M379" t="s">
        <v>124</v>
      </c>
      <c r="N379" t="s">
        <v>125</v>
      </c>
      <c r="O379">
        <v>4</v>
      </c>
      <c r="P379" t="s">
        <v>91</v>
      </c>
      <c r="Q379" t="s">
        <v>78</v>
      </c>
      <c r="R379" t="s">
        <v>92</v>
      </c>
      <c r="S379" t="s">
        <v>53</v>
      </c>
      <c r="T379" t="s">
        <v>46</v>
      </c>
      <c r="U379" t="s">
        <v>223</v>
      </c>
      <c r="V379">
        <v>3365</v>
      </c>
      <c r="W379">
        <v>0.54110665923967338</v>
      </c>
      <c r="X379" t="s">
        <v>222</v>
      </c>
    </row>
    <row r="380" spans="1:24" x14ac:dyDescent="0.25">
      <c r="A380" t="s">
        <v>112</v>
      </c>
      <c r="B380" s="1">
        <v>41898</v>
      </c>
      <c r="C380">
        <v>2014</v>
      </c>
      <c r="D380" t="s">
        <v>232</v>
      </c>
      <c r="E380" t="s">
        <v>57</v>
      </c>
      <c r="F380" t="s">
        <v>23</v>
      </c>
      <c r="G380" t="s">
        <v>206</v>
      </c>
      <c r="H380" t="s">
        <v>203</v>
      </c>
      <c r="I380">
        <v>41650</v>
      </c>
      <c r="J380">
        <v>3244</v>
      </c>
      <c r="K380">
        <v>44894</v>
      </c>
      <c r="L380" t="s">
        <v>97</v>
      </c>
      <c r="M380" t="s">
        <v>104</v>
      </c>
      <c r="N380" t="s">
        <v>113</v>
      </c>
      <c r="O380">
        <v>3</v>
      </c>
      <c r="P380" t="s">
        <v>91</v>
      </c>
      <c r="Q380" t="s">
        <v>78</v>
      </c>
      <c r="R380" t="s">
        <v>79</v>
      </c>
      <c r="S380" t="s">
        <v>57</v>
      </c>
      <c r="T380" t="s">
        <v>44</v>
      </c>
      <c r="U380" t="s">
        <v>221</v>
      </c>
      <c r="V380">
        <v>1666</v>
      </c>
      <c r="W380">
        <v>0.51355962153224255</v>
      </c>
      <c r="X380" t="s">
        <v>222</v>
      </c>
    </row>
    <row r="381" spans="1:24" x14ac:dyDescent="0.25">
      <c r="A381" t="s">
        <v>112</v>
      </c>
      <c r="B381" s="1">
        <v>41899</v>
      </c>
      <c r="C381">
        <v>2014</v>
      </c>
      <c r="D381" t="s">
        <v>232</v>
      </c>
      <c r="E381" t="s">
        <v>58</v>
      </c>
      <c r="F381" t="s">
        <v>5</v>
      </c>
      <c r="G381" t="s">
        <v>200</v>
      </c>
      <c r="H381" t="s">
        <v>203</v>
      </c>
      <c r="I381">
        <v>41700</v>
      </c>
      <c r="J381">
        <v>4344</v>
      </c>
      <c r="K381">
        <v>46044</v>
      </c>
      <c r="L381" t="s">
        <v>97</v>
      </c>
      <c r="M381" t="s">
        <v>104</v>
      </c>
      <c r="N381" t="s">
        <v>113</v>
      </c>
      <c r="O381">
        <v>3</v>
      </c>
      <c r="P381" t="s">
        <v>91</v>
      </c>
      <c r="Q381" t="s">
        <v>78</v>
      </c>
      <c r="R381" t="s">
        <v>79</v>
      </c>
      <c r="S381" t="s">
        <v>59</v>
      </c>
      <c r="T381" t="s">
        <v>42</v>
      </c>
      <c r="U381" t="s">
        <v>221</v>
      </c>
      <c r="V381">
        <v>1668</v>
      </c>
      <c r="W381">
        <v>0.2897160664618556</v>
      </c>
      <c r="X381" t="s">
        <v>220</v>
      </c>
    </row>
    <row r="382" spans="1:24" x14ac:dyDescent="0.25">
      <c r="A382" t="s">
        <v>88</v>
      </c>
      <c r="B382" s="1">
        <v>41899</v>
      </c>
      <c r="C382">
        <v>2014</v>
      </c>
      <c r="D382" t="s">
        <v>232</v>
      </c>
      <c r="E382" t="s">
        <v>54</v>
      </c>
      <c r="F382" t="s">
        <v>28</v>
      </c>
      <c r="G382" t="s">
        <v>210</v>
      </c>
      <c r="H382" t="s">
        <v>201</v>
      </c>
      <c r="I382">
        <v>128150</v>
      </c>
      <c r="J382">
        <v>4154</v>
      </c>
      <c r="K382">
        <v>132304</v>
      </c>
      <c r="L382" t="s">
        <v>74</v>
      </c>
      <c r="M382" t="s">
        <v>89</v>
      </c>
      <c r="N382" t="s">
        <v>90</v>
      </c>
      <c r="O382">
        <v>4</v>
      </c>
      <c r="P382" t="s">
        <v>91</v>
      </c>
      <c r="Q382" t="s">
        <v>86</v>
      </c>
      <c r="R382" t="s">
        <v>92</v>
      </c>
      <c r="S382" t="s">
        <v>54</v>
      </c>
      <c r="T382" t="s">
        <v>45</v>
      </c>
      <c r="U382" t="s">
        <v>225</v>
      </c>
      <c r="V382">
        <v>7689</v>
      </c>
      <c r="W382">
        <v>0.8680773819182428</v>
      </c>
      <c r="X382" t="s">
        <v>222</v>
      </c>
    </row>
    <row r="383" spans="1:24" x14ac:dyDescent="0.25">
      <c r="A383" t="s">
        <v>151</v>
      </c>
      <c r="B383" s="1">
        <v>41900</v>
      </c>
      <c r="C383">
        <v>2014</v>
      </c>
      <c r="D383" t="s">
        <v>232</v>
      </c>
      <c r="E383" t="s">
        <v>50</v>
      </c>
      <c r="F383" t="s">
        <v>9</v>
      </c>
      <c r="G383" t="s">
        <v>200</v>
      </c>
      <c r="H383" t="s">
        <v>201</v>
      </c>
      <c r="I383">
        <v>30900</v>
      </c>
      <c r="J383">
        <v>4314</v>
      </c>
      <c r="K383">
        <v>35214</v>
      </c>
      <c r="L383" t="s">
        <v>142</v>
      </c>
      <c r="M383" t="s">
        <v>152</v>
      </c>
      <c r="N383" t="s">
        <v>153</v>
      </c>
      <c r="O383">
        <v>3</v>
      </c>
      <c r="P383" t="s">
        <v>91</v>
      </c>
      <c r="Q383" t="s">
        <v>78</v>
      </c>
      <c r="R383" t="s">
        <v>79</v>
      </c>
      <c r="S383" t="s">
        <v>51</v>
      </c>
      <c r="T383" t="s">
        <v>43</v>
      </c>
      <c r="U383" t="s">
        <v>219</v>
      </c>
      <c r="V383">
        <v>927</v>
      </c>
      <c r="W383">
        <v>0.29898724905168045</v>
      </c>
      <c r="X383" t="s">
        <v>220</v>
      </c>
    </row>
    <row r="384" spans="1:24" x14ac:dyDescent="0.25">
      <c r="A384" t="s">
        <v>139</v>
      </c>
      <c r="B384" s="1">
        <v>41901</v>
      </c>
      <c r="C384">
        <v>2014</v>
      </c>
      <c r="D384" t="s">
        <v>232</v>
      </c>
      <c r="E384" t="s">
        <v>50</v>
      </c>
      <c r="F384" t="s">
        <v>10</v>
      </c>
      <c r="G384" t="s">
        <v>207</v>
      </c>
      <c r="H384" t="s">
        <v>211</v>
      </c>
      <c r="I384">
        <v>120000</v>
      </c>
      <c r="J384">
        <v>4610</v>
      </c>
      <c r="K384">
        <v>124610</v>
      </c>
      <c r="L384" t="s">
        <v>127</v>
      </c>
      <c r="M384" t="s">
        <v>137</v>
      </c>
      <c r="N384" t="s">
        <v>140</v>
      </c>
      <c r="O384">
        <v>4</v>
      </c>
      <c r="P384" t="s">
        <v>91</v>
      </c>
      <c r="Q384" t="s">
        <v>86</v>
      </c>
      <c r="R384" t="s">
        <v>92</v>
      </c>
      <c r="S384" t="s">
        <v>51</v>
      </c>
      <c r="T384" t="s">
        <v>43</v>
      </c>
      <c r="U384" t="s">
        <v>225</v>
      </c>
      <c r="V384">
        <v>7200</v>
      </c>
      <c r="W384">
        <v>3.74565059493559E-2</v>
      </c>
      <c r="X384" t="s">
        <v>220</v>
      </c>
    </row>
    <row r="385" spans="1:24" x14ac:dyDescent="0.25">
      <c r="A385" t="s">
        <v>163</v>
      </c>
      <c r="B385" s="1">
        <v>41904</v>
      </c>
      <c r="C385">
        <v>2014</v>
      </c>
      <c r="D385" t="s">
        <v>232</v>
      </c>
      <c r="E385" t="s">
        <v>60</v>
      </c>
      <c r="F385" t="s">
        <v>35</v>
      </c>
      <c r="G385" t="s">
        <v>200</v>
      </c>
      <c r="H385" t="s">
        <v>203</v>
      </c>
      <c r="I385">
        <v>22650</v>
      </c>
      <c r="J385">
        <v>4880</v>
      </c>
      <c r="K385">
        <v>27530</v>
      </c>
      <c r="L385" t="s">
        <v>164</v>
      </c>
      <c r="M385" t="s">
        <v>165</v>
      </c>
      <c r="N385" t="s">
        <v>166</v>
      </c>
      <c r="O385">
        <v>2</v>
      </c>
      <c r="P385" t="s">
        <v>77</v>
      </c>
      <c r="Q385" t="s">
        <v>78</v>
      </c>
      <c r="R385" t="s">
        <v>79</v>
      </c>
      <c r="S385" t="s">
        <v>61</v>
      </c>
      <c r="T385" t="s">
        <v>46</v>
      </c>
      <c r="U385" t="s">
        <v>219</v>
      </c>
      <c r="V385">
        <v>679.5</v>
      </c>
      <c r="W385">
        <v>3.3092923012139702E-2</v>
      </c>
      <c r="X385" t="s">
        <v>220</v>
      </c>
    </row>
    <row r="386" spans="1:24" x14ac:dyDescent="0.25">
      <c r="A386" t="s">
        <v>185</v>
      </c>
      <c r="B386" s="1">
        <v>41904</v>
      </c>
      <c r="C386">
        <v>2014</v>
      </c>
      <c r="D386" t="s">
        <v>232</v>
      </c>
      <c r="E386" t="s">
        <v>54</v>
      </c>
      <c r="F386" t="s">
        <v>33</v>
      </c>
      <c r="G386" t="s">
        <v>206</v>
      </c>
      <c r="H386" t="s">
        <v>201</v>
      </c>
      <c r="I386">
        <v>66150</v>
      </c>
      <c r="J386">
        <v>1610</v>
      </c>
      <c r="K386">
        <v>67760</v>
      </c>
      <c r="L386" t="s">
        <v>164</v>
      </c>
      <c r="M386" t="s">
        <v>186</v>
      </c>
      <c r="N386" t="s">
        <v>187</v>
      </c>
      <c r="O386">
        <v>4</v>
      </c>
      <c r="P386" t="s">
        <v>77</v>
      </c>
      <c r="Q386" t="s">
        <v>86</v>
      </c>
      <c r="R386" t="s">
        <v>87</v>
      </c>
      <c r="S386" t="s">
        <v>54</v>
      </c>
      <c r="T386" t="s">
        <v>45</v>
      </c>
      <c r="U386" t="s">
        <v>223</v>
      </c>
      <c r="V386">
        <v>3307.5</v>
      </c>
      <c r="W386">
        <v>0.18146796393276562</v>
      </c>
      <c r="X386" t="s">
        <v>220</v>
      </c>
    </row>
    <row r="387" spans="1:24" x14ac:dyDescent="0.25">
      <c r="A387" t="s">
        <v>151</v>
      </c>
      <c r="B387" s="1">
        <v>41904</v>
      </c>
      <c r="C387">
        <v>2014</v>
      </c>
      <c r="D387" t="s">
        <v>232</v>
      </c>
      <c r="E387" t="s">
        <v>57</v>
      </c>
      <c r="F387" t="s">
        <v>19</v>
      </c>
      <c r="G387" t="s">
        <v>206</v>
      </c>
      <c r="H387" t="s">
        <v>203</v>
      </c>
      <c r="I387">
        <v>31100</v>
      </c>
      <c r="J387">
        <v>3910</v>
      </c>
      <c r="K387">
        <v>35010</v>
      </c>
      <c r="L387" t="s">
        <v>142</v>
      </c>
      <c r="M387" t="s">
        <v>152</v>
      </c>
      <c r="N387" t="s">
        <v>153</v>
      </c>
      <c r="O387">
        <v>3</v>
      </c>
      <c r="P387" t="s">
        <v>91</v>
      </c>
      <c r="Q387" t="s">
        <v>78</v>
      </c>
      <c r="R387" t="s">
        <v>79</v>
      </c>
      <c r="S387" t="s">
        <v>57</v>
      </c>
      <c r="T387" t="s">
        <v>44</v>
      </c>
      <c r="U387" t="s">
        <v>219</v>
      </c>
      <c r="V387">
        <v>933</v>
      </c>
      <c r="W387">
        <v>0.59618262229309538</v>
      </c>
      <c r="X387" t="s">
        <v>222</v>
      </c>
    </row>
    <row r="388" spans="1:24" x14ac:dyDescent="0.25">
      <c r="A388" t="s">
        <v>191</v>
      </c>
      <c r="B388" s="1">
        <v>41905</v>
      </c>
      <c r="C388">
        <v>2014</v>
      </c>
      <c r="D388" t="s">
        <v>232</v>
      </c>
      <c r="E388" t="s">
        <v>58</v>
      </c>
      <c r="F388" t="s">
        <v>8</v>
      </c>
      <c r="G388" t="s">
        <v>210</v>
      </c>
      <c r="H388" t="s">
        <v>201</v>
      </c>
      <c r="I388">
        <v>116050</v>
      </c>
      <c r="J388">
        <v>3707</v>
      </c>
      <c r="K388">
        <v>119757</v>
      </c>
      <c r="L388" t="s">
        <v>164</v>
      </c>
      <c r="M388" t="s">
        <v>192</v>
      </c>
      <c r="N388" t="s">
        <v>193</v>
      </c>
      <c r="O388">
        <v>4</v>
      </c>
      <c r="P388" t="s">
        <v>91</v>
      </c>
      <c r="Q388" t="s">
        <v>86</v>
      </c>
      <c r="R388" t="s">
        <v>92</v>
      </c>
      <c r="S388" t="s">
        <v>59</v>
      </c>
      <c r="T388" t="s">
        <v>42</v>
      </c>
      <c r="U388" t="s">
        <v>225</v>
      </c>
      <c r="V388">
        <v>6963</v>
      </c>
      <c r="W388">
        <v>4.4157169779835814E-3</v>
      </c>
      <c r="X388" t="s">
        <v>220</v>
      </c>
    </row>
    <row r="389" spans="1:24" x14ac:dyDescent="0.25">
      <c r="A389" t="s">
        <v>170</v>
      </c>
      <c r="B389" s="1">
        <v>41908</v>
      </c>
      <c r="C389">
        <v>2014</v>
      </c>
      <c r="D389" t="s">
        <v>232</v>
      </c>
      <c r="E389" t="s">
        <v>50</v>
      </c>
      <c r="F389" t="s">
        <v>10</v>
      </c>
      <c r="G389" t="s">
        <v>207</v>
      </c>
      <c r="H389" t="s">
        <v>202</v>
      </c>
      <c r="I389">
        <v>27850</v>
      </c>
      <c r="J389">
        <v>4521</v>
      </c>
      <c r="K389">
        <v>32371</v>
      </c>
      <c r="L389" t="s">
        <v>164</v>
      </c>
      <c r="M389" t="s">
        <v>171</v>
      </c>
      <c r="N389" t="s">
        <v>172</v>
      </c>
      <c r="O389">
        <v>4</v>
      </c>
      <c r="P389" t="s">
        <v>77</v>
      </c>
      <c r="Q389" t="s">
        <v>78</v>
      </c>
      <c r="R389" t="s">
        <v>79</v>
      </c>
      <c r="S389" t="s">
        <v>51</v>
      </c>
      <c r="T389" t="s">
        <v>43</v>
      </c>
      <c r="U389" t="s">
        <v>219</v>
      </c>
      <c r="V389">
        <v>835.5</v>
      </c>
      <c r="W389">
        <v>9.2820012519517922E-2</v>
      </c>
      <c r="X389" t="s">
        <v>220</v>
      </c>
    </row>
    <row r="390" spans="1:24" x14ac:dyDescent="0.25">
      <c r="A390" t="s">
        <v>83</v>
      </c>
      <c r="B390" s="1">
        <v>41909</v>
      </c>
      <c r="C390">
        <v>2014</v>
      </c>
      <c r="D390" t="s">
        <v>232</v>
      </c>
      <c r="E390" t="s">
        <v>58</v>
      </c>
      <c r="F390" t="s">
        <v>5</v>
      </c>
      <c r="G390" t="s">
        <v>206</v>
      </c>
      <c r="H390" t="s">
        <v>201</v>
      </c>
      <c r="I390">
        <v>74300</v>
      </c>
      <c r="J390">
        <v>2594</v>
      </c>
      <c r="K390">
        <v>76894</v>
      </c>
      <c r="L390" t="s">
        <v>74</v>
      </c>
      <c r="M390" t="s">
        <v>84</v>
      </c>
      <c r="N390" t="s">
        <v>85</v>
      </c>
      <c r="O390">
        <v>4</v>
      </c>
      <c r="P390" t="s">
        <v>77</v>
      </c>
      <c r="Q390" t="s">
        <v>86</v>
      </c>
      <c r="R390" t="s">
        <v>87</v>
      </c>
      <c r="S390" t="s">
        <v>59</v>
      </c>
      <c r="T390" t="s">
        <v>42</v>
      </c>
      <c r="U390" t="s">
        <v>223</v>
      </c>
      <c r="V390">
        <v>3715</v>
      </c>
      <c r="W390">
        <v>0.87360115296840724</v>
      </c>
      <c r="X390" t="s">
        <v>222</v>
      </c>
    </row>
    <row r="391" spans="1:24" x14ac:dyDescent="0.25">
      <c r="A391" t="s">
        <v>191</v>
      </c>
      <c r="B391" s="1">
        <v>41909</v>
      </c>
      <c r="C391">
        <v>2014</v>
      </c>
      <c r="D391" t="s">
        <v>232</v>
      </c>
      <c r="E391" t="s">
        <v>54</v>
      </c>
      <c r="F391" t="s">
        <v>30</v>
      </c>
      <c r="G391" t="s">
        <v>209</v>
      </c>
      <c r="H391" t="s">
        <v>203</v>
      </c>
      <c r="I391">
        <v>116300</v>
      </c>
      <c r="J391">
        <v>2887</v>
      </c>
      <c r="K391">
        <v>119187</v>
      </c>
      <c r="L391" t="s">
        <v>164</v>
      </c>
      <c r="M391" t="s">
        <v>192</v>
      </c>
      <c r="N391" t="s">
        <v>193</v>
      </c>
      <c r="O391">
        <v>4</v>
      </c>
      <c r="P391" t="s">
        <v>91</v>
      </c>
      <c r="Q391" t="s">
        <v>86</v>
      </c>
      <c r="R391" t="s">
        <v>92</v>
      </c>
      <c r="S391" t="s">
        <v>54</v>
      </c>
      <c r="T391" t="s">
        <v>45</v>
      </c>
      <c r="U391" t="s">
        <v>225</v>
      </c>
      <c r="V391">
        <v>6978</v>
      </c>
      <c r="W391">
        <v>0.53909997201482762</v>
      </c>
      <c r="X391" t="s">
        <v>222</v>
      </c>
    </row>
    <row r="392" spans="1:24" x14ac:dyDescent="0.25">
      <c r="A392" t="s">
        <v>112</v>
      </c>
      <c r="B392" s="1">
        <v>41909</v>
      </c>
      <c r="C392">
        <v>2014</v>
      </c>
      <c r="D392" t="s">
        <v>232</v>
      </c>
      <c r="E392" t="s">
        <v>60</v>
      </c>
      <c r="F392" t="s">
        <v>4</v>
      </c>
      <c r="G392" t="s">
        <v>200</v>
      </c>
      <c r="H392" t="s">
        <v>203</v>
      </c>
      <c r="I392">
        <v>41400</v>
      </c>
      <c r="J392">
        <v>2302</v>
      </c>
      <c r="K392">
        <v>43702</v>
      </c>
      <c r="L392" t="s">
        <v>97</v>
      </c>
      <c r="M392" t="s">
        <v>104</v>
      </c>
      <c r="N392" t="s">
        <v>113</v>
      </c>
      <c r="O392">
        <v>3</v>
      </c>
      <c r="P392" t="s">
        <v>91</v>
      </c>
      <c r="Q392" t="s">
        <v>78</v>
      </c>
      <c r="R392" t="s">
        <v>79</v>
      </c>
      <c r="S392" t="s">
        <v>61</v>
      </c>
      <c r="T392" t="s">
        <v>42</v>
      </c>
      <c r="U392" t="s">
        <v>221</v>
      </c>
      <c r="V392">
        <v>1656</v>
      </c>
      <c r="W392">
        <v>0.49154408159272006</v>
      </c>
      <c r="X392" t="s">
        <v>220</v>
      </c>
    </row>
    <row r="393" spans="1:24" x14ac:dyDescent="0.25">
      <c r="A393" t="s">
        <v>141</v>
      </c>
      <c r="B393" s="1">
        <v>41909</v>
      </c>
      <c r="C393">
        <v>2014</v>
      </c>
      <c r="D393" t="s">
        <v>232</v>
      </c>
      <c r="E393" t="s">
        <v>54</v>
      </c>
      <c r="F393" t="s">
        <v>11</v>
      </c>
      <c r="G393" t="s">
        <v>210</v>
      </c>
      <c r="H393" t="s">
        <v>202</v>
      </c>
      <c r="I393">
        <v>24250</v>
      </c>
      <c r="J393">
        <v>1220</v>
      </c>
      <c r="K393">
        <v>25470</v>
      </c>
      <c r="L393" t="s">
        <v>142</v>
      </c>
      <c r="M393" t="s">
        <v>143</v>
      </c>
      <c r="N393" t="s">
        <v>144</v>
      </c>
      <c r="O393">
        <v>4</v>
      </c>
      <c r="P393" t="s">
        <v>77</v>
      </c>
      <c r="Q393" t="s">
        <v>78</v>
      </c>
      <c r="R393" t="s">
        <v>79</v>
      </c>
      <c r="S393" t="s">
        <v>54</v>
      </c>
      <c r="T393" t="s">
        <v>43</v>
      </c>
      <c r="U393" t="s">
        <v>219</v>
      </c>
      <c r="V393">
        <v>727.5</v>
      </c>
      <c r="W393">
        <v>0.9357437560966908</v>
      </c>
      <c r="X393" t="s">
        <v>222</v>
      </c>
    </row>
    <row r="394" spans="1:24" x14ac:dyDescent="0.25">
      <c r="A394" t="s">
        <v>80</v>
      </c>
      <c r="B394" s="1">
        <v>41909</v>
      </c>
      <c r="C394">
        <v>2014</v>
      </c>
      <c r="D394" t="s">
        <v>232</v>
      </c>
      <c r="E394" t="s">
        <v>60</v>
      </c>
      <c r="F394" t="s">
        <v>6</v>
      </c>
      <c r="G394" t="s">
        <v>207</v>
      </c>
      <c r="H394" t="s">
        <v>201</v>
      </c>
      <c r="I394">
        <v>32950</v>
      </c>
      <c r="J394">
        <v>3558</v>
      </c>
      <c r="K394">
        <v>36508</v>
      </c>
      <c r="L394" t="s">
        <v>74</v>
      </c>
      <c r="M394" t="s">
        <v>81</v>
      </c>
      <c r="N394" t="s">
        <v>82</v>
      </c>
      <c r="O394">
        <v>4</v>
      </c>
      <c r="P394" t="s">
        <v>77</v>
      </c>
      <c r="Q394" t="s">
        <v>78</v>
      </c>
      <c r="R394" t="s">
        <v>79</v>
      </c>
      <c r="S394" t="s">
        <v>61</v>
      </c>
      <c r="T394" t="s">
        <v>42</v>
      </c>
      <c r="U394" t="s">
        <v>219</v>
      </c>
      <c r="V394">
        <v>988.5</v>
      </c>
      <c r="W394">
        <v>0.41147538945613216</v>
      </c>
      <c r="X394" t="s">
        <v>220</v>
      </c>
    </row>
    <row r="395" spans="1:24" x14ac:dyDescent="0.25">
      <c r="A395" t="s">
        <v>109</v>
      </c>
      <c r="B395" s="1">
        <v>41910</v>
      </c>
      <c r="C395">
        <v>2014</v>
      </c>
      <c r="D395" t="s">
        <v>232</v>
      </c>
      <c r="E395" t="s">
        <v>52</v>
      </c>
      <c r="F395" t="s">
        <v>41</v>
      </c>
      <c r="G395" t="s">
        <v>207</v>
      </c>
      <c r="H395" t="s">
        <v>201</v>
      </c>
      <c r="I395">
        <v>40950</v>
      </c>
      <c r="J395">
        <v>1896</v>
      </c>
      <c r="K395">
        <v>42846</v>
      </c>
      <c r="L395" t="s">
        <v>97</v>
      </c>
      <c r="M395" t="s">
        <v>110</v>
      </c>
      <c r="N395" t="s">
        <v>111</v>
      </c>
      <c r="O395">
        <v>4</v>
      </c>
      <c r="P395" t="s">
        <v>91</v>
      </c>
      <c r="Q395" t="s">
        <v>78</v>
      </c>
      <c r="R395" t="s">
        <v>79</v>
      </c>
      <c r="S395" t="s">
        <v>53</v>
      </c>
      <c r="T395" t="s">
        <v>46</v>
      </c>
      <c r="U395" t="s">
        <v>221</v>
      </c>
      <c r="V395">
        <v>1638</v>
      </c>
      <c r="W395">
        <v>7.6487061137560319E-2</v>
      </c>
      <c r="X395" t="s">
        <v>220</v>
      </c>
    </row>
    <row r="396" spans="1:24" x14ac:dyDescent="0.25">
      <c r="A396" t="s">
        <v>112</v>
      </c>
      <c r="B396" s="1">
        <v>41910</v>
      </c>
      <c r="C396">
        <v>2014</v>
      </c>
      <c r="D396" t="s">
        <v>232</v>
      </c>
      <c r="E396" t="s">
        <v>62</v>
      </c>
      <c r="F396" t="s">
        <v>11</v>
      </c>
      <c r="G396" t="s">
        <v>209</v>
      </c>
      <c r="H396" t="s">
        <v>203</v>
      </c>
      <c r="I396">
        <v>41650</v>
      </c>
      <c r="J396">
        <v>1043</v>
      </c>
      <c r="K396">
        <v>42693</v>
      </c>
      <c r="L396" t="s">
        <v>97</v>
      </c>
      <c r="M396" t="s">
        <v>104</v>
      </c>
      <c r="N396" t="s">
        <v>113</v>
      </c>
      <c r="O396">
        <v>3</v>
      </c>
      <c r="P396" t="s">
        <v>91</v>
      </c>
      <c r="Q396" t="s">
        <v>78</v>
      </c>
      <c r="R396" t="s">
        <v>79</v>
      </c>
      <c r="S396" t="s">
        <v>63</v>
      </c>
      <c r="T396" t="s">
        <v>43</v>
      </c>
      <c r="U396" t="s">
        <v>221</v>
      </c>
      <c r="V396">
        <v>1666</v>
      </c>
      <c r="W396">
        <v>1.103135478265181E-2</v>
      </c>
      <c r="X396" t="s">
        <v>220</v>
      </c>
    </row>
    <row r="397" spans="1:24" x14ac:dyDescent="0.25">
      <c r="A397" t="s">
        <v>157</v>
      </c>
      <c r="B397" s="1">
        <v>41910</v>
      </c>
      <c r="C397">
        <v>2014</v>
      </c>
      <c r="D397" t="s">
        <v>232</v>
      </c>
      <c r="E397" t="s">
        <v>54</v>
      </c>
      <c r="F397" t="s">
        <v>31</v>
      </c>
      <c r="G397" t="s">
        <v>206</v>
      </c>
      <c r="H397" t="s">
        <v>201</v>
      </c>
      <c r="I397">
        <v>58500</v>
      </c>
      <c r="J397">
        <v>4507</v>
      </c>
      <c r="K397">
        <v>63007</v>
      </c>
      <c r="L397" t="s">
        <v>142</v>
      </c>
      <c r="M397" t="s">
        <v>158</v>
      </c>
      <c r="N397" t="s">
        <v>159</v>
      </c>
      <c r="O397">
        <v>4</v>
      </c>
      <c r="P397" t="s">
        <v>77</v>
      </c>
      <c r="Q397" t="s">
        <v>86</v>
      </c>
      <c r="R397" t="s">
        <v>79</v>
      </c>
      <c r="S397" t="s">
        <v>54</v>
      </c>
      <c r="T397" t="s">
        <v>45</v>
      </c>
      <c r="U397" t="s">
        <v>223</v>
      </c>
      <c r="V397">
        <v>2925</v>
      </c>
      <c r="W397">
        <v>0.49199825315363621</v>
      </c>
      <c r="X397" t="s">
        <v>220</v>
      </c>
    </row>
    <row r="398" spans="1:24" x14ac:dyDescent="0.25">
      <c r="A398" t="s">
        <v>173</v>
      </c>
      <c r="B398" s="1">
        <v>41911</v>
      </c>
      <c r="C398">
        <v>2014</v>
      </c>
      <c r="D398" t="s">
        <v>232</v>
      </c>
      <c r="E398" t="s">
        <v>54</v>
      </c>
      <c r="F398" t="s">
        <v>33</v>
      </c>
      <c r="G398" t="s">
        <v>206</v>
      </c>
      <c r="H398" t="s">
        <v>202</v>
      </c>
      <c r="I398">
        <v>28900</v>
      </c>
      <c r="J398">
        <v>3047</v>
      </c>
      <c r="K398">
        <v>31947</v>
      </c>
      <c r="L398" t="s">
        <v>164</v>
      </c>
      <c r="M398" t="s">
        <v>174</v>
      </c>
      <c r="N398" t="s">
        <v>175</v>
      </c>
      <c r="O398">
        <v>2</v>
      </c>
      <c r="P398" t="s">
        <v>91</v>
      </c>
      <c r="Q398" t="s">
        <v>78</v>
      </c>
      <c r="R398" t="s">
        <v>79</v>
      </c>
      <c r="S398" t="s">
        <v>54</v>
      </c>
      <c r="T398" t="s">
        <v>45</v>
      </c>
      <c r="U398" t="s">
        <v>219</v>
      </c>
      <c r="V398">
        <v>867</v>
      </c>
      <c r="W398">
        <v>9.1122197029703395E-2</v>
      </c>
      <c r="X398" t="s">
        <v>220</v>
      </c>
    </row>
    <row r="399" spans="1:24" x14ac:dyDescent="0.25">
      <c r="A399" t="s">
        <v>130</v>
      </c>
      <c r="B399" s="1">
        <v>41911</v>
      </c>
      <c r="C399">
        <v>2014</v>
      </c>
      <c r="D399" t="s">
        <v>232</v>
      </c>
      <c r="E399" t="s">
        <v>55</v>
      </c>
      <c r="F399" t="s">
        <v>40</v>
      </c>
      <c r="G399" t="s">
        <v>209</v>
      </c>
      <c r="H399" t="s">
        <v>203</v>
      </c>
      <c r="I399">
        <v>54150</v>
      </c>
      <c r="J399">
        <v>3672</v>
      </c>
      <c r="K399">
        <v>57822</v>
      </c>
      <c r="L399" t="s">
        <v>127</v>
      </c>
      <c r="M399" t="s">
        <v>131</v>
      </c>
      <c r="N399" t="s">
        <v>132</v>
      </c>
      <c r="O399">
        <v>4</v>
      </c>
      <c r="P399" t="s">
        <v>77</v>
      </c>
      <c r="Q399" t="s">
        <v>86</v>
      </c>
      <c r="R399" t="s">
        <v>79</v>
      </c>
      <c r="S399" t="s">
        <v>56</v>
      </c>
      <c r="T399" t="s">
        <v>46</v>
      </c>
      <c r="U399" t="s">
        <v>223</v>
      </c>
      <c r="V399">
        <v>2707.5</v>
      </c>
      <c r="W399">
        <v>0.39059853339129991</v>
      </c>
      <c r="X399" t="s">
        <v>220</v>
      </c>
    </row>
    <row r="400" spans="1:24" x14ac:dyDescent="0.25">
      <c r="A400" t="s">
        <v>117</v>
      </c>
      <c r="B400" s="1">
        <v>41911</v>
      </c>
      <c r="C400">
        <v>2014</v>
      </c>
      <c r="D400" t="s">
        <v>232</v>
      </c>
      <c r="E400" t="s">
        <v>57</v>
      </c>
      <c r="F400" t="s">
        <v>27</v>
      </c>
      <c r="G400" t="s">
        <v>206</v>
      </c>
      <c r="H400" t="s">
        <v>211</v>
      </c>
      <c r="I400">
        <v>52200</v>
      </c>
      <c r="J400">
        <v>1517</v>
      </c>
      <c r="K400">
        <v>53717</v>
      </c>
      <c r="L400" t="s">
        <v>97</v>
      </c>
      <c r="M400" t="s">
        <v>118</v>
      </c>
      <c r="N400" t="s">
        <v>119</v>
      </c>
      <c r="O400">
        <v>4</v>
      </c>
      <c r="P400" t="s">
        <v>77</v>
      </c>
      <c r="Q400" t="s">
        <v>86</v>
      </c>
      <c r="R400" t="s">
        <v>79</v>
      </c>
      <c r="S400" t="s">
        <v>57</v>
      </c>
      <c r="T400" t="s">
        <v>44</v>
      </c>
      <c r="U400" t="s">
        <v>221</v>
      </c>
      <c r="V400">
        <v>2088</v>
      </c>
      <c r="W400">
        <v>5.0169962947336007E-2</v>
      </c>
      <c r="X400" t="s">
        <v>220</v>
      </c>
    </row>
    <row r="401" spans="1:24" x14ac:dyDescent="0.25">
      <c r="A401" t="s">
        <v>139</v>
      </c>
      <c r="B401" s="1">
        <v>41912</v>
      </c>
      <c r="C401">
        <v>2014</v>
      </c>
      <c r="D401" t="s">
        <v>232</v>
      </c>
      <c r="E401" t="s">
        <v>58</v>
      </c>
      <c r="F401" t="s">
        <v>8</v>
      </c>
      <c r="G401" t="s">
        <v>210</v>
      </c>
      <c r="H401" t="s">
        <v>205</v>
      </c>
      <c r="I401">
        <v>120200</v>
      </c>
      <c r="J401">
        <v>4037</v>
      </c>
      <c r="K401">
        <v>124237</v>
      </c>
      <c r="L401" t="s">
        <v>127</v>
      </c>
      <c r="M401" t="s">
        <v>137</v>
      </c>
      <c r="N401" t="s">
        <v>140</v>
      </c>
      <c r="O401">
        <v>4</v>
      </c>
      <c r="P401" t="s">
        <v>91</v>
      </c>
      <c r="Q401" t="s">
        <v>86</v>
      </c>
      <c r="R401" t="s">
        <v>92</v>
      </c>
      <c r="S401" t="s">
        <v>59</v>
      </c>
      <c r="T401" t="s">
        <v>42</v>
      </c>
      <c r="U401" t="s">
        <v>225</v>
      </c>
      <c r="V401">
        <v>7212</v>
      </c>
      <c r="W401">
        <v>0.82770582420178962</v>
      </c>
      <c r="X401" t="s">
        <v>222</v>
      </c>
    </row>
    <row r="402" spans="1:24" x14ac:dyDescent="0.25">
      <c r="A402" t="s">
        <v>173</v>
      </c>
      <c r="B402" s="1">
        <v>41913</v>
      </c>
      <c r="C402">
        <v>2014</v>
      </c>
      <c r="D402" t="s">
        <v>233</v>
      </c>
      <c r="E402" t="s">
        <v>62</v>
      </c>
      <c r="F402" t="s">
        <v>14</v>
      </c>
      <c r="G402" t="s">
        <v>200</v>
      </c>
      <c r="H402" t="s">
        <v>211</v>
      </c>
      <c r="I402">
        <v>28550</v>
      </c>
      <c r="J402">
        <v>1003</v>
      </c>
      <c r="K402">
        <v>29553</v>
      </c>
      <c r="L402" t="s">
        <v>164</v>
      </c>
      <c r="M402" t="s">
        <v>174</v>
      </c>
      <c r="N402" t="s">
        <v>175</v>
      </c>
      <c r="O402">
        <v>2</v>
      </c>
      <c r="P402" t="s">
        <v>91</v>
      </c>
      <c r="Q402" t="s">
        <v>78</v>
      </c>
      <c r="R402" t="s">
        <v>79</v>
      </c>
      <c r="S402" t="s">
        <v>63</v>
      </c>
      <c r="T402" t="s">
        <v>43</v>
      </c>
      <c r="U402" t="s">
        <v>219</v>
      </c>
      <c r="V402">
        <v>856.5</v>
      </c>
      <c r="W402">
        <v>0.49890785827250583</v>
      </c>
      <c r="X402" t="s">
        <v>220</v>
      </c>
    </row>
    <row r="403" spans="1:24" x14ac:dyDescent="0.25">
      <c r="A403" t="s">
        <v>145</v>
      </c>
      <c r="B403" s="1">
        <v>41913</v>
      </c>
      <c r="C403">
        <v>2014</v>
      </c>
      <c r="D403" t="s">
        <v>233</v>
      </c>
      <c r="E403" t="s">
        <v>57</v>
      </c>
      <c r="F403" t="s">
        <v>16</v>
      </c>
      <c r="G403" t="s">
        <v>204</v>
      </c>
      <c r="H403" t="s">
        <v>201</v>
      </c>
      <c r="I403">
        <v>25950</v>
      </c>
      <c r="J403">
        <v>1656</v>
      </c>
      <c r="K403">
        <v>27606</v>
      </c>
      <c r="L403" t="s">
        <v>142</v>
      </c>
      <c r="M403" t="s">
        <v>146</v>
      </c>
      <c r="N403" t="s">
        <v>147</v>
      </c>
      <c r="O403">
        <v>4</v>
      </c>
      <c r="P403" t="s">
        <v>77</v>
      </c>
      <c r="Q403" t="s">
        <v>78</v>
      </c>
      <c r="R403" t="s">
        <v>79</v>
      </c>
      <c r="S403" t="s">
        <v>57</v>
      </c>
      <c r="T403" t="s">
        <v>44</v>
      </c>
      <c r="U403" t="s">
        <v>219</v>
      </c>
      <c r="V403">
        <v>778.5</v>
      </c>
      <c r="W403">
        <v>0.73093951946633851</v>
      </c>
      <c r="X403" t="s">
        <v>222</v>
      </c>
    </row>
    <row r="404" spans="1:24" x14ac:dyDescent="0.25">
      <c r="A404" t="s">
        <v>179</v>
      </c>
      <c r="B404" s="1">
        <v>41915</v>
      </c>
      <c r="C404">
        <v>2014</v>
      </c>
      <c r="D404" t="s">
        <v>233</v>
      </c>
      <c r="E404" t="s">
        <v>54</v>
      </c>
      <c r="F404" t="s">
        <v>30</v>
      </c>
      <c r="G404" t="s">
        <v>209</v>
      </c>
      <c r="H404" t="s">
        <v>205</v>
      </c>
      <c r="I404">
        <v>44750</v>
      </c>
      <c r="J404">
        <v>2289</v>
      </c>
      <c r="K404">
        <v>47039</v>
      </c>
      <c r="L404" t="s">
        <v>164</v>
      </c>
      <c r="M404" t="s">
        <v>180</v>
      </c>
      <c r="N404" t="s">
        <v>181</v>
      </c>
      <c r="O404">
        <v>4</v>
      </c>
      <c r="P404" t="s">
        <v>77</v>
      </c>
      <c r="Q404" t="s">
        <v>78</v>
      </c>
      <c r="R404" t="s">
        <v>79</v>
      </c>
      <c r="S404" t="s">
        <v>54</v>
      </c>
      <c r="T404" t="s">
        <v>45</v>
      </c>
      <c r="U404" t="s">
        <v>221</v>
      </c>
      <c r="V404">
        <v>1790</v>
      </c>
      <c r="W404">
        <v>0.40896267369806893</v>
      </c>
      <c r="X404" t="s">
        <v>220</v>
      </c>
    </row>
    <row r="405" spans="1:24" x14ac:dyDescent="0.25">
      <c r="A405" t="s">
        <v>154</v>
      </c>
      <c r="B405" s="1">
        <v>41915</v>
      </c>
      <c r="C405">
        <v>2014</v>
      </c>
      <c r="D405" t="s">
        <v>233</v>
      </c>
      <c r="E405" t="s">
        <v>55</v>
      </c>
      <c r="F405" t="s">
        <v>39</v>
      </c>
      <c r="G405" t="s">
        <v>209</v>
      </c>
      <c r="H405" t="s">
        <v>203</v>
      </c>
      <c r="I405">
        <v>55800</v>
      </c>
      <c r="J405">
        <v>4446</v>
      </c>
      <c r="K405">
        <v>60246</v>
      </c>
      <c r="L405" t="s">
        <v>142</v>
      </c>
      <c r="M405" t="s">
        <v>155</v>
      </c>
      <c r="N405" t="s">
        <v>156</v>
      </c>
      <c r="O405">
        <v>4</v>
      </c>
      <c r="P405" t="s">
        <v>91</v>
      </c>
      <c r="Q405" t="s">
        <v>78</v>
      </c>
      <c r="R405" t="s">
        <v>79</v>
      </c>
      <c r="S405" t="s">
        <v>56</v>
      </c>
      <c r="T405" t="s">
        <v>46</v>
      </c>
      <c r="U405" t="s">
        <v>223</v>
      </c>
      <c r="V405">
        <v>2790</v>
      </c>
      <c r="W405">
        <v>0.48334191901764922</v>
      </c>
      <c r="X405" t="s">
        <v>220</v>
      </c>
    </row>
    <row r="406" spans="1:24" x14ac:dyDescent="0.25">
      <c r="A406" t="s">
        <v>157</v>
      </c>
      <c r="B406" s="1">
        <v>41917</v>
      </c>
      <c r="C406">
        <v>2014</v>
      </c>
      <c r="D406" t="s">
        <v>233</v>
      </c>
      <c r="E406" t="s">
        <v>64</v>
      </c>
      <c r="F406" t="s">
        <v>26</v>
      </c>
      <c r="G406" t="s">
        <v>204</v>
      </c>
      <c r="H406" t="s">
        <v>202</v>
      </c>
      <c r="I406">
        <v>58450</v>
      </c>
      <c r="J406">
        <v>4832</v>
      </c>
      <c r="K406">
        <v>63282</v>
      </c>
      <c r="L406" t="s">
        <v>142</v>
      </c>
      <c r="M406" t="s">
        <v>158</v>
      </c>
      <c r="N406" t="s">
        <v>159</v>
      </c>
      <c r="O406">
        <v>4</v>
      </c>
      <c r="P406" t="s">
        <v>77</v>
      </c>
      <c r="Q406" t="s">
        <v>86</v>
      </c>
      <c r="R406" t="s">
        <v>79</v>
      </c>
      <c r="S406" t="s">
        <v>57</v>
      </c>
      <c r="T406" t="s">
        <v>44</v>
      </c>
      <c r="U406" t="s">
        <v>223</v>
      </c>
      <c r="V406">
        <v>2922.5</v>
      </c>
      <c r="W406">
        <v>0.78872100905921361</v>
      </c>
      <c r="X406" t="s">
        <v>222</v>
      </c>
    </row>
    <row r="407" spans="1:24" x14ac:dyDescent="0.25">
      <c r="A407" t="s">
        <v>157</v>
      </c>
      <c r="B407" s="1">
        <v>41918</v>
      </c>
      <c r="C407">
        <v>2014</v>
      </c>
      <c r="D407" t="s">
        <v>233</v>
      </c>
      <c r="E407" t="s">
        <v>60</v>
      </c>
      <c r="F407" t="s">
        <v>35</v>
      </c>
      <c r="G407" t="s">
        <v>210</v>
      </c>
      <c r="H407" t="s">
        <v>201</v>
      </c>
      <c r="I407">
        <v>58300</v>
      </c>
      <c r="J407">
        <v>3971</v>
      </c>
      <c r="K407">
        <v>62271</v>
      </c>
      <c r="L407" t="s">
        <v>142</v>
      </c>
      <c r="M407" t="s">
        <v>158</v>
      </c>
      <c r="N407" t="s">
        <v>159</v>
      </c>
      <c r="O407">
        <v>4</v>
      </c>
      <c r="P407" t="s">
        <v>77</v>
      </c>
      <c r="Q407" t="s">
        <v>86</v>
      </c>
      <c r="R407" t="s">
        <v>79</v>
      </c>
      <c r="S407" t="s">
        <v>61</v>
      </c>
      <c r="T407" t="s">
        <v>46</v>
      </c>
      <c r="U407" t="s">
        <v>223</v>
      </c>
      <c r="V407">
        <v>2915</v>
      </c>
      <c r="W407">
        <v>0.73462480713363032</v>
      </c>
      <c r="X407" t="s">
        <v>222</v>
      </c>
    </row>
    <row r="408" spans="1:24" x14ac:dyDescent="0.25">
      <c r="A408" t="s">
        <v>176</v>
      </c>
      <c r="B408" s="1">
        <v>41920</v>
      </c>
      <c r="C408">
        <v>2014</v>
      </c>
      <c r="D408" t="s">
        <v>233</v>
      </c>
      <c r="E408" t="s">
        <v>55</v>
      </c>
      <c r="F408" t="s">
        <v>39</v>
      </c>
      <c r="G408" t="s">
        <v>210</v>
      </c>
      <c r="H408" t="s">
        <v>211</v>
      </c>
      <c r="I408">
        <v>35300</v>
      </c>
      <c r="J408">
        <v>4586</v>
      </c>
      <c r="K408">
        <v>39886</v>
      </c>
      <c r="L408" t="s">
        <v>164</v>
      </c>
      <c r="M408" t="s">
        <v>177</v>
      </c>
      <c r="N408" t="s">
        <v>178</v>
      </c>
      <c r="O408">
        <v>4</v>
      </c>
      <c r="P408" t="s">
        <v>77</v>
      </c>
      <c r="Q408" t="s">
        <v>78</v>
      </c>
      <c r="R408" t="s">
        <v>79</v>
      </c>
      <c r="S408" t="s">
        <v>56</v>
      </c>
      <c r="T408" t="s">
        <v>46</v>
      </c>
      <c r="U408" t="s">
        <v>221</v>
      </c>
      <c r="V408">
        <v>1412</v>
      </c>
      <c r="W408">
        <v>0.34553735067394437</v>
      </c>
      <c r="X408" t="s">
        <v>220</v>
      </c>
    </row>
    <row r="409" spans="1:24" x14ac:dyDescent="0.25">
      <c r="A409" t="s">
        <v>123</v>
      </c>
      <c r="B409" s="1">
        <v>41920</v>
      </c>
      <c r="C409">
        <v>2014</v>
      </c>
      <c r="D409" t="s">
        <v>233</v>
      </c>
      <c r="E409" t="s">
        <v>50</v>
      </c>
      <c r="F409" t="s">
        <v>9</v>
      </c>
      <c r="G409" t="s">
        <v>206</v>
      </c>
      <c r="H409" t="s">
        <v>203</v>
      </c>
      <c r="I409">
        <v>67400</v>
      </c>
      <c r="J409">
        <v>3019</v>
      </c>
      <c r="K409">
        <v>70419</v>
      </c>
      <c r="L409" t="s">
        <v>97</v>
      </c>
      <c r="M409" t="s">
        <v>124</v>
      </c>
      <c r="N409" t="s">
        <v>125</v>
      </c>
      <c r="O409">
        <v>4</v>
      </c>
      <c r="P409" t="s">
        <v>91</v>
      </c>
      <c r="Q409" t="s">
        <v>78</v>
      </c>
      <c r="R409" t="s">
        <v>92</v>
      </c>
      <c r="S409" t="s">
        <v>51</v>
      </c>
      <c r="T409" t="s">
        <v>43</v>
      </c>
      <c r="U409" t="s">
        <v>223</v>
      </c>
      <c r="V409">
        <v>3370</v>
      </c>
      <c r="W409">
        <v>0.43720241796095038</v>
      </c>
      <c r="X409" t="s">
        <v>220</v>
      </c>
    </row>
    <row r="410" spans="1:24" x14ac:dyDescent="0.25">
      <c r="A410" t="s">
        <v>114</v>
      </c>
      <c r="B410" s="1">
        <v>41920</v>
      </c>
      <c r="C410">
        <v>2014</v>
      </c>
      <c r="D410" t="s">
        <v>233</v>
      </c>
      <c r="E410" t="s">
        <v>57</v>
      </c>
      <c r="F410" t="s">
        <v>22</v>
      </c>
      <c r="G410" t="s">
        <v>210</v>
      </c>
      <c r="H410" t="s">
        <v>202</v>
      </c>
      <c r="I410">
        <v>47700</v>
      </c>
      <c r="J410">
        <v>4769</v>
      </c>
      <c r="K410">
        <v>52469</v>
      </c>
      <c r="L410" t="s">
        <v>97</v>
      </c>
      <c r="M410" t="s">
        <v>115</v>
      </c>
      <c r="N410" t="s">
        <v>116</v>
      </c>
      <c r="O410">
        <v>4</v>
      </c>
      <c r="P410" t="s">
        <v>77</v>
      </c>
      <c r="Q410" t="s">
        <v>78</v>
      </c>
      <c r="R410" t="s">
        <v>79</v>
      </c>
      <c r="S410" t="s">
        <v>57</v>
      </c>
      <c r="T410" t="s">
        <v>44</v>
      </c>
      <c r="U410" t="s">
        <v>221</v>
      </c>
      <c r="V410">
        <v>1908</v>
      </c>
      <c r="W410">
        <v>0.46963533594721713</v>
      </c>
      <c r="X410" t="s">
        <v>220</v>
      </c>
    </row>
    <row r="411" spans="1:24" x14ac:dyDescent="0.25">
      <c r="A411" t="s">
        <v>160</v>
      </c>
      <c r="B411" s="1">
        <v>41924</v>
      </c>
      <c r="C411">
        <v>2014</v>
      </c>
      <c r="D411" t="s">
        <v>233</v>
      </c>
      <c r="E411" t="s">
        <v>60</v>
      </c>
      <c r="F411" t="s">
        <v>6</v>
      </c>
      <c r="G411" t="s">
        <v>204</v>
      </c>
      <c r="H411" t="s">
        <v>211</v>
      </c>
      <c r="I411">
        <v>96900</v>
      </c>
      <c r="J411">
        <v>4789</v>
      </c>
      <c r="K411">
        <v>101689</v>
      </c>
      <c r="L411" t="s">
        <v>142</v>
      </c>
      <c r="M411" t="s">
        <v>161</v>
      </c>
      <c r="N411" t="s">
        <v>162</v>
      </c>
      <c r="O411">
        <v>4</v>
      </c>
      <c r="P411" t="s">
        <v>91</v>
      </c>
      <c r="Q411" t="s">
        <v>78</v>
      </c>
      <c r="R411" t="s">
        <v>92</v>
      </c>
      <c r="S411" t="s">
        <v>61</v>
      </c>
      <c r="T411" t="s">
        <v>42</v>
      </c>
      <c r="U411" t="s">
        <v>225</v>
      </c>
      <c r="V411">
        <v>5814</v>
      </c>
      <c r="W411">
        <v>0.22651863341523271</v>
      </c>
      <c r="X411" t="s">
        <v>220</v>
      </c>
    </row>
    <row r="412" spans="1:24" x14ac:dyDescent="0.25">
      <c r="A412" t="s">
        <v>188</v>
      </c>
      <c r="B412" s="1">
        <v>41925</v>
      </c>
      <c r="C412">
        <v>2014</v>
      </c>
      <c r="D412" t="s">
        <v>233</v>
      </c>
      <c r="E412" t="s">
        <v>57</v>
      </c>
      <c r="F412" t="s">
        <v>19</v>
      </c>
      <c r="G412" t="s">
        <v>200</v>
      </c>
      <c r="H412" t="s">
        <v>203</v>
      </c>
      <c r="I412">
        <v>68750</v>
      </c>
      <c r="J412">
        <v>1598</v>
      </c>
      <c r="K412">
        <v>70348</v>
      </c>
      <c r="L412" t="s">
        <v>164</v>
      </c>
      <c r="M412" t="s">
        <v>189</v>
      </c>
      <c r="N412" t="s">
        <v>190</v>
      </c>
      <c r="O412">
        <v>4</v>
      </c>
      <c r="P412" t="s">
        <v>77</v>
      </c>
      <c r="Q412" t="s">
        <v>86</v>
      </c>
      <c r="R412" t="s">
        <v>87</v>
      </c>
      <c r="S412" t="s">
        <v>57</v>
      </c>
      <c r="T412" t="s">
        <v>44</v>
      </c>
      <c r="U412" t="s">
        <v>223</v>
      </c>
      <c r="V412">
        <v>3437.5</v>
      </c>
      <c r="W412">
        <v>0.87384936719846418</v>
      </c>
      <c r="X412" t="s">
        <v>222</v>
      </c>
    </row>
    <row r="413" spans="1:24" x14ac:dyDescent="0.25">
      <c r="A413" t="s">
        <v>179</v>
      </c>
      <c r="B413" s="1">
        <v>41925</v>
      </c>
      <c r="C413">
        <v>2014</v>
      </c>
      <c r="D413" t="s">
        <v>233</v>
      </c>
      <c r="E413" t="s">
        <v>55</v>
      </c>
      <c r="F413" t="s">
        <v>39</v>
      </c>
      <c r="G413" t="s">
        <v>200</v>
      </c>
      <c r="H413" t="s">
        <v>211</v>
      </c>
      <c r="I413">
        <v>44500</v>
      </c>
      <c r="J413">
        <v>1674</v>
      </c>
      <c r="K413">
        <v>46174</v>
      </c>
      <c r="L413" t="s">
        <v>164</v>
      </c>
      <c r="M413" t="s">
        <v>180</v>
      </c>
      <c r="N413" t="s">
        <v>181</v>
      </c>
      <c r="O413">
        <v>4</v>
      </c>
      <c r="P413" t="s">
        <v>77</v>
      </c>
      <c r="Q413" t="s">
        <v>78</v>
      </c>
      <c r="R413" t="s">
        <v>79</v>
      </c>
      <c r="S413" t="s">
        <v>56</v>
      </c>
      <c r="T413" t="s">
        <v>46</v>
      </c>
      <c r="U413" t="s">
        <v>221</v>
      </c>
      <c r="V413">
        <v>1780</v>
      </c>
      <c r="W413">
        <v>8.0682114735563346E-2</v>
      </c>
      <c r="X413" t="s">
        <v>220</v>
      </c>
    </row>
    <row r="414" spans="1:24" x14ac:dyDescent="0.25">
      <c r="A414" t="s">
        <v>100</v>
      </c>
      <c r="B414" s="1">
        <v>41925</v>
      </c>
      <c r="C414">
        <v>2014</v>
      </c>
      <c r="D414" t="s">
        <v>233</v>
      </c>
      <c r="E414" t="s">
        <v>54</v>
      </c>
      <c r="F414" t="s">
        <v>30</v>
      </c>
      <c r="G414" t="s">
        <v>200</v>
      </c>
      <c r="H414" t="s">
        <v>203</v>
      </c>
      <c r="I414">
        <v>28050</v>
      </c>
      <c r="J414">
        <v>2257</v>
      </c>
      <c r="K414">
        <v>30307</v>
      </c>
      <c r="L414" t="s">
        <v>97</v>
      </c>
      <c r="M414" t="s">
        <v>101</v>
      </c>
      <c r="N414" t="s">
        <v>102</v>
      </c>
      <c r="O414">
        <v>4</v>
      </c>
      <c r="P414" t="s">
        <v>77</v>
      </c>
      <c r="Q414" t="s">
        <v>78</v>
      </c>
      <c r="R414" t="s">
        <v>79</v>
      </c>
      <c r="S414" t="s">
        <v>54</v>
      </c>
      <c r="T414" t="s">
        <v>45</v>
      </c>
      <c r="U414" t="s">
        <v>219</v>
      </c>
      <c r="V414">
        <v>841.5</v>
      </c>
      <c r="W414">
        <v>0.43673554222878791</v>
      </c>
      <c r="X414" t="s">
        <v>220</v>
      </c>
    </row>
    <row r="415" spans="1:24" x14ac:dyDescent="0.25">
      <c r="A415" t="s">
        <v>167</v>
      </c>
      <c r="B415" s="1">
        <v>41925</v>
      </c>
      <c r="C415">
        <v>2014</v>
      </c>
      <c r="D415" t="s">
        <v>233</v>
      </c>
      <c r="E415" t="s">
        <v>60</v>
      </c>
      <c r="F415" t="s">
        <v>6</v>
      </c>
      <c r="G415" t="s">
        <v>210</v>
      </c>
      <c r="H415" t="s">
        <v>203</v>
      </c>
      <c r="I415">
        <v>27800</v>
      </c>
      <c r="J415">
        <v>1347</v>
      </c>
      <c r="K415">
        <v>29147</v>
      </c>
      <c r="L415" t="s">
        <v>164</v>
      </c>
      <c r="M415" t="s">
        <v>168</v>
      </c>
      <c r="N415" t="s">
        <v>169</v>
      </c>
      <c r="O415">
        <v>4</v>
      </c>
      <c r="P415" t="s">
        <v>77</v>
      </c>
      <c r="Q415" t="s">
        <v>78</v>
      </c>
      <c r="R415" t="s">
        <v>79</v>
      </c>
      <c r="S415" t="s">
        <v>61</v>
      </c>
      <c r="T415" t="s">
        <v>42</v>
      </c>
      <c r="U415" t="s">
        <v>219</v>
      </c>
      <c r="V415">
        <v>834</v>
      </c>
      <c r="W415">
        <v>0.59760433602966567</v>
      </c>
      <c r="X415" t="s">
        <v>222</v>
      </c>
    </row>
    <row r="416" spans="1:24" x14ac:dyDescent="0.25">
      <c r="A416" t="s">
        <v>88</v>
      </c>
      <c r="B416" s="1">
        <v>41925</v>
      </c>
      <c r="C416">
        <v>2014</v>
      </c>
      <c r="D416" t="s">
        <v>233</v>
      </c>
      <c r="E416" t="s">
        <v>57</v>
      </c>
      <c r="F416" t="s">
        <v>24</v>
      </c>
      <c r="G416" t="s">
        <v>209</v>
      </c>
      <c r="H416" t="s">
        <v>211</v>
      </c>
      <c r="I416">
        <v>127850</v>
      </c>
      <c r="J416">
        <v>2274</v>
      </c>
      <c r="K416">
        <v>130124</v>
      </c>
      <c r="L416" t="s">
        <v>74</v>
      </c>
      <c r="M416" t="s">
        <v>89</v>
      </c>
      <c r="N416" t="s">
        <v>90</v>
      </c>
      <c r="O416">
        <v>4</v>
      </c>
      <c r="P416" t="s">
        <v>91</v>
      </c>
      <c r="Q416" t="s">
        <v>86</v>
      </c>
      <c r="R416" t="s">
        <v>92</v>
      </c>
      <c r="S416" t="s">
        <v>57</v>
      </c>
      <c r="T416" t="s">
        <v>44</v>
      </c>
      <c r="U416" t="s">
        <v>225</v>
      </c>
      <c r="V416">
        <v>7671</v>
      </c>
      <c r="W416">
        <v>1.6552666209895473E-2</v>
      </c>
      <c r="X416" t="s">
        <v>220</v>
      </c>
    </row>
    <row r="417" spans="1:24" x14ac:dyDescent="0.25">
      <c r="A417" t="s">
        <v>179</v>
      </c>
      <c r="B417" s="1">
        <v>41928</v>
      </c>
      <c r="C417">
        <v>2014</v>
      </c>
      <c r="D417" t="s">
        <v>233</v>
      </c>
      <c r="E417" t="s">
        <v>64</v>
      </c>
      <c r="F417" t="s">
        <v>26</v>
      </c>
      <c r="G417" t="s">
        <v>206</v>
      </c>
      <c r="H417" t="s">
        <v>203</v>
      </c>
      <c r="I417">
        <v>44850</v>
      </c>
      <c r="J417">
        <v>1893</v>
      </c>
      <c r="K417">
        <v>46743</v>
      </c>
      <c r="L417" t="s">
        <v>164</v>
      </c>
      <c r="M417" t="s">
        <v>180</v>
      </c>
      <c r="N417" t="s">
        <v>181</v>
      </c>
      <c r="O417">
        <v>4</v>
      </c>
      <c r="P417" t="s">
        <v>77</v>
      </c>
      <c r="Q417" t="s">
        <v>78</v>
      </c>
      <c r="R417" t="s">
        <v>79</v>
      </c>
      <c r="S417" t="s">
        <v>57</v>
      </c>
      <c r="T417" t="s">
        <v>44</v>
      </c>
      <c r="U417" t="s">
        <v>221</v>
      </c>
      <c r="V417">
        <v>1794</v>
      </c>
      <c r="W417">
        <v>0.85490814496525946</v>
      </c>
      <c r="X417" t="s">
        <v>222</v>
      </c>
    </row>
    <row r="418" spans="1:24" x14ac:dyDescent="0.25">
      <c r="A418" t="s">
        <v>103</v>
      </c>
      <c r="B418" s="1">
        <v>41931</v>
      </c>
      <c r="C418">
        <v>2014</v>
      </c>
      <c r="D418" t="s">
        <v>233</v>
      </c>
      <c r="E418" t="s">
        <v>50</v>
      </c>
      <c r="F418" t="s">
        <v>10</v>
      </c>
      <c r="G418" t="s">
        <v>209</v>
      </c>
      <c r="H418" t="s">
        <v>203</v>
      </c>
      <c r="I418">
        <v>32050</v>
      </c>
      <c r="J418">
        <v>1596</v>
      </c>
      <c r="K418">
        <v>33646</v>
      </c>
      <c r="L418" t="s">
        <v>97</v>
      </c>
      <c r="M418" t="s">
        <v>104</v>
      </c>
      <c r="N418" t="s">
        <v>105</v>
      </c>
      <c r="O418">
        <v>2</v>
      </c>
      <c r="P418" t="s">
        <v>91</v>
      </c>
      <c r="Q418" t="s">
        <v>78</v>
      </c>
      <c r="R418" t="s">
        <v>79</v>
      </c>
      <c r="S418" t="s">
        <v>51</v>
      </c>
      <c r="T418" t="s">
        <v>43</v>
      </c>
      <c r="U418" t="s">
        <v>219</v>
      </c>
      <c r="V418">
        <v>961.5</v>
      </c>
      <c r="W418">
        <v>0.91533684493756706</v>
      </c>
      <c r="X418" t="s">
        <v>222</v>
      </c>
    </row>
    <row r="419" spans="1:24" x14ac:dyDescent="0.25">
      <c r="A419" t="s">
        <v>114</v>
      </c>
      <c r="B419" s="1">
        <v>41932</v>
      </c>
      <c r="C419">
        <v>2014</v>
      </c>
      <c r="D419" t="s">
        <v>233</v>
      </c>
      <c r="E419" t="s">
        <v>50</v>
      </c>
      <c r="F419" t="s">
        <v>10</v>
      </c>
      <c r="G419" t="s">
        <v>210</v>
      </c>
      <c r="H419" t="s">
        <v>203</v>
      </c>
      <c r="I419">
        <v>48050</v>
      </c>
      <c r="J419">
        <v>1964</v>
      </c>
      <c r="K419">
        <v>50014</v>
      </c>
      <c r="L419" t="s">
        <v>97</v>
      </c>
      <c r="M419" t="s">
        <v>115</v>
      </c>
      <c r="N419" t="s">
        <v>116</v>
      </c>
      <c r="O419">
        <v>4</v>
      </c>
      <c r="P419" t="s">
        <v>77</v>
      </c>
      <c r="Q419" t="s">
        <v>78</v>
      </c>
      <c r="R419" t="s">
        <v>79</v>
      </c>
      <c r="S419" t="s">
        <v>51</v>
      </c>
      <c r="T419" t="s">
        <v>43</v>
      </c>
      <c r="U419" t="s">
        <v>221</v>
      </c>
      <c r="V419">
        <v>1922</v>
      </c>
      <c r="W419">
        <v>0.11958785453792097</v>
      </c>
      <c r="X419" t="s">
        <v>220</v>
      </c>
    </row>
    <row r="420" spans="1:24" x14ac:dyDescent="0.25">
      <c r="A420" t="s">
        <v>182</v>
      </c>
      <c r="B420" s="1">
        <v>41933</v>
      </c>
      <c r="C420">
        <v>2014</v>
      </c>
      <c r="D420" t="s">
        <v>233</v>
      </c>
      <c r="E420" t="s">
        <v>52</v>
      </c>
      <c r="F420" t="s">
        <v>41</v>
      </c>
      <c r="G420" t="s">
        <v>200</v>
      </c>
      <c r="H420" t="s">
        <v>203</v>
      </c>
      <c r="I420">
        <v>51700</v>
      </c>
      <c r="J420">
        <v>4732</v>
      </c>
      <c r="K420">
        <v>56432</v>
      </c>
      <c r="L420" t="s">
        <v>164</v>
      </c>
      <c r="M420" t="s">
        <v>183</v>
      </c>
      <c r="N420" t="s">
        <v>184</v>
      </c>
      <c r="O420">
        <v>4</v>
      </c>
      <c r="P420" t="s">
        <v>77</v>
      </c>
      <c r="Q420" t="s">
        <v>78</v>
      </c>
      <c r="R420" t="s">
        <v>79</v>
      </c>
      <c r="S420" t="s">
        <v>53</v>
      </c>
      <c r="T420" t="s">
        <v>46</v>
      </c>
      <c r="U420" t="s">
        <v>223</v>
      </c>
      <c r="V420">
        <v>2585</v>
      </c>
      <c r="W420">
        <v>0.26398834412171895</v>
      </c>
      <c r="X420" t="s">
        <v>220</v>
      </c>
    </row>
    <row r="421" spans="1:24" x14ac:dyDescent="0.25">
      <c r="A421" t="s">
        <v>173</v>
      </c>
      <c r="B421" s="1">
        <v>41933</v>
      </c>
      <c r="C421">
        <v>2014</v>
      </c>
      <c r="D421" t="s">
        <v>233</v>
      </c>
      <c r="E421" t="s">
        <v>57</v>
      </c>
      <c r="F421" t="s">
        <v>21</v>
      </c>
      <c r="G421" t="s">
        <v>208</v>
      </c>
      <c r="H421" t="s">
        <v>201</v>
      </c>
      <c r="I421">
        <v>29100</v>
      </c>
      <c r="J421">
        <v>3870</v>
      </c>
      <c r="K421">
        <v>32970</v>
      </c>
      <c r="L421" t="s">
        <v>164</v>
      </c>
      <c r="M421" t="s">
        <v>174</v>
      </c>
      <c r="N421" t="s">
        <v>175</v>
      </c>
      <c r="O421">
        <v>2</v>
      </c>
      <c r="P421" t="s">
        <v>91</v>
      </c>
      <c r="Q421" t="s">
        <v>78</v>
      </c>
      <c r="R421" t="s">
        <v>79</v>
      </c>
      <c r="S421" t="s">
        <v>57</v>
      </c>
      <c r="T421" t="s">
        <v>44</v>
      </c>
      <c r="U421" t="s">
        <v>219</v>
      </c>
      <c r="V421">
        <v>873</v>
      </c>
      <c r="W421">
        <v>0.20796703510357395</v>
      </c>
      <c r="X421" t="s">
        <v>220</v>
      </c>
    </row>
    <row r="422" spans="1:24" x14ac:dyDescent="0.25">
      <c r="A422" t="s">
        <v>139</v>
      </c>
      <c r="B422" s="1">
        <v>41934</v>
      </c>
      <c r="C422">
        <v>2014</v>
      </c>
      <c r="D422" t="s">
        <v>233</v>
      </c>
      <c r="E422" t="s">
        <v>60</v>
      </c>
      <c r="F422" t="s">
        <v>3</v>
      </c>
      <c r="G422" t="s">
        <v>200</v>
      </c>
      <c r="H422" t="s">
        <v>203</v>
      </c>
      <c r="I422">
        <v>120150</v>
      </c>
      <c r="J422">
        <v>2187</v>
      </c>
      <c r="K422">
        <v>122337</v>
      </c>
      <c r="L422" t="s">
        <v>127</v>
      </c>
      <c r="M422" t="s">
        <v>137</v>
      </c>
      <c r="N422" t="s">
        <v>140</v>
      </c>
      <c r="O422">
        <v>4</v>
      </c>
      <c r="P422" t="s">
        <v>91</v>
      </c>
      <c r="Q422" t="s">
        <v>86</v>
      </c>
      <c r="R422" t="s">
        <v>92</v>
      </c>
      <c r="S422" t="s">
        <v>61</v>
      </c>
      <c r="T422" t="s">
        <v>42</v>
      </c>
      <c r="U422" t="s">
        <v>225</v>
      </c>
      <c r="V422">
        <v>7209</v>
      </c>
      <c r="W422">
        <v>0.13807154453269743</v>
      </c>
      <c r="X422" t="s">
        <v>220</v>
      </c>
    </row>
    <row r="423" spans="1:24" x14ac:dyDescent="0.25">
      <c r="A423" t="s">
        <v>123</v>
      </c>
      <c r="B423" s="1">
        <v>41935</v>
      </c>
      <c r="C423">
        <v>2014</v>
      </c>
      <c r="D423" t="s">
        <v>233</v>
      </c>
      <c r="E423" t="s">
        <v>55</v>
      </c>
      <c r="F423" t="s">
        <v>36</v>
      </c>
      <c r="G423" t="s">
        <v>200</v>
      </c>
      <c r="H423" t="s">
        <v>203</v>
      </c>
      <c r="I423">
        <v>67150</v>
      </c>
      <c r="J423">
        <v>3704</v>
      </c>
      <c r="K423">
        <v>70854</v>
      </c>
      <c r="L423" t="s">
        <v>97</v>
      </c>
      <c r="M423" t="s">
        <v>124</v>
      </c>
      <c r="N423" t="s">
        <v>125</v>
      </c>
      <c r="O423">
        <v>4</v>
      </c>
      <c r="P423" t="s">
        <v>91</v>
      </c>
      <c r="Q423" t="s">
        <v>78</v>
      </c>
      <c r="R423" t="s">
        <v>92</v>
      </c>
      <c r="S423" t="s">
        <v>56</v>
      </c>
      <c r="T423" t="s">
        <v>46</v>
      </c>
      <c r="U423" t="s">
        <v>223</v>
      </c>
      <c r="V423">
        <v>3357.5</v>
      </c>
      <c r="W423">
        <v>9.1454056134193228E-3</v>
      </c>
      <c r="X423" t="s">
        <v>220</v>
      </c>
    </row>
    <row r="424" spans="1:24" x14ac:dyDescent="0.25">
      <c r="A424" t="s">
        <v>185</v>
      </c>
      <c r="B424" s="1">
        <v>41935</v>
      </c>
      <c r="C424">
        <v>2014</v>
      </c>
      <c r="D424" t="s">
        <v>233</v>
      </c>
      <c r="E424" t="s">
        <v>62</v>
      </c>
      <c r="F424" t="s">
        <v>15</v>
      </c>
      <c r="G424" t="s">
        <v>200</v>
      </c>
      <c r="H424" t="s">
        <v>211</v>
      </c>
      <c r="I424">
        <v>66800</v>
      </c>
      <c r="J424">
        <v>1824</v>
      </c>
      <c r="K424">
        <v>68624</v>
      </c>
      <c r="L424" t="s">
        <v>164</v>
      </c>
      <c r="M424" t="s">
        <v>186</v>
      </c>
      <c r="N424" t="s">
        <v>187</v>
      </c>
      <c r="O424">
        <v>4</v>
      </c>
      <c r="P424" t="s">
        <v>77</v>
      </c>
      <c r="Q424" t="s">
        <v>86</v>
      </c>
      <c r="R424" t="s">
        <v>87</v>
      </c>
      <c r="S424" t="s">
        <v>63</v>
      </c>
      <c r="T424" t="s">
        <v>43</v>
      </c>
      <c r="U424" t="s">
        <v>223</v>
      </c>
      <c r="V424">
        <v>3340</v>
      </c>
      <c r="W424">
        <v>0.54000569299794998</v>
      </c>
      <c r="X424" t="s">
        <v>222</v>
      </c>
    </row>
    <row r="425" spans="1:24" x14ac:dyDescent="0.25">
      <c r="A425" t="s">
        <v>188</v>
      </c>
      <c r="B425" s="1">
        <v>41935</v>
      </c>
      <c r="C425">
        <v>2014</v>
      </c>
      <c r="D425" t="s">
        <v>233</v>
      </c>
      <c r="E425" t="s">
        <v>57</v>
      </c>
      <c r="F425" t="s">
        <v>19</v>
      </c>
      <c r="G425" t="s">
        <v>210</v>
      </c>
      <c r="H425" t="s">
        <v>201</v>
      </c>
      <c r="I425">
        <v>69100</v>
      </c>
      <c r="J425">
        <v>1116</v>
      </c>
      <c r="K425">
        <v>70216</v>
      </c>
      <c r="L425" t="s">
        <v>164</v>
      </c>
      <c r="M425" t="s">
        <v>189</v>
      </c>
      <c r="N425" t="s">
        <v>190</v>
      </c>
      <c r="O425">
        <v>4</v>
      </c>
      <c r="P425" t="s">
        <v>77</v>
      </c>
      <c r="Q425" t="s">
        <v>86</v>
      </c>
      <c r="R425" t="s">
        <v>87</v>
      </c>
      <c r="S425" t="s">
        <v>57</v>
      </c>
      <c r="T425" t="s">
        <v>44</v>
      </c>
      <c r="U425" t="s">
        <v>223</v>
      </c>
      <c r="V425">
        <v>3455</v>
      </c>
      <c r="W425">
        <v>0.52605537070243402</v>
      </c>
      <c r="X425" t="s">
        <v>222</v>
      </c>
    </row>
    <row r="426" spans="1:24" x14ac:dyDescent="0.25">
      <c r="A426" t="s">
        <v>176</v>
      </c>
      <c r="B426" s="1">
        <v>41936</v>
      </c>
      <c r="C426">
        <v>2014</v>
      </c>
      <c r="D426" t="s">
        <v>233</v>
      </c>
      <c r="E426" t="s">
        <v>52</v>
      </c>
      <c r="F426" t="s">
        <v>35</v>
      </c>
      <c r="G426" t="s">
        <v>200</v>
      </c>
      <c r="H426" t="s">
        <v>201</v>
      </c>
      <c r="I426">
        <v>34850</v>
      </c>
      <c r="J426">
        <v>4106</v>
      </c>
      <c r="K426">
        <v>38956</v>
      </c>
      <c r="L426" t="s">
        <v>164</v>
      </c>
      <c r="M426" t="s">
        <v>177</v>
      </c>
      <c r="N426" t="s">
        <v>178</v>
      </c>
      <c r="O426">
        <v>4</v>
      </c>
      <c r="P426" t="s">
        <v>77</v>
      </c>
      <c r="Q426" t="s">
        <v>78</v>
      </c>
      <c r="R426" t="s">
        <v>79</v>
      </c>
      <c r="S426" t="s">
        <v>53</v>
      </c>
      <c r="T426" t="s">
        <v>46</v>
      </c>
      <c r="U426" t="s">
        <v>221</v>
      </c>
      <c r="V426">
        <v>1394</v>
      </c>
      <c r="W426">
        <v>0.90417106352009391</v>
      </c>
      <c r="X426" t="s">
        <v>222</v>
      </c>
    </row>
    <row r="427" spans="1:24" x14ac:dyDescent="0.25">
      <c r="A427" t="s">
        <v>188</v>
      </c>
      <c r="B427" s="1">
        <v>41937</v>
      </c>
      <c r="C427">
        <v>2014</v>
      </c>
      <c r="D427" t="s">
        <v>233</v>
      </c>
      <c r="E427" t="s">
        <v>52</v>
      </c>
      <c r="F427" t="s">
        <v>47</v>
      </c>
      <c r="G427" t="s">
        <v>207</v>
      </c>
      <c r="H427" t="s">
        <v>201</v>
      </c>
      <c r="I427">
        <v>68800</v>
      </c>
      <c r="J427">
        <v>1894</v>
      </c>
      <c r="K427">
        <v>70694</v>
      </c>
      <c r="L427" t="s">
        <v>164</v>
      </c>
      <c r="M427" t="s">
        <v>189</v>
      </c>
      <c r="N427" t="s">
        <v>190</v>
      </c>
      <c r="O427">
        <v>4</v>
      </c>
      <c r="P427" t="s">
        <v>77</v>
      </c>
      <c r="Q427" t="s">
        <v>86</v>
      </c>
      <c r="R427" t="s">
        <v>87</v>
      </c>
      <c r="S427" t="s">
        <v>53</v>
      </c>
      <c r="T427" t="s">
        <v>46</v>
      </c>
      <c r="U427" t="s">
        <v>223</v>
      </c>
      <c r="V427">
        <v>3440</v>
      </c>
      <c r="W427">
        <v>0.35282489394434957</v>
      </c>
      <c r="X427" t="s">
        <v>220</v>
      </c>
    </row>
    <row r="428" spans="1:24" x14ac:dyDescent="0.25">
      <c r="A428" t="s">
        <v>103</v>
      </c>
      <c r="B428" s="1">
        <v>41937</v>
      </c>
      <c r="C428">
        <v>2014</v>
      </c>
      <c r="D428" t="s">
        <v>233</v>
      </c>
      <c r="E428" t="s">
        <v>52</v>
      </c>
      <c r="F428" t="s">
        <v>41</v>
      </c>
      <c r="G428" t="s">
        <v>204</v>
      </c>
      <c r="H428" t="s">
        <v>205</v>
      </c>
      <c r="I428">
        <v>31750</v>
      </c>
      <c r="J428">
        <v>1364</v>
      </c>
      <c r="K428">
        <v>33114</v>
      </c>
      <c r="L428" t="s">
        <v>97</v>
      </c>
      <c r="M428" t="s">
        <v>104</v>
      </c>
      <c r="N428" t="s">
        <v>105</v>
      </c>
      <c r="O428">
        <v>2</v>
      </c>
      <c r="P428" t="s">
        <v>91</v>
      </c>
      <c r="Q428" t="s">
        <v>78</v>
      </c>
      <c r="R428" t="s">
        <v>79</v>
      </c>
      <c r="S428" t="s">
        <v>53</v>
      </c>
      <c r="T428" t="s">
        <v>46</v>
      </c>
      <c r="U428" t="s">
        <v>219</v>
      </c>
      <c r="V428">
        <v>952.5</v>
      </c>
      <c r="W428">
        <v>0.76973769337392306</v>
      </c>
      <c r="X428" t="s">
        <v>222</v>
      </c>
    </row>
    <row r="429" spans="1:24" x14ac:dyDescent="0.25">
      <c r="A429" t="s">
        <v>83</v>
      </c>
      <c r="B429" s="1">
        <v>41938</v>
      </c>
      <c r="C429">
        <v>2014</v>
      </c>
      <c r="D429" t="s">
        <v>233</v>
      </c>
      <c r="E429" t="s">
        <v>55</v>
      </c>
      <c r="F429" t="s">
        <v>38</v>
      </c>
      <c r="G429" t="s">
        <v>210</v>
      </c>
      <c r="H429" t="s">
        <v>203</v>
      </c>
      <c r="I429">
        <v>74600</v>
      </c>
      <c r="J429">
        <v>1889</v>
      </c>
      <c r="K429">
        <v>76489</v>
      </c>
      <c r="L429" t="s">
        <v>74</v>
      </c>
      <c r="M429" t="s">
        <v>84</v>
      </c>
      <c r="N429" t="s">
        <v>85</v>
      </c>
      <c r="O429">
        <v>4</v>
      </c>
      <c r="P429" t="s">
        <v>77</v>
      </c>
      <c r="Q429" t="s">
        <v>86</v>
      </c>
      <c r="R429" t="s">
        <v>87</v>
      </c>
      <c r="S429" t="s">
        <v>56</v>
      </c>
      <c r="T429" t="s">
        <v>46</v>
      </c>
      <c r="U429" t="s">
        <v>223</v>
      </c>
      <c r="V429">
        <v>3730</v>
      </c>
      <c r="W429">
        <v>0.17022849161654174</v>
      </c>
      <c r="X429" t="s">
        <v>220</v>
      </c>
    </row>
    <row r="430" spans="1:24" x14ac:dyDescent="0.25">
      <c r="A430" t="s">
        <v>151</v>
      </c>
      <c r="B430" s="1">
        <v>41938</v>
      </c>
      <c r="C430">
        <v>2014</v>
      </c>
      <c r="D430" t="s">
        <v>233</v>
      </c>
      <c r="E430" t="s">
        <v>55</v>
      </c>
      <c r="F430" t="s">
        <v>36</v>
      </c>
      <c r="G430" t="s">
        <v>210</v>
      </c>
      <c r="H430" t="s">
        <v>201</v>
      </c>
      <c r="I430">
        <v>31150</v>
      </c>
      <c r="J430">
        <v>3341</v>
      </c>
      <c r="K430">
        <v>34491</v>
      </c>
      <c r="L430" t="s">
        <v>142</v>
      </c>
      <c r="M430" t="s">
        <v>152</v>
      </c>
      <c r="N430" t="s">
        <v>153</v>
      </c>
      <c r="O430">
        <v>3</v>
      </c>
      <c r="P430" t="s">
        <v>91</v>
      </c>
      <c r="Q430" t="s">
        <v>78</v>
      </c>
      <c r="R430" t="s">
        <v>79</v>
      </c>
      <c r="S430" t="s">
        <v>56</v>
      </c>
      <c r="T430" t="s">
        <v>46</v>
      </c>
      <c r="U430" t="s">
        <v>219</v>
      </c>
      <c r="V430">
        <v>934.5</v>
      </c>
      <c r="W430">
        <v>0.69750816500629675</v>
      </c>
      <c r="X430" t="s">
        <v>222</v>
      </c>
    </row>
    <row r="431" spans="1:24" x14ac:dyDescent="0.25">
      <c r="A431" t="s">
        <v>133</v>
      </c>
      <c r="B431" s="1">
        <v>41938</v>
      </c>
      <c r="C431">
        <v>2014</v>
      </c>
      <c r="D431" t="s">
        <v>233</v>
      </c>
      <c r="E431" t="s">
        <v>62</v>
      </c>
      <c r="F431" t="s">
        <v>14</v>
      </c>
      <c r="G431" t="s">
        <v>204</v>
      </c>
      <c r="H431" t="s">
        <v>211</v>
      </c>
      <c r="I431">
        <v>58000</v>
      </c>
      <c r="J431">
        <v>4036</v>
      </c>
      <c r="K431">
        <v>62036</v>
      </c>
      <c r="L431" t="s">
        <v>127</v>
      </c>
      <c r="M431" t="s">
        <v>134</v>
      </c>
      <c r="N431" t="s">
        <v>135</v>
      </c>
      <c r="O431">
        <v>4</v>
      </c>
      <c r="P431" t="s">
        <v>77</v>
      </c>
      <c r="Q431" t="s">
        <v>86</v>
      </c>
      <c r="R431" t="s">
        <v>79</v>
      </c>
      <c r="S431" t="s">
        <v>63</v>
      </c>
      <c r="T431" t="s">
        <v>43</v>
      </c>
      <c r="U431" t="s">
        <v>223</v>
      </c>
      <c r="V431">
        <v>2900</v>
      </c>
      <c r="W431">
        <v>9.1233813246355308E-2</v>
      </c>
      <c r="X431" t="s">
        <v>220</v>
      </c>
    </row>
    <row r="432" spans="1:24" x14ac:dyDescent="0.25">
      <c r="A432" t="s">
        <v>136</v>
      </c>
      <c r="B432" s="1">
        <v>41940</v>
      </c>
      <c r="C432">
        <v>2014</v>
      </c>
      <c r="D432" t="s">
        <v>233</v>
      </c>
      <c r="E432" t="s">
        <v>57</v>
      </c>
      <c r="F432" t="s">
        <v>23</v>
      </c>
      <c r="G432" t="s">
        <v>208</v>
      </c>
      <c r="H432" t="s">
        <v>203</v>
      </c>
      <c r="I432">
        <v>75700</v>
      </c>
      <c r="J432">
        <v>2029</v>
      </c>
      <c r="K432">
        <v>77729</v>
      </c>
      <c r="L432" t="s">
        <v>127</v>
      </c>
      <c r="M432" t="s">
        <v>137</v>
      </c>
      <c r="N432" t="s">
        <v>138</v>
      </c>
      <c r="O432">
        <v>4</v>
      </c>
      <c r="P432" t="s">
        <v>77</v>
      </c>
      <c r="Q432" t="s">
        <v>78</v>
      </c>
      <c r="R432" t="s">
        <v>79</v>
      </c>
      <c r="S432" t="s">
        <v>57</v>
      </c>
      <c r="T432" t="s">
        <v>44</v>
      </c>
      <c r="U432" t="s">
        <v>225</v>
      </c>
      <c r="V432">
        <v>4542</v>
      </c>
      <c r="W432">
        <v>0.24981535843099251</v>
      </c>
      <c r="X432" t="s">
        <v>220</v>
      </c>
    </row>
    <row r="433" spans="1:24" x14ac:dyDescent="0.25">
      <c r="A433" t="s">
        <v>133</v>
      </c>
      <c r="B433" s="1">
        <v>41941</v>
      </c>
      <c r="C433">
        <v>2014</v>
      </c>
      <c r="D433" t="s">
        <v>233</v>
      </c>
      <c r="E433" t="s">
        <v>57</v>
      </c>
      <c r="F433" t="s">
        <v>21</v>
      </c>
      <c r="G433" t="s">
        <v>206</v>
      </c>
      <c r="H433" t="s">
        <v>211</v>
      </c>
      <c r="I433">
        <v>57300</v>
      </c>
      <c r="J433">
        <v>4784</v>
      </c>
      <c r="K433">
        <v>62084</v>
      </c>
      <c r="L433" t="s">
        <v>127</v>
      </c>
      <c r="M433" t="s">
        <v>134</v>
      </c>
      <c r="N433" t="s">
        <v>135</v>
      </c>
      <c r="O433">
        <v>4</v>
      </c>
      <c r="P433" t="s">
        <v>77</v>
      </c>
      <c r="Q433" t="s">
        <v>86</v>
      </c>
      <c r="R433" t="s">
        <v>79</v>
      </c>
      <c r="S433" t="s">
        <v>57</v>
      </c>
      <c r="T433" t="s">
        <v>44</v>
      </c>
      <c r="U433" t="s">
        <v>223</v>
      </c>
      <c r="V433">
        <v>2865</v>
      </c>
      <c r="W433">
        <v>0.26598550857323477</v>
      </c>
      <c r="X433" t="s">
        <v>220</v>
      </c>
    </row>
    <row r="434" spans="1:24" x14ac:dyDescent="0.25">
      <c r="A434" t="s">
        <v>136</v>
      </c>
      <c r="B434" s="1">
        <v>41944</v>
      </c>
      <c r="C434">
        <v>2014</v>
      </c>
      <c r="D434" t="s">
        <v>234</v>
      </c>
      <c r="E434" t="s">
        <v>62</v>
      </c>
      <c r="F434" t="s">
        <v>14</v>
      </c>
      <c r="G434" t="s">
        <v>207</v>
      </c>
      <c r="H434" t="s">
        <v>211</v>
      </c>
      <c r="I434">
        <v>76250</v>
      </c>
      <c r="J434">
        <v>2544</v>
      </c>
      <c r="K434">
        <v>78794</v>
      </c>
      <c r="L434" t="s">
        <v>127</v>
      </c>
      <c r="M434" t="s">
        <v>137</v>
      </c>
      <c r="N434" t="s">
        <v>138</v>
      </c>
      <c r="O434">
        <v>4</v>
      </c>
      <c r="P434" t="s">
        <v>77</v>
      </c>
      <c r="Q434" t="s">
        <v>78</v>
      </c>
      <c r="R434" t="s">
        <v>79</v>
      </c>
      <c r="S434" t="s">
        <v>63</v>
      </c>
      <c r="T434" t="s">
        <v>43</v>
      </c>
      <c r="U434" t="s">
        <v>225</v>
      </c>
      <c r="V434">
        <v>4575</v>
      </c>
      <c r="W434">
        <v>0.56254895383610803</v>
      </c>
      <c r="X434" t="s">
        <v>222</v>
      </c>
    </row>
    <row r="435" spans="1:24" x14ac:dyDescent="0.25">
      <c r="A435" t="s">
        <v>167</v>
      </c>
      <c r="B435" s="1">
        <v>41946</v>
      </c>
      <c r="C435">
        <v>2014</v>
      </c>
      <c r="D435" t="s">
        <v>234</v>
      </c>
      <c r="E435" t="s">
        <v>55</v>
      </c>
      <c r="F435" t="s">
        <v>37</v>
      </c>
      <c r="G435" t="s">
        <v>200</v>
      </c>
      <c r="H435" t="s">
        <v>205</v>
      </c>
      <c r="I435">
        <v>28100</v>
      </c>
      <c r="J435">
        <v>3423</v>
      </c>
      <c r="K435">
        <v>31523</v>
      </c>
      <c r="L435" t="s">
        <v>164</v>
      </c>
      <c r="M435" t="s">
        <v>168</v>
      </c>
      <c r="N435" t="s">
        <v>169</v>
      </c>
      <c r="O435">
        <v>4</v>
      </c>
      <c r="P435" t="s">
        <v>77</v>
      </c>
      <c r="Q435" t="s">
        <v>78</v>
      </c>
      <c r="R435" t="s">
        <v>79</v>
      </c>
      <c r="S435" t="s">
        <v>56</v>
      </c>
      <c r="T435" t="s">
        <v>46</v>
      </c>
      <c r="U435" t="s">
        <v>219</v>
      </c>
      <c r="V435">
        <v>843</v>
      </c>
      <c r="W435">
        <v>7.9447285774837853E-2</v>
      </c>
      <c r="X435" t="s">
        <v>220</v>
      </c>
    </row>
    <row r="436" spans="1:24" x14ac:dyDescent="0.25">
      <c r="A436" t="s">
        <v>109</v>
      </c>
      <c r="B436" s="1">
        <v>41946</v>
      </c>
      <c r="C436">
        <v>2014</v>
      </c>
      <c r="D436" t="s">
        <v>234</v>
      </c>
      <c r="E436" t="s">
        <v>54</v>
      </c>
      <c r="F436" t="s">
        <v>28</v>
      </c>
      <c r="G436" t="s">
        <v>200</v>
      </c>
      <c r="H436" t="s">
        <v>201</v>
      </c>
      <c r="I436">
        <v>40450</v>
      </c>
      <c r="J436">
        <v>2760</v>
      </c>
      <c r="K436">
        <v>43210</v>
      </c>
      <c r="L436" t="s">
        <v>97</v>
      </c>
      <c r="M436" t="s">
        <v>110</v>
      </c>
      <c r="N436" t="s">
        <v>111</v>
      </c>
      <c r="O436">
        <v>4</v>
      </c>
      <c r="P436" t="s">
        <v>91</v>
      </c>
      <c r="Q436" t="s">
        <v>78</v>
      </c>
      <c r="R436" t="s">
        <v>79</v>
      </c>
      <c r="S436" t="s">
        <v>54</v>
      </c>
      <c r="T436" t="s">
        <v>45</v>
      </c>
      <c r="U436" t="s">
        <v>221</v>
      </c>
      <c r="V436">
        <v>1618</v>
      </c>
      <c r="W436">
        <v>0.17476118410693536</v>
      </c>
      <c r="X436" t="s">
        <v>220</v>
      </c>
    </row>
    <row r="437" spans="1:24" x14ac:dyDescent="0.25">
      <c r="A437" t="s">
        <v>141</v>
      </c>
      <c r="B437" s="1">
        <v>41947</v>
      </c>
      <c r="C437">
        <v>2014</v>
      </c>
      <c r="D437" t="s">
        <v>234</v>
      </c>
      <c r="E437" t="s">
        <v>52</v>
      </c>
      <c r="F437" t="s">
        <v>47</v>
      </c>
      <c r="G437" t="s">
        <v>207</v>
      </c>
      <c r="H437" t="s">
        <v>205</v>
      </c>
      <c r="I437">
        <v>23850</v>
      </c>
      <c r="J437">
        <v>4212</v>
      </c>
      <c r="K437">
        <v>28062</v>
      </c>
      <c r="L437" t="s">
        <v>142</v>
      </c>
      <c r="M437" t="s">
        <v>143</v>
      </c>
      <c r="N437" t="s">
        <v>144</v>
      </c>
      <c r="O437">
        <v>4</v>
      </c>
      <c r="P437" t="s">
        <v>77</v>
      </c>
      <c r="Q437" t="s">
        <v>78</v>
      </c>
      <c r="R437" t="s">
        <v>79</v>
      </c>
      <c r="S437" t="s">
        <v>53</v>
      </c>
      <c r="T437" t="s">
        <v>46</v>
      </c>
      <c r="U437" t="s">
        <v>219</v>
      </c>
      <c r="V437">
        <v>715.5</v>
      </c>
      <c r="W437">
        <v>9.155479124353956E-2</v>
      </c>
      <c r="X437" t="s">
        <v>220</v>
      </c>
    </row>
    <row r="438" spans="1:24" x14ac:dyDescent="0.25">
      <c r="A438" t="s">
        <v>139</v>
      </c>
      <c r="B438" s="1">
        <v>41947</v>
      </c>
      <c r="C438">
        <v>2014</v>
      </c>
      <c r="D438" t="s">
        <v>234</v>
      </c>
      <c r="E438" t="s">
        <v>54</v>
      </c>
      <c r="F438" t="s">
        <v>11</v>
      </c>
      <c r="G438" t="s">
        <v>206</v>
      </c>
      <c r="H438" t="s">
        <v>211</v>
      </c>
      <c r="I438">
        <v>120000</v>
      </c>
      <c r="J438">
        <v>1217</v>
      </c>
      <c r="K438">
        <v>121217</v>
      </c>
      <c r="L438" t="s">
        <v>127</v>
      </c>
      <c r="M438" t="s">
        <v>137</v>
      </c>
      <c r="N438" t="s">
        <v>140</v>
      </c>
      <c r="O438">
        <v>4</v>
      </c>
      <c r="P438" t="s">
        <v>91</v>
      </c>
      <c r="Q438" t="s">
        <v>86</v>
      </c>
      <c r="R438" t="s">
        <v>92</v>
      </c>
      <c r="S438" t="s">
        <v>54</v>
      </c>
      <c r="T438" t="s">
        <v>43</v>
      </c>
      <c r="U438" t="s">
        <v>225</v>
      </c>
      <c r="V438">
        <v>7200</v>
      </c>
      <c r="W438">
        <v>5.3756962089686174E-2</v>
      </c>
      <c r="X438" t="s">
        <v>220</v>
      </c>
    </row>
    <row r="439" spans="1:24" x14ac:dyDescent="0.25">
      <c r="A439" t="s">
        <v>176</v>
      </c>
      <c r="B439" s="1">
        <v>41948</v>
      </c>
      <c r="C439">
        <v>2014</v>
      </c>
      <c r="D439" t="s">
        <v>234</v>
      </c>
      <c r="E439" t="s">
        <v>54</v>
      </c>
      <c r="F439" t="s">
        <v>31</v>
      </c>
      <c r="G439" t="s">
        <v>200</v>
      </c>
      <c r="H439" t="s">
        <v>201</v>
      </c>
      <c r="I439">
        <v>34850</v>
      </c>
      <c r="J439">
        <v>2483</v>
      </c>
      <c r="K439">
        <v>37333</v>
      </c>
      <c r="L439" t="s">
        <v>164</v>
      </c>
      <c r="M439" t="s">
        <v>177</v>
      </c>
      <c r="N439" t="s">
        <v>178</v>
      </c>
      <c r="O439">
        <v>4</v>
      </c>
      <c r="P439" t="s">
        <v>77</v>
      </c>
      <c r="Q439" t="s">
        <v>78</v>
      </c>
      <c r="R439" t="s">
        <v>79</v>
      </c>
      <c r="S439" t="s">
        <v>54</v>
      </c>
      <c r="T439" t="s">
        <v>45</v>
      </c>
      <c r="U439" t="s">
        <v>221</v>
      </c>
      <c r="V439">
        <v>1394</v>
      </c>
      <c r="W439">
        <v>0.53116577422766287</v>
      </c>
      <c r="X439" t="s">
        <v>222</v>
      </c>
    </row>
    <row r="440" spans="1:24" x14ac:dyDescent="0.25">
      <c r="A440" t="s">
        <v>120</v>
      </c>
      <c r="B440" s="1">
        <v>41949</v>
      </c>
      <c r="C440">
        <v>2014</v>
      </c>
      <c r="D440" t="s">
        <v>234</v>
      </c>
      <c r="E440" t="s">
        <v>52</v>
      </c>
      <c r="F440" t="s">
        <v>41</v>
      </c>
      <c r="G440" t="s">
        <v>204</v>
      </c>
      <c r="H440" t="s">
        <v>203</v>
      </c>
      <c r="I440">
        <v>55850</v>
      </c>
      <c r="J440">
        <v>3167</v>
      </c>
      <c r="K440">
        <v>59017</v>
      </c>
      <c r="L440" t="s">
        <v>97</v>
      </c>
      <c r="M440" t="s">
        <v>121</v>
      </c>
      <c r="N440" t="s">
        <v>122</v>
      </c>
      <c r="O440">
        <v>4</v>
      </c>
      <c r="P440" t="s">
        <v>77</v>
      </c>
      <c r="Q440" t="s">
        <v>86</v>
      </c>
      <c r="R440" t="s">
        <v>87</v>
      </c>
      <c r="S440" t="s">
        <v>53</v>
      </c>
      <c r="T440" t="s">
        <v>46</v>
      </c>
      <c r="U440" t="s">
        <v>223</v>
      </c>
      <c r="V440">
        <v>2792.5</v>
      </c>
      <c r="W440">
        <v>9.2268241612365586E-3</v>
      </c>
      <c r="X440" t="s">
        <v>220</v>
      </c>
    </row>
    <row r="441" spans="1:24" x14ac:dyDescent="0.25">
      <c r="A441" t="s">
        <v>179</v>
      </c>
      <c r="B441" s="1">
        <v>41950</v>
      </c>
      <c r="C441">
        <v>2014</v>
      </c>
      <c r="D441" t="s">
        <v>234</v>
      </c>
      <c r="E441" t="s">
        <v>60</v>
      </c>
      <c r="F441" t="s">
        <v>6</v>
      </c>
      <c r="G441" t="s">
        <v>210</v>
      </c>
      <c r="H441" t="s">
        <v>201</v>
      </c>
      <c r="I441">
        <v>44500</v>
      </c>
      <c r="J441">
        <v>1607</v>
      </c>
      <c r="K441">
        <v>46107</v>
      </c>
      <c r="L441" t="s">
        <v>164</v>
      </c>
      <c r="M441" t="s">
        <v>180</v>
      </c>
      <c r="N441" t="s">
        <v>181</v>
      </c>
      <c r="O441">
        <v>4</v>
      </c>
      <c r="P441" t="s">
        <v>77</v>
      </c>
      <c r="Q441" t="s">
        <v>78</v>
      </c>
      <c r="R441" t="s">
        <v>79</v>
      </c>
      <c r="S441" t="s">
        <v>61</v>
      </c>
      <c r="T441" t="s">
        <v>42</v>
      </c>
      <c r="U441" t="s">
        <v>221</v>
      </c>
      <c r="V441">
        <v>1780</v>
      </c>
      <c r="W441">
        <v>0.35536826465063182</v>
      </c>
      <c r="X441" t="s">
        <v>220</v>
      </c>
    </row>
    <row r="442" spans="1:24" x14ac:dyDescent="0.25">
      <c r="A442" t="s">
        <v>123</v>
      </c>
      <c r="B442" s="1">
        <v>41950</v>
      </c>
      <c r="C442">
        <v>2014</v>
      </c>
      <c r="D442" t="s">
        <v>234</v>
      </c>
      <c r="E442" t="s">
        <v>55</v>
      </c>
      <c r="F442" t="s">
        <v>38</v>
      </c>
      <c r="G442" t="s">
        <v>210</v>
      </c>
      <c r="H442" t="s">
        <v>203</v>
      </c>
      <c r="I442">
        <v>67000</v>
      </c>
      <c r="J442">
        <v>1400</v>
      </c>
      <c r="K442">
        <v>68400</v>
      </c>
      <c r="L442" t="s">
        <v>97</v>
      </c>
      <c r="M442" t="s">
        <v>124</v>
      </c>
      <c r="N442" t="s">
        <v>125</v>
      </c>
      <c r="O442">
        <v>4</v>
      </c>
      <c r="P442" t="s">
        <v>91</v>
      </c>
      <c r="Q442" t="s">
        <v>78</v>
      </c>
      <c r="R442" t="s">
        <v>92</v>
      </c>
      <c r="S442" t="s">
        <v>56</v>
      </c>
      <c r="T442" t="s">
        <v>46</v>
      </c>
      <c r="U442" t="s">
        <v>223</v>
      </c>
      <c r="V442">
        <v>3350</v>
      </c>
      <c r="W442">
        <v>0.58190108769661797</v>
      </c>
      <c r="X442" t="s">
        <v>222</v>
      </c>
    </row>
    <row r="443" spans="1:24" x14ac:dyDescent="0.25">
      <c r="A443" t="s">
        <v>123</v>
      </c>
      <c r="B443" s="1">
        <v>41950</v>
      </c>
      <c r="C443">
        <v>2014</v>
      </c>
      <c r="D443" t="s">
        <v>234</v>
      </c>
      <c r="E443" t="s">
        <v>55</v>
      </c>
      <c r="F443" t="s">
        <v>39</v>
      </c>
      <c r="G443" t="s">
        <v>200</v>
      </c>
      <c r="H443" t="s">
        <v>205</v>
      </c>
      <c r="I443">
        <v>67400</v>
      </c>
      <c r="J443">
        <v>3858</v>
      </c>
      <c r="K443">
        <v>71258</v>
      </c>
      <c r="L443" t="s">
        <v>97</v>
      </c>
      <c r="M443" t="s">
        <v>124</v>
      </c>
      <c r="N443" t="s">
        <v>125</v>
      </c>
      <c r="O443">
        <v>4</v>
      </c>
      <c r="P443" t="s">
        <v>91</v>
      </c>
      <c r="Q443" t="s">
        <v>78</v>
      </c>
      <c r="R443" t="s">
        <v>92</v>
      </c>
      <c r="S443" t="s">
        <v>56</v>
      </c>
      <c r="T443" t="s">
        <v>46</v>
      </c>
      <c r="U443" t="s">
        <v>223</v>
      </c>
      <c r="V443">
        <v>3370</v>
      </c>
      <c r="W443">
        <v>0.17815690449353164</v>
      </c>
      <c r="X443" t="s">
        <v>220</v>
      </c>
    </row>
    <row r="444" spans="1:24" x14ac:dyDescent="0.25">
      <c r="A444" t="s">
        <v>185</v>
      </c>
      <c r="B444" s="1">
        <v>41950</v>
      </c>
      <c r="C444">
        <v>2014</v>
      </c>
      <c r="D444" t="s">
        <v>234</v>
      </c>
      <c r="E444" t="s">
        <v>57</v>
      </c>
      <c r="F444" t="s">
        <v>24</v>
      </c>
      <c r="G444" t="s">
        <v>200</v>
      </c>
      <c r="H444" t="s">
        <v>201</v>
      </c>
      <c r="I444">
        <v>66200</v>
      </c>
      <c r="J444">
        <v>4879</v>
      </c>
      <c r="K444">
        <v>71079</v>
      </c>
      <c r="L444" t="s">
        <v>164</v>
      </c>
      <c r="M444" t="s">
        <v>186</v>
      </c>
      <c r="N444" t="s">
        <v>187</v>
      </c>
      <c r="O444">
        <v>4</v>
      </c>
      <c r="P444" t="s">
        <v>77</v>
      </c>
      <c r="Q444" t="s">
        <v>86</v>
      </c>
      <c r="R444" t="s">
        <v>87</v>
      </c>
      <c r="S444" t="s">
        <v>57</v>
      </c>
      <c r="T444" t="s">
        <v>44</v>
      </c>
      <c r="U444" t="s">
        <v>223</v>
      </c>
      <c r="V444">
        <v>3310</v>
      </c>
      <c r="W444">
        <v>0.26364969753830214</v>
      </c>
      <c r="X444" t="s">
        <v>220</v>
      </c>
    </row>
    <row r="445" spans="1:24" x14ac:dyDescent="0.25">
      <c r="A445" t="s">
        <v>191</v>
      </c>
      <c r="B445" s="1">
        <v>41950</v>
      </c>
      <c r="C445">
        <v>2014</v>
      </c>
      <c r="D445" t="s">
        <v>234</v>
      </c>
      <c r="E445" t="s">
        <v>54</v>
      </c>
      <c r="F445" t="s">
        <v>33</v>
      </c>
      <c r="G445" t="s">
        <v>200</v>
      </c>
      <c r="H445" t="s">
        <v>205</v>
      </c>
      <c r="I445">
        <v>116200</v>
      </c>
      <c r="J445">
        <v>1180</v>
      </c>
      <c r="K445">
        <v>117380</v>
      </c>
      <c r="L445" t="s">
        <v>164</v>
      </c>
      <c r="M445" t="s">
        <v>192</v>
      </c>
      <c r="N445" t="s">
        <v>193</v>
      </c>
      <c r="O445">
        <v>4</v>
      </c>
      <c r="P445" t="s">
        <v>91</v>
      </c>
      <c r="Q445" t="s">
        <v>86</v>
      </c>
      <c r="R445" t="s">
        <v>92</v>
      </c>
      <c r="S445" t="s">
        <v>54</v>
      </c>
      <c r="T445" t="s">
        <v>45</v>
      </c>
      <c r="U445" t="s">
        <v>225</v>
      </c>
      <c r="V445">
        <v>6972</v>
      </c>
      <c r="W445">
        <v>7.313429567643176E-2</v>
      </c>
      <c r="X445" t="s">
        <v>220</v>
      </c>
    </row>
    <row r="446" spans="1:24" x14ac:dyDescent="0.25">
      <c r="A446" t="s">
        <v>106</v>
      </c>
      <c r="B446" s="1">
        <v>41951</v>
      </c>
      <c r="C446">
        <v>2014</v>
      </c>
      <c r="D446" t="s">
        <v>234</v>
      </c>
      <c r="E446" t="s">
        <v>54</v>
      </c>
      <c r="F446" t="s">
        <v>30</v>
      </c>
      <c r="G446" t="s">
        <v>210</v>
      </c>
      <c r="H446" t="s">
        <v>203</v>
      </c>
      <c r="I446">
        <v>33450</v>
      </c>
      <c r="J446">
        <v>3795</v>
      </c>
      <c r="K446">
        <v>37245</v>
      </c>
      <c r="L446" t="s">
        <v>97</v>
      </c>
      <c r="M446" t="s">
        <v>107</v>
      </c>
      <c r="N446" t="s">
        <v>108</v>
      </c>
      <c r="O446">
        <v>4</v>
      </c>
      <c r="P446" t="s">
        <v>77</v>
      </c>
      <c r="Q446" t="s">
        <v>78</v>
      </c>
      <c r="R446" t="s">
        <v>79</v>
      </c>
      <c r="S446" t="s">
        <v>54</v>
      </c>
      <c r="T446" t="s">
        <v>45</v>
      </c>
      <c r="U446" t="s">
        <v>221</v>
      </c>
      <c r="V446">
        <v>1338</v>
      </c>
      <c r="W446">
        <v>0.2076559328509755</v>
      </c>
      <c r="X446" t="s">
        <v>220</v>
      </c>
    </row>
    <row r="447" spans="1:24" x14ac:dyDescent="0.25">
      <c r="A447" t="s">
        <v>154</v>
      </c>
      <c r="B447" s="1">
        <v>41951</v>
      </c>
      <c r="C447">
        <v>2014</v>
      </c>
      <c r="D447" t="s">
        <v>234</v>
      </c>
      <c r="E447" t="s">
        <v>54</v>
      </c>
      <c r="F447" t="s">
        <v>31</v>
      </c>
      <c r="G447" t="s">
        <v>200</v>
      </c>
      <c r="H447" t="s">
        <v>203</v>
      </c>
      <c r="I447">
        <v>56250</v>
      </c>
      <c r="J447">
        <v>1480</v>
      </c>
      <c r="K447">
        <v>57730</v>
      </c>
      <c r="L447" t="s">
        <v>142</v>
      </c>
      <c r="M447" t="s">
        <v>155</v>
      </c>
      <c r="N447" t="s">
        <v>156</v>
      </c>
      <c r="O447">
        <v>4</v>
      </c>
      <c r="P447" t="s">
        <v>91</v>
      </c>
      <c r="Q447" t="s">
        <v>78</v>
      </c>
      <c r="R447" t="s">
        <v>79</v>
      </c>
      <c r="S447" t="s">
        <v>54</v>
      </c>
      <c r="T447" t="s">
        <v>45</v>
      </c>
      <c r="U447" t="s">
        <v>223</v>
      </c>
      <c r="V447">
        <v>2812.5</v>
      </c>
      <c r="W447">
        <v>0.3458408957095076</v>
      </c>
      <c r="X447" t="s">
        <v>220</v>
      </c>
    </row>
    <row r="448" spans="1:24" x14ac:dyDescent="0.25">
      <c r="A448" t="s">
        <v>151</v>
      </c>
      <c r="B448" s="1">
        <v>41951</v>
      </c>
      <c r="C448">
        <v>2014</v>
      </c>
      <c r="D448" t="s">
        <v>234</v>
      </c>
      <c r="E448" t="s">
        <v>54</v>
      </c>
      <c r="F448" t="s">
        <v>29</v>
      </c>
      <c r="G448" t="s">
        <v>210</v>
      </c>
      <c r="H448" t="s">
        <v>211</v>
      </c>
      <c r="I448">
        <v>31300</v>
      </c>
      <c r="J448">
        <v>4984</v>
      </c>
      <c r="K448">
        <v>36284</v>
      </c>
      <c r="L448" t="s">
        <v>142</v>
      </c>
      <c r="M448" t="s">
        <v>152</v>
      </c>
      <c r="N448" t="s">
        <v>153</v>
      </c>
      <c r="O448">
        <v>3</v>
      </c>
      <c r="P448" t="s">
        <v>91</v>
      </c>
      <c r="Q448" t="s">
        <v>78</v>
      </c>
      <c r="R448" t="s">
        <v>79</v>
      </c>
      <c r="S448" t="s">
        <v>54</v>
      </c>
      <c r="T448" t="s">
        <v>45</v>
      </c>
      <c r="U448" t="s">
        <v>219</v>
      </c>
      <c r="V448">
        <v>939</v>
      </c>
      <c r="W448">
        <v>0.65082082042974454</v>
      </c>
      <c r="X448" t="s">
        <v>222</v>
      </c>
    </row>
    <row r="449" spans="1:24" x14ac:dyDescent="0.25">
      <c r="A449" t="s">
        <v>103</v>
      </c>
      <c r="B449" s="1">
        <v>41954</v>
      </c>
      <c r="C449">
        <v>2014</v>
      </c>
      <c r="D449" t="s">
        <v>234</v>
      </c>
      <c r="E449" t="s">
        <v>57</v>
      </c>
      <c r="F449" t="s">
        <v>18</v>
      </c>
      <c r="G449" t="s">
        <v>200</v>
      </c>
      <c r="H449" t="s">
        <v>202</v>
      </c>
      <c r="I449">
        <v>31900</v>
      </c>
      <c r="J449">
        <v>4731</v>
      </c>
      <c r="K449">
        <v>36631</v>
      </c>
      <c r="L449" t="s">
        <v>97</v>
      </c>
      <c r="M449" t="s">
        <v>104</v>
      </c>
      <c r="N449" t="s">
        <v>105</v>
      </c>
      <c r="O449">
        <v>2</v>
      </c>
      <c r="P449" t="s">
        <v>91</v>
      </c>
      <c r="Q449" t="s">
        <v>78</v>
      </c>
      <c r="R449" t="s">
        <v>79</v>
      </c>
      <c r="S449" t="s">
        <v>57</v>
      </c>
      <c r="T449" t="s">
        <v>44</v>
      </c>
      <c r="U449" t="s">
        <v>219</v>
      </c>
      <c r="V449">
        <v>957</v>
      </c>
      <c r="W449">
        <v>0.46405879476296658</v>
      </c>
      <c r="X449" t="s">
        <v>220</v>
      </c>
    </row>
    <row r="450" spans="1:24" x14ac:dyDescent="0.25">
      <c r="A450" t="s">
        <v>123</v>
      </c>
      <c r="B450" s="1">
        <v>41954</v>
      </c>
      <c r="C450">
        <v>2014</v>
      </c>
      <c r="D450" t="s">
        <v>234</v>
      </c>
      <c r="E450" t="s">
        <v>55</v>
      </c>
      <c r="F450" t="s">
        <v>39</v>
      </c>
      <c r="G450" t="s">
        <v>200</v>
      </c>
      <c r="H450" t="s">
        <v>203</v>
      </c>
      <c r="I450">
        <v>67150</v>
      </c>
      <c r="J450">
        <v>3079</v>
      </c>
      <c r="K450">
        <v>70229</v>
      </c>
      <c r="L450" t="s">
        <v>97</v>
      </c>
      <c r="M450" t="s">
        <v>124</v>
      </c>
      <c r="N450" t="s">
        <v>125</v>
      </c>
      <c r="O450">
        <v>4</v>
      </c>
      <c r="P450" t="s">
        <v>91</v>
      </c>
      <c r="Q450" t="s">
        <v>78</v>
      </c>
      <c r="R450" t="s">
        <v>92</v>
      </c>
      <c r="S450" t="s">
        <v>56</v>
      </c>
      <c r="T450" t="s">
        <v>46</v>
      </c>
      <c r="U450" t="s">
        <v>223</v>
      </c>
      <c r="V450">
        <v>3357.5</v>
      </c>
      <c r="W450">
        <v>0.14629829681771728</v>
      </c>
      <c r="X450" t="s">
        <v>220</v>
      </c>
    </row>
    <row r="451" spans="1:24" x14ac:dyDescent="0.25">
      <c r="A451" t="s">
        <v>114</v>
      </c>
      <c r="B451" s="1">
        <v>41955</v>
      </c>
      <c r="C451">
        <v>2014</v>
      </c>
      <c r="D451" t="s">
        <v>234</v>
      </c>
      <c r="E451" t="s">
        <v>57</v>
      </c>
      <c r="F451" t="s">
        <v>23</v>
      </c>
      <c r="G451" t="s">
        <v>210</v>
      </c>
      <c r="H451" t="s">
        <v>201</v>
      </c>
      <c r="I451">
        <v>48200</v>
      </c>
      <c r="J451">
        <v>4629</v>
      </c>
      <c r="K451">
        <v>52829</v>
      </c>
      <c r="L451" t="s">
        <v>97</v>
      </c>
      <c r="M451" t="s">
        <v>115</v>
      </c>
      <c r="N451" t="s">
        <v>116</v>
      </c>
      <c r="O451">
        <v>4</v>
      </c>
      <c r="P451" t="s">
        <v>77</v>
      </c>
      <c r="Q451" t="s">
        <v>78</v>
      </c>
      <c r="R451" t="s">
        <v>79</v>
      </c>
      <c r="S451" t="s">
        <v>57</v>
      </c>
      <c r="T451" t="s">
        <v>44</v>
      </c>
      <c r="U451" t="s">
        <v>221</v>
      </c>
      <c r="V451">
        <v>1928</v>
      </c>
      <c r="W451">
        <v>0.68157207205964809</v>
      </c>
      <c r="X451" t="s">
        <v>222</v>
      </c>
    </row>
    <row r="452" spans="1:24" x14ac:dyDescent="0.25">
      <c r="A452" t="s">
        <v>139</v>
      </c>
      <c r="B452" s="1">
        <v>41955</v>
      </c>
      <c r="C452">
        <v>2014</v>
      </c>
      <c r="D452" t="s">
        <v>234</v>
      </c>
      <c r="E452" t="s">
        <v>52</v>
      </c>
      <c r="F452" t="s">
        <v>34</v>
      </c>
      <c r="G452" t="s">
        <v>209</v>
      </c>
      <c r="H452" t="s">
        <v>211</v>
      </c>
      <c r="I452">
        <v>120000</v>
      </c>
      <c r="J452">
        <v>1439</v>
      </c>
      <c r="K452">
        <v>121439</v>
      </c>
      <c r="L452" t="s">
        <v>127</v>
      </c>
      <c r="M452" t="s">
        <v>137</v>
      </c>
      <c r="N452" t="s">
        <v>140</v>
      </c>
      <c r="O452">
        <v>4</v>
      </c>
      <c r="P452" t="s">
        <v>91</v>
      </c>
      <c r="Q452" t="s">
        <v>86</v>
      </c>
      <c r="R452" t="s">
        <v>92</v>
      </c>
      <c r="S452" t="s">
        <v>53</v>
      </c>
      <c r="T452" t="s">
        <v>46</v>
      </c>
      <c r="U452" t="s">
        <v>225</v>
      </c>
      <c r="V452">
        <v>7200</v>
      </c>
      <c r="W452">
        <v>0.14978395409406348</v>
      </c>
      <c r="X452" t="s">
        <v>220</v>
      </c>
    </row>
    <row r="453" spans="1:24" x14ac:dyDescent="0.25">
      <c r="A453" t="s">
        <v>126</v>
      </c>
      <c r="B453" s="1">
        <v>41955</v>
      </c>
      <c r="C453">
        <v>2014</v>
      </c>
      <c r="D453" t="s">
        <v>234</v>
      </c>
      <c r="E453" t="s">
        <v>57</v>
      </c>
      <c r="F453" t="s">
        <v>18</v>
      </c>
      <c r="G453" t="s">
        <v>209</v>
      </c>
      <c r="H453" t="s">
        <v>203</v>
      </c>
      <c r="I453">
        <v>33800</v>
      </c>
      <c r="J453">
        <v>2858</v>
      </c>
      <c r="K453">
        <v>36658</v>
      </c>
      <c r="L453" t="s">
        <v>127</v>
      </c>
      <c r="M453" t="s">
        <v>128</v>
      </c>
      <c r="N453" t="s">
        <v>129</v>
      </c>
      <c r="O453">
        <v>4</v>
      </c>
      <c r="P453" t="s">
        <v>77</v>
      </c>
      <c r="Q453" t="s">
        <v>78</v>
      </c>
      <c r="R453" t="s">
        <v>79</v>
      </c>
      <c r="S453" t="s">
        <v>57</v>
      </c>
      <c r="T453" t="s">
        <v>44</v>
      </c>
      <c r="U453" t="s">
        <v>219</v>
      </c>
      <c r="V453">
        <v>1014</v>
      </c>
      <c r="W453">
        <v>0.64541299624620607</v>
      </c>
      <c r="X453" t="s">
        <v>222</v>
      </c>
    </row>
    <row r="454" spans="1:24" x14ac:dyDescent="0.25">
      <c r="A454" t="s">
        <v>141</v>
      </c>
      <c r="B454" s="1">
        <v>41956</v>
      </c>
      <c r="C454">
        <v>2014</v>
      </c>
      <c r="D454" t="s">
        <v>234</v>
      </c>
      <c r="E454" t="s">
        <v>52</v>
      </c>
      <c r="F454" t="s">
        <v>41</v>
      </c>
      <c r="G454" t="s">
        <v>204</v>
      </c>
      <c r="H454" t="s">
        <v>203</v>
      </c>
      <c r="I454">
        <v>23700</v>
      </c>
      <c r="J454">
        <v>4160</v>
      </c>
      <c r="K454">
        <v>27860</v>
      </c>
      <c r="L454" t="s">
        <v>142</v>
      </c>
      <c r="M454" t="s">
        <v>143</v>
      </c>
      <c r="N454" t="s">
        <v>144</v>
      </c>
      <c r="O454">
        <v>4</v>
      </c>
      <c r="P454" t="s">
        <v>77</v>
      </c>
      <c r="Q454" t="s">
        <v>78</v>
      </c>
      <c r="R454" t="s">
        <v>79</v>
      </c>
      <c r="S454" t="s">
        <v>53</v>
      </c>
      <c r="T454" t="s">
        <v>46</v>
      </c>
      <c r="U454" t="s">
        <v>219</v>
      </c>
      <c r="V454">
        <v>711</v>
      </c>
      <c r="W454">
        <v>0.92390783639806684</v>
      </c>
      <c r="X454" t="s">
        <v>222</v>
      </c>
    </row>
    <row r="455" spans="1:24" x14ac:dyDescent="0.25">
      <c r="A455" t="s">
        <v>112</v>
      </c>
      <c r="B455" s="1">
        <v>41957</v>
      </c>
      <c r="C455">
        <v>2014</v>
      </c>
      <c r="D455" t="s">
        <v>234</v>
      </c>
      <c r="E455" t="s">
        <v>57</v>
      </c>
      <c r="F455" t="s">
        <v>19</v>
      </c>
      <c r="G455" t="s">
        <v>206</v>
      </c>
      <c r="H455" t="s">
        <v>201</v>
      </c>
      <c r="I455">
        <v>41800</v>
      </c>
      <c r="J455">
        <v>4001</v>
      </c>
      <c r="K455">
        <v>45801</v>
      </c>
      <c r="L455" t="s">
        <v>97</v>
      </c>
      <c r="M455" t="s">
        <v>104</v>
      </c>
      <c r="N455" t="s">
        <v>113</v>
      </c>
      <c r="O455">
        <v>3</v>
      </c>
      <c r="P455" t="s">
        <v>91</v>
      </c>
      <c r="Q455" t="s">
        <v>78</v>
      </c>
      <c r="R455" t="s">
        <v>79</v>
      </c>
      <c r="S455" t="s">
        <v>57</v>
      </c>
      <c r="T455" t="s">
        <v>44</v>
      </c>
      <c r="U455" t="s">
        <v>221</v>
      </c>
      <c r="V455">
        <v>1672</v>
      </c>
      <c r="W455">
        <v>0.94903364775191701</v>
      </c>
      <c r="X455" t="s">
        <v>222</v>
      </c>
    </row>
    <row r="456" spans="1:24" x14ac:dyDescent="0.25">
      <c r="A456" t="s">
        <v>83</v>
      </c>
      <c r="B456" s="1">
        <v>41958</v>
      </c>
      <c r="C456">
        <v>2014</v>
      </c>
      <c r="D456" t="s">
        <v>234</v>
      </c>
      <c r="E456" t="s">
        <v>57</v>
      </c>
      <c r="F456" t="s">
        <v>24</v>
      </c>
      <c r="G456" t="s">
        <v>206</v>
      </c>
      <c r="H456" t="s">
        <v>211</v>
      </c>
      <c r="I456">
        <v>74400</v>
      </c>
      <c r="J456">
        <v>4642</v>
      </c>
      <c r="K456">
        <v>79042</v>
      </c>
      <c r="L456" t="s">
        <v>74</v>
      </c>
      <c r="M456" t="s">
        <v>84</v>
      </c>
      <c r="N456" t="s">
        <v>85</v>
      </c>
      <c r="O456">
        <v>4</v>
      </c>
      <c r="P456" t="s">
        <v>77</v>
      </c>
      <c r="Q456" t="s">
        <v>86</v>
      </c>
      <c r="R456" t="s">
        <v>87</v>
      </c>
      <c r="S456" t="s">
        <v>57</v>
      </c>
      <c r="T456" t="s">
        <v>44</v>
      </c>
      <c r="U456" t="s">
        <v>225</v>
      </c>
      <c r="V456">
        <v>4464</v>
      </c>
      <c r="W456">
        <v>0.73560324624907381</v>
      </c>
      <c r="X456" t="s">
        <v>222</v>
      </c>
    </row>
    <row r="457" spans="1:24" x14ac:dyDescent="0.25">
      <c r="A457" t="s">
        <v>117</v>
      </c>
      <c r="B457" s="1">
        <v>41958</v>
      </c>
      <c r="C457">
        <v>2014</v>
      </c>
      <c r="D457" t="s">
        <v>234</v>
      </c>
      <c r="E457" t="s">
        <v>64</v>
      </c>
      <c r="F457" t="s">
        <v>25</v>
      </c>
      <c r="G457" t="s">
        <v>209</v>
      </c>
      <c r="H457" t="s">
        <v>201</v>
      </c>
      <c r="I457">
        <v>51600</v>
      </c>
      <c r="J457">
        <v>2048</v>
      </c>
      <c r="K457">
        <v>53648</v>
      </c>
      <c r="L457" t="s">
        <v>97</v>
      </c>
      <c r="M457" t="s">
        <v>118</v>
      </c>
      <c r="N457" t="s">
        <v>119</v>
      </c>
      <c r="O457">
        <v>4</v>
      </c>
      <c r="P457" t="s">
        <v>77</v>
      </c>
      <c r="Q457" t="s">
        <v>86</v>
      </c>
      <c r="R457" t="s">
        <v>79</v>
      </c>
      <c r="S457" t="s">
        <v>57</v>
      </c>
      <c r="T457" t="s">
        <v>44</v>
      </c>
      <c r="U457" t="s">
        <v>221</v>
      </c>
      <c r="V457">
        <v>2064</v>
      </c>
      <c r="W457">
        <v>0.12282780749854995</v>
      </c>
      <c r="X457" t="s">
        <v>220</v>
      </c>
    </row>
    <row r="458" spans="1:24" x14ac:dyDescent="0.25">
      <c r="A458" t="s">
        <v>145</v>
      </c>
      <c r="B458" s="1">
        <v>41958</v>
      </c>
      <c r="C458">
        <v>2014</v>
      </c>
      <c r="D458" t="s">
        <v>234</v>
      </c>
      <c r="E458" t="s">
        <v>54</v>
      </c>
      <c r="F458" t="s">
        <v>33</v>
      </c>
      <c r="G458" t="s">
        <v>207</v>
      </c>
      <c r="H458" t="s">
        <v>205</v>
      </c>
      <c r="I458">
        <v>26450</v>
      </c>
      <c r="J458">
        <v>4584</v>
      </c>
      <c r="K458">
        <v>31034</v>
      </c>
      <c r="L458" t="s">
        <v>142</v>
      </c>
      <c r="M458" t="s">
        <v>146</v>
      </c>
      <c r="N458" t="s">
        <v>147</v>
      </c>
      <c r="O458">
        <v>4</v>
      </c>
      <c r="P458" t="s">
        <v>77</v>
      </c>
      <c r="Q458" t="s">
        <v>78</v>
      </c>
      <c r="R458" t="s">
        <v>79</v>
      </c>
      <c r="S458" t="s">
        <v>54</v>
      </c>
      <c r="T458" t="s">
        <v>45</v>
      </c>
      <c r="U458" t="s">
        <v>219</v>
      </c>
      <c r="V458">
        <v>793.5</v>
      </c>
      <c r="W458">
        <v>0.56863347001775799</v>
      </c>
      <c r="X458" t="s">
        <v>222</v>
      </c>
    </row>
    <row r="459" spans="1:24" x14ac:dyDescent="0.25">
      <c r="A459" t="s">
        <v>157</v>
      </c>
      <c r="B459" s="1">
        <v>41959</v>
      </c>
      <c r="C459">
        <v>2014</v>
      </c>
      <c r="D459" t="s">
        <v>234</v>
      </c>
      <c r="E459" t="s">
        <v>54</v>
      </c>
      <c r="F459" t="s">
        <v>33</v>
      </c>
      <c r="G459" t="s">
        <v>209</v>
      </c>
      <c r="H459" t="s">
        <v>203</v>
      </c>
      <c r="I459">
        <v>58200</v>
      </c>
      <c r="J459">
        <v>3225</v>
      </c>
      <c r="K459">
        <v>61425</v>
      </c>
      <c r="L459" t="s">
        <v>142</v>
      </c>
      <c r="M459" t="s">
        <v>158</v>
      </c>
      <c r="N459" t="s">
        <v>159</v>
      </c>
      <c r="O459">
        <v>4</v>
      </c>
      <c r="P459" t="s">
        <v>77</v>
      </c>
      <c r="Q459" t="s">
        <v>86</v>
      </c>
      <c r="R459" t="s">
        <v>79</v>
      </c>
      <c r="S459" t="s">
        <v>54</v>
      </c>
      <c r="T459" t="s">
        <v>45</v>
      </c>
      <c r="U459" t="s">
        <v>223</v>
      </c>
      <c r="V459">
        <v>2910</v>
      </c>
      <c r="W459">
        <v>0.10401146677509485</v>
      </c>
      <c r="X459" t="s">
        <v>220</v>
      </c>
    </row>
    <row r="460" spans="1:24" x14ac:dyDescent="0.25">
      <c r="A460" t="s">
        <v>191</v>
      </c>
      <c r="B460" s="1">
        <v>41960</v>
      </c>
      <c r="C460">
        <v>2014</v>
      </c>
      <c r="D460" t="s">
        <v>234</v>
      </c>
      <c r="E460" t="s">
        <v>57</v>
      </c>
      <c r="F460" t="s">
        <v>23</v>
      </c>
      <c r="G460" t="s">
        <v>200</v>
      </c>
      <c r="H460" t="s">
        <v>203</v>
      </c>
      <c r="I460">
        <v>115900</v>
      </c>
      <c r="J460">
        <v>3874</v>
      </c>
      <c r="K460">
        <v>119774</v>
      </c>
      <c r="L460" t="s">
        <v>164</v>
      </c>
      <c r="M460" t="s">
        <v>192</v>
      </c>
      <c r="N460" t="s">
        <v>193</v>
      </c>
      <c r="O460">
        <v>4</v>
      </c>
      <c r="P460" t="s">
        <v>91</v>
      </c>
      <c r="Q460" t="s">
        <v>86</v>
      </c>
      <c r="R460" t="s">
        <v>92</v>
      </c>
      <c r="S460" t="s">
        <v>57</v>
      </c>
      <c r="T460" t="s">
        <v>44</v>
      </c>
      <c r="U460" t="s">
        <v>225</v>
      </c>
      <c r="V460">
        <v>6954</v>
      </c>
      <c r="W460">
        <v>0.30384511933841052</v>
      </c>
      <c r="X460" t="s">
        <v>220</v>
      </c>
    </row>
    <row r="461" spans="1:24" x14ac:dyDescent="0.25">
      <c r="A461" t="s">
        <v>130</v>
      </c>
      <c r="B461" s="1">
        <v>41960</v>
      </c>
      <c r="C461">
        <v>2014</v>
      </c>
      <c r="D461" t="s">
        <v>234</v>
      </c>
      <c r="E461" t="s">
        <v>60</v>
      </c>
      <c r="F461" t="s">
        <v>7</v>
      </c>
      <c r="G461" t="s">
        <v>200</v>
      </c>
      <c r="H461" t="s">
        <v>202</v>
      </c>
      <c r="I461">
        <v>54800</v>
      </c>
      <c r="J461">
        <v>1498</v>
      </c>
      <c r="K461">
        <v>56298</v>
      </c>
      <c r="L461" t="s">
        <v>127</v>
      </c>
      <c r="M461" t="s">
        <v>131</v>
      </c>
      <c r="N461" t="s">
        <v>132</v>
      </c>
      <c r="O461">
        <v>4</v>
      </c>
      <c r="P461" t="s">
        <v>77</v>
      </c>
      <c r="Q461" t="s">
        <v>86</v>
      </c>
      <c r="R461" t="s">
        <v>79</v>
      </c>
      <c r="S461" t="s">
        <v>61</v>
      </c>
      <c r="T461" t="s">
        <v>42</v>
      </c>
      <c r="U461" t="s">
        <v>221</v>
      </c>
      <c r="V461">
        <v>2192</v>
      </c>
      <c r="W461">
        <v>0.39948437521210145</v>
      </c>
      <c r="X461" t="s">
        <v>220</v>
      </c>
    </row>
    <row r="462" spans="1:24" x14ac:dyDescent="0.25">
      <c r="A462" t="s">
        <v>83</v>
      </c>
      <c r="B462" s="1">
        <v>41961</v>
      </c>
      <c r="C462">
        <v>2014</v>
      </c>
      <c r="D462" t="s">
        <v>234</v>
      </c>
      <c r="E462" t="s">
        <v>52</v>
      </c>
      <c r="F462" t="s">
        <v>47</v>
      </c>
      <c r="G462" t="s">
        <v>207</v>
      </c>
      <c r="H462" t="s">
        <v>211</v>
      </c>
      <c r="I462">
        <v>74150</v>
      </c>
      <c r="J462">
        <v>3020</v>
      </c>
      <c r="K462">
        <v>77170</v>
      </c>
      <c r="L462" t="s">
        <v>74</v>
      </c>
      <c r="M462" t="s">
        <v>84</v>
      </c>
      <c r="N462" t="s">
        <v>85</v>
      </c>
      <c r="O462">
        <v>4</v>
      </c>
      <c r="P462" t="s">
        <v>77</v>
      </c>
      <c r="Q462" t="s">
        <v>86</v>
      </c>
      <c r="R462" t="s">
        <v>87</v>
      </c>
      <c r="S462" t="s">
        <v>53</v>
      </c>
      <c r="T462" t="s">
        <v>46</v>
      </c>
      <c r="U462" t="s">
        <v>223</v>
      </c>
      <c r="V462">
        <v>3707.5</v>
      </c>
      <c r="W462">
        <v>0.86794293665697009</v>
      </c>
      <c r="X462" t="s">
        <v>222</v>
      </c>
    </row>
    <row r="463" spans="1:24" x14ac:dyDescent="0.25">
      <c r="A463" t="s">
        <v>80</v>
      </c>
      <c r="B463" s="1">
        <v>41961</v>
      </c>
      <c r="C463">
        <v>2014</v>
      </c>
      <c r="D463" t="s">
        <v>234</v>
      </c>
      <c r="E463" t="s">
        <v>54</v>
      </c>
      <c r="F463" t="s">
        <v>29</v>
      </c>
      <c r="G463" t="s">
        <v>200</v>
      </c>
      <c r="H463" t="s">
        <v>202</v>
      </c>
      <c r="I463">
        <v>32900</v>
      </c>
      <c r="J463">
        <v>2224</v>
      </c>
      <c r="K463">
        <v>35124</v>
      </c>
      <c r="L463" t="s">
        <v>74</v>
      </c>
      <c r="M463" t="s">
        <v>81</v>
      </c>
      <c r="N463" t="s">
        <v>82</v>
      </c>
      <c r="O463">
        <v>4</v>
      </c>
      <c r="P463" t="s">
        <v>77</v>
      </c>
      <c r="Q463" t="s">
        <v>78</v>
      </c>
      <c r="R463" t="s">
        <v>79</v>
      </c>
      <c r="S463" t="s">
        <v>54</v>
      </c>
      <c r="T463" t="s">
        <v>45</v>
      </c>
      <c r="U463" t="s">
        <v>219</v>
      </c>
      <c r="V463">
        <v>987</v>
      </c>
      <c r="W463">
        <v>0.25378527504102572</v>
      </c>
      <c r="X463" t="s">
        <v>220</v>
      </c>
    </row>
    <row r="464" spans="1:24" x14ac:dyDescent="0.25">
      <c r="A464" t="s">
        <v>176</v>
      </c>
      <c r="B464" s="1">
        <v>41961</v>
      </c>
      <c r="C464">
        <v>2014</v>
      </c>
      <c r="D464" t="s">
        <v>234</v>
      </c>
      <c r="E464" t="s">
        <v>62</v>
      </c>
      <c r="F464" t="s">
        <v>14</v>
      </c>
      <c r="G464" t="s">
        <v>200</v>
      </c>
      <c r="H464" t="s">
        <v>205</v>
      </c>
      <c r="I464">
        <v>34900</v>
      </c>
      <c r="J464">
        <v>1761</v>
      </c>
      <c r="K464">
        <v>36661</v>
      </c>
      <c r="L464" t="s">
        <v>164</v>
      </c>
      <c r="M464" t="s">
        <v>177</v>
      </c>
      <c r="N464" t="s">
        <v>178</v>
      </c>
      <c r="O464">
        <v>4</v>
      </c>
      <c r="P464" t="s">
        <v>77</v>
      </c>
      <c r="Q464" t="s">
        <v>78</v>
      </c>
      <c r="R464" t="s">
        <v>79</v>
      </c>
      <c r="S464" t="s">
        <v>63</v>
      </c>
      <c r="T464" t="s">
        <v>43</v>
      </c>
      <c r="U464" t="s">
        <v>219</v>
      </c>
      <c r="V464">
        <v>1047</v>
      </c>
      <c r="W464">
        <v>0.58601206801180361</v>
      </c>
      <c r="X464" t="s">
        <v>222</v>
      </c>
    </row>
    <row r="465" spans="1:24" x14ac:dyDescent="0.25">
      <c r="A465" t="s">
        <v>130</v>
      </c>
      <c r="B465" s="1">
        <v>41961</v>
      </c>
      <c r="C465">
        <v>2014</v>
      </c>
      <c r="D465" t="s">
        <v>234</v>
      </c>
      <c r="E465" t="s">
        <v>54</v>
      </c>
      <c r="F465" t="s">
        <v>30</v>
      </c>
      <c r="G465" t="s">
        <v>210</v>
      </c>
      <c r="H465" t="s">
        <v>201</v>
      </c>
      <c r="I465">
        <v>54050</v>
      </c>
      <c r="J465">
        <v>2354</v>
      </c>
      <c r="K465">
        <v>56404</v>
      </c>
      <c r="L465" t="s">
        <v>127</v>
      </c>
      <c r="M465" t="s">
        <v>131</v>
      </c>
      <c r="N465" t="s">
        <v>132</v>
      </c>
      <c r="O465">
        <v>4</v>
      </c>
      <c r="P465" t="s">
        <v>77</v>
      </c>
      <c r="Q465" t="s">
        <v>86</v>
      </c>
      <c r="R465" t="s">
        <v>79</v>
      </c>
      <c r="S465" t="s">
        <v>54</v>
      </c>
      <c r="T465" t="s">
        <v>45</v>
      </c>
      <c r="U465" t="s">
        <v>223</v>
      </c>
      <c r="V465">
        <v>2702.5</v>
      </c>
      <c r="W465">
        <v>0.98365606553091489</v>
      </c>
      <c r="X465" t="s">
        <v>222</v>
      </c>
    </row>
    <row r="466" spans="1:24" x14ac:dyDescent="0.25">
      <c r="A466" t="s">
        <v>93</v>
      </c>
      <c r="B466" s="1">
        <v>41962</v>
      </c>
      <c r="C466">
        <v>2014</v>
      </c>
      <c r="D466" t="s">
        <v>234</v>
      </c>
      <c r="E466" t="s">
        <v>54</v>
      </c>
      <c r="F466" t="s">
        <v>30</v>
      </c>
      <c r="G466" t="s">
        <v>200</v>
      </c>
      <c r="H466" t="s">
        <v>201</v>
      </c>
      <c r="I466">
        <v>147800</v>
      </c>
      <c r="J466">
        <v>1046</v>
      </c>
      <c r="K466">
        <v>148846</v>
      </c>
      <c r="L466" t="s">
        <v>74</v>
      </c>
      <c r="M466" t="s">
        <v>94</v>
      </c>
      <c r="N466" t="s">
        <v>95</v>
      </c>
      <c r="O466">
        <v>2</v>
      </c>
      <c r="P466" t="s">
        <v>77</v>
      </c>
      <c r="Q466" t="s">
        <v>86</v>
      </c>
      <c r="R466" t="s">
        <v>87</v>
      </c>
      <c r="S466" t="s">
        <v>54</v>
      </c>
      <c r="T466" t="s">
        <v>45</v>
      </c>
      <c r="U466" t="s">
        <v>225</v>
      </c>
      <c r="V466">
        <v>8868</v>
      </c>
      <c r="W466">
        <v>0.61615756927810494</v>
      </c>
      <c r="X466" t="s">
        <v>222</v>
      </c>
    </row>
    <row r="467" spans="1:24" x14ac:dyDescent="0.25">
      <c r="A467" t="s">
        <v>112</v>
      </c>
      <c r="B467" s="1">
        <v>41963</v>
      </c>
      <c r="C467">
        <v>2014</v>
      </c>
      <c r="D467" t="s">
        <v>234</v>
      </c>
      <c r="E467" t="s">
        <v>58</v>
      </c>
      <c r="F467" t="s">
        <v>8</v>
      </c>
      <c r="G467" t="s">
        <v>200</v>
      </c>
      <c r="H467" t="s">
        <v>201</v>
      </c>
      <c r="I467">
        <v>41800</v>
      </c>
      <c r="J467">
        <v>1400</v>
      </c>
      <c r="K467">
        <v>43200</v>
      </c>
      <c r="L467" t="s">
        <v>97</v>
      </c>
      <c r="M467" t="s">
        <v>104</v>
      </c>
      <c r="N467" t="s">
        <v>113</v>
      </c>
      <c r="O467">
        <v>3</v>
      </c>
      <c r="P467" t="s">
        <v>91</v>
      </c>
      <c r="Q467" t="s">
        <v>78</v>
      </c>
      <c r="R467" t="s">
        <v>79</v>
      </c>
      <c r="S467" t="s">
        <v>59</v>
      </c>
      <c r="T467" t="s">
        <v>42</v>
      </c>
      <c r="U467" t="s">
        <v>221</v>
      </c>
      <c r="V467">
        <v>1672</v>
      </c>
      <c r="W467">
        <v>0.28887406610365679</v>
      </c>
      <c r="X467" t="s">
        <v>220</v>
      </c>
    </row>
    <row r="468" spans="1:24" x14ac:dyDescent="0.25">
      <c r="A468" t="s">
        <v>112</v>
      </c>
      <c r="B468" s="1">
        <v>41965</v>
      </c>
      <c r="C468">
        <v>2014</v>
      </c>
      <c r="D468" t="s">
        <v>234</v>
      </c>
      <c r="E468" t="s">
        <v>50</v>
      </c>
      <c r="F468" t="s">
        <v>10</v>
      </c>
      <c r="G468" t="s">
        <v>209</v>
      </c>
      <c r="H468" t="s">
        <v>203</v>
      </c>
      <c r="I468">
        <v>41550</v>
      </c>
      <c r="J468">
        <v>3168</v>
      </c>
      <c r="K468">
        <v>44718</v>
      </c>
      <c r="L468" t="s">
        <v>97</v>
      </c>
      <c r="M468" t="s">
        <v>104</v>
      </c>
      <c r="N468" t="s">
        <v>113</v>
      </c>
      <c r="O468">
        <v>3</v>
      </c>
      <c r="P468" t="s">
        <v>91</v>
      </c>
      <c r="Q468" t="s">
        <v>78</v>
      </c>
      <c r="R468" t="s">
        <v>79</v>
      </c>
      <c r="S468" t="s">
        <v>51</v>
      </c>
      <c r="T468" t="s">
        <v>43</v>
      </c>
      <c r="U468" t="s">
        <v>221</v>
      </c>
      <c r="V468">
        <v>1662</v>
      </c>
      <c r="W468">
        <v>0.47242951741089556</v>
      </c>
      <c r="X468" t="s">
        <v>220</v>
      </c>
    </row>
    <row r="469" spans="1:24" x14ac:dyDescent="0.25">
      <c r="A469" t="s">
        <v>117</v>
      </c>
      <c r="B469" s="1">
        <v>41967</v>
      </c>
      <c r="C469">
        <v>2014</v>
      </c>
      <c r="D469" t="s">
        <v>234</v>
      </c>
      <c r="E469" t="s">
        <v>54</v>
      </c>
      <c r="F469" t="s">
        <v>23</v>
      </c>
      <c r="G469" t="s">
        <v>200</v>
      </c>
      <c r="H469" t="s">
        <v>205</v>
      </c>
      <c r="I469">
        <v>51550</v>
      </c>
      <c r="J469">
        <v>3612</v>
      </c>
      <c r="K469">
        <v>55162</v>
      </c>
      <c r="L469" t="s">
        <v>97</v>
      </c>
      <c r="M469" t="s">
        <v>118</v>
      </c>
      <c r="N469" t="s">
        <v>119</v>
      </c>
      <c r="O469">
        <v>4</v>
      </c>
      <c r="P469" t="s">
        <v>77</v>
      </c>
      <c r="Q469" t="s">
        <v>86</v>
      </c>
      <c r="R469" t="s">
        <v>79</v>
      </c>
      <c r="S469" t="s">
        <v>54</v>
      </c>
      <c r="T469" t="s">
        <v>44</v>
      </c>
      <c r="U469" t="s">
        <v>221</v>
      </c>
      <c r="V469">
        <v>2062</v>
      </c>
      <c r="W469">
        <v>0.20314869992581602</v>
      </c>
      <c r="X469" t="s">
        <v>220</v>
      </c>
    </row>
    <row r="470" spans="1:24" x14ac:dyDescent="0.25">
      <c r="A470" t="s">
        <v>154</v>
      </c>
      <c r="B470" s="1">
        <v>41968</v>
      </c>
      <c r="C470">
        <v>2014</v>
      </c>
      <c r="D470" t="s">
        <v>234</v>
      </c>
      <c r="E470" t="s">
        <v>57</v>
      </c>
      <c r="F470" t="s">
        <v>22</v>
      </c>
      <c r="G470" t="s">
        <v>209</v>
      </c>
      <c r="H470" t="s">
        <v>203</v>
      </c>
      <c r="I470">
        <v>56150</v>
      </c>
      <c r="J470">
        <v>3036</v>
      </c>
      <c r="K470">
        <v>59186</v>
      </c>
      <c r="L470" t="s">
        <v>142</v>
      </c>
      <c r="M470" t="s">
        <v>155</v>
      </c>
      <c r="N470" t="s">
        <v>156</v>
      </c>
      <c r="O470">
        <v>4</v>
      </c>
      <c r="P470" t="s">
        <v>91</v>
      </c>
      <c r="Q470" t="s">
        <v>78</v>
      </c>
      <c r="R470" t="s">
        <v>79</v>
      </c>
      <c r="S470" t="s">
        <v>57</v>
      </c>
      <c r="T470" t="s">
        <v>44</v>
      </c>
      <c r="U470" t="s">
        <v>223</v>
      </c>
      <c r="V470">
        <v>2807.5</v>
      </c>
      <c r="W470">
        <v>0.82081262526140208</v>
      </c>
      <c r="X470" t="s">
        <v>222</v>
      </c>
    </row>
    <row r="471" spans="1:24" x14ac:dyDescent="0.25">
      <c r="A471" t="s">
        <v>80</v>
      </c>
      <c r="B471" s="1">
        <v>41968</v>
      </c>
      <c r="C471">
        <v>2014</v>
      </c>
      <c r="D471" t="s">
        <v>234</v>
      </c>
      <c r="E471" t="s">
        <v>55</v>
      </c>
      <c r="F471" t="s">
        <v>37</v>
      </c>
      <c r="G471" t="s">
        <v>200</v>
      </c>
      <c r="H471" t="s">
        <v>203</v>
      </c>
      <c r="I471">
        <v>32700</v>
      </c>
      <c r="J471">
        <v>1778</v>
      </c>
      <c r="K471">
        <v>34478</v>
      </c>
      <c r="L471" t="s">
        <v>74</v>
      </c>
      <c r="M471" t="s">
        <v>81</v>
      </c>
      <c r="N471" t="s">
        <v>82</v>
      </c>
      <c r="O471">
        <v>4</v>
      </c>
      <c r="P471" t="s">
        <v>77</v>
      </c>
      <c r="Q471" t="s">
        <v>78</v>
      </c>
      <c r="R471" t="s">
        <v>79</v>
      </c>
      <c r="S471" t="s">
        <v>56</v>
      </c>
      <c r="T471" t="s">
        <v>46</v>
      </c>
      <c r="U471" t="s">
        <v>219</v>
      </c>
      <c r="V471">
        <v>981</v>
      </c>
      <c r="W471">
        <v>4.1907097698146059E-2</v>
      </c>
      <c r="X471" t="s">
        <v>220</v>
      </c>
    </row>
    <row r="472" spans="1:24" x14ac:dyDescent="0.25">
      <c r="A472" t="s">
        <v>188</v>
      </c>
      <c r="B472" s="1">
        <v>41969</v>
      </c>
      <c r="C472">
        <v>2014</v>
      </c>
      <c r="D472" t="s">
        <v>234</v>
      </c>
      <c r="E472" t="s">
        <v>52</v>
      </c>
      <c r="F472" t="s">
        <v>47</v>
      </c>
      <c r="G472" t="s">
        <v>200</v>
      </c>
      <c r="H472" t="s">
        <v>201</v>
      </c>
      <c r="I472">
        <v>68450</v>
      </c>
      <c r="J472">
        <v>3800</v>
      </c>
      <c r="K472">
        <v>72250</v>
      </c>
      <c r="L472" t="s">
        <v>164</v>
      </c>
      <c r="M472" t="s">
        <v>189</v>
      </c>
      <c r="N472" t="s">
        <v>190</v>
      </c>
      <c r="O472">
        <v>4</v>
      </c>
      <c r="P472" t="s">
        <v>77</v>
      </c>
      <c r="Q472" t="s">
        <v>86</v>
      </c>
      <c r="R472" t="s">
        <v>87</v>
      </c>
      <c r="S472" t="s">
        <v>53</v>
      </c>
      <c r="T472" t="s">
        <v>46</v>
      </c>
      <c r="U472" t="s">
        <v>223</v>
      </c>
      <c r="V472">
        <v>3422.5</v>
      </c>
      <c r="W472">
        <v>0.91724795238918067</v>
      </c>
      <c r="X472" t="s">
        <v>222</v>
      </c>
    </row>
    <row r="473" spans="1:24" x14ac:dyDescent="0.25">
      <c r="A473" t="s">
        <v>148</v>
      </c>
      <c r="B473" s="1">
        <v>41970</v>
      </c>
      <c r="C473">
        <v>2014</v>
      </c>
      <c r="D473" t="s">
        <v>234</v>
      </c>
      <c r="E473" t="s">
        <v>58</v>
      </c>
      <c r="F473" t="s">
        <v>8</v>
      </c>
      <c r="G473" t="s">
        <v>207</v>
      </c>
      <c r="H473" t="s">
        <v>202</v>
      </c>
      <c r="I473">
        <v>29550</v>
      </c>
      <c r="J473">
        <v>4644</v>
      </c>
      <c r="K473">
        <v>34194</v>
      </c>
      <c r="L473" t="s">
        <v>142</v>
      </c>
      <c r="M473" t="s">
        <v>149</v>
      </c>
      <c r="N473" t="s">
        <v>150</v>
      </c>
      <c r="O473">
        <v>4</v>
      </c>
      <c r="P473" t="s">
        <v>77</v>
      </c>
      <c r="Q473" t="s">
        <v>78</v>
      </c>
      <c r="R473" t="s">
        <v>79</v>
      </c>
      <c r="S473" t="s">
        <v>59</v>
      </c>
      <c r="T473" t="s">
        <v>42</v>
      </c>
      <c r="U473" t="s">
        <v>219</v>
      </c>
      <c r="V473">
        <v>886.5</v>
      </c>
      <c r="W473">
        <v>0.51712883148208677</v>
      </c>
      <c r="X473" t="s">
        <v>222</v>
      </c>
    </row>
    <row r="474" spans="1:24" x14ac:dyDescent="0.25">
      <c r="A474" t="s">
        <v>80</v>
      </c>
      <c r="B474" s="1">
        <v>41970</v>
      </c>
      <c r="C474">
        <v>2014</v>
      </c>
      <c r="D474" t="s">
        <v>234</v>
      </c>
      <c r="E474" t="s">
        <v>54</v>
      </c>
      <c r="F474" t="s">
        <v>31</v>
      </c>
      <c r="G474" t="s">
        <v>209</v>
      </c>
      <c r="H474" t="s">
        <v>205</v>
      </c>
      <c r="I474">
        <v>33000</v>
      </c>
      <c r="J474">
        <v>3039</v>
      </c>
      <c r="K474">
        <v>36039</v>
      </c>
      <c r="L474" t="s">
        <v>74</v>
      </c>
      <c r="M474" t="s">
        <v>81</v>
      </c>
      <c r="N474" t="s">
        <v>82</v>
      </c>
      <c r="O474">
        <v>4</v>
      </c>
      <c r="P474" t="s">
        <v>77</v>
      </c>
      <c r="Q474" t="s">
        <v>78</v>
      </c>
      <c r="R474" t="s">
        <v>79</v>
      </c>
      <c r="S474" t="s">
        <v>54</v>
      </c>
      <c r="T474" t="s">
        <v>45</v>
      </c>
      <c r="U474" t="s">
        <v>219</v>
      </c>
      <c r="V474">
        <v>990</v>
      </c>
      <c r="W474">
        <v>0.12330157222380003</v>
      </c>
      <c r="X474" t="s">
        <v>220</v>
      </c>
    </row>
    <row r="475" spans="1:24" x14ac:dyDescent="0.25">
      <c r="A475" t="s">
        <v>167</v>
      </c>
      <c r="B475" s="1">
        <v>41972</v>
      </c>
      <c r="C475">
        <v>2014</v>
      </c>
      <c r="D475" t="s">
        <v>234</v>
      </c>
      <c r="E475" t="s">
        <v>52</v>
      </c>
      <c r="F475" t="s">
        <v>34</v>
      </c>
      <c r="G475" t="s">
        <v>204</v>
      </c>
      <c r="H475" t="s">
        <v>203</v>
      </c>
      <c r="I475">
        <v>27800</v>
      </c>
      <c r="J475">
        <v>2407</v>
      </c>
      <c r="K475">
        <v>30207</v>
      </c>
      <c r="L475" t="s">
        <v>164</v>
      </c>
      <c r="M475" t="s">
        <v>168</v>
      </c>
      <c r="N475" t="s">
        <v>169</v>
      </c>
      <c r="O475">
        <v>4</v>
      </c>
      <c r="P475" t="s">
        <v>77</v>
      </c>
      <c r="Q475" t="s">
        <v>78</v>
      </c>
      <c r="R475" t="s">
        <v>79</v>
      </c>
      <c r="S475" t="s">
        <v>53</v>
      </c>
      <c r="T475" t="s">
        <v>46</v>
      </c>
      <c r="U475" t="s">
        <v>219</v>
      </c>
      <c r="V475">
        <v>834</v>
      </c>
      <c r="W475">
        <v>0.11353467410129248</v>
      </c>
      <c r="X475" t="s">
        <v>220</v>
      </c>
    </row>
    <row r="476" spans="1:24" x14ac:dyDescent="0.25">
      <c r="A476" t="s">
        <v>80</v>
      </c>
      <c r="B476" s="1">
        <v>41973</v>
      </c>
      <c r="C476">
        <v>2014</v>
      </c>
      <c r="D476" t="s">
        <v>234</v>
      </c>
      <c r="E476" t="s">
        <v>60</v>
      </c>
      <c r="F476" t="s">
        <v>35</v>
      </c>
      <c r="G476" t="s">
        <v>206</v>
      </c>
      <c r="H476" t="s">
        <v>203</v>
      </c>
      <c r="I476">
        <v>33100</v>
      </c>
      <c r="J476">
        <v>1105</v>
      </c>
      <c r="K476">
        <v>34205</v>
      </c>
      <c r="L476" t="s">
        <v>74</v>
      </c>
      <c r="M476" t="s">
        <v>81</v>
      </c>
      <c r="N476" t="s">
        <v>82</v>
      </c>
      <c r="O476">
        <v>4</v>
      </c>
      <c r="P476" t="s">
        <v>77</v>
      </c>
      <c r="Q476" t="s">
        <v>78</v>
      </c>
      <c r="R476" t="s">
        <v>79</v>
      </c>
      <c r="S476" t="s">
        <v>61</v>
      </c>
      <c r="T476" t="s">
        <v>46</v>
      </c>
      <c r="U476" t="s">
        <v>219</v>
      </c>
      <c r="V476">
        <v>993</v>
      </c>
      <c r="W476">
        <v>0.90982565233010126</v>
      </c>
      <c r="X476" t="s">
        <v>222</v>
      </c>
    </row>
    <row r="477" spans="1:24" x14ac:dyDescent="0.25">
      <c r="A477" t="s">
        <v>114</v>
      </c>
      <c r="B477" s="1">
        <v>41973</v>
      </c>
      <c r="C477">
        <v>2014</v>
      </c>
      <c r="D477" t="s">
        <v>234</v>
      </c>
      <c r="E477" t="s">
        <v>57</v>
      </c>
      <c r="F477" t="s">
        <v>19</v>
      </c>
      <c r="G477" t="s">
        <v>200</v>
      </c>
      <c r="H477" t="s">
        <v>205</v>
      </c>
      <c r="I477">
        <v>48100</v>
      </c>
      <c r="J477">
        <v>1221</v>
      </c>
      <c r="K477">
        <v>49321</v>
      </c>
      <c r="L477" t="s">
        <v>97</v>
      </c>
      <c r="M477" t="s">
        <v>115</v>
      </c>
      <c r="N477" t="s">
        <v>116</v>
      </c>
      <c r="O477">
        <v>4</v>
      </c>
      <c r="P477" t="s">
        <v>77</v>
      </c>
      <c r="Q477" t="s">
        <v>78</v>
      </c>
      <c r="R477" t="s">
        <v>79</v>
      </c>
      <c r="S477" t="s">
        <v>57</v>
      </c>
      <c r="T477" t="s">
        <v>44</v>
      </c>
      <c r="U477" t="s">
        <v>221</v>
      </c>
      <c r="V477">
        <v>1924</v>
      </c>
      <c r="W477">
        <v>0.79303299113783654</v>
      </c>
      <c r="X477" t="s">
        <v>222</v>
      </c>
    </row>
    <row r="478" spans="1:24" x14ac:dyDescent="0.25">
      <c r="A478" t="s">
        <v>88</v>
      </c>
      <c r="B478" s="1">
        <v>41973</v>
      </c>
      <c r="C478">
        <v>2014</v>
      </c>
      <c r="D478" t="s">
        <v>234</v>
      </c>
      <c r="E478" t="s">
        <v>62</v>
      </c>
      <c r="F478" t="s">
        <v>14</v>
      </c>
      <c r="G478" t="s">
        <v>200</v>
      </c>
      <c r="H478" t="s">
        <v>205</v>
      </c>
      <c r="I478">
        <v>127850</v>
      </c>
      <c r="J478">
        <v>3499</v>
      </c>
      <c r="K478">
        <v>131349</v>
      </c>
      <c r="L478" t="s">
        <v>74</v>
      </c>
      <c r="M478" t="s">
        <v>89</v>
      </c>
      <c r="N478" t="s">
        <v>90</v>
      </c>
      <c r="O478">
        <v>4</v>
      </c>
      <c r="P478" t="s">
        <v>91</v>
      </c>
      <c r="Q478" t="s">
        <v>86</v>
      </c>
      <c r="R478" t="s">
        <v>92</v>
      </c>
      <c r="S478" t="s">
        <v>63</v>
      </c>
      <c r="T478" t="s">
        <v>43</v>
      </c>
      <c r="U478" t="s">
        <v>225</v>
      </c>
      <c r="V478">
        <v>7671</v>
      </c>
      <c r="W478">
        <v>0.83032082572128663</v>
      </c>
      <c r="X478" t="s">
        <v>222</v>
      </c>
    </row>
    <row r="479" spans="1:24" x14ac:dyDescent="0.25">
      <c r="A479" t="s">
        <v>188</v>
      </c>
      <c r="B479" s="1">
        <v>41974</v>
      </c>
      <c r="C479">
        <v>2014</v>
      </c>
      <c r="D479" t="s">
        <v>235</v>
      </c>
      <c r="E479" t="s">
        <v>55</v>
      </c>
      <c r="F479" t="s">
        <v>40</v>
      </c>
      <c r="G479" t="s">
        <v>210</v>
      </c>
      <c r="H479" t="s">
        <v>211</v>
      </c>
      <c r="I479">
        <v>68800</v>
      </c>
      <c r="J479">
        <v>3472</v>
      </c>
      <c r="K479">
        <v>72272</v>
      </c>
      <c r="L479" t="s">
        <v>164</v>
      </c>
      <c r="M479" t="s">
        <v>189</v>
      </c>
      <c r="N479" t="s">
        <v>190</v>
      </c>
      <c r="O479">
        <v>4</v>
      </c>
      <c r="P479" t="s">
        <v>77</v>
      </c>
      <c r="Q479" t="s">
        <v>86</v>
      </c>
      <c r="R479" t="s">
        <v>87</v>
      </c>
      <c r="S479" t="s">
        <v>56</v>
      </c>
      <c r="T479" t="s">
        <v>46</v>
      </c>
      <c r="U479" t="s">
        <v>223</v>
      </c>
      <c r="V479">
        <v>3440</v>
      </c>
      <c r="W479">
        <v>0.63678313448875357</v>
      </c>
      <c r="X479" t="s">
        <v>222</v>
      </c>
    </row>
    <row r="480" spans="1:24" x14ac:dyDescent="0.25">
      <c r="A480" t="s">
        <v>103</v>
      </c>
      <c r="B480" s="1">
        <v>41975</v>
      </c>
      <c r="C480">
        <v>2014</v>
      </c>
      <c r="D480" t="s">
        <v>235</v>
      </c>
      <c r="E480" t="s">
        <v>60</v>
      </c>
      <c r="F480" t="s">
        <v>3</v>
      </c>
      <c r="G480" t="s">
        <v>200</v>
      </c>
      <c r="H480" t="s">
        <v>211</v>
      </c>
      <c r="I480">
        <v>32100</v>
      </c>
      <c r="J480">
        <v>2933</v>
      </c>
      <c r="K480">
        <v>35033</v>
      </c>
      <c r="L480" t="s">
        <v>97</v>
      </c>
      <c r="M480" t="s">
        <v>104</v>
      </c>
      <c r="N480" t="s">
        <v>105</v>
      </c>
      <c r="O480">
        <v>2</v>
      </c>
      <c r="P480" t="s">
        <v>91</v>
      </c>
      <c r="Q480" t="s">
        <v>78</v>
      </c>
      <c r="R480" t="s">
        <v>79</v>
      </c>
      <c r="S480" t="s">
        <v>61</v>
      </c>
      <c r="T480" t="s">
        <v>42</v>
      </c>
      <c r="U480" t="s">
        <v>219</v>
      </c>
      <c r="V480">
        <v>963</v>
      </c>
      <c r="W480">
        <v>0.38203171285895243</v>
      </c>
      <c r="X480" t="s">
        <v>220</v>
      </c>
    </row>
    <row r="481" spans="1:24" x14ac:dyDescent="0.25">
      <c r="A481" t="s">
        <v>96</v>
      </c>
      <c r="B481" s="1">
        <v>41975</v>
      </c>
      <c r="C481">
        <v>2014</v>
      </c>
      <c r="D481" t="s">
        <v>235</v>
      </c>
      <c r="E481" t="s">
        <v>60</v>
      </c>
      <c r="F481" t="s">
        <v>7</v>
      </c>
      <c r="G481" t="s">
        <v>210</v>
      </c>
      <c r="H481" t="s">
        <v>201</v>
      </c>
      <c r="I481">
        <v>21750</v>
      </c>
      <c r="J481">
        <v>1846</v>
      </c>
      <c r="K481">
        <v>23596</v>
      </c>
      <c r="L481" t="s">
        <v>97</v>
      </c>
      <c r="M481" t="s">
        <v>98</v>
      </c>
      <c r="N481" t="s">
        <v>99</v>
      </c>
      <c r="O481">
        <v>2</v>
      </c>
      <c r="P481" t="s">
        <v>77</v>
      </c>
      <c r="Q481" t="s">
        <v>78</v>
      </c>
      <c r="R481" t="s">
        <v>79</v>
      </c>
      <c r="S481" t="s">
        <v>61</v>
      </c>
      <c r="T481" t="s">
        <v>42</v>
      </c>
      <c r="U481" t="s">
        <v>219</v>
      </c>
      <c r="V481">
        <v>652.5</v>
      </c>
      <c r="W481">
        <v>0.10072021796401601</v>
      </c>
      <c r="X481" t="s">
        <v>220</v>
      </c>
    </row>
    <row r="482" spans="1:24" x14ac:dyDescent="0.25">
      <c r="A482" t="s">
        <v>160</v>
      </c>
      <c r="B482" s="1">
        <v>41975</v>
      </c>
      <c r="C482">
        <v>2014</v>
      </c>
      <c r="D482" t="s">
        <v>235</v>
      </c>
      <c r="E482" t="s">
        <v>57</v>
      </c>
      <c r="F482" t="s">
        <v>22</v>
      </c>
      <c r="G482" t="s">
        <v>206</v>
      </c>
      <c r="H482" t="s">
        <v>203</v>
      </c>
      <c r="I482">
        <v>96750</v>
      </c>
      <c r="J482">
        <v>4503</v>
      </c>
      <c r="K482">
        <v>101253</v>
      </c>
      <c r="L482" t="s">
        <v>142</v>
      </c>
      <c r="M482" t="s">
        <v>161</v>
      </c>
      <c r="N482" t="s">
        <v>162</v>
      </c>
      <c r="O482">
        <v>4</v>
      </c>
      <c r="P482" t="s">
        <v>91</v>
      </c>
      <c r="Q482" t="s">
        <v>78</v>
      </c>
      <c r="R482" t="s">
        <v>92</v>
      </c>
      <c r="S482" t="s">
        <v>57</v>
      </c>
      <c r="T482" t="s">
        <v>44</v>
      </c>
      <c r="U482" t="s">
        <v>225</v>
      </c>
      <c r="V482">
        <v>5805</v>
      </c>
      <c r="W482">
        <v>7.0003138887697436E-2</v>
      </c>
      <c r="X482" t="s">
        <v>220</v>
      </c>
    </row>
    <row r="483" spans="1:24" x14ac:dyDescent="0.25">
      <c r="A483" t="s">
        <v>185</v>
      </c>
      <c r="B483" s="1">
        <v>41977</v>
      </c>
      <c r="C483">
        <v>2014</v>
      </c>
      <c r="D483" t="s">
        <v>235</v>
      </c>
      <c r="E483" t="s">
        <v>55</v>
      </c>
      <c r="F483" t="s">
        <v>40</v>
      </c>
      <c r="G483" t="s">
        <v>210</v>
      </c>
      <c r="H483" t="s">
        <v>202</v>
      </c>
      <c r="I483">
        <v>66600</v>
      </c>
      <c r="J483">
        <v>4228</v>
      </c>
      <c r="K483">
        <v>70828</v>
      </c>
      <c r="L483" t="s">
        <v>164</v>
      </c>
      <c r="M483" t="s">
        <v>186</v>
      </c>
      <c r="N483" t="s">
        <v>187</v>
      </c>
      <c r="O483">
        <v>4</v>
      </c>
      <c r="P483" t="s">
        <v>77</v>
      </c>
      <c r="Q483" t="s">
        <v>86</v>
      </c>
      <c r="R483" t="s">
        <v>87</v>
      </c>
      <c r="S483" t="s">
        <v>56</v>
      </c>
      <c r="T483" t="s">
        <v>46</v>
      </c>
      <c r="U483" t="s">
        <v>223</v>
      </c>
      <c r="V483">
        <v>3330</v>
      </c>
      <c r="W483">
        <v>0.38170835393560509</v>
      </c>
      <c r="X483" t="s">
        <v>220</v>
      </c>
    </row>
    <row r="484" spans="1:24" x14ac:dyDescent="0.25">
      <c r="A484" t="s">
        <v>133</v>
      </c>
      <c r="B484" s="1">
        <v>41979</v>
      </c>
      <c r="C484">
        <v>2014</v>
      </c>
      <c r="D484" t="s">
        <v>235</v>
      </c>
      <c r="E484" t="s">
        <v>57</v>
      </c>
      <c r="F484" t="s">
        <v>24</v>
      </c>
      <c r="G484" t="s">
        <v>209</v>
      </c>
      <c r="H484" t="s">
        <v>203</v>
      </c>
      <c r="I484">
        <v>57650</v>
      </c>
      <c r="J484">
        <v>2199</v>
      </c>
      <c r="K484">
        <v>59849</v>
      </c>
      <c r="L484" t="s">
        <v>127</v>
      </c>
      <c r="M484" t="s">
        <v>134</v>
      </c>
      <c r="N484" t="s">
        <v>135</v>
      </c>
      <c r="O484">
        <v>4</v>
      </c>
      <c r="P484" t="s">
        <v>77</v>
      </c>
      <c r="Q484" t="s">
        <v>86</v>
      </c>
      <c r="R484" t="s">
        <v>79</v>
      </c>
      <c r="S484" t="s">
        <v>57</v>
      </c>
      <c r="T484" t="s">
        <v>44</v>
      </c>
      <c r="U484" t="s">
        <v>223</v>
      </c>
      <c r="V484">
        <v>2882.5</v>
      </c>
      <c r="W484">
        <v>0.46394109421593188</v>
      </c>
      <c r="X484" t="s">
        <v>220</v>
      </c>
    </row>
    <row r="485" spans="1:24" x14ac:dyDescent="0.25">
      <c r="A485" t="s">
        <v>106</v>
      </c>
      <c r="B485" s="1">
        <v>41979</v>
      </c>
      <c r="C485">
        <v>2014</v>
      </c>
      <c r="D485" t="s">
        <v>235</v>
      </c>
      <c r="E485" t="s">
        <v>58</v>
      </c>
      <c r="F485" t="s">
        <v>2</v>
      </c>
      <c r="G485" t="s">
        <v>210</v>
      </c>
      <c r="H485" t="s">
        <v>201</v>
      </c>
      <c r="I485">
        <v>33400</v>
      </c>
      <c r="J485">
        <v>3623</v>
      </c>
      <c r="K485">
        <v>37023</v>
      </c>
      <c r="L485" t="s">
        <v>97</v>
      </c>
      <c r="M485" t="s">
        <v>107</v>
      </c>
      <c r="N485" t="s">
        <v>108</v>
      </c>
      <c r="O485">
        <v>4</v>
      </c>
      <c r="P485" t="s">
        <v>77</v>
      </c>
      <c r="Q485" t="s">
        <v>78</v>
      </c>
      <c r="R485" t="s">
        <v>79</v>
      </c>
      <c r="S485" t="s">
        <v>59</v>
      </c>
      <c r="T485" t="s">
        <v>42</v>
      </c>
      <c r="U485" t="s">
        <v>221</v>
      </c>
      <c r="V485">
        <v>1336</v>
      </c>
      <c r="W485">
        <v>0.17087371515616481</v>
      </c>
      <c r="X485" t="s">
        <v>220</v>
      </c>
    </row>
    <row r="486" spans="1:24" x14ac:dyDescent="0.25">
      <c r="A486" t="s">
        <v>120</v>
      </c>
      <c r="B486" s="1">
        <v>41981</v>
      </c>
      <c r="C486">
        <v>2014</v>
      </c>
      <c r="D486" t="s">
        <v>235</v>
      </c>
      <c r="E486" t="s">
        <v>57</v>
      </c>
      <c r="F486" t="s">
        <v>22</v>
      </c>
      <c r="G486" t="s">
        <v>200</v>
      </c>
      <c r="H486" t="s">
        <v>202</v>
      </c>
      <c r="I486">
        <v>56300</v>
      </c>
      <c r="J486">
        <v>1534</v>
      </c>
      <c r="K486">
        <v>57834</v>
      </c>
      <c r="L486" t="s">
        <v>97</v>
      </c>
      <c r="M486" t="s">
        <v>121</v>
      </c>
      <c r="N486" t="s">
        <v>122</v>
      </c>
      <c r="O486">
        <v>4</v>
      </c>
      <c r="P486" t="s">
        <v>77</v>
      </c>
      <c r="Q486" t="s">
        <v>86</v>
      </c>
      <c r="R486" t="s">
        <v>87</v>
      </c>
      <c r="S486" t="s">
        <v>57</v>
      </c>
      <c r="T486" t="s">
        <v>44</v>
      </c>
      <c r="U486" t="s">
        <v>223</v>
      </c>
      <c r="V486">
        <v>2815</v>
      </c>
      <c r="W486">
        <v>0.974656514345974</v>
      </c>
      <c r="X486" t="s">
        <v>222</v>
      </c>
    </row>
    <row r="487" spans="1:24" x14ac:dyDescent="0.25">
      <c r="A487" t="s">
        <v>120</v>
      </c>
      <c r="B487" s="1">
        <v>41982</v>
      </c>
      <c r="C487">
        <v>2014</v>
      </c>
      <c r="D487" t="s">
        <v>235</v>
      </c>
      <c r="E487" t="s">
        <v>57</v>
      </c>
      <c r="F487" t="s">
        <v>17</v>
      </c>
      <c r="G487" t="s">
        <v>207</v>
      </c>
      <c r="H487" t="s">
        <v>201</v>
      </c>
      <c r="I487">
        <v>56300</v>
      </c>
      <c r="J487">
        <v>4058</v>
      </c>
      <c r="K487">
        <v>60358</v>
      </c>
      <c r="L487" t="s">
        <v>97</v>
      </c>
      <c r="M487" t="s">
        <v>121</v>
      </c>
      <c r="N487" t="s">
        <v>122</v>
      </c>
      <c r="O487">
        <v>4</v>
      </c>
      <c r="P487" t="s">
        <v>77</v>
      </c>
      <c r="Q487" t="s">
        <v>86</v>
      </c>
      <c r="R487" t="s">
        <v>87</v>
      </c>
      <c r="S487" t="s">
        <v>57</v>
      </c>
      <c r="T487" t="s">
        <v>44</v>
      </c>
      <c r="U487" t="s">
        <v>223</v>
      </c>
      <c r="V487">
        <v>2815</v>
      </c>
      <c r="W487">
        <v>0.19143484262350707</v>
      </c>
      <c r="X487" t="s">
        <v>220</v>
      </c>
    </row>
    <row r="488" spans="1:24" x14ac:dyDescent="0.25">
      <c r="A488" t="s">
        <v>136</v>
      </c>
      <c r="B488" s="1">
        <v>41984</v>
      </c>
      <c r="C488">
        <v>2014</v>
      </c>
      <c r="D488" t="s">
        <v>235</v>
      </c>
      <c r="E488" t="s">
        <v>60</v>
      </c>
      <c r="F488" t="s">
        <v>7</v>
      </c>
      <c r="G488" t="s">
        <v>209</v>
      </c>
      <c r="H488" t="s">
        <v>203</v>
      </c>
      <c r="I488">
        <v>76100</v>
      </c>
      <c r="J488">
        <v>3140</v>
      </c>
      <c r="K488">
        <v>79240</v>
      </c>
      <c r="L488" t="s">
        <v>127</v>
      </c>
      <c r="M488" t="s">
        <v>137</v>
      </c>
      <c r="N488" t="s">
        <v>138</v>
      </c>
      <c r="O488">
        <v>4</v>
      </c>
      <c r="P488" t="s">
        <v>77</v>
      </c>
      <c r="Q488" t="s">
        <v>78</v>
      </c>
      <c r="R488" t="s">
        <v>79</v>
      </c>
      <c r="S488" t="s">
        <v>61</v>
      </c>
      <c r="T488" t="s">
        <v>42</v>
      </c>
      <c r="U488" t="s">
        <v>225</v>
      </c>
      <c r="V488">
        <v>4566</v>
      </c>
      <c r="W488">
        <v>0.78680171854179437</v>
      </c>
      <c r="X488" t="s">
        <v>222</v>
      </c>
    </row>
    <row r="489" spans="1:24" x14ac:dyDescent="0.25">
      <c r="A489" t="s">
        <v>170</v>
      </c>
      <c r="B489" s="1">
        <v>41984</v>
      </c>
      <c r="C489">
        <v>2014</v>
      </c>
      <c r="D489" t="s">
        <v>235</v>
      </c>
      <c r="E489" t="s">
        <v>58</v>
      </c>
      <c r="F489" t="s">
        <v>5</v>
      </c>
      <c r="G489" t="s">
        <v>210</v>
      </c>
      <c r="H489" t="s">
        <v>201</v>
      </c>
      <c r="I489">
        <v>27900</v>
      </c>
      <c r="J489">
        <v>2151</v>
      </c>
      <c r="K489">
        <v>30051</v>
      </c>
      <c r="L489" t="s">
        <v>164</v>
      </c>
      <c r="M489" t="s">
        <v>171</v>
      </c>
      <c r="N489" t="s">
        <v>172</v>
      </c>
      <c r="O489">
        <v>4</v>
      </c>
      <c r="P489" t="s">
        <v>77</v>
      </c>
      <c r="Q489" t="s">
        <v>78</v>
      </c>
      <c r="R489" t="s">
        <v>79</v>
      </c>
      <c r="S489" t="s">
        <v>59</v>
      </c>
      <c r="T489" t="s">
        <v>42</v>
      </c>
      <c r="U489" t="s">
        <v>219</v>
      </c>
      <c r="V489">
        <v>837</v>
      </c>
      <c r="W489">
        <v>0.63285453973005268</v>
      </c>
      <c r="X489" t="s">
        <v>222</v>
      </c>
    </row>
    <row r="490" spans="1:24" x14ac:dyDescent="0.25">
      <c r="A490" t="s">
        <v>182</v>
      </c>
      <c r="B490" s="1">
        <v>41984</v>
      </c>
      <c r="C490">
        <v>2014</v>
      </c>
      <c r="D490" t="s">
        <v>235</v>
      </c>
      <c r="E490" t="s">
        <v>54</v>
      </c>
      <c r="F490" t="s">
        <v>11</v>
      </c>
      <c r="G490" t="s">
        <v>206</v>
      </c>
      <c r="H490" t="s">
        <v>203</v>
      </c>
      <c r="I490">
        <v>52150</v>
      </c>
      <c r="J490">
        <v>4306</v>
      </c>
      <c r="K490">
        <v>56456</v>
      </c>
      <c r="L490" t="s">
        <v>164</v>
      </c>
      <c r="M490" t="s">
        <v>183</v>
      </c>
      <c r="N490" t="s">
        <v>184</v>
      </c>
      <c r="O490">
        <v>4</v>
      </c>
      <c r="P490" t="s">
        <v>77</v>
      </c>
      <c r="Q490" t="s">
        <v>78</v>
      </c>
      <c r="R490" t="s">
        <v>79</v>
      </c>
      <c r="S490" t="s">
        <v>54</v>
      </c>
      <c r="T490" t="s">
        <v>43</v>
      </c>
      <c r="U490" t="s">
        <v>223</v>
      </c>
      <c r="V490">
        <v>2607.5</v>
      </c>
      <c r="W490">
        <v>0.63942485891255774</v>
      </c>
      <c r="X490" t="s">
        <v>222</v>
      </c>
    </row>
    <row r="491" spans="1:24" x14ac:dyDescent="0.25">
      <c r="A491" t="s">
        <v>100</v>
      </c>
      <c r="B491" s="1">
        <v>41985</v>
      </c>
      <c r="C491">
        <v>2014</v>
      </c>
      <c r="D491" t="s">
        <v>235</v>
      </c>
      <c r="E491" t="s">
        <v>57</v>
      </c>
      <c r="F491" t="s">
        <v>22</v>
      </c>
      <c r="G491" t="s">
        <v>200</v>
      </c>
      <c r="H491" t="s">
        <v>201</v>
      </c>
      <c r="I491">
        <v>27950</v>
      </c>
      <c r="J491">
        <v>4005</v>
      </c>
      <c r="K491">
        <v>31955</v>
      </c>
      <c r="L491" t="s">
        <v>97</v>
      </c>
      <c r="M491" t="s">
        <v>101</v>
      </c>
      <c r="N491" t="s">
        <v>102</v>
      </c>
      <c r="O491">
        <v>4</v>
      </c>
      <c r="P491" t="s">
        <v>77</v>
      </c>
      <c r="Q491" t="s">
        <v>78</v>
      </c>
      <c r="R491" t="s">
        <v>79</v>
      </c>
      <c r="S491" t="s">
        <v>57</v>
      </c>
      <c r="T491" t="s">
        <v>44</v>
      </c>
      <c r="U491" t="s">
        <v>219</v>
      </c>
      <c r="V491">
        <v>838.5</v>
      </c>
      <c r="W491">
        <v>0.38286119484475867</v>
      </c>
      <c r="X491" t="s">
        <v>220</v>
      </c>
    </row>
    <row r="492" spans="1:24" x14ac:dyDescent="0.25">
      <c r="A492" t="s">
        <v>103</v>
      </c>
      <c r="B492" s="1">
        <v>41985</v>
      </c>
      <c r="C492">
        <v>2014</v>
      </c>
      <c r="D492" t="s">
        <v>235</v>
      </c>
      <c r="E492" t="s">
        <v>60</v>
      </c>
      <c r="F492" t="s">
        <v>22</v>
      </c>
      <c r="G492" t="s">
        <v>208</v>
      </c>
      <c r="H492" t="s">
        <v>203</v>
      </c>
      <c r="I492">
        <v>31700</v>
      </c>
      <c r="J492">
        <v>4760</v>
      </c>
      <c r="K492">
        <v>36460</v>
      </c>
      <c r="L492" t="s">
        <v>97</v>
      </c>
      <c r="M492" t="s">
        <v>104</v>
      </c>
      <c r="N492" t="s">
        <v>105</v>
      </c>
      <c r="O492">
        <v>2</v>
      </c>
      <c r="P492" t="s">
        <v>91</v>
      </c>
      <c r="Q492" t="s">
        <v>78</v>
      </c>
      <c r="R492" t="s">
        <v>79</v>
      </c>
      <c r="S492" t="s">
        <v>61</v>
      </c>
      <c r="T492" t="s">
        <v>44</v>
      </c>
      <c r="U492" t="s">
        <v>219</v>
      </c>
      <c r="V492">
        <v>951</v>
      </c>
      <c r="W492">
        <v>0.5363595879340356</v>
      </c>
      <c r="X492" t="s">
        <v>222</v>
      </c>
    </row>
    <row r="493" spans="1:24" x14ac:dyDescent="0.25">
      <c r="A493" t="s">
        <v>179</v>
      </c>
      <c r="B493" s="1">
        <v>41985</v>
      </c>
      <c r="C493">
        <v>2014</v>
      </c>
      <c r="D493" t="s">
        <v>235</v>
      </c>
      <c r="E493" t="s">
        <v>52</v>
      </c>
      <c r="F493" t="s">
        <v>41</v>
      </c>
      <c r="G493" t="s">
        <v>210</v>
      </c>
      <c r="H493" t="s">
        <v>211</v>
      </c>
      <c r="I493">
        <v>44500</v>
      </c>
      <c r="J493">
        <v>4546</v>
      </c>
      <c r="K493">
        <v>49046</v>
      </c>
      <c r="L493" t="s">
        <v>164</v>
      </c>
      <c r="M493" t="s">
        <v>180</v>
      </c>
      <c r="N493" t="s">
        <v>181</v>
      </c>
      <c r="O493">
        <v>4</v>
      </c>
      <c r="P493" t="s">
        <v>77</v>
      </c>
      <c r="Q493" t="s">
        <v>78</v>
      </c>
      <c r="R493" t="s">
        <v>79</v>
      </c>
      <c r="S493" t="s">
        <v>53</v>
      </c>
      <c r="T493" t="s">
        <v>46</v>
      </c>
      <c r="U493" t="s">
        <v>221</v>
      </c>
      <c r="V493">
        <v>1780</v>
      </c>
      <c r="W493">
        <v>4.7456843800589836E-2</v>
      </c>
      <c r="X493" t="s">
        <v>220</v>
      </c>
    </row>
    <row r="494" spans="1:24" x14ac:dyDescent="0.25">
      <c r="A494" t="s">
        <v>136</v>
      </c>
      <c r="B494" s="1">
        <v>41986</v>
      </c>
      <c r="C494">
        <v>2014</v>
      </c>
      <c r="D494" t="s">
        <v>235</v>
      </c>
      <c r="E494" t="s">
        <v>64</v>
      </c>
      <c r="F494" t="s">
        <v>20</v>
      </c>
      <c r="G494" t="s">
        <v>209</v>
      </c>
      <c r="H494" t="s">
        <v>203</v>
      </c>
      <c r="I494">
        <v>75750</v>
      </c>
      <c r="J494">
        <v>2223</v>
      </c>
      <c r="K494">
        <v>77973</v>
      </c>
      <c r="L494" t="s">
        <v>127</v>
      </c>
      <c r="M494" t="s">
        <v>137</v>
      </c>
      <c r="N494" t="s">
        <v>138</v>
      </c>
      <c r="O494">
        <v>4</v>
      </c>
      <c r="P494" t="s">
        <v>77</v>
      </c>
      <c r="Q494" t="s">
        <v>78</v>
      </c>
      <c r="R494" t="s">
        <v>79</v>
      </c>
      <c r="S494" t="s">
        <v>57</v>
      </c>
      <c r="T494" t="s">
        <v>44</v>
      </c>
      <c r="U494" t="s">
        <v>225</v>
      </c>
      <c r="V494">
        <v>4545</v>
      </c>
      <c r="W494">
        <v>0.30850208192528322</v>
      </c>
      <c r="X494" t="s">
        <v>220</v>
      </c>
    </row>
    <row r="495" spans="1:24" x14ac:dyDescent="0.25">
      <c r="A495" t="s">
        <v>148</v>
      </c>
      <c r="B495" s="1">
        <v>41986</v>
      </c>
      <c r="C495">
        <v>2014</v>
      </c>
      <c r="D495" t="s">
        <v>235</v>
      </c>
      <c r="E495" t="s">
        <v>62</v>
      </c>
      <c r="F495" t="s">
        <v>15</v>
      </c>
      <c r="G495" t="s">
        <v>208</v>
      </c>
      <c r="H495" t="s">
        <v>201</v>
      </c>
      <c r="I495">
        <v>29500</v>
      </c>
      <c r="J495">
        <v>2431</v>
      </c>
      <c r="K495">
        <v>31931</v>
      </c>
      <c r="L495" t="s">
        <v>142</v>
      </c>
      <c r="M495" t="s">
        <v>149</v>
      </c>
      <c r="N495" t="s">
        <v>150</v>
      </c>
      <c r="O495">
        <v>4</v>
      </c>
      <c r="P495" t="s">
        <v>77</v>
      </c>
      <c r="Q495" t="s">
        <v>78</v>
      </c>
      <c r="R495" t="s">
        <v>79</v>
      </c>
      <c r="S495" t="s">
        <v>63</v>
      </c>
      <c r="T495" t="s">
        <v>43</v>
      </c>
      <c r="U495" t="s">
        <v>219</v>
      </c>
      <c r="V495">
        <v>885</v>
      </c>
      <c r="W495">
        <v>0.83809215800747838</v>
      </c>
      <c r="X495" t="s">
        <v>222</v>
      </c>
    </row>
    <row r="496" spans="1:24" x14ac:dyDescent="0.25">
      <c r="A496" t="s">
        <v>145</v>
      </c>
      <c r="B496" s="1">
        <v>41986</v>
      </c>
      <c r="C496">
        <v>2014</v>
      </c>
      <c r="D496" t="s">
        <v>235</v>
      </c>
      <c r="E496" t="s">
        <v>50</v>
      </c>
      <c r="F496" t="s">
        <v>10</v>
      </c>
      <c r="G496" t="s">
        <v>210</v>
      </c>
      <c r="H496" t="s">
        <v>201</v>
      </c>
      <c r="I496">
        <v>26550</v>
      </c>
      <c r="J496">
        <v>4101</v>
      </c>
      <c r="K496">
        <v>30651</v>
      </c>
      <c r="L496" t="s">
        <v>142</v>
      </c>
      <c r="M496" t="s">
        <v>146</v>
      </c>
      <c r="N496" t="s">
        <v>147</v>
      </c>
      <c r="O496">
        <v>4</v>
      </c>
      <c r="P496" t="s">
        <v>77</v>
      </c>
      <c r="Q496" t="s">
        <v>78</v>
      </c>
      <c r="R496" t="s">
        <v>79</v>
      </c>
      <c r="S496" t="s">
        <v>51</v>
      </c>
      <c r="T496" t="s">
        <v>43</v>
      </c>
      <c r="U496" t="s">
        <v>219</v>
      </c>
      <c r="V496">
        <v>796.5</v>
      </c>
      <c r="W496">
        <v>0.70878410651757573</v>
      </c>
      <c r="X496" t="s">
        <v>222</v>
      </c>
    </row>
    <row r="497" spans="1:24" x14ac:dyDescent="0.25">
      <c r="A497" t="s">
        <v>167</v>
      </c>
      <c r="B497" s="1">
        <v>41987</v>
      </c>
      <c r="C497">
        <v>2014</v>
      </c>
      <c r="D497" t="s">
        <v>235</v>
      </c>
      <c r="E497" t="s">
        <v>52</v>
      </c>
      <c r="F497" t="s">
        <v>34</v>
      </c>
      <c r="G497" t="s">
        <v>200</v>
      </c>
      <c r="H497" t="s">
        <v>203</v>
      </c>
      <c r="I497">
        <v>28100</v>
      </c>
      <c r="J497">
        <v>3700</v>
      </c>
      <c r="K497">
        <v>31800</v>
      </c>
      <c r="L497" t="s">
        <v>164</v>
      </c>
      <c r="M497" t="s">
        <v>168</v>
      </c>
      <c r="N497" t="s">
        <v>169</v>
      </c>
      <c r="O497">
        <v>4</v>
      </c>
      <c r="P497" t="s">
        <v>77</v>
      </c>
      <c r="Q497" t="s">
        <v>78</v>
      </c>
      <c r="R497" t="s">
        <v>79</v>
      </c>
      <c r="S497" t="s">
        <v>53</v>
      </c>
      <c r="T497" t="s">
        <v>46</v>
      </c>
      <c r="U497" t="s">
        <v>219</v>
      </c>
      <c r="V497">
        <v>843</v>
      </c>
      <c r="W497">
        <v>0.45861242174106298</v>
      </c>
      <c r="X497" t="s">
        <v>220</v>
      </c>
    </row>
    <row r="498" spans="1:24" x14ac:dyDescent="0.25">
      <c r="A498" t="s">
        <v>141</v>
      </c>
      <c r="B498" s="1">
        <v>41987</v>
      </c>
      <c r="C498">
        <v>2014</v>
      </c>
      <c r="D498" t="s">
        <v>235</v>
      </c>
      <c r="E498" t="s">
        <v>60</v>
      </c>
      <c r="F498" t="s">
        <v>22</v>
      </c>
      <c r="G498" t="s">
        <v>206</v>
      </c>
      <c r="H498" t="s">
        <v>203</v>
      </c>
      <c r="I498">
        <v>23850</v>
      </c>
      <c r="J498">
        <v>2835</v>
      </c>
      <c r="K498">
        <v>26685</v>
      </c>
      <c r="L498" t="s">
        <v>142</v>
      </c>
      <c r="M498" t="s">
        <v>143</v>
      </c>
      <c r="N498" t="s">
        <v>144</v>
      </c>
      <c r="O498">
        <v>4</v>
      </c>
      <c r="P498" t="s">
        <v>77</v>
      </c>
      <c r="Q498" t="s">
        <v>78</v>
      </c>
      <c r="R498" t="s">
        <v>79</v>
      </c>
      <c r="S498" t="s">
        <v>61</v>
      </c>
      <c r="T498" t="s">
        <v>44</v>
      </c>
      <c r="U498" t="s">
        <v>219</v>
      </c>
      <c r="V498">
        <v>715.5</v>
      </c>
      <c r="W498">
        <v>0.96688509404979883</v>
      </c>
      <c r="X498" t="s">
        <v>222</v>
      </c>
    </row>
    <row r="499" spans="1:24" x14ac:dyDescent="0.25">
      <c r="A499" t="s">
        <v>136</v>
      </c>
      <c r="B499" s="1">
        <v>41988</v>
      </c>
      <c r="C499">
        <v>2014</v>
      </c>
      <c r="D499" t="s">
        <v>235</v>
      </c>
      <c r="E499" t="s">
        <v>64</v>
      </c>
      <c r="F499" t="s">
        <v>26</v>
      </c>
      <c r="G499" t="s">
        <v>209</v>
      </c>
      <c r="H499" t="s">
        <v>203</v>
      </c>
      <c r="I499">
        <v>75850</v>
      </c>
      <c r="J499">
        <v>4616</v>
      </c>
      <c r="K499">
        <v>80466</v>
      </c>
      <c r="L499" t="s">
        <v>127</v>
      </c>
      <c r="M499" t="s">
        <v>137</v>
      </c>
      <c r="N499" t="s">
        <v>138</v>
      </c>
      <c r="O499">
        <v>4</v>
      </c>
      <c r="P499" t="s">
        <v>77</v>
      </c>
      <c r="Q499" t="s">
        <v>78</v>
      </c>
      <c r="R499" t="s">
        <v>79</v>
      </c>
      <c r="S499" t="s">
        <v>57</v>
      </c>
      <c r="T499" t="s">
        <v>44</v>
      </c>
      <c r="U499" t="s">
        <v>225</v>
      </c>
      <c r="V499">
        <v>4551</v>
      </c>
      <c r="W499">
        <v>0.66297842313674205</v>
      </c>
      <c r="X499" t="s">
        <v>222</v>
      </c>
    </row>
    <row r="500" spans="1:24" x14ac:dyDescent="0.25">
      <c r="A500" t="s">
        <v>136</v>
      </c>
      <c r="B500" s="1">
        <v>41988</v>
      </c>
      <c r="C500">
        <v>2014</v>
      </c>
      <c r="D500" t="s">
        <v>235</v>
      </c>
      <c r="E500" t="s">
        <v>58</v>
      </c>
      <c r="F500" t="s">
        <v>8</v>
      </c>
      <c r="G500" t="s">
        <v>207</v>
      </c>
      <c r="H500" t="s">
        <v>203</v>
      </c>
      <c r="I500">
        <v>75600</v>
      </c>
      <c r="J500">
        <v>1765</v>
      </c>
      <c r="K500">
        <v>77365</v>
      </c>
      <c r="L500" t="s">
        <v>127</v>
      </c>
      <c r="M500" t="s">
        <v>137</v>
      </c>
      <c r="N500" t="s">
        <v>138</v>
      </c>
      <c r="O500">
        <v>4</v>
      </c>
      <c r="P500" t="s">
        <v>77</v>
      </c>
      <c r="Q500" t="s">
        <v>78</v>
      </c>
      <c r="R500" t="s">
        <v>79</v>
      </c>
      <c r="S500" t="s">
        <v>59</v>
      </c>
      <c r="T500" t="s">
        <v>42</v>
      </c>
      <c r="U500" t="s">
        <v>225</v>
      </c>
      <c r="V500">
        <v>4536</v>
      </c>
      <c r="W500">
        <v>0.47171935274811433</v>
      </c>
      <c r="X500" t="s">
        <v>220</v>
      </c>
    </row>
    <row r="501" spans="1:24" x14ac:dyDescent="0.25">
      <c r="A501" t="s">
        <v>80</v>
      </c>
      <c r="B501" s="1">
        <v>41989</v>
      </c>
      <c r="C501">
        <v>2014</v>
      </c>
      <c r="D501" t="s">
        <v>235</v>
      </c>
      <c r="E501" t="s">
        <v>52</v>
      </c>
      <c r="F501" t="s">
        <v>35</v>
      </c>
      <c r="G501" t="s">
        <v>206</v>
      </c>
      <c r="H501" t="s">
        <v>201</v>
      </c>
      <c r="I501">
        <v>32650</v>
      </c>
      <c r="J501">
        <v>2045</v>
      </c>
      <c r="K501">
        <v>34695</v>
      </c>
      <c r="L501" t="s">
        <v>74</v>
      </c>
      <c r="M501" t="s">
        <v>81</v>
      </c>
      <c r="N501" t="s">
        <v>82</v>
      </c>
      <c r="O501">
        <v>4</v>
      </c>
      <c r="P501" t="s">
        <v>77</v>
      </c>
      <c r="Q501" t="s">
        <v>78</v>
      </c>
      <c r="R501" t="s">
        <v>79</v>
      </c>
      <c r="S501" t="s">
        <v>53</v>
      </c>
      <c r="T501" t="s">
        <v>46</v>
      </c>
      <c r="U501" t="s">
        <v>219</v>
      </c>
      <c r="V501">
        <v>979.5</v>
      </c>
      <c r="W501">
        <v>0.36883394902983396</v>
      </c>
      <c r="X501" t="s">
        <v>220</v>
      </c>
    </row>
    <row r="502" spans="1:24" x14ac:dyDescent="0.25">
      <c r="A502" t="s">
        <v>163</v>
      </c>
      <c r="B502" s="1">
        <v>41989</v>
      </c>
      <c r="C502">
        <v>2014</v>
      </c>
      <c r="D502" t="s">
        <v>235</v>
      </c>
      <c r="E502" t="s">
        <v>50</v>
      </c>
      <c r="F502" t="s">
        <v>13</v>
      </c>
      <c r="G502" t="s">
        <v>200</v>
      </c>
      <c r="H502" t="s">
        <v>211</v>
      </c>
      <c r="I502">
        <v>22200</v>
      </c>
      <c r="J502">
        <v>2504</v>
      </c>
      <c r="K502">
        <v>24704</v>
      </c>
      <c r="L502" t="s">
        <v>164</v>
      </c>
      <c r="M502" t="s">
        <v>165</v>
      </c>
      <c r="N502" t="s">
        <v>166</v>
      </c>
      <c r="O502">
        <v>2</v>
      </c>
      <c r="P502" t="s">
        <v>77</v>
      </c>
      <c r="Q502" t="s">
        <v>78</v>
      </c>
      <c r="R502" t="s">
        <v>79</v>
      </c>
      <c r="S502" t="s">
        <v>51</v>
      </c>
      <c r="T502" t="s">
        <v>43</v>
      </c>
      <c r="U502" t="s">
        <v>219</v>
      </c>
      <c r="V502">
        <v>666</v>
      </c>
      <c r="W502">
        <v>0.3199015540629167</v>
      </c>
      <c r="X502" t="s">
        <v>220</v>
      </c>
    </row>
    <row r="503" spans="1:24" x14ac:dyDescent="0.25">
      <c r="A503" t="s">
        <v>154</v>
      </c>
      <c r="B503" s="1">
        <v>41993</v>
      </c>
      <c r="C503">
        <v>2014</v>
      </c>
      <c r="D503" t="s">
        <v>235</v>
      </c>
      <c r="E503" t="s">
        <v>60</v>
      </c>
      <c r="F503" t="s">
        <v>35</v>
      </c>
      <c r="G503" t="s">
        <v>207</v>
      </c>
      <c r="H503" t="s">
        <v>201</v>
      </c>
      <c r="I503">
        <v>55950</v>
      </c>
      <c r="J503">
        <v>4716</v>
      </c>
      <c r="K503">
        <v>60666</v>
      </c>
      <c r="L503" t="s">
        <v>142</v>
      </c>
      <c r="M503" t="s">
        <v>155</v>
      </c>
      <c r="N503" t="s">
        <v>156</v>
      </c>
      <c r="O503">
        <v>4</v>
      </c>
      <c r="P503" t="s">
        <v>91</v>
      </c>
      <c r="Q503" t="s">
        <v>78</v>
      </c>
      <c r="R503" t="s">
        <v>79</v>
      </c>
      <c r="S503" t="s">
        <v>61</v>
      </c>
      <c r="T503" t="s">
        <v>46</v>
      </c>
      <c r="U503" t="s">
        <v>223</v>
      </c>
      <c r="V503">
        <v>2797.5</v>
      </c>
      <c r="W503">
        <v>0.67340972259333809</v>
      </c>
      <c r="X503" t="s">
        <v>222</v>
      </c>
    </row>
    <row r="504" spans="1:24" x14ac:dyDescent="0.25">
      <c r="A504" t="s">
        <v>160</v>
      </c>
      <c r="B504" s="1">
        <v>41994</v>
      </c>
      <c r="C504">
        <v>2014</v>
      </c>
      <c r="D504" t="s">
        <v>235</v>
      </c>
      <c r="E504" t="s">
        <v>55</v>
      </c>
      <c r="F504" t="s">
        <v>39</v>
      </c>
      <c r="G504" t="s">
        <v>206</v>
      </c>
      <c r="H504" t="s">
        <v>201</v>
      </c>
      <c r="I504">
        <v>96700</v>
      </c>
      <c r="J504">
        <v>2015</v>
      </c>
      <c r="K504">
        <v>98715</v>
      </c>
      <c r="L504" t="s">
        <v>142</v>
      </c>
      <c r="M504" t="s">
        <v>161</v>
      </c>
      <c r="N504" t="s">
        <v>162</v>
      </c>
      <c r="O504">
        <v>4</v>
      </c>
      <c r="P504" t="s">
        <v>91</v>
      </c>
      <c r="Q504" t="s">
        <v>78</v>
      </c>
      <c r="R504" t="s">
        <v>92</v>
      </c>
      <c r="S504" t="s">
        <v>56</v>
      </c>
      <c r="T504" t="s">
        <v>46</v>
      </c>
      <c r="U504" t="s">
        <v>225</v>
      </c>
      <c r="V504">
        <v>5802</v>
      </c>
      <c r="W504">
        <v>0.3253364205944056</v>
      </c>
      <c r="X504" t="s">
        <v>220</v>
      </c>
    </row>
    <row r="505" spans="1:24" x14ac:dyDescent="0.25">
      <c r="A505" t="s">
        <v>136</v>
      </c>
      <c r="B505" s="1">
        <v>41995</v>
      </c>
      <c r="C505">
        <v>2014</v>
      </c>
      <c r="D505" t="s">
        <v>235</v>
      </c>
      <c r="E505" t="s">
        <v>57</v>
      </c>
      <c r="F505" t="s">
        <v>19</v>
      </c>
      <c r="G505" t="s">
        <v>206</v>
      </c>
      <c r="H505" t="s">
        <v>201</v>
      </c>
      <c r="I505">
        <v>75950</v>
      </c>
      <c r="J505">
        <v>4529</v>
      </c>
      <c r="K505">
        <v>80479</v>
      </c>
      <c r="L505" t="s">
        <v>127</v>
      </c>
      <c r="M505" t="s">
        <v>137</v>
      </c>
      <c r="N505" t="s">
        <v>138</v>
      </c>
      <c r="O505">
        <v>4</v>
      </c>
      <c r="P505" t="s">
        <v>77</v>
      </c>
      <c r="Q505" t="s">
        <v>78</v>
      </c>
      <c r="R505" t="s">
        <v>79</v>
      </c>
      <c r="S505" t="s">
        <v>57</v>
      </c>
      <c r="T505" t="s">
        <v>44</v>
      </c>
      <c r="U505" t="s">
        <v>225</v>
      </c>
      <c r="V505">
        <v>4557</v>
      </c>
      <c r="W505">
        <v>8.1204841416890189E-2</v>
      </c>
      <c r="X505" t="s">
        <v>220</v>
      </c>
    </row>
    <row r="506" spans="1:24" x14ac:dyDescent="0.25">
      <c r="A506" t="s">
        <v>133</v>
      </c>
      <c r="B506" s="1">
        <v>41996</v>
      </c>
      <c r="C506">
        <v>2014</v>
      </c>
      <c r="D506" t="s">
        <v>235</v>
      </c>
      <c r="E506" t="s">
        <v>50</v>
      </c>
      <c r="F506" t="s">
        <v>13</v>
      </c>
      <c r="G506" t="s">
        <v>206</v>
      </c>
      <c r="H506" t="s">
        <v>211</v>
      </c>
      <c r="I506">
        <v>57500</v>
      </c>
      <c r="J506">
        <v>1725</v>
      </c>
      <c r="K506">
        <v>59225</v>
      </c>
      <c r="L506" t="s">
        <v>127</v>
      </c>
      <c r="M506" t="s">
        <v>134</v>
      </c>
      <c r="N506" t="s">
        <v>135</v>
      </c>
      <c r="O506">
        <v>4</v>
      </c>
      <c r="P506" t="s">
        <v>77</v>
      </c>
      <c r="Q506" t="s">
        <v>86</v>
      </c>
      <c r="R506" t="s">
        <v>79</v>
      </c>
      <c r="S506" t="s">
        <v>51</v>
      </c>
      <c r="T506" t="s">
        <v>43</v>
      </c>
      <c r="U506" t="s">
        <v>223</v>
      </c>
      <c r="V506">
        <v>2875</v>
      </c>
      <c r="W506">
        <v>0.70236923857702371</v>
      </c>
      <c r="X506" t="s">
        <v>222</v>
      </c>
    </row>
    <row r="507" spans="1:24" x14ac:dyDescent="0.25">
      <c r="A507" t="s">
        <v>117</v>
      </c>
      <c r="B507" s="1">
        <v>41996</v>
      </c>
      <c r="C507">
        <v>2014</v>
      </c>
      <c r="D507" t="s">
        <v>235</v>
      </c>
      <c r="E507" t="s">
        <v>60</v>
      </c>
      <c r="F507" t="s">
        <v>7</v>
      </c>
      <c r="G507" t="s">
        <v>209</v>
      </c>
      <c r="H507" t="s">
        <v>205</v>
      </c>
      <c r="I507">
        <v>52350</v>
      </c>
      <c r="J507">
        <v>1738</v>
      </c>
      <c r="K507">
        <v>54088</v>
      </c>
      <c r="L507" t="s">
        <v>97</v>
      </c>
      <c r="M507" t="s">
        <v>118</v>
      </c>
      <c r="N507" t="s">
        <v>119</v>
      </c>
      <c r="O507">
        <v>4</v>
      </c>
      <c r="P507" t="s">
        <v>77</v>
      </c>
      <c r="Q507" t="s">
        <v>86</v>
      </c>
      <c r="R507" t="s">
        <v>79</v>
      </c>
      <c r="S507" t="s">
        <v>61</v>
      </c>
      <c r="T507" t="s">
        <v>42</v>
      </c>
      <c r="U507" t="s">
        <v>221</v>
      </c>
      <c r="V507">
        <v>2094</v>
      </c>
      <c r="W507">
        <v>0.50813887711062045</v>
      </c>
      <c r="X507" t="s">
        <v>222</v>
      </c>
    </row>
    <row r="508" spans="1:24" x14ac:dyDescent="0.25">
      <c r="A508" t="s">
        <v>154</v>
      </c>
      <c r="B508" s="1">
        <v>41996</v>
      </c>
      <c r="C508">
        <v>2014</v>
      </c>
      <c r="D508" t="s">
        <v>235</v>
      </c>
      <c r="E508" t="s">
        <v>58</v>
      </c>
      <c r="F508" t="s">
        <v>5</v>
      </c>
      <c r="G508" t="s">
        <v>207</v>
      </c>
      <c r="H508" t="s">
        <v>211</v>
      </c>
      <c r="I508">
        <v>56300</v>
      </c>
      <c r="J508">
        <v>4615</v>
      </c>
      <c r="K508">
        <v>60915</v>
      </c>
      <c r="L508" t="s">
        <v>142</v>
      </c>
      <c r="M508" t="s">
        <v>155</v>
      </c>
      <c r="N508" t="s">
        <v>156</v>
      </c>
      <c r="O508">
        <v>4</v>
      </c>
      <c r="P508" t="s">
        <v>91</v>
      </c>
      <c r="Q508" t="s">
        <v>78</v>
      </c>
      <c r="R508" t="s">
        <v>79</v>
      </c>
      <c r="S508" t="s">
        <v>59</v>
      </c>
      <c r="T508" t="s">
        <v>42</v>
      </c>
      <c r="U508" t="s">
        <v>223</v>
      </c>
      <c r="V508">
        <v>2815</v>
      </c>
      <c r="W508">
        <v>6.5458722908729089E-2</v>
      </c>
      <c r="X508" t="s">
        <v>220</v>
      </c>
    </row>
    <row r="509" spans="1:24" x14ac:dyDescent="0.25">
      <c r="A509" t="s">
        <v>130</v>
      </c>
      <c r="B509" s="1">
        <v>41997</v>
      </c>
      <c r="C509">
        <v>2014</v>
      </c>
      <c r="D509" t="s">
        <v>235</v>
      </c>
      <c r="E509" t="s">
        <v>52</v>
      </c>
      <c r="F509" t="s">
        <v>34</v>
      </c>
      <c r="G509" t="s">
        <v>200</v>
      </c>
      <c r="H509" t="s">
        <v>203</v>
      </c>
      <c r="I509">
        <v>54550</v>
      </c>
      <c r="J509">
        <v>4034</v>
      </c>
      <c r="K509">
        <v>58584</v>
      </c>
      <c r="L509" t="s">
        <v>127</v>
      </c>
      <c r="M509" t="s">
        <v>131</v>
      </c>
      <c r="N509" t="s">
        <v>132</v>
      </c>
      <c r="O509">
        <v>4</v>
      </c>
      <c r="P509" t="s">
        <v>77</v>
      </c>
      <c r="Q509" t="s">
        <v>86</v>
      </c>
      <c r="R509" t="s">
        <v>79</v>
      </c>
      <c r="S509" t="s">
        <v>53</v>
      </c>
      <c r="T509" t="s">
        <v>46</v>
      </c>
      <c r="U509" t="s">
        <v>223</v>
      </c>
      <c r="V509">
        <v>2727.5</v>
      </c>
      <c r="W509">
        <v>0.82856418603498683</v>
      </c>
      <c r="X509" t="s">
        <v>222</v>
      </c>
    </row>
    <row r="510" spans="1:24" x14ac:dyDescent="0.25">
      <c r="A510" t="s">
        <v>185</v>
      </c>
      <c r="B510" s="1">
        <v>41997</v>
      </c>
      <c r="C510">
        <v>2014</v>
      </c>
      <c r="D510" t="s">
        <v>235</v>
      </c>
      <c r="E510" t="s">
        <v>52</v>
      </c>
      <c r="F510" t="s">
        <v>41</v>
      </c>
      <c r="G510" t="s">
        <v>207</v>
      </c>
      <c r="H510" t="s">
        <v>203</v>
      </c>
      <c r="I510">
        <v>66150</v>
      </c>
      <c r="J510">
        <v>4715</v>
      </c>
      <c r="K510">
        <v>70865</v>
      </c>
      <c r="L510" t="s">
        <v>164</v>
      </c>
      <c r="M510" t="s">
        <v>186</v>
      </c>
      <c r="N510" t="s">
        <v>187</v>
      </c>
      <c r="O510">
        <v>4</v>
      </c>
      <c r="P510" t="s">
        <v>77</v>
      </c>
      <c r="Q510" t="s">
        <v>86</v>
      </c>
      <c r="R510" t="s">
        <v>87</v>
      </c>
      <c r="S510" t="s">
        <v>53</v>
      </c>
      <c r="T510" t="s">
        <v>46</v>
      </c>
      <c r="U510" t="s">
        <v>223</v>
      </c>
      <c r="V510">
        <v>3307.5</v>
      </c>
      <c r="W510">
        <v>0.67230386923640217</v>
      </c>
      <c r="X510" t="s">
        <v>222</v>
      </c>
    </row>
    <row r="511" spans="1:24" x14ac:dyDescent="0.25">
      <c r="A511" t="s">
        <v>114</v>
      </c>
      <c r="B511" s="1">
        <v>41997</v>
      </c>
      <c r="C511">
        <v>2014</v>
      </c>
      <c r="D511" t="s">
        <v>235</v>
      </c>
      <c r="E511" t="s">
        <v>52</v>
      </c>
      <c r="F511" t="s">
        <v>34</v>
      </c>
      <c r="G511" t="s">
        <v>207</v>
      </c>
      <c r="H511" t="s">
        <v>203</v>
      </c>
      <c r="I511">
        <v>47950</v>
      </c>
      <c r="J511">
        <v>1351</v>
      </c>
      <c r="K511">
        <v>49301</v>
      </c>
      <c r="L511" t="s">
        <v>97</v>
      </c>
      <c r="M511" t="s">
        <v>115</v>
      </c>
      <c r="N511" t="s">
        <v>116</v>
      </c>
      <c r="O511">
        <v>4</v>
      </c>
      <c r="P511" t="s">
        <v>77</v>
      </c>
      <c r="Q511" t="s">
        <v>78</v>
      </c>
      <c r="R511" t="s">
        <v>79</v>
      </c>
      <c r="S511" t="s">
        <v>53</v>
      </c>
      <c r="T511" t="s">
        <v>46</v>
      </c>
      <c r="U511" t="s">
        <v>221</v>
      </c>
      <c r="V511">
        <v>1918</v>
      </c>
      <c r="W511">
        <v>0.470264154705342</v>
      </c>
      <c r="X511" t="s">
        <v>220</v>
      </c>
    </row>
    <row r="512" spans="1:24" x14ac:dyDescent="0.25">
      <c r="A512" t="s">
        <v>173</v>
      </c>
      <c r="B512" s="1">
        <v>41997</v>
      </c>
      <c r="C512">
        <v>2014</v>
      </c>
      <c r="D512" t="s">
        <v>235</v>
      </c>
      <c r="E512" t="s">
        <v>52</v>
      </c>
      <c r="F512" t="s">
        <v>41</v>
      </c>
      <c r="G512" t="s">
        <v>200</v>
      </c>
      <c r="H512" t="s">
        <v>201</v>
      </c>
      <c r="I512">
        <v>28750</v>
      </c>
      <c r="J512">
        <v>1809</v>
      </c>
      <c r="K512">
        <v>30559</v>
      </c>
      <c r="L512" t="s">
        <v>164</v>
      </c>
      <c r="M512" t="s">
        <v>174</v>
      </c>
      <c r="N512" t="s">
        <v>175</v>
      </c>
      <c r="O512">
        <v>2</v>
      </c>
      <c r="P512" t="s">
        <v>91</v>
      </c>
      <c r="Q512" t="s">
        <v>78</v>
      </c>
      <c r="R512" t="s">
        <v>79</v>
      </c>
      <c r="S512" t="s">
        <v>53</v>
      </c>
      <c r="T512" t="s">
        <v>46</v>
      </c>
      <c r="U512" t="s">
        <v>219</v>
      </c>
      <c r="V512">
        <v>862.5</v>
      </c>
      <c r="W512">
        <v>0.80438263239543073</v>
      </c>
      <c r="X512" t="s">
        <v>222</v>
      </c>
    </row>
    <row r="513" spans="1:24" x14ac:dyDescent="0.25">
      <c r="A513" t="s">
        <v>88</v>
      </c>
      <c r="B513" s="1">
        <v>41998</v>
      </c>
      <c r="C513">
        <v>2014</v>
      </c>
      <c r="D513" t="s">
        <v>235</v>
      </c>
      <c r="E513" t="s">
        <v>52</v>
      </c>
      <c r="F513" t="s">
        <v>41</v>
      </c>
      <c r="G513" t="s">
        <v>210</v>
      </c>
      <c r="H513" t="s">
        <v>201</v>
      </c>
      <c r="I513">
        <v>127650</v>
      </c>
      <c r="J513">
        <v>1200</v>
      </c>
      <c r="K513">
        <v>128850</v>
      </c>
      <c r="L513" t="s">
        <v>74</v>
      </c>
      <c r="M513" t="s">
        <v>89</v>
      </c>
      <c r="N513" t="s">
        <v>90</v>
      </c>
      <c r="O513">
        <v>4</v>
      </c>
      <c r="P513" t="s">
        <v>91</v>
      </c>
      <c r="Q513" t="s">
        <v>86</v>
      </c>
      <c r="R513" t="s">
        <v>92</v>
      </c>
      <c r="S513" t="s">
        <v>53</v>
      </c>
      <c r="T513" t="s">
        <v>46</v>
      </c>
      <c r="U513" t="s">
        <v>225</v>
      </c>
      <c r="V513">
        <v>7659</v>
      </c>
      <c r="W513">
        <v>4.8742909007120368E-2</v>
      </c>
      <c r="X513" t="s">
        <v>220</v>
      </c>
    </row>
    <row r="514" spans="1:24" x14ac:dyDescent="0.25">
      <c r="A514" t="s">
        <v>160</v>
      </c>
      <c r="B514" s="1">
        <v>41998</v>
      </c>
      <c r="C514">
        <v>2014</v>
      </c>
      <c r="D514" t="s">
        <v>235</v>
      </c>
      <c r="E514" t="s">
        <v>57</v>
      </c>
      <c r="F514" t="s">
        <v>23</v>
      </c>
      <c r="G514" t="s">
        <v>210</v>
      </c>
      <c r="H514" t="s">
        <v>211</v>
      </c>
      <c r="I514">
        <v>96850</v>
      </c>
      <c r="J514">
        <v>1457</v>
      </c>
      <c r="K514">
        <v>98307</v>
      </c>
      <c r="L514" t="s">
        <v>142</v>
      </c>
      <c r="M514" t="s">
        <v>161</v>
      </c>
      <c r="N514" t="s">
        <v>162</v>
      </c>
      <c r="O514">
        <v>4</v>
      </c>
      <c r="P514" t="s">
        <v>91</v>
      </c>
      <c r="Q514" t="s">
        <v>78</v>
      </c>
      <c r="R514" t="s">
        <v>92</v>
      </c>
      <c r="S514" t="s">
        <v>57</v>
      </c>
      <c r="T514" t="s">
        <v>44</v>
      </c>
      <c r="U514" t="s">
        <v>225</v>
      </c>
      <c r="V514">
        <v>5811</v>
      </c>
      <c r="W514">
        <v>0.80815157145641348</v>
      </c>
      <c r="X514" t="s">
        <v>222</v>
      </c>
    </row>
    <row r="515" spans="1:24" x14ac:dyDescent="0.25">
      <c r="A515" t="s">
        <v>167</v>
      </c>
      <c r="B515" s="1">
        <v>41998</v>
      </c>
      <c r="C515">
        <v>2014</v>
      </c>
      <c r="D515" t="s">
        <v>235</v>
      </c>
      <c r="E515" t="s">
        <v>54</v>
      </c>
      <c r="F515" t="s">
        <v>32</v>
      </c>
      <c r="G515" t="s">
        <v>210</v>
      </c>
      <c r="H515" t="s">
        <v>201</v>
      </c>
      <c r="I515">
        <v>28050</v>
      </c>
      <c r="J515">
        <v>4265</v>
      </c>
      <c r="K515">
        <v>32315</v>
      </c>
      <c r="L515" t="s">
        <v>164</v>
      </c>
      <c r="M515" t="s">
        <v>168</v>
      </c>
      <c r="N515" t="s">
        <v>169</v>
      </c>
      <c r="O515">
        <v>4</v>
      </c>
      <c r="P515" t="s">
        <v>77</v>
      </c>
      <c r="Q515" t="s">
        <v>78</v>
      </c>
      <c r="R515" t="s">
        <v>79</v>
      </c>
      <c r="S515" t="s">
        <v>54</v>
      </c>
      <c r="T515" t="s">
        <v>45</v>
      </c>
      <c r="U515" t="s">
        <v>219</v>
      </c>
      <c r="V515">
        <v>841.5</v>
      </c>
      <c r="W515">
        <v>0.83335559807408399</v>
      </c>
      <c r="X515" t="s">
        <v>222</v>
      </c>
    </row>
    <row r="516" spans="1:24" x14ac:dyDescent="0.25">
      <c r="A516" t="s">
        <v>188</v>
      </c>
      <c r="B516" s="1">
        <v>41999</v>
      </c>
      <c r="C516">
        <v>2014</v>
      </c>
      <c r="D516" t="s">
        <v>235</v>
      </c>
      <c r="E516" t="s">
        <v>55</v>
      </c>
      <c r="F516" t="s">
        <v>37</v>
      </c>
      <c r="G516" t="s">
        <v>210</v>
      </c>
      <c r="H516" t="s">
        <v>203</v>
      </c>
      <c r="I516">
        <v>69100</v>
      </c>
      <c r="J516">
        <v>1217</v>
      </c>
      <c r="K516">
        <v>70317</v>
      </c>
      <c r="L516" t="s">
        <v>164</v>
      </c>
      <c r="M516" t="s">
        <v>189</v>
      </c>
      <c r="N516" t="s">
        <v>190</v>
      </c>
      <c r="O516">
        <v>4</v>
      </c>
      <c r="P516" t="s">
        <v>77</v>
      </c>
      <c r="Q516" t="s">
        <v>86</v>
      </c>
      <c r="R516" t="s">
        <v>87</v>
      </c>
      <c r="S516" t="s">
        <v>56</v>
      </c>
      <c r="T516" t="s">
        <v>46</v>
      </c>
      <c r="U516" t="s">
        <v>223</v>
      </c>
      <c r="V516">
        <v>3455</v>
      </c>
      <c r="W516">
        <v>0.85064608922723961</v>
      </c>
      <c r="X516" t="s">
        <v>222</v>
      </c>
    </row>
    <row r="517" spans="1:24" x14ac:dyDescent="0.25">
      <c r="A517" t="s">
        <v>80</v>
      </c>
      <c r="B517" s="1">
        <v>42000</v>
      </c>
      <c r="C517">
        <v>2014</v>
      </c>
      <c r="D517" t="s">
        <v>235</v>
      </c>
      <c r="E517" t="s">
        <v>54</v>
      </c>
      <c r="F517" t="s">
        <v>32</v>
      </c>
      <c r="G517" t="s">
        <v>200</v>
      </c>
      <c r="H517" t="s">
        <v>203</v>
      </c>
      <c r="I517">
        <v>33100</v>
      </c>
      <c r="J517">
        <v>1897</v>
      </c>
      <c r="K517">
        <v>34997</v>
      </c>
      <c r="L517" t="s">
        <v>74</v>
      </c>
      <c r="M517" t="s">
        <v>81</v>
      </c>
      <c r="N517" t="s">
        <v>82</v>
      </c>
      <c r="O517">
        <v>4</v>
      </c>
      <c r="P517" t="s">
        <v>77</v>
      </c>
      <c r="Q517" t="s">
        <v>78</v>
      </c>
      <c r="R517" t="s">
        <v>79</v>
      </c>
      <c r="S517" t="s">
        <v>54</v>
      </c>
      <c r="T517" t="s">
        <v>45</v>
      </c>
      <c r="U517" t="s">
        <v>219</v>
      </c>
      <c r="V517">
        <v>993</v>
      </c>
      <c r="W517">
        <v>0.34409441116456613</v>
      </c>
      <c r="X517" t="s">
        <v>220</v>
      </c>
    </row>
    <row r="518" spans="1:24" x14ac:dyDescent="0.25">
      <c r="A518" t="s">
        <v>93</v>
      </c>
      <c r="B518" s="1">
        <v>42000</v>
      </c>
      <c r="C518">
        <v>2014</v>
      </c>
      <c r="D518" t="s">
        <v>235</v>
      </c>
      <c r="E518" t="s">
        <v>57</v>
      </c>
      <c r="F518" t="s">
        <v>16</v>
      </c>
      <c r="G518" t="s">
        <v>200</v>
      </c>
      <c r="H518" t="s">
        <v>211</v>
      </c>
      <c r="I518">
        <v>147750</v>
      </c>
      <c r="J518">
        <v>3198</v>
      </c>
      <c r="K518">
        <v>150948</v>
      </c>
      <c r="L518" t="s">
        <v>74</v>
      </c>
      <c r="M518" t="s">
        <v>94</v>
      </c>
      <c r="N518" t="s">
        <v>95</v>
      </c>
      <c r="O518">
        <v>2</v>
      </c>
      <c r="P518" t="s">
        <v>77</v>
      </c>
      <c r="Q518" t="s">
        <v>86</v>
      </c>
      <c r="R518" t="s">
        <v>87</v>
      </c>
      <c r="S518" t="s">
        <v>57</v>
      </c>
      <c r="T518" t="s">
        <v>44</v>
      </c>
      <c r="U518" t="s">
        <v>225</v>
      </c>
      <c r="V518">
        <v>8865</v>
      </c>
      <c r="W518">
        <v>0.13750575070153259</v>
      </c>
      <c r="X518" t="s">
        <v>220</v>
      </c>
    </row>
    <row r="519" spans="1:24" x14ac:dyDescent="0.25">
      <c r="A519" t="s">
        <v>136</v>
      </c>
      <c r="B519" s="1">
        <v>42000</v>
      </c>
      <c r="C519">
        <v>2014</v>
      </c>
      <c r="D519" t="s">
        <v>235</v>
      </c>
      <c r="E519" t="s">
        <v>60</v>
      </c>
      <c r="F519" t="s">
        <v>3</v>
      </c>
      <c r="G519" t="s">
        <v>200</v>
      </c>
      <c r="H519" t="s">
        <v>203</v>
      </c>
      <c r="I519">
        <v>75750</v>
      </c>
      <c r="J519">
        <v>2072</v>
      </c>
      <c r="K519">
        <v>77822</v>
      </c>
      <c r="L519" t="s">
        <v>127</v>
      </c>
      <c r="M519" t="s">
        <v>137</v>
      </c>
      <c r="N519" t="s">
        <v>138</v>
      </c>
      <c r="O519">
        <v>4</v>
      </c>
      <c r="P519" t="s">
        <v>77</v>
      </c>
      <c r="Q519" t="s">
        <v>78</v>
      </c>
      <c r="R519" t="s">
        <v>79</v>
      </c>
      <c r="S519" t="s">
        <v>61</v>
      </c>
      <c r="T519" t="s">
        <v>42</v>
      </c>
      <c r="U519" t="s">
        <v>225</v>
      </c>
      <c r="V519">
        <v>4545</v>
      </c>
      <c r="W519">
        <v>0.59208004437018191</v>
      </c>
      <c r="X519" t="s">
        <v>222</v>
      </c>
    </row>
    <row r="520" spans="1:24" x14ac:dyDescent="0.25">
      <c r="A520" t="s">
        <v>83</v>
      </c>
      <c r="B520" s="1">
        <v>42000</v>
      </c>
      <c r="C520">
        <v>2014</v>
      </c>
      <c r="D520" t="s">
        <v>235</v>
      </c>
      <c r="E520" t="s">
        <v>50</v>
      </c>
      <c r="F520" t="s">
        <v>9</v>
      </c>
      <c r="G520" t="s">
        <v>207</v>
      </c>
      <c r="H520" t="s">
        <v>201</v>
      </c>
      <c r="I520">
        <v>74000</v>
      </c>
      <c r="J520">
        <v>2196</v>
      </c>
      <c r="K520">
        <v>76196</v>
      </c>
      <c r="L520" t="s">
        <v>74</v>
      </c>
      <c r="M520" t="s">
        <v>84</v>
      </c>
      <c r="N520" t="s">
        <v>85</v>
      </c>
      <c r="O520">
        <v>4</v>
      </c>
      <c r="P520" t="s">
        <v>77</v>
      </c>
      <c r="Q520" t="s">
        <v>86</v>
      </c>
      <c r="R520" t="s">
        <v>87</v>
      </c>
      <c r="S520" t="s">
        <v>51</v>
      </c>
      <c r="T520" t="s">
        <v>43</v>
      </c>
      <c r="U520" t="s">
        <v>223</v>
      </c>
      <c r="V520">
        <v>3700</v>
      </c>
      <c r="W520">
        <v>0.61953685182125162</v>
      </c>
      <c r="X520" t="s">
        <v>222</v>
      </c>
    </row>
    <row r="521" spans="1:24" x14ac:dyDescent="0.25">
      <c r="A521" t="s">
        <v>120</v>
      </c>
      <c r="B521" s="1">
        <v>42001</v>
      </c>
      <c r="C521">
        <v>2014</v>
      </c>
      <c r="D521" t="s">
        <v>235</v>
      </c>
      <c r="E521" t="s">
        <v>57</v>
      </c>
      <c r="F521" t="s">
        <v>24</v>
      </c>
      <c r="G521" t="s">
        <v>210</v>
      </c>
      <c r="H521" t="s">
        <v>211</v>
      </c>
      <c r="I521">
        <v>56050</v>
      </c>
      <c r="J521">
        <v>3761</v>
      </c>
      <c r="K521">
        <v>59811</v>
      </c>
      <c r="L521" t="s">
        <v>97</v>
      </c>
      <c r="M521" t="s">
        <v>121</v>
      </c>
      <c r="N521" t="s">
        <v>122</v>
      </c>
      <c r="O521">
        <v>4</v>
      </c>
      <c r="P521" t="s">
        <v>77</v>
      </c>
      <c r="Q521" t="s">
        <v>86</v>
      </c>
      <c r="R521" t="s">
        <v>87</v>
      </c>
      <c r="S521" t="s">
        <v>57</v>
      </c>
      <c r="T521" t="s">
        <v>44</v>
      </c>
      <c r="U521" t="s">
        <v>223</v>
      </c>
      <c r="V521">
        <v>2802.5</v>
      </c>
      <c r="W521">
        <v>0.81912512882571908</v>
      </c>
      <c r="X521" t="s">
        <v>222</v>
      </c>
    </row>
    <row r="522" spans="1:24" x14ac:dyDescent="0.25">
      <c r="A522" t="s">
        <v>179</v>
      </c>
      <c r="B522" s="1">
        <v>42001</v>
      </c>
      <c r="C522">
        <v>2014</v>
      </c>
      <c r="D522" t="s">
        <v>235</v>
      </c>
      <c r="E522" t="s">
        <v>54</v>
      </c>
      <c r="F522" t="s">
        <v>23</v>
      </c>
      <c r="G522" t="s">
        <v>209</v>
      </c>
      <c r="H522" t="s">
        <v>205</v>
      </c>
      <c r="I522">
        <v>44500</v>
      </c>
      <c r="J522">
        <v>2240</v>
      </c>
      <c r="K522">
        <v>46740</v>
      </c>
      <c r="L522" t="s">
        <v>164</v>
      </c>
      <c r="M522" t="s">
        <v>180</v>
      </c>
      <c r="N522" t="s">
        <v>181</v>
      </c>
      <c r="O522">
        <v>4</v>
      </c>
      <c r="P522" t="s">
        <v>77</v>
      </c>
      <c r="Q522" t="s">
        <v>78</v>
      </c>
      <c r="R522" t="s">
        <v>79</v>
      </c>
      <c r="S522" t="s">
        <v>54</v>
      </c>
      <c r="T522" t="s">
        <v>44</v>
      </c>
      <c r="U522" t="s">
        <v>221</v>
      </c>
      <c r="V522">
        <v>1780</v>
      </c>
      <c r="W522">
        <v>0.520136184766952</v>
      </c>
      <c r="X522" t="s">
        <v>222</v>
      </c>
    </row>
    <row r="523" spans="1:24" x14ac:dyDescent="0.25">
      <c r="A523" t="s">
        <v>173</v>
      </c>
      <c r="B523" s="1">
        <v>42002</v>
      </c>
      <c r="C523">
        <v>2014</v>
      </c>
      <c r="D523" t="s">
        <v>235</v>
      </c>
      <c r="E523" t="s">
        <v>54</v>
      </c>
      <c r="F523" t="s">
        <v>23</v>
      </c>
      <c r="G523" t="s">
        <v>210</v>
      </c>
      <c r="H523" t="s">
        <v>201</v>
      </c>
      <c r="I523">
        <v>28600</v>
      </c>
      <c r="J523">
        <v>3014</v>
      </c>
      <c r="K523">
        <v>31614</v>
      </c>
      <c r="L523" t="s">
        <v>164</v>
      </c>
      <c r="M523" t="s">
        <v>174</v>
      </c>
      <c r="N523" t="s">
        <v>175</v>
      </c>
      <c r="O523">
        <v>2</v>
      </c>
      <c r="P523" t="s">
        <v>91</v>
      </c>
      <c r="Q523" t="s">
        <v>78</v>
      </c>
      <c r="R523" t="s">
        <v>79</v>
      </c>
      <c r="S523" t="s">
        <v>54</v>
      </c>
      <c r="T523" t="s">
        <v>44</v>
      </c>
      <c r="U523" t="s">
        <v>219</v>
      </c>
      <c r="V523">
        <v>858</v>
      </c>
      <c r="W523">
        <v>0.79026776169904867</v>
      </c>
      <c r="X523" t="s">
        <v>222</v>
      </c>
    </row>
    <row r="524" spans="1:24" x14ac:dyDescent="0.25">
      <c r="A524" t="s">
        <v>145</v>
      </c>
      <c r="B524" s="1">
        <v>42002</v>
      </c>
      <c r="C524">
        <v>2014</v>
      </c>
      <c r="D524" t="s">
        <v>235</v>
      </c>
      <c r="E524" t="s">
        <v>57</v>
      </c>
      <c r="F524" t="s">
        <v>27</v>
      </c>
      <c r="G524" t="s">
        <v>210</v>
      </c>
      <c r="H524" t="s">
        <v>203</v>
      </c>
      <c r="I524">
        <v>26550</v>
      </c>
      <c r="J524">
        <v>3437</v>
      </c>
      <c r="K524">
        <v>29987</v>
      </c>
      <c r="L524" t="s">
        <v>142</v>
      </c>
      <c r="M524" t="s">
        <v>146</v>
      </c>
      <c r="N524" t="s">
        <v>147</v>
      </c>
      <c r="O524">
        <v>4</v>
      </c>
      <c r="P524" t="s">
        <v>77</v>
      </c>
      <c r="Q524" t="s">
        <v>78</v>
      </c>
      <c r="R524" t="s">
        <v>79</v>
      </c>
      <c r="S524" t="s">
        <v>57</v>
      </c>
      <c r="T524" t="s">
        <v>44</v>
      </c>
      <c r="U524" t="s">
        <v>219</v>
      </c>
      <c r="V524">
        <v>796.5</v>
      </c>
      <c r="W524">
        <v>0.69749654070357636</v>
      </c>
      <c r="X524" t="s">
        <v>222</v>
      </c>
    </row>
    <row r="525" spans="1:24" x14ac:dyDescent="0.25">
      <c r="A525" t="s">
        <v>103</v>
      </c>
      <c r="B525" s="1">
        <v>42002</v>
      </c>
      <c r="C525">
        <v>2014</v>
      </c>
      <c r="D525" t="s">
        <v>235</v>
      </c>
      <c r="E525" t="s">
        <v>55</v>
      </c>
      <c r="F525" t="s">
        <v>38</v>
      </c>
      <c r="G525" t="s">
        <v>207</v>
      </c>
      <c r="H525" t="s">
        <v>202</v>
      </c>
      <c r="I525">
        <v>32050</v>
      </c>
      <c r="J525">
        <v>2826</v>
      </c>
      <c r="K525">
        <v>34876</v>
      </c>
      <c r="L525" t="s">
        <v>97</v>
      </c>
      <c r="M525" t="s">
        <v>104</v>
      </c>
      <c r="N525" t="s">
        <v>105</v>
      </c>
      <c r="O525">
        <v>2</v>
      </c>
      <c r="P525" t="s">
        <v>91</v>
      </c>
      <c r="Q525" t="s">
        <v>78</v>
      </c>
      <c r="R525" t="s">
        <v>79</v>
      </c>
      <c r="S525" t="s">
        <v>56</v>
      </c>
      <c r="T525" t="s">
        <v>46</v>
      </c>
      <c r="U525" t="s">
        <v>219</v>
      </c>
      <c r="V525">
        <v>961.5</v>
      </c>
      <c r="W525">
        <v>2.5508738600420178E-2</v>
      </c>
      <c r="X525" t="s">
        <v>220</v>
      </c>
    </row>
    <row r="526" spans="1:24" x14ac:dyDescent="0.25">
      <c r="A526" t="s">
        <v>80</v>
      </c>
      <c r="B526" s="1">
        <v>42002</v>
      </c>
      <c r="C526">
        <v>2014</v>
      </c>
      <c r="D526" t="s">
        <v>235</v>
      </c>
      <c r="E526" t="s">
        <v>64</v>
      </c>
      <c r="F526" t="s">
        <v>25</v>
      </c>
      <c r="G526" t="s">
        <v>210</v>
      </c>
      <c r="H526" t="s">
        <v>201</v>
      </c>
      <c r="I526">
        <v>32600</v>
      </c>
      <c r="J526">
        <v>1544</v>
      </c>
      <c r="K526">
        <v>34144</v>
      </c>
      <c r="L526" t="s">
        <v>74</v>
      </c>
      <c r="M526" t="s">
        <v>81</v>
      </c>
      <c r="N526" t="s">
        <v>82</v>
      </c>
      <c r="O526">
        <v>4</v>
      </c>
      <c r="P526" t="s">
        <v>77</v>
      </c>
      <c r="Q526" t="s">
        <v>78</v>
      </c>
      <c r="R526" t="s">
        <v>79</v>
      </c>
      <c r="S526" t="s">
        <v>57</v>
      </c>
      <c r="T526" t="s">
        <v>44</v>
      </c>
      <c r="U526" t="s">
        <v>219</v>
      </c>
      <c r="V526">
        <v>978</v>
      </c>
      <c r="W526">
        <v>4.6576316490106434E-2</v>
      </c>
      <c r="X526" t="s">
        <v>220</v>
      </c>
    </row>
    <row r="527" spans="1:24" x14ac:dyDescent="0.25">
      <c r="A527" t="s">
        <v>130</v>
      </c>
      <c r="B527" s="1">
        <v>42003</v>
      </c>
      <c r="C527">
        <v>2014</v>
      </c>
      <c r="D527" t="s">
        <v>235</v>
      </c>
      <c r="E527" t="s">
        <v>60</v>
      </c>
      <c r="F527" t="s">
        <v>4</v>
      </c>
      <c r="G527" t="s">
        <v>200</v>
      </c>
      <c r="H527" t="s">
        <v>203</v>
      </c>
      <c r="I527">
        <v>54300</v>
      </c>
      <c r="J527">
        <v>4271</v>
      </c>
      <c r="K527">
        <v>58571</v>
      </c>
      <c r="L527" t="s">
        <v>127</v>
      </c>
      <c r="M527" t="s">
        <v>131</v>
      </c>
      <c r="N527" t="s">
        <v>132</v>
      </c>
      <c r="O527">
        <v>4</v>
      </c>
      <c r="P527" t="s">
        <v>77</v>
      </c>
      <c r="Q527" t="s">
        <v>86</v>
      </c>
      <c r="R527" t="s">
        <v>79</v>
      </c>
      <c r="S527" t="s">
        <v>61</v>
      </c>
      <c r="T527" t="s">
        <v>42</v>
      </c>
      <c r="U527" t="s">
        <v>223</v>
      </c>
      <c r="V527">
        <v>2715</v>
      </c>
      <c r="W527">
        <v>0.99755880981570055</v>
      </c>
      <c r="X527" t="s">
        <v>222</v>
      </c>
    </row>
    <row r="528" spans="1:24" x14ac:dyDescent="0.25">
      <c r="A528" t="s">
        <v>109</v>
      </c>
      <c r="B528" s="1">
        <v>42004</v>
      </c>
      <c r="C528">
        <v>2014</v>
      </c>
      <c r="D528" t="s">
        <v>235</v>
      </c>
      <c r="E528" t="s">
        <v>57</v>
      </c>
      <c r="F528" t="s">
        <v>21</v>
      </c>
      <c r="G528" t="s">
        <v>209</v>
      </c>
      <c r="H528" t="s">
        <v>201</v>
      </c>
      <c r="I528">
        <v>41000</v>
      </c>
      <c r="J528">
        <v>3344</v>
      </c>
      <c r="K528">
        <v>44344</v>
      </c>
      <c r="L528" t="s">
        <v>97</v>
      </c>
      <c r="M528" t="s">
        <v>110</v>
      </c>
      <c r="N528" t="s">
        <v>111</v>
      </c>
      <c r="O528">
        <v>4</v>
      </c>
      <c r="P528" t="s">
        <v>91</v>
      </c>
      <c r="Q528" t="s">
        <v>78</v>
      </c>
      <c r="R528" t="s">
        <v>79</v>
      </c>
      <c r="S528" t="s">
        <v>57</v>
      </c>
      <c r="T528" t="s">
        <v>44</v>
      </c>
      <c r="U528" t="s">
        <v>221</v>
      </c>
      <c r="V528">
        <v>1640</v>
      </c>
      <c r="W528">
        <v>0.75285668473358114</v>
      </c>
      <c r="X528" t="s">
        <v>222</v>
      </c>
    </row>
    <row r="529" spans="1:24" x14ac:dyDescent="0.25">
      <c r="A529" t="s">
        <v>185</v>
      </c>
      <c r="B529" s="1">
        <v>42005</v>
      </c>
      <c r="C529">
        <v>2015</v>
      </c>
      <c r="D529" t="s">
        <v>218</v>
      </c>
      <c r="E529" t="s">
        <v>64</v>
      </c>
      <c r="F529" t="s">
        <v>20</v>
      </c>
      <c r="G529" t="s">
        <v>209</v>
      </c>
      <c r="H529" t="s">
        <v>203</v>
      </c>
      <c r="I529">
        <v>74600</v>
      </c>
      <c r="J529">
        <v>2243</v>
      </c>
      <c r="K529">
        <v>76843</v>
      </c>
      <c r="L529" t="s">
        <v>164</v>
      </c>
      <c r="M529" t="s">
        <v>186</v>
      </c>
      <c r="N529" t="s">
        <v>187</v>
      </c>
      <c r="O529">
        <v>4</v>
      </c>
      <c r="P529" t="s">
        <v>77</v>
      </c>
      <c r="Q529" t="s">
        <v>86</v>
      </c>
      <c r="R529" t="s">
        <v>87</v>
      </c>
      <c r="S529" t="s">
        <v>57</v>
      </c>
      <c r="T529" t="s">
        <v>44</v>
      </c>
      <c r="U529" t="s">
        <v>223</v>
      </c>
      <c r="V529">
        <v>3730</v>
      </c>
      <c r="W529">
        <v>0.11715102294327273</v>
      </c>
      <c r="X529" t="s">
        <v>220</v>
      </c>
    </row>
    <row r="530" spans="1:24" x14ac:dyDescent="0.25">
      <c r="A530" t="s">
        <v>83</v>
      </c>
      <c r="B530" s="1">
        <v>42005</v>
      </c>
      <c r="C530">
        <v>2015</v>
      </c>
      <c r="D530" t="s">
        <v>218</v>
      </c>
      <c r="E530" t="s">
        <v>62</v>
      </c>
      <c r="F530" t="s">
        <v>14</v>
      </c>
      <c r="G530" t="s">
        <v>204</v>
      </c>
      <c r="H530" t="s">
        <v>201</v>
      </c>
      <c r="I530">
        <v>83700</v>
      </c>
      <c r="J530">
        <v>3562</v>
      </c>
      <c r="K530">
        <v>87262</v>
      </c>
      <c r="L530" t="s">
        <v>74</v>
      </c>
      <c r="M530" t="s">
        <v>84</v>
      </c>
      <c r="N530" t="s">
        <v>85</v>
      </c>
      <c r="O530">
        <v>4</v>
      </c>
      <c r="P530" t="s">
        <v>77</v>
      </c>
      <c r="Q530" t="s">
        <v>86</v>
      </c>
      <c r="R530" t="s">
        <v>87</v>
      </c>
      <c r="S530" t="s">
        <v>63</v>
      </c>
      <c r="T530" t="s">
        <v>43</v>
      </c>
      <c r="U530" t="s">
        <v>225</v>
      </c>
      <c r="V530">
        <v>5022</v>
      </c>
      <c r="W530">
        <v>0.24077818740195511</v>
      </c>
      <c r="X530" t="s">
        <v>220</v>
      </c>
    </row>
    <row r="531" spans="1:24" x14ac:dyDescent="0.25">
      <c r="A531" t="s">
        <v>106</v>
      </c>
      <c r="B531" s="1">
        <v>42007</v>
      </c>
      <c r="C531">
        <v>2015</v>
      </c>
      <c r="D531" t="s">
        <v>218</v>
      </c>
      <c r="E531" t="s">
        <v>62</v>
      </c>
      <c r="F531" t="s">
        <v>11</v>
      </c>
      <c r="G531" t="s">
        <v>209</v>
      </c>
      <c r="H531" t="s">
        <v>202</v>
      </c>
      <c r="I531">
        <v>37450</v>
      </c>
      <c r="J531">
        <v>4501</v>
      </c>
      <c r="K531">
        <v>41951</v>
      </c>
      <c r="L531" t="s">
        <v>97</v>
      </c>
      <c r="M531" t="s">
        <v>107</v>
      </c>
      <c r="N531" t="s">
        <v>108</v>
      </c>
      <c r="O531">
        <v>4</v>
      </c>
      <c r="P531" t="s">
        <v>77</v>
      </c>
      <c r="Q531" t="s">
        <v>78</v>
      </c>
      <c r="R531" t="s">
        <v>79</v>
      </c>
      <c r="S531" t="s">
        <v>63</v>
      </c>
      <c r="T531" t="s">
        <v>43</v>
      </c>
      <c r="U531" t="s">
        <v>221</v>
      </c>
      <c r="V531">
        <v>1498</v>
      </c>
      <c r="W531">
        <v>0.48640025057196629</v>
      </c>
      <c r="X531" t="s">
        <v>220</v>
      </c>
    </row>
    <row r="532" spans="1:24" x14ac:dyDescent="0.25">
      <c r="A532" t="s">
        <v>103</v>
      </c>
      <c r="B532" s="1">
        <v>42007</v>
      </c>
      <c r="C532">
        <v>2015</v>
      </c>
      <c r="D532" t="s">
        <v>218</v>
      </c>
      <c r="E532" t="s">
        <v>54</v>
      </c>
      <c r="F532" t="s">
        <v>31</v>
      </c>
      <c r="G532" t="s">
        <v>206</v>
      </c>
      <c r="H532" t="s">
        <v>211</v>
      </c>
      <c r="I532">
        <v>35600</v>
      </c>
      <c r="J532">
        <v>4243</v>
      </c>
      <c r="K532">
        <v>39843</v>
      </c>
      <c r="L532" t="s">
        <v>97</v>
      </c>
      <c r="M532" t="s">
        <v>104</v>
      </c>
      <c r="N532" t="s">
        <v>105</v>
      </c>
      <c r="O532">
        <v>2</v>
      </c>
      <c r="P532" t="s">
        <v>91</v>
      </c>
      <c r="Q532" t="s">
        <v>78</v>
      </c>
      <c r="R532" t="s">
        <v>79</v>
      </c>
      <c r="S532" t="s">
        <v>54</v>
      </c>
      <c r="T532" t="s">
        <v>45</v>
      </c>
      <c r="U532" t="s">
        <v>221</v>
      </c>
      <c r="V532">
        <v>1424</v>
      </c>
      <c r="W532">
        <v>0.916800637225062</v>
      </c>
      <c r="X532" t="s">
        <v>222</v>
      </c>
    </row>
    <row r="533" spans="1:24" x14ac:dyDescent="0.25">
      <c r="A533" t="s">
        <v>170</v>
      </c>
      <c r="B533" s="1">
        <v>42007</v>
      </c>
      <c r="C533">
        <v>2015</v>
      </c>
      <c r="D533" t="s">
        <v>218</v>
      </c>
      <c r="E533" t="s">
        <v>60</v>
      </c>
      <c r="F533" t="s">
        <v>7</v>
      </c>
      <c r="G533" t="s">
        <v>210</v>
      </c>
      <c r="H533" t="s">
        <v>203</v>
      </c>
      <c r="I533">
        <v>31850</v>
      </c>
      <c r="J533">
        <v>3634</v>
      </c>
      <c r="K533">
        <v>35484</v>
      </c>
      <c r="L533" t="s">
        <v>164</v>
      </c>
      <c r="M533" t="s">
        <v>171</v>
      </c>
      <c r="N533" t="s">
        <v>172</v>
      </c>
      <c r="O533">
        <v>4</v>
      </c>
      <c r="P533" t="s">
        <v>77</v>
      </c>
      <c r="Q533" t="s">
        <v>78</v>
      </c>
      <c r="R533" t="s">
        <v>79</v>
      </c>
      <c r="S533" t="s">
        <v>61</v>
      </c>
      <c r="T533" t="s">
        <v>42</v>
      </c>
      <c r="U533" t="s">
        <v>219</v>
      </c>
      <c r="V533">
        <v>955.5</v>
      </c>
      <c r="W533">
        <v>0.81135047916851499</v>
      </c>
      <c r="X533" t="s">
        <v>222</v>
      </c>
    </row>
    <row r="534" spans="1:24" x14ac:dyDescent="0.25">
      <c r="A534" t="s">
        <v>106</v>
      </c>
      <c r="B534" s="1">
        <v>42008</v>
      </c>
      <c r="C534">
        <v>2015</v>
      </c>
      <c r="D534" t="s">
        <v>218</v>
      </c>
      <c r="E534" t="s">
        <v>62</v>
      </c>
      <c r="F534" t="s">
        <v>11</v>
      </c>
      <c r="G534" t="s">
        <v>210</v>
      </c>
      <c r="H534" t="s">
        <v>203</v>
      </c>
      <c r="I534">
        <v>38100</v>
      </c>
      <c r="J534">
        <v>3462</v>
      </c>
      <c r="K534">
        <v>41562</v>
      </c>
      <c r="L534" t="s">
        <v>97</v>
      </c>
      <c r="M534" t="s">
        <v>107</v>
      </c>
      <c r="N534" t="s">
        <v>108</v>
      </c>
      <c r="O534">
        <v>4</v>
      </c>
      <c r="P534" t="s">
        <v>77</v>
      </c>
      <c r="Q534" t="s">
        <v>78</v>
      </c>
      <c r="R534" t="s">
        <v>79</v>
      </c>
      <c r="S534" t="s">
        <v>63</v>
      </c>
      <c r="T534" t="s">
        <v>43</v>
      </c>
      <c r="U534" t="s">
        <v>221</v>
      </c>
      <c r="V534">
        <v>1524</v>
      </c>
      <c r="W534">
        <v>0.85348950273054158</v>
      </c>
      <c r="X534" t="s">
        <v>222</v>
      </c>
    </row>
    <row r="535" spans="1:24" x14ac:dyDescent="0.25">
      <c r="A535" t="s">
        <v>73</v>
      </c>
      <c r="B535" s="1">
        <v>42011</v>
      </c>
      <c r="C535">
        <v>2015</v>
      </c>
      <c r="D535" t="s">
        <v>218</v>
      </c>
      <c r="E535" t="s">
        <v>52</v>
      </c>
      <c r="F535" t="s">
        <v>41</v>
      </c>
      <c r="G535" t="s">
        <v>209</v>
      </c>
      <c r="H535" t="s">
        <v>201</v>
      </c>
      <c r="I535">
        <v>27900</v>
      </c>
      <c r="J535">
        <v>2027</v>
      </c>
      <c r="K535">
        <v>29927</v>
      </c>
      <c r="L535" t="s">
        <v>74</v>
      </c>
      <c r="M535" t="s">
        <v>75</v>
      </c>
      <c r="N535" t="s">
        <v>76</v>
      </c>
      <c r="O535">
        <v>4</v>
      </c>
      <c r="P535" t="s">
        <v>77</v>
      </c>
      <c r="Q535" t="s">
        <v>78</v>
      </c>
      <c r="R535" t="s">
        <v>79</v>
      </c>
      <c r="S535" t="s">
        <v>53</v>
      </c>
      <c r="T535" t="s">
        <v>46</v>
      </c>
      <c r="U535" t="s">
        <v>219</v>
      </c>
      <c r="V535">
        <v>837</v>
      </c>
      <c r="W535">
        <v>4.0657713562556409E-2</v>
      </c>
      <c r="X535" t="s">
        <v>220</v>
      </c>
    </row>
    <row r="536" spans="1:24" x14ac:dyDescent="0.25">
      <c r="A536" t="s">
        <v>133</v>
      </c>
      <c r="B536" s="1">
        <v>42011</v>
      </c>
      <c r="C536">
        <v>2015</v>
      </c>
      <c r="D536" t="s">
        <v>218</v>
      </c>
      <c r="E536" t="s">
        <v>58</v>
      </c>
      <c r="F536" t="s">
        <v>5</v>
      </c>
      <c r="G536" t="s">
        <v>209</v>
      </c>
      <c r="H536" t="s">
        <v>201</v>
      </c>
      <c r="I536">
        <v>65050</v>
      </c>
      <c r="J536">
        <v>2227</v>
      </c>
      <c r="K536">
        <v>67277</v>
      </c>
      <c r="L536" t="s">
        <v>127</v>
      </c>
      <c r="M536" t="s">
        <v>134</v>
      </c>
      <c r="N536" t="s">
        <v>135</v>
      </c>
      <c r="O536">
        <v>4</v>
      </c>
      <c r="P536" t="s">
        <v>77</v>
      </c>
      <c r="Q536" t="s">
        <v>86</v>
      </c>
      <c r="R536" t="s">
        <v>79</v>
      </c>
      <c r="S536" t="s">
        <v>59</v>
      </c>
      <c r="T536" t="s">
        <v>42</v>
      </c>
      <c r="U536" t="s">
        <v>223</v>
      </c>
      <c r="V536">
        <v>3252.5</v>
      </c>
      <c r="W536">
        <v>0.47944971894819743</v>
      </c>
      <c r="X536" t="s">
        <v>220</v>
      </c>
    </row>
    <row r="537" spans="1:24" x14ac:dyDescent="0.25">
      <c r="A537" t="s">
        <v>182</v>
      </c>
      <c r="B537" s="1">
        <v>42012</v>
      </c>
      <c r="C537">
        <v>2015</v>
      </c>
      <c r="D537" t="s">
        <v>218</v>
      </c>
      <c r="E537" t="s">
        <v>57</v>
      </c>
      <c r="F537" t="s">
        <v>22</v>
      </c>
      <c r="G537" t="s">
        <v>209</v>
      </c>
      <c r="H537" t="s">
        <v>205</v>
      </c>
      <c r="I537">
        <v>58250</v>
      </c>
      <c r="J537">
        <v>4841</v>
      </c>
      <c r="K537">
        <v>63091</v>
      </c>
      <c r="L537" t="s">
        <v>164</v>
      </c>
      <c r="M537" t="s">
        <v>183</v>
      </c>
      <c r="N537" t="s">
        <v>184</v>
      </c>
      <c r="O537">
        <v>4</v>
      </c>
      <c r="P537" t="s">
        <v>77</v>
      </c>
      <c r="Q537" t="s">
        <v>78</v>
      </c>
      <c r="R537" t="s">
        <v>79</v>
      </c>
      <c r="S537" t="s">
        <v>57</v>
      </c>
      <c r="T537" t="s">
        <v>44</v>
      </c>
      <c r="U537" t="s">
        <v>223</v>
      </c>
      <c r="V537">
        <v>2912.5</v>
      </c>
      <c r="W537">
        <v>0.35379231085711732</v>
      </c>
      <c r="X537" t="s">
        <v>220</v>
      </c>
    </row>
    <row r="538" spans="1:24" x14ac:dyDescent="0.25">
      <c r="A538" t="s">
        <v>185</v>
      </c>
      <c r="B538" s="1">
        <v>42012</v>
      </c>
      <c r="C538">
        <v>2015</v>
      </c>
      <c r="D538" t="s">
        <v>218</v>
      </c>
      <c r="E538" t="s">
        <v>60</v>
      </c>
      <c r="F538" t="s">
        <v>6</v>
      </c>
      <c r="G538" t="s">
        <v>200</v>
      </c>
      <c r="H538" t="s">
        <v>205</v>
      </c>
      <c r="I538">
        <v>74650</v>
      </c>
      <c r="J538">
        <v>3274</v>
      </c>
      <c r="K538">
        <v>77924</v>
      </c>
      <c r="L538" t="s">
        <v>164</v>
      </c>
      <c r="M538" t="s">
        <v>186</v>
      </c>
      <c r="N538" t="s">
        <v>187</v>
      </c>
      <c r="O538">
        <v>4</v>
      </c>
      <c r="P538" t="s">
        <v>77</v>
      </c>
      <c r="Q538" t="s">
        <v>86</v>
      </c>
      <c r="R538" t="s">
        <v>87</v>
      </c>
      <c r="S538" t="s">
        <v>61</v>
      </c>
      <c r="T538" t="s">
        <v>42</v>
      </c>
      <c r="U538" t="s">
        <v>225</v>
      </c>
      <c r="V538">
        <v>4479</v>
      </c>
      <c r="W538">
        <v>0.85361839079000912</v>
      </c>
      <c r="X538" t="s">
        <v>222</v>
      </c>
    </row>
    <row r="539" spans="1:24" x14ac:dyDescent="0.25">
      <c r="A539" t="s">
        <v>170</v>
      </c>
      <c r="B539" s="1">
        <v>42013</v>
      </c>
      <c r="C539">
        <v>2015</v>
      </c>
      <c r="D539" t="s">
        <v>218</v>
      </c>
      <c r="E539" t="s">
        <v>54</v>
      </c>
      <c r="F539" t="s">
        <v>32</v>
      </c>
      <c r="G539" t="s">
        <v>200</v>
      </c>
      <c r="H539" t="s">
        <v>203</v>
      </c>
      <c r="I539">
        <v>31400</v>
      </c>
      <c r="J539">
        <v>1404</v>
      </c>
      <c r="K539">
        <v>32804</v>
      </c>
      <c r="L539" t="s">
        <v>164</v>
      </c>
      <c r="M539" t="s">
        <v>171</v>
      </c>
      <c r="N539" t="s">
        <v>172</v>
      </c>
      <c r="O539">
        <v>4</v>
      </c>
      <c r="P539" t="s">
        <v>77</v>
      </c>
      <c r="Q539" t="s">
        <v>78</v>
      </c>
      <c r="R539" t="s">
        <v>79</v>
      </c>
      <c r="S539" t="s">
        <v>54</v>
      </c>
      <c r="T539" t="s">
        <v>45</v>
      </c>
      <c r="U539" t="s">
        <v>219</v>
      </c>
      <c r="V539">
        <v>942</v>
      </c>
      <c r="W539">
        <v>0.65585058166452248</v>
      </c>
      <c r="X539" t="s">
        <v>222</v>
      </c>
    </row>
    <row r="540" spans="1:24" x14ac:dyDescent="0.25">
      <c r="A540" t="s">
        <v>106</v>
      </c>
      <c r="B540" s="1">
        <v>42017</v>
      </c>
      <c r="C540">
        <v>2015</v>
      </c>
      <c r="D540" t="s">
        <v>218</v>
      </c>
      <c r="E540" t="s">
        <v>57</v>
      </c>
      <c r="F540" t="s">
        <v>22</v>
      </c>
      <c r="G540" t="s">
        <v>200</v>
      </c>
      <c r="H540" t="s">
        <v>203</v>
      </c>
      <c r="I540">
        <v>37750</v>
      </c>
      <c r="J540">
        <v>4424</v>
      </c>
      <c r="K540">
        <v>42174</v>
      </c>
      <c r="L540" t="s">
        <v>97</v>
      </c>
      <c r="M540" t="s">
        <v>107</v>
      </c>
      <c r="N540" t="s">
        <v>108</v>
      </c>
      <c r="O540">
        <v>4</v>
      </c>
      <c r="P540" t="s">
        <v>77</v>
      </c>
      <c r="Q540" t="s">
        <v>78</v>
      </c>
      <c r="R540" t="s">
        <v>79</v>
      </c>
      <c r="S540" t="s">
        <v>57</v>
      </c>
      <c r="T540" t="s">
        <v>44</v>
      </c>
      <c r="U540" t="s">
        <v>221</v>
      </c>
      <c r="V540">
        <v>1510</v>
      </c>
      <c r="W540">
        <v>0.43915699675639952</v>
      </c>
      <c r="X540" t="s">
        <v>220</v>
      </c>
    </row>
    <row r="541" spans="1:24" x14ac:dyDescent="0.25">
      <c r="A541" t="s">
        <v>148</v>
      </c>
      <c r="B541" s="1">
        <v>42017</v>
      </c>
      <c r="C541">
        <v>2015</v>
      </c>
      <c r="D541" t="s">
        <v>218</v>
      </c>
      <c r="E541" t="s">
        <v>57</v>
      </c>
      <c r="F541" t="s">
        <v>24</v>
      </c>
      <c r="G541" t="s">
        <v>200</v>
      </c>
      <c r="H541" t="s">
        <v>201</v>
      </c>
      <c r="I541">
        <v>33650</v>
      </c>
      <c r="J541">
        <v>3117</v>
      </c>
      <c r="K541">
        <v>36767</v>
      </c>
      <c r="L541" t="s">
        <v>142</v>
      </c>
      <c r="M541" t="s">
        <v>149</v>
      </c>
      <c r="N541" t="s">
        <v>150</v>
      </c>
      <c r="O541">
        <v>4</v>
      </c>
      <c r="P541" t="s">
        <v>77</v>
      </c>
      <c r="Q541" t="s">
        <v>78</v>
      </c>
      <c r="R541" t="s">
        <v>79</v>
      </c>
      <c r="S541" t="s">
        <v>57</v>
      </c>
      <c r="T541" t="s">
        <v>44</v>
      </c>
      <c r="U541" t="s">
        <v>219</v>
      </c>
      <c r="V541">
        <v>1009.5</v>
      </c>
      <c r="W541">
        <v>0.37566111673398928</v>
      </c>
      <c r="X541" t="s">
        <v>220</v>
      </c>
    </row>
    <row r="542" spans="1:24" x14ac:dyDescent="0.25">
      <c r="A542" t="s">
        <v>112</v>
      </c>
      <c r="B542" s="1">
        <v>42018</v>
      </c>
      <c r="C542">
        <v>2015</v>
      </c>
      <c r="D542" t="s">
        <v>218</v>
      </c>
      <c r="E542" t="s">
        <v>55</v>
      </c>
      <c r="F542" t="s">
        <v>38</v>
      </c>
      <c r="G542" t="s">
        <v>209</v>
      </c>
      <c r="H542" t="s">
        <v>203</v>
      </c>
      <c r="I542">
        <v>46650</v>
      </c>
      <c r="J542">
        <v>4221</v>
      </c>
      <c r="K542">
        <v>50871</v>
      </c>
      <c r="L542" t="s">
        <v>97</v>
      </c>
      <c r="M542" t="s">
        <v>104</v>
      </c>
      <c r="N542" t="s">
        <v>113</v>
      </c>
      <c r="O542">
        <v>3</v>
      </c>
      <c r="P542" t="s">
        <v>91</v>
      </c>
      <c r="Q542" t="s">
        <v>78</v>
      </c>
      <c r="R542" t="s">
        <v>79</v>
      </c>
      <c r="S542" t="s">
        <v>56</v>
      </c>
      <c r="T542" t="s">
        <v>46</v>
      </c>
      <c r="U542" t="s">
        <v>221</v>
      </c>
      <c r="V542">
        <v>1866</v>
      </c>
      <c r="W542">
        <v>0.9353282903019936</v>
      </c>
      <c r="X542" t="s">
        <v>222</v>
      </c>
    </row>
    <row r="543" spans="1:24" x14ac:dyDescent="0.25">
      <c r="A543" t="s">
        <v>188</v>
      </c>
      <c r="B543" s="1">
        <v>42019</v>
      </c>
      <c r="C543">
        <v>2015</v>
      </c>
      <c r="D543" t="s">
        <v>218</v>
      </c>
      <c r="E543" t="s">
        <v>54</v>
      </c>
      <c r="F543" t="s">
        <v>11</v>
      </c>
      <c r="G543" t="s">
        <v>204</v>
      </c>
      <c r="H543" t="s">
        <v>203</v>
      </c>
      <c r="I543">
        <v>77200</v>
      </c>
      <c r="J543">
        <v>3466</v>
      </c>
      <c r="K543">
        <v>80666</v>
      </c>
      <c r="L543" t="s">
        <v>164</v>
      </c>
      <c r="M543" t="s">
        <v>189</v>
      </c>
      <c r="N543" t="s">
        <v>190</v>
      </c>
      <c r="O543">
        <v>4</v>
      </c>
      <c r="P543" t="s">
        <v>77</v>
      </c>
      <c r="Q543" t="s">
        <v>86</v>
      </c>
      <c r="R543" t="s">
        <v>87</v>
      </c>
      <c r="S543" t="s">
        <v>54</v>
      </c>
      <c r="T543" t="s">
        <v>43</v>
      </c>
      <c r="U543" t="s">
        <v>225</v>
      </c>
      <c r="V543">
        <v>4632</v>
      </c>
      <c r="W543">
        <v>0.79338066922192496</v>
      </c>
      <c r="X543" t="s">
        <v>222</v>
      </c>
    </row>
    <row r="544" spans="1:24" x14ac:dyDescent="0.25">
      <c r="A544" t="s">
        <v>145</v>
      </c>
      <c r="B544" s="1">
        <v>42019</v>
      </c>
      <c r="C544">
        <v>2015</v>
      </c>
      <c r="D544" t="s">
        <v>218</v>
      </c>
      <c r="E544" t="s">
        <v>54</v>
      </c>
      <c r="F544" t="s">
        <v>33</v>
      </c>
      <c r="G544" t="s">
        <v>200</v>
      </c>
      <c r="H544" t="s">
        <v>203</v>
      </c>
      <c r="I544">
        <v>30000</v>
      </c>
      <c r="J544">
        <v>2699</v>
      </c>
      <c r="K544">
        <v>32699</v>
      </c>
      <c r="L544" t="s">
        <v>142</v>
      </c>
      <c r="M544" t="s">
        <v>146</v>
      </c>
      <c r="N544" t="s">
        <v>147</v>
      </c>
      <c r="O544">
        <v>4</v>
      </c>
      <c r="P544" t="s">
        <v>77</v>
      </c>
      <c r="Q544" t="s">
        <v>78</v>
      </c>
      <c r="R544" t="s">
        <v>79</v>
      </c>
      <c r="S544" t="s">
        <v>54</v>
      </c>
      <c r="T544" t="s">
        <v>45</v>
      </c>
      <c r="U544" t="s">
        <v>219</v>
      </c>
      <c r="V544">
        <v>900</v>
      </c>
      <c r="W544">
        <v>0.66545421428301099</v>
      </c>
      <c r="X544" t="s">
        <v>222</v>
      </c>
    </row>
    <row r="545" spans="1:24" x14ac:dyDescent="0.25">
      <c r="A545" t="s">
        <v>160</v>
      </c>
      <c r="B545" s="1">
        <v>42021</v>
      </c>
      <c r="C545">
        <v>2015</v>
      </c>
      <c r="D545" t="s">
        <v>218</v>
      </c>
      <c r="E545" t="s">
        <v>52</v>
      </c>
      <c r="F545" t="s">
        <v>41</v>
      </c>
      <c r="G545" t="s">
        <v>200</v>
      </c>
      <c r="H545" t="s">
        <v>203</v>
      </c>
      <c r="I545">
        <v>109200</v>
      </c>
      <c r="J545">
        <v>4883</v>
      </c>
      <c r="K545">
        <v>114083</v>
      </c>
      <c r="L545" t="s">
        <v>142</v>
      </c>
      <c r="M545" t="s">
        <v>161</v>
      </c>
      <c r="N545" t="s">
        <v>162</v>
      </c>
      <c r="O545">
        <v>4</v>
      </c>
      <c r="P545" t="s">
        <v>91</v>
      </c>
      <c r="Q545" t="s">
        <v>78</v>
      </c>
      <c r="R545" t="s">
        <v>92</v>
      </c>
      <c r="S545" t="s">
        <v>53</v>
      </c>
      <c r="T545" t="s">
        <v>46</v>
      </c>
      <c r="U545" t="s">
        <v>225</v>
      </c>
      <c r="V545">
        <v>6552</v>
      </c>
      <c r="W545">
        <v>0.42820151682393698</v>
      </c>
      <c r="X545" t="s">
        <v>220</v>
      </c>
    </row>
    <row r="546" spans="1:24" x14ac:dyDescent="0.25">
      <c r="A546" t="s">
        <v>154</v>
      </c>
      <c r="B546" s="1">
        <v>42022</v>
      </c>
      <c r="C546">
        <v>2015</v>
      </c>
      <c r="D546" t="s">
        <v>218</v>
      </c>
      <c r="E546" t="s">
        <v>57</v>
      </c>
      <c r="F546" t="s">
        <v>27</v>
      </c>
      <c r="G546" t="s">
        <v>209</v>
      </c>
      <c r="H546" t="s">
        <v>201</v>
      </c>
      <c r="I546">
        <v>62900</v>
      </c>
      <c r="J546">
        <v>1144</v>
      </c>
      <c r="K546">
        <v>64044</v>
      </c>
      <c r="L546" t="s">
        <v>142</v>
      </c>
      <c r="M546" t="s">
        <v>155</v>
      </c>
      <c r="N546" t="s">
        <v>156</v>
      </c>
      <c r="O546">
        <v>4</v>
      </c>
      <c r="P546" t="s">
        <v>91</v>
      </c>
      <c r="Q546" t="s">
        <v>78</v>
      </c>
      <c r="R546" t="s">
        <v>79</v>
      </c>
      <c r="S546" t="s">
        <v>57</v>
      </c>
      <c r="T546" t="s">
        <v>44</v>
      </c>
      <c r="U546" t="s">
        <v>223</v>
      </c>
      <c r="V546">
        <v>3145</v>
      </c>
      <c r="W546">
        <v>3.1924064286017823E-2</v>
      </c>
      <c r="X546" t="s">
        <v>220</v>
      </c>
    </row>
    <row r="547" spans="1:24" x14ac:dyDescent="0.25">
      <c r="A547" t="s">
        <v>160</v>
      </c>
      <c r="B547" s="1">
        <v>42022</v>
      </c>
      <c r="C547">
        <v>2015</v>
      </c>
      <c r="D547" t="s">
        <v>218</v>
      </c>
      <c r="E547" t="s">
        <v>52</v>
      </c>
      <c r="F547" t="s">
        <v>41</v>
      </c>
      <c r="G547" t="s">
        <v>210</v>
      </c>
      <c r="H547" t="s">
        <v>205</v>
      </c>
      <c r="I547">
        <v>108750</v>
      </c>
      <c r="J547">
        <v>2605</v>
      </c>
      <c r="K547">
        <v>111355</v>
      </c>
      <c r="L547" t="s">
        <v>142</v>
      </c>
      <c r="M547" t="s">
        <v>161</v>
      </c>
      <c r="N547" t="s">
        <v>162</v>
      </c>
      <c r="O547">
        <v>4</v>
      </c>
      <c r="P547" t="s">
        <v>91</v>
      </c>
      <c r="Q547" t="s">
        <v>78</v>
      </c>
      <c r="R547" t="s">
        <v>92</v>
      </c>
      <c r="S547" t="s">
        <v>53</v>
      </c>
      <c r="T547" t="s">
        <v>46</v>
      </c>
      <c r="U547" t="s">
        <v>225</v>
      </c>
      <c r="V547">
        <v>6525</v>
      </c>
      <c r="W547">
        <v>0.85953230497405508</v>
      </c>
      <c r="X547" t="s">
        <v>222</v>
      </c>
    </row>
    <row r="548" spans="1:24" x14ac:dyDescent="0.25">
      <c r="A548" t="s">
        <v>167</v>
      </c>
      <c r="B548" s="1">
        <v>42023</v>
      </c>
      <c r="C548">
        <v>2015</v>
      </c>
      <c r="D548" t="s">
        <v>218</v>
      </c>
      <c r="E548" t="s">
        <v>57</v>
      </c>
      <c r="F548" t="s">
        <v>19</v>
      </c>
      <c r="G548" t="s">
        <v>209</v>
      </c>
      <c r="H548" t="s">
        <v>201</v>
      </c>
      <c r="I548">
        <v>31400</v>
      </c>
      <c r="J548">
        <v>3143</v>
      </c>
      <c r="K548">
        <v>34543</v>
      </c>
      <c r="L548" t="s">
        <v>164</v>
      </c>
      <c r="M548" t="s">
        <v>168</v>
      </c>
      <c r="N548" t="s">
        <v>169</v>
      </c>
      <c r="O548">
        <v>4</v>
      </c>
      <c r="P548" t="s">
        <v>77</v>
      </c>
      <c r="Q548" t="s">
        <v>78</v>
      </c>
      <c r="R548" t="s">
        <v>79</v>
      </c>
      <c r="S548" t="s">
        <v>57</v>
      </c>
      <c r="T548" t="s">
        <v>44</v>
      </c>
      <c r="U548" t="s">
        <v>219</v>
      </c>
      <c r="V548">
        <v>942</v>
      </c>
      <c r="W548">
        <v>5.6080054517872657E-3</v>
      </c>
      <c r="X548" t="s">
        <v>220</v>
      </c>
    </row>
    <row r="549" spans="1:24" x14ac:dyDescent="0.25">
      <c r="A549" t="s">
        <v>139</v>
      </c>
      <c r="B549" s="1">
        <v>42023</v>
      </c>
      <c r="C549">
        <v>2015</v>
      </c>
      <c r="D549" t="s">
        <v>218</v>
      </c>
      <c r="E549" t="s">
        <v>54</v>
      </c>
      <c r="F549" t="s">
        <v>29</v>
      </c>
      <c r="G549" t="s">
        <v>210</v>
      </c>
      <c r="H549" t="s">
        <v>211</v>
      </c>
      <c r="I549">
        <v>135350</v>
      </c>
      <c r="J549">
        <v>4433</v>
      </c>
      <c r="K549">
        <v>139783</v>
      </c>
      <c r="L549" t="s">
        <v>127</v>
      </c>
      <c r="M549" t="s">
        <v>137</v>
      </c>
      <c r="N549" t="s">
        <v>140</v>
      </c>
      <c r="O549">
        <v>4</v>
      </c>
      <c r="P549" t="s">
        <v>91</v>
      </c>
      <c r="Q549" t="s">
        <v>86</v>
      </c>
      <c r="R549" t="s">
        <v>92</v>
      </c>
      <c r="S549" t="s">
        <v>54</v>
      </c>
      <c r="T549" t="s">
        <v>45</v>
      </c>
      <c r="U549" t="s">
        <v>225</v>
      </c>
      <c r="V549">
        <v>8121</v>
      </c>
      <c r="W549">
        <v>0.4369922845796646</v>
      </c>
      <c r="X549" t="s">
        <v>220</v>
      </c>
    </row>
    <row r="550" spans="1:24" x14ac:dyDescent="0.25">
      <c r="A550" t="s">
        <v>96</v>
      </c>
      <c r="B550" s="1">
        <v>42023</v>
      </c>
      <c r="C550">
        <v>2015</v>
      </c>
      <c r="D550" t="s">
        <v>218</v>
      </c>
      <c r="E550" t="s">
        <v>57</v>
      </c>
      <c r="F550" t="s">
        <v>18</v>
      </c>
      <c r="G550" t="s">
        <v>210</v>
      </c>
      <c r="H550" t="s">
        <v>203</v>
      </c>
      <c r="I550">
        <v>24300</v>
      </c>
      <c r="J550">
        <v>2010</v>
      </c>
      <c r="K550">
        <v>26310</v>
      </c>
      <c r="L550" t="s">
        <v>97</v>
      </c>
      <c r="M550" t="s">
        <v>98</v>
      </c>
      <c r="N550" t="s">
        <v>99</v>
      </c>
      <c r="O550">
        <v>2</v>
      </c>
      <c r="P550" t="s">
        <v>77</v>
      </c>
      <c r="Q550" t="s">
        <v>78</v>
      </c>
      <c r="R550" t="s">
        <v>79</v>
      </c>
      <c r="S550" t="s">
        <v>57</v>
      </c>
      <c r="T550" t="s">
        <v>44</v>
      </c>
      <c r="U550" t="s">
        <v>219</v>
      </c>
      <c r="V550">
        <v>729</v>
      </c>
      <c r="W550">
        <v>0.15460471629845199</v>
      </c>
      <c r="X550" t="s">
        <v>220</v>
      </c>
    </row>
    <row r="551" spans="1:24" x14ac:dyDescent="0.25">
      <c r="A551" t="s">
        <v>179</v>
      </c>
      <c r="B551" s="1">
        <v>42024</v>
      </c>
      <c r="C551">
        <v>2015</v>
      </c>
      <c r="D551" t="s">
        <v>218</v>
      </c>
      <c r="E551" t="s">
        <v>54</v>
      </c>
      <c r="F551" t="s">
        <v>29</v>
      </c>
      <c r="G551" t="s">
        <v>210</v>
      </c>
      <c r="H551" t="s">
        <v>201</v>
      </c>
      <c r="I551">
        <v>50300</v>
      </c>
      <c r="J551">
        <v>3906</v>
      </c>
      <c r="K551">
        <v>54206</v>
      </c>
      <c r="L551" t="s">
        <v>164</v>
      </c>
      <c r="M551" t="s">
        <v>180</v>
      </c>
      <c r="N551" t="s">
        <v>181</v>
      </c>
      <c r="O551">
        <v>4</v>
      </c>
      <c r="P551" t="s">
        <v>77</v>
      </c>
      <c r="Q551" t="s">
        <v>78</v>
      </c>
      <c r="R551" t="s">
        <v>79</v>
      </c>
      <c r="S551" t="s">
        <v>54</v>
      </c>
      <c r="T551" t="s">
        <v>45</v>
      </c>
      <c r="U551" t="s">
        <v>221</v>
      </c>
      <c r="V551">
        <v>2012</v>
      </c>
      <c r="W551">
        <v>0.52035866096632488</v>
      </c>
      <c r="X551" t="s">
        <v>222</v>
      </c>
    </row>
    <row r="552" spans="1:24" x14ac:dyDescent="0.25">
      <c r="A552" t="s">
        <v>73</v>
      </c>
      <c r="B552" s="1">
        <v>42024</v>
      </c>
      <c r="C552">
        <v>2015</v>
      </c>
      <c r="D552" t="s">
        <v>218</v>
      </c>
      <c r="E552" t="s">
        <v>57</v>
      </c>
      <c r="F552" t="s">
        <v>21</v>
      </c>
      <c r="G552" t="s">
        <v>209</v>
      </c>
      <c r="H552" t="s">
        <v>201</v>
      </c>
      <c r="I552">
        <v>27500</v>
      </c>
      <c r="J552">
        <v>4678</v>
      </c>
      <c r="K552">
        <v>32178</v>
      </c>
      <c r="L552" t="s">
        <v>74</v>
      </c>
      <c r="M552" t="s">
        <v>75</v>
      </c>
      <c r="N552" t="s">
        <v>76</v>
      </c>
      <c r="O552">
        <v>4</v>
      </c>
      <c r="P552" t="s">
        <v>77</v>
      </c>
      <c r="Q552" t="s">
        <v>78</v>
      </c>
      <c r="R552" t="s">
        <v>79</v>
      </c>
      <c r="S552" t="s">
        <v>57</v>
      </c>
      <c r="T552" t="s">
        <v>44</v>
      </c>
      <c r="U552" t="s">
        <v>219</v>
      </c>
      <c r="V552">
        <v>825</v>
      </c>
      <c r="W552">
        <v>0.42764541061019778</v>
      </c>
      <c r="X552" t="s">
        <v>220</v>
      </c>
    </row>
    <row r="553" spans="1:24" x14ac:dyDescent="0.25">
      <c r="A553" t="s">
        <v>83</v>
      </c>
      <c r="B553" s="1">
        <v>42025</v>
      </c>
      <c r="C553">
        <v>2015</v>
      </c>
      <c r="D553" t="s">
        <v>218</v>
      </c>
      <c r="E553" t="s">
        <v>50</v>
      </c>
      <c r="F553" t="s">
        <v>10</v>
      </c>
      <c r="G553" t="s">
        <v>200</v>
      </c>
      <c r="H553" t="s">
        <v>201</v>
      </c>
      <c r="I553">
        <v>83650</v>
      </c>
      <c r="J553">
        <v>3924</v>
      </c>
      <c r="K553">
        <v>87574</v>
      </c>
      <c r="L553" t="s">
        <v>74</v>
      </c>
      <c r="M553" t="s">
        <v>84</v>
      </c>
      <c r="N553" t="s">
        <v>85</v>
      </c>
      <c r="O553">
        <v>4</v>
      </c>
      <c r="P553" t="s">
        <v>77</v>
      </c>
      <c r="Q553" t="s">
        <v>86</v>
      </c>
      <c r="R553" t="s">
        <v>87</v>
      </c>
      <c r="S553" t="s">
        <v>51</v>
      </c>
      <c r="T553" t="s">
        <v>43</v>
      </c>
      <c r="U553" t="s">
        <v>225</v>
      </c>
      <c r="V553">
        <v>5019</v>
      </c>
      <c r="W553">
        <v>0.51932504331661622</v>
      </c>
      <c r="X553" t="s">
        <v>222</v>
      </c>
    </row>
    <row r="554" spans="1:24" x14ac:dyDescent="0.25">
      <c r="A554" t="s">
        <v>130</v>
      </c>
      <c r="B554" s="1">
        <v>42026</v>
      </c>
      <c r="C554">
        <v>2015</v>
      </c>
      <c r="D554" t="s">
        <v>218</v>
      </c>
      <c r="E554" t="s">
        <v>57</v>
      </c>
      <c r="F554" t="s">
        <v>16</v>
      </c>
      <c r="G554" t="s">
        <v>200</v>
      </c>
      <c r="H554" t="s">
        <v>201</v>
      </c>
      <c r="I554">
        <v>61550</v>
      </c>
      <c r="J554">
        <v>2471</v>
      </c>
      <c r="K554">
        <v>64021</v>
      </c>
      <c r="L554" t="s">
        <v>127</v>
      </c>
      <c r="M554" t="s">
        <v>131</v>
      </c>
      <c r="N554" t="s">
        <v>132</v>
      </c>
      <c r="O554">
        <v>4</v>
      </c>
      <c r="P554" t="s">
        <v>77</v>
      </c>
      <c r="Q554" t="s">
        <v>86</v>
      </c>
      <c r="R554" t="s">
        <v>79</v>
      </c>
      <c r="S554" t="s">
        <v>57</v>
      </c>
      <c r="T554" t="s">
        <v>44</v>
      </c>
      <c r="U554" t="s">
        <v>223</v>
      </c>
      <c r="V554">
        <v>3077.5</v>
      </c>
      <c r="W554">
        <v>0.67588999340119305</v>
      </c>
      <c r="X554" t="s">
        <v>222</v>
      </c>
    </row>
    <row r="555" spans="1:24" x14ac:dyDescent="0.25">
      <c r="A555" t="s">
        <v>148</v>
      </c>
      <c r="B555" s="1">
        <v>42026</v>
      </c>
      <c r="C555">
        <v>2015</v>
      </c>
      <c r="D555" t="s">
        <v>218</v>
      </c>
      <c r="E555" t="s">
        <v>55</v>
      </c>
      <c r="F555" t="s">
        <v>40</v>
      </c>
      <c r="G555" t="s">
        <v>210</v>
      </c>
      <c r="H555" t="s">
        <v>211</v>
      </c>
      <c r="I555">
        <v>33650</v>
      </c>
      <c r="J555">
        <v>3501</v>
      </c>
      <c r="K555">
        <v>37151</v>
      </c>
      <c r="L555" t="s">
        <v>142</v>
      </c>
      <c r="M555" t="s">
        <v>149</v>
      </c>
      <c r="N555" t="s">
        <v>150</v>
      </c>
      <c r="O555">
        <v>4</v>
      </c>
      <c r="P555" t="s">
        <v>77</v>
      </c>
      <c r="Q555" t="s">
        <v>78</v>
      </c>
      <c r="R555" t="s">
        <v>79</v>
      </c>
      <c r="S555" t="s">
        <v>56</v>
      </c>
      <c r="T555" t="s">
        <v>46</v>
      </c>
      <c r="U555" t="s">
        <v>221</v>
      </c>
      <c r="V555">
        <v>1346</v>
      </c>
      <c r="W555">
        <v>0.2988259858911978</v>
      </c>
      <c r="X555" t="s">
        <v>220</v>
      </c>
    </row>
    <row r="556" spans="1:24" x14ac:dyDescent="0.25">
      <c r="A556" t="s">
        <v>100</v>
      </c>
      <c r="B556" s="1">
        <v>42026</v>
      </c>
      <c r="C556">
        <v>2015</v>
      </c>
      <c r="D556" t="s">
        <v>218</v>
      </c>
      <c r="E556" t="s">
        <v>54</v>
      </c>
      <c r="F556" t="s">
        <v>33</v>
      </c>
      <c r="G556" t="s">
        <v>209</v>
      </c>
      <c r="H556" t="s">
        <v>201</v>
      </c>
      <c r="I556">
        <v>31750</v>
      </c>
      <c r="J556">
        <v>4967</v>
      </c>
      <c r="K556">
        <v>36717</v>
      </c>
      <c r="L556" t="s">
        <v>97</v>
      </c>
      <c r="M556" t="s">
        <v>101</v>
      </c>
      <c r="N556" t="s">
        <v>102</v>
      </c>
      <c r="O556">
        <v>4</v>
      </c>
      <c r="P556" t="s">
        <v>77</v>
      </c>
      <c r="Q556" t="s">
        <v>78</v>
      </c>
      <c r="R556" t="s">
        <v>79</v>
      </c>
      <c r="S556" t="s">
        <v>54</v>
      </c>
      <c r="T556" t="s">
        <v>45</v>
      </c>
      <c r="U556" t="s">
        <v>219</v>
      </c>
      <c r="V556">
        <v>952.5</v>
      </c>
      <c r="W556">
        <v>0.94743506980474812</v>
      </c>
      <c r="X556" t="s">
        <v>222</v>
      </c>
    </row>
    <row r="557" spans="1:24" x14ac:dyDescent="0.25">
      <c r="A557" t="s">
        <v>176</v>
      </c>
      <c r="B557" s="1">
        <v>42026</v>
      </c>
      <c r="C557">
        <v>2015</v>
      </c>
      <c r="D557" t="s">
        <v>218</v>
      </c>
      <c r="E557" t="s">
        <v>62</v>
      </c>
      <c r="F557" t="s">
        <v>15</v>
      </c>
      <c r="G557" t="s">
        <v>200</v>
      </c>
      <c r="H557" t="s">
        <v>203</v>
      </c>
      <c r="I557">
        <v>39600</v>
      </c>
      <c r="J557">
        <v>4048</v>
      </c>
      <c r="K557">
        <v>43648</v>
      </c>
      <c r="L557" t="s">
        <v>164</v>
      </c>
      <c r="M557" t="s">
        <v>177</v>
      </c>
      <c r="N557" t="s">
        <v>178</v>
      </c>
      <c r="O557">
        <v>4</v>
      </c>
      <c r="P557" t="s">
        <v>77</v>
      </c>
      <c r="Q557" t="s">
        <v>78</v>
      </c>
      <c r="R557" t="s">
        <v>79</v>
      </c>
      <c r="S557" t="s">
        <v>63</v>
      </c>
      <c r="T557" t="s">
        <v>43</v>
      </c>
      <c r="U557" t="s">
        <v>221</v>
      </c>
      <c r="V557">
        <v>1584</v>
      </c>
      <c r="W557">
        <v>0.37748294341260702</v>
      </c>
      <c r="X557" t="s">
        <v>220</v>
      </c>
    </row>
    <row r="558" spans="1:24" x14ac:dyDescent="0.25">
      <c r="A558" t="s">
        <v>114</v>
      </c>
      <c r="B558" s="1">
        <v>42027</v>
      </c>
      <c r="C558">
        <v>2015</v>
      </c>
      <c r="D558" t="s">
        <v>218</v>
      </c>
      <c r="E558" t="s">
        <v>57</v>
      </c>
      <c r="F558" t="s">
        <v>18</v>
      </c>
      <c r="G558" t="s">
        <v>206</v>
      </c>
      <c r="H558" t="s">
        <v>203</v>
      </c>
      <c r="I558">
        <v>54100</v>
      </c>
      <c r="J558">
        <v>2980</v>
      </c>
      <c r="K558">
        <v>57080</v>
      </c>
      <c r="L558" t="s">
        <v>97</v>
      </c>
      <c r="M558" t="s">
        <v>115</v>
      </c>
      <c r="N558" t="s">
        <v>116</v>
      </c>
      <c r="O558">
        <v>4</v>
      </c>
      <c r="P558" t="s">
        <v>77</v>
      </c>
      <c r="Q558" t="s">
        <v>78</v>
      </c>
      <c r="R558" t="s">
        <v>79</v>
      </c>
      <c r="S558" t="s">
        <v>57</v>
      </c>
      <c r="T558" t="s">
        <v>44</v>
      </c>
      <c r="U558" t="s">
        <v>223</v>
      </c>
      <c r="V558">
        <v>2705</v>
      </c>
      <c r="W558">
        <v>0.84238788198790882</v>
      </c>
      <c r="X558" t="s">
        <v>222</v>
      </c>
    </row>
    <row r="559" spans="1:24" x14ac:dyDescent="0.25">
      <c r="A559" t="s">
        <v>130</v>
      </c>
      <c r="B559" s="1">
        <v>42028</v>
      </c>
      <c r="C559">
        <v>2015</v>
      </c>
      <c r="D559" t="s">
        <v>218</v>
      </c>
      <c r="E559" t="s">
        <v>55</v>
      </c>
      <c r="F559" t="s">
        <v>40</v>
      </c>
      <c r="G559" t="s">
        <v>207</v>
      </c>
      <c r="H559" t="s">
        <v>211</v>
      </c>
      <c r="I559">
        <v>61350</v>
      </c>
      <c r="J559">
        <v>4249</v>
      </c>
      <c r="K559">
        <v>65599</v>
      </c>
      <c r="L559" t="s">
        <v>127</v>
      </c>
      <c r="M559" t="s">
        <v>131</v>
      </c>
      <c r="N559" t="s">
        <v>132</v>
      </c>
      <c r="O559">
        <v>4</v>
      </c>
      <c r="P559" t="s">
        <v>77</v>
      </c>
      <c r="Q559" t="s">
        <v>86</v>
      </c>
      <c r="R559" t="s">
        <v>79</v>
      </c>
      <c r="S559" t="s">
        <v>56</v>
      </c>
      <c r="T559" t="s">
        <v>46</v>
      </c>
      <c r="U559" t="s">
        <v>223</v>
      </c>
      <c r="V559">
        <v>3067.5</v>
      </c>
      <c r="W559">
        <v>0.38236921112163419</v>
      </c>
      <c r="X559" t="s">
        <v>220</v>
      </c>
    </row>
    <row r="560" spans="1:24" x14ac:dyDescent="0.25">
      <c r="A560" t="s">
        <v>103</v>
      </c>
      <c r="B560" s="1">
        <v>42028</v>
      </c>
      <c r="C560">
        <v>2015</v>
      </c>
      <c r="D560" t="s">
        <v>218</v>
      </c>
      <c r="E560" t="s">
        <v>57</v>
      </c>
      <c r="F560" t="s">
        <v>18</v>
      </c>
      <c r="G560" t="s">
        <v>200</v>
      </c>
      <c r="H560" t="s">
        <v>205</v>
      </c>
      <c r="I560">
        <v>36000</v>
      </c>
      <c r="J560">
        <v>4505</v>
      </c>
      <c r="K560">
        <v>40505</v>
      </c>
      <c r="L560" t="s">
        <v>97</v>
      </c>
      <c r="M560" t="s">
        <v>104</v>
      </c>
      <c r="N560" t="s">
        <v>105</v>
      </c>
      <c r="O560">
        <v>2</v>
      </c>
      <c r="P560" t="s">
        <v>91</v>
      </c>
      <c r="Q560" t="s">
        <v>78</v>
      </c>
      <c r="R560" t="s">
        <v>79</v>
      </c>
      <c r="S560" t="s">
        <v>57</v>
      </c>
      <c r="T560" t="s">
        <v>44</v>
      </c>
      <c r="U560" t="s">
        <v>221</v>
      </c>
      <c r="V560">
        <v>1440</v>
      </c>
      <c r="W560">
        <v>0.82351699928916855</v>
      </c>
      <c r="X560" t="s">
        <v>222</v>
      </c>
    </row>
    <row r="561" spans="1:24" x14ac:dyDescent="0.25">
      <c r="A561" t="s">
        <v>83</v>
      </c>
      <c r="B561" s="1">
        <v>42029</v>
      </c>
      <c r="C561">
        <v>2015</v>
      </c>
      <c r="D561" t="s">
        <v>218</v>
      </c>
      <c r="E561" t="s">
        <v>60</v>
      </c>
      <c r="F561" t="s">
        <v>6</v>
      </c>
      <c r="G561" t="s">
        <v>210</v>
      </c>
      <c r="H561" t="s">
        <v>211</v>
      </c>
      <c r="I561">
        <v>83850</v>
      </c>
      <c r="J561">
        <v>3568</v>
      </c>
      <c r="K561">
        <v>87418</v>
      </c>
      <c r="L561" t="s">
        <v>74</v>
      </c>
      <c r="M561" t="s">
        <v>84</v>
      </c>
      <c r="N561" t="s">
        <v>85</v>
      </c>
      <c r="O561">
        <v>4</v>
      </c>
      <c r="P561" t="s">
        <v>77</v>
      </c>
      <c r="Q561" t="s">
        <v>86</v>
      </c>
      <c r="R561" t="s">
        <v>87</v>
      </c>
      <c r="S561" t="s">
        <v>61</v>
      </c>
      <c r="T561" t="s">
        <v>42</v>
      </c>
      <c r="U561" t="s">
        <v>225</v>
      </c>
      <c r="V561">
        <v>5031</v>
      </c>
      <c r="W561">
        <v>0.85142687701220943</v>
      </c>
      <c r="X561" t="s">
        <v>222</v>
      </c>
    </row>
    <row r="562" spans="1:24" x14ac:dyDescent="0.25">
      <c r="A562" t="s">
        <v>136</v>
      </c>
      <c r="B562" s="1">
        <v>42029</v>
      </c>
      <c r="C562">
        <v>2015</v>
      </c>
      <c r="D562" t="s">
        <v>218</v>
      </c>
      <c r="E562" t="s">
        <v>57</v>
      </c>
      <c r="F562" t="s">
        <v>23</v>
      </c>
      <c r="G562" t="s">
        <v>207</v>
      </c>
      <c r="H562" t="s">
        <v>205</v>
      </c>
      <c r="I562">
        <v>85600</v>
      </c>
      <c r="J562">
        <v>3693</v>
      </c>
      <c r="K562">
        <v>89293</v>
      </c>
      <c r="L562" t="s">
        <v>127</v>
      </c>
      <c r="M562" t="s">
        <v>137</v>
      </c>
      <c r="N562" t="s">
        <v>138</v>
      </c>
      <c r="O562">
        <v>4</v>
      </c>
      <c r="P562" t="s">
        <v>77</v>
      </c>
      <c r="Q562" t="s">
        <v>78</v>
      </c>
      <c r="R562" t="s">
        <v>79</v>
      </c>
      <c r="S562" t="s">
        <v>57</v>
      </c>
      <c r="T562" t="s">
        <v>44</v>
      </c>
      <c r="U562" t="s">
        <v>225</v>
      </c>
      <c r="V562">
        <v>5136</v>
      </c>
      <c r="W562">
        <v>6.6617338949170588E-2</v>
      </c>
      <c r="X562" t="s">
        <v>220</v>
      </c>
    </row>
    <row r="563" spans="1:24" x14ac:dyDescent="0.25">
      <c r="A563" t="s">
        <v>120</v>
      </c>
      <c r="B563" s="1">
        <v>42029</v>
      </c>
      <c r="C563">
        <v>2015</v>
      </c>
      <c r="D563" t="s">
        <v>218</v>
      </c>
      <c r="E563" t="s">
        <v>55</v>
      </c>
      <c r="F563" t="s">
        <v>37</v>
      </c>
      <c r="G563" t="s">
        <v>206</v>
      </c>
      <c r="H563" t="s">
        <v>211</v>
      </c>
      <c r="I563">
        <v>63100</v>
      </c>
      <c r="J563">
        <v>4913</v>
      </c>
      <c r="K563">
        <v>68013</v>
      </c>
      <c r="L563" t="s">
        <v>97</v>
      </c>
      <c r="M563" t="s">
        <v>121</v>
      </c>
      <c r="N563" t="s">
        <v>122</v>
      </c>
      <c r="O563">
        <v>4</v>
      </c>
      <c r="P563" t="s">
        <v>77</v>
      </c>
      <c r="Q563" t="s">
        <v>86</v>
      </c>
      <c r="R563" t="s">
        <v>87</v>
      </c>
      <c r="S563" t="s">
        <v>56</v>
      </c>
      <c r="T563" t="s">
        <v>46</v>
      </c>
      <c r="U563" t="s">
        <v>223</v>
      </c>
      <c r="V563">
        <v>3155</v>
      </c>
      <c r="W563">
        <v>2.8304765014119803E-3</v>
      </c>
      <c r="X563" t="s">
        <v>220</v>
      </c>
    </row>
    <row r="564" spans="1:24" x14ac:dyDescent="0.25">
      <c r="A564" t="s">
        <v>83</v>
      </c>
      <c r="B564" s="1">
        <v>42030</v>
      </c>
      <c r="C564">
        <v>2015</v>
      </c>
      <c r="D564" t="s">
        <v>218</v>
      </c>
      <c r="E564" t="s">
        <v>54</v>
      </c>
      <c r="F564" t="s">
        <v>29</v>
      </c>
      <c r="G564" t="s">
        <v>210</v>
      </c>
      <c r="H564" t="s">
        <v>203</v>
      </c>
      <c r="I564">
        <v>83800</v>
      </c>
      <c r="J564">
        <v>2304</v>
      </c>
      <c r="K564">
        <v>86104</v>
      </c>
      <c r="L564" t="s">
        <v>74</v>
      </c>
      <c r="M564" t="s">
        <v>84</v>
      </c>
      <c r="N564" t="s">
        <v>85</v>
      </c>
      <c r="O564">
        <v>4</v>
      </c>
      <c r="P564" t="s">
        <v>77</v>
      </c>
      <c r="Q564" t="s">
        <v>86</v>
      </c>
      <c r="R564" t="s">
        <v>87</v>
      </c>
      <c r="S564" t="s">
        <v>54</v>
      </c>
      <c r="T564" t="s">
        <v>45</v>
      </c>
      <c r="U564" t="s">
        <v>225</v>
      </c>
      <c r="V564">
        <v>5028</v>
      </c>
      <c r="W564">
        <v>0.48151434607874338</v>
      </c>
      <c r="X564" t="s">
        <v>220</v>
      </c>
    </row>
    <row r="565" spans="1:24" x14ac:dyDescent="0.25">
      <c r="A565" t="s">
        <v>126</v>
      </c>
      <c r="B565" s="1">
        <v>42030</v>
      </c>
      <c r="C565">
        <v>2015</v>
      </c>
      <c r="D565" t="s">
        <v>218</v>
      </c>
      <c r="E565" t="s">
        <v>52</v>
      </c>
      <c r="F565" t="s">
        <v>35</v>
      </c>
      <c r="G565" t="s">
        <v>200</v>
      </c>
      <c r="H565" t="s">
        <v>203</v>
      </c>
      <c r="I565">
        <v>37650</v>
      </c>
      <c r="J565">
        <v>1587</v>
      </c>
      <c r="K565">
        <v>39237</v>
      </c>
      <c r="L565" t="s">
        <v>127</v>
      </c>
      <c r="M565" t="s">
        <v>128</v>
      </c>
      <c r="N565" t="s">
        <v>129</v>
      </c>
      <c r="O565">
        <v>4</v>
      </c>
      <c r="P565" t="s">
        <v>77</v>
      </c>
      <c r="Q565" t="s">
        <v>78</v>
      </c>
      <c r="R565" t="s">
        <v>79</v>
      </c>
      <c r="S565" t="s">
        <v>53</v>
      </c>
      <c r="T565" t="s">
        <v>46</v>
      </c>
      <c r="U565" t="s">
        <v>221</v>
      </c>
      <c r="V565">
        <v>1506</v>
      </c>
      <c r="W565">
        <v>0.69844655399138411</v>
      </c>
      <c r="X565" t="s">
        <v>222</v>
      </c>
    </row>
    <row r="566" spans="1:24" x14ac:dyDescent="0.25">
      <c r="A566" t="s">
        <v>120</v>
      </c>
      <c r="B566" s="1">
        <v>42031</v>
      </c>
      <c r="C566">
        <v>2015</v>
      </c>
      <c r="D566" t="s">
        <v>218</v>
      </c>
      <c r="E566" t="s">
        <v>64</v>
      </c>
      <c r="F566" t="s">
        <v>25</v>
      </c>
      <c r="G566" t="s">
        <v>200</v>
      </c>
      <c r="H566" t="s">
        <v>201</v>
      </c>
      <c r="I566">
        <v>62950</v>
      </c>
      <c r="J566">
        <v>1289</v>
      </c>
      <c r="K566">
        <v>64239</v>
      </c>
      <c r="L566" t="s">
        <v>97</v>
      </c>
      <c r="M566" t="s">
        <v>121</v>
      </c>
      <c r="N566" t="s">
        <v>122</v>
      </c>
      <c r="O566">
        <v>4</v>
      </c>
      <c r="P566" t="s">
        <v>77</v>
      </c>
      <c r="Q566" t="s">
        <v>86</v>
      </c>
      <c r="R566" t="s">
        <v>87</v>
      </c>
      <c r="S566" t="s">
        <v>57</v>
      </c>
      <c r="T566" t="s">
        <v>44</v>
      </c>
      <c r="U566" t="s">
        <v>223</v>
      </c>
      <c r="V566">
        <v>3147.5</v>
      </c>
      <c r="W566">
        <v>0.32744674865503176</v>
      </c>
      <c r="X566" t="s">
        <v>220</v>
      </c>
    </row>
    <row r="567" spans="1:24" x14ac:dyDescent="0.25">
      <c r="A567" t="s">
        <v>120</v>
      </c>
      <c r="B567" s="1">
        <v>42032</v>
      </c>
      <c r="C567">
        <v>2015</v>
      </c>
      <c r="D567" t="s">
        <v>218</v>
      </c>
      <c r="E567" t="s">
        <v>57</v>
      </c>
      <c r="F567" t="s">
        <v>23</v>
      </c>
      <c r="G567" t="s">
        <v>200</v>
      </c>
      <c r="H567" t="s">
        <v>203</v>
      </c>
      <c r="I567">
        <v>63400</v>
      </c>
      <c r="J567">
        <v>3195</v>
      </c>
      <c r="K567">
        <v>66595</v>
      </c>
      <c r="L567" t="s">
        <v>97</v>
      </c>
      <c r="M567" t="s">
        <v>121</v>
      </c>
      <c r="N567" t="s">
        <v>122</v>
      </c>
      <c r="O567">
        <v>4</v>
      </c>
      <c r="P567" t="s">
        <v>77</v>
      </c>
      <c r="Q567" t="s">
        <v>86</v>
      </c>
      <c r="R567" t="s">
        <v>87</v>
      </c>
      <c r="S567" t="s">
        <v>57</v>
      </c>
      <c r="T567" t="s">
        <v>44</v>
      </c>
      <c r="U567" t="s">
        <v>223</v>
      </c>
      <c r="V567">
        <v>3170</v>
      </c>
      <c r="W567">
        <v>0.65487901058740872</v>
      </c>
      <c r="X567" t="s">
        <v>222</v>
      </c>
    </row>
    <row r="568" spans="1:24" x14ac:dyDescent="0.25">
      <c r="A568" t="s">
        <v>145</v>
      </c>
      <c r="B568" s="1">
        <v>42033</v>
      </c>
      <c r="C568">
        <v>2015</v>
      </c>
      <c r="D568" t="s">
        <v>218</v>
      </c>
      <c r="E568" t="s">
        <v>57</v>
      </c>
      <c r="F568" t="s">
        <v>21</v>
      </c>
      <c r="G568" t="s">
        <v>209</v>
      </c>
      <c r="H568" t="s">
        <v>211</v>
      </c>
      <c r="I568">
        <v>29500</v>
      </c>
      <c r="J568">
        <v>2292</v>
      </c>
      <c r="K568">
        <v>31792</v>
      </c>
      <c r="L568" t="s">
        <v>142</v>
      </c>
      <c r="M568" t="s">
        <v>146</v>
      </c>
      <c r="N568" t="s">
        <v>147</v>
      </c>
      <c r="O568">
        <v>4</v>
      </c>
      <c r="P568" t="s">
        <v>77</v>
      </c>
      <c r="Q568" t="s">
        <v>78</v>
      </c>
      <c r="R568" t="s">
        <v>79</v>
      </c>
      <c r="S568" t="s">
        <v>57</v>
      </c>
      <c r="T568" t="s">
        <v>44</v>
      </c>
      <c r="U568" t="s">
        <v>219</v>
      </c>
      <c r="V568">
        <v>885</v>
      </c>
      <c r="W568">
        <v>0.20411582393763392</v>
      </c>
      <c r="X568" t="s">
        <v>220</v>
      </c>
    </row>
    <row r="569" spans="1:24" x14ac:dyDescent="0.25">
      <c r="A569" t="s">
        <v>80</v>
      </c>
      <c r="B569" s="1">
        <v>42033</v>
      </c>
      <c r="C569">
        <v>2015</v>
      </c>
      <c r="D569" t="s">
        <v>218</v>
      </c>
      <c r="E569" t="s">
        <v>57</v>
      </c>
      <c r="F569" t="s">
        <v>21</v>
      </c>
      <c r="G569" t="s">
        <v>200</v>
      </c>
      <c r="H569" t="s">
        <v>205</v>
      </c>
      <c r="I569">
        <v>36950</v>
      </c>
      <c r="J569">
        <v>2324</v>
      </c>
      <c r="K569">
        <v>39274</v>
      </c>
      <c r="L569" t="s">
        <v>74</v>
      </c>
      <c r="M569" t="s">
        <v>81</v>
      </c>
      <c r="N569" t="s">
        <v>82</v>
      </c>
      <c r="O569">
        <v>4</v>
      </c>
      <c r="P569" t="s">
        <v>77</v>
      </c>
      <c r="Q569" t="s">
        <v>78</v>
      </c>
      <c r="R569" t="s">
        <v>79</v>
      </c>
      <c r="S569" t="s">
        <v>57</v>
      </c>
      <c r="T569" t="s">
        <v>44</v>
      </c>
      <c r="U569" t="s">
        <v>221</v>
      </c>
      <c r="V569">
        <v>1478</v>
      </c>
      <c r="W569">
        <v>0.2078616648017716</v>
      </c>
      <c r="X569" t="s">
        <v>220</v>
      </c>
    </row>
    <row r="570" spans="1:24" x14ac:dyDescent="0.25">
      <c r="A570" t="s">
        <v>185</v>
      </c>
      <c r="B570" s="1">
        <v>42034</v>
      </c>
      <c r="C570">
        <v>2015</v>
      </c>
      <c r="D570" t="s">
        <v>218</v>
      </c>
      <c r="E570" t="s">
        <v>64</v>
      </c>
      <c r="F570" t="s">
        <v>20</v>
      </c>
      <c r="G570" t="s">
        <v>204</v>
      </c>
      <c r="H570" t="s">
        <v>203</v>
      </c>
      <c r="I570">
        <v>74950</v>
      </c>
      <c r="J570">
        <v>4348</v>
      </c>
      <c r="K570">
        <v>79298</v>
      </c>
      <c r="L570" t="s">
        <v>164</v>
      </c>
      <c r="M570" t="s">
        <v>186</v>
      </c>
      <c r="N570" t="s">
        <v>187</v>
      </c>
      <c r="O570">
        <v>4</v>
      </c>
      <c r="P570" t="s">
        <v>77</v>
      </c>
      <c r="Q570" t="s">
        <v>86</v>
      </c>
      <c r="R570" t="s">
        <v>87</v>
      </c>
      <c r="S570" t="s">
        <v>57</v>
      </c>
      <c r="T570" t="s">
        <v>44</v>
      </c>
      <c r="U570" t="s">
        <v>225</v>
      </c>
      <c r="V570">
        <v>4497</v>
      </c>
      <c r="W570">
        <v>0.54950991345081013</v>
      </c>
      <c r="X570" t="s">
        <v>222</v>
      </c>
    </row>
    <row r="571" spans="1:24" x14ac:dyDescent="0.25">
      <c r="A571" t="s">
        <v>133</v>
      </c>
      <c r="B571" s="1">
        <v>42034</v>
      </c>
      <c r="C571">
        <v>2015</v>
      </c>
      <c r="D571" t="s">
        <v>218</v>
      </c>
      <c r="E571" t="s">
        <v>55</v>
      </c>
      <c r="F571" t="s">
        <v>40</v>
      </c>
      <c r="G571" t="s">
        <v>200</v>
      </c>
      <c r="H571" t="s">
        <v>205</v>
      </c>
      <c r="I571">
        <v>64600</v>
      </c>
      <c r="J571">
        <v>4975</v>
      </c>
      <c r="K571">
        <v>69575</v>
      </c>
      <c r="L571" t="s">
        <v>127</v>
      </c>
      <c r="M571" t="s">
        <v>134</v>
      </c>
      <c r="N571" t="s">
        <v>135</v>
      </c>
      <c r="O571">
        <v>4</v>
      </c>
      <c r="P571" t="s">
        <v>77</v>
      </c>
      <c r="Q571" t="s">
        <v>86</v>
      </c>
      <c r="R571" t="s">
        <v>79</v>
      </c>
      <c r="S571" t="s">
        <v>56</v>
      </c>
      <c r="T571" t="s">
        <v>46</v>
      </c>
      <c r="U571" t="s">
        <v>223</v>
      </c>
      <c r="V571">
        <v>3230</v>
      </c>
      <c r="W571">
        <v>0.47170712401704262</v>
      </c>
      <c r="X571" t="s">
        <v>220</v>
      </c>
    </row>
    <row r="572" spans="1:24" x14ac:dyDescent="0.25">
      <c r="A572" t="s">
        <v>126</v>
      </c>
      <c r="B572" s="1">
        <v>42035</v>
      </c>
      <c r="C572">
        <v>2015</v>
      </c>
      <c r="D572" t="s">
        <v>218</v>
      </c>
      <c r="E572" t="s">
        <v>55</v>
      </c>
      <c r="F572" t="s">
        <v>36</v>
      </c>
      <c r="G572" t="s">
        <v>208</v>
      </c>
      <c r="H572" t="s">
        <v>211</v>
      </c>
      <c r="I572">
        <v>38150</v>
      </c>
      <c r="J572">
        <v>2323</v>
      </c>
      <c r="K572">
        <v>40473</v>
      </c>
      <c r="L572" t="s">
        <v>127</v>
      </c>
      <c r="M572" t="s">
        <v>128</v>
      </c>
      <c r="N572" t="s">
        <v>129</v>
      </c>
      <c r="O572">
        <v>4</v>
      </c>
      <c r="P572" t="s">
        <v>77</v>
      </c>
      <c r="Q572" t="s">
        <v>78</v>
      </c>
      <c r="R572" t="s">
        <v>79</v>
      </c>
      <c r="S572" t="s">
        <v>56</v>
      </c>
      <c r="T572" t="s">
        <v>46</v>
      </c>
      <c r="U572" t="s">
        <v>221</v>
      </c>
      <c r="V572">
        <v>1526</v>
      </c>
      <c r="W572">
        <v>0.23093556064690257</v>
      </c>
      <c r="X572" t="s">
        <v>220</v>
      </c>
    </row>
    <row r="573" spans="1:24" x14ac:dyDescent="0.25">
      <c r="A573" t="s">
        <v>139</v>
      </c>
      <c r="B573" s="1">
        <v>42035</v>
      </c>
      <c r="C573">
        <v>2015</v>
      </c>
      <c r="D573" t="s">
        <v>218</v>
      </c>
      <c r="E573" t="s">
        <v>55</v>
      </c>
      <c r="F573" t="s">
        <v>39</v>
      </c>
      <c r="G573" t="s">
        <v>208</v>
      </c>
      <c r="H573" t="s">
        <v>211</v>
      </c>
      <c r="I573">
        <v>134750</v>
      </c>
      <c r="J573">
        <v>4425</v>
      </c>
      <c r="K573">
        <v>139175</v>
      </c>
      <c r="L573" t="s">
        <v>127</v>
      </c>
      <c r="M573" t="s">
        <v>137</v>
      </c>
      <c r="N573" t="s">
        <v>140</v>
      </c>
      <c r="O573">
        <v>4</v>
      </c>
      <c r="P573" t="s">
        <v>91</v>
      </c>
      <c r="Q573" t="s">
        <v>86</v>
      </c>
      <c r="R573" t="s">
        <v>92</v>
      </c>
      <c r="S573" t="s">
        <v>56</v>
      </c>
      <c r="T573" t="s">
        <v>46</v>
      </c>
      <c r="U573" t="s">
        <v>225</v>
      </c>
      <c r="V573">
        <v>8085</v>
      </c>
      <c r="W573">
        <v>0.82254867154292233</v>
      </c>
      <c r="X573" t="s">
        <v>222</v>
      </c>
    </row>
    <row r="574" spans="1:24" x14ac:dyDescent="0.25">
      <c r="A574" t="s">
        <v>96</v>
      </c>
      <c r="B574" s="1">
        <v>42036</v>
      </c>
      <c r="C574">
        <v>2015</v>
      </c>
      <c r="D574" t="s">
        <v>224</v>
      </c>
      <c r="E574" t="s">
        <v>64</v>
      </c>
      <c r="F574" t="s">
        <v>26</v>
      </c>
      <c r="G574" t="s">
        <v>209</v>
      </c>
      <c r="H574" t="s">
        <v>201</v>
      </c>
      <c r="I574">
        <v>24450</v>
      </c>
      <c r="J574">
        <v>1199</v>
      </c>
      <c r="K574">
        <v>25649</v>
      </c>
      <c r="L574" t="s">
        <v>97</v>
      </c>
      <c r="M574" t="s">
        <v>98</v>
      </c>
      <c r="N574" t="s">
        <v>99</v>
      </c>
      <c r="O574">
        <v>2</v>
      </c>
      <c r="P574" t="s">
        <v>77</v>
      </c>
      <c r="Q574" t="s">
        <v>78</v>
      </c>
      <c r="R574" t="s">
        <v>79</v>
      </c>
      <c r="S574" t="s">
        <v>57</v>
      </c>
      <c r="T574" t="s">
        <v>44</v>
      </c>
      <c r="U574" t="s">
        <v>219</v>
      </c>
      <c r="V574">
        <v>733.5</v>
      </c>
      <c r="W574">
        <v>0.18182866656306604</v>
      </c>
      <c r="X574" t="s">
        <v>220</v>
      </c>
    </row>
    <row r="575" spans="1:24" x14ac:dyDescent="0.25">
      <c r="A575" t="s">
        <v>120</v>
      </c>
      <c r="B575" s="1">
        <v>42036</v>
      </c>
      <c r="C575">
        <v>2015</v>
      </c>
      <c r="D575" t="s">
        <v>224</v>
      </c>
      <c r="E575" t="s">
        <v>60</v>
      </c>
      <c r="F575" t="s">
        <v>22</v>
      </c>
      <c r="G575" t="s">
        <v>210</v>
      </c>
      <c r="H575" t="s">
        <v>203</v>
      </c>
      <c r="I575">
        <v>63050</v>
      </c>
      <c r="J575">
        <v>3163</v>
      </c>
      <c r="K575">
        <v>66213</v>
      </c>
      <c r="L575" t="s">
        <v>97</v>
      </c>
      <c r="M575" t="s">
        <v>121</v>
      </c>
      <c r="N575" t="s">
        <v>122</v>
      </c>
      <c r="O575">
        <v>4</v>
      </c>
      <c r="P575" t="s">
        <v>77</v>
      </c>
      <c r="Q575" t="s">
        <v>86</v>
      </c>
      <c r="R575" t="s">
        <v>87</v>
      </c>
      <c r="S575" t="s">
        <v>61</v>
      </c>
      <c r="T575" t="s">
        <v>44</v>
      </c>
      <c r="U575" t="s">
        <v>223</v>
      </c>
      <c r="V575">
        <v>3152.5</v>
      </c>
      <c r="W575">
        <v>0.52489025170211223</v>
      </c>
      <c r="X575" t="s">
        <v>222</v>
      </c>
    </row>
    <row r="576" spans="1:24" x14ac:dyDescent="0.25">
      <c r="A576" t="s">
        <v>83</v>
      </c>
      <c r="B576" s="1">
        <v>42036</v>
      </c>
      <c r="C576">
        <v>2015</v>
      </c>
      <c r="D576" t="s">
        <v>224</v>
      </c>
      <c r="E576" t="s">
        <v>57</v>
      </c>
      <c r="F576" t="s">
        <v>22</v>
      </c>
      <c r="G576" t="s">
        <v>206</v>
      </c>
      <c r="H576" t="s">
        <v>211</v>
      </c>
      <c r="I576">
        <v>83250</v>
      </c>
      <c r="J576">
        <v>1287</v>
      </c>
      <c r="K576">
        <v>84537</v>
      </c>
      <c r="L576" t="s">
        <v>74</v>
      </c>
      <c r="M576" t="s">
        <v>84</v>
      </c>
      <c r="N576" t="s">
        <v>85</v>
      </c>
      <c r="O576">
        <v>4</v>
      </c>
      <c r="P576" t="s">
        <v>77</v>
      </c>
      <c r="Q576" t="s">
        <v>86</v>
      </c>
      <c r="R576" t="s">
        <v>87</v>
      </c>
      <c r="S576" t="s">
        <v>57</v>
      </c>
      <c r="T576" t="s">
        <v>44</v>
      </c>
      <c r="U576" t="s">
        <v>225</v>
      </c>
      <c r="V576">
        <v>4995</v>
      </c>
      <c r="W576">
        <v>0.269469044296755</v>
      </c>
      <c r="X576" t="s">
        <v>220</v>
      </c>
    </row>
    <row r="577" spans="1:24" x14ac:dyDescent="0.25">
      <c r="A577" t="s">
        <v>133</v>
      </c>
      <c r="B577" s="1">
        <v>42037</v>
      </c>
      <c r="C577">
        <v>2015</v>
      </c>
      <c r="D577" t="s">
        <v>224</v>
      </c>
      <c r="E577" t="s">
        <v>52</v>
      </c>
      <c r="F577" t="s">
        <v>41</v>
      </c>
      <c r="G577" t="s">
        <v>210</v>
      </c>
      <c r="H577" t="s">
        <v>201</v>
      </c>
      <c r="I577">
        <v>64700</v>
      </c>
      <c r="J577">
        <v>2057</v>
      </c>
      <c r="K577">
        <v>66757</v>
      </c>
      <c r="L577" t="s">
        <v>127</v>
      </c>
      <c r="M577" t="s">
        <v>134</v>
      </c>
      <c r="N577" t="s">
        <v>135</v>
      </c>
      <c r="O577">
        <v>4</v>
      </c>
      <c r="P577" t="s">
        <v>77</v>
      </c>
      <c r="Q577" t="s">
        <v>86</v>
      </c>
      <c r="R577" t="s">
        <v>79</v>
      </c>
      <c r="S577" t="s">
        <v>53</v>
      </c>
      <c r="T577" t="s">
        <v>46</v>
      </c>
      <c r="U577" t="s">
        <v>223</v>
      </c>
      <c r="V577">
        <v>3235</v>
      </c>
      <c r="W577">
        <v>0.45682114337422935</v>
      </c>
      <c r="X577" t="s">
        <v>220</v>
      </c>
    </row>
    <row r="578" spans="1:24" x14ac:dyDescent="0.25">
      <c r="A578" t="s">
        <v>188</v>
      </c>
      <c r="B578" s="1">
        <v>42037</v>
      </c>
      <c r="C578">
        <v>2015</v>
      </c>
      <c r="D578" t="s">
        <v>224</v>
      </c>
      <c r="E578" t="s">
        <v>54</v>
      </c>
      <c r="F578" t="s">
        <v>28</v>
      </c>
      <c r="G578" t="s">
        <v>209</v>
      </c>
      <c r="H578" t="s">
        <v>211</v>
      </c>
      <c r="I578">
        <v>77600</v>
      </c>
      <c r="J578">
        <v>1297</v>
      </c>
      <c r="K578">
        <v>78897</v>
      </c>
      <c r="L578" t="s">
        <v>164</v>
      </c>
      <c r="M578" t="s">
        <v>189</v>
      </c>
      <c r="N578" t="s">
        <v>190</v>
      </c>
      <c r="O578">
        <v>4</v>
      </c>
      <c r="P578" t="s">
        <v>77</v>
      </c>
      <c r="Q578" t="s">
        <v>86</v>
      </c>
      <c r="R578" t="s">
        <v>87</v>
      </c>
      <c r="S578" t="s">
        <v>54</v>
      </c>
      <c r="T578" t="s">
        <v>45</v>
      </c>
      <c r="U578" t="s">
        <v>225</v>
      </c>
      <c r="V578">
        <v>4656</v>
      </c>
      <c r="W578">
        <v>0.50936363055806777</v>
      </c>
      <c r="X578" t="s">
        <v>222</v>
      </c>
    </row>
    <row r="579" spans="1:24" x14ac:dyDescent="0.25">
      <c r="A579" t="s">
        <v>100</v>
      </c>
      <c r="B579" s="1">
        <v>42037</v>
      </c>
      <c r="C579">
        <v>2015</v>
      </c>
      <c r="D579" t="s">
        <v>224</v>
      </c>
      <c r="E579" t="s">
        <v>58</v>
      </c>
      <c r="F579" t="s">
        <v>5</v>
      </c>
      <c r="G579" t="s">
        <v>200</v>
      </c>
      <c r="H579" t="s">
        <v>211</v>
      </c>
      <c r="I579">
        <v>31400</v>
      </c>
      <c r="J579">
        <v>4741</v>
      </c>
      <c r="K579">
        <v>36141</v>
      </c>
      <c r="L579" t="s">
        <v>97</v>
      </c>
      <c r="M579" t="s">
        <v>101</v>
      </c>
      <c r="N579" t="s">
        <v>102</v>
      </c>
      <c r="O579">
        <v>4</v>
      </c>
      <c r="P579" t="s">
        <v>77</v>
      </c>
      <c r="Q579" t="s">
        <v>78</v>
      </c>
      <c r="R579" t="s">
        <v>79</v>
      </c>
      <c r="S579" t="s">
        <v>59</v>
      </c>
      <c r="T579" t="s">
        <v>42</v>
      </c>
      <c r="U579" t="s">
        <v>219</v>
      </c>
      <c r="V579">
        <v>942</v>
      </c>
      <c r="W579">
        <v>0.91197642074524254</v>
      </c>
      <c r="X579" t="s">
        <v>222</v>
      </c>
    </row>
    <row r="580" spans="1:24" x14ac:dyDescent="0.25">
      <c r="A580" t="s">
        <v>80</v>
      </c>
      <c r="B580" s="1">
        <v>42038</v>
      </c>
      <c r="C580">
        <v>2015</v>
      </c>
      <c r="D580" t="s">
        <v>224</v>
      </c>
      <c r="E580" t="s">
        <v>64</v>
      </c>
      <c r="F580" t="s">
        <v>25</v>
      </c>
      <c r="G580" t="s">
        <v>209</v>
      </c>
      <c r="H580" t="s">
        <v>202</v>
      </c>
      <c r="I580">
        <v>36900</v>
      </c>
      <c r="J580">
        <v>3270</v>
      </c>
      <c r="K580">
        <v>40170</v>
      </c>
      <c r="L580" t="s">
        <v>74</v>
      </c>
      <c r="M580" t="s">
        <v>81</v>
      </c>
      <c r="N580" t="s">
        <v>82</v>
      </c>
      <c r="O580">
        <v>4</v>
      </c>
      <c r="P580" t="s">
        <v>77</v>
      </c>
      <c r="Q580" t="s">
        <v>78</v>
      </c>
      <c r="R580" t="s">
        <v>79</v>
      </c>
      <c r="S580" t="s">
        <v>57</v>
      </c>
      <c r="T580" t="s">
        <v>44</v>
      </c>
      <c r="U580" t="s">
        <v>221</v>
      </c>
      <c r="V580">
        <v>1476</v>
      </c>
      <c r="W580">
        <v>0.25472879561350159</v>
      </c>
      <c r="X580" t="s">
        <v>220</v>
      </c>
    </row>
    <row r="581" spans="1:24" x14ac:dyDescent="0.25">
      <c r="A581" t="s">
        <v>96</v>
      </c>
      <c r="B581" s="1">
        <v>42040</v>
      </c>
      <c r="C581">
        <v>2015</v>
      </c>
      <c r="D581" t="s">
        <v>224</v>
      </c>
      <c r="E581" t="s">
        <v>57</v>
      </c>
      <c r="F581" t="s">
        <v>24</v>
      </c>
      <c r="G581" t="s">
        <v>200</v>
      </c>
      <c r="H581" t="s">
        <v>203</v>
      </c>
      <c r="I581">
        <v>24250</v>
      </c>
      <c r="J581">
        <v>2151</v>
      </c>
      <c r="K581">
        <v>26401</v>
      </c>
      <c r="L581" t="s">
        <v>97</v>
      </c>
      <c r="M581" t="s">
        <v>98</v>
      </c>
      <c r="N581" t="s">
        <v>99</v>
      </c>
      <c r="O581">
        <v>2</v>
      </c>
      <c r="P581" t="s">
        <v>77</v>
      </c>
      <c r="Q581" t="s">
        <v>78</v>
      </c>
      <c r="R581" t="s">
        <v>79</v>
      </c>
      <c r="S581" t="s">
        <v>57</v>
      </c>
      <c r="T581" t="s">
        <v>44</v>
      </c>
      <c r="U581" t="s">
        <v>219</v>
      </c>
      <c r="V581">
        <v>727.5</v>
      </c>
      <c r="W581">
        <v>0.82839814099874265</v>
      </c>
      <c r="X581" t="s">
        <v>222</v>
      </c>
    </row>
    <row r="582" spans="1:24" x14ac:dyDescent="0.25">
      <c r="A582" t="s">
        <v>163</v>
      </c>
      <c r="B582" s="1">
        <v>42040</v>
      </c>
      <c r="C582">
        <v>2015</v>
      </c>
      <c r="D582" t="s">
        <v>224</v>
      </c>
      <c r="E582" t="s">
        <v>54</v>
      </c>
      <c r="F582" t="s">
        <v>28</v>
      </c>
      <c r="G582" t="s">
        <v>200</v>
      </c>
      <c r="H582" t="s">
        <v>211</v>
      </c>
      <c r="I582">
        <v>25250</v>
      </c>
      <c r="J582">
        <v>2241</v>
      </c>
      <c r="K582">
        <v>27491</v>
      </c>
      <c r="L582" t="s">
        <v>164</v>
      </c>
      <c r="M582" t="s">
        <v>165</v>
      </c>
      <c r="N582" t="s">
        <v>166</v>
      </c>
      <c r="O582">
        <v>2</v>
      </c>
      <c r="P582" t="s">
        <v>77</v>
      </c>
      <c r="Q582" t="s">
        <v>78</v>
      </c>
      <c r="R582" t="s">
        <v>79</v>
      </c>
      <c r="S582" t="s">
        <v>54</v>
      </c>
      <c r="T582" t="s">
        <v>45</v>
      </c>
      <c r="U582" t="s">
        <v>219</v>
      </c>
      <c r="V582">
        <v>757.5</v>
      </c>
      <c r="W582">
        <v>0.67262773666187547</v>
      </c>
      <c r="X582" t="s">
        <v>222</v>
      </c>
    </row>
    <row r="583" spans="1:24" x14ac:dyDescent="0.25">
      <c r="A583" t="s">
        <v>114</v>
      </c>
      <c r="B583" s="1">
        <v>42041</v>
      </c>
      <c r="C583">
        <v>2015</v>
      </c>
      <c r="D583" t="s">
        <v>224</v>
      </c>
      <c r="E583" t="s">
        <v>62</v>
      </c>
      <c r="F583" t="s">
        <v>14</v>
      </c>
      <c r="G583" t="s">
        <v>210</v>
      </c>
      <c r="H583" t="s">
        <v>203</v>
      </c>
      <c r="I583">
        <v>54150</v>
      </c>
      <c r="J583">
        <v>2301</v>
      </c>
      <c r="K583">
        <v>56451</v>
      </c>
      <c r="L583" t="s">
        <v>97</v>
      </c>
      <c r="M583" t="s">
        <v>115</v>
      </c>
      <c r="N583" t="s">
        <v>116</v>
      </c>
      <c r="O583">
        <v>4</v>
      </c>
      <c r="P583" t="s">
        <v>77</v>
      </c>
      <c r="Q583" t="s">
        <v>78</v>
      </c>
      <c r="R583" t="s">
        <v>79</v>
      </c>
      <c r="S583" t="s">
        <v>63</v>
      </c>
      <c r="T583" t="s">
        <v>43</v>
      </c>
      <c r="U583" t="s">
        <v>223</v>
      </c>
      <c r="V583">
        <v>2707.5</v>
      </c>
      <c r="W583">
        <v>0.24642666347624112</v>
      </c>
      <c r="X583" t="s">
        <v>220</v>
      </c>
    </row>
    <row r="584" spans="1:24" x14ac:dyDescent="0.25">
      <c r="A584" t="s">
        <v>141</v>
      </c>
      <c r="B584" s="1">
        <v>42042</v>
      </c>
      <c r="C584">
        <v>2015</v>
      </c>
      <c r="D584" t="s">
        <v>224</v>
      </c>
      <c r="E584" t="s">
        <v>62</v>
      </c>
      <c r="F584" t="s">
        <v>12</v>
      </c>
      <c r="G584" t="s">
        <v>210</v>
      </c>
      <c r="H584" t="s">
        <v>211</v>
      </c>
      <c r="I584">
        <v>27250</v>
      </c>
      <c r="J584">
        <v>1997</v>
      </c>
      <c r="K584">
        <v>29247</v>
      </c>
      <c r="L584" t="s">
        <v>142</v>
      </c>
      <c r="M584" t="s">
        <v>143</v>
      </c>
      <c r="N584" t="s">
        <v>144</v>
      </c>
      <c r="O584">
        <v>4</v>
      </c>
      <c r="P584" t="s">
        <v>77</v>
      </c>
      <c r="Q584" t="s">
        <v>78</v>
      </c>
      <c r="R584" t="s">
        <v>79</v>
      </c>
      <c r="S584" t="s">
        <v>63</v>
      </c>
      <c r="T584" t="s">
        <v>43</v>
      </c>
      <c r="U584" t="s">
        <v>219</v>
      </c>
      <c r="V584">
        <v>817.5</v>
      </c>
      <c r="W584">
        <v>0.4266309297767612</v>
      </c>
      <c r="X584" t="s">
        <v>220</v>
      </c>
    </row>
    <row r="585" spans="1:24" x14ac:dyDescent="0.25">
      <c r="A585" t="s">
        <v>185</v>
      </c>
      <c r="B585" s="1">
        <v>42043</v>
      </c>
      <c r="C585">
        <v>2015</v>
      </c>
      <c r="D585" t="s">
        <v>224</v>
      </c>
      <c r="E585" t="s">
        <v>50</v>
      </c>
      <c r="F585" t="s">
        <v>9</v>
      </c>
      <c r="G585" t="s">
        <v>209</v>
      </c>
      <c r="H585" t="s">
        <v>203</v>
      </c>
      <c r="I585">
        <v>75100</v>
      </c>
      <c r="J585">
        <v>3188</v>
      </c>
      <c r="K585">
        <v>78288</v>
      </c>
      <c r="L585" t="s">
        <v>164</v>
      </c>
      <c r="M585" t="s">
        <v>186</v>
      </c>
      <c r="N585" t="s">
        <v>187</v>
      </c>
      <c r="O585">
        <v>4</v>
      </c>
      <c r="P585" t="s">
        <v>77</v>
      </c>
      <c r="Q585" t="s">
        <v>86</v>
      </c>
      <c r="R585" t="s">
        <v>87</v>
      </c>
      <c r="S585" t="s">
        <v>51</v>
      </c>
      <c r="T585" t="s">
        <v>43</v>
      </c>
      <c r="U585" t="s">
        <v>225</v>
      </c>
      <c r="V585">
        <v>4506</v>
      </c>
      <c r="W585">
        <v>0.3518719409368336</v>
      </c>
      <c r="X585" t="s">
        <v>220</v>
      </c>
    </row>
    <row r="586" spans="1:24" x14ac:dyDescent="0.25">
      <c r="A586" t="s">
        <v>93</v>
      </c>
      <c r="B586" s="1">
        <v>42043</v>
      </c>
      <c r="C586">
        <v>2015</v>
      </c>
      <c r="D586" t="s">
        <v>224</v>
      </c>
      <c r="E586" t="s">
        <v>64</v>
      </c>
      <c r="F586" t="s">
        <v>20</v>
      </c>
      <c r="G586" t="s">
        <v>204</v>
      </c>
      <c r="H586" t="s">
        <v>203</v>
      </c>
      <c r="I586">
        <v>166600</v>
      </c>
      <c r="J586">
        <v>2933</v>
      </c>
      <c r="K586">
        <v>169533</v>
      </c>
      <c r="L586" t="s">
        <v>74</v>
      </c>
      <c r="M586" t="s">
        <v>94</v>
      </c>
      <c r="N586" t="s">
        <v>95</v>
      </c>
      <c r="O586">
        <v>2</v>
      </c>
      <c r="P586" t="s">
        <v>77</v>
      </c>
      <c r="Q586" t="s">
        <v>86</v>
      </c>
      <c r="R586" t="s">
        <v>87</v>
      </c>
      <c r="S586" t="s">
        <v>57</v>
      </c>
      <c r="T586" t="s">
        <v>44</v>
      </c>
      <c r="U586" t="s">
        <v>225</v>
      </c>
      <c r="V586">
        <v>9996</v>
      </c>
      <c r="W586">
        <v>0.56726224933157776</v>
      </c>
      <c r="X586" t="s">
        <v>222</v>
      </c>
    </row>
    <row r="587" spans="1:24" x14ac:dyDescent="0.25">
      <c r="A587" t="s">
        <v>160</v>
      </c>
      <c r="B587" s="1">
        <v>42044</v>
      </c>
      <c r="C587">
        <v>2015</v>
      </c>
      <c r="D587" t="s">
        <v>224</v>
      </c>
      <c r="E587" t="s">
        <v>60</v>
      </c>
      <c r="F587" t="s">
        <v>4</v>
      </c>
      <c r="G587" t="s">
        <v>210</v>
      </c>
      <c r="H587" t="s">
        <v>201</v>
      </c>
      <c r="I587">
        <v>108800</v>
      </c>
      <c r="J587">
        <v>2937</v>
      </c>
      <c r="K587">
        <v>111737</v>
      </c>
      <c r="L587" t="s">
        <v>142</v>
      </c>
      <c r="M587" t="s">
        <v>161</v>
      </c>
      <c r="N587" t="s">
        <v>162</v>
      </c>
      <c r="O587">
        <v>4</v>
      </c>
      <c r="P587" t="s">
        <v>91</v>
      </c>
      <c r="Q587" t="s">
        <v>78</v>
      </c>
      <c r="R587" t="s">
        <v>92</v>
      </c>
      <c r="S587" t="s">
        <v>61</v>
      </c>
      <c r="T587" t="s">
        <v>42</v>
      </c>
      <c r="U587" t="s">
        <v>225</v>
      </c>
      <c r="V587">
        <v>6528</v>
      </c>
      <c r="W587">
        <v>0.89384083491463251</v>
      </c>
      <c r="X587" t="s">
        <v>222</v>
      </c>
    </row>
    <row r="588" spans="1:24" x14ac:dyDescent="0.25">
      <c r="A588" t="s">
        <v>83</v>
      </c>
      <c r="B588" s="1">
        <v>42044</v>
      </c>
      <c r="C588">
        <v>2015</v>
      </c>
      <c r="D588" t="s">
        <v>224</v>
      </c>
      <c r="E588" t="s">
        <v>54</v>
      </c>
      <c r="F588" t="s">
        <v>11</v>
      </c>
      <c r="G588" t="s">
        <v>208</v>
      </c>
      <c r="H588" t="s">
        <v>201</v>
      </c>
      <c r="I588">
        <v>83650</v>
      </c>
      <c r="J588">
        <v>1344</v>
      </c>
      <c r="K588">
        <v>84994</v>
      </c>
      <c r="L588" t="s">
        <v>74</v>
      </c>
      <c r="M588" t="s">
        <v>84</v>
      </c>
      <c r="N588" t="s">
        <v>85</v>
      </c>
      <c r="O588">
        <v>4</v>
      </c>
      <c r="P588" t="s">
        <v>77</v>
      </c>
      <c r="Q588" t="s">
        <v>86</v>
      </c>
      <c r="R588" t="s">
        <v>87</v>
      </c>
      <c r="S588" t="s">
        <v>54</v>
      </c>
      <c r="T588" t="s">
        <v>43</v>
      </c>
      <c r="U588" t="s">
        <v>225</v>
      </c>
      <c r="V588">
        <v>5019</v>
      </c>
      <c r="W588">
        <v>0.94763655725290841</v>
      </c>
      <c r="X588" t="s">
        <v>222</v>
      </c>
    </row>
    <row r="589" spans="1:24" x14ac:dyDescent="0.25">
      <c r="A589" t="s">
        <v>126</v>
      </c>
      <c r="B589" s="1">
        <v>42044</v>
      </c>
      <c r="C589">
        <v>2015</v>
      </c>
      <c r="D589" t="s">
        <v>224</v>
      </c>
      <c r="E589" t="s">
        <v>62</v>
      </c>
      <c r="F589" t="s">
        <v>15</v>
      </c>
      <c r="G589" t="s">
        <v>209</v>
      </c>
      <c r="H589" t="s">
        <v>201</v>
      </c>
      <c r="I589">
        <v>37900</v>
      </c>
      <c r="J589">
        <v>3444</v>
      </c>
      <c r="K589">
        <v>41344</v>
      </c>
      <c r="L589" t="s">
        <v>127</v>
      </c>
      <c r="M589" t="s">
        <v>128</v>
      </c>
      <c r="N589" t="s">
        <v>129</v>
      </c>
      <c r="O589">
        <v>4</v>
      </c>
      <c r="P589" t="s">
        <v>77</v>
      </c>
      <c r="Q589" t="s">
        <v>78</v>
      </c>
      <c r="R589" t="s">
        <v>79</v>
      </c>
      <c r="S589" t="s">
        <v>63</v>
      </c>
      <c r="T589" t="s">
        <v>43</v>
      </c>
      <c r="U589" t="s">
        <v>221</v>
      </c>
      <c r="V589">
        <v>1516</v>
      </c>
      <c r="W589">
        <v>0.16017446627848525</v>
      </c>
      <c r="X589" t="s">
        <v>220</v>
      </c>
    </row>
    <row r="590" spans="1:24" x14ac:dyDescent="0.25">
      <c r="A590" t="s">
        <v>191</v>
      </c>
      <c r="B590" s="1">
        <v>42045</v>
      </c>
      <c r="C590">
        <v>2015</v>
      </c>
      <c r="D590" t="s">
        <v>224</v>
      </c>
      <c r="E590" t="s">
        <v>52</v>
      </c>
      <c r="F590" t="s">
        <v>34</v>
      </c>
      <c r="G590" t="s">
        <v>210</v>
      </c>
      <c r="H590" t="s">
        <v>205</v>
      </c>
      <c r="I590">
        <v>130550</v>
      </c>
      <c r="J590">
        <v>4934</v>
      </c>
      <c r="K590">
        <v>135484</v>
      </c>
      <c r="L590" t="s">
        <v>164</v>
      </c>
      <c r="M590" t="s">
        <v>192</v>
      </c>
      <c r="N590" t="s">
        <v>193</v>
      </c>
      <c r="O590">
        <v>4</v>
      </c>
      <c r="P590" t="s">
        <v>91</v>
      </c>
      <c r="Q590" t="s">
        <v>86</v>
      </c>
      <c r="R590" t="s">
        <v>92</v>
      </c>
      <c r="S590" t="s">
        <v>53</v>
      </c>
      <c r="T590" t="s">
        <v>46</v>
      </c>
      <c r="U590" t="s">
        <v>225</v>
      </c>
      <c r="V590">
        <v>7833</v>
      </c>
      <c r="W590">
        <v>0.12424050091031962</v>
      </c>
      <c r="X590" t="s">
        <v>220</v>
      </c>
    </row>
    <row r="591" spans="1:24" x14ac:dyDescent="0.25">
      <c r="A591" t="s">
        <v>73</v>
      </c>
      <c r="B591" s="1">
        <v>42045</v>
      </c>
      <c r="C591">
        <v>2015</v>
      </c>
      <c r="D591" t="s">
        <v>224</v>
      </c>
      <c r="E591" t="s">
        <v>52</v>
      </c>
      <c r="F591" t="s">
        <v>35</v>
      </c>
      <c r="G591" t="s">
        <v>209</v>
      </c>
      <c r="H591" t="s">
        <v>205</v>
      </c>
      <c r="I591">
        <v>28100</v>
      </c>
      <c r="J591">
        <v>2849</v>
      </c>
      <c r="K591">
        <v>30949</v>
      </c>
      <c r="L591" t="s">
        <v>74</v>
      </c>
      <c r="M591" t="s">
        <v>75</v>
      </c>
      <c r="N591" t="s">
        <v>76</v>
      </c>
      <c r="O591">
        <v>4</v>
      </c>
      <c r="P591" t="s">
        <v>77</v>
      </c>
      <c r="Q591" t="s">
        <v>78</v>
      </c>
      <c r="R591" t="s">
        <v>79</v>
      </c>
      <c r="S591" t="s">
        <v>53</v>
      </c>
      <c r="T591" t="s">
        <v>46</v>
      </c>
      <c r="U591" t="s">
        <v>219</v>
      </c>
      <c r="V591">
        <v>843</v>
      </c>
      <c r="W591">
        <v>0.30428759581609049</v>
      </c>
      <c r="X591" t="s">
        <v>220</v>
      </c>
    </row>
    <row r="592" spans="1:24" x14ac:dyDescent="0.25">
      <c r="A592" t="s">
        <v>133</v>
      </c>
      <c r="B592" s="1">
        <v>42047</v>
      </c>
      <c r="C592">
        <v>2015</v>
      </c>
      <c r="D592" t="s">
        <v>224</v>
      </c>
      <c r="E592" t="s">
        <v>54</v>
      </c>
      <c r="F592" t="s">
        <v>33</v>
      </c>
      <c r="G592" t="s">
        <v>206</v>
      </c>
      <c r="H592" t="s">
        <v>211</v>
      </c>
      <c r="I592">
        <v>64900</v>
      </c>
      <c r="J592">
        <v>4213</v>
      </c>
      <c r="K592">
        <v>69113</v>
      </c>
      <c r="L592" t="s">
        <v>127</v>
      </c>
      <c r="M592" t="s">
        <v>134</v>
      </c>
      <c r="N592" t="s">
        <v>135</v>
      </c>
      <c r="O592">
        <v>4</v>
      </c>
      <c r="P592" t="s">
        <v>77</v>
      </c>
      <c r="Q592" t="s">
        <v>86</v>
      </c>
      <c r="R592" t="s">
        <v>79</v>
      </c>
      <c r="S592" t="s">
        <v>54</v>
      </c>
      <c r="T592" t="s">
        <v>45</v>
      </c>
      <c r="U592" t="s">
        <v>223</v>
      </c>
      <c r="V592">
        <v>3245</v>
      </c>
      <c r="W592">
        <v>0.31242914605533201</v>
      </c>
      <c r="X592" t="s">
        <v>220</v>
      </c>
    </row>
    <row r="593" spans="1:24" x14ac:dyDescent="0.25">
      <c r="A593" t="s">
        <v>160</v>
      </c>
      <c r="B593" s="1">
        <v>42048</v>
      </c>
      <c r="C593">
        <v>2015</v>
      </c>
      <c r="D593" t="s">
        <v>224</v>
      </c>
      <c r="E593" t="s">
        <v>57</v>
      </c>
      <c r="F593" t="s">
        <v>19</v>
      </c>
      <c r="G593" t="s">
        <v>209</v>
      </c>
      <c r="H593" t="s">
        <v>203</v>
      </c>
      <c r="I593">
        <v>108550</v>
      </c>
      <c r="J593">
        <v>3451</v>
      </c>
      <c r="K593">
        <v>112001</v>
      </c>
      <c r="L593" t="s">
        <v>142</v>
      </c>
      <c r="M593" t="s">
        <v>161</v>
      </c>
      <c r="N593" t="s">
        <v>162</v>
      </c>
      <c r="O593">
        <v>4</v>
      </c>
      <c r="P593" t="s">
        <v>91</v>
      </c>
      <c r="Q593" t="s">
        <v>78</v>
      </c>
      <c r="R593" t="s">
        <v>92</v>
      </c>
      <c r="S593" t="s">
        <v>57</v>
      </c>
      <c r="T593" t="s">
        <v>44</v>
      </c>
      <c r="U593" t="s">
        <v>225</v>
      </c>
      <c r="V593">
        <v>6513</v>
      </c>
      <c r="W593">
        <v>0.13644469582310165</v>
      </c>
      <c r="X593" t="s">
        <v>220</v>
      </c>
    </row>
    <row r="594" spans="1:24" x14ac:dyDescent="0.25">
      <c r="A594" t="s">
        <v>139</v>
      </c>
      <c r="B594" s="1">
        <v>42051</v>
      </c>
      <c r="C594">
        <v>2015</v>
      </c>
      <c r="D594" t="s">
        <v>224</v>
      </c>
      <c r="E594" t="s">
        <v>54</v>
      </c>
      <c r="F594" t="s">
        <v>29</v>
      </c>
      <c r="G594" t="s">
        <v>200</v>
      </c>
      <c r="H594" t="s">
        <v>211</v>
      </c>
      <c r="I594">
        <v>134650</v>
      </c>
      <c r="J594">
        <v>3039</v>
      </c>
      <c r="K594">
        <v>137689</v>
      </c>
      <c r="L594" t="s">
        <v>127</v>
      </c>
      <c r="M594" t="s">
        <v>137</v>
      </c>
      <c r="N594" t="s">
        <v>140</v>
      </c>
      <c r="O594">
        <v>4</v>
      </c>
      <c r="P594" t="s">
        <v>91</v>
      </c>
      <c r="Q594" t="s">
        <v>86</v>
      </c>
      <c r="R594" t="s">
        <v>92</v>
      </c>
      <c r="S594" t="s">
        <v>54</v>
      </c>
      <c r="T594" t="s">
        <v>45</v>
      </c>
      <c r="U594" t="s">
        <v>225</v>
      </c>
      <c r="V594">
        <v>8079</v>
      </c>
      <c r="W594">
        <v>4.1367599294226433E-2</v>
      </c>
      <c r="X594" t="s">
        <v>220</v>
      </c>
    </row>
    <row r="595" spans="1:24" x14ac:dyDescent="0.25">
      <c r="A595" t="s">
        <v>126</v>
      </c>
      <c r="B595" s="1">
        <v>42052</v>
      </c>
      <c r="C595">
        <v>2015</v>
      </c>
      <c r="D595" t="s">
        <v>224</v>
      </c>
      <c r="E595" t="s">
        <v>54</v>
      </c>
      <c r="F595" t="s">
        <v>11</v>
      </c>
      <c r="G595" t="s">
        <v>209</v>
      </c>
      <c r="H595" t="s">
        <v>203</v>
      </c>
      <c r="I595">
        <v>37950</v>
      </c>
      <c r="J595">
        <v>2909</v>
      </c>
      <c r="K595">
        <v>40859</v>
      </c>
      <c r="L595" t="s">
        <v>127</v>
      </c>
      <c r="M595" t="s">
        <v>128</v>
      </c>
      <c r="N595" t="s">
        <v>129</v>
      </c>
      <c r="O595">
        <v>4</v>
      </c>
      <c r="P595" t="s">
        <v>77</v>
      </c>
      <c r="Q595" t="s">
        <v>78</v>
      </c>
      <c r="R595" t="s">
        <v>79</v>
      </c>
      <c r="S595" t="s">
        <v>54</v>
      </c>
      <c r="T595" t="s">
        <v>43</v>
      </c>
      <c r="U595" t="s">
        <v>221</v>
      </c>
      <c r="V595">
        <v>1518</v>
      </c>
      <c r="W595">
        <v>0.59804725069461728</v>
      </c>
      <c r="X595" t="s">
        <v>222</v>
      </c>
    </row>
    <row r="596" spans="1:24" x14ac:dyDescent="0.25">
      <c r="A596" t="s">
        <v>96</v>
      </c>
      <c r="B596" s="1">
        <v>42054</v>
      </c>
      <c r="C596">
        <v>2015</v>
      </c>
      <c r="D596" t="s">
        <v>224</v>
      </c>
      <c r="E596" t="s">
        <v>64</v>
      </c>
      <c r="F596" t="s">
        <v>26</v>
      </c>
      <c r="G596" t="s">
        <v>206</v>
      </c>
      <c r="H596" t="s">
        <v>201</v>
      </c>
      <c r="I596">
        <v>24500</v>
      </c>
      <c r="J596">
        <v>1579</v>
      </c>
      <c r="K596">
        <v>26079</v>
      </c>
      <c r="L596" t="s">
        <v>97</v>
      </c>
      <c r="M596" t="s">
        <v>98</v>
      </c>
      <c r="N596" t="s">
        <v>99</v>
      </c>
      <c r="O596">
        <v>2</v>
      </c>
      <c r="P596" t="s">
        <v>77</v>
      </c>
      <c r="Q596" t="s">
        <v>78</v>
      </c>
      <c r="R596" t="s">
        <v>79</v>
      </c>
      <c r="S596" t="s">
        <v>57</v>
      </c>
      <c r="T596" t="s">
        <v>44</v>
      </c>
      <c r="U596" t="s">
        <v>219</v>
      </c>
      <c r="V596">
        <v>735</v>
      </c>
      <c r="W596">
        <v>0.61671172018009779</v>
      </c>
      <c r="X596" t="s">
        <v>222</v>
      </c>
    </row>
    <row r="597" spans="1:24" x14ac:dyDescent="0.25">
      <c r="A597" t="s">
        <v>83</v>
      </c>
      <c r="B597" s="1">
        <v>42054</v>
      </c>
      <c r="C597">
        <v>2015</v>
      </c>
      <c r="D597" t="s">
        <v>224</v>
      </c>
      <c r="E597" t="s">
        <v>50</v>
      </c>
      <c r="F597" t="s">
        <v>10</v>
      </c>
      <c r="G597" t="s">
        <v>210</v>
      </c>
      <c r="H597" t="s">
        <v>201</v>
      </c>
      <c r="I597">
        <v>83800</v>
      </c>
      <c r="J597">
        <v>3862</v>
      </c>
      <c r="K597">
        <v>87662</v>
      </c>
      <c r="L597" t="s">
        <v>74</v>
      </c>
      <c r="M597" t="s">
        <v>84</v>
      </c>
      <c r="N597" t="s">
        <v>85</v>
      </c>
      <c r="O597">
        <v>4</v>
      </c>
      <c r="P597" t="s">
        <v>77</v>
      </c>
      <c r="Q597" t="s">
        <v>86</v>
      </c>
      <c r="R597" t="s">
        <v>87</v>
      </c>
      <c r="S597" t="s">
        <v>51</v>
      </c>
      <c r="T597" t="s">
        <v>43</v>
      </c>
      <c r="U597" t="s">
        <v>225</v>
      </c>
      <c r="V597">
        <v>5028</v>
      </c>
      <c r="W597">
        <v>0.55806608151554415</v>
      </c>
      <c r="X597" t="s">
        <v>222</v>
      </c>
    </row>
    <row r="598" spans="1:24" x14ac:dyDescent="0.25">
      <c r="A598" t="s">
        <v>114</v>
      </c>
      <c r="B598" s="1">
        <v>42055</v>
      </c>
      <c r="C598">
        <v>2015</v>
      </c>
      <c r="D598" t="s">
        <v>224</v>
      </c>
      <c r="E598" t="s">
        <v>60</v>
      </c>
      <c r="F598" t="s">
        <v>22</v>
      </c>
      <c r="G598" t="s">
        <v>210</v>
      </c>
      <c r="H598" t="s">
        <v>203</v>
      </c>
      <c r="I598">
        <v>54000</v>
      </c>
      <c r="J598">
        <v>4420</v>
      </c>
      <c r="K598">
        <v>58420</v>
      </c>
      <c r="L598" t="s">
        <v>97</v>
      </c>
      <c r="M598" t="s">
        <v>115</v>
      </c>
      <c r="N598" t="s">
        <v>116</v>
      </c>
      <c r="O598">
        <v>4</v>
      </c>
      <c r="P598" t="s">
        <v>77</v>
      </c>
      <c r="Q598" t="s">
        <v>78</v>
      </c>
      <c r="R598" t="s">
        <v>79</v>
      </c>
      <c r="S598" t="s">
        <v>61</v>
      </c>
      <c r="T598" t="s">
        <v>44</v>
      </c>
      <c r="U598" t="s">
        <v>223</v>
      </c>
      <c r="V598">
        <v>2700</v>
      </c>
      <c r="W598">
        <v>0.50815546163737557</v>
      </c>
      <c r="X598" t="s">
        <v>222</v>
      </c>
    </row>
    <row r="599" spans="1:24" x14ac:dyDescent="0.25">
      <c r="A599" t="s">
        <v>112</v>
      </c>
      <c r="B599" s="1">
        <v>42055</v>
      </c>
      <c r="C599">
        <v>2015</v>
      </c>
      <c r="D599" t="s">
        <v>224</v>
      </c>
      <c r="E599" t="s">
        <v>54</v>
      </c>
      <c r="F599" t="s">
        <v>33</v>
      </c>
      <c r="G599" t="s">
        <v>210</v>
      </c>
      <c r="H599" t="s">
        <v>203</v>
      </c>
      <c r="I599">
        <v>46600</v>
      </c>
      <c r="J599">
        <v>3041</v>
      </c>
      <c r="K599">
        <v>49641</v>
      </c>
      <c r="L599" t="s">
        <v>97</v>
      </c>
      <c r="M599" t="s">
        <v>104</v>
      </c>
      <c r="N599" t="s">
        <v>113</v>
      </c>
      <c r="O599">
        <v>3</v>
      </c>
      <c r="P599" t="s">
        <v>91</v>
      </c>
      <c r="Q599" t="s">
        <v>78</v>
      </c>
      <c r="R599" t="s">
        <v>79</v>
      </c>
      <c r="S599" t="s">
        <v>54</v>
      </c>
      <c r="T599" t="s">
        <v>45</v>
      </c>
      <c r="U599" t="s">
        <v>221</v>
      </c>
      <c r="V599">
        <v>1864</v>
      </c>
      <c r="W599">
        <v>0.66583133566464825</v>
      </c>
      <c r="X599" t="s">
        <v>222</v>
      </c>
    </row>
    <row r="600" spans="1:24" x14ac:dyDescent="0.25">
      <c r="A600" t="s">
        <v>145</v>
      </c>
      <c r="B600" s="1">
        <v>42055</v>
      </c>
      <c r="C600">
        <v>2015</v>
      </c>
      <c r="D600" t="s">
        <v>224</v>
      </c>
      <c r="E600" t="s">
        <v>62</v>
      </c>
      <c r="F600" t="s">
        <v>14</v>
      </c>
      <c r="G600" t="s">
        <v>200</v>
      </c>
      <c r="H600" t="s">
        <v>201</v>
      </c>
      <c r="I600">
        <v>29600</v>
      </c>
      <c r="J600">
        <v>1076</v>
      </c>
      <c r="K600">
        <v>30676</v>
      </c>
      <c r="L600" t="s">
        <v>142</v>
      </c>
      <c r="M600" t="s">
        <v>146</v>
      </c>
      <c r="N600" t="s">
        <v>147</v>
      </c>
      <c r="O600">
        <v>4</v>
      </c>
      <c r="P600" t="s">
        <v>77</v>
      </c>
      <c r="Q600" t="s">
        <v>78</v>
      </c>
      <c r="R600" t="s">
        <v>79</v>
      </c>
      <c r="S600" t="s">
        <v>63</v>
      </c>
      <c r="T600" t="s">
        <v>43</v>
      </c>
      <c r="U600" t="s">
        <v>219</v>
      </c>
      <c r="V600">
        <v>888</v>
      </c>
      <c r="W600">
        <v>0.24789848190168778</v>
      </c>
      <c r="X600" t="s">
        <v>220</v>
      </c>
    </row>
    <row r="601" spans="1:24" x14ac:dyDescent="0.25">
      <c r="A601" t="s">
        <v>157</v>
      </c>
      <c r="B601" s="1">
        <v>42056</v>
      </c>
      <c r="C601">
        <v>2015</v>
      </c>
      <c r="D601" t="s">
        <v>224</v>
      </c>
      <c r="E601" t="s">
        <v>57</v>
      </c>
      <c r="F601" t="s">
        <v>21</v>
      </c>
      <c r="G601" t="s">
        <v>206</v>
      </c>
      <c r="H601" t="s">
        <v>201</v>
      </c>
      <c r="I601">
        <v>65300</v>
      </c>
      <c r="J601">
        <v>4934</v>
      </c>
      <c r="K601">
        <v>70234</v>
      </c>
      <c r="L601" t="s">
        <v>142</v>
      </c>
      <c r="M601" t="s">
        <v>158</v>
      </c>
      <c r="N601" t="s">
        <v>159</v>
      </c>
      <c r="O601">
        <v>4</v>
      </c>
      <c r="P601" t="s">
        <v>77</v>
      </c>
      <c r="Q601" t="s">
        <v>86</v>
      </c>
      <c r="R601" t="s">
        <v>79</v>
      </c>
      <c r="S601" t="s">
        <v>57</v>
      </c>
      <c r="T601" t="s">
        <v>44</v>
      </c>
      <c r="U601" t="s">
        <v>223</v>
      </c>
      <c r="V601">
        <v>3265</v>
      </c>
      <c r="W601">
        <v>0.82647278757135978</v>
      </c>
      <c r="X601" t="s">
        <v>222</v>
      </c>
    </row>
    <row r="602" spans="1:24" x14ac:dyDescent="0.25">
      <c r="A602" t="s">
        <v>83</v>
      </c>
      <c r="B602" s="1">
        <v>42056</v>
      </c>
      <c r="C602">
        <v>2015</v>
      </c>
      <c r="D602" t="s">
        <v>224</v>
      </c>
      <c r="E602" t="s">
        <v>55</v>
      </c>
      <c r="F602" t="s">
        <v>39</v>
      </c>
      <c r="G602" t="s">
        <v>207</v>
      </c>
      <c r="H602" t="s">
        <v>203</v>
      </c>
      <c r="I602">
        <v>83950</v>
      </c>
      <c r="J602">
        <v>3111</v>
      </c>
      <c r="K602">
        <v>87061</v>
      </c>
      <c r="L602" t="s">
        <v>74</v>
      </c>
      <c r="M602" t="s">
        <v>84</v>
      </c>
      <c r="N602" t="s">
        <v>85</v>
      </c>
      <c r="O602">
        <v>4</v>
      </c>
      <c r="P602" t="s">
        <v>77</v>
      </c>
      <c r="Q602" t="s">
        <v>86</v>
      </c>
      <c r="R602" t="s">
        <v>87</v>
      </c>
      <c r="S602" t="s">
        <v>56</v>
      </c>
      <c r="T602" t="s">
        <v>46</v>
      </c>
      <c r="U602" t="s">
        <v>225</v>
      </c>
      <c r="V602">
        <v>5037</v>
      </c>
      <c r="W602">
        <v>0.2442081534509585</v>
      </c>
      <c r="X602" t="s">
        <v>220</v>
      </c>
    </row>
    <row r="603" spans="1:24" x14ac:dyDescent="0.25">
      <c r="A603" t="s">
        <v>148</v>
      </c>
      <c r="B603" s="1">
        <v>42057</v>
      </c>
      <c r="C603">
        <v>2015</v>
      </c>
      <c r="D603" t="s">
        <v>224</v>
      </c>
      <c r="E603" t="s">
        <v>50</v>
      </c>
      <c r="F603" t="s">
        <v>10</v>
      </c>
      <c r="G603" t="s">
        <v>200</v>
      </c>
      <c r="H603" t="s">
        <v>203</v>
      </c>
      <c r="I603">
        <v>33200</v>
      </c>
      <c r="J603">
        <v>3533</v>
      </c>
      <c r="K603">
        <v>36733</v>
      </c>
      <c r="L603" t="s">
        <v>142</v>
      </c>
      <c r="M603" t="s">
        <v>149</v>
      </c>
      <c r="N603" t="s">
        <v>150</v>
      </c>
      <c r="O603">
        <v>4</v>
      </c>
      <c r="P603" t="s">
        <v>77</v>
      </c>
      <c r="Q603" t="s">
        <v>78</v>
      </c>
      <c r="R603" t="s">
        <v>79</v>
      </c>
      <c r="S603" t="s">
        <v>51</v>
      </c>
      <c r="T603" t="s">
        <v>43</v>
      </c>
      <c r="U603" t="s">
        <v>219</v>
      </c>
      <c r="V603">
        <v>996</v>
      </c>
      <c r="W603">
        <v>0.98853876301485055</v>
      </c>
      <c r="X603" t="s">
        <v>222</v>
      </c>
    </row>
    <row r="604" spans="1:24" x14ac:dyDescent="0.25">
      <c r="A604" t="s">
        <v>112</v>
      </c>
      <c r="B604" s="1">
        <v>42057</v>
      </c>
      <c r="C604">
        <v>2015</v>
      </c>
      <c r="D604" t="s">
        <v>224</v>
      </c>
      <c r="E604" t="s">
        <v>57</v>
      </c>
      <c r="F604" t="s">
        <v>17</v>
      </c>
      <c r="G604" t="s">
        <v>209</v>
      </c>
      <c r="H604" t="s">
        <v>203</v>
      </c>
      <c r="I604">
        <v>46600</v>
      </c>
      <c r="J604">
        <v>1601</v>
      </c>
      <c r="K604">
        <v>48201</v>
      </c>
      <c r="L604" t="s">
        <v>97</v>
      </c>
      <c r="M604" t="s">
        <v>104</v>
      </c>
      <c r="N604" t="s">
        <v>113</v>
      </c>
      <c r="O604">
        <v>3</v>
      </c>
      <c r="P604" t="s">
        <v>91</v>
      </c>
      <c r="Q604" t="s">
        <v>78</v>
      </c>
      <c r="R604" t="s">
        <v>79</v>
      </c>
      <c r="S604" t="s">
        <v>57</v>
      </c>
      <c r="T604" t="s">
        <v>44</v>
      </c>
      <c r="U604" t="s">
        <v>221</v>
      </c>
      <c r="V604">
        <v>1864</v>
      </c>
      <c r="W604">
        <v>0.45924197205307055</v>
      </c>
      <c r="X604" t="s">
        <v>220</v>
      </c>
    </row>
    <row r="605" spans="1:24" x14ac:dyDescent="0.25">
      <c r="A605" t="s">
        <v>157</v>
      </c>
      <c r="B605" s="1">
        <v>42057</v>
      </c>
      <c r="C605">
        <v>2015</v>
      </c>
      <c r="D605" t="s">
        <v>224</v>
      </c>
      <c r="E605" t="s">
        <v>57</v>
      </c>
      <c r="F605" t="s">
        <v>19</v>
      </c>
      <c r="G605" t="s">
        <v>207</v>
      </c>
      <c r="H605" t="s">
        <v>203</v>
      </c>
      <c r="I605">
        <v>65450</v>
      </c>
      <c r="J605">
        <v>2950</v>
      </c>
      <c r="K605">
        <v>68400</v>
      </c>
      <c r="L605" t="s">
        <v>142</v>
      </c>
      <c r="M605" t="s">
        <v>158</v>
      </c>
      <c r="N605" t="s">
        <v>159</v>
      </c>
      <c r="O605">
        <v>4</v>
      </c>
      <c r="P605" t="s">
        <v>77</v>
      </c>
      <c r="Q605" t="s">
        <v>86</v>
      </c>
      <c r="R605" t="s">
        <v>79</v>
      </c>
      <c r="S605" t="s">
        <v>57</v>
      </c>
      <c r="T605" t="s">
        <v>44</v>
      </c>
      <c r="U605" t="s">
        <v>223</v>
      </c>
      <c r="V605">
        <v>3272.5</v>
      </c>
      <c r="W605">
        <v>0.86915932496504822</v>
      </c>
      <c r="X605" t="s">
        <v>222</v>
      </c>
    </row>
    <row r="606" spans="1:24" x14ac:dyDescent="0.25">
      <c r="A606" t="s">
        <v>157</v>
      </c>
      <c r="B606" s="1">
        <v>42057</v>
      </c>
      <c r="C606">
        <v>2015</v>
      </c>
      <c r="D606" t="s">
        <v>224</v>
      </c>
      <c r="E606" t="s">
        <v>57</v>
      </c>
      <c r="F606" t="s">
        <v>24</v>
      </c>
      <c r="G606" t="s">
        <v>210</v>
      </c>
      <c r="H606" t="s">
        <v>205</v>
      </c>
      <c r="I606">
        <v>65750</v>
      </c>
      <c r="J606">
        <v>3216</v>
      </c>
      <c r="K606">
        <v>68966</v>
      </c>
      <c r="L606" t="s">
        <v>142</v>
      </c>
      <c r="M606" t="s">
        <v>158</v>
      </c>
      <c r="N606" t="s">
        <v>159</v>
      </c>
      <c r="O606">
        <v>4</v>
      </c>
      <c r="P606" t="s">
        <v>77</v>
      </c>
      <c r="Q606" t="s">
        <v>86</v>
      </c>
      <c r="R606" t="s">
        <v>79</v>
      </c>
      <c r="S606" t="s">
        <v>57</v>
      </c>
      <c r="T606" t="s">
        <v>44</v>
      </c>
      <c r="U606" t="s">
        <v>223</v>
      </c>
      <c r="V606">
        <v>3287.5</v>
      </c>
      <c r="W606">
        <v>0.79561083428357304</v>
      </c>
      <c r="X606" t="s">
        <v>222</v>
      </c>
    </row>
    <row r="607" spans="1:24" x14ac:dyDescent="0.25">
      <c r="A607" t="s">
        <v>100</v>
      </c>
      <c r="B607" s="1">
        <v>42058</v>
      </c>
      <c r="C607">
        <v>2015</v>
      </c>
      <c r="D607" t="s">
        <v>224</v>
      </c>
      <c r="E607" t="s">
        <v>50</v>
      </c>
      <c r="F607" t="s">
        <v>13</v>
      </c>
      <c r="G607" t="s">
        <v>206</v>
      </c>
      <c r="H607" t="s">
        <v>203</v>
      </c>
      <c r="I607">
        <v>31400</v>
      </c>
      <c r="J607">
        <v>1417</v>
      </c>
      <c r="K607">
        <v>32817</v>
      </c>
      <c r="L607" t="s">
        <v>97</v>
      </c>
      <c r="M607" t="s">
        <v>101</v>
      </c>
      <c r="N607" t="s">
        <v>102</v>
      </c>
      <c r="O607">
        <v>4</v>
      </c>
      <c r="P607" t="s">
        <v>77</v>
      </c>
      <c r="Q607" t="s">
        <v>78</v>
      </c>
      <c r="R607" t="s">
        <v>79</v>
      </c>
      <c r="S607" t="s">
        <v>51</v>
      </c>
      <c r="T607" t="s">
        <v>43</v>
      </c>
      <c r="U607" t="s">
        <v>219</v>
      </c>
      <c r="V607">
        <v>942</v>
      </c>
      <c r="W607">
        <v>5.5332568499880178E-2</v>
      </c>
      <c r="X607" t="s">
        <v>220</v>
      </c>
    </row>
    <row r="608" spans="1:24" x14ac:dyDescent="0.25">
      <c r="A608" t="s">
        <v>93</v>
      </c>
      <c r="B608" s="1">
        <v>42058</v>
      </c>
      <c r="C608">
        <v>2015</v>
      </c>
      <c r="D608" t="s">
        <v>224</v>
      </c>
      <c r="E608" t="s">
        <v>50</v>
      </c>
      <c r="F608" t="s">
        <v>10</v>
      </c>
      <c r="G608" t="s">
        <v>210</v>
      </c>
      <c r="H608" t="s">
        <v>201</v>
      </c>
      <c r="I608">
        <v>166800</v>
      </c>
      <c r="J608">
        <v>1724</v>
      </c>
      <c r="K608">
        <v>168524</v>
      </c>
      <c r="L608" t="s">
        <v>74</v>
      </c>
      <c r="M608" t="s">
        <v>94</v>
      </c>
      <c r="N608" t="s">
        <v>95</v>
      </c>
      <c r="O608">
        <v>2</v>
      </c>
      <c r="P608" t="s">
        <v>77</v>
      </c>
      <c r="Q608" t="s">
        <v>86</v>
      </c>
      <c r="R608" t="s">
        <v>87</v>
      </c>
      <c r="S608" t="s">
        <v>51</v>
      </c>
      <c r="T608" t="s">
        <v>43</v>
      </c>
      <c r="U608" t="s">
        <v>225</v>
      </c>
      <c r="V608">
        <v>10008</v>
      </c>
      <c r="W608">
        <v>0.94171289770943711</v>
      </c>
      <c r="X608" t="s">
        <v>222</v>
      </c>
    </row>
    <row r="609" spans="1:24" x14ac:dyDescent="0.25">
      <c r="A609" t="s">
        <v>133</v>
      </c>
      <c r="B609" s="1">
        <v>42058</v>
      </c>
      <c r="C609">
        <v>2015</v>
      </c>
      <c r="D609" t="s">
        <v>224</v>
      </c>
      <c r="E609" t="s">
        <v>58</v>
      </c>
      <c r="F609" t="s">
        <v>2</v>
      </c>
      <c r="G609" t="s">
        <v>206</v>
      </c>
      <c r="H609" t="s">
        <v>211</v>
      </c>
      <c r="I609">
        <v>64950</v>
      </c>
      <c r="J609">
        <v>4385</v>
      </c>
      <c r="K609">
        <v>69335</v>
      </c>
      <c r="L609" t="s">
        <v>127</v>
      </c>
      <c r="M609" t="s">
        <v>134</v>
      </c>
      <c r="N609" t="s">
        <v>135</v>
      </c>
      <c r="O609">
        <v>4</v>
      </c>
      <c r="P609" t="s">
        <v>77</v>
      </c>
      <c r="Q609" t="s">
        <v>86</v>
      </c>
      <c r="R609" t="s">
        <v>79</v>
      </c>
      <c r="S609" t="s">
        <v>59</v>
      </c>
      <c r="T609" t="s">
        <v>42</v>
      </c>
      <c r="U609" t="s">
        <v>223</v>
      </c>
      <c r="V609">
        <v>3247.5</v>
      </c>
      <c r="W609">
        <v>0.16788777623692888</v>
      </c>
      <c r="X609" t="s">
        <v>220</v>
      </c>
    </row>
    <row r="610" spans="1:24" x14ac:dyDescent="0.25">
      <c r="A610" t="s">
        <v>80</v>
      </c>
      <c r="B610" s="1">
        <v>42059</v>
      </c>
      <c r="C610">
        <v>2015</v>
      </c>
      <c r="D610" t="s">
        <v>224</v>
      </c>
      <c r="E610" t="s">
        <v>57</v>
      </c>
      <c r="F610" t="s">
        <v>17</v>
      </c>
      <c r="G610" t="s">
        <v>210</v>
      </c>
      <c r="H610" t="s">
        <v>205</v>
      </c>
      <c r="I610">
        <v>36400</v>
      </c>
      <c r="J610">
        <v>4086</v>
      </c>
      <c r="K610">
        <v>40486</v>
      </c>
      <c r="L610" t="s">
        <v>74</v>
      </c>
      <c r="M610" t="s">
        <v>81</v>
      </c>
      <c r="N610" t="s">
        <v>82</v>
      </c>
      <c r="O610">
        <v>4</v>
      </c>
      <c r="P610" t="s">
        <v>77</v>
      </c>
      <c r="Q610" t="s">
        <v>78</v>
      </c>
      <c r="R610" t="s">
        <v>79</v>
      </c>
      <c r="S610" t="s">
        <v>57</v>
      </c>
      <c r="T610" t="s">
        <v>44</v>
      </c>
      <c r="U610" t="s">
        <v>221</v>
      </c>
      <c r="V610">
        <v>1456</v>
      </c>
      <c r="W610">
        <v>0.56897091100410135</v>
      </c>
      <c r="X610" t="s">
        <v>222</v>
      </c>
    </row>
    <row r="611" spans="1:24" x14ac:dyDescent="0.25">
      <c r="A611" t="s">
        <v>123</v>
      </c>
      <c r="B611" s="1">
        <v>42061</v>
      </c>
      <c r="C611">
        <v>2015</v>
      </c>
      <c r="D611" t="s">
        <v>224</v>
      </c>
      <c r="E611" t="s">
        <v>57</v>
      </c>
      <c r="F611" t="s">
        <v>24</v>
      </c>
      <c r="G611" t="s">
        <v>200</v>
      </c>
      <c r="H611" t="s">
        <v>205</v>
      </c>
      <c r="I611">
        <v>75350</v>
      </c>
      <c r="J611">
        <v>4175</v>
      </c>
      <c r="K611">
        <v>79525</v>
      </c>
      <c r="L611" t="s">
        <v>97</v>
      </c>
      <c r="M611" t="s">
        <v>124</v>
      </c>
      <c r="N611" t="s">
        <v>125</v>
      </c>
      <c r="O611">
        <v>4</v>
      </c>
      <c r="P611" t="s">
        <v>91</v>
      </c>
      <c r="Q611" t="s">
        <v>78</v>
      </c>
      <c r="R611" t="s">
        <v>92</v>
      </c>
      <c r="S611" t="s">
        <v>57</v>
      </c>
      <c r="T611" t="s">
        <v>44</v>
      </c>
      <c r="U611" t="s">
        <v>225</v>
      </c>
      <c r="V611">
        <v>4521</v>
      </c>
      <c r="W611">
        <v>0.36856819287341469</v>
      </c>
      <c r="X611" t="s">
        <v>220</v>
      </c>
    </row>
    <row r="612" spans="1:24" x14ac:dyDescent="0.25">
      <c r="A612" t="s">
        <v>182</v>
      </c>
      <c r="B612" s="1">
        <v>42061</v>
      </c>
      <c r="C612">
        <v>2015</v>
      </c>
      <c r="D612" t="s">
        <v>224</v>
      </c>
      <c r="E612" t="s">
        <v>52</v>
      </c>
      <c r="F612" t="s">
        <v>41</v>
      </c>
      <c r="G612" t="s">
        <v>200</v>
      </c>
      <c r="H612" t="s">
        <v>211</v>
      </c>
      <c r="I612">
        <v>58550</v>
      </c>
      <c r="J612">
        <v>1389</v>
      </c>
      <c r="K612">
        <v>59939</v>
      </c>
      <c r="L612" t="s">
        <v>164</v>
      </c>
      <c r="M612" t="s">
        <v>183</v>
      </c>
      <c r="N612" t="s">
        <v>184</v>
      </c>
      <c r="O612">
        <v>4</v>
      </c>
      <c r="P612" t="s">
        <v>77</v>
      </c>
      <c r="Q612" t="s">
        <v>78</v>
      </c>
      <c r="R612" t="s">
        <v>79</v>
      </c>
      <c r="S612" t="s">
        <v>53</v>
      </c>
      <c r="T612" t="s">
        <v>46</v>
      </c>
      <c r="U612" t="s">
        <v>223</v>
      </c>
      <c r="V612">
        <v>2927.5</v>
      </c>
      <c r="W612">
        <v>0.37889914977312977</v>
      </c>
      <c r="X612" t="s">
        <v>220</v>
      </c>
    </row>
    <row r="613" spans="1:24" x14ac:dyDescent="0.25">
      <c r="A613" t="s">
        <v>117</v>
      </c>
      <c r="B613" s="1">
        <v>42062</v>
      </c>
      <c r="C613">
        <v>2015</v>
      </c>
      <c r="D613" t="s">
        <v>224</v>
      </c>
      <c r="E613" t="s">
        <v>60</v>
      </c>
      <c r="F613" t="s">
        <v>22</v>
      </c>
      <c r="G613" t="s">
        <v>207</v>
      </c>
      <c r="H613" t="s">
        <v>205</v>
      </c>
      <c r="I613">
        <v>58500</v>
      </c>
      <c r="J613">
        <v>4353</v>
      </c>
      <c r="K613">
        <v>62853</v>
      </c>
      <c r="L613" t="s">
        <v>97</v>
      </c>
      <c r="M613" t="s">
        <v>118</v>
      </c>
      <c r="N613" t="s">
        <v>119</v>
      </c>
      <c r="O613">
        <v>4</v>
      </c>
      <c r="P613" t="s">
        <v>77</v>
      </c>
      <c r="Q613" t="s">
        <v>86</v>
      </c>
      <c r="R613" t="s">
        <v>79</v>
      </c>
      <c r="S613" t="s">
        <v>61</v>
      </c>
      <c r="T613" t="s">
        <v>44</v>
      </c>
      <c r="U613" t="s">
        <v>223</v>
      </c>
      <c r="V613">
        <v>2925</v>
      </c>
      <c r="W613">
        <v>0.69052950744076147</v>
      </c>
      <c r="X613" t="s">
        <v>222</v>
      </c>
    </row>
    <row r="614" spans="1:24" x14ac:dyDescent="0.25">
      <c r="A614" t="s">
        <v>170</v>
      </c>
      <c r="B614" s="1">
        <v>42064</v>
      </c>
      <c r="C614">
        <v>2015</v>
      </c>
      <c r="D614" t="s">
        <v>226</v>
      </c>
      <c r="E614" t="s">
        <v>57</v>
      </c>
      <c r="F614" t="s">
        <v>16</v>
      </c>
      <c r="G614" t="s">
        <v>210</v>
      </c>
      <c r="H614" t="s">
        <v>205</v>
      </c>
      <c r="I614">
        <v>31450</v>
      </c>
      <c r="J614">
        <v>4826</v>
      </c>
      <c r="K614">
        <v>36276</v>
      </c>
      <c r="L614" t="s">
        <v>164</v>
      </c>
      <c r="M614" t="s">
        <v>171</v>
      </c>
      <c r="N614" t="s">
        <v>172</v>
      </c>
      <c r="O614">
        <v>4</v>
      </c>
      <c r="P614" t="s">
        <v>77</v>
      </c>
      <c r="Q614" t="s">
        <v>78</v>
      </c>
      <c r="R614" t="s">
        <v>79</v>
      </c>
      <c r="S614" t="s">
        <v>57</v>
      </c>
      <c r="T614" t="s">
        <v>44</v>
      </c>
      <c r="U614" t="s">
        <v>219</v>
      </c>
      <c r="V614">
        <v>943.5</v>
      </c>
      <c r="W614">
        <v>0.19734957311179002</v>
      </c>
      <c r="X614" t="s">
        <v>220</v>
      </c>
    </row>
    <row r="615" spans="1:24" x14ac:dyDescent="0.25">
      <c r="A615" t="s">
        <v>139</v>
      </c>
      <c r="B615" s="1">
        <v>42065</v>
      </c>
      <c r="C615">
        <v>2015</v>
      </c>
      <c r="D615" t="s">
        <v>226</v>
      </c>
      <c r="E615" t="s">
        <v>52</v>
      </c>
      <c r="F615" t="s">
        <v>34</v>
      </c>
      <c r="G615" t="s">
        <v>210</v>
      </c>
      <c r="H615" t="s">
        <v>202</v>
      </c>
      <c r="I615">
        <v>135200</v>
      </c>
      <c r="J615">
        <v>2492</v>
      </c>
      <c r="K615">
        <v>137692</v>
      </c>
      <c r="L615" t="s">
        <v>127</v>
      </c>
      <c r="M615" t="s">
        <v>137</v>
      </c>
      <c r="N615" t="s">
        <v>140</v>
      </c>
      <c r="O615">
        <v>4</v>
      </c>
      <c r="P615" t="s">
        <v>91</v>
      </c>
      <c r="Q615" t="s">
        <v>86</v>
      </c>
      <c r="R615" t="s">
        <v>92</v>
      </c>
      <c r="S615" t="s">
        <v>53</v>
      </c>
      <c r="T615" t="s">
        <v>46</v>
      </c>
      <c r="U615" t="s">
        <v>225</v>
      </c>
      <c r="V615">
        <v>8112</v>
      </c>
      <c r="W615">
        <v>0.61746938834780329</v>
      </c>
      <c r="X615" t="s">
        <v>222</v>
      </c>
    </row>
    <row r="616" spans="1:24" x14ac:dyDescent="0.25">
      <c r="A616" t="s">
        <v>114</v>
      </c>
      <c r="B616" s="1">
        <v>42066</v>
      </c>
      <c r="C616">
        <v>2015</v>
      </c>
      <c r="D616" t="s">
        <v>226</v>
      </c>
      <c r="E616" t="s">
        <v>62</v>
      </c>
      <c r="F616" t="s">
        <v>15</v>
      </c>
      <c r="G616" t="s">
        <v>200</v>
      </c>
      <c r="H616" t="s">
        <v>201</v>
      </c>
      <c r="I616">
        <v>54300</v>
      </c>
      <c r="J616">
        <v>1273</v>
      </c>
      <c r="K616">
        <v>55573</v>
      </c>
      <c r="L616" t="s">
        <v>97</v>
      </c>
      <c r="M616" t="s">
        <v>115</v>
      </c>
      <c r="N616" t="s">
        <v>116</v>
      </c>
      <c r="O616">
        <v>4</v>
      </c>
      <c r="P616" t="s">
        <v>77</v>
      </c>
      <c r="Q616" t="s">
        <v>78</v>
      </c>
      <c r="R616" t="s">
        <v>79</v>
      </c>
      <c r="S616" t="s">
        <v>63</v>
      </c>
      <c r="T616" t="s">
        <v>43</v>
      </c>
      <c r="U616" t="s">
        <v>221</v>
      </c>
      <c r="V616">
        <v>2172</v>
      </c>
      <c r="W616">
        <v>6.1898254818235646E-2</v>
      </c>
      <c r="X616" t="s">
        <v>220</v>
      </c>
    </row>
    <row r="617" spans="1:24" x14ac:dyDescent="0.25">
      <c r="A617" t="s">
        <v>112</v>
      </c>
      <c r="B617" s="1">
        <v>42066</v>
      </c>
      <c r="C617">
        <v>2015</v>
      </c>
      <c r="D617" t="s">
        <v>226</v>
      </c>
      <c r="E617" t="s">
        <v>54</v>
      </c>
      <c r="F617" t="s">
        <v>30</v>
      </c>
      <c r="G617" t="s">
        <v>207</v>
      </c>
      <c r="H617" t="s">
        <v>202</v>
      </c>
      <c r="I617">
        <v>46500</v>
      </c>
      <c r="J617">
        <v>2958</v>
      </c>
      <c r="K617">
        <v>49458</v>
      </c>
      <c r="L617" t="s">
        <v>97</v>
      </c>
      <c r="M617" t="s">
        <v>104</v>
      </c>
      <c r="N617" t="s">
        <v>113</v>
      </c>
      <c r="O617">
        <v>3</v>
      </c>
      <c r="P617" t="s">
        <v>91</v>
      </c>
      <c r="Q617" t="s">
        <v>78</v>
      </c>
      <c r="R617" t="s">
        <v>79</v>
      </c>
      <c r="S617" t="s">
        <v>54</v>
      </c>
      <c r="T617" t="s">
        <v>45</v>
      </c>
      <c r="U617" t="s">
        <v>221</v>
      </c>
      <c r="V617">
        <v>1860</v>
      </c>
      <c r="W617">
        <v>0.71573895295883483</v>
      </c>
      <c r="X617" t="s">
        <v>222</v>
      </c>
    </row>
    <row r="618" spans="1:24" x14ac:dyDescent="0.25">
      <c r="A618" t="s">
        <v>154</v>
      </c>
      <c r="B618" s="1">
        <v>42067</v>
      </c>
      <c r="C618">
        <v>2015</v>
      </c>
      <c r="D618" t="s">
        <v>226</v>
      </c>
      <c r="E618" t="s">
        <v>58</v>
      </c>
      <c r="F618" t="s">
        <v>8</v>
      </c>
      <c r="G618" t="s">
        <v>208</v>
      </c>
      <c r="H618" t="s">
        <v>211</v>
      </c>
      <c r="I618">
        <v>62900</v>
      </c>
      <c r="J618">
        <v>4512</v>
      </c>
      <c r="K618">
        <v>67412</v>
      </c>
      <c r="L618" t="s">
        <v>142</v>
      </c>
      <c r="M618" t="s">
        <v>155</v>
      </c>
      <c r="N618" t="s">
        <v>156</v>
      </c>
      <c r="O618">
        <v>4</v>
      </c>
      <c r="P618" t="s">
        <v>91</v>
      </c>
      <c r="Q618" t="s">
        <v>78</v>
      </c>
      <c r="R618" t="s">
        <v>79</v>
      </c>
      <c r="S618" t="s">
        <v>59</v>
      </c>
      <c r="T618" t="s">
        <v>42</v>
      </c>
      <c r="U618" t="s">
        <v>223</v>
      </c>
      <c r="V618">
        <v>3145</v>
      </c>
      <c r="W618">
        <v>0.50778816338059873</v>
      </c>
      <c r="X618" t="s">
        <v>222</v>
      </c>
    </row>
    <row r="619" spans="1:24" x14ac:dyDescent="0.25">
      <c r="A619" t="s">
        <v>170</v>
      </c>
      <c r="B619" s="1">
        <v>42067</v>
      </c>
      <c r="C619">
        <v>2015</v>
      </c>
      <c r="D619" t="s">
        <v>226</v>
      </c>
      <c r="E619" t="s">
        <v>58</v>
      </c>
      <c r="F619" t="s">
        <v>5</v>
      </c>
      <c r="G619" t="s">
        <v>208</v>
      </c>
      <c r="H619" t="s">
        <v>201</v>
      </c>
      <c r="I619">
        <v>31400</v>
      </c>
      <c r="J619">
        <v>1721</v>
      </c>
      <c r="K619">
        <v>33121</v>
      </c>
      <c r="L619" t="s">
        <v>164</v>
      </c>
      <c r="M619" t="s">
        <v>171</v>
      </c>
      <c r="N619" t="s">
        <v>172</v>
      </c>
      <c r="O619">
        <v>4</v>
      </c>
      <c r="P619" t="s">
        <v>77</v>
      </c>
      <c r="Q619" t="s">
        <v>78</v>
      </c>
      <c r="R619" t="s">
        <v>79</v>
      </c>
      <c r="S619" t="s">
        <v>59</v>
      </c>
      <c r="T619" t="s">
        <v>42</v>
      </c>
      <c r="U619" t="s">
        <v>219</v>
      </c>
      <c r="V619">
        <v>942</v>
      </c>
      <c r="W619">
        <v>0.70657657259450135</v>
      </c>
      <c r="X619" t="s">
        <v>222</v>
      </c>
    </row>
    <row r="620" spans="1:24" x14ac:dyDescent="0.25">
      <c r="A620" t="s">
        <v>182</v>
      </c>
      <c r="B620" s="1">
        <v>42068</v>
      </c>
      <c r="C620">
        <v>2015</v>
      </c>
      <c r="D620" t="s">
        <v>226</v>
      </c>
      <c r="E620" t="s">
        <v>62</v>
      </c>
      <c r="F620" t="s">
        <v>12</v>
      </c>
      <c r="G620" t="s">
        <v>200</v>
      </c>
      <c r="H620" t="s">
        <v>202</v>
      </c>
      <c r="I620">
        <v>58700</v>
      </c>
      <c r="J620">
        <v>2727</v>
      </c>
      <c r="K620">
        <v>61427</v>
      </c>
      <c r="L620" t="s">
        <v>164</v>
      </c>
      <c r="M620" t="s">
        <v>183</v>
      </c>
      <c r="N620" t="s">
        <v>184</v>
      </c>
      <c r="O620">
        <v>4</v>
      </c>
      <c r="P620" t="s">
        <v>77</v>
      </c>
      <c r="Q620" t="s">
        <v>78</v>
      </c>
      <c r="R620" t="s">
        <v>79</v>
      </c>
      <c r="S620" t="s">
        <v>63</v>
      </c>
      <c r="T620" t="s">
        <v>43</v>
      </c>
      <c r="U620" t="s">
        <v>223</v>
      </c>
      <c r="V620">
        <v>2935</v>
      </c>
      <c r="W620">
        <v>0.1256047259669773</v>
      </c>
      <c r="X620" t="s">
        <v>220</v>
      </c>
    </row>
    <row r="621" spans="1:24" x14ac:dyDescent="0.25">
      <c r="A621" t="s">
        <v>103</v>
      </c>
      <c r="B621" s="1">
        <v>42068</v>
      </c>
      <c r="C621">
        <v>2015</v>
      </c>
      <c r="D621" t="s">
        <v>226</v>
      </c>
      <c r="E621" t="s">
        <v>54</v>
      </c>
      <c r="F621" t="s">
        <v>28</v>
      </c>
      <c r="G621" t="s">
        <v>206</v>
      </c>
      <c r="H621" t="s">
        <v>201</v>
      </c>
      <c r="I621">
        <v>36100</v>
      </c>
      <c r="J621">
        <v>2500</v>
      </c>
      <c r="K621">
        <v>38600</v>
      </c>
      <c r="L621" t="s">
        <v>97</v>
      </c>
      <c r="M621" t="s">
        <v>104</v>
      </c>
      <c r="N621" t="s">
        <v>105</v>
      </c>
      <c r="O621">
        <v>2</v>
      </c>
      <c r="P621" t="s">
        <v>91</v>
      </c>
      <c r="Q621" t="s">
        <v>78</v>
      </c>
      <c r="R621" t="s">
        <v>79</v>
      </c>
      <c r="S621" t="s">
        <v>54</v>
      </c>
      <c r="T621" t="s">
        <v>45</v>
      </c>
      <c r="U621" t="s">
        <v>221</v>
      </c>
      <c r="V621">
        <v>1444</v>
      </c>
      <c r="W621">
        <v>0.23194503329319183</v>
      </c>
      <c r="X621" t="s">
        <v>220</v>
      </c>
    </row>
    <row r="622" spans="1:24" x14ac:dyDescent="0.25">
      <c r="A622" t="s">
        <v>83</v>
      </c>
      <c r="B622" s="1">
        <v>42070</v>
      </c>
      <c r="C622">
        <v>2015</v>
      </c>
      <c r="D622" t="s">
        <v>226</v>
      </c>
      <c r="E622" t="s">
        <v>57</v>
      </c>
      <c r="F622" t="s">
        <v>18</v>
      </c>
      <c r="G622" t="s">
        <v>206</v>
      </c>
      <c r="H622" t="s">
        <v>211</v>
      </c>
      <c r="I622">
        <v>83850</v>
      </c>
      <c r="J622">
        <v>3578</v>
      </c>
      <c r="K622">
        <v>87428</v>
      </c>
      <c r="L622" t="s">
        <v>74</v>
      </c>
      <c r="M622" t="s">
        <v>84</v>
      </c>
      <c r="N622" t="s">
        <v>85</v>
      </c>
      <c r="O622">
        <v>4</v>
      </c>
      <c r="P622" t="s">
        <v>77</v>
      </c>
      <c r="Q622" t="s">
        <v>86</v>
      </c>
      <c r="R622" t="s">
        <v>87</v>
      </c>
      <c r="S622" t="s">
        <v>57</v>
      </c>
      <c r="T622" t="s">
        <v>44</v>
      </c>
      <c r="U622" t="s">
        <v>225</v>
      </c>
      <c r="V622">
        <v>5031</v>
      </c>
      <c r="W622">
        <v>0.43372364502107896</v>
      </c>
      <c r="X622" t="s">
        <v>220</v>
      </c>
    </row>
    <row r="623" spans="1:24" x14ac:dyDescent="0.25">
      <c r="A623" t="s">
        <v>141</v>
      </c>
      <c r="B623" s="1">
        <v>42071</v>
      </c>
      <c r="C623">
        <v>2015</v>
      </c>
      <c r="D623" t="s">
        <v>226</v>
      </c>
      <c r="E623" t="s">
        <v>55</v>
      </c>
      <c r="F623" t="s">
        <v>38</v>
      </c>
      <c r="G623" t="s">
        <v>200</v>
      </c>
      <c r="H623" t="s">
        <v>201</v>
      </c>
      <c r="I623">
        <v>26700</v>
      </c>
      <c r="J623">
        <v>4057</v>
      </c>
      <c r="K623">
        <v>30757</v>
      </c>
      <c r="L623" t="s">
        <v>142</v>
      </c>
      <c r="M623" t="s">
        <v>143</v>
      </c>
      <c r="N623" t="s">
        <v>144</v>
      </c>
      <c r="O623">
        <v>4</v>
      </c>
      <c r="P623" t="s">
        <v>77</v>
      </c>
      <c r="Q623" t="s">
        <v>78</v>
      </c>
      <c r="R623" t="s">
        <v>79</v>
      </c>
      <c r="S623" t="s">
        <v>56</v>
      </c>
      <c r="T623" t="s">
        <v>46</v>
      </c>
      <c r="U623" t="s">
        <v>219</v>
      </c>
      <c r="V623">
        <v>801</v>
      </c>
      <c r="W623">
        <v>0.66548418517479868</v>
      </c>
      <c r="X623" t="s">
        <v>222</v>
      </c>
    </row>
    <row r="624" spans="1:24" x14ac:dyDescent="0.25">
      <c r="A624" t="s">
        <v>151</v>
      </c>
      <c r="B624" s="1">
        <v>42071</v>
      </c>
      <c r="C624">
        <v>2015</v>
      </c>
      <c r="D624" t="s">
        <v>226</v>
      </c>
      <c r="E624" t="s">
        <v>62</v>
      </c>
      <c r="F624" t="s">
        <v>14</v>
      </c>
      <c r="G624" t="s">
        <v>200</v>
      </c>
      <c r="H624" t="s">
        <v>201</v>
      </c>
      <c r="I624">
        <v>34800</v>
      </c>
      <c r="J624">
        <v>4756</v>
      </c>
      <c r="K624">
        <v>39556</v>
      </c>
      <c r="L624" t="s">
        <v>142</v>
      </c>
      <c r="M624" t="s">
        <v>152</v>
      </c>
      <c r="N624" t="s">
        <v>153</v>
      </c>
      <c r="O624">
        <v>3</v>
      </c>
      <c r="P624" t="s">
        <v>91</v>
      </c>
      <c r="Q624" t="s">
        <v>78</v>
      </c>
      <c r="R624" t="s">
        <v>79</v>
      </c>
      <c r="S624" t="s">
        <v>63</v>
      </c>
      <c r="T624" t="s">
        <v>43</v>
      </c>
      <c r="U624" t="s">
        <v>221</v>
      </c>
      <c r="V624">
        <v>1392</v>
      </c>
      <c r="W624">
        <v>0.56095210395797723</v>
      </c>
      <c r="X624" t="s">
        <v>222</v>
      </c>
    </row>
    <row r="625" spans="1:24" x14ac:dyDescent="0.25">
      <c r="A625" t="s">
        <v>103</v>
      </c>
      <c r="B625" s="1">
        <v>42072</v>
      </c>
      <c r="C625">
        <v>2015</v>
      </c>
      <c r="D625" t="s">
        <v>226</v>
      </c>
      <c r="E625" t="s">
        <v>54</v>
      </c>
      <c r="F625" t="s">
        <v>29</v>
      </c>
      <c r="G625" t="s">
        <v>200</v>
      </c>
      <c r="H625" t="s">
        <v>202</v>
      </c>
      <c r="I625">
        <v>36000</v>
      </c>
      <c r="J625">
        <v>1610</v>
      </c>
      <c r="K625">
        <v>37610</v>
      </c>
      <c r="L625" t="s">
        <v>97</v>
      </c>
      <c r="M625" t="s">
        <v>104</v>
      </c>
      <c r="N625" t="s">
        <v>105</v>
      </c>
      <c r="O625">
        <v>2</v>
      </c>
      <c r="P625" t="s">
        <v>91</v>
      </c>
      <c r="Q625" t="s">
        <v>78</v>
      </c>
      <c r="R625" t="s">
        <v>79</v>
      </c>
      <c r="S625" t="s">
        <v>54</v>
      </c>
      <c r="T625" t="s">
        <v>45</v>
      </c>
      <c r="U625" t="s">
        <v>221</v>
      </c>
      <c r="V625">
        <v>1440</v>
      </c>
      <c r="W625">
        <v>0.80298066549141922</v>
      </c>
      <c r="X625" t="s">
        <v>222</v>
      </c>
    </row>
    <row r="626" spans="1:24" x14ac:dyDescent="0.25">
      <c r="A626" t="s">
        <v>117</v>
      </c>
      <c r="B626" s="1">
        <v>42072</v>
      </c>
      <c r="C626">
        <v>2015</v>
      </c>
      <c r="D626" t="s">
        <v>226</v>
      </c>
      <c r="E626" t="s">
        <v>62</v>
      </c>
      <c r="F626" t="s">
        <v>12</v>
      </c>
      <c r="G626" t="s">
        <v>200</v>
      </c>
      <c r="H626" t="s">
        <v>203</v>
      </c>
      <c r="I626">
        <v>58500</v>
      </c>
      <c r="J626">
        <v>3035</v>
      </c>
      <c r="K626">
        <v>61535</v>
      </c>
      <c r="L626" t="s">
        <v>97</v>
      </c>
      <c r="M626" t="s">
        <v>118</v>
      </c>
      <c r="N626" t="s">
        <v>119</v>
      </c>
      <c r="O626">
        <v>4</v>
      </c>
      <c r="P626" t="s">
        <v>77</v>
      </c>
      <c r="Q626" t="s">
        <v>86</v>
      </c>
      <c r="R626" t="s">
        <v>79</v>
      </c>
      <c r="S626" t="s">
        <v>63</v>
      </c>
      <c r="T626" t="s">
        <v>43</v>
      </c>
      <c r="U626" t="s">
        <v>223</v>
      </c>
      <c r="V626">
        <v>2925</v>
      </c>
      <c r="W626">
        <v>0.98493490227727909</v>
      </c>
      <c r="X626" t="s">
        <v>222</v>
      </c>
    </row>
    <row r="627" spans="1:24" x14ac:dyDescent="0.25">
      <c r="A627" t="s">
        <v>191</v>
      </c>
      <c r="B627" s="1">
        <v>42076</v>
      </c>
      <c r="C627">
        <v>2015</v>
      </c>
      <c r="D627" t="s">
        <v>226</v>
      </c>
      <c r="E627" t="s">
        <v>60</v>
      </c>
      <c r="F627" t="s">
        <v>22</v>
      </c>
      <c r="G627" t="s">
        <v>207</v>
      </c>
      <c r="H627" t="s">
        <v>201</v>
      </c>
      <c r="I627">
        <v>130500</v>
      </c>
      <c r="J627">
        <v>2657</v>
      </c>
      <c r="K627">
        <v>133157</v>
      </c>
      <c r="L627" t="s">
        <v>164</v>
      </c>
      <c r="M627" t="s">
        <v>192</v>
      </c>
      <c r="N627" t="s">
        <v>193</v>
      </c>
      <c r="O627">
        <v>4</v>
      </c>
      <c r="P627" t="s">
        <v>91</v>
      </c>
      <c r="Q627" t="s">
        <v>86</v>
      </c>
      <c r="R627" t="s">
        <v>92</v>
      </c>
      <c r="S627" t="s">
        <v>61</v>
      </c>
      <c r="T627" t="s">
        <v>44</v>
      </c>
      <c r="U627" t="s">
        <v>225</v>
      </c>
      <c r="V627">
        <v>7830</v>
      </c>
      <c r="W627">
        <v>0.68344988659184891</v>
      </c>
      <c r="X627" t="s">
        <v>222</v>
      </c>
    </row>
    <row r="628" spans="1:24" x14ac:dyDescent="0.25">
      <c r="A628" t="s">
        <v>123</v>
      </c>
      <c r="B628" s="1">
        <v>42076</v>
      </c>
      <c r="C628">
        <v>2015</v>
      </c>
      <c r="D628" t="s">
        <v>226</v>
      </c>
      <c r="E628" t="s">
        <v>64</v>
      </c>
      <c r="F628" t="s">
        <v>20</v>
      </c>
      <c r="G628" t="s">
        <v>209</v>
      </c>
      <c r="H628" t="s">
        <v>201</v>
      </c>
      <c r="I628">
        <v>75900</v>
      </c>
      <c r="J628">
        <v>4985</v>
      </c>
      <c r="K628">
        <v>80885</v>
      </c>
      <c r="L628" t="s">
        <v>97</v>
      </c>
      <c r="M628" t="s">
        <v>124</v>
      </c>
      <c r="N628" t="s">
        <v>125</v>
      </c>
      <c r="O628">
        <v>4</v>
      </c>
      <c r="P628" t="s">
        <v>91</v>
      </c>
      <c r="Q628" t="s">
        <v>78</v>
      </c>
      <c r="R628" t="s">
        <v>92</v>
      </c>
      <c r="S628" t="s">
        <v>57</v>
      </c>
      <c r="T628" t="s">
        <v>44</v>
      </c>
      <c r="U628" t="s">
        <v>225</v>
      </c>
      <c r="V628">
        <v>4554</v>
      </c>
      <c r="W628">
        <v>5.0834277668425014E-2</v>
      </c>
      <c r="X628" t="s">
        <v>220</v>
      </c>
    </row>
    <row r="629" spans="1:24" x14ac:dyDescent="0.25">
      <c r="A629" t="s">
        <v>170</v>
      </c>
      <c r="B629" s="1">
        <v>42077</v>
      </c>
      <c r="C629">
        <v>2015</v>
      </c>
      <c r="D629" t="s">
        <v>226</v>
      </c>
      <c r="E629" t="s">
        <v>52</v>
      </c>
      <c r="F629" t="s">
        <v>47</v>
      </c>
      <c r="G629" t="s">
        <v>200</v>
      </c>
      <c r="H629" t="s">
        <v>201</v>
      </c>
      <c r="I629">
        <v>31850</v>
      </c>
      <c r="J629">
        <v>3737</v>
      </c>
      <c r="K629">
        <v>35587</v>
      </c>
      <c r="L629" t="s">
        <v>164</v>
      </c>
      <c r="M629" t="s">
        <v>171</v>
      </c>
      <c r="N629" t="s">
        <v>172</v>
      </c>
      <c r="O629">
        <v>4</v>
      </c>
      <c r="P629" t="s">
        <v>77</v>
      </c>
      <c r="Q629" t="s">
        <v>78</v>
      </c>
      <c r="R629" t="s">
        <v>79</v>
      </c>
      <c r="S629" t="s">
        <v>53</v>
      </c>
      <c r="T629" t="s">
        <v>46</v>
      </c>
      <c r="U629" t="s">
        <v>219</v>
      </c>
      <c r="V629">
        <v>955.5</v>
      </c>
      <c r="W629">
        <v>0.34103717344861345</v>
      </c>
      <c r="X629" t="s">
        <v>220</v>
      </c>
    </row>
    <row r="630" spans="1:24" x14ac:dyDescent="0.25">
      <c r="A630" t="s">
        <v>141</v>
      </c>
      <c r="B630" s="1">
        <v>42077</v>
      </c>
      <c r="C630">
        <v>2015</v>
      </c>
      <c r="D630" t="s">
        <v>226</v>
      </c>
      <c r="E630" t="s">
        <v>57</v>
      </c>
      <c r="F630" t="s">
        <v>23</v>
      </c>
      <c r="G630" t="s">
        <v>206</v>
      </c>
      <c r="H630" t="s">
        <v>211</v>
      </c>
      <c r="I630">
        <v>27050</v>
      </c>
      <c r="J630">
        <v>4628</v>
      </c>
      <c r="K630">
        <v>31678</v>
      </c>
      <c r="L630" t="s">
        <v>142</v>
      </c>
      <c r="M630" t="s">
        <v>143</v>
      </c>
      <c r="N630" t="s">
        <v>144</v>
      </c>
      <c r="O630">
        <v>4</v>
      </c>
      <c r="P630" t="s">
        <v>77</v>
      </c>
      <c r="Q630" t="s">
        <v>78</v>
      </c>
      <c r="R630" t="s">
        <v>79</v>
      </c>
      <c r="S630" t="s">
        <v>57</v>
      </c>
      <c r="T630" t="s">
        <v>44</v>
      </c>
      <c r="U630" t="s">
        <v>219</v>
      </c>
      <c r="V630">
        <v>811.5</v>
      </c>
      <c r="W630">
        <v>0.88471443293835705</v>
      </c>
      <c r="X630" t="s">
        <v>222</v>
      </c>
    </row>
    <row r="631" spans="1:24" x14ac:dyDescent="0.25">
      <c r="A631" t="s">
        <v>179</v>
      </c>
      <c r="B631" s="1">
        <v>42077</v>
      </c>
      <c r="C631">
        <v>2015</v>
      </c>
      <c r="D631" t="s">
        <v>226</v>
      </c>
      <c r="E631" t="s">
        <v>54</v>
      </c>
      <c r="F631" t="s">
        <v>11</v>
      </c>
      <c r="G631" t="s">
        <v>210</v>
      </c>
      <c r="H631" t="s">
        <v>211</v>
      </c>
      <c r="I631">
        <v>50300</v>
      </c>
      <c r="J631">
        <v>4901</v>
      </c>
      <c r="K631">
        <v>55201</v>
      </c>
      <c r="L631" t="s">
        <v>164</v>
      </c>
      <c r="M631" t="s">
        <v>180</v>
      </c>
      <c r="N631" t="s">
        <v>181</v>
      </c>
      <c r="O631">
        <v>4</v>
      </c>
      <c r="P631" t="s">
        <v>77</v>
      </c>
      <c r="Q631" t="s">
        <v>78</v>
      </c>
      <c r="R631" t="s">
        <v>79</v>
      </c>
      <c r="S631" t="s">
        <v>54</v>
      </c>
      <c r="T631" t="s">
        <v>43</v>
      </c>
      <c r="U631" t="s">
        <v>221</v>
      </c>
      <c r="V631">
        <v>2012</v>
      </c>
      <c r="W631">
        <v>0.5461231649602406</v>
      </c>
      <c r="X631" t="s">
        <v>222</v>
      </c>
    </row>
    <row r="632" spans="1:24" x14ac:dyDescent="0.25">
      <c r="A632" t="s">
        <v>100</v>
      </c>
      <c r="B632" s="1">
        <v>42078</v>
      </c>
      <c r="C632">
        <v>2015</v>
      </c>
      <c r="D632" t="s">
        <v>226</v>
      </c>
      <c r="E632" t="s">
        <v>64</v>
      </c>
      <c r="F632" t="s">
        <v>26</v>
      </c>
      <c r="G632" t="s">
        <v>206</v>
      </c>
      <c r="H632" t="s">
        <v>201</v>
      </c>
      <c r="I632">
        <v>31750</v>
      </c>
      <c r="J632">
        <v>1686</v>
      </c>
      <c r="K632">
        <v>33436</v>
      </c>
      <c r="L632" t="s">
        <v>97</v>
      </c>
      <c r="M632" t="s">
        <v>101</v>
      </c>
      <c r="N632" t="s">
        <v>102</v>
      </c>
      <c r="O632">
        <v>4</v>
      </c>
      <c r="P632" t="s">
        <v>77</v>
      </c>
      <c r="Q632" t="s">
        <v>78</v>
      </c>
      <c r="R632" t="s">
        <v>79</v>
      </c>
      <c r="S632" t="s">
        <v>57</v>
      </c>
      <c r="T632" t="s">
        <v>44</v>
      </c>
      <c r="U632" t="s">
        <v>219</v>
      </c>
      <c r="V632">
        <v>952.5</v>
      </c>
      <c r="W632">
        <v>6.7263925945043532E-2</v>
      </c>
      <c r="X632" t="s">
        <v>220</v>
      </c>
    </row>
    <row r="633" spans="1:24" x14ac:dyDescent="0.25">
      <c r="A633" t="s">
        <v>83</v>
      </c>
      <c r="B633" s="1">
        <v>42078</v>
      </c>
      <c r="C633">
        <v>2015</v>
      </c>
      <c r="D633" t="s">
        <v>226</v>
      </c>
      <c r="E633" t="s">
        <v>60</v>
      </c>
      <c r="F633" t="s">
        <v>7</v>
      </c>
      <c r="G633" t="s">
        <v>210</v>
      </c>
      <c r="H633" t="s">
        <v>211</v>
      </c>
      <c r="I633">
        <v>83950</v>
      </c>
      <c r="J633">
        <v>2915</v>
      </c>
      <c r="K633">
        <v>86865</v>
      </c>
      <c r="L633" t="s">
        <v>74</v>
      </c>
      <c r="M633" t="s">
        <v>84</v>
      </c>
      <c r="N633" t="s">
        <v>85</v>
      </c>
      <c r="O633">
        <v>4</v>
      </c>
      <c r="P633" t="s">
        <v>77</v>
      </c>
      <c r="Q633" t="s">
        <v>86</v>
      </c>
      <c r="R633" t="s">
        <v>87</v>
      </c>
      <c r="S633" t="s">
        <v>61</v>
      </c>
      <c r="T633" t="s">
        <v>42</v>
      </c>
      <c r="U633" t="s">
        <v>225</v>
      </c>
      <c r="V633">
        <v>5037</v>
      </c>
      <c r="W633">
        <v>0.71137572392419712</v>
      </c>
      <c r="X633" t="s">
        <v>222</v>
      </c>
    </row>
    <row r="634" spans="1:24" x14ac:dyDescent="0.25">
      <c r="A634" t="s">
        <v>114</v>
      </c>
      <c r="B634" s="1">
        <v>42078</v>
      </c>
      <c r="C634">
        <v>2015</v>
      </c>
      <c r="D634" t="s">
        <v>226</v>
      </c>
      <c r="E634" t="s">
        <v>54</v>
      </c>
      <c r="F634" t="s">
        <v>31</v>
      </c>
      <c r="G634" t="s">
        <v>200</v>
      </c>
      <c r="H634" t="s">
        <v>211</v>
      </c>
      <c r="I634">
        <v>53750</v>
      </c>
      <c r="J634">
        <v>3245</v>
      </c>
      <c r="K634">
        <v>56995</v>
      </c>
      <c r="L634" t="s">
        <v>97</v>
      </c>
      <c r="M634" t="s">
        <v>115</v>
      </c>
      <c r="N634" t="s">
        <v>116</v>
      </c>
      <c r="O634">
        <v>4</v>
      </c>
      <c r="P634" t="s">
        <v>77</v>
      </c>
      <c r="Q634" t="s">
        <v>78</v>
      </c>
      <c r="R634" t="s">
        <v>79</v>
      </c>
      <c r="S634" t="s">
        <v>54</v>
      </c>
      <c r="T634" t="s">
        <v>45</v>
      </c>
      <c r="U634" t="s">
        <v>223</v>
      </c>
      <c r="V634">
        <v>2687.5</v>
      </c>
      <c r="W634">
        <v>9.5017975240488523E-2</v>
      </c>
      <c r="X634" t="s">
        <v>220</v>
      </c>
    </row>
    <row r="635" spans="1:24" x14ac:dyDescent="0.25">
      <c r="A635" t="s">
        <v>130</v>
      </c>
      <c r="B635" s="1">
        <v>42078</v>
      </c>
      <c r="C635">
        <v>2015</v>
      </c>
      <c r="D635" t="s">
        <v>226</v>
      </c>
      <c r="E635" t="s">
        <v>54</v>
      </c>
      <c r="F635" t="s">
        <v>28</v>
      </c>
      <c r="G635" t="s">
        <v>209</v>
      </c>
      <c r="H635" t="s">
        <v>211</v>
      </c>
      <c r="I635">
        <v>61350</v>
      </c>
      <c r="J635">
        <v>3412</v>
      </c>
      <c r="K635">
        <v>64762</v>
      </c>
      <c r="L635" t="s">
        <v>127</v>
      </c>
      <c r="M635" t="s">
        <v>131</v>
      </c>
      <c r="N635" t="s">
        <v>132</v>
      </c>
      <c r="O635">
        <v>4</v>
      </c>
      <c r="P635" t="s">
        <v>77</v>
      </c>
      <c r="Q635" t="s">
        <v>86</v>
      </c>
      <c r="R635" t="s">
        <v>79</v>
      </c>
      <c r="S635" t="s">
        <v>54</v>
      </c>
      <c r="T635" t="s">
        <v>45</v>
      </c>
      <c r="U635" t="s">
        <v>223</v>
      </c>
      <c r="V635">
        <v>3067.5</v>
      </c>
      <c r="W635">
        <v>0.55936654357210103</v>
      </c>
      <c r="X635" t="s">
        <v>222</v>
      </c>
    </row>
    <row r="636" spans="1:24" x14ac:dyDescent="0.25">
      <c r="A636" t="s">
        <v>151</v>
      </c>
      <c r="B636" s="1">
        <v>42079</v>
      </c>
      <c r="C636">
        <v>2015</v>
      </c>
      <c r="D636" t="s">
        <v>226</v>
      </c>
      <c r="E636" t="s">
        <v>50</v>
      </c>
      <c r="F636" t="s">
        <v>9</v>
      </c>
      <c r="G636" t="s">
        <v>200</v>
      </c>
      <c r="H636" t="s">
        <v>203</v>
      </c>
      <c r="I636">
        <v>35050</v>
      </c>
      <c r="J636">
        <v>4895</v>
      </c>
      <c r="K636">
        <v>39945</v>
      </c>
      <c r="L636" t="s">
        <v>142</v>
      </c>
      <c r="M636" t="s">
        <v>152</v>
      </c>
      <c r="N636" t="s">
        <v>153</v>
      </c>
      <c r="O636">
        <v>3</v>
      </c>
      <c r="P636" t="s">
        <v>91</v>
      </c>
      <c r="Q636" t="s">
        <v>78</v>
      </c>
      <c r="R636" t="s">
        <v>79</v>
      </c>
      <c r="S636" t="s">
        <v>51</v>
      </c>
      <c r="T636" t="s">
        <v>43</v>
      </c>
      <c r="U636" t="s">
        <v>221</v>
      </c>
      <c r="V636">
        <v>1402</v>
      </c>
      <c r="W636">
        <v>0.76077699277586164</v>
      </c>
      <c r="X636" t="s">
        <v>222</v>
      </c>
    </row>
    <row r="637" spans="1:24" x14ac:dyDescent="0.25">
      <c r="A637" t="s">
        <v>157</v>
      </c>
      <c r="B637" s="1">
        <v>42079</v>
      </c>
      <c r="C637">
        <v>2015</v>
      </c>
      <c r="D637" t="s">
        <v>226</v>
      </c>
      <c r="E637" t="s">
        <v>54</v>
      </c>
      <c r="F637" t="s">
        <v>31</v>
      </c>
      <c r="G637" t="s">
        <v>210</v>
      </c>
      <c r="H637" t="s">
        <v>202</v>
      </c>
      <c r="I637">
        <v>65550</v>
      </c>
      <c r="J637">
        <v>3487</v>
      </c>
      <c r="K637">
        <v>69037</v>
      </c>
      <c r="L637" t="s">
        <v>142</v>
      </c>
      <c r="M637" t="s">
        <v>158</v>
      </c>
      <c r="N637" t="s">
        <v>159</v>
      </c>
      <c r="O637">
        <v>4</v>
      </c>
      <c r="P637" t="s">
        <v>77</v>
      </c>
      <c r="Q637" t="s">
        <v>86</v>
      </c>
      <c r="R637" t="s">
        <v>79</v>
      </c>
      <c r="S637" t="s">
        <v>54</v>
      </c>
      <c r="T637" t="s">
        <v>45</v>
      </c>
      <c r="U637" t="s">
        <v>223</v>
      </c>
      <c r="V637">
        <v>3277.5</v>
      </c>
      <c r="W637">
        <v>0.88853280660162348</v>
      </c>
      <c r="X637" t="s">
        <v>222</v>
      </c>
    </row>
    <row r="638" spans="1:24" x14ac:dyDescent="0.25">
      <c r="A638" t="s">
        <v>182</v>
      </c>
      <c r="B638" s="1">
        <v>42079</v>
      </c>
      <c r="C638">
        <v>2015</v>
      </c>
      <c r="D638" t="s">
        <v>226</v>
      </c>
      <c r="E638" t="s">
        <v>60</v>
      </c>
      <c r="F638" t="s">
        <v>35</v>
      </c>
      <c r="G638" t="s">
        <v>200</v>
      </c>
      <c r="H638" t="s">
        <v>205</v>
      </c>
      <c r="I638">
        <v>58500</v>
      </c>
      <c r="J638">
        <v>2972</v>
      </c>
      <c r="K638">
        <v>61472</v>
      </c>
      <c r="L638" t="s">
        <v>164</v>
      </c>
      <c r="M638" t="s">
        <v>183</v>
      </c>
      <c r="N638" t="s">
        <v>184</v>
      </c>
      <c r="O638">
        <v>4</v>
      </c>
      <c r="P638" t="s">
        <v>77</v>
      </c>
      <c r="Q638" t="s">
        <v>78</v>
      </c>
      <c r="R638" t="s">
        <v>79</v>
      </c>
      <c r="S638" t="s">
        <v>61</v>
      </c>
      <c r="T638" t="s">
        <v>46</v>
      </c>
      <c r="U638" t="s">
        <v>223</v>
      </c>
      <c r="V638">
        <v>2925</v>
      </c>
      <c r="W638">
        <v>0.41370263854679773</v>
      </c>
      <c r="X638" t="s">
        <v>220</v>
      </c>
    </row>
    <row r="639" spans="1:24" x14ac:dyDescent="0.25">
      <c r="A639" t="s">
        <v>73</v>
      </c>
      <c r="B639" s="1">
        <v>42079</v>
      </c>
      <c r="C639">
        <v>2015</v>
      </c>
      <c r="D639" t="s">
        <v>226</v>
      </c>
      <c r="E639" t="s">
        <v>57</v>
      </c>
      <c r="F639" t="s">
        <v>18</v>
      </c>
      <c r="G639" t="s">
        <v>200</v>
      </c>
      <c r="H639" t="s">
        <v>203</v>
      </c>
      <c r="I639">
        <v>27850</v>
      </c>
      <c r="J639">
        <v>2585</v>
      </c>
      <c r="K639">
        <v>30435</v>
      </c>
      <c r="L639" t="s">
        <v>74</v>
      </c>
      <c r="M639" t="s">
        <v>75</v>
      </c>
      <c r="N639" t="s">
        <v>76</v>
      </c>
      <c r="O639">
        <v>4</v>
      </c>
      <c r="P639" t="s">
        <v>77</v>
      </c>
      <c r="Q639" t="s">
        <v>78</v>
      </c>
      <c r="R639" t="s">
        <v>79</v>
      </c>
      <c r="S639" t="s">
        <v>57</v>
      </c>
      <c r="T639" t="s">
        <v>44</v>
      </c>
      <c r="U639" t="s">
        <v>219</v>
      </c>
      <c r="V639">
        <v>835.5</v>
      </c>
      <c r="W639">
        <v>0.33242920987886804</v>
      </c>
      <c r="X639" t="s">
        <v>220</v>
      </c>
    </row>
    <row r="640" spans="1:24" x14ac:dyDescent="0.25">
      <c r="A640" t="s">
        <v>100</v>
      </c>
      <c r="B640" s="1">
        <v>42080</v>
      </c>
      <c r="C640">
        <v>2015</v>
      </c>
      <c r="D640" t="s">
        <v>226</v>
      </c>
      <c r="E640" t="s">
        <v>57</v>
      </c>
      <c r="F640" t="s">
        <v>23</v>
      </c>
      <c r="G640" t="s">
        <v>207</v>
      </c>
      <c r="H640" t="s">
        <v>211</v>
      </c>
      <c r="I640">
        <v>31650</v>
      </c>
      <c r="J640">
        <v>2347</v>
      </c>
      <c r="K640">
        <v>33997</v>
      </c>
      <c r="L640" t="s">
        <v>97</v>
      </c>
      <c r="M640" t="s">
        <v>101</v>
      </c>
      <c r="N640" t="s">
        <v>102</v>
      </c>
      <c r="O640">
        <v>4</v>
      </c>
      <c r="P640" t="s">
        <v>77</v>
      </c>
      <c r="Q640" t="s">
        <v>78</v>
      </c>
      <c r="R640" t="s">
        <v>79</v>
      </c>
      <c r="S640" t="s">
        <v>57</v>
      </c>
      <c r="T640" t="s">
        <v>44</v>
      </c>
      <c r="U640" t="s">
        <v>219</v>
      </c>
      <c r="V640">
        <v>949.5</v>
      </c>
      <c r="W640">
        <v>0.81914105025080086</v>
      </c>
      <c r="X640" t="s">
        <v>222</v>
      </c>
    </row>
    <row r="641" spans="1:24" x14ac:dyDescent="0.25">
      <c r="A641" t="s">
        <v>167</v>
      </c>
      <c r="B641" s="1">
        <v>42080</v>
      </c>
      <c r="C641">
        <v>2015</v>
      </c>
      <c r="D641" t="s">
        <v>226</v>
      </c>
      <c r="E641" t="s">
        <v>54</v>
      </c>
      <c r="F641" t="s">
        <v>29</v>
      </c>
      <c r="G641" t="s">
        <v>208</v>
      </c>
      <c r="H641" t="s">
        <v>202</v>
      </c>
      <c r="I641">
        <v>31600</v>
      </c>
      <c r="J641">
        <v>4112</v>
      </c>
      <c r="K641">
        <v>35712</v>
      </c>
      <c r="L641" t="s">
        <v>164</v>
      </c>
      <c r="M641" t="s">
        <v>168</v>
      </c>
      <c r="N641" t="s">
        <v>169</v>
      </c>
      <c r="O641">
        <v>4</v>
      </c>
      <c r="P641" t="s">
        <v>77</v>
      </c>
      <c r="Q641" t="s">
        <v>78</v>
      </c>
      <c r="R641" t="s">
        <v>79</v>
      </c>
      <c r="S641" t="s">
        <v>54</v>
      </c>
      <c r="T641" t="s">
        <v>45</v>
      </c>
      <c r="U641" t="s">
        <v>219</v>
      </c>
      <c r="V641">
        <v>948</v>
      </c>
      <c r="W641">
        <v>0.39086961159057432</v>
      </c>
      <c r="X641" t="s">
        <v>220</v>
      </c>
    </row>
    <row r="642" spans="1:24" x14ac:dyDescent="0.25">
      <c r="A642" t="s">
        <v>145</v>
      </c>
      <c r="B642" s="1">
        <v>42081</v>
      </c>
      <c r="C642">
        <v>2015</v>
      </c>
      <c r="D642" t="s">
        <v>226</v>
      </c>
      <c r="E642" t="s">
        <v>58</v>
      </c>
      <c r="F642" t="s">
        <v>2</v>
      </c>
      <c r="G642" t="s">
        <v>207</v>
      </c>
      <c r="H642" t="s">
        <v>202</v>
      </c>
      <c r="I642">
        <v>29800</v>
      </c>
      <c r="J642">
        <v>1117</v>
      </c>
      <c r="K642">
        <v>30917</v>
      </c>
      <c r="L642" t="s">
        <v>142</v>
      </c>
      <c r="M642" t="s">
        <v>146</v>
      </c>
      <c r="N642" t="s">
        <v>147</v>
      </c>
      <c r="O642">
        <v>4</v>
      </c>
      <c r="P642" t="s">
        <v>77</v>
      </c>
      <c r="Q642" t="s">
        <v>78</v>
      </c>
      <c r="R642" t="s">
        <v>79</v>
      </c>
      <c r="S642" t="s">
        <v>59</v>
      </c>
      <c r="T642" t="s">
        <v>42</v>
      </c>
      <c r="U642" t="s">
        <v>219</v>
      </c>
      <c r="V642">
        <v>894</v>
      </c>
      <c r="W642">
        <v>0.18602805174236561</v>
      </c>
      <c r="X642" t="s">
        <v>220</v>
      </c>
    </row>
    <row r="643" spans="1:24" x14ac:dyDescent="0.25">
      <c r="A643" t="s">
        <v>182</v>
      </c>
      <c r="B643" s="1">
        <v>42083</v>
      </c>
      <c r="C643">
        <v>2015</v>
      </c>
      <c r="D643" t="s">
        <v>226</v>
      </c>
      <c r="E643" t="s">
        <v>55</v>
      </c>
      <c r="F643" t="s">
        <v>39</v>
      </c>
      <c r="G643" t="s">
        <v>209</v>
      </c>
      <c r="H643" t="s">
        <v>202</v>
      </c>
      <c r="I643">
        <v>58700</v>
      </c>
      <c r="J643">
        <v>2430</v>
      </c>
      <c r="K643">
        <v>61130</v>
      </c>
      <c r="L643" t="s">
        <v>164</v>
      </c>
      <c r="M643" t="s">
        <v>183</v>
      </c>
      <c r="N643" t="s">
        <v>184</v>
      </c>
      <c r="O643">
        <v>4</v>
      </c>
      <c r="P643" t="s">
        <v>77</v>
      </c>
      <c r="Q643" t="s">
        <v>78</v>
      </c>
      <c r="R643" t="s">
        <v>79</v>
      </c>
      <c r="S643" t="s">
        <v>56</v>
      </c>
      <c r="T643" t="s">
        <v>46</v>
      </c>
      <c r="U643" t="s">
        <v>223</v>
      </c>
      <c r="V643">
        <v>2935</v>
      </c>
      <c r="W643">
        <v>0.24836507404612612</v>
      </c>
      <c r="X643" t="s">
        <v>220</v>
      </c>
    </row>
    <row r="644" spans="1:24" x14ac:dyDescent="0.25">
      <c r="A644" t="s">
        <v>93</v>
      </c>
      <c r="B644" s="1">
        <v>42084</v>
      </c>
      <c r="C644">
        <v>2015</v>
      </c>
      <c r="D644" t="s">
        <v>226</v>
      </c>
      <c r="E644" t="s">
        <v>52</v>
      </c>
      <c r="F644" t="s">
        <v>47</v>
      </c>
      <c r="G644" t="s">
        <v>200</v>
      </c>
      <c r="H644" t="s">
        <v>201</v>
      </c>
      <c r="I644">
        <v>166150</v>
      </c>
      <c r="J644">
        <v>1812</v>
      </c>
      <c r="K644">
        <v>167962</v>
      </c>
      <c r="L644" t="s">
        <v>74</v>
      </c>
      <c r="M644" t="s">
        <v>94</v>
      </c>
      <c r="N644" t="s">
        <v>95</v>
      </c>
      <c r="O644">
        <v>2</v>
      </c>
      <c r="P644" t="s">
        <v>77</v>
      </c>
      <c r="Q644" t="s">
        <v>86</v>
      </c>
      <c r="R644" t="s">
        <v>87</v>
      </c>
      <c r="S644" t="s">
        <v>53</v>
      </c>
      <c r="T644" t="s">
        <v>46</v>
      </c>
      <c r="U644" t="s">
        <v>225</v>
      </c>
      <c r="V644">
        <v>9969</v>
      </c>
      <c r="W644">
        <v>0.38731009251778487</v>
      </c>
      <c r="X644" t="s">
        <v>220</v>
      </c>
    </row>
    <row r="645" spans="1:24" x14ac:dyDescent="0.25">
      <c r="A645" t="s">
        <v>83</v>
      </c>
      <c r="B645" s="1">
        <v>42084</v>
      </c>
      <c r="C645">
        <v>2015</v>
      </c>
      <c r="D645" t="s">
        <v>226</v>
      </c>
      <c r="E645" t="s">
        <v>62</v>
      </c>
      <c r="F645" t="s">
        <v>12</v>
      </c>
      <c r="G645" t="s">
        <v>209</v>
      </c>
      <c r="H645" t="s">
        <v>201</v>
      </c>
      <c r="I645">
        <v>83650</v>
      </c>
      <c r="J645">
        <v>2480</v>
      </c>
      <c r="K645">
        <v>86130</v>
      </c>
      <c r="L645" t="s">
        <v>74</v>
      </c>
      <c r="M645" t="s">
        <v>84</v>
      </c>
      <c r="N645" t="s">
        <v>85</v>
      </c>
      <c r="O645">
        <v>4</v>
      </c>
      <c r="P645" t="s">
        <v>77</v>
      </c>
      <c r="Q645" t="s">
        <v>86</v>
      </c>
      <c r="R645" t="s">
        <v>87</v>
      </c>
      <c r="S645" t="s">
        <v>63</v>
      </c>
      <c r="T645" t="s">
        <v>43</v>
      </c>
      <c r="U645" t="s">
        <v>225</v>
      </c>
      <c r="V645">
        <v>5019</v>
      </c>
      <c r="W645">
        <v>0.84740899123596447</v>
      </c>
      <c r="X645" t="s">
        <v>222</v>
      </c>
    </row>
    <row r="646" spans="1:24" x14ac:dyDescent="0.25">
      <c r="A646" t="s">
        <v>145</v>
      </c>
      <c r="B646" s="1">
        <v>42084</v>
      </c>
      <c r="C646">
        <v>2015</v>
      </c>
      <c r="D646" t="s">
        <v>226</v>
      </c>
      <c r="E646" t="s">
        <v>60</v>
      </c>
      <c r="F646" t="s">
        <v>3</v>
      </c>
      <c r="G646" t="s">
        <v>210</v>
      </c>
      <c r="H646" t="s">
        <v>203</v>
      </c>
      <c r="I646">
        <v>29550</v>
      </c>
      <c r="J646">
        <v>1773</v>
      </c>
      <c r="K646">
        <v>31323</v>
      </c>
      <c r="L646" t="s">
        <v>142</v>
      </c>
      <c r="M646" t="s">
        <v>146</v>
      </c>
      <c r="N646" t="s">
        <v>147</v>
      </c>
      <c r="O646">
        <v>4</v>
      </c>
      <c r="P646" t="s">
        <v>77</v>
      </c>
      <c r="Q646" t="s">
        <v>78</v>
      </c>
      <c r="R646" t="s">
        <v>79</v>
      </c>
      <c r="S646" t="s">
        <v>61</v>
      </c>
      <c r="T646" t="s">
        <v>42</v>
      </c>
      <c r="U646" t="s">
        <v>219</v>
      </c>
      <c r="V646">
        <v>886.5</v>
      </c>
      <c r="W646">
        <v>0.55521858602539576</v>
      </c>
      <c r="X646" t="s">
        <v>222</v>
      </c>
    </row>
    <row r="647" spans="1:24" x14ac:dyDescent="0.25">
      <c r="A647" t="s">
        <v>170</v>
      </c>
      <c r="B647" s="1">
        <v>42086</v>
      </c>
      <c r="C647">
        <v>2015</v>
      </c>
      <c r="D647" t="s">
        <v>226</v>
      </c>
      <c r="E647" t="s">
        <v>58</v>
      </c>
      <c r="F647" t="s">
        <v>8</v>
      </c>
      <c r="G647" t="s">
        <v>208</v>
      </c>
      <c r="H647" t="s">
        <v>205</v>
      </c>
      <c r="I647">
        <v>31600</v>
      </c>
      <c r="J647">
        <v>2226</v>
      </c>
      <c r="K647">
        <v>33826</v>
      </c>
      <c r="L647" t="s">
        <v>164</v>
      </c>
      <c r="M647" t="s">
        <v>171</v>
      </c>
      <c r="N647" t="s">
        <v>172</v>
      </c>
      <c r="O647">
        <v>4</v>
      </c>
      <c r="P647" t="s">
        <v>77</v>
      </c>
      <c r="Q647" t="s">
        <v>78</v>
      </c>
      <c r="R647" t="s">
        <v>79</v>
      </c>
      <c r="S647" t="s">
        <v>59</v>
      </c>
      <c r="T647" t="s">
        <v>42</v>
      </c>
      <c r="U647" t="s">
        <v>219</v>
      </c>
      <c r="V647">
        <v>948</v>
      </c>
      <c r="W647">
        <v>0.31111035277653037</v>
      </c>
      <c r="X647" t="s">
        <v>220</v>
      </c>
    </row>
    <row r="648" spans="1:24" x14ac:dyDescent="0.25">
      <c r="A648" t="s">
        <v>151</v>
      </c>
      <c r="B648" s="1">
        <v>42086</v>
      </c>
      <c r="C648">
        <v>2015</v>
      </c>
      <c r="D648" t="s">
        <v>226</v>
      </c>
      <c r="E648" t="s">
        <v>58</v>
      </c>
      <c r="F648" t="s">
        <v>5</v>
      </c>
      <c r="G648" t="s">
        <v>206</v>
      </c>
      <c r="H648" t="s">
        <v>203</v>
      </c>
      <c r="I648">
        <v>34950</v>
      </c>
      <c r="J648">
        <v>4831</v>
      </c>
      <c r="K648">
        <v>39781</v>
      </c>
      <c r="L648" t="s">
        <v>142</v>
      </c>
      <c r="M648" t="s">
        <v>152</v>
      </c>
      <c r="N648" t="s">
        <v>153</v>
      </c>
      <c r="O648">
        <v>3</v>
      </c>
      <c r="P648" t="s">
        <v>91</v>
      </c>
      <c r="Q648" t="s">
        <v>78</v>
      </c>
      <c r="R648" t="s">
        <v>79</v>
      </c>
      <c r="S648" t="s">
        <v>59</v>
      </c>
      <c r="T648" t="s">
        <v>42</v>
      </c>
      <c r="U648" t="s">
        <v>221</v>
      </c>
      <c r="V648">
        <v>1398</v>
      </c>
      <c r="W648">
        <v>0.28938361922715961</v>
      </c>
      <c r="X648" t="s">
        <v>220</v>
      </c>
    </row>
    <row r="649" spans="1:24" x14ac:dyDescent="0.25">
      <c r="A649" t="s">
        <v>123</v>
      </c>
      <c r="B649" s="1">
        <v>42087</v>
      </c>
      <c r="C649">
        <v>2015</v>
      </c>
      <c r="D649" t="s">
        <v>226</v>
      </c>
      <c r="E649" t="s">
        <v>60</v>
      </c>
      <c r="F649" t="s">
        <v>22</v>
      </c>
      <c r="G649" t="s">
        <v>210</v>
      </c>
      <c r="H649" t="s">
        <v>205</v>
      </c>
      <c r="I649">
        <v>75450</v>
      </c>
      <c r="J649">
        <v>2419</v>
      </c>
      <c r="K649">
        <v>77869</v>
      </c>
      <c r="L649" t="s">
        <v>97</v>
      </c>
      <c r="M649" t="s">
        <v>124</v>
      </c>
      <c r="N649" t="s">
        <v>125</v>
      </c>
      <c r="O649">
        <v>4</v>
      </c>
      <c r="P649" t="s">
        <v>91</v>
      </c>
      <c r="Q649" t="s">
        <v>78</v>
      </c>
      <c r="R649" t="s">
        <v>92</v>
      </c>
      <c r="S649" t="s">
        <v>61</v>
      </c>
      <c r="T649" t="s">
        <v>44</v>
      </c>
      <c r="U649" t="s">
        <v>225</v>
      </c>
      <c r="V649">
        <v>4527</v>
      </c>
      <c r="W649">
        <v>0.10987525159021619</v>
      </c>
      <c r="X649" t="s">
        <v>220</v>
      </c>
    </row>
    <row r="650" spans="1:24" x14ac:dyDescent="0.25">
      <c r="A650" t="s">
        <v>145</v>
      </c>
      <c r="B650" s="1">
        <v>42087</v>
      </c>
      <c r="C650">
        <v>2015</v>
      </c>
      <c r="D650" t="s">
        <v>226</v>
      </c>
      <c r="E650" t="s">
        <v>57</v>
      </c>
      <c r="F650" t="s">
        <v>16</v>
      </c>
      <c r="G650" t="s">
        <v>200</v>
      </c>
      <c r="H650" t="s">
        <v>203</v>
      </c>
      <c r="I650">
        <v>29500</v>
      </c>
      <c r="J650">
        <v>1548</v>
      </c>
      <c r="K650">
        <v>31048</v>
      </c>
      <c r="L650" t="s">
        <v>142</v>
      </c>
      <c r="M650" t="s">
        <v>146</v>
      </c>
      <c r="N650" t="s">
        <v>147</v>
      </c>
      <c r="O650">
        <v>4</v>
      </c>
      <c r="P650" t="s">
        <v>77</v>
      </c>
      <c r="Q650" t="s">
        <v>78</v>
      </c>
      <c r="R650" t="s">
        <v>79</v>
      </c>
      <c r="S650" t="s">
        <v>57</v>
      </c>
      <c r="T650" t="s">
        <v>44</v>
      </c>
      <c r="U650" t="s">
        <v>219</v>
      </c>
      <c r="V650">
        <v>885</v>
      </c>
      <c r="W650">
        <v>0.86069497552732699</v>
      </c>
      <c r="X650" t="s">
        <v>222</v>
      </c>
    </row>
    <row r="651" spans="1:24" x14ac:dyDescent="0.25">
      <c r="A651" t="s">
        <v>136</v>
      </c>
      <c r="B651" s="1">
        <v>42088</v>
      </c>
      <c r="C651">
        <v>2015</v>
      </c>
      <c r="D651" t="s">
        <v>226</v>
      </c>
      <c r="E651" t="s">
        <v>60</v>
      </c>
      <c r="F651" t="s">
        <v>7</v>
      </c>
      <c r="G651" t="s">
        <v>209</v>
      </c>
      <c r="H651" t="s">
        <v>211</v>
      </c>
      <c r="I651">
        <v>85300</v>
      </c>
      <c r="J651">
        <v>4190</v>
      </c>
      <c r="K651">
        <v>89490</v>
      </c>
      <c r="L651" t="s">
        <v>127</v>
      </c>
      <c r="M651" t="s">
        <v>137</v>
      </c>
      <c r="N651" t="s">
        <v>138</v>
      </c>
      <c r="O651">
        <v>4</v>
      </c>
      <c r="P651" t="s">
        <v>77</v>
      </c>
      <c r="Q651" t="s">
        <v>78</v>
      </c>
      <c r="R651" t="s">
        <v>79</v>
      </c>
      <c r="S651" t="s">
        <v>61</v>
      </c>
      <c r="T651" t="s">
        <v>42</v>
      </c>
      <c r="U651" t="s">
        <v>225</v>
      </c>
      <c r="V651">
        <v>5118</v>
      </c>
      <c r="W651">
        <v>0.12152185669239697</v>
      </c>
      <c r="X651" t="s">
        <v>220</v>
      </c>
    </row>
    <row r="652" spans="1:24" x14ac:dyDescent="0.25">
      <c r="A652" t="s">
        <v>133</v>
      </c>
      <c r="B652" s="1">
        <v>42091</v>
      </c>
      <c r="C652">
        <v>2015</v>
      </c>
      <c r="D652" t="s">
        <v>226</v>
      </c>
      <c r="E652" t="s">
        <v>54</v>
      </c>
      <c r="F652" t="s">
        <v>28</v>
      </c>
      <c r="G652" t="s">
        <v>200</v>
      </c>
      <c r="H652" t="s">
        <v>201</v>
      </c>
      <c r="I652">
        <v>65000</v>
      </c>
      <c r="J652">
        <v>2750</v>
      </c>
      <c r="K652">
        <v>67750</v>
      </c>
      <c r="L652" t="s">
        <v>127</v>
      </c>
      <c r="M652" t="s">
        <v>134</v>
      </c>
      <c r="N652" t="s">
        <v>135</v>
      </c>
      <c r="O652">
        <v>4</v>
      </c>
      <c r="P652" t="s">
        <v>77</v>
      </c>
      <c r="Q652" t="s">
        <v>86</v>
      </c>
      <c r="R652" t="s">
        <v>79</v>
      </c>
      <c r="S652" t="s">
        <v>54</v>
      </c>
      <c r="T652" t="s">
        <v>45</v>
      </c>
      <c r="U652" t="s">
        <v>223</v>
      </c>
      <c r="V652">
        <v>3250</v>
      </c>
      <c r="W652">
        <v>0.54208695680931529</v>
      </c>
      <c r="X652" t="s">
        <v>222</v>
      </c>
    </row>
    <row r="653" spans="1:24" x14ac:dyDescent="0.25">
      <c r="A653" t="s">
        <v>133</v>
      </c>
      <c r="B653" s="1">
        <v>42091</v>
      </c>
      <c r="C653">
        <v>2015</v>
      </c>
      <c r="D653" t="s">
        <v>226</v>
      </c>
      <c r="E653" t="s">
        <v>54</v>
      </c>
      <c r="F653" t="s">
        <v>31</v>
      </c>
      <c r="G653" t="s">
        <v>210</v>
      </c>
      <c r="H653" t="s">
        <v>201</v>
      </c>
      <c r="I653">
        <v>65100</v>
      </c>
      <c r="J653">
        <v>2050</v>
      </c>
      <c r="K653">
        <v>67150</v>
      </c>
      <c r="L653" t="s">
        <v>127</v>
      </c>
      <c r="M653" t="s">
        <v>134</v>
      </c>
      <c r="N653" t="s">
        <v>135</v>
      </c>
      <c r="O653">
        <v>4</v>
      </c>
      <c r="P653" t="s">
        <v>77</v>
      </c>
      <c r="Q653" t="s">
        <v>86</v>
      </c>
      <c r="R653" t="s">
        <v>79</v>
      </c>
      <c r="S653" t="s">
        <v>54</v>
      </c>
      <c r="T653" t="s">
        <v>45</v>
      </c>
      <c r="U653" t="s">
        <v>223</v>
      </c>
      <c r="V653">
        <v>3255</v>
      </c>
      <c r="W653">
        <v>0.10123023302351601</v>
      </c>
      <c r="X653" t="s">
        <v>220</v>
      </c>
    </row>
    <row r="654" spans="1:24" x14ac:dyDescent="0.25">
      <c r="A654" t="s">
        <v>185</v>
      </c>
      <c r="B654" s="1">
        <v>42092</v>
      </c>
      <c r="C654">
        <v>2015</v>
      </c>
      <c r="D654" t="s">
        <v>226</v>
      </c>
      <c r="E654" t="s">
        <v>52</v>
      </c>
      <c r="F654" t="s">
        <v>34</v>
      </c>
      <c r="G654" t="s">
        <v>207</v>
      </c>
      <c r="H654" t="s">
        <v>201</v>
      </c>
      <c r="I654">
        <v>74600</v>
      </c>
      <c r="J654">
        <v>4363</v>
      </c>
      <c r="K654">
        <v>78963</v>
      </c>
      <c r="L654" t="s">
        <v>164</v>
      </c>
      <c r="M654" t="s">
        <v>186</v>
      </c>
      <c r="N654" t="s">
        <v>187</v>
      </c>
      <c r="O654">
        <v>4</v>
      </c>
      <c r="P654" t="s">
        <v>77</v>
      </c>
      <c r="Q654" t="s">
        <v>86</v>
      </c>
      <c r="R654" t="s">
        <v>87</v>
      </c>
      <c r="S654" t="s">
        <v>53</v>
      </c>
      <c r="T654" t="s">
        <v>46</v>
      </c>
      <c r="U654" t="s">
        <v>225</v>
      </c>
      <c r="V654">
        <v>4476</v>
      </c>
      <c r="W654">
        <v>0.13287944399420146</v>
      </c>
      <c r="X654" t="s">
        <v>220</v>
      </c>
    </row>
    <row r="655" spans="1:24" x14ac:dyDescent="0.25">
      <c r="A655" t="s">
        <v>136</v>
      </c>
      <c r="B655" s="1">
        <v>42094</v>
      </c>
      <c r="C655">
        <v>2015</v>
      </c>
      <c r="D655" t="s">
        <v>226</v>
      </c>
      <c r="E655" t="s">
        <v>64</v>
      </c>
      <c r="F655" t="s">
        <v>25</v>
      </c>
      <c r="G655" t="s">
        <v>210</v>
      </c>
      <c r="H655" t="s">
        <v>211</v>
      </c>
      <c r="I655">
        <v>85500</v>
      </c>
      <c r="J655">
        <v>3802</v>
      </c>
      <c r="K655">
        <v>89302</v>
      </c>
      <c r="L655" t="s">
        <v>127</v>
      </c>
      <c r="M655" t="s">
        <v>137</v>
      </c>
      <c r="N655" t="s">
        <v>138</v>
      </c>
      <c r="O655">
        <v>4</v>
      </c>
      <c r="P655" t="s">
        <v>77</v>
      </c>
      <c r="Q655" t="s">
        <v>78</v>
      </c>
      <c r="R655" t="s">
        <v>79</v>
      </c>
      <c r="S655" t="s">
        <v>57</v>
      </c>
      <c r="T655" t="s">
        <v>44</v>
      </c>
      <c r="U655" t="s">
        <v>225</v>
      </c>
      <c r="V655">
        <v>5130</v>
      </c>
      <c r="W655">
        <v>0.51283332729378406</v>
      </c>
      <c r="X655" t="s">
        <v>222</v>
      </c>
    </row>
    <row r="656" spans="1:24" x14ac:dyDescent="0.25">
      <c r="A656" t="s">
        <v>100</v>
      </c>
      <c r="B656" s="1">
        <v>42094</v>
      </c>
      <c r="C656">
        <v>2015</v>
      </c>
      <c r="D656" t="s">
        <v>226</v>
      </c>
      <c r="E656" t="s">
        <v>64</v>
      </c>
      <c r="F656" t="s">
        <v>20</v>
      </c>
      <c r="G656" t="s">
        <v>200</v>
      </c>
      <c r="H656" t="s">
        <v>203</v>
      </c>
      <c r="I656">
        <v>31150</v>
      </c>
      <c r="J656">
        <v>3642</v>
      </c>
      <c r="K656">
        <v>34792</v>
      </c>
      <c r="L656" t="s">
        <v>97</v>
      </c>
      <c r="M656" t="s">
        <v>101</v>
      </c>
      <c r="N656" t="s">
        <v>102</v>
      </c>
      <c r="O656">
        <v>4</v>
      </c>
      <c r="P656" t="s">
        <v>77</v>
      </c>
      <c r="Q656" t="s">
        <v>78</v>
      </c>
      <c r="R656" t="s">
        <v>79</v>
      </c>
      <c r="S656" t="s">
        <v>57</v>
      </c>
      <c r="T656" t="s">
        <v>44</v>
      </c>
      <c r="U656" t="s">
        <v>219</v>
      </c>
      <c r="V656">
        <v>934.5</v>
      </c>
      <c r="W656">
        <v>1.5261666856362329E-3</v>
      </c>
      <c r="X656" t="s">
        <v>220</v>
      </c>
    </row>
    <row r="657" spans="1:24" x14ac:dyDescent="0.25">
      <c r="A657" t="s">
        <v>88</v>
      </c>
      <c r="B657" s="1">
        <v>42094</v>
      </c>
      <c r="C657">
        <v>2015</v>
      </c>
      <c r="D657" t="s">
        <v>226</v>
      </c>
      <c r="E657" t="s">
        <v>55</v>
      </c>
      <c r="F657" t="s">
        <v>40</v>
      </c>
      <c r="G657" t="s">
        <v>206</v>
      </c>
      <c r="H657" t="s">
        <v>203</v>
      </c>
      <c r="I657">
        <v>143800</v>
      </c>
      <c r="J657">
        <v>1284</v>
      </c>
      <c r="K657">
        <v>145084</v>
      </c>
      <c r="L657" t="s">
        <v>74</v>
      </c>
      <c r="M657" t="s">
        <v>89</v>
      </c>
      <c r="N657" t="s">
        <v>90</v>
      </c>
      <c r="O657">
        <v>4</v>
      </c>
      <c r="P657" t="s">
        <v>91</v>
      </c>
      <c r="Q657" t="s">
        <v>86</v>
      </c>
      <c r="R657" t="s">
        <v>92</v>
      </c>
      <c r="S657" t="s">
        <v>56</v>
      </c>
      <c r="T657" t="s">
        <v>46</v>
      </c>
      <c r="U657" t="s">
        <v>225</v>
      </c>
      <c r="V657">
        <v>8628</v>
      </c>
      <c r="W657">
        <v>0.4229852847861989</v>
      </c>
      <c r="X657" t="s">
        <v>220</v>
      </c>
    </row>
    <row r="658" spans="1:24" x14ac:dyDescent="0.25">
      <c r="A658" t="s">
        <v>154</v>
      </c>
      <c r="B658" s="1">
        <v>42094</v>
      </c>
      <c r="C658">
        <v>2015</v>
      </c>
      <c r="D658" t="s">
        <v>226</v>
      </c>
      <c r="E658" t="s">
        <v>57</v>
      </c>
      <c r="F658" t="s">
        <v>27</v>
      </c>
      <c r="G658" t="s">
        <v>206</v>
      </c>
      <c r="H658" t="s">
        <v>201</v>
      </c>
      <c r="I658">
        <v>62900</v>
      </c>
      <c r="J658">
        <v>3244</v>
      </c>
      <c r="K658">
        <v>66144</v>
      </c>
      <c r="L658" t="s">
        <v>142</v>
      </c>
      <c r="M658" t="s">
        <v>155</v>
      </c>
      <c r="N658" t="s">
        <v>156</v>
      </c>
      <c r="O658">
        <v>4</v>
      </c>
      <c r="P658" t="s">
        <v>91</v>
      </c>
      <c r="Q658" t="s">
        <v>78</v>
      </c>
      <c r="R658" t="s">
        <v>79</v>
      </c>
      <c r="S658" t="s">
        <v>57</v>
      </c>
      <c r="T658" t="s">
        <v>44</v>
      </c>
      <c r="U658" t="s">
        <v>223</v>
      </c>
      <c r="V658">
        <v>3145</v>
      </c>
      <c r="W658">
        <v>5.272117259573246E-2</v>
      </c>
      <c r="X658" t="s">
        <v>220</v>
      </c>
    </row>
    <row r="659" spans="1:24" x14ac:dyDescent="0.25">
      <c r="A659" t="s">
        <v>191</v>
      </c>
      <c r="B659" s="1">
        <v>42095</v>
      </c>
      <c r="C659">
        <v>2015</v>
      </c>
      <c r="D659" t="s">
        <v>227</v>
      </c>
      <c r="E659" t="s">
        <v>50</v>
      </c>
      <c r="F659" t="s">
        <v>9</v>
      </c>
      <c r="G659" t="s">
        <v>210</v>
      </c>
      <c r="H659" t="s">
        <v>203</v>
      </c>
      <c r="I659">
        <v>130550</v>
      </c>
      <c r="J659">
        <v>1728</v>
      </c>
      <c r="K659">
        <v>132278</v>
      </c>
      <c r="L659" t="s">
        <v>164</v>
      </c>
      <c r="M659" t="s">
        <v>192</v>
      </c>
      <c r="N659" t="s">
        <v>193</v>
      </c>
      <c r="O659">
        <v>4</v>
      </c>
      <c r="P659" t="s">
        <v>91</v>
      </c>
      <c r="Q659" t="s">
        <v>86</v>
      </c>
      <c r="R659" t="s">
        <v>92</v>
      </c>
      <c r="S659" t="s">
        <v>51</v>
      </c>
      <c r="T659" t="s">
        <v>43</v>
      </c>
      <c r="U659" t="s">
        <v>225</v>
      </c>
      <c r="V659">
        <v>7833</v>
      </c>
      <c r="W659">
        <v>0.86375142487871992</v>
      </c>
      <c r="X659" t="s">
        <v>222</v>
      </c>
    </row>
    <row r="660" spans="1:24" x14ac:dyDescent="0.25">
      <c r="A660" t="s">
        <v>109</v>
      </c>
      <c r="B660" s="1">
        <v>42095</v>
      </c>
      <c r="C660">
        <v>2015</v>
      </c>
      <c r="D660" t="s">
        <v>227</v>
      </c>
      <c r="E660" t="s">
        <v>57</v>
      </c>
      <c r="F660" t="s">
        <v>23</v>
      </c>
      <c r="G660" t="s">
        <v>209</v>
      </c>
      <c r="H660" t="s">
        <v>211</v>
      </c>
      <c r="I660">
        <v>46100</v>
      </c>
      <c r="J660">
        <v>4515</v>
      </c>
      <c r="K660">
        <v>50615</v>
      </c>
      <c r="L660" t="s">
        <v>97</v>
      </c>
      <c r="M660" t="s">
        <v>110</v>
      </c>
      <c r="N660" t="s">
        <v>111</v>
      </c>
      <c r="O660">
        <v>4</v>
      </c>
      <c r="P660" t="s">
        <v>91</v>
      </c>
      <c r="Q660" t="s">
        <v>78</v>
      </c>
      <c r="R660" t="s">
        <v>79</v>
      </c>
      <c r="S660" t="s">
        <v>57</v>
      </c>
      <c r="T660" t="s">
        <v>44</v>
      </c>
      <c r="U660" t="s">
        <v>221</v>
      </c>
      <c r="V660">
        <v>1844</v>
      </c>
      <c r="W660">
        <v>0.47551369596063797</v>
      </c>
      <c r="X660" t="s">
        <v>220</v>
      </c>
    </row>
    <row r="661" spans="1:24" x14ac:dyDescent="0.25">
      <c r="A661" t="s">
        <v>114</v>
      </c>
      <c r="B661" s="1">
        <v>42097</v>
      </c>
      <c r="C661">
        <v>2015</v>
      </c>
      <c r="D661" t="s">
        <v>227</v>
      </c>
      <c r="E661" t="s">
        <v>54</v>
      </c>
      <c r="F661" t="s">
        <v>32</v>
      </c>
      <c r="G661" t="s">
        <v>200</v>
      </c>
      <c r="H661" t="s">
        <v>211</v>
      </c>
      <c r="I661">
        <v>53800</v>
      </c>
      <c r="J661">
        <v>2765</v>
      </c>
      <c r="K661">
        <v>56565</v>
      </c>
      <c r="L661" t="s">
        <v>97</v>
      </c>
      <c r="M661" t="s">
        <v>115</v>
      </c>
      <c r="N661" t="s">
        <v>116</v>
      </c>
      <c r="O661">
        <v>4</v>
      </c>
      <c r="P661" t="s">
        <v>77</v>
      </c>
      <c r="Q661" t="s">
        <v>78</v>
      </c>
      <c r="R661" t="s">
        <v>79</v>
      </c>
      <c r="S661" t="s">
        <v>54</v>
      </c>
      <c r="T661" t="s">
        <v>45</v>
      </c>
      <c r="U661" t="s">
        <v>223</v>
      </c>
      <c r="V661">
        <v>2690</v>
      </c>
      <c r="W661">
        <v>7.7005130740350633E-2</v>
      </c>
      <c r="X661" t="s">
        <v>220</v>
      </c>
    </row>
    <row r="662" spans="1:24" x14ac:dyDescent="0.25">
      <c r="A662" t="s">
        <v>139</v>
      </c>
      <c r="B662" s="1">
        <v>42097</v>
      </c>
      <c r="C662">
        <v>2015</v>
      </c>
      <c r="D662" t="s">
        <v>227</v>
      </c>
      <c r="E662" t="s">
        <v>60</v>
      </c>
      <c r="F662" t="s">
        <v>4</v>
      </c>
      <c r="G662" t="s">
        <v>210</v>
      </c>
      <c r="H662" t="s">
        <v>211</v>
      </c>
      <c r="I662">
        <v>134750</v>
      </c>
      <c r="J662">
        <v>2258</v>
      </c>
      <c r="K662">
        <v>137008</v>
      </c>
      <c r="L662" t="s">
        <v>127</v>
      </c>
      <c r="M662" t="s">
        <v>137</v>
      </c>
      <c r="N662" t="s">
        <v>140</v>
      </c>
      <c r="O662">
        <v>4</v>
      </c>
      <c r="P662" t="s">
        <v>91</v>
      </c>
      <c r="Q662" t="s">
        <v>86</v>
      </c>
      <c r="R662" t="s">
        <v>92</v>
      </c>
      <c r="S662" t="s">
        <v>61</v>
      </c>
      <c r="T662" t="s">
        <v>42</v>
      </c>
      <c r="U662" t="s">
        <v>225</v>
      </c>
      <c r="V662">
        <v>8085</v>
      </c>
      <c r="W662">
        <v>0.14147388336317329</v>
      </c>
      <c r="X662" t="s">
        <v>220</v>
      </c>
    </row>
    <row r="663" spans="1:24" x14ac:dyDescent="0.25">
      <c r="A663" t="s">
        <v>188</v>
      </c>
      <c r="B663" s="1">
        <v>42098</v>
      </c>
      <c r="C663">
        <v>2015</v>
      </c>
      <c r="D663" t="s">
        <v>227</v>
      </c>
      <c r="E663" t="s">
        <v>57</v>
      </c>
      <c r="F663" t="s">
        <v>22</v>
      </c>
      <c r="G663" t="s">
        <v>200</v>
      </c>
      <c r="H663" t="s">
        <v>203</v>
      </c>
      <c r="I663">
        <v>77500</v>
      </c>
      <c r="J663">
        <v>3153</v>
      </c>
      <c r="K663">
        <v>80653</v>
      </c>
      <c r="L663" t="s">
        <v>164</v>
      </c>
      <c r="M663" t="s">
        <v>189</v>
      </c>
      <c r="N663" t="s">
        <v>190</v>
      </c>
      <c r="O663">
        <v>4</v>
      </c>
      <c r="P663" t="s">
        <v>77</v>
      </c>
      <c r="Q663" t="s">
        <v>86</v>
      </c>
      <c r="R663" t="s">
        <v>87</v>
      </c>
      <c r="S663" t="s">
        <v>57</v>
      </c>
      <c r="T663" t="s">
        <v>44</v>
      </c>
      <c r="U663" t="s">
        <v>225</v>
      </c>
      <c r="V663">
        <v>4650</v>
      </c>
      <c r="W663">
        <v>9.5607591837461842E-2</v>
      </c>
      <c r="X663" t="s">
        <v>220</v>
      </c>
    </row>
    <row r="664" spans="1:24" x14ac:dyDescent="0.25">
      <c r="A664" t="s">
        <v>179</v>
      </c>
      <c r="B664" s="1">
        <v>42101</v>
      </c>
      <c r="C664">
        <v>2015</v>
      </c>
      <c r="D664" t="s">
        <v>227</v>
      </c>
      <c r="E664" t="s">
        <v>58</v>
      </c>
      <c r="F664" t="s">
        <v>8</v>
      </c>
      <c r="G664" t="s">
        <v>209</v>
      </c>
      <c r="H664" t="s">
        <v>205</v>
      </c>
      <c r="I664">
        <v>50350</v>
      </c>
      <c r="J664">
        <v>3319</v>
      </c>
      <c r="K664">
        <v>53669</v>
      </c>
      <c r="L664" t="s">
        <v>164</v>
      </c>
      <c r="M664" t="s">
        <v>180</v>
      </c>
      <c r="N664" t="s">
        <v>181</v>
      </c>
      <c r="O664">
        <v>4</v>
      </c>
      <c r="P664" t="s">
        <v>77</v>
      </c>
      <c r="Q664" t="s">
        <v>78</v>
      </c>
      <c r="R664" t="s">
        <v>79</v>
      </c>
      <c r="S664" t="s">
        <v>59</v>
      </c>
      <c r="T664" t="s">
        <v>42</v>
      </c>
      <c r="U664" t="s">
        <v>221</v>
      </c>
      <c r="V664">
        <v>2014</v>
      </c>
      <c r="W664">
        <v>0.10582189732502303</v>
      </c>
      <c r="X664" t="s">
        <v>220</v>
      </c>
    </row>
    <row r="665" spans="1:24" x14ac:dyDescent="0.25">
      <c r="A665" t="s">
        <v>117</v>
      </c>
      <c r="B665" s="1">
        <v>42102</v>
      </c>
      <c r="C665">
        <v>2015</v>
      </c>
      <c r="D665" t="s">
        <v>227</v>
      </c>
      <c r="E665" t="s">
        <v>60</v>
      </c>
      <c r="F665" t="s">
        <v>4</v>
      </c>
      <c r="G665" t="s">
        <v>207</v>
      </c>
      <c r="H665" t="s">
        <v>201</v>
      </c>
      <c r="I665">
        <v>58050</v>
      </c>
      <c r="J665">
        <v>1660</v>
      </c>
      <c r="K665">
        <v>59710</v>
      </c>
      <c r="L665" t="s">
        <v>97</v>
      </c>
      <c r="M665" t="s">
        <v>118</v>
      </c>
      <c r="N665" t="s">
        <v>119</v>
      </c>
      <c r="O665">
        <v>4</v>
      </c>
      <c r="P665" t="s">
        <v>77</v>
      </c>
      <c r="Q665" t="s">
        <v>86</v>
      </c>
      <c r="R665" t="s">
        <v>79</v>
      </c>
      <c r="S665" t="s">
        <v>61</v>
      </c>
      <c r="T665" t="s">
        <v>42</v>
      </c>
      <c r="U665" t="s">
        <v>223</v>
      </c>
      <c r="V665">
        <v>2902.5</v>
      </c>
      <c r="W665">
        <v>4.4414843453287542E-3</v>
      </c>
      <c r="X665" t="s">
        <v>220</v>
      </c>
    </row>
    <row r="666" spans="1:24" x14ac:dyDescent="0.25">
      <c r="A666" t="s">
        <v>139</v>
      </c>
      <c r="B666" s="1">
        <v>42103</v>
      </c>
      <c r="C666">
        <v>2015</v>
      </c>
      <c r="D666" t="s">
        <v>227</v>
      </c>
      <c r="E666" t="s">
        <v>52</v>
      </c>
      <c r="F666" t="s">
        <v>47</v>
      </c>
      <c r="G666" t="s">
        <v>204</v>
      </c>
      <c r="H666" t="s">
        <v>203</v>
      </c>
      <c r="I666">
        <v>134700</v>
      </c>
      <c r="J666">
        <v>1255</v>
      </c>
      <c r="K666">
        <v>135955</v>
      </c>
      <c r="L666" t="s">
        <v>127</v>
      </c>
      <c r="M666" t="s">
        <v>137</v>
      </c>
      <c r="N666" t="s">
        <v>140</v>
      </c>
      <c r="O666">
        <v>4</v>
      </c>
      <c r="P666" t="s">
        <v>91</v>
      </c>
      <c r="Q666" t="s">
        <v>86</v>
      </c>
      <c r="R666" t="s">
        <v>92</v>
      </c>
      <c r="S666" t="s">
        <v>53</v>
      </c>
      <c r="T666" t="s">
        <v>46</v>
      </c>
      <c r="U666" t="s">
        <v>225</v>
      </c>
      <c r="V666">
        <v>8082</v>
      </c>
      <c r="W666">
        <v>0.81357820975295181</v>
      </c>
      <c r="X666" t="s">
        <v>222</v>
      </c>
    </row>
    <row r="667" spans="1:24" x14ac:dyDescent="0.25">
      <c r="A667" t="s">
        <v>191</v>
      </c>
      <c r="B667" s="1">
        <v>42104</v>
      </c>
      <c r="C667">
        <v>2015</v>
      </c>
      <c r="D667" t="s">
        <v>227</v>
      </c>
      <c r="E667" t="s">
        <v>58</v>
      </c>
      <c r="F667" t="s">
        <v>5</v>
      </c>
      <c r="G667" t="s">
        <v>200</v>
      </c>
      <c r="H667" t="s">
        <v>211</v>
      </c>
      <c r="I667">
        <v>130700</v>
      </c>
      <c r="J667">
        <v>4242</v>
      </c>
      <c r="K667">
        <v>134942</v>
      </c>
      <c r="L667" t="s">
        <v>164</v>
      </c>
      <c r="M667" t="s">
        <v>192</v>
      </c>
      <c r="N667" t="s">
        <v>193</v>
      </c>
      <c r="O667">
        <v>4</v>
      </c>
      <c r="P667" t="s">
        <v>91</v>
      </c>
      <c r="Q667" t="s">
        <v>86</v>
      </c>
      <c r="R667" t="s">
        <v>92</v>
      </c>
      <c r="S667" t="s">
        <v>59</v>
      </c>
      <c r="T667" t="s">
        <v>42</v>
      </c>
      <c r="U667" t="s">
        <v>225</v>
      </c>
      <c r="V667">
        <v>7842</v>
      </c>
      <c r="W667">
        <v>0.1006967844910439</v>
      </c>
      <c r="X667" t="s">
        <v>220</v>
      </c>
    </row>
    <row r="668" spans="1:24" x14ac:dyDescent="0.25">
      <c r="A668" t="s">
        <v>157</v>
      </c>
      <c r="B668" s="1">
        <v>42104</v>
      </c>
      <c r="C668">
        <v>2015</v>
      </c>
      <c r="D668" t="s">
        <v>227</v>
      </c>
      <c r="E668" t="s">
        <v>58</v>
      </c>
      <c r="F668" t="s">
        <v>5</v>
      </c>
      <c r="G668" t="s">
        <v>209</v>
      </c>
      <c r="H668" t="s">
        <v>203</v>
      </c>
      <c r="I668">
        <v>65200</v>
      </c>
      <c r="J668">
        <v>1127</v>
      </c>
      <c r="K668">
        <v>66327</v>
      </c>
      <c r="L668" t="s">
        <v>142</v>
      </c>
      <c r="M668" t="s">
        <v>158</v>
      </c>
      <c r="N668" t="s">
        <v>159</v>
      </c>
      <c r="O668">
        <v>4</v>
      </c>
      <c r="P668" t="s">
        <v>77</v>
      </c>
      <c r="Q668" t="s">
        <v>86</v>
      </c>
      <c r="R668" t="s">
        <v>79</v>
      </c>
      <c r="S668" t="s">
        <v>59</v>
      </c>
      <c r="T668" t="s">
        <v>42</v>
      </c>
      <c r="U668" t="s">
        <v>223</v>
      </c>
      <c r="V668">
        <v>3260</v>
      </c>
      <c r="W668">
        <v>0.67157490722442736</v>
      </c>
      <c r="X668" t="s">
        <v>222</v>
      </c>
    </row>
    <row r="669" spans="1:24" x14ac:dyDescent="0.25">
      <c r="A669" t="s">
        <v>103</v>
      </c>
      <c r="B669" s="1">
        <v>42104</v>
      </c>
      <c r="C669">
        <v>2015</v>
      </c>
      <c r="D669" t="s">
        <v>227</v>
      </c>
      <c r="E669" t="s">
        <v>58</v>
      </c>
      <c r="F669" t="s">
        <v>5</v>
      </c>
      <c r="G669" t="s">
        <v>200</v>
      </c>
      <c r="H669" t="s">
        <v>201</v>
      </c>
      <c r="I669">
        <v>35650</v>
      </c>
      <c r="J669">
        <v>2007</v>
      </c>
      <c r="K669">
        <v>37657</v>
      </c>
      <c r="L669" t="s">
        <v>97</v>
      </c>
      <c r="M669" t="s">
        <v>104</v>
      </c>
      <c r="N669" t="s">
        <v>105</v>
      </c>
      <c r="O669">
        <v>2</v>
      </c>
      <c r="P669" t="s">
        <v>91</v>
      </c>
      <c r="Q669" t="s">
        <v>78</v>
      </c>
      <c r="R669" t="s">
        <v>79</v>
      </c>
      <c r="S669" t="s">
        <v>59</v>
      </c>
      <c r="T669" t="s">
        <v>42</v>
      </c>
      <c r="U669" t="s">
        <v>221</v>
      </c>
      <c r="V669">
        <v>1426</v>
      </c>
      <c r="W669">
        <v>0.79175756349775828</v>
      </c>
      <c r="X669" t="s">
        <v>222</v>
      </c>
    </row>
    <row r="670" spans="1:24" x14ac:dyDescent="0.25">
      <c r="A670" t="s">
        <v>117</v>
      </c>
      <c r="B670" s="1">
        <v>42105</v>
      </c>
      <c r="C670">
        <v>2015</v>
      </c>
      <c r="D670" t="s">
        <v>227</v>
      </c>
      <c r="E670" t="s">
        <v>64</v>
      </c>
      <c r="F670" t="s">
        <v>26</v>
      </c>
      <c r="G670" t="s">
        <v>200</v>
      </c>
      <c r="H670" t="s">
        <v>201</v>
      </c>
      <c r="I670">
        <v>58550</v>
      </c>
      <c r="J670">
        <v>3059</v>
      </c>
      <c r="K670">
        <v>61609</v>
      </c>
      <c r="L670" t="s">
        <v>97</v>
      </c>
      <c r="M670" t="s">
        <v>118</v>
      </c>
      <c r="N670" t="s">
        <v>119</v>
      </c>
      <c r="O670">
        <v>4</v>
      </c>
      <c r="P670" t="s">
        <v>77</v>
      </c>
      <c r="Q670" t="s">
        <v>86</v>
      </c>
      <c r="R670" t="s">
        <v>79</v>
      </c>
      <c r="S670" t="s">
        <v>57</v>
      </c>
      <c r="T670" t="s">
        <v>44</v>
      </c>
      <c r="U670" t="s">
        <v>223</v>
      </c>
      <c r="V670">
        <v>2927.5</v>
      </c>
      <c r="W670">
        <v>0.9035779884567382</v>
      </c>
      <c r="X670" t="s">
        <v>222</v>
      </c>
    </row>
    <row r="671" spans="1:24" x14ac:dyDescent="0.25">
      <c r="A671" t="s">
        <v>148</v>
      </c>
      <c r="B671" s="1">
        <v>42106</v>
      </c>
      <c r="C671">
        <v>2015</v>
      </c>
      <c r="D671" t="s">
        <v>227</v>
      </c>
      <c r="E671" t="s">
        <v>55</v>
      </c>
      <c r="F671" t="s">
        <v>40</v>
      </c>
      <c r="G671" t="s">
        <v>200</v>
      </c>
      <c r="H671" t="s">
        <v>201</v>
      </c>
      <c r="I671">
        <v>33500</v>
      </c>
      <c r="J671">
        <v>4806</v>
      </c>
      <c r="K671">
        <v>38306</v>
      </c>
      <c r="L671" t="s">
        <v>142</v>
      </c>
      <c r="M671" t="s">
        <v>149</v>
      </c>
      <c r="N671" t="s">
        <v>150</v>
      </c>
      <c r="O671">
        <v>4</v>
      </c>
      <c r="P671" t="s">
        <v>77</v>
      </c>
      <c r="Q671" t="s">
        <v>78</v>
      </c>
      <c r="R671" t="s">
        <v>79</v>
      </c>
      <c r="S671" t="s">
        <v>56</v>
      </c>
      <c r="T671" t="s">
        <v>46</v>
      </c>
      <c r="U671" t="s">
        <v>221</v>
      </c>
      <c r="V671">
        <v>1340</v>
      </c>
      <c r="W671">
        <v>0.82011727421549951</v>
      </c>
      <c r="X671" t="s">
        <v>222</v>
      </c>
    </row>
    <row r="672" spans="1:24" x14ac:dyDescent="0.25">
      <c r="A672" t="s">
        <v>109</v>
      </c>
      <c r="B672" s="1">
        <v>42106</v>
      </c>
      <c r="C672">
        <v>2015</v>
      </c>
      <c r="D672" t="s">
        <v>227</v>
      </c>
      <c r="E672" t="s">
        <v>57</v>
      </c>
      <c r="F672" t="s">
        <v>23</v>
      </c>
      <c r="G672" t="s">
        <v>208</v>
      </c>
      <c r="H672" t="s">
        <v>201</v>
      </c>
      <c r="I672">
        <v>46050</v>
      </c>
      <c r="J672">
        <v>1604</v>
      </c>
      <c r="K672">
        <v>47654</v>
      </c>
      <c r="L672" t="s">
        <v>97</v>
      </c>
      <c r="M672" t="s">
        <v>110</v>
      </c>
      <c r="N672" t="s">
        <v>111</v>
      </c>
      <c r="O672">
        <v>4</v>
      </c>
      <c r="P672" t="s">
        <v>91</v>
      </c>
      <c r="Q672" t="s">
        <v>78</v>
      </c>
      <c r="R672" t="s">
        <v>79</v>
      </c>
      <c r="S672" t="s">
        <v>57</v>
      </c>
      <c r="T672" t="s">
        <v>44</v>
      </c>
      <c r="U672" t="s">
        <v>221</v>
      </c>
      <c r="V672">
        <v>1842</v>
      </c>
      <c r="W672">
        <v>0.23840773070156934</v>
      </c>
      <c r="X672" t="s">
        <v>220</v>
      </c>
    </row>
    <row r="673" spans="1:24" x14ac:dyDescent="0.25">
      <c r="A673" t="s">
        <v>117</v>
      </c>
      <c r="B673" s="1">
        <v>42106</v>
      </c>
      <c r="C673">
        <v>2015</v>
      </c>
      <c r="D673" t="s">
        <v>227</v>
      </c>
      <c r="E673" t="s">
        <v>54</v>
      </c>
      <c r="F673" t="s">
        <v>32</v>
      </c>
      <c r="G673" t="s">
        <v>200</v>
      </c>
      <c r="H673" t="s">
        <v>203</v>
      </c>
      <c r="I673">
        <v>58600</v>
      </c>
      <c r="J673">
        <v>3636</v>
      </c>
      <c r="K673">
        <v>62236</v>
      </c>
      <c r="L673" t="s">
        <v>97</v>
      </c>
      <c r="M673" t="s">
        <v>118</v>
      </c>
      <c r="N673" t="s">
        <v>119</v>
      </c>
      <c r="O673">
        <v>4</v>
      </c>
      <c r="P673" t="s">
        <v>77</v>
      </c>
      <c r="Q673" t="s">
        <v>86</v>
      </c>
      <c r="R673" t="s">
        <v>79</v>
      </c>
      <c r="S673" t="s">
        <v>54</v>
      </c>
      <c r="T673" t="s">
        <v>45</v>
      </c>
      <c r="U673" t="s">
        <v>223</v>
      </c>
      <c r="V673">
        <v>2930</v>
      </c>
      <c r="W673">
        <v>0.73998148168436317</v>
      </c>
      <c r="X673" t="s">
        <v>222</v>
      </c>
    </row>
    <row r="674" spans="1:24" x14ac:dyDescent="0.25">
      <c r="A674" t="s">
        <v>83</v>
      </c>
      <c r="B674" s="1">
        <v>42107</v>
      </c>
      <c r="C674">
        <v>2015</v>
      </c>
      <c r="D674" t="s">
        <v>227</v>
      </c>
      <c r="E674" t="s">
        <v>55</v>
      </c>
      <c r="F674" t="s">
        <v>40</v>
      </c>
      <c r="G674" t="s">
        <v>206</v>
      </c>
      <c r="H674" t="s">
        <v>201</v>
      </c>
      <c r="I674">
        <v>83500</v>
      </c>
      <c r="J674">
        <v>3076</v>
      </c>
      <c r="K674">
        <v>86576</v>
      </c>
      <c r="L674" t="s">
        <v>74</v>
      </c>
      <c r="M674" t="s">
        <v>84</v>
      </c>
      <c r="N674" t="s">
        <v>85</v>
      </c>
      <c r="O674">
        <v>4</v>
      </c>
      <c r="P674" t="s">
        <v>77</v>
      </c>
      <c r="Q674" t="s">
        <v>86</v>
      </c>
      <c r="R674" t="s">
        <v>87</v>
      </c>
      <c r="S674" t="s">
        <v>56</v>
      </c>
      <c r="T674" t="s">
        <v>46</v>
      </c>
      <c r="U674" t="s">
        <v>225</v>
      </c>
      <c r="V674">
        <v>5010</v>
      </c>
      <c r="W674">
        <v>0.9767419537421046</v>
      </c>
      <c r="X674" t="s">
        <v>222</v>
      </c>
    </row>
    <row r="675" spans="1:24" x14ac:dyDescent="0.25">
      <c r="A675" t="s">
        <v>170</v>
      </c>
      <c r="B675" s="1">
        <v>42107</v>
      </c>
      <c r="C675">
        <v>2015</v>
      </c>
      <c r="D675" t="s">
        <v>227</v>
      </c>
      <c r="E675" t="s">
        <v>50</v>
      </c>
      <c r="F675" t="s">
        <v>13</v>
      </c>
      <c r="G675" t="s">
        <v>200</v>
      </c>
      <c r="H675" t="s">
        <v>201</v>
      </c>
      <c r="I675">
        <v>31350</v>
      </c>
      <c r="J675">
        <v>3918</v>
      </c>
      <c r="K675">
        <v>35268</v>
      </c>
      <c r="L675" t="s">
        <v>164</v>
      </c>
      <c r="M675" t="s">
        <v>171</v>
      </c>
      <c r="N675" t="s">
        <v>172</v>
      </c>
      <c r="O675">
        <v>4</v>
      </c>
      <c r="P675" t="s">
        <v>77</v>
      </c>
      <c r="Q675" t="s">
        <v>78</v>
      </c>
      <c r="R675" t="s">
        <v>79</v>
      </c>
      <c r="S675" t="s">
        <v>51</v>
      </c>
      <c r="T675" t="s">
        <v>43</v>
      </c>
      <c r="U675" t="s">
        <v>219</v>
      </c>
      <c r="V675">
        <v>940.5</v>
      </c>
      <c r="W675">
        <v>2.1689882977721228E-2</v>
      </c>
      <c r="X675" t="s">
        <v>220</v>
      </c>
    </row>
    <row r="676" spans="1:24" x14ac:dyDescent="0.25">
      <c r="A676" t="s">
        <v>133</v>
      </c>
      <c r="B676" s="1">
        <v>42108</v>
      </c>
      <c r="C676">
        <v>2015</v>
      </c>
      <c r="D676" t="s">
        <v>227</v>
      </c>
      <c r="E676" t="s">
        <v>55</v>
      </c>
      <c r="F676" t="s">
        <v>37</v>
      </c>
      <c r="G676" t="s">
        <v>210</v>
      </c>
      <c r="H676" t="s">
        <v>203</v>
      </c>
      <c r="I676">
        <v>64550</v>
      </c>
      <c r="J676">
        <v>3117</v>
      </c>
      <c r="K676">
        <v>67667</v>
      </c>
      <c r="L676" t="s">
        <v>127</v>
      </c>
      <c r="M676" t="s">
        <v>134</v>
      </c>
      <c r="N676" t="s">
        <v>135</v>
      </c>
      <c r="O676">
        <v>4</v>
      </c>
      <c r="P676" t="s">
        <v>77</v>
      </c>
      <c r="Q676" t="s">
        <v>86</v>
      </c>
      <c r="R676" t="s">
        <v>79</v>
      </c>
      <c r="S676" t="s">
        <v>56</v>
      </c>
      <c r="T676" t="s">
        <v>46</v>
      </c>
      <c r="U676" t="s">
        <v>223</v>
      </c>
      <c r="V676">
        <v>3227.5</v>
      </c>
      <c r="W676">
        <v>5.1368281269151848E-2</v>
      </c>
      <c r="X676" t="s">
        <v>220</v>
      </c>
    </row>
    <row r="677" spans="1:24" x14ac:dyDescent="0.25">
      <c r="A677" t="s">
        <v>188</v>
      </c>
      <c r="B677" s="1">
        <v>42108</v>
      </c>
      <c r="C677">
        <v>2015</v>
      </c>
      <c r="D677" t="s">
        <v>227</v>
      </c>
      <c r="E677" t="s">
        <v>50</v>
      </c>
      <c r="F677" t="s">
        <v>13</v>
      </c>
      <c r="G677" t="s">
        <v>209</v>
      </c>
      <c r="H677" t="s">
        <v>201</v>
      </c>
      <c r="I677">
        <v>77350</v>
      </c>
      <c r="J677">
        <v>4323</v>
      </c>
      <c r="K677">
        <v>81673</v>
      </c>
      <c r="L677" t="s">
        <v>164</v>
      </c>
      <c r="M677" t="s">
        <v>189</v>
      </c>
      <c r="N677" t="s">
        <v>190</v>
      </c>
      <c r="O677">
        <v>4</v>
      </c>
      <c r="P677" t="s">
        <v>77</v>
      </c>
      <c r="Q677" t="s">
        <v>86</v>
      </c>
      <c r="R677" t="s">
        <v>87</v>
      </c>
      <c r="S677" t="s">
        <v>51</v>
      </c>
      <c r="T677" t="s">
        <v>43</v>
      </c>
      <c r="U677" t="s">
        <v>225</v>
      </c>
      <c r="V677">
        <v>4641</v>
      </c>
      <c r="W677">
        <v>0.55146427198847026</v>
      </c>
      <c r="X677" t="s">
        <v>222</v>
      </c>
    </row>
    <row r="678" spans="1:24" x14ac:dyDescent="0.25">
      <c r="A678" t="s">
        <v>136</v>
      </c>
      <c r="B678" s="1">
        <v>42108</v>
      </c>
      <c r="C678">
        <v>2015</v>
      </c>
      <c r="D678" t="s">
        <v>227</v>
      </c>
      <c r="E678" t="s">
        <v>54</v>
      </c>
      <c r="F678" t="s">
        <v>33</v>
      </c>
      <c r="G678" t="s">
        <v>210</v>
      </c>
      <c r="H678" t="s">
        <v>203</v>
      </c>
      <c r="I678">
        <v>85450</v>
      </c>
      <c r="J678">
        <v>4640</v>
      </c>
      <c r="K678">
        <v>90090</v>
      </c>
      <c r="L678" t="s">
        <v>127</v>
      </c>
      <c r="M678" t="s">
        <v>137</v>
      </c>
      <c r="N678" t="s">
        <v>138</v>
      </c>
      <c r="O678">
        <v>4</v>
      </c>
      <c r="P678" t="s">
        <v>77</v>
      </c>
      <c r="Q678" t="s">
        <v>78</v>
      </c>
      <c r="R678" t="s">
        <v>79</v>
      </c>
      <c r="S678" t="s">
        <v>54</v>
      </c>
      <c r="T678" t="s">
        <v>45</v>
      </c>
      <c r="U678" t="s">
        <v>225</v>
      </c>
      <c r="V678">
        <v>5127</v>
      </c>
      <c r="W678">
        <v>0.68745027700786021</v>
      </c>
      <c r="X678" t="s">
        <v>222</v>
      </c>
    </row>
    <row r="679" spans="1:24" x14ac:dyDescent="0.25">
      <c r="A679" t="s">
        <v>112</v>
      </c>
      <c r="B679" s="1">
        <v>42109</v>
      </c>
      <c r="C679">
        <v>2015</v>
      </c>
      <c r="D679" t="s">
        <v>227</v>
      </c>
      <c r="E679" t="s">
        <v>54</v>
      </c>
      <c r="F679" t="s">
        <v>28</v>
      </c>
      <c r="G679" t="s">
        <v>200</v>
      </c>
      <c r="H679" t="s">
        <v>201</v>
      </c>
      <c r="I679">
        <v>47000</v>
      </c>
      <c r="J679">
        <v>1729</v>
      </c>
      <c r="K679">
        <v>48729</v>
      </c>
      <c r="L679" t="s">
        <v>97</v>
      </c>
      <c r="M679" t="s">
        <v>104</v>
      </c>
      <c r="N679" t="s">
        <v>113</v>
      </c>
      <c r="O679">
        <v>3</v>
      </c>
      <c r="P679" t="s">
        <v>91</v>
      </c>
      <c r="Q679" t="s">
        <v>78</v>
      </c>
      <c r="R679" t="s">
        <v>79</v>
      </c>
      <c r="S679" t="s">
        <v>54</v>
      </c>
      <c r="T679" t="s">
        <v>45</v>
      </c>
      <c r="U679" t="s">
        <v>221</v>
      </c>
      <c r="V679">
        <v>1880</v>
      </c>
      <c r="W679">
        <v>0.64952766785841787</v>
      </c>
      <c r="X679" t="s">
        <v>222</v>
      </c>
    </row>
    <row r="680" spans="1:24" x14ac:dyDescent="0.25">
      <c r="A680" t="s">
        <v>123</v>
      </c>
      <c r="B680" s="1">
        <v>42110</v>
      </c>
      <c r="C680">
        <v>2015</v>
      </c>
      <c r="D680" t="s">
        <v>227</v>
      </c>
      <c r="E680" t="s">
        <v>58</v>
      </c>
      <c r="F680" t="s">
        <v>5</v>
      </c>
      <c r="G680" t="s">
        <v>200</v>
      </c>
      <c r="H680" t="s">
        <v>205</v>
      </c>
      <c r="I680">
        <v>75650</v>
      </c>
      <c r="J680">
        <v>4931</v>
      </c>
      <c r="K680">
        <v>80581</v>
      </c>
      <c r="L680" t="s">
        <v>97</v>
      </c>
      <c r="M680" t="s">
        <v>124</v>
      </c>
      <c r="N680" t="s">
        <v>125</v>
      </c>
      <c r="O680">
        <v>4</v>
      </c>
      <c r="P680" t="s">
        <v>91</v>
      </c>
      <c r="Q680" t="s">
        <v>78</v>
      </c>
      <c r="R680" t="s">
        <v>92</v>
      </c>
      <c r="S680" t="s">
        <v>59</v>
      </c>
      <c r="T680" t="s">
        <v>42</v>
      </c>
      <c r="U680" t="s">
        <v>225</v>
      </c>
      <c r="V680">
        <v>4539</v>
      </c>
      <c r="W680">
        <v>0.12179370882073125</v>
      </c>
      <c r="X680" t="s">
        <v>220</v>
      </c>
    </row>
    <row r="681" spans="1:24" x14ac:dyDescent="0.25">
      <c r="A681" t="s">
        <v>191</v>
      </c>
      <c r="B681" s="1">
        <v>42110</v>
      </c>
      <c r="C681">
        <v>2015</v>
      </c>
      <c r="D681" t="s">
        <v>227</v>
      </c>
      <c r="E681" t="s">
        <v>62</v>
      </c>
      <c r="F681" t="s">
        <v>11</v>
      </c>
      <c r="G681" t="s">
        <v>207</v>
      </c>
      <c r="H681" t="s">
        <v>203</v>
      </c>
      <c r="I681">
        <v>130250</v>
      </c>
      <c r="J681">
        <v>3295</v>
      </c>
      <c r="K681">
        <v>133545</v>
      </c>
      <c r="L681" t="s">
        <v>164</v>
      </c>
      <c r="M681" t="s">
        <v>192</v>
      </c>
      <c r="N681" t="s">
        <v>193</v>
      </c>
      <c r="O681">
        <v>4</v>
      </c>
      <c r="P681" t="s">
        <v>91</v>
      </c>
      <c r="Q681" t="s">
        <v>86</v>
      </c>
      <c r="R681" t="s">
        <v>92</v>
      </c>
      <c r="S681" t="s">
        <v>63</v>
      </c>
      <c r="T681" t="s">
        <v>43</v>
      </c>
      <c r="U681" t="s">
        <v>225</v>
      </c>
      <c r="V681">
        <v>7815</v>
      </c>
      <c r="W681">
        <v>0.93724679804278854</v>
      </c>
      <c r="X681" t="s">
        <v>222</v>
      </c>
    </row>
    <row r="682" spans="1:24" x14ac:dyDescent="0.25">
      <c r="A682" t="s">
        <v>160</v>
      </c>
      <c r="B682" s="1">
        <v>42111</v>
      </c>
      <c r="C682">
        <v>2015</v>
      </c>
      <c r="D682" t="s">
        <v>227</v>
      </c>
      <c r="E682" t="s">
        <v>60</v>
      </c>
      <c r="F682" t="s">
        <v>4</v>
      </c>
      <c r="G682" t="s">
        <v>200</v>
      </c>
      <c r="H682" t="s">
        <v>201</v>
      </c>
      <c r="I682">
        <v>108900</v>
      </c>
      <c r="J682">
        <v>1640</v>
      </c>
      <c r="K682">
        <v>110540</v>
      </c>
      <c r="L682" t="s">
        <v>142</v>
      </c>
      <c r="M682" t="s">
        <v>161</v>
      </c>
      <c r="N682" t="s">
        <v>162</v>
      </c>
      <c r="O682">
        <v>4</v>
      </c>
      <c r="P682" t="s">
        <v>91</v>
      </c>
      <c r="Q682" t="s">
        <v>78</v>
      </c>
      <c r="R682" t="s">
        <v>92</v>
      </c>
      <c r="S682" t="s">
        <v>61</v>
      </c>
      <c r="T682" t="s">
        <v>42</v>
      </c>
      <c r="U682" t="s">
        <v>225</v>
      </c>
      <c r="V682">
        <v>6534</v>
      </c>
      <c r="W682">
        <v>0.29842512276881611</v>
      </c>
      <c r="X682" t="s">
        <v>220</v>
      </c>
    </row>
    <row r="683" spans="1:24" x14ac:dyDescent="0.25">
      <c r="A683" t="s">
        <v>167</v>
      </c>
      <c r="B683" s="1">
        <v>42111</v>
      </c>
      <c r="C683">
        <v>2015</v>
      </c>
      <c r="D683" t="s">
        <v>227</v>
      </c>
      <c r="E683" t="s">
        <v>52</v>
      </c>
      <c r="F683" t="s">
        <v>34</v>
      </c>
      <c r="G683" t="s">
        <v>200</v>
      </c>
      <c r="H683" t="s">
        <v>203</v>
      </c>
      <c r="I683">
        <v>31750</v>
      </c>
      <c r="J683">
        <v>1563</v>
      </c>
      <c r="K683">
        <v>33313</v>
      </c>
      <c r="L683" t="s">
        <v>164</v>
      </c>
      <c r="M683" t="s">
        <v>168</v>
      </c>
      <c r="N683" t="s">
        <v>169</v>
      </c>
      <c r="O683">
        <v>4</v>
      </c>
      <c r="P683" t="s">
        <v>77</v>
      </c>
      <c r="Q683" t="s">
        <v>78</v>
      </c>
      <c r="R683" t="s">
        <v>79</v>
      </c>
      <c r="S683" t="s">
        <v>53</v>
      </c>
      <c r="T683" t="s">
        <v>46</v>
      </c>
      <c r="U683" t="s">
        <v>219</v>
      </c>
      <c r="V683">
        <v>952.5</v>
      </c>
      <c r="W683">
        <v>0.8897631610230371</v>
      </c>
      <c r="X683" t="s">
        <v>222</v>
      </c>
    </row>
    <row r="684" spans="1:24" x14ac:dyDescent="0.25">
      <c r="A684" t="s">
        <v>139</v>
      </c>
      <c r="B684" s="1">
        <v>42111</v>
      </c>
      <c r="C684">
        <v>2015</v>
      </c>
      <c r="D684" t="s">
        <v>227</v>
      </c>
      <c r="E684" t="s">
        <v>54</v>
      </c>
      <c r="F684" t="s">
        <v>30</v>
      </c>
      <c r="G684" t="s">
        <v>206</v>
      </c>
      <c r="H684" t="s">
        <v>201</v>
      </c>
      <c r="I684">
        <v>134900</v>
      </c>
      <c r="J684">
        <v>2471</v>
      </c>
      <c r="K684">
        <v>137371</v>
      </c>
      <c r="L684" t="s">
        <v>127</v>
      </c>
      <c r="M684" t="s">
        <v>137</v>
      </c>
      <c r="N684" t="s">
        <v>140</v>
      </c>
      <c r="O684">
        <v>4</v>
      </c>
      <c r="P684" t="s">
        <v>91</v>
      </c>
      <c r="Q684" t="s">
        <v>86</v>
      </c>
      <c r="R684" t="s">
        <v>92</v>
      </c>
      <c r="S684" t="s">
        <v>54</v>
      </c>
      <c r="T684" t="s">
        <v>45</v>
      </c>
      <c r="U684" t="s">
        <v>225</v>
      </c>
      <c r="V684">
        <v>8094</v>
      </c>
      <c r="W684">
        <v>0.82056950024355646</v>
      </c>
      <c r="X684" t="s">
        <v>222</v>
      </c>
    </row>
    <row r="685" spans="1:24" x14ac:dyDescent="0.25">
      <c r="A685" t="s">
        <v>160</v>
      </c>
      <c r="B685" s="1">
        <v>42112</v>
      </c>
      <c r="C685">
        <v>2015</v>
      </c>
      <c r="D685" t="s">
        <v>227</v>
      </c>
      <c r="E685" t="s">
        <v>54</v>
      </c>
      <c r="F685" t="s">
        <v>32</v>
      </c>
      <c r="G685" t="s">
        <v>209</v>
      </c>
      <c r="H685" t="s">
        <v>211</v>
      </c>
      <c r="I685">
        <v>108750</v>
      </c>
      <c r="J685">
        <v>1314</v>
      </c>
      <c r="K685">
        <v>110064</v>
      </c>
      <c r="L685" t="s">
        <v>142</v>
      </c>
      <c r="M685" t="s">
        <v>161</v>
      </c>
      <c r="N685" t="s">
        <v>162</v>
      </c>
      <c r="O685">
        <v>4</v>
      </c>
      <c r="P685" t="s">
        <v>91</v>
      </c>
      <c r="Q685" t="s">
        <v>78</v>
      </c>
      <c r="R685" t="s">
        <v>92</v>
      </c>
      <c r="S685" t="s">
        <v>54</v>
      </c>
      <c r="T685" t="s">
        <v>45</v>
      </c>
      <c r="U685" t="s">
        <v>225</v>
      </c>
      <c r="V685">
        <v>6525</v>
      </c>
      <c r="W685">
        <v>0.73281997383237818</v>
      </c>
      <c r="X685" t="s">
        <v>222</v>
      </c>
    </row>
    <row r="686" spans="1:24" x14ac:dyDescent="0.25">
      <c r="A686" t="s">
        <v>93</v>
      </c>
      <c r="B686" s="1">
        <v>42114</v>
      </c>
      <c r="C686">
        <v>2015</v>
      </c>
      <c r="D686" t="s">
        <v>227</v>
      </c>
      <c r="E686" t="s">
        <v>58</v>
      </c>
      <c r="F686" t="s">
        <v>5</v>
      </c>
      <c r="G686" t="s">
        <v>200</v>
      </c>
      <c r="H686" t="s">
        <v>205</v>
      </c>
      <c r="I686">
        <v>166400</v>
      </c>
      <c r="J686">
        <v>3256</v>
      </c>
      <c r="K686">
        <v>169656</v>
      </c>
      <c r="L686" t="s">
        <v>74</v>
      </c>
      <c r="M686" t="s">
        <v>94</v>
      </c>
      <c r="N686" t="s">
        <v>95</v>
      </c>
      <c r="O686">
        <v>2</v>
      </c>
      <c r="P686" t="s">
        <v>77</v>
      </c>
      <c r="Q686" t="s">
        <v>86</v>
      </c>
      <c r="R686" t="s">
        <v>87</v>
      </c>
      <c r="S686" t="s">
        <v>59</v>
      </c>
      <c r="T686" t="s">
        <v>42</v>
      </c>
      <c r="U686" t="s">
        <v>225</v>
      </c>
      <c r="V686">
        <v>9984</v>
      </c>
      <c r="W686">
        <v>2.4346414964807411E-2</v>
      </c>
      <c r="X686" t="s">
        <v>220</v>
      </c>
    </row>
    <row r="687" spans="1:24" x14ac:dyDescent="0.25">
      <c r="A687" t="s">
        <v>157</v>
      </c>
      <c r="B687" s="1">
        <v>42114</v>
      </c>
      <c r="C687">
        <v>2015</v>
      </c>
      <c r="D687" t="s">
        <v>227</v>
      </c>
      <c r="E687" t="s">
        <v>62</v>
      </c>
      <c r="F687" t="s">
        <v>11</v>
      </c>
      <c r="G687" t="s">
        <v>210</v>
      </c>
      <c r="H687" t="s">
        <v>201</v>
      </c>
      <c r="I687">
        <v>65950</v>
      </c>
      <c r="J687">
        <v>4626</v>
      </c>
      <c r="K687">
        <v>70576</v>
      </c>
      <c r="L687" t="s">
        <v>142</v>
      </c>
      <c r="M687" t="s">
        <v>158</v>
      </c>
      <c r="N687" t="s">
        <v>159</v>
      </c>
      <c r="O687">
        <v>4</v>
      </c>
      <c r="P687" t="s">
        <v>77</v>
      </c>
      <c r="Q687" t="s">
        <v>86</v>
      </c>
      <c r="R687" t="s">
        <v>79</v>
      </c>
      <c r="S687" t="s">
        <v>63</v>
      </c>
      <c r="T687" t="s">
        <v>43</v>
      </c>
      <c r="U687" t="s">
        <v>223</v>
      </c>
      <c r="V687">
        <v>3297.5</v>
      </c>
      <c r="W687">
        <v>5.6096180833920921E-2</v>
      </c>
      <c r="X687" t="s">
        <v>220</v>
      </c>
    </row>
    <row r="688" spans="1:24" x14ac:dyDescent="0.25">
      <c r="A688" t="s">
        <v>93</v>
      </c>
      <c r="B688" s="1">
        <v>42116</v>
      </c>
      <c r="C688">
        <v>2015</v>
      </c>
      <c r="D688" t="s">
        <v>227</v>
      </c>
      <c r="E688" t="s">
        <v>54</v>
      </c>
      <c r="F688" t="s">
        <v>32</v>
      </c>
      <c r="G688" t="s">
        <v>209</v>
      </c>
      <c r="H688" t="s">
        <v>203</v>
      </c>
      <c r="I688">
        <v>166550</v>
      </c>
      <c r="J688">
        <v>3205</v>
      </c>
      <c r="K688">
        <v>169755</v>
      </c>
      <c r="L688" t="s">
        <v>74</v>
      </c>
      <c r="M688" t="s">
        <v>94</v>
      </c>
      <c r="N688" t="s">
        <v>95</v>
      </c>
      <c r="O688">
        <v>2</v>
      </c>
      <c r="P688" t="s">
        <v>77</v>
      </c>
      <c r="Q688" t="s">
        <v>86</v>
      </c>
      <c r="R688" t="s">
        <v>87</v>
      </c>
      <c r="S688" t="s">
        <v>54</v>
      </c>
      <c r="T688" t="s">
        <v>45</v>
      </c>
      <c r="U688" t="s">
        <v>225</v>
      </c>
      <c r="V688">
        <v>9993</v>
      </c>
      <c r="W688">
        <v>3.6945543269135779E-3</v>
      </c>
      <c r="X688" t="s">
        <v>220</v>
      </c>
    </row>
    <row r="689" spans="1:24" x14ac:dyDescent="0.25">
      <c r="A689" t="s">
        <v>106</v>
      </c>
      <c r="B689" s="1">
        <v>42116</v>
      </c>
      <c r="C689">
        <v>2015</v>
      </c>
      <c r="D689" t="s">
        <v>227</v>
      </c>
      <c r="E689" t="s">
        <v>60</v>
      </c>
      <c r="F689" t="s">
        <v>3</v>
      </c>
      <c r="G689" t="s">
        <v>206</v>
      </c>
      <c r="H689" t="s">
        <v>203</v>
      </c>
      <c r="I689">
        <v>37550</v>
      </c>
      <c r="J689">
        <v>2521</v>
      </c>
      <c r="K689">
        <v>40071</v>
      </c>
      <c r="L689" t="s">
        <v>97</v>
      </c>
      <c r="M689" t="s">
        <v>107</v>
      </c>
      <c r="N689" t="s">
        <v>108</v>
      </c>
      <c r="O689">
        <v>4</v>
      </c>
      <c r="P689" t="s">
        <v>77</v>
      </c>
      <c r="Q689" t="s">
        <v>78</v>
      </c>
      <c r="R689" t="s">
        <v>79</v>
      </c>
      <c r="S689" t="s">
        <v>61</v>
      </c>
      <c r="T689" t="s">
        <v>42</v>
      </c>
      <c r="U689" t="s">
        <v>221</v>
      </c>
      <c r="V689">
        <v>1502</v>
      </c>
      <c r="W689">
        <v>0.12866133084924022</v>
      </c>
      <c r="X689" t="s">
        <v>220</v>
      </c>
    </row>
    <row r="690" spans="1:24" x14ac:dyDescent="0.25">
      <c r="A690" t="s">
        <v>182</v>
      </c>
      <c r="B690" s="1">
        <v>42116</v>
      </c>
      <c r="C690">
        <v>2015</v>
      </c>
      <c r="D690" t="s">
        <v>227</v>
      </c>
      <c r="E690" t="s">
        <v>54</v>
      </c>
      <c r="F690" t="s">
        <v>23</v>
      </c>
      <c r="G690" t="s">
        <v>210</v>
      </c>
      <c r="H690" t="s">
        <v>211</v>
      </c>
      <c r="I690">
        <v>58400</v>
      </c>
      <c r="J690">
        <v>3893</v>
      </c>
      <c r="K690">
        <v>62293</v>
      </c>
      <c r="L690" t="s">
        <v>164</v>
      </c>
      <c r="M690" t="s">
        <v>183</v>
      </c>
      <c r="N690" t="s">
        <v>184</v>
      </c>
      <c r="O690">
        <v>4</v>
      </c>
      <c r="P690" t="s">
        <v>77</v>
      </c>
      <c r="Q690" t="s">
        <v>78</v>
      </c>
      <c r="R690" t="s">
        <v>79</v>
      </c>
      <c r="S690" t="s">
        <v>54</v>
      </c>
      <c r="T690" t="s">
        <v>44</v>
      </c>
      <c r="U690" t="s">
        <v>223</v>
      </c>
      <c r="V690">
        <v>2920</v>
      </c>
      <c r="W690">
        <v>0.98794777504538545</v>
      </c>
      <c r="X690" t="s">
        <v>222</v>
      </c>
    </row>
    <row r="691" spans="1:24" x14ac:dyDescent="0.25">
      <c r="A691" t="s">
        <v>114</v>
      </c>
      <c r="B691" s="1">
        <v>42117</v>
      </c>
      <c r="C691">
        <v>2015</v>
      </c>
      <c r="D691" t="s">
        <v>227</v>
      </c>
      <c r="E691" t="s">
        <v>64</v>
      </c>
      <c r="F691" t="s">
        <v>20</v>
      </c>
      <c r="G691" t="s">
        <v>200</v>
      </c>
      <c r="H691" t="s">
        <v>203</v>
      </c>
      <c r="I691">
        <v>54100</v>
      </c>
      <c r="J691">
        <v>1793</v>
      </c>
      <c r="K691">
        <v>55893</v>
      </c>
      <c r="L691" t="s">
        <v>97</v>
      </c>
      <c r="M691" t="s">
        <v>115</v>
      </c>
      <c r="N691" t="s">
        <v>116</v>
      </c>
      <c r="O691">
        <v>4</v>
      </c>
      <c r="P691" t="s">
        <v>77</v>
      </c>
      <c r="Q691" t="s">
        <v>78</v>
      </c>
      <c r="R691" t="s">
        <v>79</v>
      </c>
      <c r="S691" t="s">
        <v>57</v>
      </c>
      <c r="T691" t="s">
        <v>44</v>
      </c>
      <c r="U691" t="s">
        <v>221</v>
      </c>
      <c r="V691">
        <v>2164</v>
      </c>
      <c r="W691">
        <v>0.76094793051525389</v>
      </c>
      <c r="X691" t="s">
        <v>222</v>
      </c>
    </row>
    <row r="692" spans="1:24" x14ac:dyDescent="0.25">
      <c r="A692" t="s">
        <v>163</v>
      </c>
      <c r="B692" s="1">
        <v>42117</v>
      </c>
      <c r="C692">
        <v>2015</v>
      </c>
      <c r="D692" t="s">
        <v>227</v>
      </c>
      <c r="E692" t="s">
        <v>57</v>
      </c>
      <c r="F692" t="s">
        <v>18</v>
      </c>
      <c r="G692" t="s">
        <v>209</v>
      </c>
      <c r="H692" t="s">
        <v>203</v>
      </c>
      <c r="I692">
        <v>25250</v>
      </c>
      <c r="J692">
        <v>3835</v>
      </c>
      <c r="K692">
        <v>29085</v>
      </c>
      <c r="L692" t="s">
        <v>164</v>
      </c>
      <c r="M692" t="s">
        <v>165</v>
      </c>
      <c r="N692" t="s">
        <v>166</v>
      </c>
      <c r="O692">
        <v>2</v>
      </c>
      <c r="P692" t="s">
        <v>77</v>
      </c>
      <c r="Q692" t="s">
        <v>78</v>
      </c>
      <c r="R692" t="s">
        <v>79</v>
      </c>
      <c r="S692" t="s">
        <v>57</v>
      </c>
      <c r="T692" t="s">
        <v>44</v>
      </c>
      <c r="U692" t="s">
        <v>219</v>
      </c>
      <c r="V692">
        <v>757.5</v>
      </c>
      <c r="W692">
        <v>0.98489624447417268</v>
      </c>
      <c r="X692" t="s">
        <v>222</v>
      </c>
    </row>
    <row r="693" spans="1:24" x14ac:dyDescent="0.25">
      <c r="A693" t="s">
        <v>123</v>
      </c>
      <c r="B693" s="1">
        <v>42119</v>
      </c>
      <c r="C693">
        <v>2015</v>
      </c>
      <c r="D693" t="s">
        <v>227</v>
      </c>
      <c r="E693" t="s">
        <v>60</v>
      </c>
      <c r="F693" t="s">
        <v>35</v>
      </c>
      <c r="G693" t="s">
        <v>209</v>
      </c>
      <c r="H693" t="s">
        <v>205</v>
      </c>
      <c r="I693">
        <v>75350</v>
      </c>
      <c r="J693">
        <v>1988</v>
      </c>
      <c r="K693">
        <v>77338</v>
      </c>
      <c r="L693" t="s">
        <v>97</v>
      </c>
      <c r="M693" t="s">
        <v>124</v>
      </c>
      <c r="N693" t="s">
        <v>125</v>
      </c>
      <c r="O693">
        <v>4</v>
      </c>
      <c r="P693" t="s">
        <v>91</v>
      </c>
      <c r="Q693" t="s">
        <v>78</v>
      </c>
      <c r="R693" t="s">
        <v>92</v>
      </c>
      <c r="S693" t="s">
        <v>61</v>
      </c>
      <c r="T693" t="s">
        <v>46</v>
      </c>
      <c r="U693" t="s">
        <v>225</v>
      </c>
      <c r="V693">
        <v>4521</v>
      </c>
      <c r="W693">
        <v>0.40585519392316005</v>
      </c>
      <c r="X693" t="s">
        <v>220</v>
      </c>
    </row>
    <row r="694" spans="1:24" x14ac:dyDescent="0.25">
      <c r="A694" t="s">
        <v>117</v>
      </c>
      <c r="B694" s="1">
        <v>42119</v>
      </c>
      <c r="C694">
        <v>2015</v>
      </c>
      <c r="D694" t="s">
        <v>227</v>
      </c>
      <c r="E694" t="s">
        <v>62</v>
      </c>
      <c r="F694" t="s">
        <v>15</v>
      </c>
      <c r="G694" t="s">
        <v>200</v>
      </c>
      <c r="H694" t="s">
        <v>201</v>
      </c>
      <c r="I694">
        <v>58450</v>
      </c>
      <c r="J694">
        <v>3123</v>
      </c>
      <c r="K694">
        <v>61573</v>
      </c>
      <c r="L694" t="s">
        <v>97</v>
      </c>
      <c r="M694" t="s">
        <v>118</v>
      </c>
      <c r="N694" t="s">
        <v>119</v>
      </c>
      <c r="O694">
        <v>4</v>
      </c>
      <c r="P694" t="s">
        <v>77</v>
      </c>
      <c r="Q694" t="s">
        <v>86</v>
      </c>
      <c r="R694" t="s">
        <v>79</v>
      </c>
      <c r="S694" t="s">
        <v>63</v>
      </c>
      <c r="T694" t="s">
        <v>43</v>
      </c>
      <c r="U694" t="s">
        <v>223</v>
      </c>
      <c r="V694">
        <v>2922.5</v>
      </c>
      <c r="W694">
        <v>0.16570439383653196</v>
      </c>
      <c r="X694" t="s">
        <v>220</v>
      </c>
    </row>
    <row r="695" spans="1:24" x14ac:dyDescent="0.25">
      <c r="A695" t="s">
        <v>130</v>
      </c>
      <c r="B695" s="1">
        <v>42119</v>
      </c>
      <c r="C695">
        <v>2015</v>
      </c>
      <c r="D695" t="s">
        <v>227</v>
      </c>
      <c r="E695" t="s">
        <v>60</v>
      </c>
      <c r="F695" t="s">
        <v>3</v>
      </c>
      <c r="G695" t="s">
        <v>209</v>
      </c>
      <c r="H695" t="s">
        <v>203</v>
      </c>
      <c r="I695">
        <v>61350</v>
      </c>
      <c r="J695">
        <v>4932</v>
      </c>
      <c r="K695">
        <v>66282</v>
      </c>
      <c r="L695" t="s">
        <v>127</v>
      </c>
      <c r="M695" t="s">
        <v>131</v>
      </c>
      <c r="N695" t="s">
        <v>132</v>
      </c>
      <c r="O695">
        <v>4</v>
      </c>
      <c r="P695" t="s">
        <v>77</v>
      </c>
      <c r="Q695" t="s">
        <v>86</v>
      </c>
      <c r="R695" t="s">
        <v>79</v>
      </c>
      <c r="S695" t="s">
        <v>61</v>
      </c>
      <c r="T695" t="s">
        <v>42</v>
      </c>
      <c r="U695" t="s">
        <v>223</v>
      </c>
      <c r="V695">
        <v>3067.5</v>
      </c>
      <c r="W695">
        <v>0.11187704424926874</v>
      </c>
      <c r="X695" t="s">
        <v>220</v>
      </c>
    </row>
    <row r="696" spans="1:24" x14ac:dyDescent="0.25">
      <c r="A696" t="s">
        <v>148</v>
      </c>
      <c r="B696" s="1">
        <v>42122</v>
      </c>
      <c r="C696">
        <v>2015</v>
      </c>
      <c r="D696" t="s">
        <v>227</v>
      </c>
      <c r="E696" t="s">
        <v>50</v>
      </c>
      <c r="F696" t="s">
        <v>10</v>
      </c>
      <c r="G696" t="s">
        <v>200</v>
      </c>
      <c r="H696" t="s">
        <v>211</v>
      </c>
      <c r="I696">
        <v>33250</v>
      </c>
      <c r="J696">
        <v>3743</v>
      </c>
      <c r="K696">
        <v>36993</v>
      </c>
      <c r="L696" t="s">
        <v>142</v>
      </c>
      <c r="M696" t="s">
        <v>149</v>
      </c>
      <c r="N696" t="s">
        <v>150</v>
      </c>
      <c r="O696">
        <v>4</v>
      </c>
      <c r="P696" t="s">
        <v>77</v>
      </c>
      <c r="Q696" t="s">
        <v>78</v>
      </c>
      <c r="R696" t="s">
        <v>79</v>
      </c>
      <c r="S696" t="s">
        <v>51</v>
      </c>
      <c r="T696" t="s">
        <v>43</v>
      </c>
      <c r="U696" t="s">
        <v>219</v>
      </c>
      <c r="V696">
        <v>997.5</v>
      </c>
      <c r="W696">
        <v>0.53419638543119485</v>
      </c>
      <c r="X696" t="s">
        <v>222</v>
      </c>
    </row>
    <row r="697" spans="1:24" x14ac:dyDescent="0.25">
      <c r="A697" t="s">
        <v>126</v>
      </c>
      <c r="B697" s="1">
        <v>42122</v>
      </c>
      <c r="C697">
        <v>2015</v>
      </c>
      <c r="D697" t="s">
        <v>227</v>
      </c>
      <c r="E697" t="s">
        <v>54</v>
      </c>
      <c r="F697" t="s">
        <v>29</v>
      </c>
      <c r="G697" t="s">
        <v>209</v>
      </c>
      <c r="H697" t="s">
        <v>201</v>
      </c>
      <c r="I697">
        <v>37750</v>
      </c>
      <c r="J697">
        <v>1065</v>
      </c>
      <c r="K697">
        <v>38815</v>
      </c>
      <c r="L697" t="s">
        <v>127</v>
      </c>
      <c r="M697" t="s">
        <v>128</v>
      </c>
      <c r="N697" t="s">
        <v>129</v>
      </c>
      <c r="O697">
        <v>4</v>
      </c>
      <c r="P697" t="s">
        <v>77</v>
      </c>
      <c r="Q697" t="s">
        <v>78</v>
      </c>
      <c r="R697" t="s">
        <v>79</v>
      </c>
      <c r="S697" t="s">
        <v>54</v>
      </c>
      <c r="T697" t="s">
        <v>45</v>
      </c>
      <c r="U697" t="s">
        <v>221</v>
      </c>
      <c r="V697">
        <v>1510</v>
      </c>
      <c r="W697">
        <v>0.54311814184445806</v>
      </c>
      <c r="X697" t="s">
        <v>222</v>
      </c>
    </row>
    <row r="698" spans="1:24" x14ac:dyDescent="0.25">
      <c r="A698" t="s">
        <v>88</v>
      </c>
      <c r="B698" s="1">
        <v>42123</v>
      </c>
      <c r="C698">
        <v>2015</v>
      </c>
      <c r="D698" t="s">
        <v>227</v>
      </c>
      <c r="E698" t="s">
        <v>60</v>
      </c>
      <c r="F698" t="s">
        <v>22</v>
      </c>
      <c r="G698" t="s">
        <v>200</v>
      </c>
      <c r="H698" t="s">
        <v>203</v>
      </c>
      <c r="I698">
        <v>144000</v>
      </c>
      <c r="J698">
        <v>3694</v>
      </c>
      <c r="K698">
        <v>147694</v>
      </c>
      <c r="L698" t="s">
        <v>74</v>
      </c>
      <c r="M698" t="s">
        <v>89</v>
      </c>
      <c r="N698" t="s">
        <v>90</v>
      </c>
      <c r="O698">
        <v>4</v>
      </c>
      <c r="P698" t="s">
        <v>91</v>
      </c>
      <c r="Q698" t="s">
        <v>86</v>
      </c>
      <c r="R698" t="s">
        <v>92</v>
      </c>
      <c r="S698" t="s">
        <v>61</v>
      </c>
      <c r="T698" t="s">
        <v>44</v>
      </c>
      <c r="U698" t="s">
        <v>225</v>
      </c>
      <c r="V698">
        <v>8640</v>
      </c>
      <c r="W698">
        <v>0.23136431315511666</v>
      </c>
      <c r="X698" t="s">
        <v>220</v>
      </c>
    </row>
    <row r="699" spans="1:24" x14ac:dyDescent="0.25">
      <c r="A699" t="s">
        <v>185</v>
      </c>
      <c r="B699" s="1">
        <v>42124</v>
      </c>
      <c r="C699">
        <v>2015</v>
      </c>
      <c r="D699" t="s">
        <v>227</v>
      </c>
      <c r="E699" t="s">
        <v>60</v>
      </c>
      <c r="F699" t="s">
        <v>35</v>
      </c>
      <c r="G699" t="s">
        <v>209</v>
      </c>
      <c r="H699" t="s">
        <v>201</v>
      </c>
      <c r="I699">
        <v>74450</v>
      </c>
      <c r="J699">
        <v>2060</v>
      </c>
      <c r="K699">
        <v>76510</v>
      </c>
      <c r="L699" t="s">
        <v>164</v>
      </c>
      <c r="M699" t="s">
        <v>186</v>
      </c>
      <c r="N699" t="s">
        <v>187</v>
      </c>
      <c r="O699">
        <v>4</v>
      </c>
      <c r="P699" t="s">
        <v>77</v>
      </c>
      <c r="Q699" t="s">
        <v>86</v>
      </c>
      <c r="R699" t="s">
        <v>87</v>
      </c>
      <c r="S699" t="s">
        <v>61</v>
      </c>
      <c r="T699" t="s">
        <v>46</v>
      </c>
      <c r="U699" t="s">
        <v>223</v>
      </c>
      <c r="V699">
        <v>3722.5</v>
      </c>
      <c r="W699">
        <v>0.97655272948395122</v>
      </c>
      <c r="X699" t="s">
        <v>222</v>
      </c>
    </row>
    <row r="700" spans="1:24" x14ac:dyDescent="0.25">
      <c r="A700" t="s">
        <v>123</v>
      </c>
      <c r="B700" s="1">
        <v>42124</v>
      </c>
      <c r="C700">
        <v>2015</v>
      </c>
      <c r="D700" t="s">
        <v>227</v>
      </c>
      <c r="E700" t="s">
        <v>58</v>
      </c>
      <c r="F700" t="s">
        <v>2</v>
      </c>
      <c r="G700" t="s">
        <v>209</v>
      </c>
      <c r="H700" t="s">
        <v>205</v>
      </c>
      <c r="I700">
        <v>75450</v>
      </c>
      <c r="J700">
        <v>4749</v>
      </c>
      <c r="K700">
        <v>80199</v>
      </c>
      <c r="L700" t="s">
        <v>97</v>
      </c>
      <c r="M700" t="s">
        <v>124</v>
      </c>
      <c r="N700" t="s">
        <v>125</v>
      </c>
      <c r="O700">
        <v>4</v>
      </c>
      <c r="P700" t="s">
        <v>91</v>
      </c>
      <c r="Q700" t="s">
        <v>78</v>
      </c>
      <c r="R700" t="s">
        <v>92</v>
      </c>
      <c r="S700" t="s">
        <v>59</v>
      </c>
      <c r="T700" t="s">
        <v>42</v>
      </c>
      <c r="U700" t="s">
        <v>225</v>
      </c>
      <c r="V700">
        <v>4527</v>
      </c>
      <c r="W700">
        <v>0.41988774641411741</v>
      </c>
      <c r="X700" t="s">
        <v>220</v>
      </c>
    </row>
    <row r="701" spans="1:24" x14ac:dyDescent="0.25">
      <c r="A701" t="s">
        <v>112</v>
      </c>
      <c r="B701" s="1">
        <v>42125</v>
      </c>
      <c r="C701">
        <v>2015</v>
      </c>
      <c r="D701" t="s">
        <v>228</v>
      </c>
      <c r="E701" t="s">
        <v>57</v>
      </c>
      <c r="F701" t="s">
        <v>16</v>
      </c>
      <c r="G701" t="s">
        <v>209</v>
      </c>
      <c r="H701" t="s">
        <v>211</v>
      </c>
      <c r="I701">
        <v>47000</v>
      </c>
      <c r="J701">
        <v>4384</v>
      </c>
      <c r="K701">
        <v>51384</v>
      </c>
      <c r="L701" t="s">
        <v>97</v>
      </c>
      <c r="M701" t="s">
        <v>104</v>
      </c>
      <c r="N701" t="s">
        <v>113</v>
      </c>
      <c r="O701">
        <v>3</v>
      </c>
      <c r="P701" t="s">
        <v>91</v>
      </c>
      <c r="Q701" t="s">
        <v>78</v>
      </c>
      <c r="R701" t="s">
        <v>79</v>
      </c>
      <c r="S701" t="s">
        <v>57</v>
      </c>
      <c r="T701" t="s">
        <v>44</v>
      </c>
      <c r="U701" t="s">
        <v>221</v>
      </c>
      <c r="V701">
        <v>1880</v>
      </c>
      <c r="W701">
        <v>0.79586075236828102</v>
      </c>
      <c r="X701" t="s">
        <v>222</v>
      </c>
    </row>
    <row r="702" spans="1:24" x14ac:dyDescent="0.25">
      <c r="A702" t="s">
        <v>188</v>
      </c>
      <c r="B702" s="1">
        <v>42126</v>
      </c>
      <c r="C702">
        <v>2015</v>
      </c>
      <c r="D702" t="s">
        <v>228</v>
      </c>
      <c r="E702" t="s">
        <v>58</v>
      </c>
      <c r="F702" t="s">
        <v>2</v>
      </c>
      <c r="G702" t="s">
        <v>200</v>
      </c>
      <c r="H702" t="s">
        <v>201</v>
      </c>
      <c r="I702">
        <v>77500</v>
      </c>
      <c r="J702">
        <v>1245</v>
      </c>
      <c r="K702">
        <v>78745</v>
      </c>
      <c r="L702" t="s">
        <v>164</v>
      </c>
      <c r="M702" t="s">
        <v>189</v>
      </c>
      <c r="N702" t="s">
        <v>190</v>
      </c>
      <c r="O702">
        <v>4</v>
      </c>
      <c r="P702" t="s">
        <v>77</v>
      </c>
      <c r="Q702" t="s">
        <v>86</v>
      </c>
      <c r="R702" t="s">
        <v>87</v>
      </c>
      <c r="S702" t="s">
        <v>59</v>
      </c>
      <c r="T702" t="s">
        <v>42</v>
      </c>
      <c r="U702" t="s">
        <v>225</v>
      </c>
      <c r="V702">
        <v>4650</v>
      </c>
      <c r="W702">
        <v>0.6404532914238299</v>
      </c>
      <c r="X702" t="s">
        <v>222</v>
      </c>
    </row>
    <row r="703" spans="1:24" x14ac:dyDescent="0.25">
      <c r="A703" t="s">
        <v>145</v>
      </c>
      <c r="B703" s="1">
        <v>42126</v>
      </c>
      <c r="C703">
        <v>2015</v>
      </c>
      <c r="D703" t="s">
        <v>228</v>
      </c>
      <c r="E703" t="s">
        <v>64</v>
      </c>
      <c r="F703" t="s">
        <v>20</v>
      </c>
      <c r="G703" t="s">
        <v>206</v>
      </c>
      <c r="H703" t="s">
        <v>211</v>
      </c>
      <c r="I703">
        <v>29550</v>
      </c>
      <c r="J703">
        <v>1259</v>
      </c>
      <c r="K703">
        <v>30809</v>
      </c>
      <c r="L703" t="s">
        <v>142</v>
      </c>
      <c r="M703" t="s">
        <v>146</v>
      </c>
      <c r="N703" t="s">
        <v>147</v>
      </c>
      <c r="O703">
        <v>4</v>
      </c>
      <c r="P703" t="s">
        <v>77</v>
      </c>
      <c r="Q703" t="s">
        <v>78</v>
      </c>
      <c r="R703" t="s">
        <v>79</v>
      </c>
      <c r="S703" t="s">
        <v>57</v>
      </c>
      <c r="T703" t="s">
        <v>44</v>
      </c>
      <c r="U703" t="s">
        <v>219</v>
      </c>
      <c r="V703">
        <v>886.5</v>
      </c>
      <c r="W703">
        <v>0.17155940698998021</v>
      </c>
      <c r="X703" t="s">
        <v>220</v>
      </c>
    </row>
    <row r="704" spans="1:24" x14ac:dyDescent="0.25">
      <c r="A704" t="s">
        <v>123</v>
      </c>
      <c r="B704" s="1">
        <v>42127</v>
      </c>
      <c r="C704">
        <v>2015</v>
      </c>
      <c r="D704" t="s">
        <v>228</v>
      </c>
      <c r="E704" t="s">
        <v>57</v>
      </c>
      <c r="F704" t="s">
        <v>23</v>
      </c>
      <c r="G704" t="s">
        <v>209</v>
      </c>
      <c r="H704" t="s">
        <v>205</v>
      </c>
      <c r="I704">
        <v>75400</v>
      </c>
      <c r="J704">
        <v>4321</v>
      </c>
      <c r="K704">
        <v>79721</v>
      </c>
      <c r="L704" t="s">
        <v>97</v>
      </c>
      <c r="M704" t="s">
        <v>124</v>
      </c>
      <c r="N704" t="s">
        <v>125</v>
      </c>
      <c r="O704">
        <v>4</v>
      </c>
      <c r="P704" t="s">
        <v>91</v>
      </c>
      <c r="Q704" t="s">
        <v>78</v>
      </c>
      <c r="R704" t="s">
        <v>92</v>
      </c>
      <c r="S704" t="s">
        <v>57</v>
      </c>
      <c r="T704" t="s">
        <v>44</v>
      </c>
      <c r="U704" t="s">
        <v>225</v>
      </c>
      <c r="V704">
        <v>4524</v>
      </c>
      <c r="W704">
        <v>0.35132569556651905</v>
      </c>
      <c r="X704" t="s">
        <v>220</v>
      </c>
    </row>
    <row r="705" spans="1:24" x14ac:dyDescent="0.25">
      <c r="A705" t="s">
        <v>145</v>
      </c>
      <c r="B705" s="1">
        <v>42128</v>
      </c>
      <c r="C705">
        <v>2015</v>
      </c>
      <c r="D705" t="s">
        <v>228</v>
      </c>
      <c r="E705" t="s">
        <v>52</v>
      </c>
      <c r="F705" t="s">
        <v>35</v>
      </c>
      <c r="G705" t="s">
        <v>209</v>
      </c>
      <c r="H705" t="s">
        <v>203</v>
      </c>
      <c r="I705">
        <v>29400</v>
      </c>
      <c r="J705">
        <v>4796</v>
      </c>
      <c r="K705">
        <v>34196</v>
      </c>
      <c r="L705" t="s">
        <v>142</v>
      </c>
      <c r="M705" t="s">
        <v>146</v>
      </c>
      <c r="N705" t="s">
        <v>147</v>
      </c>
      <c r="O705">
        <v>4</v>
      </c>
      <c r="P705" t="s">
        <v>77</v>
      </c>
      <c r="Q705" t="s">
        <v>78</v>
      </c>
      <c r="R705" t="s">
        <v>79</v>
      </c>
      <c r="S705" t="s">
        <v>53</v>
      </c>
      <c r="T705" t="s">
        <v>46</v>
      </c>
      <c r="U705" t="s">
        <v>219</v>
      </c>
      <c r="V705">
        <v>882</v>
      </c>
      <c r="W705">
        <v>0.51806165767743328</v>
      </c>
      <c r="X705" t="s">
        <v>222</v>
      </c>
    </row>
    <row r="706" spans="1:24" x14ac:dyDescent="0.25">
      <c r="A706" t="s">
        <v>173</v>
      </c>
      <c r="B706" s="1">
        <v>42128</v>
      </c>
      <c r="C706">
        <v>2015</v>
      </c>
      <c r="D706" t="s">
        <v>228</v>
      </c>
      <c r="E706" t="s">
        <v>57</v>
      </c>
      <c r="F706" t="s">
        <v>17</v>
      </c>
      <c r="G706" t="s">
        <v>209</v>
      </c>
      <c r="H706" t="s">
        <v>201</v>
      </c>
      <c r="I706">
        <v>32200</v>
      </c>
      <c r="J706">
        <v>4920</v>
      </c>
      <c r="K706">
        <v>37120</v>
      </c>
      <c r="L706" t="s">
        <v>164</v>
      </c>
      <c r="M706" t="s">
        <v>174</v>
      </c>
      <c r="N706" t="s">
        <v>175</v>
      </c>
      <c r="O706">
        <v>2</v>
      </c>
      <c r="P706" t="s">
        <v>91</v>
      </c>
      <c r="Q706" t="s">
        <v>78</v>
      </c>
      <c r="R706" t="s">
        <v>79</v>
      </c>
      <c r="S706" t="s">
        <v>57</v>
      </c>
      <c r="T706" t="s">
        <v>44</v>
      </c>
      <c r="U706" t="s">
        <v>221</v>
      </c>
      <c r="V706">
        <v>1288</v>
      </c>
      <c r="W706">
        <v>0.748665836988327</v>
      </c>
      <c r="X706" t="s">
        <v>222</v>
      </c>
    </row>
    <row r="707" spans="1:24" x14ac:dyDescent="0.25">
      <c r="A707" t="s">
        <v>123</v>
      </c>
      <c r="B707" s="1">
        <v>42129</v>
      </c>
      <c r="C707">
        <v>2015</v>
      </c>
      <c r="D707" t="s">
        <v>228</v>
      </c>
      <c r="E707" t="s">
        <v>62</v>
      </c>
      <c r="F707" t="s">
        <v>12</v>
      </c>
      <c r="G707" t="s">
        <v>210</v>
      </c>
      <c r="H707" t="s">
        <v>211</v>
      </c>
      <c r="I707">
        <v>75350</v>
      </c>
      <c r="J707">
        <v>2557</v>
      </c>
      <c r="K707">
        <v>77907</v>
      </c>
      <c r="L707" t="s">
        <v>97</v>
      </c>
      <c r="M707" t="s">
        <v>124</v>
      </c>
      <c r="N707" t="s">
        <v>125</v>
      </c>
      <c r="O707">
        <v>4</v>
      </c>
      <c r="P707" t="s">
        <v>91</v>
      </c>
      <c r="Q707" t="s">
        <v>78</v>
      </c>
      <c r="R707" t="s">
        <v>92</v>
      </c>
      <c r="S707" t="s">
        <v>63</v>
      </c>
      <c r="T707" t="s">
        <v>43</v>
      </c>
      <c r="U707" t="s">
        <v>225</v>
      </c>
      <c r="V707">
        <v>4521</v>
      </c>
      <c r="W707">
        <v>3.6609989142329429E-2</v>
      </c>
      <c r="X707" t="s">
        <v>220</v>
      </c>
    </row>
    <row r="708" spans="1:24" x14ac:dyDescent="0.25">
      <c r="A708" t="s">
        <v>120</v>
      </c>
      <c r="B708" s="1">
        <v>42130</v>
      </c>
      <c r="C708">
        <v>2015</v>
      </c>
      <c r="D708" t="s">
        <v>228</v>
      </c>
      <c r="E708" t="s">
        <v>54</v>
      </c>
      <c r="F708" t="s">
        <v>32</v>
      </c>
      <c r="G708" t="s">
        <v>200</v>
      </c>
      <c r="H708" t="s">
        <v>201</v>
      </c>
      <c r="I708">
        <v>63300</v>
      </c>
      <c r="J708">
        <v>3467</v>
      </c>
      <c r="K708">
        <v>66767</v>
      </c>
      <c r="L708" t="s">
        <v>97</v>
      </c>
      <c r="M708" t="s">
        <v>121</v>
      </c>
      <c r="N708" t="s">
        <v>122</v>
      </c>
      <c r="O708">
        <v>4</v>
      </c>
      <c r="P708" t="s">
        <v>77</v>
      </c>
      <c r="Q708" t="s">
        <v>86</v>
      </c>
      <c r="R708" t="s">
        <v>87</v>
      </c>
      <c r="S708" t="s">
        <v>54</v>
      </c>
      <c r="T708" t="s">
        <v>45</v>
      </c>
      <c r="U708" t="s">
        <v>223</v>
      </c>
      <c r="V708">
        <v>3165</v>
      </c>
      <c r="W708">
        <v>0.54904033781450257</v>
      </c>
      <c r="X708" t="s">
        <v>222</v>
      </c>
    </row>
    <row r="709" spans="1:24" x14ac:dyDescent="0.25">
      <c r="A709" t="s">
        <v>173</v>
      </c>
      <c r="B709" s="1">
        <v>42130</v>
      </c>
      <c r="C709">
        <v>2015</v>
      </c>
      <c r="D709" t="s">
        <v>228</v>
      </c>
      <c r="E709" t="s">
        <v>62</v>
      </c>
      <c r="F709" t="s">
        <v>14</v>
      </c>
      <c r="G709" t="s">
        <v>209</v>
      </c>
      <c r="H709" t="s">
        <v>201</v>
      </c>
      <c r="I709">
        <v>32300</v>
      </c>
      <c r="J709">
        <v>4990</v>
      </c>
      <c r="K709">
        <v>37290</v>
      </c>
      <c r="L709" t="s">
        <v>164</v>
      </c>
      <c r="M709" t="s">
        <v>174</v>
      </c>
      <c r="N709" t="s">
        <v>175</v>
      </c>
      <c r="O709">
        <v>2</v>
      </c>
      <c r="P709" t="s">
        <v>91</v>
      </c>
      <c r="Q709" t="s">
        <v>78</v>
      </c>
      <c r="R709" t="s">
        <v>79</v>
      </c>
      <c r="S709" t="s">
        <v>63</v>
      </c>
      <c r="T709" t="s">
        <v>43</v>
      </c>
      <c r="U709" t="s">
        <v>221</v>
      </c>
      <c r="V709">
        <v>1292</v>
      </c>
      <c r="W709">
        <v>0.25151211081608765</v>
      </c>
      <c r="X709" t="s">
        <v>220</v>
      </c>
    </row>
    <row r="710" spans="1:24" x14ac:dyDescent="0.25">
      <c r="A710" t="s">
        <v>163</v>
      </c>
      <c r="B710" s="1">
        <v>42131</v>
      </c>
      <c r="C710">
        <v>2015</v>
      </c>
      <c r="D710" t="s">
        <v>228</v>
      </c>
      <c r="E710" t="s">
        <v>62</v>
      </c>
      <c r="F710" t="s">
        <v>11</v>
      </c>
      <c r="G710" t="s">
        <v>209</v>
      </c>
      <c r="H710" t="s">
        <v>211</v>
      </c>
      <c r="I710">
        <v>25350</v>
      </c>
      <c r="J710">
        <v>3858</v>
      </c>
      <c r="K710">
        <v>29208</v>
      </c>
      <c r="L710" t="s">
        <v>164</v>
      </c>
      <c r="M710" t="s">
        <v>165</v>
      </c>
      <c r="N710" t="s">
        <v>166</v>
      </c>
      <c r="O710">
        <v>2</v>
      </c>
      <c r="P710" t="s">
        <v>77</v>
      </c>
      <c r="Q710" t="s">
        <v>78</v>
      </c>
      <c r="R710" t="s">
        <v>79</v>
      </c>
      <c r="S710" t="s">
        <v>63</v>
      </c>
      <c r="T710" t="s">
        <v>43</v>
      </c>
      <c r="U710" t="s">
        <v>219</v>
      </c>
      <c r="V710">
        <v>760.5</v>
      </c>
      <c r="W710">
        <v>0.17784256775763005</v>
      </c>
      <c r="X710" t="s">
        <v>220</v>
      </c>
    </row>
    <row r="711" spans="1:24" x14ac:dyDescent="0.25">
      <c r="A711" t="s">
        <v>148</v>
      </c>
      <c r="B711" s="1">
        <v>42132</v>
      </c>
      <c r="C711">
        <v>2015</v>
      </c>
      <c r="D711" t="s">
        <v>228</v>
      </c>
      <c r="E711" t="s">
        <v>62</v>
      </c>
      <c r="F711" t="s">
        <v>15</v>
      </c>
      <c r="G711" t="s">
        <v>207</v>
      </c>
      <c r="H711" t="s">
        <v>203</v>
      </c>
      <c r="I711">
        <v>33150</v>
      </c>
      <c r="J711">
        <v>2308</v>
      </c>
      <c r="K711">
        <v>35458</v>
      </c>
      <c r="L711" t="s">
        <v>142</v>
      </c>
      <c r="M711" t="s">
        <v>149</v>
      </c>
      <c r="N711" t="s">
        <v>150</v>
      </c>
      <c r="O711">
        <v>4</v>
      </c>
      <c r="P711" t="s">
        <v>77</v>
      </c>
      <c r="Q711" t="s">
        <v>78</v>
      </c>
      <c r="R711" t="s">
        <v>79</v>
      </c>
      <c r="S711" t="s">
        <v>63</v>
      </c>
      <c r="T711" t="s">
        <v>43</v>
      </c>
      <c r="U711" t="s">
        <v>219</v>
      </c>
      <c r="V711">
        <v>994.5</v>
      </c>
      <c r="W711">
        <v>0.61311630467563694</v>
      </c>
      <c r="X711" t="s">
        <v>222</v>
      </c>
    </row>
    <row r="712" spans="1:24" x14ac:dyDescent="0.25">
      <c r="A712" t="s">
        <v>120</v>
      </c>
      <c r="B712" s="1">
        <v>42132</v>
      </c>
      <c r="C712">
        <v>2015</v>
      </c>
      <c r="D712" t="s">
        <v>228</v>
      </c>
      <c r="E712" t="s">
        <v>52</v>
      </c>
      <c r="F712" t="s">
        <v>41</v>
      </c>
      <c r="G712" t="s">
        <v>210</v>
      </c>
      <c r="H712" t="s">
        <v>205</v>
      </c>
      <c r="I712">
        <v>62650</v>
      </c>
      <c r="J712">
        <v>4576</v>
      </c>
      <c r="K712">
        <v>67226</v>
      </c>
      <c r="L712" t="s">
        <v>97</v>
      </c>
      <c r="M712" t="s">
        <v>121</v>
      </c>
      <c r="N712" t="s">
        <v>122</v>
      </c>
      <c r="O712">
        <v>4</v>
      </c>
      <c r="P712" t="s">
        <v>77</v>
      </c>
      <c r="Q712" t="s">
        <v>86</v>
      </c>
      <c r="R712" t="s">
        <v>87</v>
      </c>
      <c r="S712" t="s">
        <v>53</v>
      </c>
      <c r="T712" t="s">
        <v>46</v>
      </c>
      <c r="U712" t="s">
        <v>223</v>
      </c>
      <c r="V712">
        <v>3132.5</v>
      </c>
      <c r="W712">
        <v>0.13776385604299785</v>
      </c>
      <c r="X712" t="s">
        <v>220</v>
      </c>
    </row>
    <row r="713" spans="1:24" x14ac:dyDescent="0.25">
      <c r="A713" t="s">
        <v>93</v>
      </c>
      <c r="B713" s="1">
        <v>42133</v>
      </c>
      <c r="C713">
        <v>2015</v>
      </c>
      <c r="D713" t="s">
        <v>228</v>
      </c>
      <c r="E713" t="s">
        <v>54</v>
      </c>
      <c r="F713" t="s">
        <v>29</v>
      </c>
      <c r="G713" t="s">
        <v>206</v>
      </c>
      <c r="H713" t="s">
        <v>203</v>
      </c>
      <c r="I713">
        <v>166600</v>
      </c>
      <c r="J713">
        <v>2313</v>
      </c>
      <c r="K713">
        <v>168913</v>
      </c>
      <c r="L713" t="s">
        <v>74</v>
      </c>
      <c r="M713" t="s">
        <v>94</v>
      </c>
      <c r="N713" t="s">
        <v>95</v>
      </c>
      <c r="O713">
        <v>2</v>
      </c>
      <c r="P713" t="s">
        <v>77</v>
      </c>
      <c r="Q713" t="s">
        <v>86</v>
      </c>
      <c r="R713" t="s">
        <v>87</v>
      </c>
      <c r="S713" t="s">
        <v>54</v>
      </c>
      <c r="T713" t="s">
        <v>45</v>
      </c>
      <c r="U713" t="s">
        <v>225</v>
      </c>
      <c r="V713">
        <v>9996</v>
      </c>
      <c r="W713">
        <v>0.46834418339112038</v>
      </c>
      <c r="X713" t="s">
        <v>220</v>
      </c>
    </row>
    <row r="714" spans="1:24" x14ac:dyDescent="0.25">
      <c r="A714" t="s">
        <v>130</v>
      </c>
      <c r="B714" s="1">
        <v>42135</v>
      </c>
      <c r="C714">
        <v>2015</v>
      </c>
      <c r="D714" t="s">
        <v>228</v>
      </c>
      <c r="E714" t="s">
        <v>62</v>
      </c>
      <c r="F714" t="s">
        <v>14</v>
      </c>
      <c r="G714" t="s">
        <v>206</v>
      </c>
      <c r="H714" t="s">
        <v>202</v>
      </c>
      <c r="I714">
        <v>61150</v>
      </c>
      <c r="J714">
        <v>4543</v>
      </c>
      <c r="K714">
        <v>65693</v>
      </c>
      <c r="L714" t="s">
        <v>127</v>
      </c>
      <c r="M714" t="s">
        <v>131</v>
      </c>
      <c r="N714" t="s">
        <v>132</v>
      </c>
      <c r="O714">
        <v>4</v>
      </c>
      <c r="P714" t="s">
        <v>77</v>
      </c>
      <c r="Q714" t="s">
        <v>86</v>
      </c>
      <c r="R714" t="s">
        <v>79</v>
      </c>
      <c r="S714" t="s">
        <v>63</v>
      </c>
      <c r="T714" t="s">
        <v>43</v>
      </c>
      <c r="U714" t="s">
        <v>223</v>
      </c>
      <c r="V714">
        <v>3057.5</v>
      </c>
      <c r="W714">
        <v>0.69661396401776654</v>
      </c>
      <c r="X714" t="s">
        <v>222</v>
      </c>
    </row>
    <row r="715" spans="1:24" x14ac:dyDescent="0.25">
      <c r="A715" t="s">
        <v>176</v>
      </c>
      <c r="B715" s="1">
        <v>42135</v>
      </c>
      <c r="C715">
        <v>2015</v>
      </c>
      <c r="D715" t="s">
        <v>228</v>
      </c>
      <c r="E715" t="s">
        <v>57</v>
      </c>
      <c r="F715" t="s">
        <v>16</v>
      </c>
      <c r="G715" t="s">
        <v>207</v>
      </c>
      <c r="H715" t="s">
        <v>203</v>
      </c>
      <c r="I715">
        <v>39650</v>
      </c>
      <c r="J715">
        <v>3554</v>
      </c>
      <c r="K715">
        <v>43204</v>
      </c>
      <c r="L715" t="s">
        <v>164</v>
      </c>
      <c r="M715" t="s">
        <v>177</v>
      </c>
      <c r="N715" t="s">
        <v>178</v>
      </c>
      <c r="O715">
        <v>4</v>
      </c>
      <c r="P715" t="s">
        <v>77</v>
      </c>
      <c r="Q715" t="s">
        <v>78</v>
      </c>
      <c r="R715" t="s">
        <v>79</v>
      </c>
      <c r="S715" t="s">
        <v>57</v>
      </c>
      <c r="T715" t="s">
        <v>44</v>
      </c>
      <c r="U715" t="s">
        <v>221</v>
      </c>
      <c r="V715">
        <v>1586</v>
      </c>
      <c r="W715">
        <v>0.29269369146446406</v>
      </c>
      <c r="X715" t="s">
        <v>220</v>
      </c>
    </row>
    <row r="716" spans="1:24" x14ac:dyDescent="0.25">
      <c r="A716" t="s">
        <v>191</v>
      </c>
      <c r="B716" s="1">
        <v>42135</v>
      </c>
      <c r="C716">
        <v>2015</v>
      </c>
      <c r="D716" t="s">
        <v>228</v>
      </c>
      <c r="E716" t="s">
        <v>54</v>
      </c>
      <c r="F716" t="s">
        <v>11</v>
      </c>
      <c r="G716" t="s">
        <v>200</v>
      </c>
      <c r="H716" t="s">
        <v>203</v>
      </c>
      <c r="I716">
        <v>130200</v>
      </c>
      <c r="J716">
        <v>3614</v>
      </c>
      <c r="K716">
        <v>133814</v>
      </c>
      <c r="L716" t="s">
        <v>164</v>
      </c>
      <c r="M716" t="s">
        <v>192</v>
      </c>
      <c r="N716" t="s">
        <v>193</v>
      </c>
      <c r="O716">
        <v>4</v>
      </c>
      <c r="P716" t="s">
        <v>91</v>
      </c>
      <c r="Q716" t="s">
        <v>86</v>
      </c>
      <c r="R716" t="s">
        <v>92</v>
      </c>
      <c r="S716" t="s">
        <v>54</v>
      </c>
      <c r="T716" t="s">
        <v>43</v>
      </c>
      <c r="U716" t="s">
        <v>225</v>
      </c>
      <c r="V716">
        <v>7812</v>
      </c>
      <c r="W716">
        <v>0.11330716876001432</v>
      </c>
      <c r="X716" t="s">
        <v>220</v>
      </c>
    </row>
    <row r="717" spans="1:24" x14ac:dyDescent="0.25">
      <c r="A717" t="s">
        <v>114</v>
      </c>
      <c r="B717" s="1">
        <v>42135</v>
      </c>
      <c r="C717">
        <v>2015</v>
      </c>
      <c r="D717" t="s">
        <v>228</v>
      </c>
      <c r="E717" t="s">
        <v>57</v>
      </c>
      <c r="F717" t="s">
        <v>24</v>
      </c>
      <c r="G717" t="s">
        <v>200</v>
      </c>
      <c r="H717" t="s">
        <v>211</v>
      </c>
      <c r="I717">
        <v>53900</v>
      </c>
      <c r="J717">
        <v>1418</v>
      </c>
      <c r="K717">
        <v>55318</v>
      </c>
      <c r="L717" t="s">
        <v>97</v>
      </c>
      <c r="M717" t="s">
        <v>115</v>
      </c>
      <c r="N717" t="s">
        <v>116</v>
      </c>
      <c r="O717">
        <v>4</v>
      </c>
      <c r="P717" t="s">
        <v>77</v>
      </c>
      <c r="Q717" t="s">
        <v>78</v>
      </c>
      <c r="R717" t="s">
        <v>79</v>
      </c>
      <c r="S717" t="s">
        <v>57</v>
      </c>
      <c r="T717" t="s">
        <v>44</v>
      </c>
      <c r="U717" t="s">
        <v>221</v>
      </c>
      <c r="V717">
        <v>2156</v>
      </c>
      <c r="W717">
        <v>0.32056969372582139</v>
      </c>
      <c r="X717" t="s">
        <v>220</v>
      </c>
    </row>
    <row r="718" spans="1:24" x14ac:dyDescent="0.25">
      <c r="A718" t="s">
        <v>133</v>
      </c>
      <c r="B718" s="1">
        <v>42136</v>
      </c>
      <c r="C718">
        <v>2015</v>
      </c>
      <c r="D718" t="s">
        <v>228</v>
      </c>
      <c r="E718" t="s">
        <v>55</v>
      </c>
      <c r="F718" t="s">
        <v>36</v>
      </c>
      <c r="G718" t="s">
        <v>210</v>
      </c>
      <c r="H718" t="s">
        <v>205</v>
      </c>
      <c r="I718">
        <v>64800</v>
      </c>
      <c r="J718">
        <v>1691</v>
      </c>
      <c r="K718">
        <v>66491</v>
      </c>
      <c r="L718" t="s">
        <v>127</v>
      </c>
      <c r="M718" t="s">
        <v>134</v>
      </c>
      <c r="N718" t="s">
        <v>135</v>
      </c>
      <c r="O718">
        <v>4</v>
      </c>
      <c r="P718" t="s">
        <v>77</v>
      </c>
      <c r="Q718" t="s">
        <v>86</v>
      </c>
      <c r="R718" t="s">
        <v>79</v>
      </c>
      <c r="S718" t="s">
        <v>56</v>
      </c>
      <c r="T718" t="s">
        <v>46</v>
      </c>
      <c r="U718" t="s">
        <v>223</v>
      </c>
      <c r="V718">
        <v>3240</v>
      </c>
      <c r="W718">
        <v>0.51863331837515969</v>
      </c>
      <c r="X718" t="s">
        <v>222</v>
      </c>
    </row>
    <row r="719" spans="1:24" x14ac:dyDescent="0.25">
      <c r="A719" t="s">
        <v>163</v>
      </c>
      <c r="B719" s="1">
        <v>42137</v>
      </c>
      <c r="C719">
        <v>2015</v>
      </c>
      <c r="D719" t="s">
        <v>228</v>
      </c>
      <c r="E719" t="s">
        <v>54</v>
      </c>
      <c r="F719" t="s">
        <v>28</v>
      </c>
      <c r="G719" t="s">
        <v>210</v>
      </c>
      <c r="H719" t="s">
        <v>205</v>
      </c>
      <c r="I719">
        <v>25300</v>
      </c>
      <c r="J719">
        <v>4326</v>
      </c>
      <c r="K719">
        <v>29626</v>
      </c>
      <c r="L719" t="s">
        <v>164</v>
      </c>
      <c r="M719" t="s">
        <v>165</v>
      </c>
      <c r="N719" t="s">
        <v>166</v>
      </c>
      <c r="O719">
        <v>2</v>
      </c>
      <c r="P719" t="s">
        <v>77</v>
      </c>
      <c r="Q719" t="s">
        <v>78</v>
      </c>
      <c r="R719" t="s">
        <v>79</v>
      </c>
      <c r="S719" t="s">
        <v>54</v>
      </c>
      <c r="T719" t="s">
        <v>45</v>
      </c>
      <c r="U719" t="s">
        <v>219</v>
      </c>
      <c r="V719">
        <v>759</v>
      </c>
      <c r="W719">
        <v>0.45920127325654087</v>
      </c>
      <c r="X719" t="s">
        <v>220</v>
      </c>
    </row>
    <row r="720" spans="1:24" x14ac:dyDescent="0.25">
      <c r="A720" t="s">
        <v>106</v>
      </c>
      <c r="B720" s="1">
        <v>42137</v>
      </c>
      <c r="C720">
        <v>2015</v>
      </c>
      <c r="D720" t="s">
        <v>228</v>
      </c>
      <c r="E720" t="s">
        <v>57</v>
      </c>
      <c r="F720" t="s">
        <v>18</v>
      </c>
      <c r="G720" t="s">
        <v>206</v>
      </c>
      <c r="H720" t="s">
        <v>203</v>
      </c>
      <c r="I720">
        <v>37550</v>
      </c>
      <c r="J720">
        <v>1273</v>
      </c>
      <c r="K720">
        <v>38823</v>
      </c>
      <c r="L720" t="s">
        <v>97</v>
      </c>
      <c r="M720" t="s">
        <v>107</v>
      </c>
      <c r="N720" t="s">
        <v>108</v>
      </c>
      <c r="O720">
        <v>4</v>
      </c>
      <c r="P720" t="s">
        <v>77</v>
      </c>
      <c r="Q720" t="s">
        <v>78</v>
      </c>
      <c r="R720" t="s">
        <v>79</v>
      </c>
      <c r="S720" t="s">
        <v>57</v>
      </c>
      <c r="T720" t="s">
        <v>44</v>
      </c>
      <c r="U720" t="s">
        <v>221</v>
      </c>
      <c r="V720">
        <v>1502</v>
      </c>
      <c r="W720">
        <v>0.49891277844966986</v>
      </c>
      <c r="X720" t="s">
        <v>220</v>
      </c>
    </row>
    <row r="721" spans="1:24" x14ac:dyDescent="0.25">
      <c r="A721" t="s">
        <v>73</v>
      </c>
      <c r="B721" s="1">
        <v>42137</v>
      </c>
      <c r="C721">
        <v>2015</v>
      </c>
      <c r="D721" t="s">
        <v>228</v>
      </c>
      <c r="E721" t="s">
        <v>55</v>
      </c>
      <c r="F721" t="s">
        <v>39</v>
      </c>
      <c r="G721" t="s">
        <v>206</v>
      </c>
      <c r="H721" t="s">
        <v>205</v>
      </c>
      <c r="I721">
        <v>28050</v>
      </c>
      <c r="J721">
        <v>2828</v>
      </c>
      <c r="K721">
        <v>30878</v>
      </c>
      <c r="L721" t="s">
        <v>74</v>
      </c>
      <c r="M721" t="s">
        <v>75</v>
      </c>
      <c r="N721" t="s">
        <v>76</v>
      </c>
      <c r="O721">
        <v>4</v>
      </c>
      <c r="P721" t="s">
        <v>77</v>
      </c>
      <c r="Q721" t="s">
        <v>78</v>
      </c>
      <c r="R721" t="s">
        <v>79</v>
      </c>
      <c r="S721" t="s">
        <v>56</v>
      </c>
      <c r="T721" t="s">
        <v>46</v>
      </c>
      <c r="U721" t="s">
        <v>219</v>
      </c>
      <c r="V721">
        <v>841.5</v>
      </c>
      <c r="W721">
        <v>0.19986278247081804</v>
      </c>
      <c r="X721" t="s">
        <v>220</v>
      </c>
    </row>
    <row r="722" spans="1:24" x14ac:dyDescent="0.25">
      <c r="A722" t="s">
        <v>126</v>
      </c>
      <c r="B722" s="1">
        <v>42138</v>
      </c>
      <c r="C722">
        <v>2015</v>
      </c>
      <c r="D722" t="s">
        <v>228</v>
      </c>
      <c r="E722" t="s">
        <v>57</v>
      </c>
      <c r="F722" t="s">
        <v>16</v>
      </c>
      <c r="G722" t="s">
        <v>209</v>
      </c>
      <c r="H722" t="s">
        <v>202</v>
      </c>
      <c r="I722">
        <v>37450</v>
      </c>
      <c r="J722">
        <v>2937</v>
      </c>
      <c r="K722">
        <v>40387</v>
      </c>
      <c r="L722" t="s">
        <v>127</v>
      </c>
      <c r="M722" t="s">
        <v>128</v>
      </c>
      <c r="N722" t="s">
        <v>129</v>
      </c>
      <c r="O722">
        <v>4</v>
      </c>
      <c r="P722" t="s">
        <v>77</v>
      </c>
      <c r="Q722" t="s">
        <v>78</v>
      </c>
      <c r="R722" t="s">
        <v>79</v>
      </c>
      <c r="S722" t="s">
        <v>57</v>
      </c>
      <c r="T722" t="s">
        <v>44</v>
      </c>
      <c r="U722" t="s">
        <v>221</v>
      </c>
      <c r="V722">
        <v>1498</v>
      </c>
      <c r="W722">
        <v>0.7130001307060011</v>
      </c>
      <c r="X722" t="s">
        <v>222</v>
      </c>
    </row>
    <row r="723" spans="1:24" x14ac:dyDescent="0.25">
      <c r="A723" t="s">
        <v>133</v>
      </c>
      <c r="B723" s="1">
        <v>42138</v>
      </c>
      <c r="C723">
        <v>2015</v>
      </c>
      <c r="D723" t="s">
        <v>228</v>
      </c>
      <c r="E723" t="s">
        <v>54</v>
      </c>
      <c r="F723" t="s">
        <v>23</v>
      </c>
      <c r="G723" t="s">
        <v>206</v>
      </c>
      <c r="H723" t="s">
        <v>203</v>
      </c>
      <c r="I723">
        <v>65200</v>
      </c>
      <c r="J723">
        <v>2907</v>
      </c>
      <c r="K723">
        <v>68107</v>
      </c>
      <c r="L723" t="s">
        <v>127</v>
      </c>
      <c r="M723" t="s">
        <v>134</v>
      </c>
      <c r="N723" t="s">
        <v>135</v>
      </c>
      <c r="O723">
        <v>4</v>
      </c>
      <c r="P723" t="s">
        <v>77</v>
      </c>
      <c r="Q723" t="s">
        <v>86</v>
      </c>
      <c r="R723" t="s">
        <v>79</v>
      </c>
      <c r="S723" t="s">
        <v>54</v>
      </c>
      <c r="T723" t="s">
        <v>44</v>
      </c>
      <c r="U723" t="s">
        <v>223</v>
      </c>
      <c r="V723">
        <v>3260</v>
      </c>
      <c r="W723">
        <v>0.86659006488816348</v>
      </c>
      <c r="X723" t="s">
        <v>222</v>
      </c>
    </row>
    <row r="724" spans="1:24" x14ac:dyDescent="0.25">
      <c r="A724" t="s">
        <v>114</v>
      </c>
      <c r="B724" s="1">
        <v>42139</v>
      </c>
      <c r="C724">
        <v>2015</v>
      </c>
      <c r="D724" t="s">
        <v>228</v>
      </c>
      <c r="E724" t="s">
        <v>64</v>
      </c>
      <c r="F724" t="s">
        <v>20</v>
      </c>
      <c r="G724" t="s">
        <v>209</v>
      </c>
      <c r="H724" t="s">
        <v>203</v>
      </c>
      <c r="I724">
        <v>54200</v>
      </c>
      <c r="J724">
        <v>4061</v>
      </c>
      <c r="K724">
        <v>58261</v>
      </c>
      <c r="L724" t="s">
        <v>97</v>
      </c>
      <c r="M724" t="s">
        <v>115</v>
      </c>
      <c r="N724" t="s">
        <v>116</v>
      </c>
      <c r="O724">
        <v>4</v>
      </c>
      <c r="P724" t="s">
        <v>77</v>
      </c>
      <c r="Q724" t="s">
        <v>78</v>
      </c>
      <c r="R724" t="s">
        <v>79</v>
      </c>
      <c r="S724" t="s">
        <v>57</v>
      </c>
      <c r="T724" t="s">
        <v>44</v>
      </c>
      <c r="U724" t="s">
        <v>223</v>
      </c>
      <c r="V724">
        <v>2710</v>
      </c>
      <c r="W724">
        <v>0.15456701356664626</v>
      </c>
      <c r="X724" t="s">
        <v>220</v>
      </c>
    </row>
    <row r="725" spans="1:24" x14ac:dyDescent="0.25">
      <c r="A725" t="s">
        <v>96</v>
      </c>
      <c r="B725" s="1">
        <v>42140</v>
      </c>
      <c r="C725">
        <v>2015</v>
      </c>
      <c r="D725" t="s">
        <v>228</v>
      </c>
      <c r="E725" t="s">
        <v>57</v>
      </c>
      <c r="F725" t="s">
        <v>27</v>
      </c>
      <c r="G725" t="s">
        <v>206</v>
      </c>
      <c r="H725" t="s">
        <v>201</v>
      </c>
      <c r="I725">
        <v>24350</v>
      </c>
      <c r="J725">
        <v>3265</v>
      </c>
      <c r="K725">
        <v>27615</v>
      </c>
      <c r="L725" t="s">
        <v>97</v>
      </c>
      <c r="M725" t="s">
        <v>98</v>
      </c>
      <c r="N725" t="s">
        <v>99</v>
      </c>
      <c r="O725">
        <v>2</v>
      </c>
      <c r="P725" t="s">
        <v>77</v>
      </c>
      <c r="Q725" t="s">
        <v>78</v>
      </c>
      <c r="R725" t="s">
        <v>79</v>
      </c>
      <c r="S725" t="s">
        <v>57</v>
      </c>
      <c r="T725" t="s">
        <v>44</v>
      </c>
      <c r="U725" t="s">
        <v>219</v>
      </c>
      <c r="V725">
        <v>730.5</v>
      </c>
      <c r="W725">
        <v>0.70682466621828488</v>
      </c>
      <c r="X725" t="s">
        <v>222</v>
      </c>
    </row>
    <row r="726" spans="1:24" x14ac:dyDescent="0.25">
      <c r="A726" t="s">
        <v>148</v>
      </c>
      <c r="B726" s="1">
        <v>42140</v>
      </c>
      <c r="C726">
        <v>2015</v>
      </c>
      <c r="D726" t="s">
        <v>228</v>
      </c>
      <c r="E726" t="s">
        <v>62</v>
      </c>
      <c r="F726" t="s">
        <v>14</v>
      </c>
      <c r="G726" t="s">
        <v>207</v>
      </c>
      <c r="H726" t="s">
        <v>203</v>
      </c>
      <c r="I726">
        <v>33250</v>
      </c>
      <c r="J726">
        <v>2456</v>
      </c>
      <c r="K726">
        <v>35706</v>
      </c>
      <c r="L726" t="s">
        <v>142</v>
      </c>
      <c r="M726" t="s">
        <v>149</v>
      </c>
      <c r="N726" t="s">
        <v>150</v>
      </c>
      <c r="O726">
        <v>4</v>
      </c>
      <c r="P726" t="s">
        <v>77</v>
      </c>
      <c r="Q726" t="s">
        <v>78</v>
      </c>
      <c r="R726" t="s">
        <v>79</v>
      </c>
      <c r="S726" t="s">
        <v>63</v>
      </c>
      <c r="T726" t="s">
        <v>43</v>
      </c>
      <c r="U726" t="s">
        <v>219</v>
      </c>
      <c r="V726">
        <v>997.5</v>
      </c>
      <c r="W726">
        <v>3.2684366699626842E-2</v>
      </c>
      <c r="X726" t="s">
        <v>220</v>
      </c>
    </row>
    <row r="727" spans="1:24" x14ac:dyDescent="0.25">
      <c r="A727" t="s">
        <v>88</v>
      </c>
      <c r="B727" s="1">
        <v>42142</v>
      </c>
      <c r="C727">
        <v>2015</v>
      </c>
      <c r="D727" t="s">
        <v>228</v>
      </c>
      <c r="E727" t="s">
        <v>52</v>
      </c>
      <c r="F727" t="s">
        <v>47</v>
      </c>
      <c r="G727" t="s">
        <v>200</v>
      </c>
      <c r="H727" t="s">
        <v>203</v>
      </c>
      <c r="I727">
        <v>143900</v>
      </c>
      <c r="J727">
        <v>3668</v>
      </c>
      <c r="K727">
        <v>147568</v>
      </c>
      <c r="L727" t="s">
        <v>74</v>
      </c>
      <c r="M727" t="s">
        <v>89</v>
      </c>
      <c r="N727" t="s">
        <v>90</v>
      </c>
      <c r="O727">
        <v>4</v>
      </c>
      <c r="P727" t="s">
        <v>91</v>
      </c>
      <c r="Q727" t="s">
        <v>86</v>
      </c>
      <c r="R727" t="s">
        <v>92</v>
      </c>
      <c r="S727" t="s">
        <v>53</v>
      </c>
      <c r="T727" t="s">
        <v>46</v>
      </c>
      <c r="U727" t="s">
        <v>225</v>
      </c>
      <c r="V727">
        <v>8634</v>
      </c>
      <c r="W727">
        <v>0.89208559547182431</v>
      </c>
      <c r="X727" t="s">
        <v>222</v>
      </c>
    </row>
    <row r="728" spans="1:24" x14ac:dyDescent="0.25">
      <c r="A728" t="s">
        <v>173</v>
      </c>
      <c r="B728" s="1">
        <v>42143</v>
      </c>
      <c r="C728">
        <v>2015</v>
      </c>
      <c r="D728" t="s">
        <v>228</v>
      </c>
      <c r="E728" t="s">
        <v>54</v>
      </c>
      <c r="F728" t="s">
        <v>30</v>
      </c>
      <c r="G728" t="s">
        <v>207</v>
      </c>
      <c r="H728" t="s">
        <v>203</v>
      </c>
      <c r="I728">
        <v>32150</v>
      </c>
      <c r="J728">
        <v>2887</v>
      </c>
      <c r="K728">
        <v>35037</v>
      </c>
      <c r="L728" t="s">
        <v>164</v>
      </c>
      <c r="M728" t="s">
        <v>174</v>
      </c>
      <c r="N728" t="s">
        <v>175</v>
      </c>
      <c r="O728">
        <v>2</v>
      </c>
      <c r="P728" t="s">
        <v>91</v>
      </c>
      <c r="Q728" t="s">
        <v>78</v>
      </c>
      <c r="R728" t="s">
        <v>79</v>
      </c>
      <c r="S728" t="s">
        <v>54</v>
      </c>
      <c r="T728" t="s">
        <v>45</v>
      </c>
      <c r="U728" t="s">
        <v>219</v>
      </c>
      <c r="V728">
        <v>964.5</v>
      </c>
      <c r="W728">
        <v>1.4119431848693374E-2</v>
      </c>
      <c r="X728" t="s">
        <v>220</v>
      </c>
    </row>
    <row r="729" spans="1:24" x14ac:dyDescent="0.25">
      <c r="A729" t="s">
        <v>88</v>
      </c>
      <c r="B729" s="1">
        <v>42144</v>
      </c>
      <c r="C729">
        <v>2015</v>
      </c>
      <c r="D729" t="s">
        <v>228</v>
      </c>
      <c r="E729" t="s">
        <v>57</v>
      </c>
      <c r="F729" t="s">
        <v>24</v>
      </c>
      <c r="G729" t="s">
        <v>210</v>
      </c>
      <c r="H729" t="s">
        <v>201</v>
      </c>
      <c r="I729">
        <v>143750</v>
      </c>
      <c r="J729">
        <v>3635</v>
      </c>
      <c r="K729">
        <v>147385</v>
      </c>
      <c r="L729" t="s">
        <v>74</v>
      </c>
      <c r="M729" t="s">
        <v>89</v>
      </c>
      <c r="N729" t="s">
        <v>90</v>
      </c>
      <c r="O729">
        <v>4</v>
      </c>
      <c r="P729" t="s">
        <v>91</v>
      </c>
      <c r="Q729" t="s">
        <v>86</v>
      </c>
      <c r="R729" t="s">
        <v>92</v>
      </c>
      <c r="S729" t="s">
        <v>57</v>
      </c>
      <c r="T729" t="s">
        <v>44</v>
      </c>
      <c r="U729" t="s">
        <v>225</v>
      </c>
      <c r="V729">
        <v>8625</v>
      </c>
      <c r="W729">
        <v>0.41743514706261231</v>
      </c>
      <c r="X729" t="s">
        <v>220</v>
      </c>
    </row>
    <row r="730" spans="1:24" x14ac:dyDescent="0.25">
      <c r="A730" t="s">
        <v>160</v>
      </c>
      <c r="B730" s="1">
        <v>42145</v>
      </c>
      <c r="C730">
        <v>2015</v>
      </c>
      <c r="D730" t="s">
        <v>228</v>
      </c>
      <c r="E730" t="s">
        <v>60</v>
      </c>
      <c r="F730" t="s">
        <v>35</v>
      </c>
      <c r="G730" t="s">
        <v>210</v>
      </c>
      <c r="H730" t="s">
        <v>201</v>
      </c>
      <c r="I730">
        <v>109000</v>
      </c>
      <c r="J730">
        <v>1836</v>
      </c>
      <c r="K730">
        <v>110836</v>
      </c>
      <c r="L730" t="s">
        <v>142</v>
      </c>
      <c r="M730" t="s">
        <v>161</v>
      </c>
      <c r="N730" t="s">
        <v>162</v>
      </c>
      <c r="O730">
        <v>4</v>
      </c>
      <c r="P730" t="s">
        <v>91</v>
      </c>
      <c r="Q730" t="s">
        <v>78</v>
      </c>
      <c r="R730" t="s">
        <v>92</v>
      </c>
      <c r="S730" t="s">
        <v>61</v>
      </c>
      <c r="T730" t="s">
        <v>46</v>
      </c>
      <c r="U730" t="s">
        <v>225</v>
      </c>
      <c r="V730">
        <v>6540</v>
      </c>
      <c r="W730">
        <v>0.91698321323701326</v>
      </c>
      <c r="X730" t="s">
        <v>222</v>
      </c>
    </row>
    <row r="731" spans="1:24" x14ac:dyDescent="0.25">
      <c r="A731" t="s">
        <v>163</v>
      </c>
      <c r="B731" s="1">
        <v>42145</v>
      </c>
      <c r="C731">
        <v>2015</v>
      </c>
      <c r="D731" t="s">
        <v>228</v>
      </c>
      <c r="E731" t="s">
        <v>54</v>
      </c>
      <c r="F731" t="s">
        <v>33</v>
      </c>
      <c r="G731" t="s">
        <v>200</v>
      </c>
      <c r="H731" t="s">
        <v>202</v>
      </c>
      <c r="I731">
        <v>25550</v>
      </c>
      <c r="J731">
        <v>4918</v>
      </c>
      <c r="K731">
        <v>30468</v>
      </c>
      <c r="L731" t="s">
        <v>164</v>
      </c>
      <c r="M731" t="s">
        <v>165</v>
      </c>
      <c r="N731" t="s">
        <v>166</v>
      </c>
      <c r="O731">
        <v>2</v>
      </c>
      <c r="P731" t="s">
        <v>77</v>
      </c>
      <c r="Q731" t="s">
        <v>78</v>
      </c>
      <c r="R731" t="s">
        <v>79</v>
      </c>
      <c r="S731" t="s">
        <v>54</v>
      </c>
      <c r="T731" t="s">
        <v>45</v>
      </c>
      <c r="U731" t="s">
        <v>219</v>
      </c>
      <c r="V731">
        <v>766.5</v>
      </c>
      <c r="W731">
        <v>0.67555564580278271</v>
      </c>
      <c r="X731" t="s">
        <v>222</v>
      </c>
    </row>
    <row r="732" spans="1:24" x14ac:dyDescent="0.25">
      <c r="A732" t="s">
        <v>154</v>
      </c>
      <c r="B732" s="1">
        <v>42146</v>
      </c>
      <c r="C732">
        <v>2015</v>
      </c>
      <c r="D732" t="s">
        <v>228</v>
      </c>
      <c r="E732" t="s">
        <v>50</v>
      </c>
      <c r="F732" t="s">
        <v>9</v>
      </c>
      <c r="G732" t="s">
        <v>209</v>
      </c>
      <c r="H732" t="s">
        <v>201</v>
      </c>
      <c r="I732">
        <v>62800</v>
      </c>
      <c r="J732">
        <v>2530</v>
      </c>
      <c r="K732">
        <v>65330</v>
      </c>
      <c r="L732" t="s">
        <v>142</v>
      </c>
      <c r="M732" t="s">
        <v>155</v>
      </c>
      <c r="N732" t="s">
        <v>156</v>
      </c>
      <c r="O732">
        <v>4</v>
      </c>
      <c r="P732" t="s">
        <v>91</v>
      </c>
      <c r="Q732" t="s">
        <v>78</v>
      </c>
      <c r="R732" t="s">
        <v>79</v>
      </c>
      <c r="S732" t="s">
        <v>51</v>
      </c>
      <c r="T732" t="s">
        <v>43</v>
      </c>
      <c r="U732" t="s">
        <v>223</v>
      </c>
      <c r="V732">
        <v>3140</v>
      </c>
      <c r="W732">
        <v>0.39848595410514898</v>
      </c>
      <c r="X732" t="s">
        <v>220</v>
      </c>
    </row>
    <row r="733" spans="1:24" x14ac:dyDescent="0.25">
      <c r="A733" t="s">
        <v>100</v>
      </c>
      <c r="B733" s="1">
        <v>42147</v>
      </c>
      <c r="C733">
        <v>2015</v>
      </c>
      <c r="D733" t="s">
        <v>228</v>
      </c>
      <c r="E733" t="s">
        <v>54</v>
      </c>
      <c r="F733" t="s">
        <v>30</v>
      </c>
      <c r="G733" t="s">
        <v>200</v>
      </c>
      <c r="H733" t="s">
        <v>203</v>
      </c>
      <c r="I733">
        <v>31150</v>
      </c>
      <c r="J733">
        <v>4700</v>
      </c>
      <c r="K733">
        <v>35850</v>
      </c>
      <c r="L733" t="s">
        <v>97</v>
      </c>
      <c r="M733" t="s">
        <v>101</v>
      </c>
      <c r="N733" t="s">
        <v>102</v>
      </c>
      <c r="O733">
        <v>4</v>
      </c>
      <c r="P733" t="s">
        <v>77</v>
      </c>
      <c r="Q733" t="s">
        <v>78</v>
      </c>
      <c r="R733" t="s">
        <v>79</v>
      </c>
      <c r="S733" t="s">
        <v>54</v>
      </c>
      <c r="T733" t="s">
        <v>45</v>
      </c>
      <c r="U733" t="s">
        <v>219</v>
      </c>
      <c r="V733">
        <v>934.5</v>
      </c>
      <c r="W733">
        <v>0.44229365393626208</v>
      </c>
      <c r="X733" t="s">
        <v>220</v>
      </c>
    </row>
    <row r="734" spans="1:24" x14ac:dyDescent="0.25">
      <c r="A734" t="s">
        <v>139</v>
      </c>
      <c r="B734" s="1">
        <v>42147</v>
      </c>
      <c r="C734">
        <v>2015</v>
      </c>
      <c r="D734" t="s">
        <v>228</v>
      </c>
      <c r="E734" t="s">
        <v>54</v>
      </c>
      <c r="F734" t="s">
        <v>31</v>
      </c>
      <c r="G734" t="s">
        <v>209</v>
      </c>
      <c r="H734" t="s">
        <v>201</v>
      </c>
      <c r="I734">
        <v>134600</v>
      </c>
      <c r="J734">
        <v>2754</v>
      </c>
      <c r="K734">
        <v>137354</v>
      </c>
      <c r="L734" t="s">
        <v>127</v>
      </c>
      <c r="M734" t="s">
        <v>137</v>
      </c>
      <c r="N734" t="s">
        <v>140</v>
      </c>
      <c r="O734">
        <v>4</v>
      </c>
      <c r="P734" t="s">
        <v>91</v>
      </c>
      <c r="Q734" t="s">
        <v>86</v>
      </c>
      <c r="R734" t="s">
        <v>92</v>
      </c>
      <c r="S734" t="s">
        <v>54</v>
      </c>
      <c r="T734" t="s">
        <v>45</v>
      </c>
      <c r="U734" t="s">
        <v>225</v>
      </c>
      <c r="V734">
        <v>8076</v>
      </c>
      <c r="W734">
        <v>0.18584399958413281</v>
      </c>
      <c r="X734" t="s">
        <v>220</v>
      </c>
    </row>
    <row r="735" spans="1:24" x14ac:dyDescent="0.25">
      <c r="A735" t="s">
        <v>151</v>
      </c>
      <c r="B735" s="1">
        <v>42147</v>
      </c>
      <c r="C735">
        <v>2015</v>
      </c>
      <c r="D735" t="s">
        <v>228</v>
      </c>
      <c r="E735" t="s">
        <v>52</v>
      </c>
      <c r="F735" t="s">
        <v>47</v>
      </c>
      <c r="G735" t="s">
        <v>209</v>
      </c>
      <c r="H735" t="s">
        <v>201</v>
      </c>
      <c r="I735">
        <v>35000</v>
      </c>
      <c r="J735">
        <v>2307</v>
      </c>
      <c r="K735">
        <v>37307</v>
      </c>
      <c r="L735" t="s">
        <v>142</v>
      </c>
      <c r="M735" t="s">
        <v>152</v>
      </c>
      <c r="N735" t="s">
        <v>153</v>
      </c>
      <c r="O735">
        <v>3</v>
      </c>
      <c r="P735" t="s">
        <v>91</v>
      </c>
      <c r="Q735" t="s">
        <v>78</v>
      </c>
      <c r="R735" t="s">
        <v>79</v>
      </c>
      <c r="S735" t="s">
        <v>53</v>
      </c>
      <c r="T735" t="s">
        <v>46</v>
      </c>
      <c r="U735" t="s">
        <v>221</v>
      </c>
      <c r="V735">
        <v>1400</v>
      </c>
      <c r="W735">
        <v>0.65248330759465845</v>
      </c>
      <c r="X735" t="s">
        <v>222</v>
      </c>
    </row>
    <row r="736" spans="1:24" x14ac:dyDescent="0.25">
      <c r="A736" t="s">
        <v>179</v>
      </c>
      <c r="B736" s="1">
        <v>42147</v>
      </c>
      <c r="C736">
        <v>2015</v>
      </c>
      <c r="D736" t="s">
        <v>228</v>
      </c>
      <c r="E736" t="s">
        <v>57</v>
      </c>
      <c r="F736" t="s">
        <v>19</v>
      </c>
      <c r="G736" t="s">
        <v>210</v>
      </c>
      <c r="H736" t="s">
        <v>201</v>
      </c>
      <c r="I736">
        <v>50450</v>
      </c>
      <c r="J736">
        <v>4343</v>
      </c>
      <c r="K736">
        <v>54793</v>
      </c>
      <c r="L736" t="s">
        <v>164</v>
      </c>
      <c r="M736" t="s">
        <v>180</v>
      </c>
      <c r="N736" t="s">
        <v>181</v>
      </c>
      <c r="O736">
        <v>4</v>
      </c>
      <c r="P736" t="s">
        <v>77</v>
      </c>
      <c r="Q736" t="s">
        <v>78</v>
      </c>
      <c r="R736" t="s">
        <v>79</v>
      </c>
      <c r="S736" t="s">
        <v>57</v>
      </c>
      <c r="T736" t="s">
        <v>44</v>
      </c>
      <c r="U736" t="s">
        <v>221</v>
      </c>
      <c r="V736">
        <v>2018</v>
      </c>
      <c r="W736">
        <v>0.19948902735462831</v>
      </c>
      <c r="X736" t="s">
        <v>220</v>
      </c>
    </row>
    <row r="737" spans="1:24" x14ac:dyDescent="0.25">
      <c r="A737" t="s">
        <v>170</v>
      </c>
      <c r="B737" s="1">
        <v>42148</v>
      </c>
      <c r="C737">
        <v>2015</v>
      </c>
      <c r="D737" t="s">
        <v>228</v>
      </c>
      <c r="E737" t="s">
        <v>57</v>
      </c>
      <c r="F737" t="s">
        <v>21</v>
      </c>
      <c r="G737" t="s">
        <v>209</v>
      </c>
      <c r="H737" t="s">
        <v>201</v>
      </c>
      <c r="I737">
        <v>31700</v>
      </c>
      <c r="J737">
        <v>4411</v>
      </c>
      <c r="K737">
        <v>36111</v>
      </c>
      <c r="L737" t="s">
        <v>164</v>
      </c>
      <c r="M737" t="s">
        <v>171</v>
      </c>
      <c r="N737" t="s">
        <v>172</v>
      </c>
      <c r="O737">
        <v>4</v>
      </c>
      <c r="P737" t="s">
        <v>77</v>
      </c>
      <c r="Q737" t="s">
        <v>78</v>
      </c>
      <c r="R737" t="s">
        <v>79</v>
      </c>
      <c r="S737" t="s">
        <v>57</v>
      </c>
      <c r="T737" t="s">
        <v>44</v>
      </c>
      <c r="U737" t="s">
        <v>219</v>
      </c>
      <c r="V737">
        <v>951</v>
      </c>
      <c r="W737">
        <v>0.50633498165120139</v>
      </c>
      <c r="X737" t="s">
        <v>222</v>
      </c>
    </row>
    <row r="738" spans="1:24" x14ac:dyDescent="0.25">
      <c r="A738" t="s">
        <v>83</v>
      </c>
      <c r="B738" s="1">
        <v>42148</v>
      </c>
      <c r="C738">
        <v>2015</v>
      </c>
      <c r="D738" t="s">
        <v>228</v>
      </c>
      <c r="E738" t="s">
        <v>62</v>
      </c>
      <c r="F738" t="s">
        <v>15</v>
      </c>
      <c r="G738" t="s">
        <v>209</v>
      </c>
      <c r="H738" t="s">
        <v>203</v>
      </c>
      <c r="I738">
        <v>83800</v>
      </c>
      <c r="J738">
        <v>1795</v>
      </c>
      <c r="K738">
        <v>85595</v>
      </c>
      <c r="L738" t="s">
        <v>74</v>
      </c>
      <c r="M738" t="s">
        <v>84</v>
      </c>
      <c r="N738" t="s">
        <v>85</v>
      </c>
      <c r="O738">
        <v>4</v>
      </c>
      <c r="P738" t="s">
        <v>77</v>
      </c>
      <c r="Q738" t="s">
        <v>86</v>
      </c>
      <c r="R738" t="s">
        <v>87</v>
      </c>
      <c r="S738" t="s">
        <v>63</v>
      </c>
      <c r="T738" t="s">
        <v>43</v>
      </c>
      <c r="U738" t="s">
        <v>225</v>
      </c>
      <c r="V738">
        <v>5028</v>
      </c>
      <c r="W738">
        <v>0.63765854604433225</v>
      </c>
      <c r="X738" t="s">
        <v>222</v>
      </c>
    </row>
    <row r="739" spans="1:24" x14ac:dyDescent="0.25">
      <c r="A739" t="s">
        <v>73</v>
      </c>
      <c r="B739" s="1">
        <v>42149</v>
      </c>
      <c r="C739">
        <v>2015</v>
      </c>
      <c r="D739" t="s">
        <v>228</v>
      </c>
      <c r="E739" t="s">
        <v>60</v>
      </c>
      <c r="F739" t="s">
        <v>7</v>
      </c>
      <c r="G739" t="s">
        <v>210</v>
      </c>
      <c r="H739" t="s">
        <v>205</v>
      </c>
      <c r="I739">
        <v>27850</v>
      </c>
      <c r="J739">
        <v>4969</v>
      </c>
      <c r="K739">
        <v>32819</v>
      </c>
      <c r="L739" t="s">
        <v>74</v>
      </c>
      <c r="M739" t="s">
        <v>75</v>
      </c>
      <c r="N739" t="s">
        <v>76</v>
      </c>
      <c r="O739">
        <v>4</v>
      </c>
      <c r="P739" t="s">
        <v>77</v>
      </c>
      <c r="Q739" t="s">
        <v>78</v>
      </c>
      <c r="R739" t="s">
        <v>79</v>
      </c>
      <c r="S739" t="s">
        <v>61</v>
      </c>
      <c r="T739" t="s">
        <v>42</v>
      </c>
      <c r="U739" t="s">
        <v>219</v>
      </c>
      <c r="V739">
        <v>835.5</v>
      </c>
      <c r="W739">
        <v>0.55479006308819634</v>
      </c>
      <c r="X739" t="s">
        <v>222</v>
      </c>
    </row>
    <row r="740" spans="1:24" x14ac:dyDescent="0.25">
      <c r="A740" t="s">
        <v>80</v>
      </c>
      <c r="B740" s="1">
        <v>42149</v>
      </c>
      <c r="C740">
        <v>2015</v>
      </c>
      <c r="D740" t="s">
        <v>228</v>
      </c>
      <c r="E740" t="s">
        <v>52</v>
      </c>
      <c r="F740" t="s">
        <v>34</v>
      </c>
      <c r="G740" t="s">
        <v>200</v>
      </c>
      <c r="H740" t="s">
        <v>205</v>
      </c>
      <c r="I740">
        <v>37050</v>
      </c>
      <c r="J740">
        <v>3851</v>
      </c>
      <c r="K740">
        <v>40901</v>
      </c>
      <c r="L740" t="s">
        <v>74</v>
      </c>
      <c r="M740" t="s">
        <v>81</v>
      </c>
      <c r="N740" t="s">
        <v>82</v>
      </c>
      <c r="O740">
        <v>4</v>
      </c>
      <c r="P740" t="s">
        <v>77</v>
      </c>
      <c r="Q740" t="s">
        <v>78</v>
      </c>
      <c r="R740" t="s">
        <v>79</v>
      </c>
      <c r="S740" t="s">
        <v>53</v>
      </c>
      <c r="T740" t="s">
        <v>46</v>
      </c>
      <c r="U740" t="s">
        <v>221</v>
      </c>
      <c r="V740">
        <v>1482</v>
      </c>
      <c r="W740">
        <v>0.97366325462873249</v>
      </c>
      <c r="X740" t="s">
        <v>222</v>
      </c>
    </row>
    <row r="741" spans="1:24" x14ac:dyDescent="0.25">
      <c r="A741" t="s">
        <v>182</v>
      </c>
      <c r="B741" s="1">
        <v>42149</v>
      </c>
      <c r="C741">
        <v>2015</v>
      </c>
      <c r="D741" t="s">
        <v>228</v>
      </c>
      <c r="E741" t="s">
        <v>60</v>
      </c>
      <c r="F741" t="s">
        <v>22</v>
      </c>
      <c r="G741" t="s">
        <v>209</v>
      </c>
      <c r="H741" t="s">
        <v>201</v>
      </c>
      <c r="I741">
        <v>58800</v>
      </c>
      <c r="J741">
        <v>3149</v>
      </c>
      <c r="K741">
        <v>61949</v>
      </c>
      <c r="L741" t="s">
        <v>164</v>
      </c>
      <c r="M741" t="s">
        <v>183</v>
      </c>
      <c r="N741" t="s">
        <v>184</v>
      </c>
      <c r="O741">
        <v>4</v>
      </c>
      <c r="P741" t="s">
        <v>77</v>
      </c>
      <c r="Q741" t="s">
        <v>78</v>
      </c>
      <c r="R741" t="s">
        <v>79</v>
      </c>
      <c r="S741" t="s">
        <v>61</v>
      </c>
      <c r="T741" t="s">
        <v>44</v>
      </c>
      <c r="U741" t="s">
        <v>223</v>
      </c>
      <c r="V741">
        <v>2940</v>
      </c>
      <c r="W741">
        <v>0.89778868104228227</v>
      </c>
      <c r="X741" t="s">
        <v>222</v>
      </c>
    </row>
    <row r="742" spans="1:24" x14ac:dyDescent="0.25">
      <c r="A742" t="s">
        <v>163</v>
      </c>
      <c r="B742" s="1">
        <v>42150</v>
      </c>
      <c r="C742">
        <v>2015</v>
      </c>
      <c r="D742" t="s">
        <v>228</v>
      </c>
      <c r="E742" t="s">
        <v>50</v>
      </c>
      <c r="F742" t="s">
        <v>13</v>
      </c>
      <c r="G742" t="s">
        <v>200</v>
      </c>
      <c r="H742" t="s">
        <v>201</v>
      </c>
      <c r="I742">
        <v>25450</v>
      </c>
      <c r="J742">
        <v>3548</v>
      </c>
      <c r="K742">
        <v>28998</v>
      </c>
      <c r="L742" t="s">
        <v>164</v>
      </c>
      <c r="M742" t="s">
        <v>165</v>
      </c>
      <c r="N742" t="s">
        <v>166</v>
      </c>
      <c r="O742">
        <v>2</v>
      </c>
      <c r="P742" t="s">
        <v>77</v>
      </c>
      <c r="Q742" t="s">
        <v>78</v>
      </c>
      <c r="R742" t="s">
        <v>79</v>
      </c>
      <c r="S742" t="s">
        <v>51</v>
      </c>
      <c r="T742" t="s">
        <v>43</v>
      </c>
      <c r="U742" t="s">
        <v>219</v>
      </c>
      <c r="V742">
        <v>763.5</v>
      </c>
      <c r="W742">
        <v>5.9900895254640325E-2</v>
      </c>
      <c r="X742" t="s">
        <v>220</v>
      </c>
    </row>
    <row r="743" spans="1:24" x14ac:dyDescent="0.25">
      <c r="A743" t="s">
        <v>83</v>
      </c>
      <c r="B743" s="1">
        <v>42153</v>
      </c>
      <c r="C743">
        <v>2015</v>
      </c>
      <c r="D743" t="s">
        <v>228</v>
      </c>
      <c r="E743" t="s">
        <v>64</v>
      </c>
      <c r="F743" t="s">
        <v>26</v>
      </c>
      <c r="G743" t="s">
        <v>200</v>
      </c>
      <c r="H743" t="s">
        <v>203</v>
      </c>
      <c r="I743">
        <v>83250</v>
      </c>
      <c r="J743">
        <v>1988</v>
      </c>
      <c r="K743">
        <v>85238</v>
      </c>
      <c r="L743" t="s">
        <v>74</v>
      </c>
      <c r="M743" t="s">
        <v>84</v>
      </c>
      <c r="N743" t="s">
        <v>85</v>
      </c>
      <c r="O743">
        <v>4</v>
      </c>
      <c r="P743" t="s">
        <v>77</v>
      </c>
      <c r="Q743" t="s">
        <v>86</v>
      </c>
      <c r="R743" t="s">
        <v>87</v>
      </c>
      <c r="S743" t="s">
        <v>57</v>
      </c>
      <c r="T743" t="s">
        <v>44</v>
      </c>
      <c r="U743" t="s">
        <v>225</v>
      </c>
      <c r="V743">
        <v>4995</v>
      </c>
      <c r="W743">
        <v>0.20576764466509578</v>
      </c>
      <c r="X743" t="s">
        <v>220</v>
      </c>
    </row>
    <row r="744" spans="1:24" x14ac:dyDescent="0.25">
      <c r="A744" t="s">
        <v>100</v>
      </c>
      <c r="B744" s="1">
        <v>42154</v>
      </c>
      <c r="C744">
        <v>2015</v>
      </c>
      <c r="D744" t="s">
        <v>228</v>
      </c>
      <c r="E744" t="s">
        <v>54</v>
      </c>
      <c r="F744" t="s">
        <v>29</v>
      </c>
      <c r="G744" t="s">
        <v>209</v>
      </c>
      <c r="H744" t="s">
        <v>201</v>
      </c>
      <c r="I744">
        <v>31800</v>
      </c>
      <c r="J744">
        <v>2024</v>
      </c>
      <c r="K744">
        <v>33824</v>
      </c>
      <c r="L744" t="s">
        <v>97</v>
      </c>
      <c r="M744" t="s">
        <v>101</v>
      </c>
      <c r="N744" t="s">
        <v>102</v>
      </c>
      <c r="O744">
        <v>4</v>
      </c>
      <c r="P744" t="s">
        <v>77</v>
      </c>
      <c r="Q744" t="s">
        <v>78</v>
      </c>
      <c r="R744" t="s">
        <v>79</v>
      </c>
      <c r="S744" t="s">
        <v>54</v>
      </c>
      <c r="T744" t="s">
        <v>45</v>
      </c>
      <c r="U744" t="s">
        <v>219</v>
      </c>
      <c r="V744">
        <v>954</v>
      </c>
      <c r="W744">
        <v>3.6212313005799572E-2</v>
      </c>
      <c r="X744" t="s">
        <v>220</v>
      </c>
    </row>
    <row r="745" spans="1:24" x14ac:dyDescent="0.25">
      <c r="A745" t="s">
        <v>126</v>
      </c>
      <c r="B745" s="1">
        <v>42155</v>
      </c>
      <c r="C745">
        <v>2015</v>
      </c>
      <c r="D745" t="s">
        <v>228</v>
      </c>
      <c r="E745" t="s">
        <v>55</v>
      </c>
      <c r="F745" t="s">
        <v>38</v>
      </c>
      <c r="G745" t="s">
        <v>209</v>
      </c>
      <c r="H745" t="s">
        <v>211</v>
      </c>
      <c r="I745">
        <v>37750</v>
      </c>
      <c r="J745">
        <v>3058</v>
      </c>
      <c r="K745">
        <v>40808</v>
      </c>
      <c r="L745" t="s">
        <v>127</v>
      </c>
      <c r="M745" t="s">
        <v>128</v>
      </c>
      <c r="N745" t="s">
        <v>129</v>
      </c>
      <c r="O745">
        <v>4</v>
      </c>
      <c r="P745" t="s">
        <v>77</v>
      </c>
      <c r="Q745" t="s">
        <v>78</v>
      </c>
      <c r="R745" t="s">
        <v>79</v>
      </c>
      <c r="S745" t="s">
        <v>56</v>
      </c>
      <c r="T745" t="s">
        <v>46</v>
      </c>
      <c r="U745" t="s">
        <v>221</v>
      </c>
      <c r="V745">
        <v>1510</v>
      </c>
      <c r="W745">
        <v>0.95660933989873587</v>
      </c>
      <c r="X745" t="s">
        <v>222</v>
      </c>
    </row>
    <row r="746" spans="1:24" x14ac:dyDescent="0.25">
      <c r="A746" t="s">
        <v>191</v>
      </c>
      <c r="B746" s="1">
        <v>42157</v>
      </c>
      <c r="C746">
        <v>2015</v>
      </c>
      <c r="D746" t="s">
        <v>229</v>
      </c>
      <c r="E746" t="s">
        <v>55</v>
      </c>
      <c r="F746" t="s">
        <v>40</v>
      </c>
      <c r="G746" t="s">
        <v>200</v>
      </c>
      <c r="H746" t="s">
        <v>201</v>
      </c>
      <c r="I746">
        <v>130800</v>
      </c>
      <c r="J746">
        <v>4909</v>
      </c>
      <c r="K746">
        <v>135709</v>
      </c>
      <c r="L746" t="s">
        <v>164</v>
      </c>
      <c r="M746" t="s">
        <v>192</v>
      </c>
      <c r="N746" t="s">
        <v>193</v>
      </c>
      <c r="O746">
        <v>4</v>
      </c>
      <c r="P746" t="s">
        <v>91</v>
      </c>
      <c r="Q746" t="s">
        <v>86</v>
      </c>
      <c r="R746" t="s">
        <v>92</v>
      </c>
      <c r="S746" t="s">
        <v>56</v>
      </c>
      <c r="T746" t="s">
        <v>46</v>
      </c>
      <c r="U746" t="s">
        <v>225</v>
      </c>
      <c r="V746">
        <v>7848</v>
      </c>
      <c r="W746">
        <v>0.85175342664669895</v>
      </c>
      <c r="X746" t="s">
        <v>222</v>
      </c>
    </row>
    <row r="747" spans="1:24" x14ac:dyDescent="0.25">
      <c r="A747" t="s">
        <v>93</v>
      </c>
      <c r="B747" s="1">
        <v>42157</v>
      </c>
      <c r="C747">
        <v>2015</v>
      </c>
      <c r="D747" t="s">
        <v>229</v>
      </c>
      <c r="E747" t="s">
        <v>55</v>
      </c>
      <c r="F747" t="s">
        <v>36</v>
      </c>
      <c r="G747" t="s">
        <v>200</v>
      </c>
      <c r="H747" t="s">
        <v>202</v>
      </c>
      <c r="I747">
        <v>166150</v>
      </c>
      <c r="J747">
        <v>4379</v>
      </c>
      <c r="K747">
        <v>170529</v>
      </c>
      <c r="L747" t="s">
        <v>74</v>
      </c>
      <c r="M747" t="s">
        <v>94</v>
      </c>
      <c r="N747" t="s">
        <v>95</v>
      </c>
      <c r="O747">
        <v>2</v>
      </c>
      <c r="P747" t="s">
        <v>77</v>
      </c>
      <c r="Q747" t="s">
        <v>86</v>
      </c>
      <c r="R747" t="s">
        <v>87</v>
      </c>
      <c r="S747" t="s">
        <v>56</v>
      </c>
      <c r="T747" t="s">
        <v>46</v>
      </c>
      <c r="U747" t="s">
        <v>225</v>
      </c>
      <c r="V747">
        <v>9969</v>
      </c>
      <c r="W747">
        <v>0.86157841694614778</v>
      </c>
      <c r="X747" t="s">
        <v>222</v>
      </c>
    </row>
    <row r="748" spans="1:24" x14ac:dyDescent="0.25">
      <c r="A748" t="s">
        <v>167</v>
      </c>
      <c r="B748" s="1">
        <v>42158</v>
      </c>
      <c r="C748">
        <v>2015</v>
      </c>
      <c r="D748" t="s">
        <v>229</v>
      </c>
      <c r="E748" t="s">
        <v>55</v>
      </c>
      <c r="F748" t="s">
        <v>37</v>
      </c>
      <c r="G748" t="s">
        <v>207</v>
      </c>
      <c r="H748" t="s">
        <v>201</v>
      </c>
      <c r="I748">
        <v>31250</v>
      </c>
      <c r="J748">
        <v>3983</v>
      </c>
      <c r="K748">
        <v>35233</v>
      </c>
      <c r="L748" t="s">
        <v>164</v>
      </c>
      <c r="M748" t="s">
        <v>168</v>
      </c>
      <c r="N748" t="s">
        <v>169</v>
      </c>
      <c r="O748">
        <v>4</v>
      </c>
      <c r="P748" t="s">
        <v>77</v>
      </c>
      <c r="Q748" t="s">
        <v>78</v>
      </c>
      <c r="R748" t="s">
        <v>79</v>
      </c>
      <c r="S748" t="s">
        <v>56</v>
      </c>
      <c r="T748" t="s">
        <v>46</v>
      </c>
      <c r="U748" t="s">
        <v>219</v>
      </c>
      <c r="V748">
        <v>937.5</v>
      </c>
      <c r="W748">
        <v>0.53121257644668807</v>
      </c>
      <c r="X748" t="s">
        <v>222</v>
      </c>
    </row>
    <row r="749" spans="1:24" x14ac:dyDescent="0.25">
      <c r="A749" t="s">
        <v>151</v>
      </c>
      <c r="B749" s="1">
        <v>42159</v>
      </c>
      <c r="C749">
        <v>2015</v>
      </c>
      <c r="D749" t="s">
        <v>229</v>
      </c>
      <c r="E749" t="s">
        <v>57</v>
      </c>
      <c r="F749" t="s">
        <v>22</v>
      </c>
      <c r="G749" t="s">
        <v>209</v>
      </c>
      <c r="H749" t="s">
        <v>202</v>
      </c>
      <c r="I749">
        <v>35150</v>
      </c>
      <c r="J749">
        <v>2145</v>
      </c>
      <c r="K749">
        <v>37295</v>
      </c>
      <c r="L749" t="s">
        <v>142</v>
      </c>
      <c r="M749" t="s">
        <v>152</v>
      </c>
      <c r="N749" t="s">
        <v>153</v>
      </c>
      <c r="O749">
        <v>3</v>
      </c>
      <c r="P749" t="s">
        <v>91</v>
      </c>
      <c r="Q749" t="s">
        <v>78</v>
      </c>
      <c r="R749" t="s">
        <v>79</v>
      </c>
      <c r="S749" t="s">
        <v>57</v>
      </c>
      <c r="T749" t="s">
        <v>44</v>
      </c>
      <c r="U749" t="s">
        <v>221</v>
      </c>
      <c r="V749">
        <v>1406</v>
      </c>
      <c r="W749">
        <v>0.8105619944681236</v>
      </c>
      <c r="X749" t="s">
        <v>222</v>
      </c>
    </row>
    <row r="750" spans="1:24" x14ac:dyDescent="0.25">
      <c r="A750" t="s">
        <v>182</v>
      </c>
      <c r="B750" s="1">
        <v>42159</v>
      </c>
      <c r="C750">
        <v>2015</v>
      </c>
      <c r="D750" t="s">
        <v>229</v>
      </c>
      <c r="E750" t="s">
        <v>50</v>
      </c>
      <c r="F750" t="s">
        <v>9</v>
      </c>
      <c r="G750" t="s">
        <v>200</v>
      </c>
      <c r="H750" t="s">
        <v>201</v>
      </c>
      <c r="I750">
        <v>58800</v>
      </c>
      <c r="J750">
        <v>2524</v>
      </c>
      <c r="K750">
        <v>61324</v>
      </c>
      <c r="L750" t="s">
        <v>164</v>
      </c>
      <c r="M750" t="s">
        <v>183</v>
      </c>
      <c r="N750" t="s">
        <v>184</v>
      </c>
      <c r="O750">
        <v>4</v>
      </c>
      <c r="P750" t="s">
        <v>77</v>
      </c>
      <c r="Q750" t="s">
        <v>78</v>
      </c>
      <c r="R750" t="s">
        <v>79</v>
      </c>
      <c r="S750" t="s">
        <v>51</v>
      </c>
      <c r="T750" t="s">
        <v>43</v>
      </c>
      <c r="U750" t="s">
        <v>223</v>
      </c>
      <c r="V750">
        <v>2940</v>
      </c>
      <c r="W750">
        <v>0.98019025520430425</v>
      </c>
      <c r="X750" t="s">
        <v>222</v>
      </c>
    </row>
    <row r="751" spans="1:24" x14ac:dyDescent="0.25">
      <c r="A751" t="s">
        <v>106</v>
      </c>
      <c r="B751" s="1">
        <v>42160</v>
      </c>
      <c r="C751">
        <v>2015</v>
      </c>
      <c r="D751" t="s">
        <v>229</v>
      </c>
      <c r="E751" t="s">
        <v>50</v>
      </c>
      <c r="F751" t="s">
        <v>9</v>
      </c>
      <c r="G751" t="s">
        <v>208</v>
      </c>
      <c r="H751" t="s">
        <v>211</v>
      </c>
      <c r="I751">
        <v>38000</v>
      </c>
      <c r="J751">
        <v>1401</v>
      </c>
      <c r="K751">
        <v>39401</v>
      </c>
      <c r="L751" t="s">
        <v>97</v>
      </c>
      <c r="M751" t="s">
        <v>107</v>
      </c>
      <c r="N751" t="s">
        <v>108</v>
      </c>
      <c r="O751">
        <v>4</v>
      </c>
      <c r="P751" t="s">
        <v>77</v>
      </c>
      <c r="Q751" t="s">
        <v>78</v>
      </c>
      <c r="R751" t="s">
        <v>79</v>
      </c>
      <c r="S751" t="s">
        <v>51</v>
      </c>
      <c r="T751" t="s">
        <v>43</v>
      </c>
      <c r="U751" t="s">
        <v>221</v>
      </c>
      <c r="V751">
        <v>1520</v>
      </c>
      <c r="W751">
        <v>0.64615693392518769</v>
      </c>
      <c r="X751" t="s">
        <v>222</v>
      </c>
    </row>
    <row r="752" spans="1:24" x14ac:dyDescent="0.25">
      <c r="A752" t="s">
        <v>100</v>
      </c>
      <c r="B752" s="1">
        <v>42161</v>
      </c>
      <c r="C752">
        <v>2015</v>
      </c>
      <c r="D752" t="s">
        <v>229</v>
      </c>
      <c r="E752" t="s">
        <v>55</v>
      </c>
      <c r="F752" t="s">
        <v>39</v>
      </c>
      <c r="G752" t="s">
        <v>207</v>
      </c>
      <c r="H752" t="s">
        <v>201</v>
      </c>
      <c r="I752">
        <v>31250</v>
      </c>
      <c r="J752">
        <v>1765</v>
      </c>
      <c r="K752">
        <v>33015</v>
      </c>
      <c r="L752" t="s">
        <v>97</v>
      </c>
      <c r="M752" t="s">
        <v>101</v>
      </c>
      <c r="N752" t="s">
        <v>102</v>
      </c>
      <c r="O752">
        <v>4</v>
      </c>
      <c r="P752" t="s">
        <v>77</v>
      </c>
      <c r="Q752" t="s">
        <v>78</v>
      </c>
      <c r="R752" t="s">
        <v>79</v>
      </c>
      <c r="S752" t="s">
        <v>56</v>
      </c>
      <c r="T752" t="s">
        <v>46</v>
      </c>
      <c r="U752" t="s">
        <v>219</v>
      </c>
      <c r="V752">
        <v>937.5</v>
      </c>
      <c r="W752">
        <v>0.25156565907018524</v>
      </c>
      <c r="X752" t="s">
        <v>220</v>
      </c>
    </row>
    <row r="753" spans="1:24" x14ac:dyDescent="0.25">
      <c r="A753" t="s">
        <v>114</v>
      </c>
      <c r="B753" s="1">
        <v>42162</v>
      </c>
      <c r="C753">
        <v>2015</v>
      </c>
      <c r="D753" t="s">
        <v>229</v>
      </c>
      <c r="E753" t="s">
        <v>55</v>
      </c>
      <c r="F753" t="s">
        <v>37</v>
      </c>
      <c r="G753" t="s">
        <v>206</v>
      </c>
      <c r="H753" t="s">
        <v>203</v>
      </c>
      <c r="I753">
        <v>53750</v>
      </c>
      <c r="J753">
        <v>1690</v>
      </c>
      <c r="K753">
        <v>55440</v>
      </c>
      <c r="L753" t="s">
        <v>97</v>
      </c>
      <c r="M753" t="s">
        <v>115</v>
      </c>
      <c r="N753" t="s">
        <v>116</v>
      </c>
      <c r="O753">
        <v>4</v>
      </c>
      <c r="P753" t="s">
        <v>77</v>
      </c>
      <c r="Q753" t="s">
        <v>78</v>
      </c>
      <c r="R753" t="s">
        <v>79</v>
      </c>
      <c r="S753" t="s">
        <v>56</v>
      </c>
      <c r="T753" t="s">
        <v>46</v>
      </c>
      <c r="U753" t="s">
        <v>221</v>
      </c>
      <c r="V753">
        <v>2150</v>
      </c>
      <c r="W753">
        <v>0.19693551175153606</v>
      </c>
      <c r="X753" t="s">
        <v>220</v>
      </c>
    </row>
    <row r="754" spans="1:24" x14ac:dyDescent="0.25">
      <c r="A754" t="s">
        <v>151</v>
      </c>
      <c r="B754" s="1">
        <v>42163</v>
      </c>
      <c r="C754">
        <v>2015</v>
      </c>
      <c r="D754" t="s">
        <v>229</v>
      </c>
      <c r="E754" t="s">
        <v>54</v>
      </c>
      <c r="F754" t="s">
        <v>31</v>
      </c>
      <c r="G754" t="s">
        <v>209</v>
      </c>
      <c r="H754" t="s">
        <v>202</v>
      </c>
      <c r="I754">
        <v>34800</v>
      </c>
      <c r="J754">
        <v>2578</v>
      </c>
      <c r="K754">
        <v>37378</v>
      </c>
      <c r="L754" t="s">
        <v>142</v>
      </c>
      <c r="M754" t="s">
        <v>152</v>
      </c>
      <c r="N754" t="s">
        <v>153</v>
      </c>
      <c r="O754">
        <v>3</v>
      </c>
      <c r="P754" t="s">
        <v>91</v>
      </c>
      <c r="Q754" t="s">
        <v>78</v>
      </c>
      <c r="R754" t="s">
        <v>79</v>
      </c>
      <c r="S754" t="s">
        <v>54</v>
      </c>
      <c r="T754" t="s">
        <v>45</v>
      </c>
      <c r="U754" t="s">
        <v>221</v>
      </c>
      <c r="V754">
        <v>1392</v>
      </c>
      <c r="W754">
        <v>0.90276012146042661</v>
      </c>
      <c r="X754" t="s">
        <v>222</v>
      </c>
    </row>
    <row r="755" spans="1:24" x14ac:dyDescent="0.25">
      <c r="A755" t="s">
        <v>112</v>
      </c>
      <c r="B755" s="1">
        <v>42163</v>
      </c>
      <c r="C755">
        <v>2015</v>
      </c>
      <c r="D755" t="s">
        <v>229</v>
      </c>
      <c r="E755" t="s">
        <v>64</v>
      </c>
      <c r="F755" t="s">
        <v>20</v>
      </c>
      <c r="G755" t="s">
        <v>210</v>
      </c>
      <c r="H755" t="s">
        <v>211</v>
      </c>
      <c r="I755">
        <v>46500</v>
      </c>
      <c r="J755">
        <v>3594</v>
      </c>
      <c r="K755">
        <v>50094</v>
      </c>
      <c r="L755" t="s">
        <v>97</v>
      </c>
      <c r="M755" t="s">
        <v>104</v>
      </c>
      <c r="N755" t="s">
        <v>113</v>
      </c>
      <c r="O755">
        <v>3</v>
      </c>
      <c r="P755" t="s">
        <v>91</v>
      </c>
      <c r="Q755" t="s">
        <v>78</v>
      </c>
      <c r="R755" t="s">
        <v>79</v>
      </c>
      <c r="S755" t="s">
        <v>57</v>
      </c>
      <c r="T755" t="s">
        <v>44</v>
      </c>
      <c r="U755" t="s">
        <v>221</v>
      </c>
      <c r="V755">
        <v>1860</v>
      </c>
      <c r="W755">
        <v>0.8505849069219944</v>
      </c>
      <c r="X755" t="s">
        <v>222</v>
      </c>
    </row>
    <row r="756" spans="1:24" x14ac:dyDescent="0.25">
      <c r="A756" t="s">
        <v>157</v>
      </c>
      <c r="B756" s="1">
        <v>42163</v>
      </c>
      <c r="C756">
        <v>2015</v>
      </c>
      <c r="D756" t="s">
        <v>229</v>
      </c>
      <c r="E756" t="s">
        <v>62</v>
      </c>
      <c r="F756" t="s">
        <v>12</v>
      </c>
      <c r="G756" t="s">
        <v>200</v>
      </c>
      <c r="H756" t="s">
        <v>211</v>
      </c>
      <c r="I756">
        <v>66000</v>
      </c>
      <c r="J756">
        <v>2189</v>
      </c>
      <c r="K756">
        <v>68189</v>
      </c>
      <c r="L756" t="s">
        <v>142</v>
      </c>
      <c r="M756" t="s">
        <v>158</v>
      </c>
      <c r="N756" t="s">
        <v>159</v>
      </c>
      <c r="O756">
        <v>4</v>
      </c>
      <c r="P756" t="s">
        <v>77</v>
      </c>
      <c r="Q756" t="s">
        <v>86</v>
      </c>
      <c r="R756" t="s">
        <v>79</v>
      </c>
      <c r="S756" t="s">
        <v>63</v>
      </c>
      <c r="T756" t="s">
        <v>43</v>
      </c>
      <c r="U756" t="s">
        <v>223</v>
      </c>
      <c r="V756">
        <v>3300</v>
      </c>
      <c r="W756">
        <v>0.67983736455432953</v>
      </c>
      <c r="X756" t="s">
        <v>222</v>
      </c>
    </row>
    <row r="757" spans="1:24" x14ac:dyDescent="0.25">
      <c r="A757" t="s">
        <v>103</v>
      </c>
      <c r="B757" s="1">
        <v>42165</v>
      </c>
      <c r="C757">
        <v>2015</v>
      </c>
      <c r="D757" t="s">
        <v>229</v>
      </c>
      <c r="E757" t="s">
        <v>54</v>
      </c>
      <c r="F757" t="s">
        <v>31</v>
      </c>
      <c r="G757" t="s">
        <v>200</v>
      </c>
      <c r="H757" t="s">
        <v>203</v>
      </c>
      <c r="I757">
        <v>36400</v>
      </c>
      <c r="J757">
        <v>2806</v>
      </c>
      <c r="K757">
        <v>39206</v>
      </c>
      <c r="L757" t="s">
        <v>97</v>
      </c>
      <c r="M757" t="s">
        <v>104</v>
      </c>
      <c r="N757" t="s">
        <v>105</v>
      </c>
      <c r="O757">
        <v>2</v>
      </c>
      <c r="P757" t="s">
        <v>91</v>
      </c>
      <c r="Q757" t="s">
        <v>78</v>
      </c>
      <c r="R757" t="s">
        <v>79</v>
      </c>
      <c r="S757" t="s">
        <v>54</v>
      </c>
      <c r="T757" t="s">
        <v>45</v>
      </c>
      <c r="U757" t="s">
        <v>221</v>
      </c>
      <c r="V757">
        <v>1456</v>
      </c>
      <c r="W757">
        <v>9.9918413953817634E-3</v>
      </c>
      <c r="X757" t="s">
        <v>220</v>
      </c>
    </row>
    <row r="758" spans="1:24" x14ac:dyDescent="0.25">
      <c r="A758" t="s">
        <v>188</v>
      </c>
      <c r="B758" s="1">
        <v>42165</v>
      </c>
      <c r="C758">
        <v>2015</v>
      </c>
      <c r="D758" t="s">
        <v>229</v>
      </c>
      <c r="E758" t="s">
        <v>58</v>
      </c>
      <c r="F758" t="s">
        <v>5</v>
      </c>
      <c r="G758" t="s">
        <v>206</v>
      </c>
      <c r="H758" t="s">
        <v>201</v>
      </c>
      <c r="I758">
        <v>77650</v>
      </c>
      <c r="J758">
        <v>1150</v>
      </c>
      <c r="K758">
        <v>78800</v>
      </c>
      <c r="L758" t="s">
        <v>164</v>
      </c>
      <c r="M758" t="s">
        <v>189</v>
      </c>
      <c r="N758" t="s">
        <v>190</v>
      </c>
      <c r="O758">
        <v>4</v>
      </c>
      <c r="P758" t="s">
        <v>77</v>
      </c>
      <c r="Q758" t="s">
        <v>86</v>
      </c>
      <c r="R758" t="s">
        <v>87</v>
      </c>
      <c r="S758" t="s">
        <v>59</v>
      </c>
      <c r="T758" t="s">
        <v>42</v>
      </c>
      <c r="U758" t="s">
        <v>225</v>
      </c>
      <c r="V758">
        <v>4659</v>
      </c>
      <c r="W758">
        <v>0.90968741146367393</v>
      </c>
      <c r="X758" t="s">
        <v>222</v>
      </c>
    </row>
    <row r="759" spans="1:24" x14ac:dyDescent="0.25">
      <c r="A759" t="s">
        <v>93</v>
      </c>
      <c r="B759" s="1">
        <v>42166</v>
      </c>
      <c r="C759">
        <v>2015</v>
      </c>
      <c r="D759" t="s">
        <v>229</v>
      </c>
      <c r="E759" t="s">
        <v>54</v>
      </c>
      <c r="F759" t="s">
        <v>32</v>
      </c>
      <c r="G759" t="s">
        <v>207</v>
      </c>
      <c r="H759" t="s">
        <v>201</v>
      </c>
      <c r="I759">
        <v>166700</v>
      </c>
      <c r="J759">
        <v>1643</v>
      </c>
      <c r="K759">
        <v>168343</v>
      </c>
      <c r="L759" t="s">
        <v>74</v>
      </c>
      <c r="M759" t="s">
        <v>94</v>
      </c>
      <c r="N759" t="s">
        <v>95</v>
      </c>
      <c r="O759">
        <v>2</v>
      </c>
      <c r="P759" t="s">
        <v>77</v>
      </c>
      <c r="Q759" t="s">
        <v>86</v>
      </c>
      <c r="R759" t="s">
        <v>87</v>
      </c>
      <c r="S759" t="s">
        <v>54</v>
      </c>
      <c r="T759" t="s">
        <v>45</v>
      </c>
      <c r="U759" t="s">
        <v>225</v>
      </c>
      <c r="V759">
        <v>10002</v>
      </c>
      <c r="W759">
        <v>0.55605672698284347</v>
      </c>
      <c r="X759" t="s">
        <v>222</v>
      </c>
    </row>
    <row r="760" spans="1:24" x14ac:dyDescent="0.25">
      <c r="A760" t="s">
        <v>145</v>
      </c>
      <c r="B760" s="1">
        <v>42166</v>
      </c>
      <c r="C760">
        <v>2015</v>
      </c>
      <c r="D760" t="s">
        <v>229</v>
      </c>
      <c r="E760" t="s">
        <v>60</v>
      </c>
      <c r="F760" t="s">
        <v>6</v>
      </c>
      <c r="G760" t="s">
        <v>200</v>
      </c>
      <c r="H760" t="s">
        <v>203</v>
      </c>
      <c r="I760">
        <v>29800</v>
      </c>
      <c r="J760">
        <v>1762</v>
      </c>
      <c r="K760">
        <v>31562</v>
      </c>
      <c r="L760" t="s">
        <v>142</v>
      </c>
      <c r="M760" t="s">
        <v>146</v>
      </c>
      <c r="N760" t="s">
        <v>147</v>
      </c>
      <c r="O760">
        <v>4</v>
      </c>
      <c r="P760" t="s">
        <v>77</v>
      </c>
      <c r="Q760" t="s">
        <v>78</v>
      </c>
      <c r="R760" t="s">
        <v>79</v>
      </c>
      <c r="S760" t="s">
        <v>61</v>
      </c>
      <c r="T760" t="s">
        <v>42</v>
      </c>
      <c r="U760" t="s">
        <v>219</v>
      </c>
      <c r="V760">
        <v>894</v>
      </c>
      <c r="W760">
        <v>0.99886991782061285</v>
      </c>
      <c r="X760" t="s">
        <v>222</v>
      </c>
    </row>
    <row r="761" spans="1:24" x14ac:dyDescent="0.25">
      <c r="A761" t="s">
        <v>136</v>
      </c>
      <c r="B761" s="1">
        <v>42167</v>
      </c>
      <c r="C761">
        <v>2015</v>
      </c>
      <c r="D761" t="s">
        <v>229</v>
      </c>
      <c r="E761" t="s">
        <v>55</v>
      </c>
      <c r="F761" t="s">
        <v>39</v>
      </c>
      <c r="G761" t="s">
        <v>200</v>
      </c>
      <c r="H761" t="s">
        <v>203</v>
      </c>
      <c r="I761">
        <v>85750</v>
      </c>
      <c r="J761">
        <v>4641</v>
      </c>
      <c r="K761">
        <v>90391</v>
      </c>
      <c r="L761" t="s">
        <v>127</v>
      </c>
      <c r="M761" t="s">
        <v>137</v>
      </c>
      <c r="N761" t="s">
        <v>138</v>
      </c>
      <c r="O761">
        <v>4</v>
      </c>
      <c r="P761" t="s">
        <v>77</v>
      </c>
      <c r="Q761" t="s">
        <v>78</v>
      </c>
      <c r="R761" t="s">
        <v>79</v>
      </c>
      <c r="S761" t="s">
        <v>56</v>
      </c>
      <c r="T761" t="s">
        <v>46</v>
      </c>
      <c r="U761" t="s">
        <v>225</v>
      </c>
      <c r="V761">
        <v>5145</v>
      </c>
      <c r="W761">
        <v>0.75599190208874267</v>
      </c>
      <c r="X761" t="s">
        <v>222</v>
      </c>
    </row>
    <row r="762" spans="1:24" x14ac:dyDescent="0.25">
      <c r="A762" t="s">
        <v>139</v>
      </c>
      <c r="B762" s="1">
        <v>42169</v>
      </c>
      <c r="C762">
        <v>2015</v>
      </c>
      <c r="D762" t="s">
        <v>229</v>
      </c>
      <c r="E762" t="s">
        <v>57</v>
      </c>
      <c r="F762" t="s">
        <v>24</v>
      </c>
      <c r="G762" t="s">
        <v>210</v>
      </c>
      <c r="H762" t="s">
        <v>205</v>
      </c>
      <c r="I762">
        <v>135300</v>
      </c>
      <c r="J762">
        <v>2972</v>
      </c>
      <c r="K762">
        <v>138272</v>
      </c>
      <c r="L762" t="s">
        <v>127</v>
      </c>
      <c r="M762" t="s">
        <v>137</v>
      </c>
      <c r="N762" t="s">
        <v>140</v>
      </c>
      <c r="O762">
        <v>4</v>
      </c>
      <c r="P762" t="s">
        <v>91</v>
      </c>
      <c r="Q762" t="s">
        <v>86</v>
      </c>
      <c r="R762" t="s">
        <v>92</v>
      </c>
      <c r="S762" t="s">
        <v>57</v>
      </c>
      <c r="T762" t="s">
        <v>44</v>
      </c>
      <c r="U762" t="s">
        <v>225</v>
      </c>
      <c r="V762">
        <v>8118</v>
      </c>
      <c r="W762">
        <v>0.22022490120503349</v>
      </c>
      <c r="X762" t="s">
        <v>220</v>
      </c>
    </row>
    <row r="763" spans="1:24" x14ac:dyDescent="0.25">
      <c r="A763" t="s">
        <v>148</v>
      </c>
      <c r="B763" s="1">
        <v>42169</v>
      </c>
      <c r="C763">
        <v>2015</v>
      </c>
      <c r="D763" t="s">
        <v>229</v>
      </c>
      <c r="E763" t="s">
        <v>60</v>
      </c>
      <c r="F763" t="s">
        <v>4</v>
      </c>
      <c r="G763" t="s">
        <v>200</v>
      </c>
      <c r="H763" t="s">
        <v>203</v>
      </c>
      <c r="I763">
        <v>33400</v>
      </c>
      <c r="J763">
        <v>1930</v>
      </c>
      <c r="K763">
        <v>35330</v>
      </c>
      <c r="L763" t="s">
        <v>142</v>
      </c>
      <c r="M763" t="s">
        <v>149</v>
      </c>
      <c r="N763" t="s">
        <v>150</v>
      </c>
      <c r="O763">
        <v>4</v>
      </c>
      <c r="P763" t="s">
        <v>77</v>
      </c>
      <c r="Q763" t="s">
        <v>78</v>
      </c>
      <c r="R763" t="s">
        <v>79</v>
      </c>
      <c r="S763" t="s">
        <v>61</v>
      </c>
      <c r="T763" t="s">
        <v>42</v>
      </c>
      <c r="U763" t="s">
        <v>219</v>
      </c>
      <c r="V763">
        <v>1002</v>
      </c>
      <c r="W763">
        <v>0.47778783621163473</v>
      </c>
      <c r="X763" t="s">
        <v>220</v>
      </c>
    </row>
    <row r="764" spans="1:24" x14ac:dyDescent="0.25">
      <c r="A764" t="s">
        <v>173</v>
      </c>
      <c r="B764" s="1">
        <v>42170</v>
      </c>
      <c r="C764">
        <v>2015</v>
      </c>
      <c r="D764" t="s">
        <v>229</v>
      </c>
      <c r="E764" t="s">
        <v>50</v>
      </c>
      <c r="F764" t="s">
        <v>9</v>
      </c>
      <c r="G764" t="s">
        <v>204</v>
      </c>
      <c r="H764" t="s">
        <v>201</v>
      </c>
      <c r="I764">
        <v>32750</v>
      </c>
      <c r="J764">
        <v>3850</v>
      </c>
      <c r="K764">
        <v>36600</v>
      </c>
      <c r="L764" t="s">
        <v>164</v>
      </c>
      <c r="M764" t="s">
        <v>174</v>
      </c>
      <c r="N764" t="s">
        <v>175</v>
      </c>
      <c r="O764">
        <v>2</v>
      </c>
      <c r="P764" t="s">
        <v>91</v>
      </c>
      <c r="Q764" t="s">
        <v>78</v>
      </c>
      <c r="R764" t="s">
        <v>79</v>
      </c>
      <c r="S764" t="s">
        <v>51</v>
      </c>
      <c r="T764" t="s">
        <v>43</v>
      </c>
      <c r="U764" t="s">
        <v>219</v>
      </c>
      <c r="V764">
        <v>982.5</v>
      </c>
      <c r="W764">
        <v>0.45743413151122359</v>
      </c>
      <c r="X764" t="s">
        <v>220</v>
      </c>
    </row>
    <row r="765" spans="1:24" x14ac:dyDescent="0.25">
      <c r="A765" t="s">
        <v>141</v>
      </c>
      <c r="B765" s="1">
        <v>42170</v>
      </c>
      <c r="C765">
        <v>2015</v>
      </c>
      <c r="D765" t="s">
        <v>229</v>
      </c>
      <c r="E765" t="s">
        <v>57</v>
      </c>
      <c r="F765" t="s">
        <v>16</v>
      </c>
      <c r="G765" t="s">
        <v>200</v>
      </c>
      <c r="H765" t="s">
        <v>203</v>
      </c>
      <c r="I765">
        <v>27250</v>
      </c>
      <c r="J765">
        <v>1828</v>
      </c>
      <c r="K765">
        <v>29078</v>
      </c>
      <c r="L765" t="s">
        <v>142</v>
      </c>
      <c r="M765" t="s">
        <v>143</v>
      </c>
      <c r="N765" t="s">
        <v>144</v>
      </c>
      <c r="O765">
        <v>4</v>
      </c>
      <c r="P765" t="s">
        <v>77</v>
      </c>
      <c r="Q765" t="s">
        <v>78</v>
      </c>
      <c r="R765" t="s">
        <v>79</v>
      </c>
      <c r="S765" t="s">
        <v>57</v>
      </c>
      <c r="T765" t="s">
        <v>44</v>
      </c>
      <c r="U765" t="s">
        <v>219</v>
      </c>
      <c r="V765">
        <v>817.5</v>
      </c>
      <c r="W765">
        <v>0.23218484094002509</v>
      </c>
      <c r="X765" t="s">
        <v>220</v>
      </c>
    </row>
    <row r="766" spans="1:24" x14ac:dyDescent="0.25">
      <c r="A766" t="s">
        <v>73</v>
      </c>
      <c r="B766" s="1">
        <v>42170</v>
      </c>
      <c r="C766">
        <v>2015</v>
      </c>
      <c r="D766" t="s">
        <v>229</v>
      </c>
      <c r="E766" t="s">
        <v>55</v>
      </c>
      <c r="F766" t="s">
        <v>37</v>
      </c>
      <c r="G766" t="s">
        <v>209</v>
      </c>
      <c r="H766" t="s">
        <v>211</v>
      </c>
      <c r="I766">
        <v>27750</v>
      </c>
      <c r="J766">
        <v>4698</v>
      </c>
      <c r="K766">
        <v>32448</v>
      </c>
      <c r="L766" t="s">
        <v>74</v>
      </c>
      <c r="M766" t="s">
        <v>75</v>
      </c>
      <c r="N766" t="s">
        <v>76</v>
      </c>
      <c r="O766">
        <v>4</v>
      </c>
      <c r="P766" t="s">
        <v>77</v>
      </c>
      <c r="Q766" t="s">
        <v>78</v>
      </c>
      <c r="R766" t="s">
        <v>79</v>
      </c>
      <c r="S766" t="s">
        <v>56</v>
      </c>
      <c r="T766" t="s">
        <v>46</v>
      </c>
      <c r="U766" t="s">
        <v>219</v>
      </c>
      <c r="V766">
        <v>832.5</v>
      </c>
      <c r="W766">
        <v>0.77715720505321273</v>
      </c>
      <c r="X766" t="s">
        <v>222</v>
      </c>
    </row>
    <row r="767" spans="1:24" x14ac:dyDescent="0.25">
      <c r="A767" t="s">
        <v>160</v>
      </c>
      <c r="B767" s="1">
        <v>42171</v>
      </c>
      <c r="C767">
        <v>2015</v>
      </c>
      <c r="D767" t="s">
        <v>229</v>
      </c>
      <c r="E767" t="s">
        <v>64</v>
      </c>
      <c r="F767" t="s">
        <v>26</v>
      </c>
      <c r="G767" t="s">
        <v>200</v>
      </c>
      <c r="H767" t="s">
        <v>201</v>
      </c>
      <c r="I767">
        <v>108900</v>
      </c>
      <c r="J767">
        <v>3051</v>
      </c>
      <c r="K767">
        <v>111951</v>
      </c>
      <c r="L767" t="s">
        <v>142</v>
      </c>
      <c r="M767" t="s">
        <v>161</v>
      </c>
      <c r="N767" t="s">
        <v>162</v>
      </c>
      <c r="O767">
        <v>4</v>
      </c>
      <c r="P767" t="s">
        <v>91</v>
      </c>
      <c r="Q767" t="s">
        <v>78</v>
      </c>
      <c r="R767" t="s">
        <v>92</v>
      </c>
      <c r="S767" t="s">
        <v>57</v>
      </c>
      <c r="T767" t="s">
        <v>44</v>
      </c>
      <c r="U767" t="s">
        <v>225</v>
      </c>
      <c r="V767">
        <v>6534</v>
      </c>
      <c r="W767">
        <v>1.5406910802892833E-2</v>
      </c>
      <c r="X767" t="s">
        <v>220</v>
      </c>
    </row>
    <row r="768" spans="1:24" x14ac:dyDescent="0.25">
      <c r="A768" t="s">
        <v>114</v>
      </c>
      <c r="B768" s="1">
        <v>42172</v>
      </c>
      <c r="C768">
        <v>2015</v>
      </c>
      <c r="D768" t="s">
        <v>229</v>
      </c>
      <c r="E768" t="s">
        <v>60</v>
      </c>
      <c r="F768" t="s">
        <v>3</v>
      </c>
      <c r="G768" t="s">
        <v>208</v>
      </c>
      <c r="H768" t="s">
        <v>205</v>
      </c>
      <c r="I768">
        <v>54200</v>
      </c>
      <c r="J768">
        <v>1122</v>
      </c>
      <c r="K768">
        <v>55322</v>
      </c>
      <c r="L768" t="s">
        <v>97</v>
      </c>
      <c r="M768" t="s">
        <v>115</v>
      </c>
      <c r="N768" t="s">
        <v>116</v>
      </c>
      <c r="O768">
        <v>4</v>
      </c>
      <c r="P768" t="s">
        <v>77</v>
      </c>
      <c r="Q768" t="s">
        <v>78</v>
      </c>
      <c r="R768" t="s">
        <v>79</v>
      </c>
      <c r="S768" t="s">
        <v>61</v>
      </c>
      <c r="T768" t="s">
        <v>42</v>
      </c>
      <c r="U768" t="s">
        <v>221</v>
      </c>
      <c r="V768">
        <v>2168</v>
      </c>
      <c r="W768">
        <v>0.54580108148315976</v>
      </c>
      <c r="X768" t="s">
        <v>222</v>
      </c>
    </row>
    <row r="769" spans="1:24" x14ac:dyDescent="0.25">
      <c r="A769" t="s">
        <v>133</v>
      </c>
      <c r="B769" s="1">
        <v>42173</v>
      </c>
      <c r="C769">
        <v>2015</v>
      </c>
      <c r="D769" t="s">
        <v>229</v>
      </c>
      <c r="E769" t="s">
        <v>54</v>
      </c>
      <c r="F769" t="s">
        <v>23</v>
      </c>
      <c r="G769" t="s">
        <v>200</v>
      </c>
      <c r="H769" t="s">
        <v>202</v>
      </c>
      <c r="I769">
        <v>64700</v>
      </c>
      <c r="J769">
        <v>3086</v>
      </c>
      <c r="K769">
        <v>67786</v>
      </c>
      <c r="L769" t="s">
        <v>127</v>
      </c>
      <c r="M769" t="s">
        <v>134</v>
      </c>
      <c r="N769" t="s">
        <v>135</v>
      </c>
      <c r="O769">
        <v>4</v>
      </c>
      <c r="P769" t="s">
        <v>77</v>
      </c>
      <c r="Q769" t="s">
        <v>86</v>
      </c>
      <c r="R769" t="s">
        <v>79</v>
      </c>
      <c r="S769" t="s">
        <v>54</v>
      </c>
      <c r="T769" t="s">
        <v>44</v>
      </c>
      <c r="U769" t="s">
        <v>223</v>
      </c>
      <c r="V769">
        <v>3235</v>
      </c>
      <c r="W769">
        <v>0.73981688671736834</v>
      </c>
      <c r="X769" t="s">
        <v>222</v>
      </c>
    </row>
    <row r="770" spans="1:24" x14ac:dyDescent="0.25">
      <c r="A770" t="s">
        <v>139</v>
      </c>
      <c r="B770" s="1">
        <v>42173</v>
      </c>
      <c r="C770">
        <v>2015</v>
      </c>
      <c r="D770" t="s">
        <v>229</v>
      </c>
      <c r="E770" t="s">
        <v>54</v>
      </c>
      <c r="F770" t="s">
        <v>30</v>
      </c>
      <c r="G770" t="s">
        <v>200</v>
      </c>
      <c r="H770" t="s">
        <v>201</v>
      </c>
      <c r="I770">
        <v>135050</v>
      </c>
      <c r="J770">
        <v>3957</v>
      </c>
      <c r="K770">
        <v>139007</v>
      </c>
      <c r="L770" t="s">
        <v>127</v>
      </c>
      <c r="M770" t="s">
        <v>137</v>
      </c>
      <c r="N770" t="s">
        <v>140</v>
      </c>
      <c r="O770">
        <v>4</v>
      </c>
      <c r="P770" t="s">
        <v>91</v>
      </c>
      <c r="Q770" t="s">
        <v>86</v>
      </c>
      <c r="R770" t="s">
        <v>92</v>
      </c>
      <c r="S770" t="s">
        <v>54</v>
      </c>
      <c r="T770" t="s">
        <v>45</v>
      </c>
      <c r="U770" t="s">
        <v>225</v>
      </c>
      <c r="V770">
        <v>8103</v>
      </c>
      <c r="W770">
        <v>0.46034577184372849</v>
      </c>
      <c r="X770" t="s">
        <v>220</v>
      </c>
    </row>
    <row r="771" spans="1:24" x14ac:dyDescent="0.25">
      <c r="A771" t="s">
        <v>100</v>
      </c>
      <c r="B771" s="1">
        <v>42176</v>
      </c>
      <c r="C771">
        <v>2015</v>
      </c>
      <c r="D771" t="s">
        <v>229</v>
      </c>
      <c r="E771" t="s">
        <v>62</v>
      </c>
      <c r="F771" t="s">
        <v>14</v>
      </c>
      <c r="G771" t="s">
        <v>200</v>
      </c>
      <c r="H771" t="s">
        <v>205</v>
      </c>
      <c r="I771">
        <v>31300</v>
      </c>
      <c r="J771">
        <v>2770</v>
      </c>
      <c r="K771">
        <v>34070</v>
      </c>
      <c r="L771" t="s">
        <v>97</v>
      </c>
      <c r="M771" t="s">
        <v>101</v>
      </c>
      <c r="N771" t="s">
        <v>102</v>
      </c>
      <c r="O771">
        <v>4</v>
      </c>
      <c r="P771" t="s">
        <v>77</v>
      </c>
      <c r="Q771" t="s">
        <v>78</v>
      </c>
      <c r="R771" t="s">
        <v>79</v>
      </c>
      <c r="S771" t="s">
        <v>63</v>
      </c>
      <c r="T771" t="s">
        <v>43</v>
      </c>
      <c r="U771" t="s">
        <v>219</v>
      </c>
      <c r="V771">
        <v>939</v>
      </c>
      <c r="W771">
        <v>0.29480040180254746</v>
      </c>
      <c r="X771" t="s">
        <v>220</v>
      </c>
    </row>
    <row r="772" spans="1:24" x14ac:dyDescent="0.25">
      <c r="A772" t="s">
        <v>112</v>
      </c>
      <c r="B772" s="1">
        <v>42177</v>
      </c>
      <c r="C772">
        <v>2015</v>
      </c>
      <c r="D772" t="s">
        <v>229</v>
      </c>
      <c r="E772" t="s">
        <v>58</v>
      </c>
      <c r="F772" t="s">
        <v>2</v>
      </c>
      <c r="G772" t="s">
        <v>200</v>
      </c>
      <c r="H772" t="s">
        <v>203</v>
      </c>
      <c r="I772">
        <v>46650</v>
      </c>
      <c r="J772">
        <v>2037</v>
      </c>
      <c r="K772">
        <v>48687</v>
      </c>
      <c r="L772" t="s">
        <v>97</v>
      </c>
      <c r="M772" t="s">
        <v>104</v>
      </c>
      <c r="N772" t="s">
        <v>113</v>
      </c>
      <c r="O772">
        <v>3</v>
      </c>
      <c r="P772" t="s">
        <v>91</v>
      </c>
      <c r="Q772" t="s">
        <v>78</v>
      </c>
      <c r="R772" t="s">
        <v>79</v>
      </c>
      <c r="S772" t="s">
        <v>59</v>
      </c>
      <c r="T772" t="s">
        <v>42</v>
      </c>
      <c r="U772" t="s">
        <v>221</v>
      </c>
      <c r="V772">
        <v>1866</v>
      </c>
      <c r="W772">
        <v>0.99116062745040312</v>
      </c>
      <c r="X772" t="s">
        <v>222</v>
      </c>
    </row>
    <row r="773" spans="1:24" x14ac:dyDescent="0.25">
      <c r="A773" t="s">
        <v>139</v>
      </c>
      <c r="B773" s="1">
        <v>42179</v>
      </c>
      <c r="C773">
        <v>2015</v>
      </c>
      <c r="D773" t="s">
        <v>229</v>
      </c>
      <c r="E773" t="s">
        <v>54</v>
      </c>
      <c r="F773" t="s">
        <v>32</v>
      </c>
      <c r="G773" t="s">
        <v>210</v>
      </c>
      <c r="H773" t="s">
        <v>201</v>
      </c>
      <c r="I773">
        <v>134950</v>
      </c>
      <c r="J773">
        <v>4004</v>
      </c>
      <c r="K773">
        <v>138954</v>
      </c>
      <c r="L773" t="s">
        <v>127</v>
      </c>
      <c r="M773" t="s">
        <v>137</v>
      </c>
      <c r="N773" t="s">
        <v>140</v>
      </c>
      <c r="O773">
        <v>4</v>
      </c>
      <c r="P773" t="s">
        <v>91</v>
      </c>
      <c r="Q773" t="s">
        <v>86</v>
      </c>
      <c r="R773" t="s">
        <v>92</v>
      </c>
      <c r="S773" t="s">
        <v>54</v>
      </c>
      <c r="T773" t="s">
        <v>45</v>
      </c>
      <c r="U773" t="s">
        <v>225</v>
      </c>
      <c r="V773">
        <v>8097</v>
      </c>
      <c r="W773">
        <v>0.82696474801141995</v>
      </c>
      <c r="X773" t="s">
        <v>222</v>
      </c>
    </row>
    <row r="774" spans="1:24" x14ac:dyDescent="0.25">
      <c r="A774" t="s">
        <v>117</v>
      </c>
      <c r="B774" s="1">
        <v>42179</v>
      </c>
      <c r="C774">
        <v>2015</v>
      </c>
      <c r="D774" t="s">
        <v>229</v>
      </c>
      <c r="E774" t="s">
        <v>57</v>
      </c>
      <c r="F774" t="s">
        <v>24</v>
      </c>
      <c r="G774" t="s">
        <v>210</v>
      </c>
      <c r="H774" t="s">
        <v>201</v>
      </c>
      <c r="I774">
        <v>58650</v>
      </c>
      <c r="J774">
        <v>3770</v>
      </c>
      <c r="K774">
        <v>62420</v>
      </c>
      <c r="L774" t="s">
        <v>97</v>
      </c>
      <c r="M774" t="s">
        <v>118</v>
      </c>
      <c r="N774" t="s">
        <v>119</v>
      </c>
      <c r="O774">
        <v>4</v>
      </c>
      <c r="P774" t="s">
        <v>77</v>
      </c>
      <c r="Q774" t="s">
        <v>86</v>
      </c>
      <c r="R774" t="s">
        <v>79</v>
      </c>
      <c r="S774" t="s">
        <v>57</v>
      </c>
      <c r="T774" t="s">
        <v>44</v>
      </c>
      <c r="U774" t="s">
        <v>223</v>
      </c>
      <c r="V774">
        <v>2932.5</v>
      </c>
      <c r="W774">
        <v>0.76366521919316854</v>
      </c>
      <c r="X774" t="s">
        <v>222</v>
      </c>
    </row>
    <row r="775" spans="1:24" x14ac:dyDescent="0.25">
      <c r="A775" t="s">
        <v>133</v>
      </c>
      <c r="B775" s="1">
        <v>42179</v>
      </c>
      <c r="C775">
        <v>2015</v>
      </c>
      <c r="D775" t="s">
        <v>229</v>
      </c>
      <c r="E775" t="s">
        <v>55</v>
      </c>
      <c r="F775" t="s">
        <v>40</v>
      </c>
      <c r="G775" t="s">
        <v>200</v>
      </c>
      <c r="H775" t="s">
        <v>205</v>
      </c>
      <c r="I775">
        <v>64900</v>
      </c>
      <c r="J775">
        <v>1264</v>
      </c>
      <c r="K775">
        <v>66164</v>
      </c>
      <c r="L775" t="s">
        <v>127</v>
      </c>
      <c r="M775" t="s">
        <v>134</v>
      </c>
      <c r="N775" t="s">
        <v>135</v>
      </c>
      <c r="O775">
        <v>4</v>
      </c>
      <c r="P775" t="s">
        <v>77</v>
      </c>
      <c r="Q775" t="s">
        <v>86</v>
      </c>
      <c r="R775" t="s">
        <v>79</v>
      </c>
      <c r="S775" t="s">
        <v>56</v>
      </c>
      <c r="T775" t="s">
        <v>46</v>
      </c>
      <c r="U775" t="s">
        <v>223</v>
      </c>
      <c r="V775">
        <v>3245</v>
      </c>
      <c r="W775">
        <v>0.26214598410862777</v>
      </c>
      <c r="X775" t="s">
        <v>220</v>
      </c>
    </row>
    <row r="776" spans="1:24" x14ac:dyDescent="0.25">
      <c r="A776" t="s">
        <v>130</v>
      </c>
      <c r="B776" s="1">
        <v>42180</v>
      </c>
      <c r="C776">
        <v>2015</v>
      </c>
      <c r="D776" t="s">
        <v>229</v>
      </c>
      <c r="E776" t="s">
        <v>64</v>
      </c>
      <c r="F776" t="s">
        <v>25</v>
      </c>
      <c r="G776" t="s">
        <v>200</v>
      </c>
      <c r="H776" t="s">
        <v>202</v>
      </c>
      <c r="I776">
        <v>60850</v>
      </c>
      <c r="J776">
        <v>3733</v>
      </c>
      <c r="K776">
        <v>64583</v>
      </c>
      <c r="L776" t="s">
        <v>127</v>
      </c>
      <c r="M776" t="s">
        <v>131</v>
      </c>
      <c r="N776" t="s">
        <v>132</v>
      </c>
      <c r="O776">
        <v>4</v>
      </c>
      <c r="P776" t="s">
        <v>77</v>
      </c>
      <c r="Q776" t="s">
        <v>86</v>
      </c>
      <c r="R776" t="s">
        <v>79</v>
      </c>
      <c r="S776" t="s">
        <v>57</v>
      </c>
      <c r="T776" t="s">
        <v>44</v>
      </c>
      <c r="U776" t="s">
        <v>223</v>
      </c>
      <c r="V776">
        <v>3042.5</v>
      </c>
      <c r="W776">
        <v>0.11823837790556177</v>
      </c>
      <c r="X776" t="s">
        <v>220</v>
      </c>
    </row>
    <row r="777" spans="1:24" x14ac:dyDescent="0.25">
      <c r="A777" t="s">
        <v>163</v>
      </c>
      <c r="B777" s="1">
        <v>42183</v>
      </c>
      <c r="C777">
        <v>2015</v>
      </c>
      <c r="D777" t="s">
        <v>229</v>
      </c>
      <c r="E777" t="s">
        <v>62</v>
      </c>
      <c r="F777" t="s">
        <v>15</v>
      </c>
      <c r="G777" t="s">
        <v>210</v>
      </c>
      <c r="H777" t="s">
        <v>211</v>
      </c>
      <c r="I777">
        <v>25150</v>
      </c>
      <c r="J777">
        <v>1725</v>
      </c>
      <c r="K777">
        <v>26875</v>
      </c>
      <c r="L777" t="s">
        <v>164</v>
      </c>
      <c r="M777" t="s">
        <v>165</v>
      </c>
      <c r="N777" t="s">
        <v>166</v>
      </c>
      <c r="O777">
        <v>2</v>
      </c>
      <c r="P777" t="s">
        <v>77</v>
      </c>
      <c r="Q777" t="s">
        <v>78</v>
      </c>
      <c r="R777" t="s">
        <v>79</v>
      </c>
      <c r="S777" t="s">
        <v>63</v>
      </c>
      <c r="T777" t="s">
        <v>43</v>
      </c>
      <c r="U777" t="s">
        <v>219</v>
      </c>
      <c r="V777">
        <v>754.5</v>
      </c>
      <c r="W777">
        <v>9.5219919036710593E-2</v>
      </c>
      <c r="X777" t="s">
        <v>220</v>
      </c>
    </row>
    <row r="778" spans="1:24" x14ac:dyDescent="0.25">
      <c r="A778" t="s">
        <v>176</v>
      </c>
      <c r="B778" s="1">
        <v>42183</v>
      </c>
      <c r="C778">
        <v>2015</v>
      </c>
      <c r="D778" t="s">
        <v>229</v>
      </c>
      <c r="E778" t="s">
        <v>54</v>
      </c>
      <c r="F778" t="s">
        <v>33</v>
      </c>
      <c r="G778" t="s">
        <v>209</v>
      </c>
      <c r="H778" t="s">
        <v>203</v>
      </c>
      <c r="I778">
        <v>39900</v>
      </c>
      <c r="J778">
        <v>4751</v>
      </c>
      <c r="K778">
        <v>44651</v>
      </c>
      <c r="L778" t="s">
        <v>164</v>
      </c>
      <c r="M778" t="s">
        <v>177</v>
      </c>
      <c r="N778" t="s">
        <v>178</v>
      </c>
      <c r="O778">
        <v>4</v>
      </c>
      <c r="P778" t="s">
        <v>77</v>
      </c>
      <c r="Q778" t="s">
        <v>78</v>
      </c>
      <c r="R778" t="s">
        <v>79</v>
      </c>
      <c r="S778" t="s">
        <v>54</v>
      </c>
      <c r="T778" t="s">
        <v>45</v>
      </c>
      <c r="U778" t="s">
        <v>221</v>
      </c>
      <c r="V778">
        <v>1596</v>
      </c>
      <c r="W778">
        <v>0.73168085503004532</v>
      </c>
      <c r="X778" t="s">
        <v>222</v>
      </c>
    </row>
    <row r="779" spans="1:24" x14ac:dyDescent="0.25">
      <c r="A779" t="s">
        <v>191</v>
      </c>
      <c r="B779" s="1">
        <v>42184</v>
      </c>
      <c r="C779">
        <v>2015</v>
      </c>
      <c r="D779" t="s">
        <v>229</v>
      </c>
      <c r="E779" t="s">
        <v>55</v>
      </c>
      <c r="F779" t="s">
        <v>37</v>
      </c>
      <c r="G779" t="s">
        <v>209</v>
      </c>
      <c r="H779" t="s">
        <v>211</v>
      </c>
      <c r="I779">
        <v>130700</v>
      </c>
      <c r="J779">
        <v>1107</v>
      </c>
      <c r="K779">
        <v>131807</v>
      </c>
      <c r="L779" t="s">
        <v>164</v>
      </c>
      <c r="M779" t="s">
        <v>192</v>
      </c>
      <c r="N779" t="s">
        <v>193</v>
      </c>
      <c r="O779">
        <v>4</v>
      </c>
      <c r="P779" t="s">
        <v>91</v>
      </c>
      <c r="Q779" t="s">
        <v>86</v>
      </c>
      <c r="R779" t="s">
        <v>92</v>
      </c>
      <c r="S779" t="s">
        <v>56</v>
      </c>
      <c r="T779" t="s">
        <v>46</v>
      </c>
      <c r="U779" t="s">
        <v>225</v>
      </c>
      <c r="V779">
        <v>7842</v>
      </c>
      <c r="W779">
        <v>5.8208792497501148E-3</v>
      </c>
      <c r="X779" t="s">
        <v>220</v>
      </c>
    </row>
    <row r="780" spans="1:24" x14ac:dyDescent="0.25">
      <c r="A780" t="s">
        <v>93</v>
      </c>
      <c r="B780" s="1">
        <v>42184</v>
      </c>
      <c r="C780">
        <v>2015</v>
      </c>
      <c r="D780" t="s">
        <v>229</v>
      </c>
      <c r="E780" t="s">
        <v>58</v>
      </c>
      <c r="F780" t="s">
        <v>5</v>
      </c>
      <c r="G780" t="s">
        <v>209</v>
      </c>
      <c r="H780" t="s">
        <v>211</v>
      </c>
      <c r="I780">
        <v>166550</v>
      </c>
      <c r="J780">
        <v>3356</v>
      </c>
      <c r="K780">
        <v>169906</v>
      </c>
      <c r="L780" t="s">
        <v>74</v>
      </c>
      <c r="M780" t="s">
        <v>94</v>
      </c>
      <c r="N780" t="s">
        <v>95</v>
      </c>
      <c r="O780">
        <v>2</v>
      </c>
      <c r="P780" t="s">
        <v>77</v>
      </c>
      <c r="Q780" t="s">
        <v>86</v>
      </c>
      <c r="R780" t="s">
        <v>87</v>
      </c>
      <c r="S780" t="s">
        <v>59</v>
      </c>
      <c r="T780" t="s">
        <v>42</v>
      </c>
      <c r="U780" t="s">
        <v>225</v>
      </c>
      <c r="V780">
        <v>9993</v>
      </c>
      <c r="W780">
        <v>0.38310889405343163</v>
      </c>
      <c r="X780" t="s">
        <v>220</v>
      </c>
    </row>
    <row r="781" spans="1:24" x14ac:dyDescent="0.25">
      <c r="A781" t="s">
        <v>163</v>
      </c>
      <c r="B781" s="1">
        <v>42184</v>
      </c>
      <c r="C781">
        <v>2015</v>
      </c>
      <c r="D781" t="s">
        <v>229</v>
      </c>
      <c r="E781" t="s">
        <v>64</v>
      </c>
      <c r="F781" t="s">
        <v>20</v>
      </c>
      <c r="G781" t="s">
        <v>210</v>
      </c>
      <c r="H781" t="s">
        <v>203</v>
      </c>
      <c r="I781">
        <v>25000</v>
      </c>
      <c r="J781">
        <v>2874</v>
      </c>
      <c r="K781">
        <v>27874</v>
      </c>
      <c r="L781" t="s">
        <v>164</v>
      </c>
      <c r="M781" t="s">
        <v>165</v>
      </c>
      <c r="N781" t="s">
        <v>166</v>
      </c>
      <c r="O781">
        <v>2</v>
      </c>
      <c r="P781" t="s">
        <v>77</v>
      </c>
      <c r="Q781" t="s">
        <v>78</v>
      </c>
      <c r="R781" t="s">
        <v>79</v>
      </c>
      <c r="S781" t="s">
        <v>57</v>
      </c>
      <c r="T781" t="s">
        <v>44</v>
      </c>
      <c r="U781" t="s">
        <v>219</v>
      </c>
      <c r="V781">
        <v>750</v>
      </c>
      <c r="W781">
        <v>0.41706506042604569</v>
      </c>
      <c r="X781" t="s">
        <v>220</v>
      </c>
    </row>
    <row r="782" spans="1:24" x14ac:dyDescent="0.25">
      <c r="A782" t="s">
        <v>93</v>
      </c>
      <c r="B782" s="1">
        <v>42184</v>
      </c>
      <c r="C782">
        <v>2015</v>
      </c>
      <c r="D782" t="s">
        <v>229</v>
      </c>
      <c r="E782" t="s">
        <v>62</v>
      </c>
      <c r="F782" t="s">
        <v>15</v>
      </c>
      <c r="G782" t="s">
        <v>206</v>
      </c>
      <c r="H782" t="s">
        <v>205</v>
      </c>
      <c r="I782">
        <v>166550</v>
      </c>
      <c r="J782">
        <v>4638</v>
      </c>
      <c r="K782">
        <v>171188</v>
      </c>
      <c r="L782" t="s">
        <v>74</v>
      </c>
      <c r="M782" t="s">
        <v>94</v>
      </c>
      <c r="N782" t="s">
        <v>95</v>
      </c>
      <c r="O782">
        <v>2</v>
      </c>
      <c r="P782" t="s">
        <v>77</v>
      </c>
      <c r="Q782" t="s">
        <v>86</v>
      </c>
      <c r="R782" t="s">
        <v>87</v>
      </c>
      <c r="S782" t="s">
        <v>63</v>
      </c>
      <c r="T782" t="s">
        <v>43</v>
      </c>
      <c r="U782" t="s">
        <v>225</v>
      </c>
      <c r="V782">
        <v>9993</v>
      </c>
      <c r="W782">
        <v>0.7218061400213307</v>
      </c>
      <c r="X782" t="s">
        <v>222</v>
      </c>
    </row>
    <row r="783" spans="1:24" x14ac:dyDescent="0.25">
      <c r="A783" t="s">
        <v>126</v>
      </c>
      <c r="B783" s="1">
        <v>42184</v>
      </c>
      <c r="C783">
        <v>2015</v>
      </c>
      <c r="D783" t="s">
        <v>229</v>
      </c>
      <c r="E783" t="s">
        <v>58</v>
      </c>
      <c r="F783" t="s">
        <v>8</v>
      </c>
      <c r="G783" t="s">
        <v>200</v>
      </c>
      <c r="H783" t="s">
        <v>201</v>
      </c>
      <c r="I783">
        <v>37950</v>
      </c>
      <c r="J783">
        <v>2184</v>
      </c>
      <c r="K783">
        <v>40134</v>
      </c>
      <c r="L783" t="s">
        <v>127</v>
      </c>
      <c r="M783" t="s">
        <v>128</v>
      </c>
      <c r="N783" t="s">
        <v>129</v>
      </c>
      <c r="O783">
        <v>4</v>
      </c>
      <c r="P783" t="s">
        <v>77</v>
      </c>
      <c r="Q783" t="s">
        <v>78</v>
      </c>
      <c r="R783" t="s">
        <v>79</v>
      </c>
      <c r="S783" t="s">
        <v>59</v>
      </c>
      <c r="T783" t="s">
        <v>42</v>
      </c>
      <c r="U783" t="s">
        <v>221</v>
      </c>
      <c r="V783">
        <v>1518</v>
      </c>
      <c r="W783">
        <v>0.11962001124379226</v>
      </c>
      <c r="X783" t="s">
        <v>220</v>
      </c>
    </row>
    <row r="784" spans="1:24" x14ac:dyDescent="0.25">
      <c r="A784" t="s">
        <v>80</v>
      </c>
      <c r="B784" s="1">
        <v>42184</v>
      </c>
      <c r="C784">
        <v>2015</v>
      </c>
      <c r="D784" t="s">
        <v>229</v>
      </c>
      <c r="E784" t="s">
        <v>50</v>
      </c>
      <c r="F784" t="s">
        <v>9</v>
      </c>
      <c r="G784" t="s">
        <v>209</v>
      </c>
      <c r="H784" t="s">
        <v>203</v>
      </c>
      <c r="I784">
        <v>36650</v>
      </c>
      <c r="J784">
        <v>2868</v>
      </c>
      <c r="K784">
        <v>39518</v>
      </c>
      <c r="L784" t="s">
        <v>74</v>
      </c>
      <c r="M784" t="s">
        <v>81</v>
      </c>
      <c r="N784" t="s">
        <v>82</v>
      </c>
      <c r="O784">
        <v>4</v>
      </c>
      <c r="P784" t="s">
        <v>77</v>
      </c>
      <c r="Q784" t="s">
        <v>78</v>
      </c>
      <c r="R784" t="s">
        <v>79</v>
      </c>
      <c r="S784" t="s">
        <v>51</v>
      </c>
      <c r="T784" t="s">
        <v>43</v>
      </c>
      <c r="U784" t="s">
        <v>221</v>
      </c>
      <c r="V784">
        <v>1466</v>
      </c>
      <c r="W784">
        <v>0.69284262819813691</v>
      </c>
      <c r="X784" t="s">
        <v>222</v>
      </c>
    </row>
    <row r="785" spans="1:24" x14ac:dyDescent="0.25">
      <c r="A785" t="s">
        <v>163</v>
      </c>
      <c r="B785" s="1">
        <v>42185</v>
      </c>
      <c r="C785">
        <v>2015</v>
      </c>
      <c r="D785" t="s">
        <v>229</v>
      </c>
      <c r="E785" t="s">
        <v>52</v>
      </c>
      <c r="F785" t="s">
        <v>34</v>
      </c>
      <c r="G785" t="s">
        <v>200</v>
      </c>
      <c r="H785" t="s">
        <v>203</v>
      </c>
      <c r="I785">
        <v>25600</v>
      </c>
      <c r="J785">
        <v>3936</v>
      </c>
      <c r="K785">
        <v>29536</v>
      </c>
      <c r="L785" t="s">
        <v>164</v>
      </c>
      <c r="M785" t="s">
        <v>165</v>
      </c>
      <c r="N785" t="s">
        <v>166</v>
      </c>
      <c r="O785">
        <v>2</v>
      </c>
      <c r="P785" t="s">
        <v>77</v>
      </c>
      <c r="Q785" t="s">
        <v>78</v>
      </c>
      <c r="R785" t="s">
        <v>79</v>
      </c>
      <c r="S785" t="s">
        <v>53</v>
      </c>
      <c r="T785" t="s">
        <v>46</v>
      </c>
      <c r="U785" t="s">
        <v>219</v>
      </c>
      <c r="V785">
        <v>768</v>
      </c>
      <c r="W785">
        <v>0.9978471850035</v>
      </c>
      <c r="X785" t="s">
        <v>222</v>
      </c>
    </row>
    <row r="786" spans="1:24" x14ac:dyDescent="0.25">
      <c r="A786" t="s">
        <v>112</v>
      </c>
      <c r="B786" s="1">
        <v>42185</v>
      </c>
      <c r="C786">
        <v>2015</v>
      </c>
      <c r="D786" t="s">
        <v>229</v>
      </c>
      <c r="E786" t="s">
        <v>52</v>
      </c>
      <c r="F786" t="s">
        <v>41</v>
      </c>
      <c r="G786" t="s">
        <v>206</v>
      </c>
      <c r="H786" t="s">
        <v>203</v>
      </c>
      <c r="I786">
        <v>46450</v>
      </c>
      <c r="J786">
        <v>4187</v>
      </c>
      <c r="K786">
        <v>50637</v>
      </c>
      <c r="L786" t="s">
        <v>97</v>
      </c>
      <c r="M786" t="s">
        <v>104</v>
      </c>
      <c r="N786" t="s">
        <v>113</v>
      </c>
      <c r="O786">
        <v>3</v>
      </c>
      <c r="P786" t="s">
        <v>91</v>
      </c>
      <c r="Q786" t="s">
        <v>78</v>
      </c>
      <c r="R786" t="s">
        <v>79</v>
      </c>
      <c r="S786" t="s">
        <v>53</v>
      </c>
      <c r="T786" t="s">
        <v>46</v>
      </c>
      <c r="U786" t="s">
        <v>221</v>
      </c>
      <c r="V786">
        <v>1858</v>
      </c>
      <c r="W786">
        <v>1.655557892124894E-2</v>
      </c>
      <c r="X786" t="s">
        <v>220</v>
      </c>
    </row>
    <row r="787" spans="1:24" x14ac:dyDescent="0.25">
      <c r="A787" t="s">
        <v>96</v>
      </c>
      <c r="B787" s="1">
        <v>42186</v>
      </c>
      <c r="C787">
        <v>2015</v>
      </c>
      <c r="D787" t="s">
        <v>230</v>
      </c>
      <c r="E787" t="s">
        <v>54</v>
      </c>
      <c r="F787" t="s">
        <v>28</v>
      </c>
      <c r="G787" t="s">
        <v>209</v>
      </c>
      <c r="H787" t="s">
        <v>201</v>
      </c>
      <c r="I787">
        <v>24450</v>
      </c>
      <c r="J787">
        <v>3729</v>
      </c>
      <c r="K787">
        <v>28179</v>
      </c>
      <c r="L787" t="s">
        <v>97</v>
      </c>
      <c r="M787" t="s">
        <v>98</v>
      </c>
      <c r="N787" t="s">
        <v>99</v>
      </c>
      <c r="O787">
        <v>2</v>
      </c>
      <c r="P787" t="s">
        <v>77</v>
      </c>
      <c r="Q787" t="s">
        <v>78</v>
      </c>
      <c r="R787" t="s">
        <v>79</v>
      </c>
      <c r="S787" t="s">
        <v>54</v>
      </c>
      <c r="T787" t="s">
        <v>45</v>
      </c>
      <c r="U787" t="s">
        <v>219</v>
      </c>
      <c r="V787">
        <v>733.5</v>
      </c>
      <c r="W787">
        <v>0.61700753011601395</v>
      </c>
      <c r="X787" t="s">
        <v>222</v>
      </c>
    </row>
    <row r="788" spans="1:24" x14ac:dyDescent="0.25">
      <c r="A788" t="s">
        <v>117</v>
      </c>
      <c r="B788" s="1">
        <v>42189</v>
      </c>
      <c r="C788">
        <v>2015</v>
      </c>
      <c r="D788" t="s">
        <v>230</v>
      </c>
      <c r="E788" t="s">
        <v>52</v>
      </c>
      <c r="F788" t="s">
        <v>35</v>
      </c>
      <c r="G788" t="s">
        <v>206</v>
      </c>
      <c r="H788" t="s">
        <v>203</v>
      </c>
      <c r="I788">
        <v>58900</v>
      </c>
      <c r="J788">
        <v>2476</v>
      </c>
      <c r="K788">
        <v>61376</v>
      </c>
      <c r="L788" t="s">
        <v>97</v>
      </c>
      <c r="M788" t="s">
        <v>118</v>
      </c>
      <c r="N788" t="s">
        <v>119</v>
      </c>
      <c r="O788">
        <v>4</v>
      </c>
      <c r="P788" t="s">
        <v>77</v>
      </c>
      <c r="Q788" t="s">
        <v>86</v>
      </c>
      <c r="R788" t="s">
        <v>79</v>
      </c>
      <c r="S788" t="s">
        <v>53</v>
      </c>
      <c r="T788" t="s">
        <v>46</v>
      </c>
      <c r="U788" t="s">
        <v>223</v>
      </c>
      <c r="V788">
        <v>2945</v>
      </c>
      <c r="W788">
        <v>0.83242765480299841</v>
      </c>
      <c r="X788" t="s">
        <v>222</v>
      </c>
    </row>
    <row r="789" spans="1:24" x14ac:dyDescent="0.25">
      <c r="A789" t="s">
        <v>123</v>
      </c>
      <c r="B789" s="1">
        <v>42189</v>
      </c>
      <c r="C789">
        <v>2015</v>
      </c>
      <c r="D789" t="s">
        <v>230</v>
      </c>
      <c r="E789" t="s">
        <v>57</v>
      </c>
      <c r="F789" t="s">
        <v>21</v>
      </c>
      <c r="G789" t="s">
        <v>209</v>
      </c>
      <c r="H789" t="s">
        <v>202</v>
      </c>
      <c r="I789">
        <v>75900</v>
      </c>
      <c r="J789">
        <v>1571</v>
      </c>
      <c r="K789">
        <v>77471</v>
      </c>
      <c r="L789" t="s">
        <v>97</v>
      </c>
      <c r="M789" t="s">
        <v>124</v>
      </c>
      <c r="N789" t="s">
        <v>125</v>
      </c>
      <c r="O789">
        <v>4</v>
      </c>
      <c r="P789" t="s">
        <v>91</v>
      </c>
      <c r="Q789" t="s">
        <v>78</v>
      </c>
      <c r="R789" t="s">
        <v>92</v>
      </c>
      <c r="S789" t="s">
        <v>57</v>
      </c>
      <c r="T789" t="s">
        <v>44</v>
      </c>
      <c r="U789" t="s">
        <v>225</v>
      </c>
      <c r="V789">
        <v>4554</v>
      </c>
      <c r="W789">
        <v>0.55285574335272225</v>
      </c>
      <c r="X789" t="s">
        <v>222</v>
      </c>
    </row>
    <row r="790" spans="1:24" x14ac:dyDescent="0.25">
      <c r="A790" t="s">
        <v>179</v>
      </c>
      <c r="B790" s="1">
        <v>42189</v>
      </c>
      <c r="C790">
        <v>2015</v>
      </c>
      <c r="D790" t="s">
        <v>230</v>
      </c>
      <c r="E790" t="s">
        <v>52</v>
      </c>
      <c r="F790" t="s">
        <v>41</v>
      </c>
      <c r="G790" t="s">
        <v>209</v>
      </c>
      <c r="H790" t="s">
        <v>201</v>
      </c>
      <c r="I790">
        <v>50700</v>
      </c>
      <c r="J790">
        <v>3960</v>
      </c>
      <c r="K790">
        <v>54660</v>
      </c>
      <c r="L790" t="s">
        <v>164</v>
      </c>
      <c r="M790" t="s">
        <v>180</v>
      </c>
      <c r="N790" t="s">
        <v>181</v>
      </c>
      <c r="O790">
        <v>4</v>
      </c>
      <c r="P790" t="s">
        <v>77</v>
      </c>
      <c r="Q790" t="s">
        <v>78</v>
      </c>
      <c r="R790" t="s">
        <v>79</v>
      </c>
      <c r="S790" t="s">
        <v>53</v>
      </c>
      <c r="T790" t="s">
        <v>46</v>
      </c>
      <c r="U790" t="s">
        <v>221</v>
      </c>
      <c r="V790">
        <v>2028</v>
      </c>
      <c r="W790">
        <v>0.89694602736129703</v>
      </c>
      <c r="X790" t="s">
        <v>222</v>
      </c>
    </row>
    <row r="791" spans="1:24" x14ac:dyDescent="0.25">
      <c r="A791" t="s">
        <v>141</v>
      </c>
      <c r="B791" s="1">
        <v>42190</v>
      </c>
      <c r="C791">
        <v>2015</v>
      </c>
      <c r="D791" t="s">
        <v>230</v>
      </c>
      <c r="E791" t="s">
        <v>52</v>
      </c>
      <c r="F791" t="s">
        <v>35</v>
      </c>
      <c r="G791" t="s">
        <v>209</v>
      </c>
      <c r="H791" t="s">
        <v>205</v>
      </c>
      <c r="I791">
        <v>27000</v>
      </c>
      <c r="J791">
        <v>2047</v>
      </c>
      <c r="K791">
        <v>29047</v>
      </c>
      <c r="L791" t="s">
        <v>142</v>
      </c>
      <c r="M791" t="s">
        <v>143</v>
      </c>
      <c r="N791" t="s">
        <v>144</v>
      </c>
      <c r="O791">
        <v>4</v>
      </c>
      <c r="P791" t="s">
        <v>77</v>
      </c>
      <c r="Q791" t="s">
        <v>78</v>
      </c>
      <c r="R791" t="s">
        <v>79</v>
      </c>
      <c r="S791" t="s">
        <v>53</v>
      </c>
      <c r="T791" t="s">
        <v>46</v>
      </c>
      <c r="U791" t="s">
        <v>219</v>
      </c>
      <c r="V791">
        <v>810</v>
      </c>
      <c r="W791">
        <v>0.15454668372615551</v>
      </c>
      <c r="X791" t="s">
        <v>220</v>
      </c>
    </row>
    <row r="792" spans="1:24" x14ac:dyDescent="0.25">
      <c r="A792" t="s">
        <v>173</v>
      </c>
      <c r="B792" s="1">
        <v>42191</v>
      </c>
      <c r="C792">
        <v>2015</v>
      </c>
      <c r="D792" t="s">
        <v>230</v>
      </c>
      <c r="E792" t="s">
        <v>55</v>
      </c>
      <c r="F792" t="s">
        <v>38</v>
      </c>
      <c r="G792" t="s">
        <v>210</v>
      </c>
      <c r="H792" t="s">
        <v>201</v>
      </c>
      <c r="I792">
        <v>32100</v>
      </c>
      <c r="J792">
        <v>3596</v>
      </c>
      <c r="K792">
        <v>35696</v>
      </c>
      <c r="L792" t="s">
        <v>164</v>
      </c>
      <c r="M792" t="s">
        <v>174</v>
      </c>
      <c r="N792" t="s">
        <v>175</v>
      </c>
      <c r="O792">
        <v>2</v>
      </c>
      <c r="P792" t="s">
        <v>91</v>
      </c>
      <c r="Q792" t="s">
        <v>78</v>
      </c>
      <c r="R792" t="s">
        <v>79</v>
      </c>
      <c r="S792" t="s">
        <v>56</v>
      </c>
      <c r="T792" t="s">
        <v>46</v>
      </c>
      <c r="U792" t="s">
        <v>219</v>
      </c>
      <c r="V792">
        <v>963</v>
      </c>
      <c r="W792">
        <v>0.14346285077904483</v>
      </c>
      <c r="X792" t="s">
        <v>220</v>
      </c>
    </row>
    <row r="793" spans="1:24" x14ac:dyDescent="0.25">
      <c r="A793" t="s">
        <v>141</v>
      </c>
      <c r="B793" s="1">
        <v>42192</v>
      </c>
      <c r="C793">
        <v>2015</v>
      </c>
      <c r="D793" t="s">
        <v>230</v>
      </c>
      <c r="E793" t="s">
        <v>50</v>
      </c>
      <c r="F793" t="s">
        <v>9</v>
      </c>
      <c r="G793" t="s">
        <v>206</v>
      </c>
      <c r="H793" t="s">
        <v>203</v>
      </c>
      <c r="I793">
        <v>26750</v>
      </c>
      <c r="J793">
        <v>4530</v>
      </c>
      <c r="K793">
        <v>31280</v>
      </c>
      <c r="L793" t="s">
        <v>142</v>
      </c>
      <c r="M793" t="s">
        <v>143</v>
      </c>
      <c r="N793" t="s">
        <v>144</v>
      </c>
      <c r="O793">
        <v>4</v>
      </c>
      <c r="P793" t="s">
        <v>77</v>
      </c>
      <c r="Q793" t="s">
        <v>78</v>
      </c>
      <c r="R793" t="s">
        <v>79</v>
      </c>
      <c r="S793" t="s">
        <v>51</v>
      </c>
      <c r="T793" t="s">
        <v>43</v>
      </c>
      <c r="U793" t="s">
        <v>219</v>
      </c>
      <c r="V793">
        <v>802.5</v>
      </c>
      <c r="W793">
        <v>0.16300654651737145</v>
      </c>
      <c r="X793" t="s">
        <v>220</v>
      </c>
    </row>
    <row r="794" spans="1:24" x14ac:dyDescent="0.25">
      <c r="A794" t="s">
        <v>136</v>
      </c>
      <c r="B794" s="1">
        <v>42193</v>
      </c>
      <c r="C794">
        <v>2015</v>
      </c>
      <c r="D794" t="s">
        <v>230</v>
      </c>
      <c r="E794" t="s">
        <v>58</v>
      </c>
      <c r="F794" t="s">
        <v>2</v>
      </c>
      <c r="G794" t="s">
        <v>209</v>
      </c>
      <c r="H794" t="s">
        <v>203</v>
      </c>
      <c r="I794">
        <v>85450</v>
      </c>
      <c r="J794">
        <v>4505</v>
      </c>
      <c r="K794">
        <v>89955</v>
      </c>
      <c r="L794" t="s">
        <v>127</v>
      </c>
      <c r="M794" t="s">
        <v>137</v>
      </c>
      <c r="N794" t="s">
        <v>138</v>
      </c>
      <c r="O794">
        <v>4</v>
      </c>
      <c r="P794" t="s">
        <v>77</v>
      </c>
      <c r="Q794" t="s">
        <v>78</v>
      </c>
      <c r="R794" t="s">
        <v>79</v>
      </c>
      <c r="S794" t="s">
        <v>59</v>
      </c>
      <c r="T794" t="s">
        <v>42</v>
      </c>
      <c r="U794" t="s">
        <v>225</v>
      </c>
      <c r="V794">
        <v>5127</v>
      </c>
      <c r="W794">
        <v>0.27353815095198253</v>
      </c>
      <c r="X794" t="s">
        <v>220</v>
      </c>
    </row>
    <row r="795" spans="1:24" x14ac:dyDescent="0.25">
      <c r="A795" t="s">
        <v>139</v>
      </c>
      <c r="B795" s="1">
        <v>42193</v>
      </c>
      <c r="C795">
        <v>2015</v>
      </c>
      <c r="D795" t="s">
        <v>230</v>
      </c>
      <c r="E795" t="s">
        <v>52</v>
      </c>
      <c r="F795" t="s">
        <v>35</v>
      </c>
      <c r="G795" t="s">
        <v>210</v>
      </c>
      <c r="H795" t="s">
        <v>201</v>
      </c>
      <c r="I795">
        <v>134950</v>
      </c>
      <c r="J795">
        <v>2722</v>
      </c>
      <c r="K795">
        <v>137672</v>
      </c>
      <c r="L795" t="s">
        <v>127</v>
      </c>
      <c r="M795" t="s">
        <v>137</v>
      </c>
      <c r="N795" t="s">
        <v>140</v>
      </c>
      <c r="O795">
        <v>4</v>
      </c>
      <c r="P795" t="s">
        <v>91</v>
      </c>
      <c r="Q795" t="s">
        <v>86</v>
      </c>
      <c r="R795" t="s">
        <v>92</v>
      </c>
      <c r="S795" t="s">
        <v>53</v>
      </c>
      <c r="T795" t="s">
        <v>46</v>
      </c>
      <c r="U795" t="s">
        <v>225</v>
      </c>
      <c r="V795">
        <v>8097</v>
      </c>
      <c r="W795">
        <v>0.4750518423854615</v>
      </c>
      <c r="X795" t="s">
        <v>220</v>
      </c>
    </row>
    <row r="796" spans="1:24" x14ac:dyDescent="0.25">
      <c r="A796" t="s">
        <v>133</v>
      </c>
      <c r="B796" s="1">
        <v>42193</v>
      </c>
      <c r="C796">
        <v>2015</v>
      </c>
      <c r="D796" t="s">
        <v>230</v>
      </c>
      <c r="E796" t="s">
        <v>57</v>
      </c>
      <c r="F796" t="s">
        <v>27</v>
      </c>
      <c r="G796" t="s">
        <v>200</v>
      </c>
      <c r="H796" t="s">
        <v>211</v>
      </c>
      <c r="I796">
        <v>64700</v>
      </c>
      <c r="J796">
        <v>3509</v>
      </c>
      <c r="K796">
        <v>68209</v>
      </c>
      <c r="L796" t="s">
        <v>127</v>
      </c>
      <c r="M796" t="s">
        <v>134</v>
      </c>
      <c r="N796" t="s">
        <v>135</v>
      </c>
      <c r="O796">
        <v>4</v>
      </c>
      <c r="P796" t="s">
        <v>77</v>
      </c>
      <c r="Q796" t="s">
        <v>86</v>
      </c>
      <c r="R796" t="s">
        <v>79</v>
      </c>
      <c r="S796" t="s">
        <v>57</v>
      </c>
      <c r="T796" t="s">
        <v>44</v>
      </c>
      <c r="U796" t="s">
        <v>223</v>
      </c>
      <c r="V796">
        <v>3235</v>
      </c>
      <c r="W796">
        <v>0.27495690634239323</v>
      </c>
      <c r="X796" t="s">
        <v>220</v>
      </c>
    </row>
    <row r="797" spans="1:24" x14ac:dyDescent="0.25">
      <c r="A797" t="s">
        <v>141</v>
      </c>
      <c r="B797" s="1">
        <v>42193</v>
      </c>
      <c r="C797">
        <v>2015</v>
      </c>
      <c r="D797" t="s">
        <v>230</v>
      </c>
      <c r="E797" t="s">
        <v>60</v>
      </c>
      <c r="F797" t="s">
        <v>4</v>
      </c>
      <c r="G797" t="s">
        <v>200</v>
      </c>
      <c r="H797" t="s">
        <v>201</v>
      </c>
      <c r="I797">
        <v>27050</v>
      </c>
      <c r="J797">
        <v>3721</v>
      </c>
      <c r="K797">
        <v>30771</v>
      </c>
      <c r="L797" t="s">
        <v>142</v>
      </c>
      <c r="M797" t="s">
        <v>143</v>
      </c>
      <c r="N797" t="s">
        <v>144</v>
      </c>
      <c r="O797">
        <v>4</v>
      </c>
      <c r="P797" t="s">
        <v>77</v>
      </c>
      <c r="Q797" t="s">
        <v>78</v>
      </c>
      <c r="R797" t="s">
        <v>79</v>
      </c>
      <c r="S797" t="s">
        <v>61</v>
      </c>
      <c r="T797" t="s">
        <v>42</v>
      </c>
      <c r="U797" t="s">
        <v>219</v>
      </c>
      <c r="V797">
        <v>811.5</v>
      </c>
      <c r="W797">
        <v>0.97629890822633114</v>
      </c>
      <c r="X797" t="s">
        <v>222</v>
      </c>
    </row>
    <row r="798" spans="1:24" x14ac:dyDescent="0.25">
      <c r="A798" t="s">
        <v>106</v>
      </c>
      <c r="B798" s="1">
        <v>42193</v>
      </c>
      <c r="C798">
        <v>2015</v>
      </c>
      <c r="D798" t="s">
        <v>230</v>
      </c>
      <c r="E798" t="s">
        <v>54</v>
      </c>
      <c r="F798" t="s">
        <v>29</v>
      </c>
      <c r="G798" t="s">
        <v>209</v>
      </c>
      <c r="H798" t="s">
        <v>203</v>
      </c>
      <c r="I798">
        <v>37850</v>
      </c>
      <c r="J798">
        <v>2404</v>
      </c>
      <c r="K798">
        <v>40254</v>
      </c>
      <c r="L798" t="s">
        <v>97</v>
      </c>
      <c r="M798" t="s">
        <v>107</v>
      </c>
      <c r="N798" t="s">
        <v>108</v>
      </c>
      <c r="O798">
        <v>4</v>
      </c>
      <c r="P798" t="s">
        <v>77</v>
      </c>
      <c r="Q798" t="s">
        <v>78</v>
      </c>
      <c r="R798" t="s">
        <v>79</v>
      </c>
      <c r="S798" t="s">
        <v>54</v>
      </c>
      <c r="T798" t="s">
        <v>45</v>
      </c>
      <c r="U798" t="s">
        <v>221</v>
      </c>
      <c r="V798">
        <v>1514</v>
      </c>
      <c r="W798">
        <v>0.30319383009485612</v>
      </c>
      <c r="X798" t="s">
        <v>220</v>
      </c>
    </row>
    <row r="799" spans="1:24" x14ac:dyDescent="0.25">
      <c r="A799" t="s">
        <v>96</v>
      </c>
      <c r="B799" s="1">
        <v>42194</v>
      </c>
      <c r="C799">
        <v>2015</v>
      </c>
      <c r="D799" t="s">
        <v>230</v>
      </c>
      <c r="E799" t="s">
        <v>54</v>
      </c>
      <c r="F799" t="s">
        <v>11</v>
      </c>
      <c r="G799" t="s">
        <v>200</v>
      </c>
      <c r="H799" t="s">
        <v>203</v>
      </c>
      <c r="I799">
        <v>24050</v>
      </c>
      <c r="J799">
        <v>2642</v>
      </c>
      <c r="K799">
        <v>26692</v>
      </c>
      <c r="L799" t="s">
        <v>97</v>
      </c>
      <c r="M799" t="s">
        <v>98</v>
      </c>
      <c r="N799" t="s">
        <v>99</v>
      </c>
      <c r="O799">
        <v>2</v>
      </c>
      <c r="P799" t="s">
        <v>77</v>
      </c>
      <c r="Q799" t="s">
        <v>78</v>
      </c>
      <c r="R799" t="s">
        <v>79</v>
      </c>
      <c r="S799" t="s">
        <v>54</v>
      </c>
      <c r="T799" t="s">
        <v>43</v>
      </c>
      <c r="U799" t="s">
        <v>219</v>
      </c>
      <c r="V799">
        <v>721.5</v>
      </c>
      <c r="W799">
        <v>0.5564533199912185</v>
      </c>
      <c r="X799" t="s">
        <v>222</v>
      </c>
    </row>
    <row r="800" spans="1:24" x14ac:dyDescent="0.25">
      <c r="A800" t="s">
        <v>73</v>
      </c>
      <c r="B800" s="1">
        <v>42195</v>
      </c>
      <c r="C800">
        <v>2015</v>
      </c>
      <c r="D800" t="s">
        <v>230</v>
      </c>
      <c r="E800" t="s">
        <v>57</v>
      </c>
      <c r="F800" t="s">
        <v>17</v>
      </c>
      <c r="G800" t="s">
        <v>209</v>
      </c>
      <c r="H800" t="s">
        <v>201</v>
      </c>
      <c r="I800">
        <v>27750</v>
      </c>
      <c r="J800">
        <v>1620</v>
      </c>
      <c r="K800">
        <v>29370</v>
      </c>
      <c r="L800" t="s">
        <v>74</v>
      </c>
      <c r="M800" t="s">
        <v>75</v>
      </c>
      <c r="N800" t="s">
        <v>76</v>
      </c>
      <c r="O800">
        <v>4</v>
      </c>
      <c r="P800" t="s">
        <v>77</v>
      </c>
      <c r="Q800" t="s">
        <v>78</v>
      </c>
      <c r="R800" t="s">
        <v>79</v>
      </c>
      <c r="S800" t="s">
        <v>57</v>
      </c>
      <c r="T800" t="s">
        <v>44</v>
      </c>
      <c r="U800" t="s">
        <v>219</v>
      </c>
      <c r="V800">
        <v>832.5</v>
      </c>
      <c r="W800">
        <v>0.3989472107025549</v>
      </c>
      <c r="X800" t="s">
        <v>220</v>
      </c>
    </row>
    <row r="801" spans="1:24" x14ac:dyDescent="0.25">
      <c r="A801" t="s">
        <v>123</v>
      </c>
      <c r="B801" s="1">
        <v>42195</v>
      </c>
      <c r="C801">
        <v>2015</v>
      </c>
      <c r="D801" t="s">
        <v>230</v>
      </c>
      <c r="E801" t="s">
        <v>57</v>
      </c>
      <c r="F801" t="s">
        <v>21</v>
      </c>
      <c r="G801" t="s">
        <v>210</v>
      </c>
      <c r="H801" t="s">
        <v>201</v>
      </c>
      <c r="I801">
        <v>75550</v>
      </c>
      <c r="J801">
        <v>4544</v>
      </c>
      <c r="K801">
        <v>80094</v>
      </c>
      <c r="L801" t="s">
        <v>97</v>
      </c>
      <c r="M801" t="s">
        <v>124</v>
      </c>
      <c r="N801" t="s">
        <v>125</v>
      </c>
      <c r="O801">
        <v>4</v>
      </c>
      <c r="P801" t="s">
        <v>91</v>
      </c>
      <c r="Q801" t="s">
        <v>78</v>
      </c>
      <c r="R801" t="s">
        <v>92</v>
      </c>
      <c r="S801" t="s">
        <v>57</v>
      </c>
      <c r="T801" t="s">
        <v>44</v>
      </c>
      <c r="U801" t="s">
        <v>225</v>
      </c>
      <c r="V801">
        <v>4533</v>
      </c>
      <c r="W801">
        <v>0.56567468427385892</v>
      </c>
      <c r="X801" t="s">
        <v>222</v>
      </c>
    </row>
    <row r="802" spans="1:24" x14ac:dyDescent="0.25">
      <c r="A802" t="s">
        <v>179</v>
      </c>
      <c r="B802" s="1">
        <v>42199</v>
      </c>
      <c r="C802">
        <v>2015</v>
      </c>
      <c r="D802" t="s">
        <v>230</v>
      </c>
      <c r="E802" t="s">
        <v>52</v>
      </c>
      <c r="F802" t="s">
        <v>47</v>
      </c>
      <c r="G802" t="s">
        <v>206</v>
      </c>
      <c r="H802" t="s">
        <v>202</v>
      </c>
      <c r="I802">
        <v>50350</v>
      </c>
      <c r="J802">
        <v>4692</v>
      </c>
      <c r="K802">
        <v>55042</v>
      </c>
      <c r="L802" t="s">
        <v>164</v>
      </c>
      <c r="M802" t="s">
        <v>180</v>
      </c>
      <c r="N802" t="s">
        <v>181</v>
      </c>
      <c r="O802">
        <v>4</v>
      </c>
      <c r="P802" t="s">
        <v>77</v>
      </c>
      <c r="Q802" t="s">
        <v>78</v>
      </c>
      <c r="R802" t="s">
        <v>79</v>
      </c>
      <c r="S802" t="s">
        <v>53</v>
      </c>
      <c r="T802" t="s">
        <v>46</v>
      </c>
      <c r="U802" t="s">
        <v>221</v>
      </c>
      <c r="V802">
        <v>2014</v>
      </c>
      <c r="W802">
        <v>0.36211643478000372</v>
      </c>
      <c r="X802" t="s">
        <v>220</v>
      </c>
    </row>
    <row r="803" spans="1:24" x14ac:dyDescent="0.25">
      <c r="A803" t="s">
        <v>185</v>
      </c>
      <c r="B803" s="1">
        <v>42199</v>
      </c>
      <c r="C803">
        <v>2015</v>
      </c>
      <c r="D803" t="s">
        <v>230</v>
      </c>
      <c r="E803" t="s">
        <v>54</v>
      </c>
      <c r="F803" t="s">
        <v>23</v>
      </c>
      <c r="G803" t="s">
        <v>210</v>
      </c>
      <c r="H803" t="s">
        <v>211</v>
      </c>
      <c r="I803">
        <v>74500</v>
      </c>
      <c r="J803">
        <v>3743</v>
      </c>
      <c r="K803">
        <v>78243</v>
      </c>
      <c r="L803" t="s">
        <v>164</v>
      </c>
      <c r="M803" t="s">
        <v>186</v>
      </c>
      <c r="N803" t="s">
        <v>187</v>
      </c>
      <c r="O803">
        <v>4</v>
      </c>
      <c r="P803" t="s">
        <v>77</v>
      </c>
      <c r="Q803" t="s">
        <v>86</v>
      </c>
      <c r="R803" t="s">
        <v>87</v>
      </c>
      <c r="S803" t="s">
        <v>54</v>
      </c>
      <c r="T803" t="s">
        <v>44</v>
      </c>
      <c r="U803" t="s">
        <v>225</v>
      </c>
      <c r="V803">
        <v>4470</v>
      </c>
      <c r="W803">
        <v>0.59156326930577086</v>
      </c>
      <c r="X803" t="s">
        <v>222</v>
      </c>
    </row>
    <row r="804" spans="1:24" x14ac:dyDescent="0.25">
      <c r="A804" t="s">
        <v>93</v>
      </c>
      <c r="B804" s="1">
        <v>42200</v>
      </c>
      <c r="C804">
        <v>2015</v>
      </c>
      <c r="D804" t="s">
        <v>230</v>
      </c>
      <c r="E804" t="s">
        <v>62</v>
      </c>
      <c r="F804" t="s">
        <v>11</v>
      </c>
      <c r="G804" t="s">
        <v>209</v>
      </c>
      <c r="H804" t="s">
        <v>203</v>
      </c>
      <c r="I804">
        <v>166450</v>
      </c>
      <c r="J804">
        <v>3887</v>
      </c>
      <c r="K804">
        <v>170337</v>
      </c>
      <c r="L804" t="s">
        <v>74</v>
      </c>
      <c r="M804" t="s">
        <v>94</v>
      </c>
      <c r="N804" t="s">
        <v>95</v>
      </c>
      <c r="O804">
        <v>2</v>
      </c>
      <c r="P804" t="s">
        <v>77</v>
      </c>
      <c r="Q804" t="s">
        <v>86</v>
      </c>
      <c r="R804" t="s">
        <v>87</v>
      </c>
      <c r="S804" t="s">
        <v>63</v>
      </c>
      <c r="T804" t="s">
        <v>43</v>
      </c>
      <c r="U804" t="s">
        <v>225</v>
      </c>
      <c r="V804">
        <v>9987</v>
      </c>
      <c r="W804">
        <v>0.82298614588705177</v>
      </c>
      <c r="X804" t="s">
        <v>222</v>
      </c>
    </row>
    <row r="805" spans="1:24" x14ac:dyDescent="0.25">
      <c r="A805" t="s">
        <v>96</v>
      </c>
      <c r="B805" s="1">
        <v>42201</v>
      </c>
      <c r="C805">
        <v>2015</v>
      </c>
      <c r="D805" t="s">
        <v>230</v>
      </c>
      <c r="E805" t="s">
        <v>52</v>
      </c>
      <c r="F805" t="s">
        <v>35</v>
      </c>
      <c r="G805" t="s">
        <v>200</v>
      </c>
      <c r="H805" t="s">
        <v>201</v>
      </c>
      <c r="I805">
        <v>23950</v>
      </c>
      <c r="J805">
        <v>2346</v>
      </c>
      <c r="K805">
        <v>26296</v>
      </c>
      <c r="L805" t="s">
        <v>97</v>
      </c>
      <c r="M805" t="s">
        <v>98</v>
      </c>
      <c r="N805" t="s">
        <v>99</v>
      </c>
      <c r="O805">
        <v>2</v>
      </c>
      <c r="P805" t="s">
        <v>77</v>
      </c>
      <c r="Q805" t="s">
        <v>78</v>
      </c>
      <c r="R805" t="s">
        <v>79</v>
      </c>
      <c r="S805" t="s">
        <v>53</v>
      </c>
      <c r="T805" t="s">
        <v>46</v>
      </c>
      <c r="U805" t="s">
        <v>219</v>
      </c>
      <c r="V805">
        <v>718.5</v>
      </c>
      <c r="W805">
        <v>0.85580852062246227</v>
      </c>
      <c r="X805" t="s">
        <v>222</v>
      </c>
    </row>
    <row r="806" spans="1:24" x14ac:dyDescent="0.25">
      <c r="A806" t="s">
        <v>154</v>
      </c>
      <c r="B806" s="1">
        <v>42202</v>
      </c>
      <c r="C806">
        <v>2015</v>
      </c>
      <c r="D806" t="s">
        <v>230</v>
      </c>
      <c r="E806" t="s">
        <v>54</v>
      </c>
      <c r="F806" t="s">
        <v>33</v>
      </c>
      <c r="G806" t="s">
        <v>206</v>
      </c>
      <c r="H806" t="s">
        <v>201</v>
      </c>
      <c r="I806">
        <v>63050</v>
      </c>
      <c r="J806">
        <v>4351</v>
      </c>
      <c r="K806">
        <v>67401</v>
      </c>
      <c r="L806" t="s">
        <v>142</v>
      </c>
      <c r="M806" t="s">
        <v>155</v>
      </c>
      <c r="N806" t="s">
        <v>156</v>
      </c>
      <c r="O806">
        <v>4</v>
      </c>
      <c r="P806" t="s">
        <v>91</v>
      </c>
      <c r="Q806" t="s">
        <v>78</v>
      </c>
      <c r="R806" t="s">
        <v>79</v>
      </c>
      <c r="S806" t="s">
        <v>54</v>
      </c>
      <c r="T806" t="s">
        <v>45</v>
      </c>
      <c r="U806" t="s">
        <v>223</v>
      </c>
      <c r="V806">
        <v>3152.5</v>
      </c>
      <c r="W806">
        <v>0.39991166740651785</v>
      </c>
      <c r="X806" t="s">
        <v>220</v>
      </c>
    </row>
    <row r="807" spans="1:24" x14ac:dyDescent="0.25">
      <c r="A807" t="s">
        <v>188</v>
      </c>
      <c r="B807" s="1">
        <v>42202</v>
      </c>
      <c r="C807">
        <v>2015</v>
      </c>
      <c r="D807" t="s">
        <v>230</v>
      </c>
      <c r="E807" t="s">
        <v>57</v>
      </c>
      <c r="F807" t="s">
        <v>22</v>
      </c>
      <c r="G807" t="s">
        <v>200</v>
      </c>
      <c r="H807" t="s">
        <v>211</v>
      </c>
      <c r="I807">
        <v>77600</v>
      </c>
      <c r="J807">
        <v>1472</v>
      </c>
      <c r="K807">
        <v>79072</v>
      </c>
      <c r="L807" t="s">
        <v>164</v>
      </c>
      <c r="M807" t="s">
        <v>189</v>
      </c>
      <c r="N807" t="s">
        <v>190</v>
      </c>
      <c r="O807">
        <v>4</v>
      </c>
      <c r="P807" t="s">
        <v>77</v>
      </c>
      <c r="Q807" t="s">
        <v>86</v>
      </c>
      <c r="R807" t="s">
        <v>87</v>
      </c>
      <c r="S807" t="s">
        <v>57</v>
      </c>
      <c r="T807" t="s">
        <v>44</v>
      </c>
      <c r="U807" t="s">
        <v>225</v>
      </c>
      <c r="V807">
        <v>4656</v>
      </c>
      <c r="W807">
        <v>0.56996027593033405</v>
      </c>
      <c r="X807" t="s">
        <v>222</v>
      </c>
    </row>
    <row r="808" spans="1:24" x14ac:dyDescent="0.25">
      <c r="A808" t="s">
        <v>182</v>
      </c>
      <c r="B808" s="1">
        <v>42203</v>
      </c>
      <c r="C808">
        <v>2015</v>
      </c>
      <c r="D808" t="s">
        <v>230</v>
      </c>
      <c r="E808" t="s">
        <v>50</v>
      </c>
      <c r="F808" t="s">
        <v>13</v>
      </c>
      <c r="G808" t="s">
        <v>206</v>
      </c>
      <c r="H808" t="s">
        <v>201</v>
      </c>
      <c r="I808">
        <v>58750</v>
      </c>
      <c r="J808">
        <v>2729</v>
      </c>
      <c r="K808">
        <v>61479</v>
      </c>
      <c r="L808" t="s">
        <v>164</v>
      </c>
      <c r="M808" t="s">
        <v>183</v>
      </c>
      <c r="N808" t="s">
        <v>184</v>
      </c>
      <c r="O808">
        <v>4</v>
      </c>
      <c r="P808" t="s">
        <v>77</v>
      </c>
      <c r="Q808" t="s">
        <v>78</v>
      </c>
      <c r="R808" t="s">
        <v>79</v>
      </c>
      <c r="S808" t="s">
        <v>51</v>
      </c>
      <c r="T808" t="s">
        <v>43</v>
      </c>
      <c r="U808" t="s">
        <v>223</v>
      </c>
      <c r="V808">
        <v>2937.5</v>
      </c>
      <c r="W808">
        <v>0.8118950062486785</v>
      </c>
      <c r="X808" t="s">
        <v>222</v>
      </c>
    </row>
    <row r="809" spans="1:24" x14ac:dyDescent="0.25">
      <c r="A809" t="s">
        <v>88</v>
      </c>
      <c r="B809" s="1">
        <v>42204</v>
      </c>
      <c r="C809">
        <v>2015</v>
      </c>
      <c r="D809" t="s">
        <v>230</v>
      </c>
      <c r="E809" t="s">
        <v>57</v>
      </c>
      <c r="F809" t="s">
        <v>23</v>
      </c>
      <c r="G809" t="s">
        <v>200</v>
      </c>
      <c r="H809" t="s">
        <v>203</v>
      </c>
      <c r="I809">
        <v>143850</v>
      </c>
      <c r="J809">
        <v>1664</v>
      </c>
      <c r="K809">
        <v>145514</v>
      </c>
      <c r="L809" t="s">
        <v>74</v>
      </c>
      <c r="M809" t="s">
        <v>89</v>
      </c>
      <c r="N809" t="s">
        <v>90</v>
      </c>
      <c r="O809">
        <v>4</v>
      </c>
      <c r="P809" t="s">
        <v>91</v>
      </c>
      <c r="Q809" t="s">
        <v>86</v>
      </c>
      <c r="R809" t="s">
        <v>92</v>
      </c>
      <c r="S809" t="s">
        <v>57</v>
      </c>
      <c r="T809" t="s">
        <v>44</v>
      </c>
      <c r="U809" t="s">
        <v>225</v>
      </c>
      <c r="V809">
        <v>8631</v>
      </c>
      <c r="W809">
        <v>0.92810103806112942</v>
      </c>
      <c r="X809" t="s">
        <v>222</v>
      </c>
    </row>
    <row r="810" spans="1:24" x14ac:dyDescent="0.25">
      <c r="A810" t="s">
        <v>157</v>
      </c>
      <c r="B810" s="1">
        <v>42204</v>
      </c>
      <c r="C810">
        <v>2015</v>
      </c>
      <c r="D810" t="s">
        <v>230</v>
      </c>
      <c r="E810" t="s">
        <v>60</v>
      </c>
      <c r="F810" t="s">
        <v>7</v>
      </c>
      <c r="G810" t="s">
        <v>200</v>
      </c>
      <c r="H810" t="s">
        <v>203</v>
      </c>
      <c r="I810">
        <v>65550</v>
      </c>
      <c r="J810">
        <v>3176</v>
      </c>
      <c r="K810">
        <v>68726</v>
      </c>
      <c r="L810" t="s">
        <v>142</v>
      </c>
      <c r="M810" t="s">
        <v>158</v>
      </c>
      <c r="N810" t="s">
        <v>159</v>
      </c>
      <c r="O810">
        <v>4</v>
      </c>
      <c r="P810" t="s">
        <v>77</v>
      </c>
      <c r="Q810" t="s">
        <v>86</v>
      </c>
      <c r="R810" t="s">
        <v>79</v>
      </c>
      <c r="S810" t="s">
        <v>61</v>
      </c>
      <c r="T810" t="s">
        <v>42</v>
      </c>
      <c r="U810" t="s">
        <v>223</v>
      </c>
      <c r="V810">
        <v>3277.5</v>
      </c>
      <c r="W810">
        <v>0.67146001601194027</v>
      </c>
      <c r="X810" t="s">
        <v>222</v>
      </c>
    </row>
    <row r="811" spans="1:24" x14ac:dyDescent="0.25">
      <c r="A811" t="s">
        <v>123</v>
      </c>
      <c r="B811" s="1">
        <v>42205</v>
      </c>
      <c r="C811">
        <v>2015</v>
      </c>
      <c r="D811" t="s">
        <v>230</v>
      </c>
      <c r="E811" t="s">
        <v>50</v>
      </c>
      <c r="F811" t="s">
        <v>13</v>
      </c>
      <c r="G811" t="s">
        <v>210</v>
      </c>
      <c r="H811" t="s">
        <v>205</v>
      </c>
      <c r="I811">
        <v>75200</v>
      </c>
      <c r="J811">
        <v>2457</v>
      </c>
      <c r="K811">
        <v>77657</v>
      </c>
      <c r="L811" t="s">
        <v>97</v>
      </c>
      <c r="M811" t="s">
        <v>124</v>
      </c>
      <c r="N811" t="s">
        <v>125</v>
      </c>
      <c r="O811">
        <v>4</v>
      </c>
      <c r="P811" t="s">
        <v>91</v>
      </c>
      <c r="Q811" t="s">
        <v>78</v>
      </c>
      <c r="R811" t="s">
        <v>92</v>
      </c>
      <c r="S811" t="s">
        <v>51</v>
      </c>
      <c r="T811" t="s">
        <v>43</v>
      </c>
      <c r="U811" t="s">
        <v>225</v>
      </c>
      <c r="V811">
        <v>4512</v>
      </c>
      <c r="W811">
        <v>0.41932637729650662</v>
      </c>
      <c r="X811" t="s">
        <v>220</v>
      </c>
    </row>
    <row r="812" spans="1:24" x14ac:dyDescent="0.25">
      <c r="A812" t="s">
        <v>123</v>
      </c>
      <c r="B812" s="1">
        <v>42206</v>
      </c>
      <c r="C812">
        <v>2015</v>
      </c>
      <c r="D812" t="s">
        <v>230</v>
      </c>
      <c r="E812" t="s">
        <v>60</v>
      </c>
      <c r="F812" t="s">
        <v>3</v>
      </c>
      <c r="G812" t="s">
        <v>200</v>
      </c>
      <c r="H812" t="s">
        <v>203</v>
      </c>
      <c r="I812">
        <v>75550</v>
      </c>
      <c r="J812">
        <v>1855</v>
      </c>
      <c r="K812">
        <v>77405</v>
      </c>
      <c r="L812" t="s">
        <v>97</v>
      </c>
      <c r="M812" t="s">
        <v>124</v>
      </c>
      <c r="N812" t="s">
        <v>125</v>
      </c>
      <c r="O812">
        <v>4</v>
      </c>
      <c r="P812" t="s">
        <v>91</v>
      </c>
      <c r="Q812" t="s">
        <v>78</v>
      </c>
      <c r="R812" t="s">
        <v>92</v>
      </c>
      <c r="S812" t="s">
        <v>61</v>
      </c>
      <c r="T812" t="s">
        <v>42</v>
      </c>
      <c r="U812" t="s">
        <v>225</v>
      </c>
      <c r="V812">
        <v>4533</v>
      </c>
      <c r="W812">
        <v>0.75826452428394209</v>
      </c>
      <c r="X812" t="s">
        <v>222</v>
      </c>
    </row>
    <row r="813" spans="1:24" x14ac:dyDescent="0.25">
      <c r="A813" t="s">
        <v>117</v>
      </c>
      <c r="B813" s="1">
        <v>42206</v>
      </c>
      <c r="C813">
        <v>2015</v>
      </c>
      <c r="D813" t="s">
        <v>230</v>
      </c>
      <c r="E813" t="s">
        <v>62</v>
      </c>
      <c r="F813" t="s">
        <v>15</v>
      </c>
      <c r="G813" t="s">
        <v>206</v>
      </c>
      <c r="H813" t="s">
        <v>211</v>
      </c>
      <c r="I813">
        <v>58600</v>
      </c>
      <c r="J813">
        <v>3170</v>
      </c>
      <c r="K813">
        <v>61770</v>
      </c>
      <c r="L813" t="s">
        <v>97</v>
      </c>
      <c r="M813" t="s">
        <v>118</v>
      </c>
      <c r="N813" t="s">
        <v>119</v>
      </c>
      <c r="O813">
        <v>4</v>
      </c>
      <c r="P813" t="s">
        <v>77</v>
      </c>
      <c r="Q813" t="s">
        <v>86</v>
      </c>
      <c r="R813" t="s">
        <v>79</v>
      </c>
      <c r="S813" t="s">
        <v>63</v>
      </c>
      <c r="T813" t="s">
        <v>43</v>
      </c>
      <c r="U813" t="s">
        <v>223</v>
      </c>
      <c r="V813">
        <v>2930</v>
      </c>
      <c r="W813">
        <v>7.9404724798819382E-2</v>
      </c>
      <c r="X813" t="s">
        <v>220</v>
      </c>
    </row>
    <row r="814" spans="1:24" x14ac:dyDescent="0.25">
      <c r="A814" t="s">
        <v>130</v>
      </c>
      <c r="B814" s="1">
        <v>42207</v>
      </c>
      <c r="C814">
        <v>2015</v>
      </c>
      <c r="D814" t="s">
        <v>230</v>
      </c>
      <c r="E814" t="s">
        <v>57</v>
      </c>
      <c r="F814" t="s">
        <v>21</v>
      </c>
      <c r="G814" t="s">
        <v>207</v>
      </c>
      <c r="H814" t="s">
        <v>211</v>
      </c>
      <c r="I814">
        <v>60950</v>
      </c>
      <c r="J814">
        <v>3891</v>
      </c>
      <c r="K814">
        <v>64841</v>
      </c>
      <c r="L814" t="s">
        <v>127</v>
      </c>
      <c r="M814" t="s">
        <v>131</v>
      </c>
      <c r="N814" t="s">
        <v>132</v>
      </c>
      <c r="O814">
        <v>4</v>
      </c>
      <c r="P814" t="s">
        <v>77</v>
      </c>
      <c r="Q814" t="s">
        <v>86</v>
      </c>
      <c r="R814" t="s">
        <v>79</v>
      </c>
      <c r="S814" t="s">
        <v>57</v>
      </c>
      <c r="T814" t="s">
        <v>44</v>
      </c>
      <c r="U814" t="s">
        <v>223</v>
      </c>
      <c r="V814">
        <v>3047.5</v>
      </c>
      <c r="W814">
        <v>0.19468832630416766</v>
      </c>
      <c r="X814" t="s">
        <v>220</v>
      </c>
    </row>
    <row r="815" spans="1:24" x14ac:dyDescent="0.25">
      <c r="A815" t="s">
        <v>73</v>
      </c>
      <c r="B815" s="1">
        <v>42207</v>
      </c>
      <c r="C815">
        <v>2015</v>
      </c>
      <c r="D815" t="s">
        <v>230</v>
      </c>
      <c r="E815" t="s">
        <v>58</v>
      </c>
      <c r="F815" t="s">
        <v>5</v>
      </c>
      <c r="G815" t="s">
        <v>210</v>
      </c>
      <c r="H815" t="s">
        <v>201</v>
      </c>
      <c r="I815">
        <v>28050</v>
      </c>
      <c r="J815">
        <v>2017</v>
      </c>
      <c r="K815">
        <v>30067</v>
      </c>
      <c r="L815" t="s">
        <v>74</v>
      </c>
      <c r="M815" t="s">
        <v>75</v>
      </c>
      <c r="N815" t="s">
        <v>76</v>
      </c>
      <c r="O815">
        <v>4</v>
      </c>
      <c r="P815" t="s">
        <v>77</v>
      </c>
      <c r="Q815" t="s">
        <v>78</v>
      </c>
      <c r="R815" t="s">
        <v>79</v>
      </c>
      <c r="S815" t="s">
        <v>59</v>
      </c>
      <c r="T815" t="s">
        <v>42</v>
      </c>
      <c r="U815" t="s">
        <v>219</v>
      </c>
      <c r="V815">
        <v>841.5</v>
      </c>
      <c r="W815">
        <v>0.80838859677705388</v>
      </c>
      <c r="X815" t="s">
        <v>222</v>
      </c>
    </row>
    <row r="816" spans="1:24" x14ac:dyDescent="0.25">
      <c r="A816" t="s">
        <v>154</v>
      </c>
      <c r="B816" s="1">
        <v>42209</v>
      </c>
      <c r="C816">
        <v>2015</v>
      </c>
      <c r="D816" t="s">
        <v>230</v>
      </c>
      <c r="E816" t="s">
        <v>52</v>
      </c>
      <c r="F816" t="s">
        <v>34</v>
      </c>
      <c r="G816" t="s">
        <v>209</v>
      </c>
      <c r="H816" t="s">
        <v>202</v>
      </c>
      <c r="I816">
        <v>63000</v>
      </c>
      <c r="J816">
        <v>3431</v>
      </c>
      <c r="K816">
        <v>66431</v>
      </c>
      <c r="L816" t="s">
        <v>142</v>
      </c>
      <c r="M816" t="s">
        <v>155</v>
      </c>
      <c r="N816" t="s">
        <v>156</v>
      </c>
      <c r="O816">
        <v>4</v>
      </c>
      <c r="P816" t="s">
        <v>91</v>
      </c>
      <c r="Q816" t="s">
        <v>78</v>
      </c>
      <c r="R816" t="s">
        <v>79</v>
      </c>
      <c r="S816" t="s">
        <v>53</v>
      </c>
      <c r="T816" t="s">
        <v>46</v>
      </c>
      <c r="U816" t="s">
        <v>223</v>
      </c>
      <c r="V816">
        <v>3150</v>
      </c>
      <c r="W816">
        <v>0.3070633957661052</v>
      </c>
      <c r="X816" t="s">
        <v>220</v>
      </c>
    </row>
    <row r="817" spans="1:24" x14ac:dyDescent="0.25">
      <c r="A817" t="s">
        <v>88</v>
      </c>
      <c r="B817" s="1">
        <v>42209</v>
      </c>
      <c r="C817">
        <v>2015</v>
      </c>
      <c r="D817" t="s">
        <v>230</v>
      </c>
      <c r="E817" t="s">
        <v>55</v>
      </c>
      <c r="F817" t="s">
        <v>39</v>
      </c>
      <c r="G817" t="s">
        <v>209</v>
      </c>
      <c r="H817" t="s">
        <v>201</v>
      </c>
      <c r="I817">
        <v>144200</v>
      </c>
      <c r="J817">
        <v>2727</v>
      </c>
      <c r="K817">
        <v>146927</v>
      </c>
      <c r="L817" t="s">
        <v>74</v>
      </c>
      <c r="M817" t="s">
        <v>89</v>
      </c>
      <c r="N817" t="s">
        <v>90</v>
      </c>
      <c r="O817">
        <v>4</v>
      </c>
      <c r="P817" t="s">
        <v>91</v>
      </c>
      <c r="Q817" t="s">
        <v>86</v>
      </c>
      <c r="R817" t="s">
        <v>92</v>
      </c>
      <c r="S817" t="s">
        <v>56</v>
      </c>
      <c r="T817" t="s">
        <v>46</v>
      </c>
      <c r="U817" t="s">
        <v>225</v>
      </c>
      <c r="V817">
        <v>8652</v>
      </c>
      <c r="W817">
        <v>0.82831024836204492</v>
      </c>
      <c r="X817" t="s">
        <v>222</v>
      </c>
    </row>
    <row r="818" spans="1:24" x14ac:dyDescent="0.25">
      <c r="A818" t="s">
        <v>133</v>
      </c>
      <c r="B818" s="1">
        <v>42209</v>
      </c>
      <c r="C818">
        <v>2015</v>
      </c>
      <c r="D818" t="s">
        <v>230</v>
      </c>
      <c r="E818" t="s">
        <v>57</v>
      </c>
      <c r="F818" t="s">
        <v>22</v>
      </c>
      <c r="G818" t="s">
        <v>200</v>
      </c>
      <c r="H818" t="s">
        <v>211</v>
      </c>
      <c r="I818">
        <v>64900</v>
      </c>
      <c r="J818">
        <v>4726</v>
      </c>
      <c r="K818">
        <v>69626</v>
      </c>
      <c r="L818" t="s">
        <v>127</v>
      </c>
      <c r="M818" t="s">
        <v>134</v>
      </c>
      <c r="N818" t="s">
        <v>135</v>
      </c>
      <c r="O818">
        <v>4</v>
      </c>
      <c r="P818" t="s">
        <v>77</v>
      </c>
      <c r="Q818" t="s">
        <v>86</v>
      </c>
      <c r="R818" t="s">
        <v>79</v>
      </c>
      <c r="S818" t="s">
        <v>57</v>
      </c>
      <c r="T818" t="s">
        <v>44</v>
      </c>
      <c r="U818" t="s">
        <v>223</v>
      </c>
      <c r="V818">
        <v>3245</v>
      </c>
      <c r="W818">
        <v>0.93011827856773432</v>
      </c>
      <c r="X818" t="s">
        <v>222</v>
      </c>
    </row>
    <row r="819" spans="1:24" x14ac:dyDescent="0.25">
      <c r="A819" t="s">
        <v>145</v>
      </c>
      <c r="B819" s="1">
        <v>42211</v>
      </c>
      <c r="C819">
        <v>2015</v>
      </c>
      <c r="D819" t="s">
        <v>230</v>
      </c>
      <c r="E819" t="s">
        <v>64</v>
      </c>
      <c r="F819" t="s">
        <v>26</v>
      </c>
      <c r="G819" t="s">
        <v>210</v>
      </c>
      <c r="H819" t="s">
        <v>203</v>
      </c>
      <c r="I819">
        <v>29500</v>
      </c>
      <c r="J819">
        <v>1498</v>
      </c>
      <c r="K819">
        <v>30998</v>
      </c>
      <c r="L819" t="s">
        <v>142</v>
      </c>
      <c r="M819" t="s">
        <v>146</v>
      </c>
      <c r="N819" t="s">
        <v>147</v>
      </c>
      <c r="O819">
        <v>4</v>
      </c>
      <c r="P819" t="s">
        <v>77</v>
      </c>
      <c r="Q819" t="s">
        <v>78</v>
      </c>
      <c r="R819" t="s">
        <v>79</v>
      </c>
      <c r="S819" t="s">
        <v>57</v>
      </c>
      <c r="T819" t="s">
        <v>44</v>
      </c>
      <c r="U819" t="s">
        <v>219</v>
      </c>
      <c r="V819">
        <v>885</v>
      </c>
      <c r="W819">
        <v>0.89543205029118433</v>
      </c>
      <c r="X819" t="s">
        <v>222</v>
      </c>
    </row>
    <row r="820" spans="1:24" x14ac:dyDescent="0.25">
      <c r="A820" t="s">
        <v>141</v>
      </c>
      <c r="B820" s="1">
        <v>42212</v>
      </c>
      <c r="C820">
        <v>2015</v>
      </c>
      <c r="D820" t="s">
        <v>230</v>
      </c>
      <c r="E820" t="s">
        <v>55</v>
      </c>
      <c r="F820" t="s">
        <v>38</v>
      </c>
      <c r="G820" t="s">
        <v>204</v>
      </c>
      <c r="H820" t="s">
        <v>201</v>
      </c>
      <c r="I820">
        <v>26850</v>
      </c>
      <c r="J820">
        <v>3204</v>
      </c>
      <c r="K820">
        <v>30054</v>
      </c>
      <c r="L820" t="s">
        <v>142</v>
      </c>
      <c r="M820" t="s">
        <v>143</v>
      </c>
      <c r="N820" t="s">
        <v>144</v>
      </c>
      <c r="O820">
        <v>4</v>
      </c>
      <c r="P820" t="s">
        <v>77</v>
      </c>
      <c r="Q820" t="s">
        <v>78</v>
      </c>
      <c r="R820" t="s">
        <v>79</v>
      </c>
      <c r="S820" t="s">
        <v>56</v>
      </c>
      <c r="T820" t="s">
        <v>46</v>
      </c>
      <c r="U820" t="s">
        <v>219</v>
      </c>
      <c r="V820">
        <v>805.5</v>
      </c>
      <c r="W820">
        <v>0.79563050241937416</v>
      </c>
      <c r="X820" t="s">
        <v>222</v>
      </c>
    </row>
    <row r="821" spans="1:24" x14ac:dyDescent="0.25">
      <c r="A821" t="s">
        <v>163</v>
      </c>
      <c r="B821" s="1">
        <v>42212</v>
      </c>
      <c r="C821">
        <v>2015</v>
      </c>
      <c r="D821" t="s">
        <v>230</v>
      </c>
      <c r="E821" t="s">
        <v>64</v>
      </c>
      <c r="F821" t="s">
        <v>26</v>
      </c>
      <c r="G821" t="s">
        <v>208</v>
      </c>
      <c r="H821" t="s">
        <v>203</v>
      </c>
      <c r="I821">
        <v>25600</v>
      </c>
      <c r="J821">
        <v>2607</v>
      </c>
      <c r="K821">
        <v>28207</v>
      </c>
      <c r="L821" t="s">
        <v>164</v>
      </c>
      <c r="M821" t="s">
        <v>165</v>
      </c>
      <c r="N821" t="s">
        <v>166</v>
      </c>
      <c r="O821">
        <v>2</v>
      </c>
      <c r="P821" t="s">
        <v>77</v>
      </c>
      <c r="Q821" t="s">
        <v>78</v>
      </c>
      <c r="R821" t="s">
        <v>79</v>
      </c>
      <c r="S821" t="s">
        <v>57</v>
      </c>
      <c r="T821" t="s">
        <v>44</v>
      </c>
      <c r="U821" t="s">
        <v>219</v>
      </c>
      <c r="V821">
        <v>768</v>
      </c>
      <c r="W821">
        <v>0.29997143209910554</v>
      </c>
      <c r="X821" t="s">
        <v>220</v>
      </c>
    </row>
    <row r="822" spans="1:24" x14ac:dyDescent="0.25">
      <c r="A822" t="s">
        <v>103</v>
      </c>
      <c r="B822" s="1">
        <v>42214</v>
      </c>
      <c r="C822">
        <v>2015</v>
      </c>
      <c r="D822" t="s">
        <v>230</v>
      </c>
      <c r="E822" t="s">
        <v>54</v>
      </c>
      <c r="F822" t="s">
        <v>23</v>
      </c>
      <c r="G822" t="s">
        <v>210</v>
      </c>
      <c r="H822" t="s">
        <v>205</v>
      </c>
      <c r="I822">
        <v>36350</v>
      </c>
      <c r="J822">
        <v>1528</v>
      </c>
      <c r="K822">
        <v>37878</v>
      </c>
      <c r="L822" t="s">
        <v>97</v>
      </c>
      <c r="M822" t="s">
        <v>104</v>
      </c>
      <c r="N822" t="s">
        <v>105</v>
      </c>
      <c r="O822">
        <v>2</v>
      </c>
      <c r="P822" t="s">
        <v>91</v>
      </c>
      <c r="Q822" t="s">
        <v>78</v>
      </c>
      <c r="R822" t="s">
        <v>79</v>
      </c>
      <c r="S822" t="s">
        <v>54</v>
      </c>
      <c r="T822" t="s">
        <v>44</v>
      </c>
      <c r="U822" t="s">
        <v>221</v>
      </c>
      <c r="V822">
        <v>1454</v>
      </c>
      <c r="W822">
        <v>0.25843328854927483</v>
      </c>
      <c r="X822" t="s">
        <v>220</v>
      </c>
    </row>
    <row r="823" spans="1:24" x14ac:dyDescent="0.25">
      <c r="A823" t="s">
        <v>157</v>
      </c>
      <c r="B823" s="1">
        <v>42214</v>
      </c>
      <c r="C823">
        <v>2015</v>
      </c>
      <c r="D823" t="s">
        <v>230</v>
      </c>
      <c r="E823" t="s">
        <v>55</v>
      </c>
      <c r="F823" t="s">
        <v>36</v>
      </c>
      <c r="G823" t="s">
        <v>210</v>
      </c>
      <c r="H823" t="s">
        <v>211</v>
      </c>
      <c r="I823">
        <v>65850</v>
      </c>
      <c r="J823">
        <v>3154</v>
      </c>
      <c r="K823">
        <v>69004</v>
      </c>
      <c r="L823" t="s">
        <v>142</v>
      </c>
      <c r="M823" t="s">
        <v>158</v>
      </c>
      <c r="N823" t="s">
        <v>159</v>
      </c>
      <c r="O823">
        <v>4</v>
      </c>
      <c r="P823" t="s">
        <v>77</v>
      </c>
      <c r="Q823" t="s">
        <v>86</v>
      </c>
      <c r="R823" t="s">
        <v>79</v>
      </c>
      <c r="S823" t="s">
        <v>56</v>
      </c>
      <c r="T823" t="s">
        <v>46</v>
      </c>
      <c r="U823" t="s">
        <v>223</v>
      </c>
      <c r="V823">
        <v>3292.5</v>
      </c>
      <c r="W823">
        <v>0.27219460731008771</v>
      </c>
      <c r="X823" t="s">
        <v>220</v>
      </c>
    </row>
    <row r="824" spans="1:24" x14ac:dyDescent="0.25">
      <c r="A824" t="s">
        <v>83</v>
      </c>
      <c r="B824" s="1">
        <v>42215</v>
      </c>
      <c r="C824">
        <v>2015</v>
      </c>
      <c r="D824" t="s">
        <v>230</v>
      </c>
      <c r="E824" t="s">
        <v>57</v>
      </c>
      <c r="F824" t="s">
        <v>27</v>
      </c>
      <c r="G824" t="s">
        <v>204</v>
      </c>
      <c r="H824" t="s">
        <v>201</v>
      </c>
      <c r="I824">
        <v>83700</v>
      </c>
      <c r="J824">
        <v>2589</v>
      </c>
      <c r="K824">
        <v>86289</v>
      </c>
      <c r="L824" t="s">
        <v>74</v>
      </c>
      <c r="M824" t="s">
        <v>84</v>
      </c>
      <c r="N824" t="s">
        <v>85</v>
      </c>
      <c r="O824">
        <v>4</v>
      </c>
      <c r="P824" t="s">
        <v>77</v>
      </c>
      <c r="Q824" t="s">
        <v>86</v>
      </c>
      <c r="R824" t="s">
        <v>87</v>
      </c>
      <c r="S824" t="s">
        <v>57</v>
      </c>
      <c r="T824" t="s">
        <v>44</v>
      </c>
      <c r="U824" t="s">
        <v>225</v>
      </c>
      <c r="V824">
        <v>5022</v>
      </c>
      <c r="W824">
        <v>0.43309673454291037</v>
      </c>
      <c r="X824" t="s">
        <v>220</v>
      </c>
    </row>
    <row r="825" spans="1:24" x14ac:dyDescent="0.25">
      <c r="A825" t="s">
        <v>154</v>
      </c>
      <c r="B825" s="1">
        <v>42215</v>
      </c>
      <c r="C825">
        <v>2015</v>
      </c>
      <c r="D825" t="s">
        <v>230</v>
      </c>
      <c r="E825" t="s">
        <v>52</v>
      </c>
      <c r="F825" t="s">
        <v>34</v>
      </c>
      <c r="G825" t="s">
        <v>210</v>
      </c>
      <c r="H825" t="s">
        <v>201</v>
      </c>
      <c r="I825">
        <v>63000</v>
      </c>
      <c r="J825">
        <v>3800</v>
      </c>
      <c r="K825">
        <v>66800</v>
      </c>
      <c r="L825" t="s">
        <v>142</v>
      </c>
      <c r="M825" t="s">
        <v>155</v>
      </c>
      <c r="N825" t="s">
        <v>156</v>
      </c>
      <c r="O825">
        <v>4</v>
      </c>
      <c r="P825" t="s">
        <v>91</v>
      </c>
      <c r="Q825" t="s">
        <v>78</v>
      </c>
      <c r="R825" t="s">
        <v>79</v>
      </c>
      <c r="S825" t="s">
        <v>53</v>
      </c>
      <c r="T825" t="s">
        <v>46</v>
      </c>
      <c r="U825" t="s">
        <v>223</v>
      </c>
      <c r="V825">
        <v>3150</v>
      </c>
      <c r="W825">
        <v>0.61515149782185974</v>
      </c>
      <c r="X825" t="s">
        <v>222</v>
      </c>
    </row>
    <row r="826" spans="1:24" x14ac:dyDescent="0.25">
      <c r="A826" t="s">
        <v>176</v>
      </c>
      <c r="B826" s="1">
        <v>42216</v>
      </c>
      <c r="C826">
        <v>2015</v>
      </c>
      <c r="D826" t="s">
        <v>230</v>
      </c>
      <c r="E826" t="s">
        <v>55</v>
      </c>
      <c r="F826" t="s">
        <v>38</v>
      </c>
      <c r="G826" t="s">
        <v>200</v>
      </c>
      <c r="H826" t="s">
        <v>202</v>
      </c>
      <c r="I826">
        <v>39300</v>
      </c>
      <c r="J826">
        <v>2391</v>
      </c>
      <c r="K826">
        <v>41691</v>
      </c>
      <c r="L826" t="s">
        <v>164</v>
      </c>
      <c r="M826" t="s">
        <v>177</v>
      </c>
      <c r="N826" t="s">
        <v>178</v>
      </c>
      <c r="O826">
        <v>4</v>
      </c>
      <c r="P826" t="s">
        <v>77</v>
      </c>
      <c r="Q826" t="s">
        <v>78</v>
      </c>
      <c r="R826" t="s">
        <v>79</v>
      </c>
      <c r="S826" t="s">
        <v>56</v>
      </c>
      <c r="T826" t="s">
        <v>46</v>
      </c>
      <c r="U826" t="s">
        <v>221</v>
      </c>
      <c r="V826">
        <v>1572</v>
      </c>
      <c r="W826">
        <v>0.40150283062900549</v>
      </c>
      <c r="X826" t="s">
        <v>220</v>
      </c>
    </row>
    <row r="827" spans="1:24" x14ac:dyDescent="0.25">
      <c r="A827" t="s">
        <v>93</v>
      </c>
      <c r="B827" s="1">
        <v>42218</v>
      </c>
      <c r="C827">
        <v>2015</v>
      </c>
      <c r="D827" t="s">
        <v>231</v>
      </c>
      <c r="E827" t="s">
        <v>60</v>
      </c>
      <c r="F827" t="s">
        <v>4</v>
      </c>
      <c r="G827" t="s">
        <v>209</v>
      </c>
      <c r="H827" t="s">
        <v>211</v>
      </c>
      <c r="I827">
        <v>166450</v>
      </c>
      <c r="J827">
        <v>4714</v>
      </c>
      <c r="K827">
        <v>171164</v>
      </c>
      <c r="L827" t="s">
        <v>74</v>
      </c>
      <c r="M827" t="s">
        <v>94</v>
      </c>
      <c r="N827" t="s">
        <v>95</v>
      </c>
      <c r="O827">
        <v>2</v>
      </c>
      <c r="P827" t="s">
        <v>77</v>
      </c>
      <c r="Q827" t="s">
        <v>86</v>
      </c>
      <c r="R827" t="s">
        <v>87</v>
      </c>
      <c r="S827" t="s">
        <v>61</v>
      </c>
      <c r="T827" t="s">
        <v>42</v>
      </c>
      <c r="U827" t="s">
        <v>225</v>
      </c>
      <c r="V827">
        <v>9987</v>
      </c>
      <c r="W827">
        <v>0.52822929645340388</v>
      </c>
      <c r="X827" t="s">
        <v>222</v>
      </c>
    </row>
    <row r="828" spans="1:24" x14ac:dyDescent="0.25">
      <c r="A828" t="s">
        <v>96</v>
      </c>
      <c r="B828" s="1">
        <v>42218</v>
      </c>
      <c r="C828">
        <v>2015</v>
      </c>
      <c r="D828" t="s">
        <v>231</v>
      </c>
      <c r="E828" t="s">
        <v>62</v>
      </c>
      <c r="F828" t="s">
        <v>11</v>
      </c>
      <c r="G828" t="s">
        <v>209</v>
      </c>
      <c r="H828" t="s">
        <v>203</v>
      </c>
      <c r="I828">
        <v>24350</v>
      </c>
      <c r="J828">
        <v>4850</v>
      </c>
      <c r="K828">
        <v>29200</v>
      </c>
      <c r="L828" t="s">
        <v>97</v>
      </c>
      <c r="M828" t="s">
        <v>98</v>
      </c>
      <c r="N828" t="s">
        <v>99</v>
      </c>
      <c r="O828">
        <v>2</v>
      </c>
      <c r="P828" t="s">
        <v>77</v>
      </c>
      <c r="Q828" t="s">
        <v>78</v>
      </c>
      <c r="R828" t="s">
        <v>79</v>
      </c>
      <c r="S828" t="s">
        <v>63</v>
      </c>
      <c r="T828" t="s">
        <v>43</v>
      </c>
      <c r="U828" t="s">
        <v>219</v>
      </c>
      <c r="V828">
        <v>730.5</v>
      </c>
      <c r="W828">
        <v>0.52090261155781459</v>
      </c>
      <c r="X828" t="s">
        <v>222</v>
      </c>
    </row>
    <row r="829" spans="1:24" x14ac:dyDescent="0.25">
      <c r="A829" t="s">
        <v>151</v>
      </c>
      <c r="B829" s="1">
        <v>42218</v>
      </c>
      <c r="C829">
        <v>2015</v>
      </c>
      <c r="D829" t="s">
        <v>231</v>
      </c>
      <c r="E829" t="s">
        <v>62</v>
      </c>
      <c r="F829" t="s">
        <v>14</v>
      </c>
      <c r="G829" t="s">
        <v>207</v>
      </c>
      <c r="H829" t="s">
        <v>202</v>
      </c>
      <c r="I829">
        <v>35300</v>
      </c>
      <c r="J829">
        <v>1895</v>
      </c>
      <c r="K829">
        <v>37195</v>
      </c>
      <c r="L829" t="s">
        <v>142</v>
      </c>
      <c r="M829" t="s">
        <v>152</v>
      </c>
      <c r="N829" t="s">
        <v>153</v>
      </c>
      <c r="O829">
        <v>3</v>
      </c>
      <c r="P829" t="s">
        <v>91</v>
      </c>
      <c r="Q829" t="s">
        <v>78</v>
      </c>
      <c r="R829" t="s">
        <v>79</v>
      </c>
      <c r="S829" t="s">
        <v>63</v>
      </c>
      <c r="T829" t="s">
        <v>43</v>
      </c>
      <c r="U829" t="s">
        <v>221</v>
      </c>
      <c r="V829">
        <v>1412</v>
      </c>
      <c r="W829">
        <v>0.44628053877795137</v>
      </c>
      <c r="X829" t="s">
        <v>220</v>
      </c>
    </row>
    <row r="830" spans="1:24" x14ac:dyDescent="0.25">
      <c r="A830" t="s">
        <v>191</v>
      </c>
      <c r="B830" s="1">
        <v>42221</v>
      </c>
      <c r="C830">
        <v>2015</v>
      </c>
      <c r="D830" t="s">
        <v>231</v>
      </c>
      <c r="E830" t="s">
        <v>58</v>
      </c>
      <c r="F830" t="s">
        <v>8</v>
      </c>
      <c r="G830" t="s">
        <v>200</v>
      </c>
      <c r="H830" t="s">
        <v>201</v>
      </c>
      <c r="I830">
        <v>130850</v>
      </c>
      <c r="J830">
        <v>4323</v>
      </c>
      <c r="K830">
        <v>135173</v>
      </c>
      <c r="L830" t="s">
        <v>164</v>
      </c>
      <c r="M830" t="s">
        <v>192</v>
      </c>
      <c r="N830" t="s">
        <v>193</v>
      </c>
      <c r="O830">
        <v>4</v>
      </c>
      <c r="P830" t="s">
        <v>91</v>
      </c>
      <c r="Q830" t="s">
        <v>86</v>
      </c>
      <c r="R830" t="s">
        <v>92</v>
      </c>
      <c r="S830" t="s">
        <v>59</v>
      </c>
      <c r="T830" t="s">
        <v>42</v>
      </c>
      <c r="U830" t="s">
        <v>225</v>
      </c>
      <c r="V830">
        <v>7851</v>
      </c>
      <c r="W830">
        <v>0.8696143575336851</v>
      </c>
      <c r="X830" t="s">
        <v>222</v>
      </c>
    </row>
    <row r="831" spans="1:24" x14ac:dyDescent="0.25">
      <c r="A831" t="s">
        <v>123</v>
      </c>
      <c r="B831" s="1">
        <v>42223</v>
      </c>
      <c r="C831">
        <v>2015</v>
      </c>
      <c r="D831" t="s">
        <v>231</v>
      </c>
      <c r="E831" t="s">
        <v>50</v>
      </c>
      <c r="F831" t="s">
        <v>10</v>
      </c>
      <c r="G831" t="s">
        <v>207</v>
      </c>
      <c r="H831" t="s">
        <v>201</v>
      </c>
      <c r="I831">
        <v>75150</v>
      </c>
      <c r="J831">
        <v>1574</v>
      </c>
      <c r="K831">
        <v>76724</v>
      </c>
      <c r="L831" t="s">
        <v>97</v>
      </c>
      <c r="M831" t="s">
        <v>124</v>
      </c>
      <c r="N831" t="s">
        <v>125</v>
      </c>
      <c r="O831">
        <v>4</v>
      </c>
      <c r="P831" t="s">
        <v>91</v>
      </c>
      <c r="Q831" t="s">
        <v>78</v>
      </c>
      <c r="R831" t="s">
        <v>92</v>
      </c>
      <c r="S831" t="s">
        <v>51</v>
      </c>
      <c r="T831" t="s">
        <v>43</v>
      </c>
      <c r="U831" t="s">
        <v>223</v>
      </c>
      <c r="V831">
        <v>3757.5</v>
      </c>
      <c r="W831">
        <v>0.10843307855931719</v>
      </c>
      <c r="X831" t="s">
        <v>220</v>
      </c>
    </row>
    <row r="832" spans="1:24" x14ac:dyDescent="0.25">
      <c r="A832" t="s">
        <v>191</v>
      </c>
      <c r="B832" s="1">
        <v>42223</v>
      </c>
      <c r="C832">
        <v>2015</v>
      </c>
      <c r="D832" t="s">
        <v>231</v>
      </c>
      <c r="E832" t="s">
        <v>50</v>
      </c>
      <c r="F832" t="s">
        <v>13</v>
      </c>
      <c r="G832" t="s">
        <v>200</v>
      </c>
      <c r="H832" t="s">
        <v>202</v>
      </c>
      <c r="I832">
        <v>130100</v>
      </c>
      <c r="J832">
        <v>3732</v>
      </c>
      <c r="K832">
        <v>133832</v>
      </c>
      <c r="L832" t="s">
        <v>164</v>
      </c>
      <c r="M832" t="s">
        <v>192</v>
      </c>
      <c r="N832" t="s">
        <v>193</v>
      </c>
      <c r="O832">
        <v>4</v>
      </c>
      <c r="P832" t="s">
        <v>91</v>
      </c>
      <c r="Q832" t="s">
        <v>86</v>
      </c>
      <c r="R832" t="s">
        <v>92</v>
      </c>
      <c r="S832" t="s">
        <v>51</v>
      </c>
      <c r="T832" t="s">
        <v>43</v>
      </c>
      <c r="U832" t="s">
        <v>225</v>
      </c>
      <c r="V832">
        <v>7806</v>
      </c>
      <c r="W832">
        <v>0.14519757039155698</v>
      </c>
      <c r="X832" t="s">
        <v>220</v>
      </c>
    </row>
    <row r="833" spans="1:24" x14ac:dyDescent="0.25">
      <c r="A833" t="s">
        <v>120</v>
      </c>
      <c r="B833" s="1">
        <v>42224</v>
      </c>
      <c r="C833">
        <v>2015</v>
      </c>
      <c r="D833" t="s">
        <v>231</v>
      </c>
      <c r="E833" t="s">
        <v>54</v>
      </c>
      <c r="F833" t="s">
        <v>30</v>
      </c>
      <c r="G833" t="s">
        <v>209</v>
      </c>
      <c r="H833" t="s">
        <v>203</v>
      </c>
      <c r="I833">
        <v>62850</v>
      </c>
      <c r="J833">
        <v>2435</v>
      </c>
      <c r="K833">
        <v>65285</v>
      </c>
      <c r="L833" t="s">
        <v>97</v>
      </c>
      <c r="M833" t="s">
        <v>121</v>
      </c>
      <c r="N833" t="s">
        <v>122</v>
      </c>
      <c r="O833">
        <v>4</v>
      </c>
      <c r="P833" t="s">
        <v>77</v>
      </c>
      <c r="Q833" t="s">
        <v>86</v>
      </c>
      <c r="R833" t="s">
        <v>87</v>
      </c>
      <c r="S833" t="s">
        <v>54</v>
      </c>
      <c r="T833" t="s">
        <v>45</v>
      </c>
      <c r="U833" t="s">
        <v>223</v>
      </c>
      <c r="V833">
        <v>3142.5</v>
      </c>
      <c r="W833">
        <v>0.16934527371513902</v>
      </c>
      <c r="X833" t="s">
        <v>220</v>
      </c>
    </row>
    <row r="834" spans="1:24" x14ac:dyDescent="0.25">
      <c r="A834" t="s">
        <v>160</v>
      </c>
      <c r="B834" s="1">
        <v>42225</v>
      </c>
      <c r="C834">
        <v>2015</v>
      </c>
      <c r="D834" t="s">
        <v>231</v>
      </c>
      <c r="E834" t="s">
        <v>62</v>
      </c>
      <c r="F834" t="s">
        <v>15</v>
      </c>
      <c r="G834" t="s">
        <v>209</v>
      </c>
      <c r="H834" t="s">
        <v>201</v>
      </c>
      <c r="I834">
        <v>109100</v>
      </c>
      <c r="J834">
        <v>2335</v>
      </c>
      <c r="K834">
        <v>111435</v>
      </c>
      <c r="L834" t="s">
        <v>142</v>
      </c>
      <c r="M834" t="s">
        <v>161</v>
      </c>
      <c r="N834" t="s">
        <v>162</v>
      </c>
      <c r="O834">
        <v>4</v>
      </c>
      <c r="P834" t="s">
        <v>91</v>
      </c>
      <c r="Q834" t="s">
        <v>78</v>
      </c>
      <c r="R834" t="s">
        <v>92</v>
      </c>
      <c r="S834" t="s">
        <v>63</v>
      </c>
      <c r="T834" t="s">
        <v>43</v>
      </c>
      <c r="U834" t="s">
        <v>225</v>
      </c>
      <c r="V834">
        <v>6546</v>
      </c>
      <c r="W834">
        <v>0.11700692266086439</v>
      </c>
      <c r="X834" t="s">
        <v>220</v>
      </c>
    </row>
    <row r="835" spans="1:24" x14ac:dyDescent="0.25">
      <c r="A835" t="s">
        <v>100</v>
      </c>
      <c r="B835" s="1">
        <v>42225</v>
      </c>
      <c r="C835">
        <v>2015</v>
      </c>
      <c r="D835" t="s">
        <v>231</v>
      </c>
      <c r="E835" t="s">
        <v>54</v>
      </c>
      <c r="F835" t="s">
        <v>33</v>
      </c>
      <c r="G835" t="s">
        <v>200</v>
      </c>
      <c r="H835" t="s">
        <v>203</v>
      </c>
      <c r="I835">
        <v>31450</v>
      </c>
      <c r="J835">
        <v>4654</v>
      </c>
      <c r="K835">
        <v>36104</v>
      </c>
      <c r="L835" t="s">
        <v>97</v>
      </c>
      <c r="M835" t="s">
        <v>101</v>
      </c>
      <c r="N835" t="s">
        <v>102</v>
      </c>
      <c r="O835">
        <v>4</v>
      </c>
      <c r="P835" t="s">
        <v>77</v>
      </c>
      <c r="Q835" t="s">
        <v>78</v>
      </c>
      <c r="R835" t="s">
        <v>79</v>
      </c>
      <c r="S835" t="s">
        <v>54</v>
      </c>
      <c r="T835" t="s">
        <v>45</v>
      </c>
      <c r="U835" t="s">
        <v>219</v>
      </c>
      <c r="V835">
        <v>943.5</v>
      </c>
      <c r="W835">
        <v>0.74703628977156999</v>
      </c>
      <c r="X835" t="s">
        <v>222</v>
      </c>
    </row>
    <row r="836" spans="1:24" x14ac:dyDescent="0.25">
      <c r="A836" t="s">
        <v>88</v>
      </c>
      <c r="B836" s="1">
        <v>42225</v>
      </c>
      <c r="C836">
        <v>2015</v>
      </c>
      <c r="D836" t="s">
        <v>231</v>
      </c>
      <c r="E836" t="s">
        <v>57</v>
      </c>
      <c r="F836" t="s">
        <v>21</v>
      </c>
      <c r="G836" t="s">
        <v>200</v>
      </c>
      <c r="H836" t="s">
        <v>203</v>
      </c>
      <c r="I836">
        <v>144250</v>
      </c>
      <c r="J836">
        <v>2740</v>
      </c>
      <c r="K836">
        <v>146990</v>
      </c>
      <c r="L836" t="s">
        <v>74</v>
      </c>
      <c r="M836" t="s">
        <v>89</v>
      </c>
      <c r="N836" t="s">
        <v>90</v>
      </c>
      <c r="O836">
        <v>4</v>
      </c>
      <c r="P836" t="s">
        <v>91</v>
      </c>
      <c r="Q836" t="s">
        <v>86</v>
      </c>
      <c r="R836" t="s">
        <v>92</v>
      </c>
      <c r="S836" t="s">
        <v>57</v>
      </c>
      <c r="T836" t="s">
        <v>44</v>
      </c>
      <c r="U836" t="s">
        <v>225</v>
      </c>
      <c r="V836">
        <v>8655</v>
      </c>
      <c r="W836">
        <v>0.97736527443740762</v>
      </c>
      <c r="X836" t="s">
        <v>222</v>
      </c>
    </row>
    <row r="837" spans="1:24" x14ac:dyDescent="0.25">
      <c r="A837" t="s">
        <v>163</v>
      </c>
      <c r="B837" s="1">
        <v>42226</v>
      </c>
      <c r="C837">
        <v>2015</v>
      </c>
      <c r="D837" t="s">
        <v>231</v>
      </c>
      <c r="E837" t="s">
        <v>57</v>
      </c>
      <c r="F837" t="s">
        <v>22</v>
      </c>
      <c r="G837" t="s">
        <v>200</v>
      </c>
      <c r="H837" t="s">
        <v>205</v>
      </c>
      <c r="I837">
        <v>25500</v>
      </c>
      <c r="J837">
        <v>4731</v>
      </c>
      <c r="K837">
        <v>30231</v>
      </c>
      <c r="L837" t="s">
        <v>164</v>
      </c>
      <c r="M837" t="s">
        <v>165</v>
      </c>
      <c r="N837" t="s">
        <v>166</v>
      </c>
      <c r="O837">
        <v>2</v>
      </c>
      <c r="P837" t="s">
        <v>77</v>
      </c>
      <c r="Q837" t="s">
        <v>78</v>
      </c>
      <c r="R837" t="s">
        <v>79</v>
      </c>
      <c r="S837" t="s">
        <v>57</v>
      </c>
      <c r="T837" t="s">
        <v>44</v>
      </c>
      <c r="U837" t="s">
        <v>219</v>
      </c>
      <c r="V837">
        <v>765</v>
      </c>
      <c r="W837">
        <v>0.94108108288658832</v>
      </c>
      <c r="X837" t="s">
        <v>222</v>
      </c>
    </row>
    <row r="838" spans="1:24" x14ac:dyDescent="0.25">
      <c r="A838" t="s">
        <v>100</v>
      </c>
      <c r="B838" s="1">
        <v>42227</v>
      </c>
      <c r="C838">
        <v>2015</v>
      </c>
      <c r="D838" t="s">
        <v>231</v>
      </c>
      <c r="E838" t="s">
        <v>60</v>
      </c>
      <c r="F838" t="s">
        <v>4</v>
      </c>
      <c r="G838" t="s">
        <v>210</v>
      </c>
      <c r="H838" t="s">
        <v>205</v>
      </c>
      <c r="I838">
        <v>31600</v>
      </c>
      <c r="J838">
        <v>1957</v>
      </c>
      <c r="K838">
        <v>33557</v>
      </c>
      <c r="L838" t="s">
        <v>97</v>
      </c>
      <c r="M838" t="s">
        <v>101</v>
      </c>
      <c r="N838" t="s">
        <v>102</v>
      </c>
      <c r="O838">
        <v>4</v>
      </c>
      <c r="P838" t="s">
        <v>77</v>
      </c>
      <c r="Q838" t="s">
        <v>78</v>
      </c>
      <c r="R838" t="s">
        <v>79</v>
      </c>
      <c r="S838" t="s">
        <v>61</v>
      </c>
      <c r="T838" t="s">
        <v>42</v>
      </c>
      <c r="U838" t="s">
        <v>219</v>
      </c>
      <c r="V838">
        <v>948</v>
      </c>
      <c r="W838">
        <v>0.51066560415116402</v>
      </c>
      <c r="X838" t="s">
        <v>222</v>
      </c>
    </row>
    <row r="839" spans="1:24" x14ac:dyDescent="0.25">
      <c r="A839" t="s">
        <v>109</v>
      </c>
      <c r="B839" s="1">
        <v>42227</v>
      </c>
      <c r="C839">
        <v>2015</v>
      </c>
      <c r="D839" t="s">
        <v>231</v>
      </c>
      <c r="E839" t="s">
        <v>54</v>
      </c>
      <c r="F839" t="s">
        <v>29</v>
      </c>
      <c r="G839" t="s">
        <v>200</v>
      </c>
      <c r="H839" t="s">
        <v>201</v>
      </c>
      <c r="I839">
        <v>45700</v>
      </c>
      <c r="J839">
        <v>1976</v>
      </c>
      <c r="K839">
        <v>47676</v>
      </c>
      <c r="L839" t="s">
        <v>97</v>
      </c>
      <c r="M839" t="s">
        <v>110</v>
      </c>
      <c r="N839" t="s">
        <v>111</v>
      </c>
      <c r="O839">
        <v>4</v>
      </c>
      <c r="P839" t="s">
        <v>91</v>
      </c>
      <c r="Q839" t="s">
        <v>78</v>
      </c>
      <c r="R839" t="s">
        <v>79</v>
      </c>
      <c r="S839" t="s">
        <v>54</v>
      </c>
      <c r="T839" t="s">
        <v>45</v>
      </c>
      <c r="U839" t="s">
        <v>221</v>
      </c>
      <c r="V839">
        <v>1828</v>
      </c>
      <c r="W839">
        <v>0.67266888156191862</v>
      </c>
      <c r="X839" t="s">
        <v>222</v>
      </c>
    </row>
    <row r="840" spans="1:24" x14ac:dyDescent="0.25">
      <c r="A840" t="s">
        <v>157</v>
      </c>
      <c r="B840" s="1">
        <v>42228</v>
      </c>
      <c r="C840">
        <v>2015</v>
      </c>
      <c r="D840" t="s">
        <v>231</v>
      </c>
      <c r="E840" t="s">
        <v>52</v>
      </c>
      <c r="F840" t="s">
        <v>34</v>
      </c>
      <c r="G840" t="s">
        <v>209</v>
      </c>
      <c r="H840" t="s">
        <v>201</v>
      </c>
      <c r="I840">
        <v>65750</v>
      </c>
      <c r="J840">
        <v>3075</v>
      </c>
      <c r="K840">
        <v>68825</v>
      </c>
      <c r="L840" t="s">
        <v>142</v>
      </c>
      <c r="M840" t="s">
        <v>158</v>
      </c>
      <c r="N840" t="s">
        <v>159</v>
      </c>
      <c r="O840">
        <v>4</v>
      </c>
      <c r="P840" t="s">
        <v>77</v>
      </c>
      <c r="Q840" t="s">
        <v>86</v>
      </c>
      <c r="R840" t="s">
        <v>79</v>
      </c>
      <c r="S840" t="s">
        <v>53</v>
      </c>
      <c r="T840" t="s">
        <v>46</v>
      </c>
      <c r="U840" t="s">
        <v>223</v>
      </c>
      <c r="V840">
        <v>3287.5</v>
      </c>
      <c r="W840">
        <v>0.66093785346529343</v>
      </c>
      <c r="X840" t="s">
        <v>222</v>
      </c>
    </row>
    <row r="841" spans="1:24" x14ac:dyDescent="0.25">
      <c r="A841" t="s">
        <v>120</v>
      </c>
      <c r="B841" s="1">
        <v>42229</v>
      </c>
      <c r="C841">
        <v>2015</v>
      </c>
      <c r="D841" t="s">
        <v>231</v>
      </c>
      <c r="E841" t="s">
        <v>60</v>
      </c>
      <c r="F841" t="s">
        <v>3</v>
      </c>
      <c r="G841" t="s">
        <v>206</v>
      </c>
      <c r="H841" t="s">
        <v>201</v>
      </c>
      <c r="I841">
        <v>63100</v>
      </c>
      <c r="J841">
        <v>2105</v>
      </c>
      <c r="K841">
        <v>65205</v>
      </c>
      <c r="L841" t="s">
        <v>97</v>
      </c>
      <c r="M841" t="s">
        <v>121</v>
      </c>
      <c r="N841" t="s">
        <v>122</v>
      </c>
      <c r="O841">
        <v>4</v>
      </c>
      <c r="P841" t="s">
        <v>77</v>
      </c>
      <c r="Q841" t="s">
        <v>86</v>
      </c>
      <c r="R841" t="s">
        <v>87</v>
      </c>
      <c r="S841" t="s">
        <v>61</v>
      </c>
      <c r="T841" t="s">
        <v>42</v>
      </c>
      <c r="U841" t="s">
        <v>223</v>
      </c>
      <c r="V841">
        <v>3155</v>
      </c>
      <c r="W841">
        <v>0.16825420743238842</v>
      </c>
      <c r="X841" t="s">
        <v>220</v>
      </c>
    </row>
    <row r="842" spans="1:24" x14ac:dyDescent="0.25">
      <c r="A842" t="s">
        <v>154</v>
      </c>
      <c r="B842" s="1">
        <v>42229</v>
      </c>
      <c r="C842">
        <v>2015</v>
      </c>
      <c r="D842" t="s">
        <v>231</v>
      </c>
      <c r="E842" t="s">
        <v>58</v>
      </c>
      <c r="F842" t="s">
        <v>5</v>
      </c>
      <c r="G842" t="s">
        <v>206</v>
      </c>
      <c r="H842" t="s">
        <v>203</v>
      </c>
      <c r="I842">
        <v>63400</v>
      </c>
      <c r="J842">
        <v>4658</v>
      </c>
      <c r="K842">
        <v>68058</v>
      </c>
      <c r="L842" t="s">
        <v>142</v>
      </c>
      <c r="M842" t="s">
        <v>155</v>
      </c>
      <c r="N842" t="s">
        <v>156</v>
      </c>
      <c r="O842">
        <v>4</v>
      </c>
      <c r="P842" t="s">
        <v>91</v>
      </c>
      <c r="Q842" t="s">
        <v>78</v>
      </c>
      <c r="R842" t="s">
        <v>79</v>
      </c>
      <c r="S842" t="s">
        <v>59</v>
      </c>
      <c r="T842" t="s">
        <v>42</v>
      </c>
      <c r="U842" t="s">
        <v>223</v>
      </c>
      <c r="V842">
        <v>3170</v>
      </c>
      <c r="W842">
        <v>0.33801313505415487</v>
      </c>
      <c r="X842" t="s">
        <v>220</v>
      </c>
    </row>
    <row r="843" spans="1:24" x14ac:dyDescent="0.25">
      <c r="A843" t="s">
        <v>112</v>
      </c>
      <c r="B843" s="1">
        <v>42230</v>
      </c>
      <c r="C843">
        <v>2015</v>
      </c>
      <c r="D843" t="s">
        <v>231</v>
      </c>
      <c r="E843" t="s">
        <v>52</v>
      </c>
      <c r="F843" t="s">
        <v>41</v>
      </c>
      <c r="G843" t="s">
        <v>209</v>
      </c>
      <c r="H843" t="s">
        <v>202</v>
      </c>
      <c r="I843">
        <v>46450</v>
      </c>
      <c r="J843">
        <v>3642</v>
      </c>
      <c r="K843">
        <v>50092</v>
      </c>
      <c r="L843" t="s">
        <v>97</v>
      </c>
      <c r="M843" t="s">
        <v>104</v>
      </c>
      <c r="N843" t="s">
        <v>113</v>
      </c>
      <c r="O843">
        <v>3</v>
      </c>
      <c r="P843" t="s">
        <v>91</v>
      </c>
      <c r="Q843" t="s">
        <v>78</v>
      </c>
      <c r="R843" t="s">
        <v>79</v>
      </c>
      <c r="S843" t="s">
        <v>53</v>
      </c>
      <c r="T843" t="s">
        <v>46</v>
      </c>
      <c r="U843" t="s">
        <v>221</v>
      </c>
      <c r="V843">
        <v>1858</v>
      </c>
      <c r="W843">
        <v>0.37528316461261507</v>
      </c>
      <c r="X843" t="s">
        <v>220</v>
      </c>
    </row>
    <row r="844" spans="1:24" x14ac:dyDescent="0.25">
      <c r="A844" t="s">
        <v>185</v>
      </c>
      <c r="B844" s="1">
        <v>42230</v>
      </c>
      <c r="C844">
        <v>2015</v>
      </c>
      <c r="D844" t="s">
        <v>231</v>
      </c>
      <c r="E844" t="s">
        <v>60</v>
      </c>
      <c r="F844" t="s">
        <v>35</v>
      </c>
      <c r="G844" t="s">
        <v>206</v>
      </c>
      <c r="H844" t="s">
        <v>203</v>
      </c>
      <c r="I844">
        <v>74900</v>
      </c>
      <c r="J844">
        <v>1458</v>
      </c>
      <c r="K844">
        <v>76358</v>
      </c>
      <c r="L844" t="s">
        <v>164</v>
      </c>
      <c r="M844" t="s">
        <v>186</v>
      </c>
      <c r="N844" t="s">
        <v>187</v>
      </c>
      <c r="O844">
        <v>4</v>
      </c>
      <c r="P844" t="s">
        <v>77</v>
      </c>
      <c r="Q844" t="s">
        <v>86</v>
      </c>
      <c r="R844" t="s">
        <v>87</v>
      </c>
      <c r="S844" t="s">
        <v>61</v>
      </c>
      <c r="T844" t="s">
        <v>46</v>
      </c>
      <c r="U844" t="s">
        <v>223</v>
      </c>
      <c r="V844">
        <v>3745</v>
      </c>
      <c r="W844">
        <v>0.53457366886296009</v>
      </c>
      <c r="X844" t="s">
        <v>222</v>
      </c>
    </row>
    <row r="845" spans="1:24" x14ac:dyDescent="0.25">
      <c r="A845" t="s">
        <v>173</v>
      </c>
      <c r="B845" s="1">
        <v>42230</v>
      </c>
      <c r="C845">
        <v>2015</v>
      </c>
      <c r="D845" t="s">
        <v>231</v>
      </c>
      <c r="E845" t="s">
        <v>57</v>
      </c>
      <c r="F845" t="s">
        <v>21</v>
      </c>
      <c r="G845" t="s">
        <v>210</v>
      </c>
      <c r="H845" t="s">
        <v>201</v>
      </c>
      <c r="I845">
        <v>32300</v>
      </c>
      <c r="J845">
        <v>1694</v>
      </c>
      <c r="K845">
        <v>33994</v>
      </c>
      <c r="L845" t="s">
        <v>164</v>
      </c>
      <c r="M845" t="s">
        <v>174</v>
      </c>
      <c r="N845" t="s">
        <v>175</v>
      </c>
      <c r="O845">
        <v>2</v>
      </c>
      <c r="P845" t="s">
        <v>91</v>
      </c>
      <c r="Q845" t="s">
        <v>78</v>
      </c>
      <c r="R845" t="s">
        <v>79</v>
      </c>
      <c r="S845" t="s">
        <v>57</v>
      </c>
      <c r="T845" t="s">
        <v>44</v>
      </c>
      <c r="U845" t="s">
        <v>219</v>
      </c>
      <c r="V845">
        <v>969</v>
      </c>
      <c r="W845">
        <v>0.55287591114308499</v>
      </c>
      <c r="X845" t="s">
        <v>222</v>
      </c>
    </row>
    <row r="846" spans="1:24" x14ac:dyDescent="0.25">
      <c r="A846" t="s">
        <v>93</v>
      </c>
      <c r="B846" s="1">
        <v>42231</v>
      </c>
      <c r="C846">
        <v>2015</v>
      </c>
      <c r="D846" t="s">
        <v>231</v>
      </c>
      <c r="E846" t="s">
        <v>54</v>
      </c>
      <c r="F846" t="s">
        <v>32</v>
      </c>
      <c r="G846" t="s">
        <v>209</v>
      </c>
      <c r="H846" t="s">
        <v>201</v>
      </c>
      <c r="I846">
        <v>166350</v>
      </c>
      <c r="J846">
        <v>4470</v>
      </c>
      <c r="K846">
        <v>170820</v>
      </c>
      <c r="L846" t="s">
        <v>74</v>
      </c>
      <c r="M846" t="s">
        <v>94</v>
      </c>
      <c r="N846" t="s">
        <v>95</v>
      </c>
      <c r="O846">
        <v>2</v>
      </c>
      <c r="P846" t="s">
        <v>77</v>
      </c>
      <c r="Q846" t="s">
        <v>86</v>
      </c>
      <c r="R846" t="s">
        <v>87</v>
      </c>
      <c r="S846" t="s">
        <v>54</v>
      </c>
      <c r="T846" t="s">
        <v>45</v>
      </c>
      <c r="U846" t="s">
        <v>225</v>
      </c>
      <c r="V846">
        <v>9981</v>
      </c>
      <c r="W846">
        <v>0.81764035104664057</v>
      </c>
      <c r="X846" t="s">
        <v>222</v>
      </c>
    </row>
    <row r="847" spans="1:24" x14ac:dyDescent="0.25">
      <c r="A847" t="s">
        <v>176</v>
      </c>
      <c r="B847" s="1">
        <v>42233</v>
      </c>
      <c r="C847">
        <v>2015</v>
      </c>
      <c r="D847" t="s">
        <v>231</v>
      </c>
      <c r="E847" t="s">
        <v>50</v>
      </c>
      <c r="F847" t="s">
        <v>9</v>
      </c>
      <c r="G847" t="s">
        <v>208</v>
      </c>
      <c r="H847" t="s">
        <v>201</v>
      </c>
      <c r="I847">
        <v>39450</v>
      </c>
      <c r="J847">
        <v>3093</v>
      </c>
      <c r="K847">
        <v>42543</v>
      </c>
      <c r="L847" t="s">
        <v>164</v>
      </c>
      <c r="M847" t="s">
        <v>177</v>
      </c>
      <c r="N847" t="s">
        <v>178</v>
      </c>
      <c r="O847">
        <v>4</v>
      </c>
      <c r="P847" t="s">
        <v>77</v>
      </c>
      <c r="Q847" t="s">
        <v>78</v>
      </c>
      <c r="R847" t="s">
        <v>79</v>
      </c>
      <c r="S847" t="s">
        <v>51</v>
      </c>
      <c r="T847" t="s">
        <v>43</v>
      </c>
      <c r="U847" t="s">
        <v>221</v>
      </c>
      <c r="V847">
        <v>1578</v>
      </c>
      <c r="W847">
        <v>6.0270687593273205E-2</v>
      </c>
      <c r="X847" t="s">
        <v>220</v>
      </c>
    </row>
    <row r="848" spans="1:24" x14ac:dyDescent="0.25">
      <c r="A848" t="s">
        <v>109</v>
      </c>
      <c r="B848" s="1">
        <v>42234</v>
      </c>
      <c r="C848">
        <v>2015</v>
      </c>
      <c r="D848" t="s">
        <v>231</v>
      </c>
      <c r="E848" t="s">
        <v>57</v>
      </c>
      <c r="F848" t="s">
        <v>21</v>
      </c>
      <c r="G848" t="s">
        <v>210</v>
      </c>
      <c r="H848" t="s">
        <v>201</v>
      </c>
      <c r="I848">
        <v>45800</v>
      </c>
      <c r="J848">
        <v>1466</v>
      </c>
      <c r="K848">
        <v>47266</v>
      </c>
      <c r="L848" t="s">
        <v>97</v>
      </c>
      <c r="M848" t="s">
        <v>110</v>
      </c>
      <c r="N848" t="s">
        <v>111</v>
      </c>
      <c r="O848">
        <v>4</v>
      </c>
      <c r="P848" t="s">
        <v>91</v>
      </c>
      <c r="Q848" t="s">
        <v>78</v>
      </c>
      <c r="R848" t="s">
        <v>79</v>
      </c>
      <c r="S848" t="s">
        <v>57</v>
      </c>
      <c r="T848" t="s">
        <v>44</v>
      </c>
      <c r="U848" t="s">
        <v>221</v>
      </c>
      <c r="V848">
        <v>1832</v>
      </c>
      <c r="W848">
        <v>0.73583894676335104</v>
      </c>
      <c r="X848" t="s">
        <v>222</v>
      </c>
    </row>
    <row r="849" spans="1:24" x14ac:dyDescent="0.25">
      <c r="A849" t="s">
        <v>151</v>
      </c>
      <c r="B849" s="1">
        <v>42234</v>
      </c>
      <c r="C849">
        <v>2015</v>
      </c>
      <c r="D849" t="s">
        <v>231</v>
      </c>
      <c r="E849" t="s">
        <v>54</v>
      </c>
      <c r="F849" t="s">
        <v>30</v>
      </c>
      <c r="G849" t="s">
        <v>200</v>
      </c>
      <c r="H849" t="s">
        <v>201</v>
      </c>
      <c r="I849">
        <v>35200</v>
      </c>
      <c r="J849">
        <v>2792</v>
      </c>
      <c r="K849">
        <v>37992</v>
      </c>
      <c r="L849" t="s">
        <v>142</v>
      </c>
      <c r="M849" t="s">
        <v>152</v>
      </c>
      <c r="N849" t="s">
        <v>153</v>
      </c>
      <c r="O849">
        <v>3</v>
      </c>
      <c r="P849" t="s">
        <v>91</v>
      </c>
      <c r="Q849" t="s">
        <v>78</v>
      </c>
      <c r="R849" t="s">
        <v>79</v>
      </c>
      <c r="S849" t="s">
        <v>54</v>
      </c>
      <c r="T849" t="s">
        <v>45</v>
      </c>
      <c r="U849" t="s">
        <v>221</v>
      </c>
      <c r="V849">
        <v>1408</v>
      </c>
      <c r="W849">
        <v>1.184214512437682E-2</v>
      </c>
      <c r="X849" t="s">
        <v>220</v>
      </c>
    </row>
    <row r="850" spans="1:24" x14ac:dyDescent="0.25">
      <c r="A850" t="s">
        <v>170</v>
      </c>
      <c r="B850" s="1">
        <v>42235</v>
      </c>
      <c r="C850">
        <v>2015</v>
      </c>
      <c r="D850" t="s">
        <v>231</v>
      </c>
      <c r="E850" t="s">
        <v>55</v>
      </c>
      <c r="F850" t="s">
        <v>36</v>
      </c>
      <c r="G850" t="s">
        <v>210</v>
      </c>
      <c r="H850" t="s">
        <v>203</v>
      </c>
      <c r="I850">
        <v>31550</v>
      </c>
      <c r="J850">
        <v>2733</v>
      </c>
      <c r="K850">
        <v>34283</v>
      </c>
      <c r="L850" t="s">
        <v>164</v>
      </c>
      <c r="M850" t="s">
        <v>171</v>
      </c>
      <c r="N850" t="s">
        <v>172</v>
      </c>
      <c r="O850">
        <v>4</v>
      </c>
      <c r="P850" t="s">
        <v>77</v>
      </c>
      <c r="Q850" t="s">
        <v>78</v>
      </c>
      <c r="R850" t="s">
        <v>79</v>
      </c>
      <c r="S850" t="s">
        <v>56</v>
      </c>
      <c r="T850" t="s">
        <v>46</v>
      </c>
      <c r="U850" t="s">
        <v>219</v>
      </c>
      <c r="V850">
        <v>946.5</v>
      </c>
      <c r="W850">
        <v>1.0317340963667883E-2</v>
      </c>
      <c r="X850" t="s">
        <v>220</v>
      </c>
    </row>
    <row r="851" spans="1:24" x14ac:dyDescent="0.25">
      <c r="A851" t="s">
        <v>114</v>
      </c>
      <c r="B851" s="1">
        <v>42235</v>
      </c>
      <c r="C851">
        <v>2015</v>
      </c>
      <c r="D851" t="s">
        <v>231</v>
      </c>
      <c r="E851" t="s">
        <v>58</v>
      </c>
      <c r="F851" t="s">
        <v>8</v>
      </c>
      <c r="G851" t="s">
        <v>206</v>
      </c>
      <c r="H851" t="s">
        <v>201</v>
      </c>
      <c r="I851">
        <v>53950</v>
      </c>
      <c r="J851">
        <v>4878</v>
      </c>
      <c r="K851">
        <v>58828</v>
      </c>
      <c r="L851" t="s">
        <v>97</v>
      </c>
      <c r="M851" t="s">
        <v>115</v>
      </c>
      <c r="N851" t="s">
        <v>116</v>
      </c>
      <c r="O851">
        <v>4</v>
      </c>
      <c r="P851" t="s">
        <v>77</v>
      </c>
      <c r="Q851" t="s">
        <v>78</v>
      </c>
      <c r="R851" t="s">
        <v>79</v>
      </c>
      <c r="S851" t="s">
        <v>59</v>
      </c>
      <c r="T851" t="s">
        <v>42</v>
      </c>
      <c r="U851" t="s">
        <v>223</v>
      </c>
      <c r="V851">
        <v>2697.5</v>
      </c>
      <c r="W851">
        <v>0.43840448578745334</v>
      </c>
      <c r="X851" t="s">
        <v>220</v>
      </c>
    </row>
    <row r="852" spans="1:24" x14ac:dyDescent="0.25">
      <c r="A852" t="s">
        <v>133</v>
      </c>
      <c r="B852" s="1">
        <v>42236</v>
      </c>
      <c r="C852">
        <v>2015</v>
      </c>
      <c r="D852" t="s">
        <v>231</v>
      </c>
      <c r="E852" t="s">
        <v>58</v>
      </c>
      <c r="F852" t="s">
        <v>5</v>
      </c>
      <c r="G852" t="s">
        <v>200</v>
      </c>
      <c r="H852" t="s">
        <v>203</v>
      </c>
      <c r="I852">
        <v>64450</v>
      </c>
      <c r="J852">
        <v>4523</v>
      </c>
      <c r="K852">
        <v>68973</v>
      </c>
      <c r="L852" t="s">
        <v>127</v>
      </c>
      <c r="M852" t="s">
        <v>134</v>
      </c>
      <c r="N852" t="s">
        <v>135</v>
      </c>
      <c r="O852">
        <v>4</v>
      </c>
      <c r="P852" t="s">
        <v>77</v>
      </c>
      <c r="Q852" t="s">
        <v>86</v>
      </c>
      <c r="R852" t="s">
        <v>79</v>
      </c>
      <c r="S852" t="s">
        <v>59</v>
      </c>
      <c r="T852" t="s">
        <v>42</v>
      </c>
      <c r="U852" t="s">
        <v>223</v>
      </c>
      <c r="V852">
        <v>3222.5</v>
      </c>
      <c r="W852">
        <v>0.23161193227004814</v>
      </c>
      <c r="X852" t="s">
        <v>220</v>
      </c>
    </row>
    <row r="853" spans="1:24" x14ac:dyDescent="0.25">
      <c r="A853" t="s">
        <v>80</v>
      </c>
      <c r="B853" s="1">
        <v>42236</v>
      </c>
      <c r="C853">
        <v>2015</v>
      </c>
      <c r="D853" t="s">
        <v>231</v>
      </c>
      <c r="E853" t="s">
        <v>57</v>
      </c>
      <c r="F853" t="s">
        <v>16</v>
      </c>
      <c r="G853" t="s">
        <v>209</v>
      </c>
      <c r="H853" t="s">
        <v>205</v>
      </c>
      <c r="I853">
        <v>37150</v>
      </c>
      <c r="J853">
        <v>2906</v>
      </c>
      <c r="K853">
        <v>40056</v>
      </c>
      <c r="L853" t="s">
        <v>74</v>
      </c>
      <c r="M853" t="s">
        <v>81</v>
      </c>
      <c r="N853" t="s">
        <v>82</v>
      </c>
      <c r="O853">
        <v>4</v>
      </c>
      <c r="P853" t="s">
        <v>77</v>
      </c>
      <c r="Q853" t="s">
        <v>78</v>
      </c>
      <c r="R853" t="s">
        <v>79</v>
      </c>
      <c r="S853" t="s">
        <v>57</v>
      </c>
      <c r="T853" t="s">
        <v>44</v>
      </c>
      <c r="U853" t="s">
        <v>221</v>
      </c>
      <c r="V853">
        <v>1486</v>
      </c>
      <c r="W853">
        <v>0.18822210104587586</v>
      </c>
      <c r="X853" t="s">
        <v>220</v>
      </c>
    </row>
    <row r="854" spans="1:24" x14ac:dyDescent="0.25">
      <c r="A854" t="s">
        <v>126</v>
      </c>
      <c r="B854" s="1">
        <v>42236</v>
      </c>
      <c r="C854">
        <v>2015</v>
      </c>
      <c r="D854" t="s">
        <v>231</v>
      </c>
      <c r="E854" t="s">
        <v>52</v>
      </c>
      <c r="F854" t="s">
        <v>41</v>
      </c>
      <c r="G854" t="s">
        <v>206</v>
      </c>
      <c r="H854" t="s">
        <v>201</v>
      </c>
      <c r="I854">
        <v>37650</v>
      </c>
      <c r="J854">
        <v>1412</v>
      </c>
      <c r="K854">
        <v>39062</v>
      </c>
      <c r="L854" t="s">
        <v>127</v>
      </c>
      <c r="M854" t="s">
        <v>128</v>
      </c>
      <c r="N854" t="s">
        <v>129</v>
      </c>
      <c r="O854">
        <v>4</v>
      </c>
      <c r="P854" t="s">
        <v>77</v>
      </c>
      <c r="Q854" t="s">
        <v>78</v>
      </c>
      <c r="R854" t="s">
        <v>79</v>
      </c>
      <c r="S854" t="s">
        <v>53</v>
      </c>
      <c r="T854" t="s">
        <v>46</v>
      </c>
      <c r="U854" t="s">
        <v>221</v>
      </c>
      <c r="V854">
        <v>1506</v>
      </c>
      <c r="W854">
        <v>0.87656133895579791</v>
      </c>
      <c r="X854" t="s">
        <v>222</v>
      </c>
    </row>
    <row r="855" spans="1:24" x14ac:dyDescent="0.25">
      <c r="A855" t="s">
        <v>145</v>
      </c>
      <c r="B855" s="1">
        <v>42236</v>
      </c>
      <c r="C855">
        <v>2015</v>
      </c>
      <c r="D855" t="s">
        <v>231</v>
      </c>
      <c r="E855" t="s">
        <v>57</v>
      </c>
      <c r="F855" t="s">
        <v>19</v>
      </c>
      <c r="G855" t="s">
        <v>206</v>
      </c>
      <c r="H855" t="s">
        <v>205</v>
      </c>
      <c r="I855">
        <v>29400</v>
      </c>
      <c r="J855">
        <v>3537</v>
      </c>
      <c r="K855">
        <v>32937</v>
      </c>
      <c r="L855" t="s">
        <v>142</v>
      </c>
      <c r="M855" t="s">
        <v>146</v>
      </c>
      <c r="N855" t="s">
        <v>147</v>
      </c>
      <c r="O855">
        <v>4</v>
      </c>
      <c r="P855" t="s">
        <v>77</v>
      </c>
      <c r="Q855" t="s">
        <v>78</v>
      </c>
      <c r="R855" t="s">
        <v>79</v>
      </c>
      <c r="S855" t="s">
        <v>57</v>
      </c>
      <c r="T855" t="s">
        <v>44</v>
      </c>
      <c r="U855" t="s">
        <v>219</v>
      </c>
      <c r="V855">
        <v>882</v>
      </c>
      <c r="W855">
        <v>0.69757524817137762</v>
      </c>
      <c r="X855" t="s">
        <v>222</v>
      </c>
    </row>
    <row r="856" spans="1:24" x14ac:dyDescent="0.25">
      <c r="A856" t="s">
        <v>130</v>
      </c>
      <c r="B856" s="1">
        <v>42236</v>
      </c>
      <c r="C856">
        <v>2015</v>
      </c>
      <c r="D856" t="s">
        <v>231</v>
      </c>
      <c r="E856" t="s">
        <v>50</v>
      </c>
      <c r="F856" t="s">
        <v>10</v>
      </c>
      <c r="G856" t="s">
        <v>209</v>
      </c>
      <c r="H856" t="s">
        <v>203</v>
      </c>
      <c r="I856">
        <v>61250</v>
      </c>
      <c r="J856">
        <v>2308</v>
      </c>
      <c r="K856">
        <v>63558</v>
      </c>
      <c r="L856" t="s">
        <v>127</v>
      </c>
      <c r="M856" t="s">
        <v>131</v>
      </c>
      <c r="N856" t="s">
        <v>132</v>
      </c>
      <c r="O856">
        <v>4</v>
      </c>
      <c r="P856" t="s">
        <v>77</v>
      </c>
      <c r="Q856" t="s">
        <v>86</v>
      </c>
      <c r="R856" t="s">
        <v>79</v>
      </c>
      <c r="S856" t="s">
        <v>51</v>
      </c>
      <c r="T856" t="s">
        <v>43</v>
      </c>
      <c r="U856" t="s">
        <v>223</v>
      </c>
      <c r="V856">
        <v>3062.5</v>
      </c>
      <c r="W856">
        <v>0.47549416472925532</v>
      </c>
      <c r="X856" t="s">
        <v>220</v>
      </c>
    </row>
    <row r="857" spans="1:24" x14ac:dyDescent="0.25">
      <c r="A857" t="s">
        <v>112</v>
      </c>
      <c r="B857" s="1">
        <v>42237</v>
      </c>
      <c r="C857">
        <v>2015</v>
      </c>
      <c r="D857" t="s">
        <v>231</v>
      </c>
      <c r="E857" t="s">
        <v>60</v>
      </c>
      <c r="F857" t="s">
        <v>3</v>
      </c>
      <c r="G857" t="s">
        <v>206</v>
      </c>
      <c r="H857" t="s">
        <v>201</v>
      </c>
      <c r="I857">
        <v>46600</v>
      </c>
      <c r="J857">
        <v>3123</v>
      </c>
      <c r="K857">
        <v>49723</v>
      </c>
      <c r="L857" t="s">
        <v>97</v>
      </c>
      <c r="M857" t="s">
        <v>104</v>
      </c>
      <c r="N857" t="s">
        <v>113</v>
      </c>
      <c r="O857">
        <v>3</v>
      </c>
      <c r="P857" t="s">
        <v>91</v>
      </c>
      <c r="Q857" t="s">
        <v>78</v>
      </c>
      <c r="R857" t="s">
        <v>79</v>
      </c>
      <c r="S857" t="s">
        <v>61</v>
      </c>
      <c r="T857" t="s">
        <v>42</v>
      </c>
      <c r="U857" t="s">
        <v>221</v>
      </c>
      <c r="V857">
        <v>1864</v>
      </c>
      <c r="W857">
        <v>7.2984407224219477E-2</v>
      </c>
      <c r="X857" t="s">
        <v>220</v>
      </c>
    </row>
    <row r="858" spans="1:24" x14ac:dyDescent="0.25">
      <c r="A858" t="s">
        <v>100</v>
      </c>
      <c r="B858" s="1">
        <v>42238</v>
      </c>
      <c r="C858">
        <v>2015</v>
      </c>
      <c r="D858" t="s">
        <v>231</v>
      </c>
      <c r="E858" t="s">
        <v>55</v>
      </c>
      <c r="F858" t="s">
        <v>36</v>
      </c>
      <c r="G858" t="s">
        <v>210</v>
      </c>
      <c r="H858" t="s">
        <v>201</v>
      </c>
      <c r="I858">
        <v>31500</v>
      </c>
      <c r="J858">
        <v>1100</v>
      </c>
      <c r="K858">
        <v>32600</v>
      </c>
      <c r="L858" t="s">
        <v>97</v>
      </c>
      <c r="M858" t="s">
        <v>101</v>
      </c>
      <c r="N858" t="s">
        <v>102</v>
      </c>
      <c r="O858">
        <v>4</v>
      </c>
      <c r="P858" t="s">
        <v>77</v>
      </c>
      <c r="Q858" t="s">
        <v>78</v>
      </c>
      <c r="R858" t="s">
        <v>79</v>
      </c>
      <c r="S858" t="s">
        <v>56</v>
      </c>
      <c r="T858" t="s">
        <v>46</v>
      </c>
      <c r="U858" t="s">
        <v>219</v>
      </c>
      <c r="V858">
        <v>945</v>
      </c>
      <c r="W858">
        <v>0.58264259648632377</v>
      </c>
      <c r="X858" t="s">
        <v>222</v>
      </c>
    </row>
    <row r="859" spans="1:24" x14ac:dyDescent="0.25">
      <c r="A859" t="s">
        <v>73</v>
      </c>
      <c r="B859" s="1">
        <v>42239</v>
      </c>
      <c r="C859">
        <v>2015</v>
      </c>
      <c r="D859" t="s">
        <v>231</v>
      </c>
      <c r="E859" t="s">
        <v>54</v>
      </c>
      <c r="F859" t="s">
        <v>32</v>
      </c>
      <c r="G859" t="s">
        <v>206</v>
      </c>
      <c r="H859" t="s">
        <v>203</v>
      </c>
      <c r="I859">
        <v>28150</v>
      </c>
      <c r="J859">
        <v>2620</v>
      </c>
      <c r="K859">
        <v>30770</v>
      </c>
      <c r="L859" t="s">
        <v>74</v>
      </c>
      <c r="M859" t="s">
        <v>75</v>
      </c>
      <c r="N859" t="s">
        <v>76</v>
      </c>
      <c r="O859">
        <v>4</v>
      </c>
      <c r="P859" t="s">
        <v>77</v>
      </c>
      <c r="Q859" t="s">
        <v>78</v>
      </c>
      <c r="R859" t="s">
        <v>79</v>
      </c>
      <c r="S859" t="s">
        <v>54</v>
      </c>
      <c r="T859" t="s">
        <v>45</v>
      </c>
      <c r="U859" t="s">
        <v>219</v>
      </c>
      <c r="V859">
        <v>844.5</v>
      </c>
      <c r="W859">
        <v>0.86952118150401914</v>
      </c>
      <c r="X859" t="s">
        <v>222</v>
      </c>
    </row>
    <row r="860" spans="1:24" x14ac:dyDescent="0.25">
      <c r="A860" t="s">
        <v>126</v>
      </c>
      <c r="B860" s="1">
        <v>42240</v>
      </c>
      <c r="C860">
        <v>2015</v>
      </c>
      <c r="D860" t="s">
        <v>231</v>
      </c>
      <c r="E860" t="s">
        <v>55</v>
      </c>
      <c r="F860" t="s">
        <v>36</v>
      </c>
      <c r="G860" t="s">
        <v>210</v>
      </c>
      <c r="H860" t="s">
        <v>203</v>
      </c>
      <c r="I860">
        <v>37750</v>
      </c>
      <c r="J860">
        <v>3578</v>
      </c>
      <c r="K860">
        <v>41328</v>
      </c>
      <c r="L860" t="s">
        <v>127</v>
      </c>
      <c r="M860" t="s">
        <v>128</v>
      </c>
      <c r="N860" t="s">
        <v>129</v>
      </c>
      <c r="O860">
        <v>4</v>
      </c>
      <c r="P860" t="s">
        <v>77</v>
      </c>
      <c r="Q860" t="s">
        <v>78</v>
      </c>
      <c r="R860" t="s">
        <v>79</v>
      </c>
      <c r="S860" t="s">
        <v>56</v>
      </c>
      <c r="T860" t="s">
        <v>46</v>
      </c>
      <c r="U860" t="s">
        <v>221</v>
      </c>
      <c r="V860">
        <v>1510</v>
      </c>
      <c r="W860">
        <v>0.80564180752525194</v>
      </c>
      <c r="X860" t="s">
        <v>222</v>
      </c>
    </row>
    <row r="861" spans="1:24" x14ac:dyDescent="0.25">
      <c r="A861" t="s">
        <v>148</v>
      </c>
      <c r="B861" s="1">
        <v>42240</v>
      </c>
      <c r="C861">
        <v>2015</v>
      </c>
      <c r="D861" t="s">
        <v>231</v>
      </c>
      <c r="E861" t="s">
        <v>57</v>
      </c>
      <c r="F861" t="s">
        <v>22</v>
      </c>
      <c r="G861" t="s">
        <v>200</v>
      </c>
      <c r="H861" t="s">
        <v>205</v>
      </c>
      <c r="I861">
        <v>33500</v>
      </c>
      <c r="J861">
        <v>3473</v>
      </c>
      <c r="K861">
        <v>36973</v>
      </c>
      <c r="L861" t="s">
        <v>142</v>
      </c>
      <c r="M861" t="s">
        <v>149</v>
      </c>
      <c r="N861" t="s">
        <v>150</v>
      </c>
      <c r="O861">
        <v>4</v>
      </c>
      <c r="P861" t="s">
        <v>77</v>
      </c>
      <c r="Q861" t="s">
        <v>78</v>
      </c>
      <c r="R861" t="s">
        <v>79</v>
      </c>
      <c r="S861" t="s">
        <v>57</v>
      </c>
      <c r="T861" t="s">
        <v>44</v>
      </c>
      <c r="U861" t="s">
        <v>219</v>
      </c>
      <c r="V861">
        <v>1005</v>
      </c>
      <c r="W861">
        <v>0.4581957168216797</v>
      </c>
      <c r="X861" t="s">
        <v>220</v>
      </c>
    </row>
    <row r="862" spans="1:24" x14ac:dyDescent="0.25">
      <c r="A862" t="s">
        <v>136</v>
      </c>
      <c r="B862" s="1">
        <v>42243</v>
      </c>
      <c r="C862">
        <v>2015</v>
      </c>
      <c r="D862" t="s">
        <v>231</v>
      </c>
      <c r="E862" t="s">
        <v>54</v>
      </c>
      <c r="F862" t="s">
        <v>28</v>
      </c>
      <c r="G862" t="s">
        <v>209</v>
      </c>
      <c r="H862" t="s">
        <v>205</v>
      </c>
      <c r="I862">
        <v>85400</v>
      </c>
      <c r="J862">
        <v>1486</v>
      </c>
      <c r="K862">
        <v>86886</v>
      </c>
      <c r="L862" t="s">
        <v>127</v>
      </c>
      <c r="M862" t="s">
        <v>137</v>
      </c>
      <c r="N862" t="s">
        <v>138</v>
      </c>
      <c r="O862">
        <v>4</v>
      </c>
      <c r="P862" t="s">
        <v>77</v>
      </c>
      <c r="Q862" t="s">
        <v>78</v>
      </c>
      <c r="R862" t="s">
        <v>79</v>
      </c>
      <c r="S862" t="s">
        <v>54</v>
      </c>
      <c r="T862" t="s">
        <v>45</v>
      </c>
      <c r="U862" t="s">
        <v>225</v>
      </c>
      <c r="V862">
        <v>5124</v>
      </c>
      <c r="W862">
        <v>0.87441547954194965</v>
      </c>
      <c r="X862" t="s">
        <v>222</v>
      </c>
    </row>
    <row r="863" spans="1:24" x14ac:dyDescent="0.25">
      <c r="A863" t="s">
        <v>88</v>
      </c>
      <c r="B863" s="1">
        <v>42244</v>
      </c>
      <c r="C863">
        <v>2015</v>
      </c>
      <c r="D863" t="s">
        <v>231</v>
      </c>
      <c r="E863" t="s">
        <v>62</v>
      </c>
      <c r="F863" t="s">
        <v>14</v>
      </c>
      <c r="G863" t="s">
        <v>207</v>
      </c>
      <c r="H863" t="s">
        <v>203</v>
      </c>
      <c r="I863">
        <v>144000</v>
      </c>
      <c r="J863">
        <v>4773</v>
      </c>
      <c r="K863">
        <v>148773</v>
      </c>
      <c r="L863" t="s">
        <v>74</v>
      </c>
      <c r="M863" t="s">
        <v>89</v>
      </c>
      <c r="N863" t="s">
        <v>90</v>
      </c>
      <c r="O863">
        <v>4</v>
      </c>
      <c r="P863" t="s">
        <v>91</v>
      </c>
      <c r="Q863" t="s">
        <v>86</v>
      </c>
      <c r="R863" t="s">
        <v>92</v>
      </c>
      <c r="S863" t="s">
        <v>63</v>
      </c>
      <c r="T863" t="s">
        <v>43</v>
      </c>
      <c r="U863" t="s">
        <v>225</v>
      </c>
      <c r="V863">
        <v>8640</v>
      </c>
      <c r="W863">
        <v>0.58276057829277617</v>
      </c>
      <c r="X863" t="s">
        <v>222</v>
      </c>
    </row>
    <row r="864" spans="1:24" x14ac:dyDescent="0.25">
      <c r="A864" t="s">
        <v>191</v>
      </c>
      <c r="B864" s="1">
        <v>42244</v>
      </c>
      <c r="C864">
        <v>2015</v>
      </c>
      <c r="D864" t="s">
        <v>231</v>
      </c>
      <c r="E864" t="s">
        <v>55</v>
      </c>
      <c r="F864" t="s">
        <v>39</v>
      </c>
      <c r="G864" t="s">
        <v>200</v>
      </c>
      <c r="H864" t="s">
        <v>203</v>
      </c>
      <c r="I864">
        <v>130550</v>
      </c>
      <c r="J864">
        <v>2068</v>
      </c>
      <c r="K864">
        <v>132618</v>
      </c>
      <c r="L864" t="s">
        <v>164</v>
      </c>
      <c r="M864" t="s">
        <v>192</v>
      </c>
      <c r="N864" t="s">
        <v>193</v>
      </c>
      <c r="O864">
        <v>4</v>
      </c>
      <c r="P864" t="s">
        <v>91</v>
      </c>
      <c r="Q864" t="s">
        <v>86</v>
      </c>
      <c r="R864" t="s">
        <v>92</v>
      </c>
      <c r="S864" t="s">
        <v>56</v>
      </c>
      <c r="T864" t="s">
        <v>46</v>
      </c>
      <c r="U864" t="s">
        <v>225</v>
      </c>
      <c r="V864">
        <v>7833</v>
      </c>
      <c r="W864">
        <v>0.13989061775612208</v>
      </c>
      <c r="X864" t="s">
        <v>220</v>
      </c>
    </row>
    <row r="865" spans="1:24" x14ac:dyDescent="0.25">
      <c r="A865" t="s">
        <v>120</v>
      </c>
      <c r="B865" s="1">
        <v>42244</v>
      </c>
      <c r="C865">
        <v>2015</v>
      </c>
      <c r="D865" t="s">
        <v>231</v>
      </c>
      <c r="E865" t="s">
        <v>60</v>
      </c>
      <c r="F865" t="s">
        <v>4</v>
      </c>
      <c r="G865" t="s">
        <v>200</v>
      </c>
      <c r="H865" t="s">
        <v>201</v>
      </c>
      <c r="I865">
        <v>63300</v>
      </c>
      <c r="J865">
        <v>3703</v>
      </c>
      <c r="K865">
        <v>67003</v>
      </c>
      <c r="L865" t="s">
        <v>97</v>
      </c>
      <c r="M865" t="s">
        <v>121</v>
      </c>
      <c r="N865" t="s">
        <v>122</v>
      </c>
      <c r="O865">
        <v>4</v>
      </c>
      <c r="P865" t="s">
        <v>77</v>
      </c>
      <c r="Q865" t="s">
        <v>86</v>
      </c>
      <c r="R865" t="s">
        <v>87</v>
      </c>
      <c r="S865" t="s">
        <v>61</v>
      </c>
      <c r="T865" t="s">
        <v>42</v>
      </c>
      <c r="U865" t="s">
        <v>223</v>
      </c>
      <c r="V865">
        <v>3165</v>
      </c>
      <c r="W865">
        <v>0.57249689035699558</v>
      </c>
      <c r="X865" t="s">
        <v>222</v>
      </c>
    </row>
    <row r="866" spans="1:24" x14ac:dyDescent="0.25">
      <c r="A866" t="s">
        <v>120</v>
      </c>
      <c r="B866" s="1">
        <v>42245</v>
      </c>
      <c r="C866">
        <v>2015</v>
      </c>
      <c r="D866" t="s">
        <v>231</v>
      </c>
      <c r="E866" t="s">
        <v>60</v>
      </c>
      <c r="F866" t="s">
        <v>6</v>
      </c>
      <c r="G866" t="s">
        <v>200</v>
      </c>
      <c r="H866" t="s">
        <v>202</v>
      </c>
      <c r="I866">
        <v>62900</v>
      </c>
      <c r="J866">
        <v>1891</v>
      </c>
      <c r="K866">
        <v>64791</v>
      </c>
      <c r="L866" t="s">
        <v>97</v>
      </c>
      <c r="M866" t="s">
        <v>121</v>
      </c>
      <c r="N866" t="s">
        <v>122</v>
      </c>
      <c r="O866">
        <v>4</v>
      </c>
      <c r="P866" t="s">
        <v>77</v>
      </c>
      <c r="Q866" t="s">
        <v>86</v>
      </c>
      <c r="R866" t="s">
        <v>87</v>
      </c>
      <c r="S866" t="s">
        <v>61</v>
      </c>
      <c r="T866" t="s">
        <v>42</v>
      </c>
      <c r="U866" t="s">
        <v>223</v>
      </c>
      <c r="V866">
        <v>3145</v>
      </c>
      <c r="W866">
        <v>0.830156593970096</v>
      </c>
      <c r="X866" t="s">
        <v>222</v>
      </c>
    </row>
    <row r="867" spans="1:24" x14ac:dyDescent="0.25">
      <c r="A867" t="s">
        <v>167</v>
      </c>
      <c r="B867" s="1">
        <v>42246</v>
      </c>
      <c r="C867">
        <v>2015</v>
      </c>
      <c r="D867" t="s">
        <v>231</v>
      </c>
      <c r="E867" t="s">
        <v>60</v>
      </c>
      <c r="F867" t="s">
        <v>6</v>
      </c>
      <c r="G867" t="s">
        <v>209</v>
      </c>
      <c r="H867" t="s">
        <v>202</v>
      </c>
      <c r="I867">
        <v>31450</v>
      </c>
      <c r="J867">
        <v>4609</v>
      </c>
      <c r="K867">
        <v>36059</v>
      </c>
      <c r="L867" t="s">
        <v>164</v>
      </c>
      <c r="M867" t="s">
        <v>168</v>
      </c>
      <c r="N867" t="s">
        <v>169</v>
      </c>
      <c r="O867">
        <v>4</v>
      </c>
      <c r="P867" t="s">
        <v>77</v>
      </c>
      <c r="Q867" t="s">
        <v>78</v>
      </c>
      <c r="R867" t="s">
        <v>79</v>
      </c>
      <c r="S867" t="s">
        <v>61</v>
      </c>
      <c r="T867" t="s">
        <v>42</v>
      </c>
      <c r="U867" t="s">
        <v>219</v>
      </c>
      <c r="V867">
        <v>943.5</v>
      </c>
      <c r="W867">
        <v>0.59963488280756161</v>
      </c>
      <c r="X867" t="s">
        <v>222</v>
      </c>
    </row>
    <row r="868" spans="1:24" x14ac:dyDescent="0.25">
      <c r="A868" t="s">
        <v>167</v>
      </c>
      <c r="B868" s="1">
        <v>42247</v>
      </c>
      <c r="C868">
        <v>2015</v>
      </c>
      <c r="D868" t="s">
        <v>231</v>
      </c>
      <c r="E868" t="s">
        <v>54</v>
      </c>
      <c r="F868" t="s">
        <v>32</v>
      </c>
      <c r="G868" t="s">
        <v>200</v>
      </c>
      <c r="H868" t="s">
        <v>203</v>
      </c>
      <c r="I868">
        <v>31700</v>
      </c>
      <c r="J868">
        <v>1776</v>
      </c>
      <c r="K868">
        <v>33476</v>
      </c>
      <c r="L868" t="s">
        <v>164</v>
      </c>
      <c r="M868" t="s">
        <v>168</v>
      </c>
      <c r="N868" t="s">
        <v>169</v>
      </c>
      <c r="O868">
        <v>4</v>
      </c>
      <c r="P868" t="s">
        <v>77</v>
      </c>
      <c r="Q868" t="s">
        <v>78</v>
      </c>
      <c r="R868" t="s">
        <v>79</v>
      </c>
      <c r="S868" t="s">
        <v>54</v>
      </c>
      <c r="T868" t="s">
        <v>45</v>
      </c>
      <c r="U868" t="s">
        <v>219</v>
      </c>
      <c r="V868">
        <v>951</v>
      </c>
      <c r="W868">
        <v>0.91017243774150147</v>
      </c>
      <c r="X868" t="s">
        <v>222</v>
      </c>
    </row>
    <row r="869" spans="1:24" x14ac:dyDescent="0.25">
      <c r="A869" t="s">
        <v>185</v>
      </c>
      <c r="B869" s="1">
        <v>42247</v>
      </c>
      <c r="C869">
        <v>2015</v>
      </c>
      <c r="D869" t="s">
        <v>231</v>
      </c>
      <c r="E869" t="s">
        <v>52</v>
      </c>
      <c r="F869" t="s">
        <v>35</v>
      </c>
      <c r="G869" t="s">
        <v>206</v>
      </c>
      <c r="H869" t="s">
        <v>211</v>
      </c>
      <c r="I869">
        <v>74350</v>
      </c>
      <c r="J869">
        <v>2810</v>
      </c>
      <c r="K869">
        <v>77160</v>
      </c>
      <c r="L869" t="s">
        <v>164</v>
      </c>
      <c r="M869" t="s">
        <v>186</v>
      </c>
      <c r="N869" t="s">
        <v>187</v>
      </c>
      <c r="O869">
        <v>4</v>
      </c>
      <c r="P869" t="s">
        <v>77</v>
      </c>
      <c r="Q869" t="s">
        <v>86</v>
      </c>
      <c r="R869" t="s">
        <v>87</v>
      </c>
      <c r="S869" t="s">
        <v>53</v>
      </c>
      <c r="T869" t="s">
        <v>46</v>
      </c>
      <c r="U869" t="s">
        <v>223</v>
      </c>
      <c r="V869">
        <v>3717.5</v>
      </c>
      <c r="W869">
        <v>0.13654277107517365</v>
      </c>
      <c r="X869" t="s">
        <v>220</v>
      </c>
    </row>
    <row r="870" spans="1:24" x14ac:dyDescent="0.25">
      <c r="A870" t="s">
        <v>133</v>
      </c>
      <c r="B870" s="1">
        <v>42248</v>
      </c>
      <c r="C870">
        <v>2015</v>
      </c>
      <c r="D870" t="s">
        <v>232</v>
      </c>
      <c r="E870" t="s">
        <v>54</v>
      </c>
      <c r="F870" t="s">
        <v>11</v>
      </c>
      <c r="G870" t="s">
        <v>209</v>
      </c>
      <c r="H870" t="s">
        <v>211</v>
      </c>
      <c r="I870">
        <v>65000</v>
      </c>
      <c r="J870">
        <v>1880</v>
      </c>
      <c r="K870">
        <v>66880</v>
      </c>
      <c r="L870" t="s">
        <v>127</v>
      </c>
      <c r="M870" t="s">
        <v>134</v>
      </c>
      <c r="N870" t="s">
        <v>135</v>
      </c>
      <c r="O870">
        <v>4</v>
      </c>
      <c r="P870" t="s">
        <v>77</v>
      </c>
      <c r="Q870" t="s">
        <v>86</v>
      </c>
      <c r="R870" t="s">
        <v>79</v>
      </c>
      <c r="S870" t="s">
        <v>54</v>
      </c>
      <c r="T870" t="s">
        <v>43</v>
      </c>
      <c r="U870" t="s">
        <v>223</v>
      </c>
      <c r="V870">
        <v>3250</v>
      </c>
      <c r="W870">
        <v>0.65328950046249179</v>
      </c>
      <c r="X870" t="s">
        <v>222</v>
      </c>
    </row>
    <row r="871" spans="1:24" x14ac:dyDescent="0.25">
      <c r="A871" t="s">
        <v>176</v>
      </c>
      <c r="B871" s="1">
        <v>42248</v>
      </c>
      <c r="C871">
        <v>2015</v>
      </c>
      <c r="D871" t="s">
        <v>232</v>
      </c>
      <c r="E871" t="s">
        <v>60</v>
      </c>
      <c r="F871" t="s">
        <v>35</v>
      </c>
      <c r="G871" t="s">
        <v>209</v>
      </c>
      <c r="H871" t="s">
        <v>203</v>
      </c>
      <c r="I871">
        <v>39950</v>
      </c>
      <c r="J871">
        <v>3562</v>
      </c>
      <c r="K871">
        <v>43512</v>
      </c>
      <c r="L871" t="s">
        <v>164</v>
      </c>
      <c r="M871" t="s">
        <v>177</v>
      </c>
      <c r="N871" t="s">
        <v>178</v>
      </c>
      <c r="O871">
        <v>4</v>
      </c>
      <c r="P871" t="s">
        <v>77</v>
      </c>
      <c r="Q871" t="s">
        <v>78</v>
      </c>
      <c r="R871" t="s">
        <v>79</v>
      </c>
      <c r="S871" t="s">
        <v>61</v>
      </c>
      <c r="T871" t="s">
        <v>46</v>
      </c>
      <c r="U871" t="s">
        <v>221</v>
      </c>
      <c r="V871">
        <v>1598</v>
      </c>
      <c r="W871">
        <v>0.14294602123226319</v>
      </c>
      <c r="X871" t="s">
        <v>220</v>
      </c>
    </row>
    <row r="872" spans="1:24" x14ac:dyDescent="0.25">
      <c r="A872" t="s">
        <v>157</v>
      </c>
      <c r="B872" s="1">
        <v>42249</v>
      </c>
      <c r="C872">
        <v>2015</v>
      </c>
      <c r="D872" t="s">
        <v>232</v>
      </c>
      <c r="E872" t="s">
        <v>60</v>
      </c>
      <c r="F872" t="s">
        <v>3</v>
      </c>
      <c r="G872" t="s">
        <v>208</v>
      </c>
      <c r="H872" t="s">
        <v>211</v>
      </c>
      <c r="I872">
        <v>65900</v>
      </c>
      <c r="J872">
        <v>2995</v>
      </c>
      <c r="K872">
        <v>68895</v>
      </c>
      <c r="L872" t="s">
        <v>142</v>
      </c>
      <c r="M872" t="s">
        <v>158</v>
      </c>
      <c r="N872" t="s">
        <v>159</v>
      </c>
      <c r="O872">
        <v>4</v>
      </c>
      <c r="P872" t="s">
        <v>77</v>
      </c>
      <c r="Q872" t="s">
        <v>86</v>
      </c>
      <c r="R872" t="s">
        <v>79</v>
      </c>
      <c r="S872" t="s">
        <v>61</v>
      </c>
      <c r="T872" t="s">
        <v>42</v>
      </c>
      <c r="U872" t="s">
        <v>223</v>
      </c>
      <c r="V872">
        <v>3295</v>
      </c>
      <c r="W872">
        <v>0.36558267072103112</v>
      </c>
      <c r="X872" t="s">
        <v>220</v>
      </c>
    </row>
    <row r="873" spans="1:24" x14ac:dyDescent="0.25">
      <c r="A873" t="s">
        <v>170</v>
      </c>
      <c r="B873" s="1">
        <v>42250</v>
      </c>
      <c r="C873">
        <v>2015</v>
      </c>
      <c r="D873" t="s">
        <v>232</v>
      </c>
      <c r="E873" t="s">
        <v>52</v>
      </c>
      <c r="F873" t="s">
        <v>41</v>
      </c>
      <c r="G873" t="s">
        <v>210</v>
      </c>
      <c r="H873" t="s">
        <v>201</v>
      </c>
      <c r="I873">
        <v>31000</v>
      </c>
      <c r="J873">
        <v>4367</v>
      </c>
      <c r="K873">
        <v>35367</v>
      </c>
      <c r="L873" t="s">
        <v>164</v>
      </c>
      <c r="M873" t="s">
        <v>171</v>
      </c>
      <c r="N873" t="s">
        <v>172</v>
      </c>
      <c r="O873">
        <v>4</v>
      </c>
      <c r="P873" t="s">
        <v>77</v>
      </c>
      <c r="Q873" t="s">
        <v>78</v>
      </c>
      <c r="R873" t="s">
        <v>79</v>
      </c>
      <c r="S873" t="s">
        <v>53</v>
      </c>
      <c r="T873" t="s">
        <v>46</v>
      </c>
      <c r="U873" t="s">
        <v>219</v>
      </c>
      <c r="V873">
        <v>930</v>
      </c>
      <c r="W873">
        <v>0.15678367026000456</v>
      </c>
      <c r="X873" t="s">
        <v>220</v>
      </c>
    </row>
    <row r="874" spans="1:24" x14ac:dyDescent="0.25">
      <c r="A874" t="s">
        <v>83</v>
      </c>
      <c r="B874" s="1">
        <v>42250</v>
      </c>
      <c r="C874">
        <v>2015</v>
      </c>
      <c r="D874" t="s">
        <v>232</v>
      </c>
      <c r="E874" t="s">
        <v>57</v>
      </c>
      <c r="F874" t="s">
        <v>27</v>
      </c>
      <c r="G874" t="s">
        <v>206</v>
      </c>
      <c r="H874" t="s">
        <v>205</v>
      </c>
      <c r="I874">
        <v>83950</v>
      </c>
      <c r="J874">
        <v>3727</v>
      </c>
      <c r="K874">
        <v>87677</v>
      </c>
      <c r="L874" t="s">
        <v>74</v>
      </c>
      <c r="M874" t="s">
        <v>84</v>
      </c>
      <c r="N874" t="s">
        <v>85</v>
      </c>
      <c r="O874">
        <v>4</v>
      </c>
      <c r="P874" t="s">
        <v>77</v>
      </c>
      <c r="Q874" t="s">
        <v>86</v>
      </c>
      <c r="R874" t="s">
        <v>87</v>
      </c>
      <c r="S874" t="s">
        <v>57</v>
      </c>
      <c r="T874" t="s">
        <v>44</v>
      </c>
      <c r="U874" t="s">
        <v>225</v>
      </c>
      <c r="V874">
        <v>5037</v>
      </c>
      <c r="W874">
        <v>0.20676030647324412</v>
      </c>
      <c r="X874" t="s">
        <v>220</v>
      </c>
    </row>
    <row r="875" spans="1:24" x14ac:dyDescent="0.25">
      <c r="A875" t="s">
        <v>83</v>
      </c>
      <c r="B875" s="1">
        <v>42250</v>
      </c>
      <c r="C875">
        <v>2015</v>
      </c>
      <c r="D875" t="s">
        <v>232</v>
      </c>
      <c r="E875" t="s">
        <v>60</v>
      </c>
      <c r="F875" t="s">
        <v>22</v>
      </c>
      <c r="G875" t="s">
        <v>204</v>
      </c>
      <c r="H875" t="s">
        <v>205</v>
      </c>
      <c r="I875">
        <v>83500</v>
      </c>
      <c r="J875">
        <v>3048</v>
      </c>
      <c r="K875">
        <v>86548</v>
      </c>
      <c r="L875" t="s">
        <v>74</v>
      </c>
      <c r="M875" t="s">
        <v>84</v>
      </c>
      <c r="N875" t="s">
        <v>85</v>
      </c>
      <c r="O875">
        <v>4</v>
      </c>
      <c r="P875" t="s">
        <v>77</v>
      </c>
      <c r="Q875" t="s">
        <v>86</v>
      </c>
      <c r="R875" t="s">
        <v>87</v>
      </c>
      <c r="S875" t="s">
        <v>61</v>
      </c>
      <c r="T875" t="s">
        <v>44</v>
      </c>
      <c r="U875" t="s">
        <v>225</v>
      </c>
      <c r="V875">
        <v>5010</v>
      </c>
      <c r="W875">
        <v>0.97584494435034919</v>
      </c>
      <c r="X875" t="s">
        <v>222</v>
      </c>
    </row>
    <row r="876" spans="1:24" x14ac:dyDescent="0.25">
      <c r="A876" t="s">
        <v>117</v>
      </c>
      <c r="B876" s="1">
        <v>42251</v>
      </c>
      <c r="C876">
        <v>2015</v>
      </c>
      <c r="D876" t="s">
        <v>232</v>
      </c>
      <c r="E876" t="s">
        <v>54</v>
      </c>
      <c r="F876" t="s">
        <v>29</v>
      </c>
      <c r="G876" t="s">
        <v>200</v>
      </c>
      <c r="H876" t="s">
        <v>205</v>
      </c>
      <c r="I876">
        <v>58500</v>
      </c>
      <c r="J876">
        <v>4699</v>
      </c>
      <c r="K876">
        <v>63199</v>
      </c>
      <c r="L876" t="s">
        <v>97</v>
      </c>
      <c r="M876" t="s">
        <v>118</v>
      </c>
      <c r="N876" t="s">
        <v>119</v>
      </c>
      <c r="O876">
        <v>4</v>
      </c>
      <c r="P876" t="s">
        <v>77</v>
      </c>
      <c r="Q876" t="s">
        <v>86</v>
      </c>
      <c r="R876" t="s">
        <v>79</v>
      </c>
      <c r="S876" t="s">
        <v>54</v>
      </c>
      <c r="T876" t="s">
        <v>45</v>
      </c>
      <c r="U876" t="s">
        <v>223</v>
      </c>
      <c r="V876">
        <v>2925</v>
      </c>
      <c r="W876">
        <v>0.93486855315736894</v>
      </c>
      <c r="X876" t="s">
        <v>222</v>
      </c>
    </row>
    <row r="877" spans="1:24" x14ac:dyDescent="0.25">
      <c r="A877" t="s">
        <v>73</v>
      </c>
      <c r="B877" s="1">
        <v>42251</v>
      </c>
      <c r="C877">
        <v>2015</v>
      </c>
      <c r="D877" t="s">
        <v>232</v>
      </c>
      <c r="E877" t="s">
        <v>60</v>
      </c>
      <c r="F877" t="s">
        <v>22</v>
      </c>
      <c r="G877" t="s">
        <v>210</v>
      </c>
      <c r="H877" t="s">
        <v>202</v>
      </c>
      <c r="I877">
        <v>28050</v>
      </c>
      <c r="J877">
        <v>4887</v>
      </c>
      <c r="K877">
        <v>32937</v>
      </c>
      <c r="L877" t="s">
        <v>74</v>
      </c>
      <c r="M877" t="s">
        <v>75</v>
      </c>
      <c r="N877" t="s">
        <v>76</v>
      </c>
      <c r="O877">
        <v>4</v>
      </c>
      <c r="P877" t="s">
        <v>77</v>
      </c>
      <c r="Q877" t="s">
        <v>78</v>
      </c>
      <c r="R877" t="s">
        <v>79</v>
      </c>
      <c r="S877" t="s">
        <v>61</v>
      </c>
      <c r="T877" t="s">
        <v>44</v>
      </c>
      <c r="U877" t="s">
        <v>219</v>
      </c>
      <c r="V877">
        <v>841.5</v>
      </c>
      <c r="W877">
        <v>0.93930330590312527</v>
      </c>
      <c r="X877" t="s">
        <v>222</v>
      </c>
    </row>
    <row r="878" spans="1:24" x14ac:dyDescent="0.25">
      <c r="A878" t="s">
        <v>145</v>
      </c>
      <c r="B878" s="1">
        <v>42252</v>
      </c>
      <c r="C878">
        <v>2015</v>
      </c>
      <c r="D878" t="s">
        <v>232</v>
      </c>
      <c r="E878" t="s">
        <v>57</v>
      </c>
      <c r="F878" t="s">
        <v>22</v>
      </c>
      <c r="G878" t="s">
        <v>200</v>
      </c>
      <c r="H878" t="s">
        <v>203</v>
      </c>
      <c r="I878">
        <v>29750</v>
      </c>
      <c r="J878">
        <v>3827</v>
      </c>
      <c r="K878">
        <v>33577</v>
      </c>
      <c r="L878" t="s">
        <v>142</v>
      </c>
      <c r="M878" t="s">
        <v>146</v>
      </c>
      <c r="N878" t="s">
        <v>147</v>
      </c>
      <c r="O878">
        <v>4</v>
      </c>
      <c r="P878" t="s">
        <v>77</v>
      </c>
      <c r="Q878" t="s">
        <v>78</v>
      </c>
      <c r="R878" t="s">
        <v>79</v>
      </c>
      <c r="S878" t="s">
        <v>57</v>
      </c>
      <c r="T878" t="s">
        <v>44</v>
      </c>
      <c r="U878" t="s">
        <v>219</v>
      </c>
      <c r="V878">
        <v>892.5</v>
      </c>
      <c r="W878">
        <v>0.22410990447928658</v>
      </c>
      <c r="X878" t="s">
        <v>220</v>
      </c>
    </row>
    <row r="879" spans="1:24" x14ac:dyDescent="0.25">
      <c r="A879" t="s">
        <v>191</v>
      </c>
      <c r="B879" s="1">
        <v>42252</v>
      </c>
      <c r="C879">
        <v>2015</v>
      </c>
      <c r="D879" t="s">
        <v>232</v>
      </c>
      <c r="E879" t="s">
        <v>62</v>
      </c>
      <c r="F879" t="s">
        <v>14</v>
      </c>
      <c r="G879" t="s">
        <v>210</v>
      </c>
      <c r="H879" t="s">
        <v>201</v>
      </c>
      <c r="I879">
        <v>130400</v>
      </c>
      <c r="J879">
        <v>1318</v>
      </c>
      <c r="K879">
        <v>131718</v>
      </c>
      <c r="L879" t="s">
        <v>164</v>
      </c>
      <c r="M879" t="s">
        <v>192</v>
      </c>
      <c r="N879" t="s">
        <v>193</v>
      </c>
      <c r="O879">
        <v>4</v>
      </c>
      <c r="P879" t="s">
        <v>91</v>
      </c>
      <c r="Q879" t="s">
        <v>86</v>
      </c>
      <c r="R879" t="s">
        <v>92</v>
      </c>
      <c r="S879" t="s">
        <v>63</v>
      </c>
      <c r="T879" t="s">
        <v>43</v>
      </c>
      <c r="U879" t="s">
        <v>225</v>
      </c>
      <c r="V879">
        <v>7824</v>
      </c>
      <c r="W879">
        <v>0.61082771216092058</v>
      </c>
      <c r="X879" t="s">
        <v>222</v>
      </c>
    </row>
    <row r="880" spans="1:24" x14ac:dyDescent="0.25">
      <c r="A880" t="s">
        <v>185</v>
      </c>
      <c r="B880" s="1">
        <v>42253</v>
      </c>
      <c r="C880">
        <v>2015</v>
      </c>
      <c r="D880" t="s">
        <v>232</v>
      </c>
      <c r="E880" t="s">
        <v>54</v>
      </c>
      <c r="F880" t="s">
        <v>33</v>
      </c>
      <c r="G880" t="s">
        <v>206</v>
      </c>
      <c r="H880" t="s">
        <v>201</v>
      </c>
      <c r="I880">
        <v>74750</v>
      </c>
      <c r="J880">
        <v>3936</v>
      </c>
      <c r="K880">
        <v>78686</v>
      </c>
      <c r="L880" t="s">
        <v>164</v>
      </c>
      <c r="M880" t="s">
        <v>186</v>
      </c>
      <c r="N880" t="s">
        <v>187</v>
      </c>
      <c r="O880">
        <v>4</v>
      </c>
      <c r="P880" t="s">
        <v>77</v>
      </c>
      <c r="Q880" t="s">
        <v>86</v>
      </c>
      <c r="R880" t="s">
        <v>87</v>
      </c>
      <c r="S880" t="s">
        <v>54</v>
      </c>
      <c r="T880" t="s">
        <v>45</v>
      </c>
      <c r="U880" t="s">
        <v>225</v>
      </c>
      <c r="V880">
        <v>4485</v>
      </c>
      <c r="W880">
        <v>0.14067824470842175</v>
      </c>
      <c r="X880" t="s">
        <v>220</v>
      </c>
    </row>
    <row r="881" spans="1:24" x14ac:dyDescent="0.25">
      <c r="A881" t="s">
        <v>83</v>
      </c>
      <c r="B881" s="1">
        <v>42253</v>
      </c>
      <c r="C881">
        <v>2015</v>
      </c>
      <c r="D881" t="s">
        <v>232</v>
      </c>
      <c r="E881" t="s">
        <v>55</v>
      </c>
      <c r="F881" t="s">
        <v>36</v>
      </c>
      <c r="G881" t="s">
        <v>209</v>
      </c>
      <c r="H881" t="s">
        <v>203</v>
      </c>
      <c r="I881">
        <v>83600</v>
      </c>
      <c r="J881">
        <v>4522</v>
      </c>
      <c r="K881">
        <v>88122</v>
      </c>
      <c r="L881" t="s">
        <v>74</v>
      </c>
      <c r="M881" t="s">
        <v>84</v>
      </c>
      <c r="N881" t="s">
        <v>85</v>
      </c>
      <c r="O881">
        <v>4</v>
      </c>
      <c r="P881" t="s">
        <v>77</v>
      </c>
      <c r="Q881" t="s">
        <v>86</v>
      </c>
      <c r="R881" t="s">
        <v>87</v>
      </c>
      <c r="S881" t="s">
        <v>56</v>
      </c>
      <c r="T881" t="s">
        <v>46</v>
      </c>
      <c r="U881" t="s">
        <v>225</v>
      </c>
      <c r="V881">
        <v>5016</v>
      </c>
      <c r="W881">
        <v>0.75895261799867852</v>
      </c>
      <c r="X881" t="s">
        <v>222</v>
      </c>
    </row>
    <row r="882" spans="1:24" x14ac:dyDescent="0.25">
      <c r="A882" t="s">
        <v>100</v>
      </c>
      <c r="B882" s="1">
        <v>42253</v>
      </c>
      <c r="C882">
        <v>2015</v>
      </c>
      <c r="D882" t="s">
        <v>232</v>
      </c>
      <c r="E882" t="s">
        <v>60</v>
      </c>
      <c r="F882" t="s">
        <v>6</v>
      </c>
      <c r="G882" t="s">
        <v>210</v>
      </c>
      <c r="H882" t="s">
        <v>203</v>
      </c>
      <c r="I882">
        <v>31450</v>
      </c>
      <c r="J882">
        <v>3659</v>
      </c>
      <c r="K882">
        <v>35109</v>
      </c>
      <c r="L882" t="s">
        <v>97</v>
      </c>
      <c r="M882" t="s">
        <v>101</v>
      </c>
      <c r="N882" t="s">
        <v>102</v>
      </c>
      <c r="O882">
        <v>4</v>
      </c>
      <c r="P882" t="s">
        <v>77</v>
      </c>
      <c r="Q882" t="s">
        <v>78</v>
      </c>
      <c r="R882" t="s">
        <v>79</v>
      </c>
      <c r="S882" t="s">
        <v>61</v>
      </c>
      <c r="T882" t="s">
        <v>42</v>
      </c>
      <c r="U882" t="s">
        <v>219</v>
      </c>
      <c r="V882">
        <v>943.5</v>
      </c>
      <c r="W882">
        <v>6.6728543986905614E-2</v>
      </c>
      <c r="X882" t="s">
        <v>220</v>
      </c>
    </row>
    <row r="883" spans="1:24" x14ac:dyDescent="0.25">
      <c r="A883" t="s">
        <v>170</v>
      </c>
      <c r="B883" s="1">
        <v>42254</v>
      </c>
      <c r="C883">
        <v>2015</v>
      </c>
      <c r="D883" t="s">
        <v>232</v>
      </c>
      <c r="E883" t="s">
        <v>55</v>
      </c>
      <c r="F883" t="s">
        <v>37</v>
      </c>
      <c r="G883" t="s">
        <v>210</v>
      </c>
      <c r="H883" t="s">
        <v>201</v>
      </c>
      <c r="I883">
        <v>31350</v>
      </c>
      <c r="J883">
        <v>3456</v>
      </c>
      <c r="K883">
        <v>34806</v>
      </c>
      <c r="L883" t="s">
        <v>164</v>
      </c>
      <c r="M883" t="s">
        <v>171</v>
      </c>
      <c r="N883" t="s">
        <v>172</v>
      </c>
      <c r="O883">
        <v>4</v>
      </c>
      <c r="P883" t="s">
        <v>77</v>
      </c>
      <c r="Q883" t="s">
        <v>78</v>
      </c>
      <c r="R883" t="s">
        <v>79</v>
      </c>
      <c r="S883" t="s">
        <v>56</v>
      </c>
      <c r="T883" t="s">
        <v>46</v>
      </c>
      <c r="U883" t="s">
        <v>219</v>
      </c>
      <c r="V883">
        <v>940.5</v>
      </c>
      <c r="W883">
        <v>0.86321821523048836</v>
      </c>
      <c r="X883" t="s">
        <v>222</v>
      </c>
    </row>
    <row r="884" spans="1:24" x14ac:dyDescent="0.25">
      <c r="A884" t="s">
        <v>106</v>
      </c>
      <c r="B884" s="1">
        <v>42254</v>
      </c>
      <c r="C884">
        <v>2015</v>
      </c>
      <c r="D884" t="s">
        <v>232</v>
      </c>
      <c r="E884" t="s">
        <v>62</v>
      </c>
      <c r="F884" t="s">
        <v>11</v>
      </c>
      <c r="G884" t="s">
        <v>209</v>
      </c>
      <c r="H884" t="s">
        <v>201</v>
      </c>
      <c r="I884">
        <v>37750</v>
      </c>
      <c r="J884">
        <v>1957</v>
      </c>
      <c r="K884">
        <v>39707</v>
      </c>
      <c r="L884" t="s">
        <v>97</v>
      </c>
      <c r="M884" t="s">
        <v>107</v>
      </c>
      <c r="N884" t="s">
        <v>108</v>
      </c>
      <c r="O884">
        <v>4</v>
      </c>
      <c r="P884" t="s">
        <v>77</v>
      </c>
      <c r="Q884" t="s">
        <v>78</v>
      </c>
      <c r="R884" t="s">
        <v>79</v>
      </c>
      <c r="S884" t="s">
        <v>63</v>
      </c>
      <c r="T884" t="s">
        <v>43</v>
      </c>
      <c r="U884" t="s">
        <v>221</v>
      </c>
      <c r="V884">
        <v>1510</v>
      </c>
      <c r="W884">
        <v>0.85290737257008786</v>
      </c>
      <c r="X884" t="s">
        <v>222</v>
      </c>
    </row>
    <row r="885" spans="1:24" x14ac:dyDescent="0.25">
      <c r="A885" t="s">
        <v>141</v>
      </c>
      <c r="B885" s="1">
        <v>42256</v>
      </c>
      <c r="C885">
        <v>2015</v>
      </c>
      <c r="D885" t="s">
        <v>232</v>
      </c>
      <c r="E885" t="s">
        <v>54</v>
      </c>
      <c r="F885" t="s">
        <v>33</v>
      </c>
      <c r="G885" t="s">
        <v>210</v>
      </c>
      <c r="H885" t="s">
        <v>201</v>
      </c>
      <c r="I885">
        <v>27000</v>
      </c>
      <c r="J885">
        <v>2292</v>
      </c>
      <c r="K885">
        <v>29292</v>
      </c>
      <c r="L885" t="s">
        <v>142</v>
      </c>
      <c r="M885" t="s">
        <v>143</v>
      </c>
      <c r="N885" t="s">
        <v>144</v>
      </c>
      <c r="O885">
        <v>4</v>
      </c>
      <c r="P885" t="s">
        <v>77</v>
      </c>
      <c r="Q885" t="s">
        <v>78</v>
      </c>
      <c r="R885" t="s">
        <v>79</v>
      </c>
      <c r="S885" t="s">
        <v>54</v>
      </c>
      <c r="T885" t="s">
        <v>45</v>
      </c>
      <c r="U885" t="s">
        <v>219</v>
      </c>
      <c r="V885">
        <v>810</v>
      </c>
      <c r="W885">
        <v>0.48444947995452653</v>
      </c>
      <c r="X885" t="s">
        <v>220</v>
      </c>
    </row>
    <row r="886" spans="1:24" x14ac:dyDescent="0.25">
      <c r="A886" t="s">
        <v>133</v>
      </c>
      <c r="B886" s="1">
        <v>42257</v>
      </c>
      <c r="C886">
        <v>2015</v>
      </c>
      <c r="D886" t="s">
        <v>232</v>
      </c>
      <c r="E886" t="s">
        <v>57</v>
      </c>
      <c r="F886" t="s">
        <v>19</v>
      </c>
      <c r="G886" t="s">
        <v>210</v>
      </c>
      <c r="H886" t="s">
        <v>205</v>
      </c>
      <c r="I886">
        <v>64550</v>
      </c>
      <c r="J886">
        <v>1306</v>
      </c>
      <c r="K886">
        <v>65856</v>
      </c>
      <c r="L886" t="s">
        <v>127</v>
      </c>
      <c r="M886" t="s">
        <v>134</v>
      </c>
      <c r="N886" t="s">
        <v>135</v>
      </c>
      <c r="O886">
        <v>4</v>
      </c>
      <c r="P886" t="s">
        <v>77</v>
      </c>
      <c r="Q886" t="s">
        <v>86</v>
      </c>
      <c r="R886" t="s">
        <v>79</v>
      </c>
      <c r="S886" t="s">
        <v>57</v>
      </c>
      <c r="T886" t="s">
        <v>44</v>
      </c>
      <c r="U886" t="s">
        <v>223</v>
      </c>
      <c r="V886">
        <v>3227.5</v>
      </c>
      <c r="W886">
        <v>0.82033542907812418</v>
      </c>
      <c r="X886" t="s">
        <v>222</v>
      </c>
    </row>
    <row r="887" spans="1:24" x14ac:dyDescent="0.25">
      <c r="A887" t="s">
        <v>154</v>
      </c>
      <c r="B887" s="1">
        <v>42259</v>
      </c>
      <c r="C887">
        <v>2015</v>
      </c>
      <c r="D887" t="s">
        <v>232</v>
      </c>
      <c r="E887" t="s">
        <v>60</v>
      </c>
      <c r="F887" t="s">
        <v>6</v>
      </c>
      <c r="G887" t="s">
        <v>200</v>
      </c>
      <c r="H887" t="s">
        <v>203</v>
      </c>
      <c r="I887">
        <v>62950</v>
      </c>
      <c r="J887">
        <v>4735</v>
      </c>
      <c r="K887">
        <v>67685</v>
      </c>
      <c r="L887" t="s">
        <v>142</v>
      </c>
      <c r="M887" t="s">
        <v>155</v>
      </c>
      <c r="N887" t="s">
        <v>156</v>
      </c>
      <c r="O887">
        <v>4</v>
      </c>
      <c r="P887" t="s">
        <v>91</v>
      </c>
      <c r="Q887" t="s">
        <v>78</v>
      </c>
      <c r="R887" t="s">
        <v>79</v>
      </c>
      <c r="S887" t="s">
        <v>61</v>
      </c>
      <c r="T887" t="s">
        <v>42</v>
      </c>
      <c r="U887" t="s">
        <v>223</v>
      </c>
      <c r="V887">
        <v>3147.5</v>
      </c>
      <c r="W887">
        <v>0.11533802706531157</v>
      </c>
      <c r="X887" t="s">
        <v>220</v>
      </c>
    </row>
    <row r="888" spans="1:24" x14ac:dyDescent="0.25">
      <c r="A888" t="s">
        <v>117</v>
      </c>
      <c r="B888" s="1">
        <v>42260</v>
      </c>
      <c r="C888">
        <v>2015</v>
      </c>
      <c r="D888" t="s">
        <v>232</v>
      </c>
      <c r="E888" t="s">
        <v>52</v>
      </c>
      <c r="F888" t="s">
        <v>47</v>
      </c>
      <c r="G888" t="s">
        <v>209</v>
      </c>
      <c r="H888" t="s">
        <v>205</v>
      </c>
      <c r="I888">
        <v>58300</v>
      </c>
      <c r="J888">
        <v>2052</v>
      </c>
      <c r="K888">
        <v>60352</v>
      </c>
      <c r="L888" t="s">
        <v>97</v>
      </c>
      <c r="M888" t="s">
        <v>118</v>
      </c>
      <c r="N888" t="s">
        <v>119</v>
      </c>
      <c r="O888">
        <v>4</v>
      </c>
      <c r="P888" t="s">
        <v>77</v>
      </c>
      <c r="Q888" t="s">
        <v>86</v>
      </c>
      <c r="R888" t="s">
        <v>79</v>
      </c>
      <c r="S888" t="s">
        <v>53</v>
      </c>
      <c r="T888" t="s">
        <v>46</v>
      </c>
      <c r="U888" t="s">
        <v>223</v>
      </c>
      <c r="V888">
        <v>2915</v>
      </c>
      <c r="W888">
        <v>0.46909028965471794</v>
      </c>
      <c r="X888" t="s">
        <v>220</v>
      </c>
    </row>
    <row r="889" spans="1:24" x14ac:dyDescent="0.25">
      <c r="A889" t="s">
        <v>126</v>
      </c>
      <c r="B889" s="1">
        <v>42261</v>
      </c>
      <c r="C889">
        <v>2015</v>
      </c>
      <c r="D889" t="s">
        <v>232</v>
      </c>
      <c r="E889" t="s">
        <v>50</v>
      </c>
      <c r="F889" t="s">
        <v>13</v>
      </c>
      <c r="G889" t="s">
        <v>200</v>
      </c>
      <c r="H889" t="s">
        <v>201</v>
      </c>
      <c r="I889">
        <v>38050</v>
      </c>
      <c r="J889">
        <v>2801</v>
      </c>
      <c r="K889">
        <v>40851</v>
      </c>
      <c r="L889" t="s">
        <v>127</v>
      </c>
      <c r="M889" t="s">
        <v>128</v>
      </c>
      <c r="N889" t="s">
        <v>129</v>
      </c>
      <c r="O889">
        <v>4</v>
      </c>
      <c r="P889" t="s">
        <v>77</v>
      </c>
      <c r="Q889" t="s">
        <v>78</v>
      </c>
      <c r="R889" t="s">
        <v>79</v>
      </c>
      <c r="S889" t="s">
        <v>51</v>
      </c>
      <c r="T889" t="s">
        <v>43</v>
      </c>
      <c r="U889" t="s">
        <v>221</v>
      </c>
      <c r="V889">
        <v>1522</v>
      </c>
      <c r="W889">
        <v>0.65191693634349712</v>
      </c>
      <c r="X889" t="s">
        <v>222</v>
      </c>
    </row>
    <row r="890" spans="1:24" x14ac:dyDescent="0.25">
      <c r="A890" t="s">
        <v>170</v>
      </c>
      <c r="B890" s="1">
        <v>42262</v>
      </c>
      <c r="C890">
        <v>2015</v>
      </c>
      <c r="D890" t="s">
        <v>232</v>
      </c>
      <c r="E890" t="s">
        <v>57</v>
      </c>
      <c r="F890" t="s">
        <v>17</v>
      </c>
      <c r="G890" t="s">
        <v>206</v>
      </c>
      <c r="H890" t="s">
        <v>205</v>
      </c>
      <c r="I890">
        <v>31400</v>
      </c>
      <c r="J890">
        <v>2143</v>
      </c>
      <c r="K890">
        <v>33543</v>
      </c>
      <c r="L890" t="s">
        <v>164</v>
      </c>
      <c r="M890" t="s">
        <v>171</v>
      </c>
      <c r="N890" t="s">
        <v>172</v>
      </c>
      <c r="O890">
        <v>4</v>
      </c>
      <c r="P890" t="s">
        <v>77</v>
      </c>
      <c r="Q890" t="s">
        <v>78</v>
      </c>
      <c r="R890" t="s">
        <v>79</v>
      </c>
      <c r="S890" t="s">
        <v>57</v>
      </c>
      <c r="T890" t="s">
        <v>44</v>
      </c>
      <c r="U890" t="s">
        <v>219</v>
      </c>
      <c r="V890">
        <v>942</v>
      </c>
      <c r="W890">
        <v>7.2639855590015581E-2</v>
      </c>
      <c r="X890" t="s">
        <v>220</v>
      </c>
    </row>
    <row r="891" spans="1:24" x14ac:dyDescent="0.25">
      <c r="A891" t="s">
        <v>130</v>
      </c>
      <c r="B891" s="1">
        <v>42263</v>
      </c>
      <c r="C891">
        <v>2015</v>
      </c>
      <c r="D891" t="s">
        <v>232</v>
      </c>
      <c r="E891" t="s">
        <v>57</v>
      </c>
      <c r="F891" t="s">
        <v>17</v>
      </c>
      <c r="G891" t="s">
        <v>207</v>
      </c>
      <c r="H891" t="s">
        <v>203</v>
      </c>
      <c r="I891">
        <v>61100</v>
      </c>
      <c r="J891">
        <v>4340</v>
      </c>
      <c r="K891">
        <v>65440</v>
      </c>
      <c r="L891" t="s">
        <v>127</v>
      </c>
      <c r="M891" t="s">
        <v>131</v>
      </c>
      <c r="N891" t="s">
        <v>132</v>
      </c>
      <c r="O891">
        <v>4</v>
      </c>
      <c r="P891" t="s">
        <v>77</v>
      </c>
      <c r="Q891" t="s">
        <v>86</v>
      </c>
      <c r="R891" t="s">
        <v>79</v>
      </c>
      <c r="S891" t="s">
        <v>57</v>
      </c>
      <c r="T891" t="s">
        <v>44</v>
      </c>
      <c r="U891" t="s">
        <v>223</v>
      </c>
      <c r="V891">
        <v>3055</v>
      </c>
      <c r="W891">
        <v>0.31849320480529836</v>
      </c>
      <c r="X891" t="s">
        <v>220</v>
      </c>
    </row>
    <row r="892" spans="1:24" x14ac:dyDescent="0.25">
      <c r="A892" t="s">
        <v>96</v>
      </c>
      <c r="B892" s="1">
        <v>42264</v>
      </c>
      <c r="C892">
        <v>2015</v>
      </c>
      <c r="D892" t="s">
        <v>232</v>
      </c>
      <c r="E892" t="s">
        <v>57</v>
      </c>
      <c r="F892" t="s">
        <v>21</v>
      </c>
      <c r="G892" t="s">
        <v>200</v>
      </c>
      <c r="H892" t="s">
        <v>202</v>
      </c>
      <c r="I892">
        <v>23850</v>
      </c>
      <c r="J892">
        <v>3863</v>
      </c>
      <c r="K892">
        <v>27713</v>
      </c>
      <c r="L892" t="s">
        <v>97</v>
      </c>
      <c r="M892" t="s">
        <v>98</v>
      </c>
      <c r="N892" t="s">
        <v>99</v>
      </c>
      <c r="O892">
        <v>2</v>
      </c>
      <c r="P892" t="s">
        <v>77</v>
      </c>
      <c r="Q892" t="s">
        <v>78</v>
      </c>
      <c r="R892" t="s">
        <v>79</v>
      </c>
      <c r="S892" t="s">
        <v>57</v>
      </c>
      <c r="T892" t="s">
        <v>44</v>
      </c>
      <c r="U892" t="s">
        <v>219</v>
      </c>
      <c r="V892">
        <v>715.5</v>
      </c>
      <c r="W892">
        <v>0.64567334188412562</v>
      </c>
      <c r="X892" t="s">
        <v>222</v>
      </c>
    </row>
    <row r="893" spans="1:24" x14ac:dyDescent="0.25">
      <c r="A893" t="s">
        <v>133</v>
      </c>
      <c r="B893" s="1">
        <v>42264</v>
      </c>
      <c r="C893">
        <v>2015</v>
      </c>
      <c r="D893" t="s">
        <v>232</v>
      </c>
      <c r="E893" t="s">
        <v>64</v>
      </c>
      <c r="F893" t="s">
        <v>20</v>
      </c>
      <c r="G893" t="s">
        <v>209</v>
      </c>
      <c r="H893" t="s">
        <v>205</v>
      </c>
      <c r="I893">
        <v>64850</v>
      </c>
      <c r="J893">
        <v>4022</v>
      </c>
      <c r="K893">
        <v>68872</v>
      </c>
      <c r="L893" t="s">
        <v>127</v>
      </c>
      <c r="M893" t="s">
        <v>134</v>
      </c>
      <c r="N893" t="s">
        <v>135</v>
      </c>
      <c r="O893">
        <v>4</v>
      </c>
      <c r="P893" t="s">
        <v>77</v>
      </c>
      <c r="Q893" t="s">
        <v>86</v>
      </c>
      <c r="R893" t="s">
        <v>79</v>
      </c>
      <c r="S893" t="s">
        <v>57</v>
      </c>
      <c r="T893" t="s">
        <v>44</v>
      </c>
      <c r="U893" t="s">
        <v>223</v>
      </c>
      <c r="V893">
        <v>3242.5</v>
      </c>
      <c r="W893">
        <v>0.85256746311325926</v>
      </c>
      <c r="X893" t="s">
        <v>222</v>
      </c>
    </row>
    <row r="894" spans="1:24" x14ac:dyDescent="0.25">
      <c r="A894" t="s">
        <v>176</v>
      </c>
      <c r="B894" s="1">
        <v>42264</v>
      </c>
      <c r="C894">
        <v>2015</v>
      </c>
      <c r="D894" t="s">
        <v>232</v>
      </c>
      <c r="E894" t="s">
        <v>58</v>
      </c>
      <c r="F894" t="s">
        <v>8</v>
      </c>
      <c r="G894" t="s">
        <v>200</v>
      </c>
      <c r="H894" t="s">
        <v>203</v>
      </c>
      <c r="I894">
        <v>39250</v>
      </c>
      <c r="J894">
        <v>3200</v>
      </c>
      <c r="K894">
        <v>42450</v>
      </c>
      <c r="L894" t="s">
        <v>164</v>
      </c>
      <c r="M894" t="s">
        <v>177</v>
      </c>
      <c r="N894" t="s">
        <v>178</v>
      </c>
      <c r="O894">
        <v>4</v>
      </c>
      <c r="P894" t="s">
        <v>77</v>
      </c>
      <c r="Q894" t="s">
        <v>78</v>
      </c>
      <c r="R894" t="s">
        <v>79</v>
      </c>
      <c r="S894" t="s">
        <v>59</v>
      </c>
      <c r="T894" t="s">
        <v>42</v>
      </c>
      <c r="U894" t="s">
        <v>221</v>
      </c>
      <c r="V894">
        <v>1570</v>
      </c>
      <c r="W894">
        <v>0.7195725211499131</v>
      </c>
      <c r="X894" t="s">
        <v>222</v>
      </c>
    </row>
    <row r="895" spans="1:24" x14ac:dyDescent="0.25">
      <c r="A895" t="s">
        <v>96</v>
      </c>
      <c r="B895" s="1">
        <v>42265</v>
      </c>
      <c r="C895">
        <v>2015</v>
      </c>
      <c r="D895" t="s">
        <v>232</v>
      </c>
      <c r="E895" t="s">
        <v>60</v>
      </c>
      <c r="F895" t="s">
        <v>3</v>
      </c>
      <c r="G895" t="s">
        <v>210</v>
      </c>
      <c r="H895" t="s">
        <v>211</v>
      </c>
      <c r="I895">
        <v>24150</v>
      </c>
      <c r="J895">
        <v>4695</v>
      </c>
      <c r="K895">
        <v>28845</v>
      </c>
      <c r="L895" t="s">
        <v>97</v>
      </c>
      <c r="M895" t="s">
        <v>98</v>
      </c>
      <c r="N895" t="s">
        <v>99</v>
      </c>
      <c r="O895">
        <v>2</v>
      </c>
      <c r="P895" t="s">
        <v>77</v>
      </c>
      <c r="Q895" t="s">
        <v>78</v>
      </c>
      <c r="R895" t="s">
        <v>79</v>
      </c>
      <c r="S895" t="s">
        <v>61</v>
      </c>
      <c r="T895" t="s">
        <v>42</v>
      </c>
      <c r="U895" t="s">
        <v>219</v>
      </c>
      <c r="V895">
        <v>724.5</v>
      </c>
      <c r="W895">
        <v>0.42495399919569216</v>
      </c>
      <c r="X895" t="s">
        <v>220</v>
      </c>
    </row>
    <row r="896" spans="1:24" x14ac:dyDescent="0.25">
      <c r="A896" t="s">
        <v>83</v>
      </c>
      <c r="B896" s="1">
        <v>42265</v>
      </c>
      <c r="C896">
        <v>2015</v>
      </c>
      <c r="D896" t="s">
        <v>232</v>
      </c>
      <c r="E896" t="s">
        <v>54</v>
      </c>
      <c r="F896" t="s">
        <v>29</v>
      </c>
      <c r="G896" t="s">
        <v>210</v>
      </c>
      <c r="H896" t="s">
        <v>211</v>
      </c>
      <c r="I896">
        <v>83200</v>
      </c>
      <c r="J896">
        <v>4032</v>
      </c>
      <c r="K896">
        <v>87232</v>
      </c>
      <c r="L896" t="s">
        <v>74</v>
      </c>
      <c r="M896" t="s">
        <v>84</v>
      </c>
      <c r="N896" t="s">
        <v>85</v>
      </c>
      <c r="O896">
        <v>4</v>
      </c>
      <c r="P896" t="s">
        <v>77</v>
      </c>
      <c r="Q896" t="s">
        <v>86</v>
      </c>
      <c r="R896" t="s">
        <v>87</v>
      </c>
      <c r="S896" t="s">
        <v>54</v>
      </c>
      <c r="T896" t="s">
        <v>45</v>
      </c>
      <c r="U896" t="s">
        <v>225</v>
      </c>
      <c r="V896">
        <v>4992</v>
      </c>
      <c r="W896">
        <v>7.3755726718230052E-2</v>
      </c>
      <c r="X896" t="s">
        <v>220</v>
      </c>
    </row>
    <row r="897" spans="1:24" x14ac:dyDescent="0.25">
      <c r="A897" t="s">
        <v>151</v>
      </c>
      <c r="B897" s="1">
        <v>42267</v>
      </c>
      <c r="C897">
        <v>2015</v>
      </c>
      <c r="D897" t="s">
        <v>232</v>
      </c>
      <c r="E897" t="s">
        <v>57</v>
      </c>
      <c r="F897" t="s">
        <v>19</v>
      </c>
      <c r="G897" t="s">
        <v>206</v>
      </c>
      <c r="H897" t="s">
        <v>205</v>
      </c>
      <c r="I897">
        <v>34800</v>
      </c>
      <c r="J897">
        <v>4989</v>
      </c>
      <c r="K897">
        <v>39789</v>
      </c>
      <c r="L897" t="s">
        <v>142</v>
      </c>
      <c r="M897" t="s">
        <v>152</v>
      </c>
      <c r="N897" t="s">
        <v>153</v>
      </c>
      <c r="O897">
        <v>3</v>
      </c>
      <c r="P897" t="s">
        <v>91</v>
      </c>
      <c r="Q897" t="s">
        <v>78</v>
      </c>
      <c r="R897" t="s">
        <v>79</v>
      </c>
      <c r="S897" t="s">
        <v>57</v>
      </c>
      <c r="T897" t="s">
        <v>44</v>
      </c>
      <c r="U897" t="s">
        <v>221</v>
      </c>
      <c r="V897">
        <v>1392</v>
      </c>
      <c r="W897">
        <v>0.35913541743491562</v>
      </c>
      <c r="X897" t="s">
        <v>220</v>
      </c>
    </row>
    <row r="898" spans="1:24" x14ac:dyDescent="0.25">
      <c r="A898" t="s">
        <v>179</v>
      </c>
      <c r="B898" s="1">
        <v>42267</v>
      </c>
      <c r="C898">
        <v>2015</v>
      </c>
      <c r="D898" t="s">
        <v>232</v>
      </c>
      <c r="E898" t="s">
        <v>52</v>
      </c>
      <c r="F898" t="s">
        <v>47</v>
      </c>
      <c r="G898" t="s">
        <v>200</v>
      </c>
      <c r="H898" t="s">
        <v>211</v>
      </c>
      <c r="I898">
        <v>50750</v>
      </c>
      <c r="J898">
        <v>4880</v>
      </c>
      <c r="K898">
        <v>55630</v>
      </c>
      <c r="L898" t="s">
        <v>164</v>
      </c>
      <c r="M898" t="s">
        <v>180</v>
      </c>
      <c r="N898" t="s">
        <v>181</v>
      </c>
      <c r="O898">
        <v>4</v>
      </c>
      <c r="P898" t="s">
        <v>77</v>
      </c>
      <c r="Q898" t="s">
        <v>78</v>
      </c>
      <c r="R898" t="s">
        <v>79</v>
      </c>
      <c r="S898" t="s">
        <v>53</v>
      </c>
      <c r="T898" t="s">
        <v>46</v>
      </c>
      <c r="U898" t="s">
        <v>221</v>
      </c>
      <c r="V898">
        <v>2030</v>
      </c>
      <c r="W898">
        <v>0.79422222301094891</v>
      </c>
      <c r="X898" t="s">
        <v>222</v>
      </c>
    </row>
    <row r="899" spans="1:24" x14ac:dyDescent="0.25">
      <c r="A899" t="s">
        <v>160</v>
      </c>
      <c r="B899" s="1">
        <v>42268</v>
      </c>
      <c r="C899">
        <v>2015</v>
      </c>
      <c r="D899" t="s">
        <v>232</v>
      </c>
      <c r="E899" t="s">
        <v>54</v>
      </c>
      <c r="F899" t="s">
        <v>23</v>
      </c>
      <c r="G899" t="s">
        <v>206</v>
      </c>
      <c r="H899" t="s">
        <v>211</v>
      </c>
      <c r="I899">
        <v>108850</v>
      </c>
      <c r="J899">
        <v>3539</v>
      </c>
      <c r="K899">
        <v>112389</v>
      </c>
      <c r="L899" t="s">
        <v>142</v>
      </c>
      <c r="M899" t="s">
        <v>161</v>
      </c>
      <c r="N899" t="s">
        <v>162</v>
      </c>
      <c r="O899">
        <v>4</v>
      </c>
      <c r="P899" t="s">
        <v>91</v>
      </c>
      <c r="Q899" t="s">
        <v>78</v>
      </c>
      <c r="R899" t="s">
        <v>92</v>
      </c>
      <c r="S899" t="s">
        <v>54</v>
      </c>
      <c r="T899" t="s">
        <v>44</v>
      </c>
      <c r="U899" t="s">
        <v>225</v>
      </c>
      <c r="V899">
        <v>6531</v>
      </c>
      <c r="W899">
        <v>0.77483184951116879</v>
      </c>
      <c r="X899" t="s">
        <v>222</v>
      </c>
    </row>
    <row r="900" spans="1:24" x14ac:dyDescent="0.25">
      <c r="A900" t="s">
        <v>112</v>
      </c>
      <c r="B900" s="1">
        <v>42268</v>
      </c>
      <c r="C900">
        <v>2015</v>
      </c>
      <c r="D900" t="s">
        <v>232</v>
      </c>
      <c r="E900" t="s">
        <v>57</v>
      </c>
      <c r="F900" t="s">
        <v>24</v>
      </c>
      <c r="G900" t="s">
        <v>210</v>
      </c>
      <c r="H900" t="s">
        <v>203</v>
      </c>
      <c r="I900">
        <v>46650</v>
      </c>
      <c r="J900">
        <v>1023</v>
      </c>
      <c r="K900">
        <v>47673</v>
      </c>
      <c r="L900" t="s">
        <v>97</v>
      </c>
      <c r="M900" t="s">
        <v>104</v>
      </c>
      <c r="N900" t="s">
        <v>113</v>
      </c>
      <c r="O900">
        <v>3</v>
      </c>
      <c r="P900" t="s">
        <v>91</v>
      </c>
      <c r="Q900" t="s">
        <v>78</v>
      </c>
      <c r="R900" t="s">
        <v>79</v>
      </c>
      <c r="S900" t="s">
        <v>57</v>
      </c>
      <c r="T900" t="s">
        <v>44</v>
      </c>
      <c r="U900" t="s">
        <v>221</v>
      </c>
      <c r="V900">
        <v>1866</v>
      </c>
      <c r="W900">
        <v>0.10287748328544083</v>
      </c>
      <c r="X900" t="s">
        <v>220</v>
      </c>
    </row>
    <row r="901" spans="1:24" x14ac:dyDescent="0.25">
      <c r="A901" t="s">
        <v>112</v>
      </c>
      <c r="B901" s="1">
        <v>42271</v>
      </c>
      <c r="C901">
        <v>2015</v>
      </c>
      <c r="D901" t="s">
        <v>232</v>
      </c>
      <c r="E901" t="s">
        <v>64</v>
      </c>
      <c r="F901" t="s">
        <v>26</v>
      </c>
      <c r="G901" t="s">
        <v>209</v>
      </c>
      <c r="H901" t="s">
        <v>205</v>
      </c>
      <c r="I901">
        <v>47150</v>
      </c>
      <c r="J901">
        <v>2291</v>
      </c>
      <c r="K901">
        <v>49441</v>
      </c>
      <c r="L901" t="s">
        <v>97</v>
      </c>
      <c r="M901" t="s">
        <v>104</v>
      </c>
      <c r="N901" t="s">
        <v>113</v>
      </c>
      <c r="O901">
        <v>3</v>
      </c>
      <c r="P901" t="s">
        <v>91</v>
      </c>
      <c r="Q901" t="s">
        <v>78</v>
      </c>
      <c r="R901" t="s">
        <v>79</v>
      </c>
      <c r="S901" t="s">
        <v>57</v>
      </c>
      <c r="T901" t="s">
        <v>44</v>
      </c>
      <c r="U901" t="s">
        <v>221</v>
      </c>
      <c r="V901">
        <v>1886</v>
      </c>
      <c r="W901">
        <v>0.72023817371588117</v>
      </c>
      <c r="X901" t="s">
        <v>222</v>
      </c>
    </row>
    <row r="902" spans="1:24" x14ac:dyDescent="0.25">
      <c r="A902" t="s">
        <v>88</v>
      </c>
      <c r="B902" s="1">
        <v>42271</v>
      </c>
      <c r="C902">
        <v>2015</v>
      </c>
      <c r="D902" t="s">
        <v>232</v>
      </c>
      <c r="E902" t="s">
        <v>57</v>
      </c>
      <c r="F902" t="s">
        <v>17</v>
      </c>
      <c r="G902" t="s">
        <v>210</v>
      </c>
      <c r="H902" t="s">
        <v>205</v>
      </c>
      <c r="I902">
        <v>144050</v>
      </c>
      <c r="J902">
        <v>1357</v>
      </c>
      <c r="K902">
        <v>145407</v>
      </c>
      <c r="L902" t="s">
        <v>74</v>
      </c>
      <c r="M902" t="s">
        <v>89</v>
      </c>
      <c r="N902" t="s">
        <v>90</v>
      </c>
      <c r="O902">
        <v>4</v>
      </c>
      <c r="P902" t="s">
        <v>91</v>
      </c>
      <c r="Q902" t="s">
        <v>86</v>
      </c>
      <c r="R902" t="s">
        <v>92</v>
      </c>
      <c r="S902" t="s">
        <v>57</v>
      </c>
      <c r="T902" t="s">
        <v>44</v>
      </c>
      <c r="U902" t="s">
        <v>225</v>
      </c>
      <c r="V902">
        <v>8643</v>
      </c>
      <c r="W902">
        <v>0.1217983463414937</v>
      </c>
      <c r="X902" t="s">
        <v>220</v>
      </c>
    </row>
    <row r="903" spans="1:24" x14ac:dyDescent="0.25">
      <c r="A903" t="s">
        <v>100</v>
      </c>
      <c r="B903" s="1">
        <v>42271</v>
      </c>
      <c r="C903">
        <v>2015</v>
      </c>
      <c r="D903" t="s">
        <v>232</v>
      </c>
      <c r="E903" t="s">
        <v>60</v>
      </c>
      <c r="F903" t="s">
        <v>3</v>
      </c>
      <c r="G903" t="s">
        <v>210</v>
      </c>
      <c r="H903" t="s">
        <v>205</v>
      </c>
      <c r="I903">
        <v>31850</v>
      </c>
      <c r="J903">
        <v>2092</v>
      </c>
      <c r="K903">
        <v>33942</v>
      </c>
      <c r="L903" t="s">
        <v>97</v>
      </c>
      <c r="M903" t="s">
        <v>101</v>
      </c>
      <c r="N903" t="s">
        <v>102</v>
      </c>
      <c r="O903">
        <v>4</v>
      </c>
      <c r="P903" t="s">
        <v>77</v>
      </c>
      <c r="Q903" t="s">
        <v>78</v>
      </c>
      <c r="R903" t="s">
        <v>79</v>
      </c>
      <c r="S903" t="s">
        <v>61</v>
      </c>
      <c r="T903" t="s">
        <v>42</v>
      </c>
      <c r="U903" t="s">
        <v>219</v>
      </c>
      <c r="V903">
        <v>955.5</v>
      </c>
      <c r="W903">
        <v>0.89038780838734832</v>
      </c>
      <c r="X903" t="s">
        <v>222</v>
      </c>
    </row>
    <row r="904" spans="1:24" x14ac:dyDescent="0.25">
      <c r="A904" t="s">
        <v>191</v>
      </c>
      <c r="B904" s="1">
        <v>42272</v>
      </c>
      <c r="C904">
        <v>2015</v>
      </c>
      <c r="D904" t="s">
        <v>232</v>
      </c>
      <c r="E904" t="s">
        <v>58</v>
      </c>
      <c r="F904" t="s">
        <v>8</v>
      </c>
      <c r="G904" t="s">
        <v>200</v>
      </c>
      <c r="H904" t="s">
        <v>211</v>
      </c>
      <c r="I904">
        <v>130650</v>
      </c>
      <c r="J904">
        <v>3851</v>
      </c>
      <c r="K904">
        <v>134501</v>
      </c>
      <c r="L904" t="s">
        <v>164</v>
      </c>
      <c r="M904" t="s">
        <v>192</v>
      </c>
      <c r="N904" t="s">
        <v>193</v>
      </c>
      <c r="O904">
        <v>4</v>
      </c>
      <c r="P904" t="s">
        <v>91</v>
      </c>
      <c r="Q904" t="s">
        <v>86</v>
      </c>
      <c r="R904" t="s">
        <v>92</v>
      </c>
      <c r="S904" t="s">
        <v>59</v>
      </c>
      <c r="T904" t="s">
        <v>42</v>
      </c>
      <c r="U904" t="s">
        <v>225</v>
      </c>
      <c r="V904">
        <v>7839</v>
      </c>
      <c r="W904">
        <v>0.37800974043924818</v>
      </c>
      <c r="X904" t="s">
        <v>220</v>
      </c>
    </row>
    <row r="905" spans="1:24" x14ac:dyDescent="0.25">
      <c r="A905" t="s">
        <v>123</v>
      </c>
      <c r="B905" s="1">
        <v>42272</v>
      </c>
      <c r="C905">
        <v>2015</v>
      </c>
      <c r="D905" t="s">
        <v>232</v>
      </c>
      <c r="E905" t="s">
        <v>57</v>
      </c>
      <c r="F905" t="s">
        <v>19</v>
      </c>
      <c r="G905" t="s">
        <v>200</v>
      </c>
      <c r="H905" t="s">
        <v>201</v>
      </c>
      <c r="I905">
        <v>75600</v>
      </c>
      <c r="J905">
        <v>1298</v>
      </c>
      <c r="K905">
        <v>76898</v>
      </c>
      <c r="L905" t="s">
        <v>97</v>
      </c>
      <c r="M905" t="s">
        <v>124</v>
      </c>
      <c r="N905" t="s">
        <v>125</v>
      </c>
      <c r="O905">
        <v>4</v>
      </c>
      <c r="P905" t="s">
        <v>91</v>
      </c>
      <c r="Q905" t="s">
        <v>78</v>
      </c>
      <c r="R905" t="s">
        <v>92</v>
      </c>
      <c r="S905" t="s">
        <v>57</v>
      </c>
      <c r="T905" t="s">
        <v>44</v>
      </c>
      <c r="U905" t="s">
        <v>223</v>
      </c>
      <c r="V905">
        <v>3780</v>
      </c>
      <c r="W905">
        <v>0.83840946100578151</v>
      </c>
      <c r="X905" t="s">
        <v>222</v>
      </c>
    </row>
    <row r="906" spans="1:24" x14ac:dyDescent="0.25">
      <c r="A906" t="s">
        <v>112</v>
      </c>
      <c r="B906" s="1">
        <v>42272</v>
      </c>
      <c r="C906">
        <v>2015</v>
      </c>
      <c r="D906" t="s">
        <v>232</v>
      </c>
      <c r="E906" t="s">
        <v>57</v>
      </c>
      <c r="F906" t="s">
        <v>22</v>
      </c>
      <c r="G906" t="s">
        <v>200</v>
      </c>
      <c r="H906" t="s">
        <v>203</v>
      </c>
      <c r="I906">
        <v>46400</v>
      </c>
      <c r="J906">
        <v>4535</v>
      </c>
      <c r="K906">
        <v>50935</v>
      </c>
      <c r="L906" t="s">
        <v>97</v>
      </c>
      <c r="M906" t="s">
        <v>104</v>
      </c>
      <c r="N906" t="s">
        <v>113</v>
      </c>
      <c r="O906">
        <v>3</v>
      </c>
      <c r="P906" t="s">
        <v>91</v>
      </c>
      <c r="Q906" t="s">
        <v>78</v>
      </c>
      <c r="R906" t="s">
        <v>79</v>
      </c>
      <c r="S906" t="s">
        <v>57</v>
      </c>
      <c r="T906" t="s">
        <v>44</v>
      </c>
      <c r="U906" t="s">
        <v>221</v>
      </c>
      <c r="V906">
        <v>1856</v>
      </c>
      <c r="W906">
        <v>0.17306857936692824</v>
      </c>
      <c r="X906" t="s">
        <v>220</v>
      </c>
    </row>
    <row r="907" spans="1:24" x14ac:dyDescent="0.25">
      <c r="A907" t="s">
        <v>114</v>
      </c>
      <c r="B907" s="1">
        <v>42273</v>
      </c>
      <c r="C907">
        <v>2015</v>
      </c>
      <c r="D907" t="s">
        <v>232</v>
      </c>
      <c r="E907" t="s">
        <v>52</v>
      </c>
      <c r="F907" t="s">
        <v>47</v>
      </c>
      <c r="G907" t="s">
        <v>200</v>
      </c>
      <c r="H907" t="s">
        <v>203</v>
      </c>
      <c r="I907">
        <v>54200</v>
      </c>
      <c r="J907">
        <v>1988</v>
      </c>
      <c r="K907">
        <v>56188</v>
      </c>
      <c r="L907" t="s">
        <v>97</v>
      </c>
      <c r="M907" t="s">
        <v>115</v>
      </c>
      <c r="N907" t="s">
        <v>116</v>
      </c>
      <c r="O907">
        <v>4</v>
      </c>
      <c r="P907" t="s">
        <v>77</v>
      </c>
      <c r="Q907" t="s">
        <v>78</v>
      </c>
      <c r="R907" t="s">
        <v>79</v>
      </c>
      <c r="S907" t="s">
        <v>53</v>
      </c>
      <c r="T907" t="s">
        <v>46</v>
      </c>
      <c r="U907" t="s">
        <v>221</v>
      </c>
      <c r="V907">
        <v>2168</v>
      </c>
      <c r="W907">
        <v>0.51527852123383366</v>
      </c>
      <c r="X907" t="s">
        <v>222</v>
      </c>
    </row>
    <row r="908" spans="1:24" x14ac:dyDescent="0.25">
      <c r="A908" t="s">
        <v>170</v>
      </c>
      <c r="B908" s="1">
        <v>42274</v>
      </c>
      <c r="C908">
        <v>2015</v>
      </c>
      <c r="D908" t="s">
        <v>232</v>
      </c>
      <c r="E908" t="s">
        <v>54</v>
      </c>
      <c r="F908" t="s">
        <v>29</v>
      </c>
      <c r="G908" t="s">
        <v>200</v>
      </c>
      <c r="H908" t="s">
        <v>211</v>
      </c>
      <c r="I908">
        <v>31350</v>
      </c>
      <c r="J908">
        <v>2717</v>
      </c>
      <c r="K908">
        <v>34067</v>
      </c>
      <c r="L908" t="s">
        <v>164</v>
      </c>
      <c r="M908" t="s">
        <v>171</v>
      </c>
      <c r="N908" t="s">
        <v>172</v>
      </c>
      <c r="O908">
        <v>4</v>
      </c>
      <c r="P908" t="s">
        <v>77</v>
      </c>
      <c r="Q908" t="s">
        <v>78</v>
      </c>
      <c r="R908" t="s">
        <v>79</v>
      </c>
      <c r="S908" t="s">
        <v>54</v>
      </c>
      <c r="T908" t="s">
        <v>45</v>
      </c>
      <c r="U908" t="s">
        <v>219</v>
      </c>
      <c r="V908">
        <v>940.5</v>
      </c>
      <c r="W908">
        <v>0.31890477580898663</v>
      </c>
      <c r="X908" t="s">
        <v>220</v>
      </c>
    </row>
    <row r="909" spans="1:24" x14ac:dyDescent="0.25">
      <c r="A909" t="s">
        <v>179</v>
      </c>
      <c r="B909" s="1">
        <v>42274</v>
      </c>
      <c r="C909">
        <v>2015</v>
      </c>
      <c r="D909" t="s">
        <v>232</v>
      </c>
      <c r="E909" t="s">
        <v>57</v>
      </c>
      <c r="F909" t="s">
        <v>24</v>
      </c>
      <c r="G909" t="s">
        <v>210</v>
      </c>
      <c r="H909" t="s">
        <v>201</v>
      </c>
      <c r="I909">
        <v>50650</v>
      </c>
      <c r="J909">
        <v>4048</v>
      </c>
      <c r="K909">
        <v>54698</v>
      </c>
      <c r="L909" t="s">
        <v>164</v>
      </c>
      <c r="M909" t="s">
        <v>180</v>
      </c>
      <c r="N909" t="s">
        <v>181</v>
      </c>
      <c r="O909">
        <v>4</v>
      </c>
      <c r="P909" t="s">
        <v>77</v>
      </c>
      <c r="Q909" t="s">
        <v>78</v>
      </c>
      <c r="R909" t="s">
        <v>79</v>
      </c>
      <c r="S909" t="s">
        <v>57</v>
      </c>
      <c r="T909" t="s">
        <v>44</v>
      </c>
      <c r="U909" t="s">
        <v>221</v>
      </c>
      <c r="V909">
        <v>2026</v>
      </c>
      <c r="W909">
        <v>0.11251796600991765</v>
      </c>
      <c r="X909" t="s">
        <v>220</v>
      </c>
    </row>
    <row r="910" spans="1:24" x14ac:dyDescent="0.25">
      <c r="A910" t="s">
        <v>185</v>
      </c>
      <c r="B910" s="1">
        <v>42275</v>
      </c>
      <c r="C910">
        <v>2015</v>
      </c>
      <c r="D910" t="s">
        <v>232</v>
      </c>
      <c r="E910" t="s">
        <v>62</v>
      </c>
      <c r="F910" t="s">
        <v>15</v>
      </c>
      <c r="G910" t="s">
        <v>210</v>
      </c>
      <c r="H910" t="s">
        <v>203</v>
      </c>
      <c r="I910">
        <v>74600</v>
      </c>
      <c r="J910">
        <v>1017</v>
      </c>
      <c r="K910">
        <v>75617</v>
      </c>
      <c r="L910" t="s">
        <v>164</v>
      </c>
      <c r="M910" t="s">
        <v>186</v>
      </c>
      <c r="N910" t="s">
        <v>187</v>
      </c>
      <c r="O910">
        <v>4</v>
      </c>
      <c r="P910" t="s">
        <v>77</v>
      </c>
      <c r="Q910" t="s">
        <v>86</v>
      </c>
      <c r="R910" t="s">
        <v>87</v>
      </c>
      <c r="S910" t="s">
        <v>63</v>
      </c>
      <c r="T910" t="s">
        <v>43</v>
      </c>
      <c r="U910" t="s">
        <v>223</v>
      </c>
      <c r="V910">
        <v>3730</v>
      </c>
      <c r="W910">
        <v>0.69428869555438344</v>
      </c>
      <c r="X910" t="s">
        <v>222</v>
      </c>
    </row>
    <row r="911" spans="1:24" x14ac:dyDescent="0.25">
      <c r="A911" t="s">
        <v>114</v>
      </c>
      <c r="B911" s="1">
        <v>42275</v>
      </c>
      <c r="C911">
        <v>2015</v>
      </c>
      <c r="D911" t="s">
        <v>232</v>
      </c>
      <c r="E911" t="s">
        <v>62</v>
      </c>
      <c r="F911" t="s">
        <v>11</v>
      </c>
      <c r="G911" t="s">
        <v>209</v>
      </c>
      <c r="H911" t="s">
        <v>203</v>
      </c>
      <c r="I911">
        <v>54250</v>
      </c>
      <c r="J911">
        <v>1338</v>
      </c>
      <c r="K911">
        <v>55588</v>
      </c>
      <c r="L911" t="s">
        <v>97</v>
      </c>
      <c r="M911" t="s">
        <v>115</v>
      </c>
      <c r="N911" t="s">
        <v>116</v>
      </c>
      <c r="O911">
        <v>4</v>
      </c>
      <c r="P911" t="s">
        <v>77</v>
      </c>
      <c r="Q911" t="s">
        <v>78</v>
      </c>
      <c r="R911" t="s">
        <v>79</v>
      </c>
      <c r="S911" t="s">
        <v>63</v>
      </c>
      <c r="T911" t="s">
        <v>43</v>
      </c>
      <c r="U911" t="s">
        <v>221</v>
      </c>
      <c r="V911">
        <v>2170</v>
      </c>
      <c r="W911">
        <v>0.77283972165213888</v>
      </c>
      <c r="X911" t="s">
        <v>222</v>
      </c>
    </row>
    <row r="912" spans="1:24" x14ac:dyDescent="0.25">
      <c r="A912" t="s">
        <v>100</v>
      </c>
      <c r="B912" s="1">
        <v>42275</v>
      </c>
      <c r="C912">
        <v>2015</v>
      </c>
      <c r="D912" t="s">
        <v>232</v>
      </c>
      <c r="E912" t="s">
        <v>62</v>
      </c>
      <c r="F912" t="s">
        <v>12</v>
      </c>
      <c r="G912" t="s">
        <v>200</v>
      </c>
      <c r="H912" t="s">
        <v>202</v>
      </c>
      <c r="I912">
        <v>31950</v>
      </c>
      <c r="J912">
        <v>4176</v>
      </c>
      <c r="K912">
        <v>36126</v>
      </c>
      <c r="L912" t="s">
        <v>97</v>
      </c>
      <c r="M912" t="s">
        <v>101</v>
      </c>
      <c r="N912" t="s">
        <v>102</v>
      </c>
      <c r="O912">
        <v>4</v>
      </c>
      <c r="P912" t="s">
        <v>77</v>
      </c>
      <c r="Q912" t="s">
        <v>78</v>
      </c>
      <c r="R912" t="s">
        <v>79</v>
      </c>
      <c r="S912" t="s">
        <v>63</v>
      </c>
      <c r="T912" t="s">
        <v>43</v>
      </c>
      <c r="U912" t="s">
        <v>219</v>
      </c>
      <c r="V912">
        <v>958.5</v>
      </c>
      <c r="W912">
        <v>0.54902161124582483</v>
      </c>
      <c r="X912" t="s">
        <v>222</v>
      </c>
    </row>
    <row r="913" spans="1:24" x14ac:dyDescent="0.25">
      <c r="A913" t="s">
        <v>173</v>
      </c>
      <c r="B913" s="1">
        <v>42276</v>
      </c>
      <c r="C913">
        <v>2015</v>
      </c>
      <c r="D913" t="s">
        <v>232</v>
      </c>
      <c r="E913" t="s">
        <v>60</v>
      </c>
      <c r="F913" t="s">
        <v>22</v>
      </c>
      <c r="G913" t="s">
        <v>200</v>
      </c>
      <c r="H913" t="s">
        <v>201</v>
      </c>
      <c r="I913">
        <v>32300</v>
      </c>
      <c r="J913">
        <v>2403</v>
      </c>
      <c r="K913">
        <v>34703</v>
      </c>
      <c r="L913" t="s">
        <v>164</v>
      </c>
      <c r="M913" t="s">
        <v>174</v>
      </c>
      <c r="N913" t="s">
        <v>175</v>
      </c>
      <c r="O913">
        <v>2</v>
      </c>
      <c r="P913" t="s">
        <v>91</v>
      </c>
      <c r="Q913" t="s">
        <v>78</v>
      </c>
      <c r="R913" t="s">
        <v>79</v>
      </c>
      <c r="S913" t="s">
        <v>61</v>
      </c>
      <c r="T913" t="s">
        <v>44</v>
      </c>
      <c r="U913" t="s">
        <v>219</v>
      </c>
      <c r="V913">
        <v>969</v>
      </c>
      <c r="W913">
        <v>0.76701748080878396</v>
      </c>
      <c r="X913" t="s">
        <v>222</v>
      </c>
    </row>
    <row r="914" spans="1:24" x14ac:dyDescent="0.25">
      <c r="A914" t="s">
        <v>182</v>
      </c>
      <c r="B914" s="1">
        <v>42277</v>
      </c>
      <c r="C914">
        <v>2015</v>
      </c>
      <c r="D914" t="s">
        <v>232</v>
      </c>
      <c r="E914" t="s">
        <v>57</v>
      </c>
      <c r="F914" t="s">
        <v>22</v>
      </c>
      <c r="G914" t="s">
        <v>206</v>
      </c>
      <c r="H914" t="s">
        <v>203</v>
      </c>
      <c r="I914">
        <v>58600</v>
      </c>
      <c r="J914">
        <v>1543</v>
      </c>
      <c r="K914">
        <v>60143</v>
      </c>
      <c r="L914" t="s">
        <v>164</v>
      </c>
      <c r="M914" t="s">
        <v>183</v>
      </c>
      <c r="N914" t="s">
        <v>184</v>
      </c>
      <c r="O914">
        <v>4</v>
      </c>
      <c r="P914" t="s">
        <v>77</v>
      </c>
      <c r="Q914" t="s">
        <v>78</v>
      </c>
      <c r="R914" t="s">
        <v>79</v>
      </c>
      <c r="S914" t="s">
        <v>57</v>
      </c>
      <c r="T914" t="s">
        <v>44</v>
      </c>
      <c r="U914" t="s">
        <v>223</v>
      </c>
      <c r="V914">
        <v>2930</v>
      </c>
      <c r="W914">
        <v>0.40122451139671006</v>
      </c>
      <c r="X914" t="s">
        <v>220</v>
      </c>
    </row>
    <row r="915" spans="1:24" x14ac:dyDescent="0.25">
      <c r="A915" t="s">
        <v>170</v>
      </c>
      <c r="B915" s="1">
        <v>42277</v>
      </c>
      <c r="C915">
        <v>2015</v>
      </c>
      <c r="D915" t="s">
        <v>232</v>
      </c>
      <c r="E915" t="s">
        <v>50</v>
      </c>
      <c r="F915" t="s">
        <v>9</v>
      </c>
      <c r="G915" t="s">
        <v>200</v>
      </c>
      <c r="H915" t="s">
        <v>211</v>
      </c>
      <c r="I915">
        <v>31550</v>
      </c>
      <c r="J915">
        <v>3314</v>
      </c>
      <c r="K915">
        <v>34864</v>
      </c>
      <c r="L915" t="s">
        <v>164</v>
      </c>
      <c r="M915" t="s">
        <v>171</v>
      </c>
      <c r="N915" t="s">
        <v>172</v>
      </c>
      <c r="O915">
        <v>4</v>
      </c>
      <c r="P915" t="s">
        <v>77</v>
      </c>
      <c r="Q915" t="s">
        <v>78</v>
      </c>
      <c r="R915" t="s">
        <v>79</v>
      </c>
      <c r="S915" t="s">
        <v>51</v>
      </c>
      <c r="T915" t="s">
        <v>43</v>
      </c>
      <c r="U915" t="s">
        <v>219</v>
      </c>
      <c r="V915">
        <v>946.5</v>
      </c>
      <c r="W915">
        <v>0.31515148203594212</v>
      </c>
      <c r="X915" t="s">
        <v>220</v>
      </c>
    </row>
    <row r="916" spans="1:24" x14ac:dyDescent="0.25">
      <c r="A916" t="s">
        <v>73</v>
      </c>
      <c r="B916" s="1">
        <v>42278</v>
      </c>
      <c r="C916">
        <v>2015</v>
      </c>
      <c r="D916" t="s">
        <v>233</v>
      </c>
      <c r="E916" t="s">
        <v>58</v>
      </c>
      <c r="F916" t="s">
        <v>5</v>
      </c>
      <c r="G916" t="s">
        <v>200</v>
      </c>
      <c r="H916" t="s">
        <v>203</v>
      </c>
      <c r="I916">
        <v>27700</v>
      </c>
      <c r="J916">
        <v>1481</v>
      </c>
      <c r="K916">
        <v>29181</v>
      </c>
      <c r="L916" t="s">
        <v>74</v>
      </c>
      <c r="M916" t="s">
        <v>75</v>
      </c>
      <c r="N916" t="s">
        <v>76</v>
      </c>
      <c r="O916">
        <v>4</v>
      </c>
      <c r="P916" t="s">
        <v>77</v>
      </c>
      <c r="Q916" t="s">
        <v>78</v>
      </c>
      <c r="R916" t="s">
        <v>79</v>
      </c>
      <c r="S916" t="s">
        <v>59</v>
      </c>
      <c r="T916" t="s">
        <v>42</v>
      </c>
      <c r="U916" t="s">
        <v>219</v>
      </c>
      <c r="V916">
        <v>831</v>
      </c>
      <c r="W916">
        <v>9.6845548645055637E-2</v>
      </c>
      <c r="X916" t="s">
        <v>220</v>
      </c>
    </row>
    <row r="917" spans="1:24" x14ac:dyDescent="0.25">
      <c r="A917" t="s">
        <v>154</v>
      </c>
      <c r="B917" s="1">
        <v>42278</v>
      </c>
      <c r="C917">
        <v>2015</v>
      </c>
      <c r="D917" t="s">
        <v>233</v>
      </c>
      <c r="E917" t="s">
        <v>54</v>
      </c>
      <c r="F917" t="s">
        <v>31</v>
      </c>
      <c r="G917" t="s">
        <v>200</v>
      </c>
      <c r="H917" t="s">
        <v>203</v>
      </c>
      <c r="I917">
        <v>62600</v>
      </c>
      <c r="J917">
        <v>2440</v>
      </c>
      <c r="K917">
        <v>65040</v>
      </c>
      <c r="L917" t="s">
        <v>142</v>
      </c>
      <c r="M917" t="s">
        <v>155</v>
      </c>
      <c r="N917" t="s">
        <v>156</v>
      </c>
      <c r="O917">
        <v>4</v>
      </c>
      <c r="P917" t="s">
        <v>91</v>
      </c>
      <c r="Q917" t="s">
        <v>78</v>
      </c>
      <c r="R917" t="s">
        <v>79</v>
      </c>
      <c r="S917" t="s">
        <v>54</v>
      </c>
      <c r="T917" t="s">
        <v>45</v>
      </c>
      <c r="U917" t="s">
        <v>223</v>
      </c>
      <c r="V917">
        <v>3130</v>
      </c>
      <c r="W917">
        <v>0.80580394566329383</v>
      </c>
      <c r="X917" t="s">
        <v>222</v>
      </c>
    </row>
    <row r="918" spans="1:24" x14ac:dyDescent="0.25">
      <c r="A918" t="s">
        <v>157</v>
      </c>
      <c r="B918" s="1">
        <v>42279</v>
      </c>
      <c r="C918">
        <v>2015</v>
      </c>
      <c r="D918" t="s">
        <v>233</v>
      </c>
      <c r="E918" t="s">
        <v>62</v>
      </c>
      <c r="F918" t="s">
        <v>14</v>
      </c>
      <c r="G918" t="s">
        <v>207</v>
      </c>
      <c r="H918" t="s">
        <v>201</v>
      </c>
      <c r="I918">
        <v>65750</v>
      </c>
      <c r="J918">
        <v>3653</v>
      </c>
      <c r="K918">
        <v>69403</v>
      </c>
      <c r="L918" t="s">
        <v>142</v>
      </c>
      <c r="M918" t="s">
        <v>158</v>
      </c>
      <c r="N918" t="s">
        <v>159</v>
      </c>
      <c r="O918">
        <v>4</v>
      </c>
      <c r="P918" t="s">
        <v>77</v>
      </c>
      <c r="Q918" t="s">
        <v>86</v>
      </c>
      <c r="R918" t="s">
        <v>79</v>
      </c>
      <c r="S918" t="s">
        <v>63</v>
      </c>
      <c r="T918" t="s">
        <v>43</v>
      </c>
      <c r="U918" t="s">
        <v>223</v>
      </c>
      <c r="V918">
        <v>3287.5</v>
      </c>
      <c r="W918">
        <v>0.58102358019958422</v>
      </c>
      <c r="X918" t="s">
        <v>222</v>
      </c>
    </row>
    <row r="919" spans="1:24" x14ac:dyDescent="0.25">
      <c r="A919" t="s">
        <v>139</v>
      </c>
      <c r="B919" s="1">
        <v>42279</v>
      </c>
      <c r="C919">
        <v>2015</v>
      </c>
      <c r="D919" t="s">
        <v>233</v>
      </c>
      <c r="E919" t="s">
        <v>52</v>
      </c>
      <c r="F919" t="s">
        <v>41</v>
      </c>
      <c r="G919" t="s">
        <v>209</v>
      </c>
      <c r="H919" t="s">
        <v>203</v>
      </c>
      <c r="I919">
        <v>134850</v>
      </c>
      <c r="J919">
        <v>1398</v>
      </c>
      <c r="K919">
        <v>136248</v>
      </c>
      <c r="L919" t="s">
        <v>127</v>
      </c>
      <c r="M919" t="s">
        <v>137</v>
      </c>
      <c r="N919" t="s">
        <v>140</v>
      </c>
      <c r="O919">
        <v>4</v>
      </c>
      <c r="P919" t="s">
        <v>91</v>
      </c>
      <c r="Q919" t="s">
        <v>86</v>
      </c>
      <c r="R919" t="s">
        <v>92</v>
      </c>
      <c r="S919" t="s">
        <v>53</v>
      </c>
      <c r="T919" t="s">
        <v>46</v>
      </c>
      <c r="U919" t="s">
        <v>225</v>
      </c>
      <c r="V919">
        <v>8091</v>
      </c>
      <c r="W919">
        <v>0.52040093043837743</v>
      </c>
      <c r="X919" t="s">
        <v>222</v>
      </c>
    </row>
    <row r="920" spans="1:24" x14ac:dyDescent="0.25">
      <c r="A920" t="s">
        <v>117</v>
      </c>
      <c r="B920" s="1">
        <v>42282</v>
      </c>
      <c r="C920">
        <v>2015</v>
      </c>
      <c r="D920" t="s">
        <v>233</v>
      </c>
      <c r="E920" t="s">
        <v>55</v>
      </c>
      <c r="F920" t="s">
        <v>36</v>
      </c>
      <c r="G920" t="s">
        <v>200</v>
      </c>
      <c r="H920" t="s">
        <v>203</v>
      </c>
      <c r="I920">
        <v>58550</v>
      </c>
      <c r="J920">
        <v>4558</v>
      </c>
      <c r="K920">
        <v>63108</v>
      </c>
      <c r="L920" t="s">
        <v>97</v>
      </c>
      <c r="M920" t="s">
        <v>118</v>
      </c>
      <c r="N920" t="s">
        <v>119</v>
      </c>
      <c r="O920">
        <v>4</v>
      </c>
      <c r="P920" t="s">
        <v>77</v>
      </c>
      <c r="Q920" t="s">
        <v>86</v>
      </c>
      <c r="R920" t="s">
        <v>79</v>
      </c>
      <c r="S920" t="s">
        <v>56</v>
      </c>
      <c r="T920" t="s">
        <v>46</v>
      </c>
      <c r="U920" t="s">
        <v>223</v>
      </c>
      <c r="V920">
        <v>2927.5</v>
      </c>
      <c r="W920">
        <v>8.0936117601085503E-2</v>
      </c>
      <c r="X920" t="s">
        <v>220</v>
      </c>
    </row>
    <row r="921" spans="1:24" x14ac:dyDescent="0.25">
      <c r="A921" t="s">
        <v>170</v>
      </c>
      <c r="B921" s="1">
        <v>42282</v>
      </c>
      <c r="C921">
        <v>2015</v>
      </c>
      <c r="D921" t="s">
        <v>233</v>
      </c>
      <c r="E921" t="s">
        <v>58</v>
      </c>
      <c r="F921" t="s">
        <v>5</v>
      </c>
      <c r="G921" t="s">
        <v>209</v>
      </c>
      <c r="H921" t="s">
        <v>203</v>
      </c>
      <c r="I921">
        <v>31600</v>
      </c>
      <c r="J921">
        <v>3798</v>
      </c>
      <c r="K921">
        <v>35398</v>
      </c>
      <c r="L921" t="s">
        <v>164</v>
      </c>
      <c r="M921" t="s">
        <v>171</v>
      </c>
      <c r="N921" t="s">
        <v>172</v>
      </c>
      <c r="O921">
        <v>4</v>
      </c>
      <c r="P921" t="s">
        <v>77</v>
      </c>
      <c r="Q921" t="s">
        <v>78</v>
      </c>
      <c r="R921" t="s">
        <v>79</v>
      </c>
      <c r="S921" t="s">
        <v>59</v>
      </c>
      <c r="T921" t="s">
        <v>42</v>
      </c>
      <c r="U921" t="s">
        <v>219</v>
      </c>
      <c r="V921">
        <v>948</v>
      </c>
      <c r="W921">
        <v>0.15527840152162983</v>
      </c>
      <c r="X921" t="s">
        <v>220</v>
      </c>
    </row>
    <row r="922" spans="1:24" x14ac:dyDescent="0.25">
      <c r="A922" t="s">
        <v>88</v>
      </c>
      <c r="B922" s="1">
        <v>42284</v>
      </c>
      <c r="C922">
        <v>2015</v>
      </c>
      <c r="D922" t="s">
        <v>233</v>
      </c>
      <c r="E922" t="s">
        <v>55</v>
      </c>
      <c r="F922" t="s">
        <v>40</v>
      </c>
      <c r="G922" t="s">
        <v>210</v>
      </c>
      <c r="H922" t="s">
        <v>203</v>
      </c>
      <c r="I922">
        <v>144000</v>
      </c>
      <c r="J922">
        <v>4306</v>
      </c>
      <c r="K922">
        <v>148306</v>
      </c>
      <c r="L922" t="s">
        <v>74</v>
      </c>
      <c r="M922" t="s">
        <v>89</v>
      </c>
      <c r="N922" t="s">
        <v>90</v>
      </c>
      <c r="O922">
        <v>4</v>
      </c>
      <c r="P922" t="s">
        <v>91</v>
      </c>
      <c r="Q922" t="s">
        <v>86</v>
      </c>
      <c r="R922" t="s">
        <v>92</v>
      </c>
      <c r="S922" t="s">
        <v>56</v>
      </c>
      <c r="T922" t="s">
        <v>46</v>
      </c>
      <c r="U922" t="s">
        <v>225</v>
      </c>
      <c r="V922">
        <v>8640</v>
      </c>
      <c r="W922">
        <v>0.44830541799231682</v>
      </c>
      <c r="X922" t="s">
        <v>220</v>
      </c>
    </row>
    <row r="923" spans="1:24" x14ac:dyDescent="0.25">
      <c r="A923" t="s">
        <v>123</v>
      </c>
      <c r="B923" s="1">
        <v>42285</v>
      </c>
      <c r="C923">
        <v>2015</v>
      </c>
      <c r="D923" t="s">
        <v>233</v>
      </c>
      <c r="E923" t="s">
        <v>55</v>
      </c>
      <c r="F923" t="s">
        <v>38</v>
      </c>
      <c r="G923" t="s">
        <v>204</v>
      </c>
      <c r="H923" t="s">
        <v>203</v>
      </c>
      <c r="I923">
        <v>75550</v>
      </c>
      <c r="J923">
        <v>1394</v>
      </c>
      <c r="K923">
        <v>76944</v>
      </c>
      <c r="L923" t="s">
        <v>97</v>
      </c>
      <c r="M923" t="s">
        <v>124</v>
      </c>
      <c r="N923" t="s">
        <v>125</v>
      </c>
      <c r="O923">
        <v>4</v>
      </c>
      <c r="P923" t="s">
        <v>91</v>
      </c>
      <c r="Q923" t="s">
        <v>78</v>
      </c>
      <c r="R923" t="s">
        <v>92</v>
      </c>
      <c r="S923" t="s">
        <v>56</v>
      </c>
      <c r="T923" t="s">
        <v>46</v>
      </c>
      <c r="U923" t="s">
        <v>223</v>
      </c>
      <c r="V923">
        <v>3777.5</v>
      </c>
      <c r="W923">
        <v>0.23721088852603495</v>
      </c>
      <c r="X923" t="s">
        <v>220</v>
      </c>
    </row>
    <row r="924" spans="1:24" x14ac:dyDescent="0.25">
      <c r="A924" t="s">
        <v>182</v>
      </c>
      <c r="B924" s="1">
        <v>42285</v>
      </c>
      <c r="C924">
        <v>2015</v>
      </c>
      <c r="D924" t="s">
        <v>233</v>
      </c>
      <c r="E924" t="s">
        <v>52</v>
      </c>
      <c r="F924" t="s">
        <v>34</v>
      </c>
      <c r="G924" t="s">
        <v>206</v>
      </c>
      <c r="H924" t="s">
        <v>203</v>
      </c>
      <c r="I924">
        <v>58400</v>
      </c>
      <c r="J924">
        <v>1862</v>
      </c>
      <c r="K924">
        <v>60262</v>
      </c>
      <c r="L924" t="s">
        <v>164</v>
      </c>
      <c r="M924" t="s">
        <v>183</v>
      </c>
      <c r="N924" t="s">
        <v>184</v>
      </c>
      <c r="O924">
        <v>4</v>
      </c>
      <c r="P924" t="s">
        <v>77</v>
      </c>
      <c r="Q924" t="s">
        <v>78</v>
      </c>
      <c r="R924" t="s">
        <v>79</v>
      </c>
      <c r="S924" t="s">
        <v>53</v>
      </c>
      <c r="T924" t="s">
        <v>46</v>
      </c>
      <c r="U924" t="s">
        <v>223</v>
      </c>
      <c r="V924">
        <v>2920</v>
      </c>
      <c r="W924">
        <v>0.39607739560123412</v>
      </c>
      <c r="X924" t="s">
        <v>220</v>
      </c>
    </row>
    <row r="925" spans="1:24" x14ac:dyDescent="0.25">
      <c r="A925" t="s">
        <v>114</v>
      </c>
      <c r="B925" s="1">
        <v>42285</v>
      </c>
      <c r="C925">
        <v>2015</v>
      </c>
      <c r="D925" t="s">
        <v>233</v>
      </c>
      <c r="E925" t="s">
        <v>58</v>
      </c>
      <c r="F925" t="s">
        <v>5</v>
      </c>
      <c r="G925" t="s">
        <v>209</v>
      </c>
      <c r="H925" t="s">
        <v>201</v>
      </c>
      <c r="I925">
        <v>54300</v>
      </c>
      <c r="J925">
        <v>1179</v>
      </c>
      <c r="K925">
        <v>55479</v>
      </c>
      <c r="L925" t="s">
        <v>97</v>
      </c>
      <c r="M925" t="s">
        <v>115</v>
      </c>
      <c r="N925" t="s">
        <v>116</v>
      </c>
      <c r="O925">
        <v>4</v>
      </c>
      <c r="P925" t="s">
        <v>77</v>
      </c>
      <c r="Q925" t="s">
        <v>78</v>
      </c>
      <c r="R925" t="s">
        <v>79</v>
      </c>
      <c r="S925" t="s">
        <v>59</v>
      </c>
      <c r="T925" t="s">
        <v>42</v>
      </c>
      <c r="U925" t="s">
        <v>221</v>
      </c>
      <c r="V925">
        <v>2172</v>
      </c>
      <c r="W925">
        <v>0.7345199611664377</v>
      </c>
      <c r="X925" t="s">
        <v>222</v>
      </c>
    </row>
    <row r="926" spans="1:24" x14ac:dyDescent="0.25">
      <c r="A926" t="s">
        <v>112</v>
      </c>
      <c r="B926" s="1">
        <v>42286</v>
      </c>
      <c r="C926">
        <v>2015</v>
      </c>
      <c r="D926" t="s">
        <v>233</v>
      </c>
      <c r="E926" t="s">
        <v>54</v>
      </c>
      <c r="F926" t="s">
        <v>11</v>
      </c>
      <c r="G926" t="s">
        <v>210</v>
      </c>
      <c r="H926" t="s">
        <v>202</v>
      </c>
      <c r="I926">
        <v>46650</v>
      </c>
      <c r="J926">
        <v>1644</v>
      </c>
      <c r="K926">
        <v>48294</v>
      </c>
      <c r="L926" t="s">
        <v>97</v>
      </c>
      <c r="M926" t="s">
        <v>104</v>
      </c>
      <c r="N926" t="s">
        <v>113</v>
      </c>
      <c r="O926">
        <v>3</v>
      </c>
      <c r="P926" t="s">
        <v>91</v>
      </c>
      <c r="Q926" t="s">
        <v>78</v>
      </c>
      <c r="R926" t="s">
        <v>79</v>
      </c>
      <c r="S926" t="s">
        <v>54</v>
      </c>
      <c r="T926" t="s">
        <v>43</v>
      </c>
      <c r="U926" t="s">
        <v>221</v>
      </c>
      <c r="V926">
        <v>1866</v>
      </c>
      <c r="W926">
        <v>4.0683561489304326E-2</v>
      </c>
      <c r="X926" t="s">
        <v>220</v>
      </c>
    </row>
    <row r="927" spans="1:24" x14ac:dyDescent="0.25">
      <c r="A927" t="s">
        <v>188</v>
      </c>
      <c r="B927" s="1">
        <v>42286</v>
      </c>
      <c r="C927">
        <v>2015</v>
      </c>
      <c r="D927" t="s">
        <v>233</v>
      </c>
      <c r="E927" t="s">
        <v>58</v>
      </c>
      <c r="F927" t="s">
        <v>5</v>
      </c>
      <c r="G927" t="s">
        <v>200</v>
      </c>
      <c r="H927" t="s">
        <v>203</v>
      </c>
      <c r="I927">
        <v>77300</v>
      </c>
      <c r="J927">
        <v>1727</v>
      </c>
      <c r="K927">
        <v>79027</v>
      </c>
      <c r="L927" t="s">
        <v>164</v>
      </c>
      <c r="M927" t="s">
        <v>189</v>
      </c>
      <c r="N927" t="s">
        <v>190</v>
      </c>
      <c r="O927">
        <v>4</v>
      </c>
      <c r="P927" t="s">
        <v>77</v>
      </c>
      <c r="Q927" t="s">
        <v>86</v>
      </c>
      <c r="R927" t="s">
        <v>87</v>
      </c>
      <c r="S927" t="s">
        <v>59</v>
      </c>
      <c r="T927" t="s">
        <v>42</v>
      </c>
      <c r="U927" t="s">
        <v>225</v>
      </c>
      <c r="V927">
        <v>4638</v>
      </c>
      <c r="W927">
        <v>0.9556209482045942</v>
      </c>
      <c r="X927" t="s">
        <v>222</v>
      </c>
    </row>
    <row r="928" spans="1:24" x14ac:dyDescent="0.25">
      <c r="A928" t="s">
        <v>139</v>
      </c>
      <c r="B928" s="1">
        <v>42286</v>
      </c>
      <c r="C928">
        <v>2015</v>
      </c>
      <c r="D928" t="s">
        <v>233</v>
      </c>
      <c r="E928" t="s">
        <v>62</v>
      </c>
      <c r="F928" t="s">
        <v>12</v>
      </c>
      <c r="G928" t="s">
        <v>200</v>
      </c>
      <c r="H928" t="s">
        <v>203</v>
      </c>
      <c r="I928">
        <v>134800</v>
      </c>
      <c r="J928">
        <v>2506</v>
      </c>
      <c r="K928">
        <v>137306</v>
      </c>
      <c r="L928" t="s">
        <v>127</v>
      </c>
      <c r="M928" t="s">
        <v>137</v>
      </c>
      <c r="N928" t="s">
        <v>140</v>
      </c>
      <c r="O928">
        <v>4</v>
      </c>
      <c r="P928" t="s">
        <v>91</v>
      </c>
      <c r="Q928" t="s">
        <v>86</v>
      </c>
      <c r="R928" t="s">
        <v>92</v>
      </c>
      <c r="S928" t="s">
        <v>63</v>
      </c>
      <c r="T928" t="s">
        <v>43</v>
      </c>
      <c r="U928" t="s">
        <v>225</v>
      </c>
      <c r="V928">
        <v>8088</v>
      </c>
      <c r="W928">
        <v>0.64641566697806851</v>
      </c>
      <c r="X928" t="s">
        <v>222</v>
      </c>
    </row>
    <row r="929" spans="1:24" x14ac:dyDescent="0.25">
      <c r="A929" t="s">
        <v>120</v>
      </c>
      <c r="B929" s="1">
        <v>42286</v>
      </c>
      <c r="C929">
        <v>2015</v>
      </c>
      <c r="D929" t="s">
        <v>233</v>
      </c>
      <c r="E929" t="s">
        <v>54</v>
      </c>
      <c r="F929" t="s">
        <v>29</v>
      </c>
      <c r="G929" t="s">
        <v>200</v>
      </c>
      <c r="H929" t="s">
        <v>211</v>
      </c>
      <c r="I929">
        <v>62950</v>
      </c>
      <c r="J929">
        <v>2195</v>
      </c>
      <c r="K929">
        <v>65145</v>
      </c>
      <c r="L929" t="s">
        <v>97</v>
      </c>
      <c r="M929" t="s">
        <v>121</v>
      </c>
      <c r="N929" t="s">
        <v>122</v>
      </c>
      <c r="O929">
        <v>4</v>
      </c>
      <c r="P929" t="s">
        <v>77</v>
      </c>
      <c r="Q929" t="s">
        <v>86</v>
      </c>
      <c r="R929" t="s">
        <v>87</v>
      </c>
      <c r="S929" t="s">
        <v>54</v>
      </c>
      <c r="T929" t="s">
        <v>45</v>
      </c>
      <c r="U929" t="s">
        <v>223</v>
      </c>
      <c r="V929">
        <v>3147.5</v>
      </c>
      <c r="W929">
        <v>0.82972061253605434</v>
      </c>
      <c r="X929" t="s">
        <v>222</v>
      </c>
    </row>
    <row r="930" spans="1:24" x14ac:dyDescent="0.25">
      <c r="A930" t="s">
        <v>157</v>
      </c>
      <c r="B930" s="1">
        <v>42287</v>
      </c>
      <c r="C930">
        <v>2015</v>
      </c>
      <c r="D930" t="s">
        <v>233</v>
      </c>
      <c r="E930" t="s">
        <v>54</v>
      </c>
      <c r="F930" t="s">
        <v>33</v>
      </c>
      <c r="G930" t="s">
        <v>210</v>
      </c>
      <c r="H930" t="s">
        <v>211</v>
      </c>
      <c r="I930">
        <v>65500</v>
      </c>
      <c r="J930">
        <v>2477</v>
      </c>
      <c r="K930">
        <v>67977</v>
      </c>
      <c r="L930" t="s">
        <v>142</v>
      </c>
      <c r="M930" t="s">
        <v>158</v>
      </c>
      <c r="N930" t="s">
        <v>159</v>
      </c>
      <c r="O930">
        <v>4</v>
      </c>
      <c r="P930" t="s">
        <v>77</v>
      </c>
      <c r="Q930" t="s">
        <v>86</v>
      </c>
      <c r="R930" t="s">
        <v>79</v>
      </c>
      <c r="S930" t="s">
        <v>54</v>
      </c>
      <c r="T930" t="s">
        <v>45</v>
      </c>
      <c r="U930" t="s">
        <v>223</v>
      </c>
      <c r="V930">
        <v>3275</v>
      </c>
      <c r="W930">
        <v>0.65413948644611031</v>
      </c>
      <c r="X930" t="s">
        <v>222</v>
      </c>
    </row>
    <row r="931" spans="1:24" x14ac:dyDescent="0.25">
      <c r="A931" t="s">
        <v>117</v>
      </c>
      <c r="B931" s="1">
        <v>42288</v>
      </c>
      <c r="C931">
        <v>2015</v>
      </c>
      <c r="D931" t="s">
        <v>233</v>
      </c>
      <c r="E931" t="s">
        <v>60</v>
      </c>
      <c r="F931" t="s">
        <v>22</v>
      </c>
      <c r="G931" t="s">
        <v>210</v>
      </c>
      <c r="H931" t="s">
        <v>203</v>
      </c>
      <c r="I931">
        <v>58650</v>
      </c>
      <c r="J931">
        <v>3841</v>
      </c>
      <c r="K931">
        <v>62491</v>
      </c>
      <c r="L931" t="s">
        <v>97</v>
      </c>
      <c r="M931" t="s">
        <v>118</v>
      </c>
      <c r="N931" t="s">
        <v>119</v>
      </c>
      <c r="O931">
        <v>4</v>
      </c>
      <c r="P931" t="s">
        <v>77</v>
      </c>
      <c r="Q931" t="s">
        <v>86</v>
      </c>
      <c r="R931" t="s">
        <v>79</v>
      </c>
      <c r="S931" t="s">
        <v>61</v>
      </c>
      <c r="T931" t="s">
        <v>44</v>
      </c>
      <c r="U931" t="s">
        <v>223</v>
      </c>
      <c r="V931">
        <v>2932.5</v>
      </c>
      <c r="W931">
        <v>0.42428337942077005</v>
      </c>
      <c r="X931" t="s">
        <v>220</v>
      </c>
    </row>
    <row r="932" spans="1:24" x14ac:dyDescent="0.25">
      <c r="A932" t="s">
        <v>114</v>
      </c>
      <c r="B932" s="1">
        <v>42288</v>
      </c>
      <c r="C932">
        <v>2015</v>
      </c>
      <c r="D932" t="s">
        <v>233</v>
      </c>
      <c r="E932" t="s">
        <v>54</v>
      </c>
      <c r="F932" t="s">
        <v>33</v>
      </c>
      <c r="G932" t="s">
        <v>210</v>
      </c>
      <c r="H932" t="s">
        <v>203</v>
      </c>
      <c r="I932">
        <v>53850</v>
      </c>
      <c r="J932">
        <v>3206</v>
      </c>
      <c r="K932">
        <v>57056</v>
      </c>
      <c r="L932" t="s">
        <v>97</v>
      </c>
      <c r="M932" t="s">
        <v>115</v>
      </c>
      <c r="N932" t="s">
        <v>116</v>
      </c>
      <c r="O932">
        <v>4</v>
      </c>
      <c r="P932" t="s">
        <v>77</v>
      </c>
      <c r="Q932" t="s">
        <v>78</v>
      </c>
      <c r="R932" t="s">
        <v>79</v>
      </c>
      <c r="S932" t="s">
        <v>54</v>
      </c>
      <c r="T932" t="s">
        <v>45</v>
      </c>
      <c r="U932" t="s">
        <v>223</v>
      </c>
      <c r="V932">
        <v>2692.5</v>
      </c>
      <c r="W932">
        <v>0.45414937634679925</v>
      </c>
      <c r="X932" t="s">
        <v>220</v>
      </c>
    </row>
    <row r="933" spans="1:24" x14ac:dyDescent="0.25">
      <c r="A933" t="s">
        <v>80</v>
      </c>
      <c r="B933" s="1">
        <v>42288</v>
      </c>
      <c r="C933">
        <v>2015</v>
      </c>
      <c r="D933" t="s">
        <v>233</v>
      </c>
      <c r="E933" t="s">
        <v>57</v>
      </c>
      <c r="F933" t="s">
        <v>23</v>
      </c>
      <c r="G933" t="s">
        <v>209</v>
      </c>
      <c r="H933" t="s">
        <v>205</v>
      </c>
      <c r="I933">
        <v>36850</v>
      </c>
      <c r="J933">
        <v>4640</v>
      </c>
      <c r="K933">
        <v>41490</v>
      </c>
      <c r="L933" t="s">
        <v>74</v>
      </c>
      <c r="M933" t="s">
        <v>81</v>
      </c>
      <c r="N933" t="s">
        <v>82</v>
      </c>
      <c r="O933">
        <v>4</v>
      </c>
      <c r="P933" t="s">
        <v>77</v>
      </c>
      <c r="Q933" t="s">
        <v>78</v>
      </c>
      <c r="R933" t="s">
        <v>79</v>
      </c>
      <c r="S933" t="s">
        <v>57</v>
      </c>
      <c r="T933" t="s">
        <v>44</v>
      </c>
      <c r="U933" t="s">
        <v>221</v>
      </c>
      <c r="V933">
        <v>1474</v>
      </c>
      <c r="W933">
        <v>0.63181011175355417</v>
      </c>
      <c r="X933" t="s">
        <v>222</v>
      </c>
    </row>
    <row r="934" spans="1:24" x14ac:dyDescent="0.25">
      <c r="A934" t="s">
        <v>117</v>
      </c>
      <c r="B934" s="1">
        <v>42289</v>
      </c>
      <c r="C934">
        <v>2015</v>
      </c>
      <c r="D934" t="s">
        <v>233</v>
      </c>
      <c r="E934" t="s">
        <v>64</v>
      </c>
      <c r="F934" t="s">
        <v>26</v>
      </c>
      <c r="G934" t="s">
        <v>207</v>
      </c>
      <c r="H934" t="s">
        <v>201</v>
      </c>
      <c r="I934">
        <v>58600</v>
      </c>
      <c r="J934">
        <v>3957</v>
      </c>
      <c r="K934">
        <v>62557</v>
      </c>
      <c r="L934" t="s">
        <v>97</v>
      </c>
      <c r="M934" t="s">
        <v>118</v>
      </c>
      <c r="N934" t="s">
        <v>119</v>
      </c>
      <c r="O934">
        <v>4</v>
      </c>
      <c r="P934" t="s">
        <v>77</v>
      </c>
      <c r="Q934" t="s">
        <v>86</v>
      </c>
      <c r="R934" t="s">
        <v>79</v>
      </c>
      <c r="S934" t="s">
        <v>57</v>
      </c>
      <c r="T934" t="s">
        <v>44</v>
      </c>
      <c r="U934" t="s">
        <v>223</v>
      </c>
      <c r="V934">
        <v>2930</v>
      </c>
      <c r="W934">
        <v>0.2997814166824247</v>
      </c>
      <c r="X934" t="s">
        <v>220</v>
      </c>
    </row>
    <row r="935" spans="1:24" x14ac:dyDescent="0.25">
      <c r="A935" t="s">
        <v>114</v>
      </c>
      <c r="B935" s="1">
        <v>42289</v>
      </c>
      <c r="C935">
        <v>2015</v>
      </c>
      <c r="D935" t="s">
        <v>233</v>
      </c>
      <c r="E935" t="s">
        <v>64</v>
      </c>
      <c r="F935" t="s">
        <v>25</v>
      </c>
      <c r="G935" t="s">
        <v>206</v>
      </c>
      <c r="H935" t="s">
        <v>203</v>
      </c>
      <c r="I935">
        <v>54050</v>
      </c>
      <c r="J935">
        <v>4662</v>
      </c>
      <c r="K935">
        <v>58712</v>
      </c>
      <c r="L935" t="s">
        <v>97</v>
      </c>
      <c r="M935" t="s">
        <v>115</v>
      </c>
      <c r="N935" t="s">
        <v>116</v>
      </c>
      <c r="O935">
        <v>4</v>
      </c>
      <c r="P935" t="s">
        <v>77</v>
      </c>
      <c r="Q935" t="s">
        <v>78</v>
      </c>
      <c r="R935" t="s">
        <v>79</v>
      </c>
      <c r="S935" t="s">
        <v>57</v>
      </c>
      <c r="T935" t="s">
        <v>44</v>
      </c>
      <c r="U935" t="s">
        <v>223</v>
      </c>
      <c r="V935">
        <v>2702.5</v>
      </c>
      <c r="W935">
        <v>0.29980521942479776</v>
      </c>
      <c r="X935" t="s">
        <v>220</v>
      </c>
    </row>
    <row r="936" spans="1:24" x14ac:dyDescent="0.25">
      <c r="A936" t="s">
        <v>130</v>
      </c>
      <c r="B936" s="1">
        <v>42290</v>
      </c>
      <c r="C936">
        <v>2015</v>
      </c>
      <c r="D936" t="s">
        <v>233</v>
      </c>
      <c r="E936" t="s">
        <v>54</v>
      </c>
      <c r="F936" t="s">
        <v>32</v>
      </c>
      <c r="G936" t="s">
        <v>200</v>
      </c>
      <c r="H936" t="s">
        <v>203</v>
      </c>
      <c r="I936">
        <v>61400</v>
      </c>
      <c r="J936">
        <v>3432</v>
      </c>
      <c r="K936">
        <v>64832</v>
      </c>
      <c r="L936" t="s">
        <v>127</v>
      </c>
      <c r="M936" t="s">
        <v>131</v>
      </c>
      <c r="N936" t="s">
        <v>132</v>
      </c>
      <c r="O936">
        <v>4</v>
      </c>
      <c r="P936" t="s">
        <v>77</v>
      </c>
      <c r="Q936" t="s">
        <v>86</v>
      </c>
      <c r="R936" t="s">
        <v>79</v>
      </c>
      <c r="S936" t="s">
        <v>54</v>
      </c>
      <c r="T936" t="s">
        <v>45</v>
      </c>
      <c r="U936" t="s">
        <v>223</v>
      </c>
      <c r="V936">
        <v>3070</v>
      </c>
      <c r="W936">
        <v>0.27537083964579312</v>
      </c>
      <c r="X936" t="s">
        <v>220</v>
      </c>
    </row>
    <row r="937" spans="1:24" x14ac:dyDescent="0.25">
      <c r="A937" t="s">
        <v>117</v>
      </c>
      <c r="B937" s="1">
        <v>42290</v>
      </c>
      <c r="C937">
        <v>2015</v>
      </c>
      <c r="D937" t="s">
        <v>233</v>
      </c>
      <c r="E937" t="s">
        <v>60</v>
      </c>
      <c r="F937" t="s">
        <v>35</v>
      </c>
      <c r="G937" t="s">
        <v>200</v>
      </c>
      <c r="H937" t="s">
        <v>203</v>
      </c>
      <c r="I937">
        <v>58500</v>
      </c>
      <c r="J937">
        <v>2758</v>
      </c>
      <c r="K937">
        <v>61258</v>
      </c>
      <c r="L937" t="s">
        <v>97</v>
      </c>
      <c r="M937" t="s">
        <v>118</v>
      </c>
      <c r="N937" t="s">
        <v>119</v>
      </c>
      <c r="O937">
        <v>4</v>
      </c>
      <c r="P937" t="s">
        <v>77</v>
      </c>
      <c r="Q937" t="s">
        <v>86</v>
      </c>
      <c r="R937" t="s">
        <v>79</v>
      </c>
      <c r="S937" t="s">
        <v>61</v>
      </c>
      <c r="T937" t="s">
        <v>46</v>
      </c>
      <c r="U937" t="s">
        <v>223</v>
      </c>
      <c r="V937">
        <v>2925</v>
      </c>
      <c r="W937">
        <v>9.1181187001607003E-2</v>
      </c>
      <c r="X937" t="s">
        <v>220</v>
      </c>
    </row>
    <row r="938" spans="1:24" x14ac:dyDescent="0.25">
      <c r="A938" t="s">
        <v>100</v>
      </c>
      <c r="B938" s="1">
        <v>42292</v>
      </c>
      <c r="C938">
        <v>2015</v>
      </c>
      <c r="D938" t="s">
        <v>233</v>
      </c>
      <c r="E938" t="s">
        <v>52</v>
      </c>
      <c r="F938" t="s">
        <v>41</v>
      </c>
      <c r="G938" t="s">
        <v>210</v>
      </c>
      <c r="H938" t="s">
        <v>201</v>
      </c>
      <c r="I938">
        <v>31500</v>
      </c>
      <c r="J938">
        <v>4202</v>
      </c>
      <c r="K938">
        <v>35702</v>
      </c>
      <c r="L938" t="s">
        <v>97</v>
      </c>
      <c r="M938" t="s">
        <v>101</v>
      </c>
      <c r="N938" t="s">
        <v>102</v>
      </c>
      <c r="O938">
        <v>4</v>
      </c>
      <c r="P938" t="s">
        <v>77</v>
      </c>
      <c r="Q938" t="s">
        <v>78</v>
      </c>
      <c r="R938" t="s">
        <v>79</v>
      </c>
      <c r="S938" t="s">
        <v>53</v>
      </c>
      <c r="T938" t="s">
        <v>46</v>
      </c>
      <c r="U938" t="s">
        <v>219</v>
      </c>
      <c r="V938">
        <v>945</v>
      </c>
      <c r="W938">
        <v>0.19440455743782434</v>
      </c>
      <c r="X938" t="s">
        <v>220</v>
      </c>
    </row>
    <row r="939" spans="1:24" x14ac:dyDescent="0.25">
      <c r="A939" t="s">
        <v>145</v>
      </c>
      <c r="B939" s="1">
        <v>42292</v>
      </c>
      <c r="C939">
        <v>2015</v>
      </c>
      <c r="D939" t="s">
        <v>233</v>
      </c>
      <c r="E939" t="s">
        <v>62</v>
      </c>
      <c r="F939" t="s">
        <v>12</v>
      </c>
      <c r="G939" t="s">
        <v>209</v>
      </c>
      <c r="H939" t="s">
        <v>211</v>
      </c>
      <c r="I939">
        <v>29900</v>
      </c>
      <c r="J939">
        <v>2122</v>
      </c>
      <c r="K939">
        <v>32022</v>
      </c>
      <c r="L939" t="s">
        <v>142</v>
      </c>
      <c r="M939" t="s">
        <v>146</v>
      </c>
      <c r="N939" t="s">
        <v>147</v>
      </c>
      <c r="O939">
        <v>4</v>
      </c>
      <c r="P939" t="s">
        <v>77</v>
      </c>
      <c r="Q939" t="s">
        <v>78</v>
      </c>
      <c r="R939" t="s">
        <v>79</v>
      </c>
      <c r="S939" t="s">
        <v>63</v>
      </c>
      <c r="T939" t="s">
        <v>43</v>
      </c>
      <c r="U939" t="s">
        <v>219</v>
      </c>
      <c r="V939">
        <v>897</v>
      </c>
      <c r="W939">
        <v>0.20397936981356674</v>
      </c>
      <c r="X939" t="s">
        <v>220</v>
      </c>
    </row>
    <row r="940" spans="1:24" x14ac:dyDescent="0.25">
      <c r="A940" t="s">
        <v>160</v>
      </c>
      <c r="B940" s="1">
        <v>42292</v>
      </c>
      <c r="C940">
        <v>2015</v>
      </c>
      <c r="D940" t="s">
        <v>233</v>
      </c>
      <c r="E940" t="s">
        <v>62</v>
      </c>
      <c r="F940" t="s">
        <v>12</v>
      </c>
      <c r="G940" t="s">
        <v>210</v>
      </c>
      <c r="H940" t="s">
        <v>203</v>
      </c>
      <c r="I940">
        <v>108650</v>
      </c>
      <c r="J940">
        <v>4649</v>
      </c>
      <c r="K940">
        <v>113299</v>
      </c>
      <c r="L940" t="s">
        <v>142</v>
      </c>
      <c r="M940" t="s">
        <v>161</v>
      </c>
      <c r="N940" t="s">
        <v>162</v>
      </c>
      <c r="O940">
        <v>4</v>
      </c>
      <c r="P940" t="s">
        <v>91</v>
      </c>
      <c r="Q940" t="s">
        <v>78</v>
      </c>
      <c r="R940" t="s">
        <v>92</v>
      </c>
      <c r="S940" t="s">
        <v>63</v>
      </c>
      <c r="T940" t="s">
        <v>43</v>
      </c>
      <c r="U940" t="s">
        <v>225</v>
      </c>
      <c r="V940">
        <v>6519</v>
      </c>
      <c r="W940">
        <v>0.54488952902373367</v>
      </c>
      <c r="X940" t="s">
        <v>222</v>
      </c>
    </row>
    <row r="941" spans="1:24" x14ac:dyDescent="0.25">
      <c r="A941" t="s">
        <v>133</v>
      </c>
      <c r="B941" s="1">
        <v>42292</v>
      </c>
      <c r="C941">
        <v>2015</v>
      </c>
      <c r="D941" t="s">
        <v>233</v>
      </c>
      <c r="E941" t="s">
        <v>60</v>
      </c>
      <c r="F941" t="s">
        <v>22</v>
      </c>
      <c r="G941" t="s">
        <v>210</v>
      </c>
      <c r="H941" t="s">
        <v>211</v>
      </c>
      <c r="I941">
        <v>64950</v>
      </c>
      <c r="J941">
        <v>2681</v>
      </c>
      <c r="K941">
        <v>67631</v>
      </c>
      <c r="L941" t="s">
        <v>127</v>
      </c>
      <c r="M941" t="s">
        <v>134</v>
      </c>
      <c r="N941" t="s">
        <v>135</v>
      </c>
      <c r="O941">
        <v>4</v>
      </c>
      <c r="P941" t="s">
        <v>77</v>
      </c>
      <c r="Q941" t="s">
        <v>86</v>
      </c>
      <c r="R941" t="s">
        <v>79</v>
      </c>
      <c r="S941" t="s">
        <v>61</v>
      </c>
      <c r="T941" t="s">
        <v>44</v>
      </c>
      <c r="U941" t="s">
        <v>223</v>
      </c>
      <c r="V941">
        <v>3247.5</v>
      </c>
      <c r="W941">
        <v>0.35861988615180362</v>
      </c>
      <c r="X941" t="s">
        <v>220</v>
      </c>
    </row>
    <row r="942" spans="1:24" x14ac:dyDescent="0.25">
      <c r="A942" t="s">
        <v>120</v>
      </c>
      <c r="B942" s="1">
        <v>42293</v>
      </c>
      <c r="C942">
        <v>2015</v>
      </c>
      <c r="D942" t="s">
        <v>233</v>
      </c>
      <c r="E942" t="s">
        <v>64</v>
      </c>
      <c r="F942" t="s">
        <v>20</v>
      </c>
      <c r="G942" t="s">
        <v>200</v>
      </c>
      <c r="H942" t="s">
        <v>201</v>
      </c>
      <c r="I942">
        <v>63000</v>
      </c>
      <c r="J942">
        <v>2741</v>
      </c>
      <c r="K942">
        <v>65741</v>
      </c>
      <c r="L942" t="s">
        <v>97</v>
      </c>
      <c r="M942" t="s">
        <v>121</v>
      </c>
      <c r="N942" t="s">
        <v>122</v>
      </c>
      <c r="O942">
        <v>4</v>
      </c>
      <c r="P942" t="s">
        <v>77</v>
      </c>
      <c r="Q942" t="s">
        <v>86</v>
      </c>
      <c r="R942" t="s">
        <v>87</v>
      </c>
      <c r="S942" t="s">
        <v>57</v>
      </c>
      <c r="T942" t="s">
        <v>44</v>
      </c>
      <c r="U942" t="s">
        <v>223</v>
      </c>
      <c r="V942">
        <v>3150</v>
      </c>
      <c r="W942">
        <v>0.11799465125333269</v>
      </c>
      <c r="X942" t="s">
        <v>220</v>
      </c>
    </row>
    <row r="943" spans="1:24" x14ac:dyDescent="0.25">
      <c r="A943" t="s">
        <v>170</v>
      </c>
      <c r="B943" s="1">
        <v>42293</v>
      </c>
      <c r="C943">
        <v>2015</v>
      </c>
      <c r="D943" t="s">
        <v>233</v>
      </c>
      <c r="E943" t="s">
        <v>54</v>
      </c>
      <c r="F943" t="s">
        <v>23</v>
      </c>
      <c r="G943" t="s">
        <v>209</v>
      </c>
      <c r="H943" t="s">
        <v>203</v>
      </c>
      <c r="I943">
        <v>31100</v>
      </c>
      <c r="J943">
        <v>3356</v>
      </c>
      <c r="K943">
        <v>34456</v>
      </c>
      <c r="L943" t="s">
        <v>164</v>
      </c>
      <c r="M943" t="s">
        <v>171</v>
      </c>
      <c r="N943" t="s">
        <v>172</v>
      </c>
      <c r="O943">
        <v>4</v>
      </c>
      <c r="P943" t="s">
        <v>77</v>
      </c>
      <c r="Q943" t="s">
        <v>78</v>
      </c>
      <c r="R943" t="s">
        <v>79</v>
      </c>
      <c r="S943" t="s">
        <v>54</v>
      </c>
      <c r="T943" t="s">
        <v>44</v>
      </c>
      <c r="U943" t="s">
        <v>219</v>
      </c>
      <c r="V943">
        <v>933</v>
      </c>
      <c r="W943">
        <v>0.21188008701981981</v>
      </c>
      <c r="X943" t="s">
        <v>220</v>
      </c>
    </row>
    <row r="944" spans="1:24" x14ac:dyDescent="0.25">
      <c r="A944" t="s">
        <v>83</v>
      </c>
      <c r="B944" s="1">
        <v>42293</v>
      </c>
      <c r="C944">
        <v>2015</v>
      </c>
      <c r="D944" t="s">
        <v>233</v>
      </c>
      <c r="E944" t="s">
        <v>57</v>
      </c>
      <c r="F944" t="s">
        <v>18</v>
      </c>
      <c r="G944" t="s">
        <v>207</v>
      </c>
      <c r="H944" t="s">
        <v>201</v>
      </c>
      <c r="I944">
        <v>83500</v>
      </c>
      <c r="J944">
        <v>3222</v>
      </c>
      <c r="K944">
        <v>86722</v>
      </c>
      <c r="L944" t="s">
        <v>74</v>
      </c>
      <c r="M944" t="s">
        <v>84</v>
      </c>
      <c r="N944" t="s">
        <v>85</v>
      </c>
      <c r="O944">
        <v>4</v>
      </c>
      <c r="P944" t="s">
        <v>77</v>
      </c>
      <c r="Q944" t="s">
        <v>86</v>
      </c>
      <c r="R944" t="s">
        <v>87</v>
      </c>
      <c r="S944" t="s">
        <v>57</v>
      </c>
      <c r="T944" t="s">
        <v>44</v>
      </c>
      <c r="U944" t="s">
        <v>225</v>
      </c>
      <c r="V944">
        <v>5010</v>
      </c>
      <c r="W944">
        <v>0.35209347324077667</v>
      </c>
      <c r="X944" t="s">
        <v>220</v>
      </c>
    </row>
    <row r="945" spans="1:24" x14ac:dyDescent="0.25">
      <c r="A945" t="s">
        <v>163</v>
      </c>
      <c r="B945" s="1">
        <v>42296</v>
      </c>
      <c r="C945">
        <v>2015</v>
      </c>
      <c r="D945" t="s">
        <v>233</v>
      </c>
      <c r="E945" t="s">
        <v>60</v>
      </c>
      <c r="F945" t="s">
        <v>3</v>
      </c>
      <c r="G945" t="s">
        <v>210</v>
      </c>
      <c r="H945" t="s">
        <v>203</v>
      </c>
      <c r="I945">
        <v>25200</v>
      </c>
      <c r="J945">
        <v>2807</v>
      </c>
      <c r="K945">
        <v>28007</v>
      </c>
      <c r="L945" t="s">
        <v>164</v>
      </c>
      <c r="M945" t="s">
        <v>165</v>
      </c>
      <c r="N945" t="s">
        <v>166</v>
      </c>
      <c r="O945">
        <v>2</v>
      </c>
      <c r="P945" t="s">
        <v>77</v>
      </c>
      <c r="Q945" t="s">
        <v>78</v>
      </c>
      <c r="R945" t="s">
        <v>79</v>
      </c>
      <c r="S945" t="s">
        <v>61</v>
      </c>
      <c r="T945" t="s">
        <v>42</v>
      </c>
      <c r="U945" t="s">
        <v>219</v>
      </c>
      <c r="V945">
        <v>756</v>
      </c>
      <c r="W945">
        <v>0.54201567337942114</v>
      </c>
      <c r="X945" t="s">
        <v>222</v>
      </c>
    </row>
    <row r="946" spans="1:24" x14ac:dyDescent="0.25">
      <c r="A946" t="s">
        <v>96</v>
      </c>
      <c r="B946" s="1">
        <v>42296</v>
      </c>
      <c r="C946">
        <v>2015</v>
      </c>
      <c r="D946" t="s">
        <v>233</v>
      </c>
      <c r="E946" t="s">
        <v>62</v>
      </c>
      <c r="F946" t="s">
        <v>14</v>
      </c>
      <c r="G946" t="s">
        <v>210</v>
      </c>
      <c r="H946" t="s">
        <v>203</v>
      </c>
      <c r="I946">
        <v>24050</v>
      </c>
      <c r="J946">
        <v>4882</v>
      </c>
      <c r="K946">
        <v>28932</v>
      </c>
      <c r="L946" t="s">
        <v>97</v>
      </c>
      <c r="M946" t="s">
        <v>98</v>
      </c>
      <c r="N946" t="s">
        <v>99</v>
      </c>
      <c r="O946">
        <v>2</v>
      </c>
      <c r="P946" t="s">
        <v>77</v>
      </c>
      <c r="Q946" t="s">
        <v>78</v>
      </c>
      <c r="R946" t="s">
        <v>79</v>
      </c>
      <c r="S946" t="s">
        <v>63</v>
      </c>
      <c r="T946" t="s">
        <v>43</v>
      </c>
      <c r="U946" t="s">
        <v>219</v>
      </c>
      <c r="V946">
        <v>721.5</v>
      </c>
      <c r="W946">
        <v>0.88884809328655157</v>
      </c>
      <c r="X946" t="s">
        <v>222</v>
      </c>
    </row>
    <row r="947" spans="1:24" x14ac:dyDescent="0.25">
      <c r="A947" t="s">
        <v>179</v>
      </c>
      <c r="B947" s="1">
        <v>42299</v>
      </c>
      <c r="C947">
        <v>2015</v>
      </c>
      <c r="D947" t="s">
        <v>233</v>
      </c>
      <c r="E947" t="s">
        <v>62</v>
      </c>
      <c r="F947" t="s">
        <v>15</v>
      </c>
      <c r="G947" t="s">
        <v>209</v>
      </c>
      <c r="H947" t="s">
        <v>205</v>
      </c>
      <c r="I947">
        <v>50400</v>
      </c>
      <c r="J947">
        <v>2678</v>
      </c>
      <c r="K947">
        <v>53078</v>
      </c>
      <c r="L947" t="s">
        <v>164</v>
      </c>
      <c r="M947" t="s">
        <v>180</v>
      </c>
      <c r="N947" t="s">
        <v>181</v>
      </c>
      <c r="O947">
        <v>4</v>
      </c>
      <c r="P947" t="s">
        <v>77</v>
      </c>
      <c r="Q947" t="s">
        <v>78</v>
      </c>
      <c r="R947" t="s">
        <v>79</v>
      </c>
      <c r="S947" t="s">
        <v>63</v>
      </c>
      <c r="T947" t="s">
        <v>43</v>
      </c>
      <c r="U947" t="s">
        <v>221</v>
      </c>
      <c r="V947">
        <v>2016</v>
      </c>
      <c r="W947">
        <v>0.99414342734689987</v>
      </c>
      <c r="X947" t="s">
        <v>222</v>
      </c>
    </row>
    <row r="948" spans="1:24" x14ac:dyDescent="0.25">
      <c r="A948" t="s">
        <v>145</v>
      </c>
      <c r="B948" s="1">
        <v>42299</v>
      </c>
      <c r="C948">
        <v>2015</v>
      </c>
      <c r="D948" t="s">
        <v>233</v>
      </c>
      <c r="E948" t="s">
        <v>50</v>
      </c>
      <c r="F948" t="s">
        <v>10</v>
      </c>
      <c r="G948" t="s">
        <v>200</v>
      </c>
      <c r="H948" t="s">
        <v>205</v>
      </c>
      <c r="I948">
        <v>29600</v>
      </c>
      <c r="J948">
        <v>2171</v>
      </c>
      <c r="K948">
        <v>31771</v>
      </c>
      <c r="L948" t="s">
        <v>142</v>
      </c>
      <c r="M948" t="s">
        <v>146</v>
      </c>
      <c r="N948" t="s">
        <v>147</v>
      </c>
      <c r="O948">
        <v>4</v>
      </c>
      <c r="P948" t="s">
        <v>77</v>
      </c>
      <c r="Q948" t="s">
        <v>78</v>
      </c>
      <c r="R948" t="s">
        <v>79</v>
      </c>
      <c r="S948" t="s">
        <v>51</v>
      </c>
      <c r="T948" t="s">
        <v>43</v>
      </c>
      <c r="U948" t="s">
        <v>219</v>
      </c>
      <c r="V948">
        <v>888</v>
      </c>
      <c r="W948">
        <v>0.82391718953098969</v>
      </c>
      <c r="X948" t="s">
        <v>222</v>
      </c>
    </row>
    <row r="949" spans="1:24" x14ac:dyDescent="0.25">
      <c r="A949" t="s">
        <v>100</v>
      </c>
      <c r="B949" s="1">
        <v>42299</v>
      </c>
      <c r="C949">
        <v>2015</v>
      </c>
      <c r="D949" t="s">
        <v>233</v>
      </c>
      <c r="E949" t="s">
        <v>55</v>
      </c>
      <c r="F949" t="s">
        <v>40</v>
      </c>
      <c r="G949" t="s">
        <v>200</v>
      </c>
      <c r="H949" t="s">
        <v>203</v>
      </c>
      <c r="I949">
        <v>31400</v>
      </c>
      <c r="J949">
        <v>2557</v>
      </c>
      <c r="K949">
        <v>33957</v>
      </c>
      <c r="L949" t="s">
        <v>97</v>
      </c>
      <c r="M949" t="s">
        <v>101</v>
      </c>
      <c r="N949" t="s">
        <v>102</v>
      </c>
      <c r="O949">
        <v>4</v>
      </c>
      <c r="P949" t="s">
        <v>77</v>
      </c>
      <c r="Q949" t="s">
        <v>78</v>
      </c>
      <c r="R949" t="s">
        <v>79</v>
      </c>
      <c r="S949" t="s">
        <v>56</v>
      </c>
      <c r="T949" t="s">
        <v>46</v>
      </c>
      <c r="U949" t="s">
        <v>219</v>
      </c>
      <c r="V949">
        <v>942</v>
      </c>
      <c r="W949">
        <v>0.26026157441561182</v>
      </c>
      <c r="X949" t="s">
        <v>220</v>
      </c>
    </row>
    <row r="950" spans="1:24" x14ac:dyDescent="0.25">
      <c r="A950" t="s">
        <v>191</v>
      </c>
      <c r="B950" s="1">
        <v>42302</v>
      </c>
      <c r="C950">
        <v>2015</v>
      </c>
      <c r="D950" t="s">
        <v>233</v>
      </c>
      <c r="E950" t="s">
        <v>60</v>
      </c>
      <c r="F950" t="s">
        <v>35</v>
      </c>
      <c r="G950" t="s">
        <v>208</v>
      </c>
      <c r="H950" t="s">
        <v>201</v>
      </c>
      <c r="I950">
        <v>130500</v>
      </c>
      <c r="J950">
        <v>4985</v>
      </c>
      <c r="K950">
        <v>135485</v>
      </c>
      <c r="L950" t="s">
        <v>164</v>
      </c>
      <c r="M950" t="s">
        <v>192</v>
      </c>
      <c r="N950" t="s">
        <v>193</v>
      </c>
      <c r="O950">
        <v>4</v>
      </c>
      <c r="P950" t="s">
        <v>91</v>
      </c>
      <c r="Q950" t="s">
        <v>86</v>
      </c>
      <c r="R950" t="s">
        <v>92</v>
      </c>
      <c r="S950" t="s">
        <v>61</v>
      </c>
      <c r="T950" t="s">
        <v>46</v>
      </c>
      <c r="U950" t="s">
        <v>225</v>
      </c>
      <c r="V950">
        <v>7830</v>
      </c>
      <c r="W950">
        <v>0.86293792625094667</v>
      </c>
      <c r="X950" t="s">
        <v>222</v>
      </c>
    </row>
    <row r="951" spans="1:24" x14ac:dyDescent="0.25">
      <c r="A951" t="s">
        <v>141</v>
      </c>
      <c r="B951" s="1">
        <v>42303</v>
      </c>
      <c r="C951">
        <v>2015</v>
      </c>
      <c r="D951" t="s">
        <v>233</v>
      </c>
      <c r="E951" t="s">
        <v>64</v>
      </c>
      <c r="F951" t="s">
        <v>26</v>
      </c>
      <c r="G951" t="s">
        <v>210</v>
      </c>
      <c r="H951" t="s">
        <v>205</v>
      </c>
      <c r="I951">
        <v>27300</v>
      </c>
      <c r="J951">
        <v>2183</v>
      </c>
      <c r="K951">
        <v>29483</v>
      </c>
      <c r="L951" t="s">
        <v>142</v>
      </c>
      <c r="M951" t="s">
        <v>143</v>
      </c>
      <c r="N951" t="s">
        <v>144</v>
      </c>
      <c r="O951">
        <v>4</v>
      </c>
      <c r="P951" t="s">
        <v>77</v>
      </c>
      <c r="Q951" t="s">
        <v>78</v>
      </c>
      <c r="R951" t="s">
        <v>79</v>
      </c>
      <c r="S951" t="s">
        <v>57</v>
      </c>
      <c r="T951" t="s">
        <v>44</v>
      </c>
      <c r="U951" t="s">
        <v>219</v>
      </c>
      <c r="V951">
        <v>819</v>
      </c>
      <c r="W951">
        <v>0.53490827304073996</v>
      </c>
      <c r="X951" t="s">
        <v>222</v>
      </c>
    </row>
    <row r="952" spans="1:24" x14ac:dyDescent="0.25">
      <c r="A952" t="s">
        <v>96</v>
      </c>
      <c r="B952" s="1">
        <v>42304</v>
      </c>
      <c r="C952">
        <v>2015</v>
      </c>
      <c r="D952" t="s">
        <v>233</v>
      </c>
      <c r="E952" t="s">
        <v>64</v>
      </c>
      <c r="F952" t="s">
        <v>26</v>
      </c>
      <c r="G952" t="s">
        <v>210</v>
      </c>
      <c r="H952" t="s">
        <v>201</v>
      </c>
      <c r="I952">
        <v>24350</v>
      </c>
      <c r="J952">
        <v>3839</v>
      </c>
      <c r="K952">
        <v>28189</v>
      </c>
      <c r="L952" t="s">
        <v>97</v>
      </c>
      <c r="M952" t="s">
        <v>98</v>
      </c>
      <c r="N952" t="s">
        <v>99</v>
      </c>
      <c r="O952">
        <v>2</v>
      </c>
      <c r="P952" t="s">
        <v>77</v>
      </c>
      <c r="Q952" t="s">
        <v>78</v>
      </c>
      <c r="R952" t="s">
        <v>79</v>
      </c>
      <c r="S952" t="s">
        <v>57</v>
      </c>
      <c r="T952" t="s">
        <v>44</v>
      </c>
      <c r="U952" t="s">
        <v>219</v>
      </c>
      <c r="V952">
        <v>730.5</v>
      </c>
      <c r="W952">
        <v>0.6652339690668666</v>
      </c>
      <c r="X952" t="s">
        <v>222</v>
      </c>
    </row>
    <row r="953" spans="1:24" x14ac:dyDescent="0.25">
      <c r="A953" t="s">
        <v>100</v>
      </c>
      <c r="B953" s="1">
        <v>42305</v>
      </c>
      <c r="C953">
        <v>2015</v>
      </c>
      <c r="D953" t="s">
        <v>233</v>
      </c>
      <c r="E953" t="s">
        <v>50</v>
      </c>
      <c r="F953" t="s">
        <v>10</v>
      </c>
      <c r="G953" t="s">
        <v>206</v>
      </c>
      <c r="H953" t="s">
        <v>205</v>
      </c>
      <c r="I953">
        <v>31750</v>
      </c>
      <c r="J953">
        <v>2210</v>
      </c>
      <c r="K953">
        <v>33960</v>
      </c>
      <c r="L953" t="s">
        <v>97</v>
      </c>
      <c r="M953" t="s">
        <v>101</v>
      </c>
      <c r="N953" t="s">
        <v>102</v>
      </c>
      <c r="O953">
        <v>4</v>
      </c>
      <c r="P953" t="s">
        <v>77</v>
      </c>
      <c r="Q953" t="s">
        <v>78</v>
      </c>
      <c r="R953" t="s">
        <v>79</v>
      </c>
      <c r="S953" t="s">
        <v>51</v>
      </c>
      <c r="T953" t="s">
        <v>43</v>
      </c>
      <c r="U953" t="s">
        <v>219</v>
      </c>
      <c r="V953">
        <v>952.5</v>
      </c>
      <c r="W953">
        <v>0.77124075906874645</v>
      </c>
      <c r="X953" t="s">
        <v>222</v>
      </c>
    </row>
    <row r="954" spans="1:24" x14ac:dyDescent="0.25">
      <c r="A954" t="s">
        <v>148</v>
      </c>
      <c r="B954" s="1">
        <v>42305</v>
      </c>
      <c r="C954">
        <v>2015</v>
      </c>
      <c r="D954" t="s">
        <v>233</v>
      </c>
      <c r="E954" t="s">
        <v>57</v>
      </c>
      <c r="F954" t="s">
        <v>19</v>
      </c>
      <c r="G954" t="s">
        <v>209</v>
      </c>
      <c r="H954" t="s">
        <v>201</v>
      </c>
      <c r="I954">
        <v>33600</v>
      </c>
      <c r="J954">
        <v>2398</v>
      </c>
      <c r="K954">
        <v>35998</v>
      </c>
      <c r="L954" t="s">
        <v>142</v>
      </c>
      <c r="M954" t="s">
        <v>149</v>
      </c>
      <c r="N954" t="s">
        <v>150</v>
      </c>
      <c r="O954">
        <v>4</v>
      </c>
      <c r="P954" t="s">
        <v>77</v>
      </c>
      <c r="Q954" t="s">
        <v>78</v>
      </c>
      <c r="R954" t="s">
        <v>79</v>
      </c>
      <c r="S954" t="s">
        <v>57</v>
      </c>
      <c r="T954" t="s">
        <v>44</v>
      </c>
      <c r="U954" t="s">
        <v>219</v>
      </c>
      <c r="V954">
        <v>1008</v>
      </c>
      <c r="W954">
        <v>0.83784600991655422</v>
      </c>
      <c r="X954" t="s">
        <v>222</v>
      </c>
    </row>
    <row r="955" spans="1:24" x14ac:dyDescent="0.25">
      <c r="A955" t="s">
        <v>179</v>
      </c>
      <c r="B955" s="1">
        <v>42308</v>
      </c>
      <c r="C955">
        <v>2015</v>
      </c>
      <c r="D955" t="s">
        <v>233</v>
      </c>
      <c r="E955" t="s">
        <v>62</v>
      </c>
      <c r="F955" t="s">
        <v>12</v>
      </c>
      <c r="G955" t="s">
        <v>200</v>
      </c>
      <c r="H955" t="s">
        <v>203</v>
      </c>
      <c r="I955">
        <v>50800</v>
      </c>
      <c r="J955">
        <v>4245</v>
      </c>
      <c r="K955">
        <v>55045</v>
      </c>
      <c r="L955" t="s">
        <v>164</v>
      </c>
      <c r="M955" t="s">
        <v>180</v>
      </c>
      <c r="N955" t="s">
        <v>181</v>
      </c>
      <c r="O955">
        <v>4</v>
      </c>
      <c r="P955" t="s">
        <v>77</v>
      </c>
      <c r="Q955" t="s">
        <v>78</v>
      </c>
      <c r="R955" t="s">
        <v>79</v>
      </c>
      <c r="S955" t="s">
        <v>63</v>
      </c>
      <c r="T955" t="s">
        <v>43</v>
      </c>
      <c r="U955" t="s">
        <v>221</v>
      </c>
      <c r="V955">
        <v>2032</v>
      </c>
      <c r="W955">
        <v>0.65575613018859003</v>
      </c>
      <c r="X955" t="s">
        <v>222</v>
      </c>
    </row>
    <row r="956" spans="1:24" x14ac:dyDescent="0.25">
      <c r="A956" t="s">
        <v>133</v>
      </c>
      <c r="B956" s="1">
        <v>42308</v>
      </c>
      <c r="C956">
        <v>2015</v>
      </c>
      <c r="D956" t="s">
        <v>233</v>
      </c>
      <c r="E956" t="s">
        <v>54</v>
      </c>
      <c r="F956" t="s">
        <v>11</v>
      </c>
      <c r="G956" t="s">
        <v>210</v>
      </c>
      <c r="H956" t="s">
        <v>201</v>
      </c>
      <c r="I956">
        <v>65000</v>
      </c>
      <c r="J956">
        <v>1928</v>
      </c>
      <c r="K956">
        <v>66928</v>
      </c>
      <c r="L956" t="s">
        <v>127</v>
      </c>
      <c r="M956" t="s">
        <v>134</v>
      </c>
      <c r="N956" t="s">
        <v>135</v>
      </c>
      <c r="O956">
        <v>4</v>
      </c>
      <c r="P956" t="s">
        <v>77</v>
      </c>
      <c r="Q956" t="s">
        <v>86</v>
      </c>
      <c r="R956" t="s">
        <v>79</v>
      </c>
      <c r="S956" t="s">
        <v>54</v>
      </c>
      <c r="T956" t="s">
        <v>43</v>
      </c>
      <c r="U956" t="s">
        <v>223</v>
      </c>
      <c r="V956">
        <v>3250</v>
      </c>
      <c r="W956">
        <v>0.43122889540681097</v>
      </c>
      <c r="X956" t="s">
        <v>220</v>
      </c>
    </row>
    <row r="957" spans="1:24" x14ac:dyDescent="0.25">
      <c r="A957" t="s">
        <v>120</v>
      </c>
      <c r="B957" s="1">
        <v>42308</v>
      </c>
      <c r="C957">
        <v>2015</v>
      </c>
      <c r="D957" t="s">
        <v>233</v>
      </c>
      <c r="E957" t="s">
        <v>58</v>
      </c>
      <c r="F957" t="s">
        <v>2</v>
      </c>
      <c r="G957" t="s">
        <v>206</v>
      </c>
      <c r="H957" t="s">
        <v>201</v>
      </c>
      <c r="I957">
        <v>62600</v>
      </c>
      <c r="J957">
        <v>2348</v>
      </c>
      <c r="K957">
        <v>64948</v>
      </c>
      <c r="L957" t="s">
        <v>97</v>
      </c>
      <c r="M957" t="s">
        <v>121</v>
      </c>
      <c r="N957" t="s">
        <v>122</v>
      </c>
      <c r="O957">
        <v>4</v>
      </c>
      <c r="P957" t="s">
        <v>77</v>
      </c>
      <c r="Q957" t="s">
        <v>86</v>
      </c>
      <c r="R957" t="s">
        <v>87</v>
      </c>
      <c r="S957" t="s">
        <v>59</v>
      </c>
      <c r="T957" t="s">
        <v>42</v>
      </c>
      <c r="U957" t="s">
        <v>223</v>
      </c>
      <c r="V957">
        <v>3130</v>
      </c>
      <c r="W957">
        <v>0.2003183072434358</v>
      </c>
      <c r="X957" t="s">
        <v>220</v>
      </c>
    </row>
    <row r="958" spans="1:24" x14ac:dyDescent="0.25">
      <c r="A958" t="s">
        <v>145</v>
      </c>
      <c r="B958" s="1">
        <v>42308</v>
      </c>
      <c r="C958">
        <v>2015</v>
      </c>
      <c r="D958" t="s">
        <v>233</v>
      </c>
      <c r="E958" t="s">
        <v>54</v>
      </c>
      <c r="F958" t="s">
        <v>23</v>
      </c>
      <c r="G958" t="s">
        <v>204</v>
      </c>
      <c r="H958" t="s">
        <v>203</v>
      </c>
      <c r="I958">
        <v>29700</v>
      </c>
      <c r="J958">
        <v>2693</v>
      </c>
      <c r="K958">
        <v>32393</v>
      </c>
      <c r="L958" t="s">
        <v>142</v>
      </c>
      <c r="M958" t="s">
        <v>146</v>
      </c>
      <c r="N958" t="s">
        <v>147</v>
      </c>
      <c r="O958">
        <v>4</v>
      </c>
      <c r="P958" t="s">
        <v>77</v>
      </c>
      <c r="Q958" t="s">
        <v>78</v>
      </c>
      <c r="R958" t="s">
        <v>79</v>
      </c>
      <c r="S958" t="s">
        <v>54</v>
      </c>
      <c r="T958" t="s">
        <v>44</v>
      </c>
      <c r="U958" t="s">
        <v>219</v>
      </c>
      <c r="V958">
        <v>891</v>
      </c>
      <c r="W958">
        <v>0.89536812011868139</v>
      </c>
      <c r="X958" t="s">
        <v>222</v>
      </c>
    </row>
    <row r="959" spans="1:24" x14ac:dyDescent="0.25">
      <c r="A959" t="s">
        <v>133</v>
      </c>
      <c r="B959" s="1">
        <v>42309</v>
      </c>
      <c r="C959">
        <v>2015</v>
      </c>
      <c r="D959" t="s">
        <v>234</v>
      </c>
      <c r="E959" t="s">
        <v>55</v>
      </c>
      <c r="F959" t="s">
        <v>38</v>
      </c>
      <c r="G959" t="s">
        <v>209</v>
      </c>
      <c r="H959" t="s">
        <v>202</v>
      </c>
      <c r="I959">
        <v>64600</v>
      </c>
      <c r="J959">
        <v>4373</v>
      </c>
      <c r="K959">
        <v>68973</v>
      </c>
      <c r="L959" t="s">
        <v>127</v>
      </c>
      <c r="M959" t="s">
        <v>134</v>
      </c>
      <c r="N959" t="s">
        <v>135</v>
      </c>
      <c r="O959">
        <v>4</v>
      </c>
      <c r="P959" t="s">
        <v>77</v>
      </c>
      <c r="Q959" t="s">
        <v>86</v>
      </c>
      <c r="R959" t="s">
        <v>79</v>
      </c>
      <c r="S959" t="s">
        <v>56</v>
      </c>
      <c r="T959" t="s">
        <v>46</v>
      </c>
      <c r="U959" t="s">
        <v>223</v>
      </c>
      <c r="V959">
        <v>3230</v>
      </c>
      <c r="W959">
        <v>0.83137301161483534</v>
      </c>
      <c r="X959" t="s">
        <v>222</v>
      </c>
    </row>
    <row r="960" spans="1:24" x14ac:dyDescent="0.25">
      <c r="A960" t="s">
        <v>88</v>
      </c>
      <c r="B960" s="1">
        <v>42309</v>
      </c>
      <c r="C960">
        <v>2015</v>
      </c>
      <c r="D960" t="s">
        <v>234</v>
      </c>
      <c r="E960" t="s">
        <v>54</v>
      </c>
      <c r="F960" t="s">
        <v>33</v>
      </c>
      <c r="G960" t="s">
        <v>200</v>
      </c>
      <c r="H960" t="s">
        <v>211</v>
      </c>
      <c r="I960">
        <v>143800</v>
      </c>
      <c r="J960">
        <v>1604</v>
      </c>
      <c r="K960">
        <v>145404</v>
      </c>
      <c r="L960" t="s">
        <v>74</v>
      </c>
      <c r="M960" t="s">
        <v>89</v>
      </c>
      <c r="N960" t="s">
        <v>90</v>
      </c>
      <c r="O960">
        <v>4</v>
      </c>
      <c r="P960" t="s">
        <v>91</v>
      </c>
      <c r="Q960" t="s">
        <v>86</v>
      </c>
      <c r="R960" t="s">
        <v>92</v>
      </c>
      <c r="S960" t="s">
        <v>54</v>
      </c>
      <c r="T960" t="s">
        <v>45</v>
      </c>
      <c r="U960" t="s">
        <v>225</v>
      </c>
      <c r="V960">
        <v>8628</v>
      </c>
      <c r="W960">
        <v>0.15795421607697113</v>
      </c>
      <c r="X960" t="s">
        <v>220</v>
      </c>
    </row>
    <row r="961" spans="1:24" x14ac:dyDescent="0.25">
      <c r="A961" t="s">
        <v>173</v>
      </c>
      <c r="B961" s="1">
        <v>42311</v>
      </c>
      <c r="C961">
        <v>2015</v>
      </c>
      <c r="D961" t="s">
        <v>234</v>
      </c>
      <c r="E961" t="s">
        <v>50</v>
      </c>
      <c r="F961" t="s">
        <v>9</v>
      </c>
      <c r="G961" t="s">
        <v>200</v>
      </c>
      <c r="H961" t="s">
        <v>203</v>
      </c>
      <c r="I961">
        <v>32300</v>
      </c>
      <c r="J961">
        <v>3864</v>
      </c>
      <c r="K961">
        <v>36164</v>
      </c>
      <c r="L961" t="s">
        <v>164</v>
      </c>
      <c r="M961" t="s">
        <v>174</v>
      </c>
      <c r="N961" t="s">
        <v>175</v>
      </c>
      <c r="O961">
        <v>2</v>
      </c>
      <c r="P961" t="s">
        <v>91</v>
      </c>
      <c r="Q961" t="s">
        <v>78</v>
      </c>
      <c r="R961" t="s">
        <v>79</v>
      </c>
      <c r="S961" t="s">
        <v>51</v>
      </c>
      <c r="T961" t="s">
        <v>43</v>
      </c>
      <c r="U961" t="s">
        <v>219</v>
      </c>
      <c r="V961">
        <v>969</v>
      </c>
      <c r="W961">
        <v>0.22825180516962512</v>
      </c>
      <c r="X961" t="s">
        <v>220</v>
      </c>
    </row>
    <row r="962" spans="1:24" x14ac:dyDescent="0.25">
      <c r="A962" t="s">
        <v>114</v>
      </c>
      <c r="B962" s="1">
        <v>42312</v>
      </c>
      <c r="C962">
        <v>2015</v>
      </c>
      <c r="D962" t="s">
        <v>234</v>
      </c>
      <c r="E962" t="s">
        <v>55</v>
      </c>
      <c r="F962" t="s">
        <v>40</v>
      </c>
      <c r="G962" t="s">
        <v>210</v>
      </c>
      <c r="H962" t="s">
        <v>203</v>
      </c>
      <c r="I962">
        <v>54200</v>
      </c>
      <c r="J962">
        <v>2833</v>
      </c>
      <c r="K962">
        <v>57033</v>
      </c>
      <c r="L962" t="s">
        <v>97</v>
      </c>
      <c r="M962" t="s">
        <v>115</v>
      </c>
      <c r="N962" t="s">
        <v>116</v>
      </c>
      <c r="O962">
        <v>4</v>
      </c>
      <c r="P962" t="s">
        <v>77</v>
      </c>
      <c r="Q962" t="s">
        <v>78</v>
      </c>
      <c r="R962" t="s">
        <v>79</v>
      </c>
      <c r="S962" t="s">
        <v>56</v>
      </c>
      <c r="T962" t="s">
        <v>46</v>
      </c>
      <c r="U962" t="s">
        <v>223</v>
      </c>
      <c r="V962">
        <v>2710</v>
      </c>
      <c r="W962">
        <v>0.40633054795038448</v>
      </c>
      <c r="X962" t="s">
        <v>220</v>
      </c>
    </row>
    <row r="963" spans="1:24" x14ac:dyDescent="0.25">
      <c r="A963" t="s">
        <v>114</v>
      </c>
      <c r="B963" s="1">
        <v>42312</v>
      </c>
      <c r="C963">
        <v>2015</v>
      </c>
      <c r="D963" t="s">
        <v>234</v>
      </c>
      <c r="E963" t="s">
        <v>54</v>
      </c>
      <c r="F963" t="s">
        <v>23</v>
      </c>
      <c r="G963" t="s">
        <v>209</v>
      </c>
      <c r="H963" t="s">
        <v>203</v>
      </c>
      <c r="I963">
        <v>54200</v>
      </c>
      <c r="J963">
        <v>4191</v>
      </c>
      <c r="K963">
        <v>58391</v>
      </c>
      <c r="L963" t="s">
        <v>97</v>
      </c>
      <c r="M963" t="s">
        <v>115</v>
      </c>
      <c r="N963" t="s">
        <v>116</v>
      </c>
      <c r="O963">
        <v>4</v>
      </c>
      <c r="P963" t="s">
        <v>77</v>
      </c>
      <c r="Q963" t="s">
        <v>78</v>
      </c>
      <c r="R963" t="s">
        <v>79</v>
      </c>
      <c r="S963" t="s">
        <v>54</v>
      </c>
      <c r="T963" t="s">
        <v>44</v>
      </c>
      <c r="U963" t="s">
        <v>223</v>
      </c>
      <c r="V963">
        <v>2710</v>
      </c>
      <c r="W963">
        <v>0.13237935357372246</v>
      </c>
      <c r="X963" t="s">
        <v>220</v>
      </c>
    </row>
    <row r="964" spans="1:24" x14ac:dyDescent="0.25">
      <c r="A964" t="s">
        <v>176</v>
      </c>
      <c r="B964" s="1">
        <v>42313</v>
      </c>
      <c r="C964">
        <v>2015</v>
      </c>
      <c r="D964" t="s">
        <v>234</v>
      </c>
      <c r="E964" t="s">
        <v>55</v>
      </c>
      <c r="F964" t="s">
        <v>40</v>
      </c>
      <c r="G964" t="s">
        <v>209</v>
      </c>
      <c r="H964" t="s">
        <v>203</v>
      </c>
      <c r="I964">
        <v>39600</v>
      </c>
      <c r="J964">
        <v>1134</v>
      </c>
      <c r="K964">
        <v>40734</v>
      </c>
      <c r="L964" t="s">
        <v>164</v>
      </c>
      <c r="M964" t="s">
        <v>177</v>
      </c>
      <c r="N964" t="s">
        <v>178</v>
      </c>
      <c r="O964">
        <v>4</v>
      </c>
      <c r="P964" t="s">
        <v>77</v>
      </c>
      <c r="Q964" t="s">
        <v>78</v>
      </c>
      <c r="R964" t="s">
        <v>79</v>
      </c>
      <c r="S964" t="s">
        <v>56</v>
      </c>
      <c r="T964" t="s">
        <v>46</v>
      </c>
      <c r="U964" t="s">
        <v>221</v>
      </c>
      <c r="V964">
        <v>1584</v>
      </c>
      <c r="W964">
        <v>0.22140093437461225</v>
      </c>
      <c r="X964" t="s">
        <v>220</v>
      </c>
    </row>
    <row r="965" spans="1:24" x14ac:dyDescent="0.25">
      <c r="A965" t="s">
        <v>148</v>
      </c>
      <c r="B965" s="1">
        <v>42314</v>
      </c>
      <c r="C965">
        <v>2015</v>
      </c>
      <c r="D965" t="s">
        <v>234</v>
      </c>
      <c r="E965" t="s">
        <v>57</v>
      </c>
      <c r="F965" t="s">
        <v>17</v>
      </c>
      <c r="G965" t="s">
        <v>210</v>
      </c>
      <c r="H965" t="s">
        <v>201</v>
      </c>
      <c r="I965">
        <v>33500</v>
      </c>
      <c r="J965">
        <v>1067</v>
      </c>
      <c r="K965">
        <v>34567</v>
      </c>
      <c r="L965" t="s">
        <v>142</v>
      </c>
      <c r="M965" t="s">
        <v>149</v>
      </c>
      <c r="N965" t="s">
        <v>150</v>
      </c>
      <c r="O965">
        <v>4</v>
      </c>
      <c r="P965" t="s">
        <v>77</v>
      </c>
      <c r="Q965" t="s">
        <v>78</v>
      </c>
      <c r="R965" t="s">
        <v>79</v>
      </c>
      <c r="S965" t="s">
        <v>57</v>
      </c>
      <c r="T965" t="s">
        <v>44</v>
      </c>
      <c r="U965" t="s">
        <v>219</v>
      </c>
      <c r="V965">
        <v>1005</v>
      </c>
      <c r="W965">
        <v>0.51882710006033406</v>
      </c>
      <c r="X965" t="s">
        <v>222</v>
      </c>
    </row>
    <row r="966" spans="1:24" x14ac:dyDescent="0.25">
      <c r="A966" t="s">
        <v>148</v>
      </c>
      <c r="B966" s="1">
        <v>42314</v>
      </c>
      <c r="C966">
        <v>2015</v>
      </c>
      <c r="D966" t="s">
        <v>234</v>
      </c>
      <c r="E966" t="s">
        <v>62</v>
      </c>
      <c r="F966" t="s">
        <v>12</v>
      </c>
      <c r="G966" t="s">
        <v>209</v>
      </c>
      <c r="H966" t="s">
        <v>203</v>
      </c>
      <c r="I966">
        <v>33650</v>
      </c>
      <c r="J966">
        <v>2607</v>
      </c>
      <c r="K966">
        <v>36257</v>
      </c>
      <c r="L966" t="s">
        <v>142</v>
      </c>
      <c r="M966" t="s">
        <v>149</v>
      </c>
      <c r="N966" t="s">
        <v>150</v>
      </c>
      <c r="O966">
        <v>4</v>
      </c>
      <c r="P966" t="s">
        <v>77</v>
      </c>
      <c r="Q966" t="s">
        <v>78</v>
      </c>
      <c r="R966" t="s">
        <v>79</v>
      </c>
      <c r="S966" t="s">
        <v>63</v>
      </c>
      <c r="T966" t="s">
        <v>43</v>
      </c>
      <c r="U966" t="s">
        <v>219</v>
      </c>
      <c r="V966">
        <v>1009.5</v>
      </c>
      <c r="W966">
        <v>0.74613885569672045</v>
      </c>
      <c r="X966" t="s">
        <v>222</v>
      </c>
    </row>
    <row r="967" spans="1:24" x14ac:dyDescent="0.25">
      <c r="A967" t="s">
        <v>154</v>
      </c>
      <c r="B967" s="1">
        <v>42315</v>
      </c>
      <c r="C967">
        <v>2015</v>
      </c>
      <c r="D967" t="s">
        <v>234</v>
      </c>
      <c r="E967" t="s">
        <v>55</v>
      </c>
      <c r="F967" t="s">
        <v>40</v>
      </c>
      <c r="G967" t="s">
        <v>206</v>
      </c>
      <c r="H967" t="s">
        <v>203</v>
      </c>
      <c r="I967">
        <v>63050</v>
      </c>
      <c r="J967">
        <v>2124</v>
      </c>
      <c r="K967">
        <v>65174</v>
      </c>
      <c r="L967" t="s">
        <v>142</v>
      </c>
      <c r="M967" t="s">
        <v>155</v>
      </c>
      <c r="N967" t="s">
        <v>156</v>
      </c>
      <c r="O967">
        <v>4</v>
      </c>
      <c r="P967" t="s">
        <v>91</v>
      </c>
      <c r="Q967" t="s">
        <v>78</v>
      </c>
      <c r="R967" t="s">
        <v>79</v>
      </c>
      <c r="S967" t="s">
        <v>56</v>
      </c>
      <c r="T967" t="s">
        <v>46</v>
      </c>
      <c r="U967" t="s">
        <v>223</v>
      </c>
      <c r="V967">
        <v>3152.5</v>
      </c>
      <c r="W967">
        <v>0.48788668517390577</v>
      </c>
      <c r="X967" t="s">
        <v>220</v>
      </c>
    </row>
    <row r="968" spans="1:24" x14ac:dyDescent="0.25">
      <c r="A968" t="s">
        <v>167</v>
      </c>
      <c r="B968" s="1">
        <v>42316</v>
      </c>
      <c r="C968">
        <v>2015</v>
      </c>
      <c r="D968" t="s">
        <v>234</v>
      </c>
      <c r="E968" t="s">
        <v>54</v>
      </c>
      <c r="F968" t="s">
        <v>29</v>
      </c>
      <c r="G968" t="s">
        <v>207</v>
      </c>
      <c r="H968" t="s">
        <v>201</v>
      </c>
      <c r="I968">
        <v>31250</v>
      </c>
      <c r="J968">
        <v>4834</v>
      </c>
      <c r="K968">
        <v>36084</v>
      </c>
      <c r="L968" t="s">
        <v>164</v>
      </c>
      <c r="M968" t="s">
        <v>168</v>
      </c>
      <c r="N968" t="s">
        <v>169</v>
      </c>
      <c r="O968">
        <v>4</v>
      </c>
      <c r="P968" t="s">
        <v>77</v>
      </c>
      <c r="Q968" t="s">
        <v>78</v>
      </c>
      <c r="R968" t="s">
        <v>79</v>
      </c>
      <c r="S968" t="s">
        <v>54</v>
      </c>
      <c r="T968" t="s">
        <v>45</v>
      </c>
      <c r="U968" t="s">
        <v>219</v>
      </c>
      <c r="V968">
        <v>937.5</v>
      </c>
      <c r="W968">
        <v>9.7049494319152788E-2</v>
      </c>
      <c r="X968" t="s">
        <v>220</v>
      </c>
    </row>
    <row r="969" spans="1:24" x14ac:dyDescent="0.25">
      <c r="A969" t="s">
        <v>179</v>
      </c>
      <c r="B969" s="1">
        <v>42316</v>
      </c>
      <c r="C969">
        <v>2015</v>
      </c>
      <c r="D969" t="s">
        <v>234</v>
      </c>
      <c r="E969" t="s">
        <v>57</v>
      </c>
      <c r="F969" t="s">
        <v>24</v>
      </c>
      <c r="G969" t="s">
        <v>200</v>
      </c>
      <c r="H969" t="s">
        <v>201</v>
      </c>
      <c r="I969">
        <v>50650</v>
      </c>
      <c r="J969">
        <v>4240</v>
      </c>
      <c r="K969">
        <v>54890</v>
      </c>
      <c r="L969" t="s">
        <v>164</v>
      </c>
      <c r="M969" t="s">
        <v>180</v>
      </c>
      <c r="N969" t="s">
        <v>181</v>
      </c>
      <c r="O969">
        <v>4</v>
      </c>
      <c r="P969" t="s">
        <v>77</v>
      </c>
      <c r="Q969" t="s">
        <v>78</v>
      </c>
      <c r="R969" t="s">
        <v>79</v>
      </c>
      <c r="S969" t="s">
        <v>57</v>
      </c>
      <c r="T969" t="s">
        <v>44</v>
      </c>
      <c r="U969" t="s">
        <v>221</v>
      </c>
      <c r="V969">
        <v>2026</v>
      </c>
      <c r="W969">
        <v>0.73712769091926877</v>
      </c>
      <c r="X969" t="s">
        <v>222</v>
      </c>
    </row>
    <row r="970" spans="1:24" x14ac:dyDescent="0.25">
      <c r="A970" t="s">
        <v>130</v>
      </c>
      <c r="B970" s="1">
        <v>42317</v>
      </c>
      <c r="C970">
        <v>2015</v>
      </c>
      <c r="D970" t="s">
        <v>234</v>
      </c>
      <c r="E970" t="s">
        <v>62</v>
      </c>
      <c r="F970" t="s">
        <v>12</v>
      </c>
      <c r="G970" t="s">
        <v>200</v>
      </c>
      <c r="H970" t="s">
        <v>201</v>
      </c>
      <c r="I970">
        <v>61400</v>
      </c>
      <c r="J970">
        <v>3019</v>
      </c>
      <c r="K970">
        <v>64419</v>
      </c>
      <c r="L970" t="s">
        <v>127</v>
      </c>
      <c r="M970" t="s">
        <v>131</v>
      </c>
      <c r="N970" t="s">
        <v>132</v>
      </c>
      <c r="O970">
        <v>4</v>
      </c>
      <c r="P970" t="s">
        <v>77</v>
      </c>
      <c r="Q970" t="s">
        <v>86</v>
      </c>
      <c r="R970" t="s">
        <v>79</v>
      </c>
      <c r="S970" t="s">
        <v>63</v>
      </c>
      <c r="T970" t="s">
        <v>43</v>
      </c>
      <c r="U970" t="s">
        <v>223</v>
      </c>
      <c r="V970">
        <v>3070</v>
      </c>
      <c r="W970">
        <v>0.44369861085140083</v>
      </c>
      <c r="X970" t="s">
        <v>220</v>
      </c>
    </row>
    <row r="971" spans="1:24" x14ac:dyDescent="0.25">
      <c r="A971" t="s">
        <v>106</v>
      </c>
      <c r="B971" s="1">
        <v>42317</v>
      </c>
      <c r="C971">
        <v>2015</v>
      </c>
      <c r="D971" t="s">
        <v>234</v>
      </c>
      <c r="E971" t="s">
        <v>60</v>
      </c>
      <c r="F971" t="s">
        <v>35</v>
      </c>
      <c r="G971" t="s">
        <v>210</v>
      </c>
      <c r="H971" t="s">
        <v>201</v>
      </c>
      <c r="I971">
        <v>37650</v>
      </c>
      <c r="J971">
        <v>1965</v>
      </c>
      <c r="K971">
        <v>39615</v>
      </c>
      <c r="L971" t="s">
        <v>97</v>
      </c>
      <c r="M971" t="s">
        <v>107</v>
      </c>
      <c r="N971" t="s">
        <v>108</v>
      </c>
      <c r="O971">
        <v>4</v>
      </c>
      <c r="P971" t="s">
        <v>77</v>
      </c>
      <c r="Q971" t="s">
        <v>78</v>
      </c>
      <c r="R971" t="s">
        <v>79</v>
      </c>
      <c r="S971" t="s">
        <v>61</v>
      </c>
      <c r="T971" t="s">
        <v>46</v>
      </c>
      <c r="U971" t="s">
        <v>221</v>
      </c>
      <c r="V971">
        <v>1506</v>
      </c>
      <c r="W971">
        <v>0.80641253516376599</v>
      </c>
      <c r="X971" t="s">
        <v>222</v>
      </c>
    </row>
    <row r="972" spans="1:24" x14ac:dyDescent="0.25">
      <c r="A972" t="s">
        <v>154</v>
      </c>
      <c r="B972" s="1">
        <v>42319</v>
      </c>
      <c r="C972">
        <v>2015</v>
      </c>
      <c r="D972" t="s">
        <v>234</v>
      </c>
      <c r="E972" t="s">
        <v>64</v>
      </c>
      <c r="F972" t="s">
        <v>20</v>
      </c>
      <c r="G972" t="s">
        <v>210</v>
      </c>
      <c r="H972" t="s">
        <v>211</v>
      </c>
      <c r="I972">
        <v>62900</v>
      </c>
      <c r="J972">
        <v>1559</v>
      </c>
      <c r="K972">
        <v>64459</v>
      </c>
      <c r="L972" t="s">
        <v>142</v>
      </c>
      <c r="M972" t="s">
        <v>155</v>
      </c>
      <c r="N972" t="s">
        <v>156</v>
      </c>
      <c r="O972">
        <v>4</v>
      </c>
      <c r="P972" t="s">
        <v>91</v>
      </c>
      <c r="Q972" t="s">
        <v>78</v>
      </c>
      <c r="R972" t="s">
        <v>79</v>
      </c>
      <c r="S972" t="s">
        <v>57</v>
      </c>
      <c r="T972" t="s">
        <v>44</v>
      </c>
      <c r="U972" t="s">
        <v>223</v>
      </c>
      <c r="V972">
        <v>3145</v>
      </c>
      <c r="W972">
        <v>0.17574039156350327</v>
      </c>
      <c r="X972" t="s">
        <v>220</v>
      </c>
    </row>
    <row r="973" spans="1:24" x14ac:dyDescent="0.25">
      <c r="A973" t="s">
        <v>126</v>
      </c>
      <c r="B973" s="1">
        <v>42319</v>
      </c>
      <c r="C973">
        <v>2015</v>
      </c>
      <c r="D973" t="s">
        <v>234</v>
      </c>
      <c r="E973" t="s">
        <v>54</v>
      </c>
      <c r="F973" t="s">
        <v>31</v>
      </c>
      <c r="G973" t="s">
        <v>204</v>
      </c>
      <c r="H973" t="s">
        <v>202</v>
      </c>
      <c r="I973">
        <v>37500</v>
      </c>
      <c r="J973">
        <v>2957</v>
      </c>
      <c r="K973">
        <v>40457</v>
      </c>
      <c r="L973" t="s">
        <v>127</v>
      </c>
      <c r="M973" t="s">
        <v>128</v>
      </c>
      <c r="N973" t="s">
        <v>129</v>
      </c>
      <c r="O973">
        <v>4</v>
      </c>
      <c r="P973" t="s">
        <v>77</v>
      </c>
      <c r="Q973" t="s">
        <v>78</v>
      </c>
      <c r="R973" t="s">
        <v>79</v>
      </c>
      <c r="S973" t="s">
        <v>54</v>
      </c>
      <c r="T973" t="s">
        <v>45</v>
      </c>
      <c r="U973" t="s">
        <v>221</v>
      </c>
      <c r="V973">
        <v>1500</v>
      </c>
      <c r="W973">
        <v>0.23315332235449615</v>
      </c>
      <c r="X973" t="s">
        <v>220</v>
      </c>
    </row>
    <row r="974" spans="1:24" x14ac:dyDescent="0.25">
      <c r="A974" t="s">
        <v>170</v>
      </c>
      <c r="B974" s="1">
        <v>42320</v>
      </c>
      <c r="C974">
        <v>2015</v>
      </c>
      <c r="D974" t="s">
        <v>234</v>
      </c>
      <c r="E974" t="s">
        <v>55</v>
      </c>
      <c r="F974" t="s">
        <v>40</v>
      </c>
      <c r="G974" t="s">
        <v>210</v>
      </c>
      <c r="H974" t="s">
        <v>211</v>
      </c>
      <c r="I974">
        <v>31450</v>
      </c>
      <c r="J974">
        <v>3885</v>
      </c>
      <c r="K974">
        <v>35335</v>
      </c>
      <c r="L974" t="s">
        <v>164</v>
      </c>
      <c r="M974" t="s">
        <v>171</v>
      </c>
      <c r="N974" t="s">
        <v>172</v>
      </c>
      <c r="O974">
        <v>4</v>
      </c>
      <c r="P974" t="s">
        <v>77</v>
      </c>
      <c r="Q974" t="s">
        <v>78</v>
      </c>
      <c r="R974" t="s">
        <v>79</v>
      </c>
      <c r="S974" t="s">
        <v>56</v>
      </c>
      <c r="T974" t="s">
        <v>46</v>
      </c>
      <c r="U974" t="s">
        <v>219</v>
      </c>
      <c r="V974">
        <v>943.5</v>
      </c>
      <c r="W974">
        <v>0.52872033534977603</v>
      </c>
      <c r="X974" t="s">
        <v>222</v>
      </c>
    </row>
    <row r="975" spans="1:24" x14ac:dyDescent="0.25">
      <c r="A975" t="s">
        <v>130</v>
      </c>
      <c r="B975" s="1">
        <v>42321</v>
      </c>
      <c r="C975">
        <v>2015</v>
      </c>
      <c r="D975" t="s">
        <v>234</v>
      </c>
      <c r="E975" t="s">
        <v>55</v>
      </c>
      <c r="F975" t="s">
        <v>39</v>
      </c>
      <c r="G975" t="s">
        <v>209</v>
      </c>
      <c r="H975" t="s">
        <v>201</v>
      </c>
      <c r="I975">
        <v>61100</v>
      </c>
      <c r="J975">
        <v>4318</v>
      </c>
      <c r="K975">
        <v>65418</v>
      </c>
      <c r="L975" t="s">
        <v>127</v>
      </c>
      <c r="M975" t="s">
        <v>131</v>
      </c>
      <c r="N975" t="s">
        <v>132</v>
      </c>
      <c r="O975">
        <v>4</v>
      </c>
      <c r="P975" t="s">
        <v>77</v>
      </c>
      <c r="Q975" t="s">
        <v>86</v>
      </c>
      <c r="R975" t="s">
        <v>79</v>
      </c>
      <c r="S975" t="s">
        <v>56</v>
      </c>
      <c r="T975" t="s">
        <v>46</v>
      </c>
      <c r="U975" t="s">
        <v>223</v>
      </c>
      <c r="V975">
        <v>3055</v>
      </c>
      <c r="W975">
        <v>0.51326641091763336</v>
      </c>
      <c r="X975" t="s">
        <v>222</v>
      </c>
    </row>
    <row r="976" spans="1:24" x14ac:dyDescent="0.25">
      <c r="A976" t="s">
        <v>141</v>
      </c>
      <c r="B976" s="1">
        <v>42322</v>
      </c>
      <c r="C976">
        <v>2015</v>
      </c>
      <c r="D976" t="s">
        <v>234</v>
      </c>
      <c r="E976" t="s">
        <v>58</v>
      </c>
      <c r="F976" t="s">
        <v>8</v>
      </c>
      <c r="G976" t="s">
        <v>206</v>
      </c>
      <c r="H976" t="s">
        <v>203</v>
      </c>
      <c r="I976">
        <v>26600</v>
      </c>
      <c r="J976">
        <v>3780</v>
      </c>
      <c r="K976">
        <v>30380</v>
      </c>
      <c r="L976" t="s">
        <v>142</v>
      </c>
      <c r="M976" t="s">
        <v>143</v>
      </c>
      <c r="N976" t="s">
        <v>144</v>
      </c>
      <c r="O976">
        <v>4</v>
      </c>
      <c r="P976" t="s">
        <v>77</v>
      </c>
      <c r="Q976" t="s">
        <v>78</v>
      </c>
      <c r="R976" t="s">
        <v>79</v>
      </c>
      <c r="S976" t="s">
        <v>59</v>
      </c>
      <c r="T976" t="s">
        <v>42</v>
      </c>
      <c r="U976" t="s">
        <v>219</v>
      </c>
      <c r="V976">
        <v>798</v>
      </c>
      <c r="W976">
        <v>0.67249655428924437</v>
      </c>
      <c r="X976" t="s">
        <v>222</v>
      </c>
    </row>
    <row r="977" spans="1:24" x14ac:dyDescent="0.25">
      <c r="A977" t="s">
        <v>112</v>
      </c>
      <c r="B977" s="1">
        <v>42323</v>
      </c>
      <c r="C977">
        <v>2015</v>
      </c>
      <c r="D977" t="s">
        <v>234</v>
      </c>
      <c r="E977" t="s">
        <v>58</v>
      </c>
      <c r="F977" t="s">
        <v>2</v>
      </c>
      <c r="G977" t="s">
        <v>200</v>
      </c>
      <c r="H977" t="s">
        <v>201</v>
      </c>
      <c r="I977">
        <v>46850</v>
      </c>
      <c r="J977">
        <v>1002</v>
      </c>
      <c r="K977">
        <v>47852</v>
      </c>
      <c r="L977" t="s">
        <v>97</v>
      </c>
      <c r="M977" t="s">
        <v>104</v>
      </c>
      <c r="N977" t="s">
        <v>113</v>
      </c>
      <c r="O977">
        <v>3</v>
      </c>
      <c r="P977" t="s">
        <v>91</v>
      </c>
      <c r="Q977" t="s">
        <v>78</v>
      </c>
      <c r="R977" t="s">
        <v>79</v>
      </c>
      <c r="S977" t="s">
        <v>59</v>
      </c>
      <c r="T977" t="s">
        <v>42</v>
      </c>
      <c r="U977" t="s">
        <v>221</v>
      </c>
      <c r="V977">
        <v>1874</v>
      </c>
      <c r="W977">
        <v>0.12833826342985885</v>
      </c>
      <c r="X977" t="s">
        <v>220</v>
      </c>
    </row>
    <row r="978" spans="1:24" x14ac:dyDescent="0.25">
      <c r="A978" t="s">
        <v>80</v>
      </c>
      <c r="B978" s="1">
        <v>42324</v>
      </c>
      <c r="C978">
        <v>2015</v>
      </c>
      <c r="D978" t="s">
        <v>234</v>
      </c>
      <c r="E978" t="s">
        <v>58</v>
      </c>
      <c r="F978" t="s">
        <v>5</v>
      </c>
      <c r="G978" t="s">
        <v>207</v>
      </c>
      <c r="H978" t="s">
        <v>201</v>
      </c>
      <c r="I978">
        <v>36800</v>
      </c>
      <c r="J978">
        <v>1535</v>
      </c>
      <c r="K978">
        <v>38335</v>
      </c>
      <c r="L978" t="s">
        <v>74</v>
      </c>
      <c r="M978" t="s">
        <v>81</v>
      </c>
      <c r="N978" t="s">
        <v>82</v>
      </c>
      <c r="O978">
        <v>4</v>
      </c>
      <c r="P978" t="s">
        <v>77</v>
      </c>
      <c r="Q978" t="s">
        <v>78</v>
      </c>
      <c r="R978" t="s">
        <v>79</v>
      </c>
      <c r="S978" t="s">
        <v>59</v>
      </c>
      <c r="T978" t="s">
        <v>42</v>
      </c>
      <c r="U978" t="s">
        <v>221</v>
      </c>
      <c r="V978">
        <v>1472</v>
      </c>
      <c r="W978">
        <v>0.97533432393117547</v>
      </c>
      <c r="X978" t="s">
        <v>222</v>
      </c>
    </row>
    <row r="979" spans="1:24" x14ac:dyDescent="0.25">
      <c r="A979" t="s">
        <v>93</v>
      </c>
      <c r="B979" s="1">
        <v>42325</v>
      </c>
      <c r="C979">
        <v>2015</v>
      </c>
      <c r="D979" t="s">
        <v>234</v>
      </c>
      <c r="E979" t="s">
        <v>58</v>
      </c>
      <c r="F979" t="s">
        <v>8</v>
      </c>
      <c r="G979" t="s">
        <v>206</v>
      </c>
      <c r="H979" t="s">
        <v>203</v>
      </c>
      <c r="I979">
        <v>166200</v>
      </c>
      <c r="J979">
        <v>4786</v>
      </c>
      <c r="K979">
        <v>170986</v>
      </c>
      <c r="L979" t="s">
        <v>74</v>
      </c>
      <c r="M979" t="s">
        <v>94</v>
      </c>
      <c r="N979" t="s">
        <v>95</v>
      </c>
      <c r="O979">
        <v>2</v>
      </c>
      <c r="P979" t="s">
        <v>77</v>
      </c>
      <c r="Q979" t="s">
        <v>86</v>
      </c>
      <c r="R979" t="s">
        <v>87</v>
      </c>
      <c r="S979" t="s">
        <v>59</v>
      </c>
      <c r="T979" t="s">
        <v>42</v>
      </c>
      <c r="U979" t="s">
        <v>225</v>
      </c>
      <c r="V979">
        <v>9972</v>
      </c>
      <c r="W979">
        <v>0.89191111498135656</v>
      </c>
      <c r="X979" t="s">
        <v>222</v>
      </c>
    </row>
    <row r="980" spans="1:24" x14ac:dyDescent="0.25">
      <c r="A980" t="s">
        <v>157</v>
      </c>
      <c r="B980" s="1">
        <v>42326</v>
      </c>
      <c r="C980">
        <v>2015</v>
      </c>
      <c r="D980" t="s">
        <v>234</v>
      </c>
      <c r="E980" t="s">
        <v>54</v>
      </c>
      <c r="F980" t="s">
        <v>30</v>
      </c>
      <c r="G980" t="s">
        <v>200</v>
      </c>
      <c r="H980" t="s">
        <v>202</v>
      </c>
      <c r="I980">
        <v>65650</v>
      </c>
      <c r="J980">
        <v>4911</v>
      </c>
      <c r="K980">
        <v>70561</v>
      </c>
      <c r="L980" t="s">
        <v>142</v>
      </c>
      <c r="M980" t="s">
        <v>158</v>
      </c>
      <c r="N980" t="s">
        <v>159</v>
      </c>
      <c r="O980">
        <v>4</v>
      </c>
      <c r="P980" t="s">
        <v>77</v>
      </c>
      <c r="Q980" t="s">
        <v>86</v>
      </c>
      <c r="R980" t="s">
        <v>79</v>
      </c>
      <c r="S980" t="s">
        <v>54</v>
      </c>
      <c r="T980" t="s">
        <v>45</v>
      </c>
      <c r="U980" t="s">
        <v>223</v>
      </c>
      <c r="V980">
        <v>3282.5</v>
      </c>
      <c r="W980">
        <v>6.9222075431245408E-2</v>
      </c>
      <c r="X980" t="s">
        <v>220</v>
      </c>
    </row>
    <row r="981" spans="1:24" x14ac:dyDescent="0.25">
      <c r="A981" t="s">
        <v>185</v>
      </c>
      <c r="B981" s="1">
        <v>42328</v>
      </c>
      <c r="C981">
        <v>2015</v>
      </c>
      <c r="D981" t="s">
        <v>234</v>
      </c>
      <c r="E981" t="s">
        <v>62</v>
      </c>
      <c r="F981" t="s">
        <v>14</v>
      </c>
      <c r="G981" t="s">
        <v>200</v>
      </c>
      <c r="H981" t="s">
        <v>201</v>
      </c>
      <c r="I981">
        <v>74750</v>
      </c>
      <c r="J981">
        <v>4112</v>
      </c>
      <c r="K981">
        <v>78862</v>
      </c>
      <c r="L981" t="s">
        <v>164</v>
      </c>
      <c r="M981" t="s">
        <v>186</v>
      </c>
      <c r="N981" t="s">
        <v>187</v>
      </c>
      <c r="O981">
        <v>4</v>
      </c>
      <c r="P981" t="s">
        <v>77</v>
      </c>
      <c r="Q981" t="s">
        <v>86</v>
      </c>
      <c r="R981" t="s">
        <v>87</v>
      </c>
      <c r="S981" t="s">
        <v>63</v>
      </c>
      <c r="T981" t="s">
        <v>43</v>
      </c>
      <c r="U981" t="s">
        <v>225</v>
      </c>
      <c r="V981">
        <v>4485</v>
      </c>
      <c r="W981">
        <v>0.98236548620386299</v>
      </c>
      <c r="X981" t="s">
        <v>222</v>
      </c>
    </row>
    <row r="982" spans="1:24" x14ac:dyDescent="0.25">
      <c r="A982" t="s">
        <v>154</v>
      </c>
      <c r="B982" s="1">
        <v>42329</v>
      </c>
      <c r="C982">
        <v>2015</v>
      </c>
      <c r="D982" t="s">
        <v>234</v>
      </c>
      <c r="E982" t="s">
        <v>58</v>
      </c>
      <c r="F982" t="s">
        <v>8</v>
      </c>
      <c r="G982" t="s">
        <v>206</v>
      </c>
      <c r="H982" t="s">
        <v>205</v>
      </c>
      <c r="I982">
        <v>63150</v>
      </c>
      <c r="J982">
        <v>3728</v>
      </c>
      <c r="K982">
        <v>66878</v>
      </c>
      <c r="L982" t="s">
        <v>142</v>
      </c>
      <c r="M982" t="s">
        <v>155</v>
      </c>
      <c r="N982" t="s">
        <v>156</v>
      </c>
      <c r="O982">
        <v>4</v>
      </c>
      <c r="P982" t="s">
        <v>91</v>
      </c>
      <c r="Q982" t="s">
        <v>78</v>
      </c>
      <c r="R982" t="s">
        <v>79</v>
      </c>
      <c r="S982" t="s">
        <v>59</v>
      </c>
      <c r="T982" t="s">
        <v>42</v>
      </c>
      <c r="U982" t="s">
        <v>223</v>
      </c>
      <c r="V982">
        <v>3157.5</v>
      </c>
      <c r="W982">
        <v>0.33782910897295415</v>
      </c>
      <c r="X982" t="s">
        <v>220</v>
      </c>
    </row>
    <row r="983" spans="1:24" x14ac:dyDescent="0.25">
      <c r="A983" t="s">
        <v>182</v>
      </c>
      <c r="B983" s="1">
        <v>42329</v>
      </c>
      <c r="C983">
        <v>2015</v>
      </c>
      <c r="D983" t="s">
        <v>234</v>
      </c>
      <c r="E983" t="s">
        <v>64</v>
      </c>
      <c r="F983" t="s">
        <v>20</v>
      </c>
      <c r="G983" t="s">
        <v>200</v>
      </c>
      <c r="H983" t="s">
        <v>211</v>
      </c>
      <c r="I983">
        <v>58400</v>
      </c>
      <c r="J983">
        <v>4806</v>
      </c>
      <c r="K983">
        <v>63206</v>
      </c>
      <c r="L983" t="s">
        <v>164</v>
      </c>
      <c r="M983" t="s">
        <v>183</v>
      </c>
      <c r="N983" t="s">
        <v>184</v>
      </c>
      <c r="O983">
        <v>4</v>
      </c>
      <c r="P983" t="s">
        <v>77</v>
      </c>
      <c r="Q983" t="s">
        <v>78</v>
      </c>
      <c r="R983" t="s">
        <v>79</v>
      </c>
      <c r="S983" t="s">
        <v>57</v>
      </c>
      <c r="T983" t="s">
        <v>44</v>
      </c>
      <c r="U983" t="s">
        <v>223</v>
      </c>
      <c r="V983">
        <v>2920</v>
      </c>
      <c r="W983">
        <v>0.4486806385445784</v>
      </c>
      <c r="X983" t="s">
        <v>220</v>
      </c>
    </row>
    <row r="984" spans="1:24" x14ac:dyDescent="0.25">
      <c r="A984" t="s">
        <v>163</v>
      </c>
      <c r="B984" s="1">
        <v>42329</v>
      </c>
      <c r="C984">
        <v>2015</v>
      </c>
      <c r="D984" t="s">
        <v>234</v>
      </c>
      <c r="E984" t="s">
        <v>54</v>
      </c>
      <c r="F984" t="s">
        <v>33</v>
      </c>
      <c r="G984" t="s">
        <v>200</v>
      </c>
      <c r="H984" t="s">
        <v>211</v>
      </c>
      <c r="I984">
        <v>25100</v>
      </c>
      <c r="J984">
        <v>1154</v>
      </c>
      <c r="K984">
        <v>26254</v>
      </c>
      <c r="L984" t="s">
        <v>164</v>
      </c>
      <c r="M984" t="s">
        <v>165</v>
      </c>
      <c r="N984" t="s">
        <v>166</v>
      </c>
      <c r="O984">
        <v>2</v>
      </c>
      <c r="P984" t="s">
        <v>77</v>
      </c>
      <c r="Q984" t="s">
        <v>78</v>
      </c>
      <c r="R984" t="s">
        <v>79</v>
      </c>
      <c r="S984" t="s">
        <v>54</v>
      </c>
      <c r="T984" t="s">
        <v>45</v>
      </c>
      <c r="U984" t="s">
        <v>219</v>
      </c>
      <c r="V984">
        <v>753</v>
      </c>
      <c r="W984">
        <v>0.27101879579528176</v>
      </c>
      <c r="X984" t="s">
        <v>220</v>
      </c>
    </row>
    <row r="985" spans="1:24" x14ac:dyDescent="0.25">
      <c r="A985" t="s">
        <v>188</v>
      </c>
      <c r="B985" s="1">
        <v>42330</v>
      </c>
      <c r="C985">
        <v>2015</v>
      </c>
      <c r="D985" t="s">
        <v>234</v>
      </c>
      <c r="E985" t="s">
        <v>54</v>
      </c>
      <c r="F985" t="s">
        <v>23</v>
      </c>
      <c r="G985" t="s">
        <v>209</v>
      </c>
      <c r="H985" t="s">
        <v>201</v>
      </c>
      <c r="I985">
        <v>77100</v>
      </c>
      <c r="J985">
        <v>3462</v>
      </c>
      <c r="K985">
        <v>80562</v>
      </c>
      <c r="L985" t="s">
        <v>164</v>
      </c>
      <c r="M985" t="s">
        <v>189</v>
      </c>
      <c r="N985" t="s">
        <v>190</v>
      </c>
      <c r="O985">
        <v>4</v>
      </c>
      <c r="P985" t="s">
        <v>77</v>
      </c>
      <c r="Q985" t="s">
        <v>86</v>
      </c>
      <c r="R985" t="s">
        <v>87</v>
      </c>
      <c r="S985" t="s">
        <v>54</v>
      </c>
      <c r="T985" t="s">
        <v>44</v>
      </c>
      <c r="U985" t="s">
        <v>225</v>
      </c>
      <c r="V985">
        <v>4626</v>
      </c>
      <c r="W985">
        <v>0.21703236327368411</v>
      </c>
      <c r="X985" t="s">
        <v>220</v>
      </c>
    </row>
    <row r="986" spans="1:24" x14ac:dyDescent="0.25">
      <c r="A986" t="s">
        <v>154</v>
      </c>
      <c r="B986" s="1">
        <v>42330</v>
      </c>
      <c r="C986">
        <v>2015</v>
      </c>
      <c r="D986" t="s">
        <v>234</v>
      </c>
      <c r="E986" t="s">
        <v>58</v>
      </c>
      <c r="F986" t="s">
        <v>5</v>
      </c>
      <c r="G986" t="s">
        <v>207</v>
      </c>
      <c r="H986" t="s">
        <v>201</v>
      </c>
      <c r="I986">
        <v>63150</v>
      </c>
      <c r="J986">
        <v>3568</v>
      </c>
      <c r="K986">
        <v>66718</v>
      </c>
      <c r="L986" t="s">
        <v>142</v>
      </c>
      <c r="M986" t="s">
        <v>155</v>
      </c>
      <c r="N986" t="s">
        <v>156</v>
      </c>
      <c r="O986">
        <v>4</v>
      </c>
      <c r="P986" t="s">
        <v>91</v>
      </c>
      <c r="Q986" t="s">
        <v>78</v>
      </c>
      <c r="R986" t="s">
        <v>79</v>
      </c>
      <c r="S986" t="s">
        <v>59</v>
      </c>
      <c r="T986" t="s">
        <v>42</v>
      </c>
      <c r="U986" t="s">
        <v>223</v>
      </c>
      <c r="V986">
        <v>3157.5</v>
      </c>
      <c r="W986">
        <v>0.47864430373471428</v>
      </c>
      <c r="X986" t="s">
        <v>220</v>
      </c>
    </row>
    <row r="987" spans="1:24" x14ac:dyDescent="0.25">
      <c r="A987" t="s">
        <v>185</v>
      </c>
      <c r="B987" s="1">
        <v>42330</v>
      </c>
      <c r="C987">
        <v>2015</v>
      </c>
      <c r="D987" t="s">
        <v>234</v>
      </c>
      <c r="E987" t="s">
        <v>50</v>
      </c>
      <c r="F987" t="s">
        <v>10</v>
      </c>
      <c r="G987" t="s">
        <v>210</v>
      </c>
      <c r="H987" t="s">
        <v>211</v>
      </c>
      <c r="I987">
        <v>74650</v>
      </c>
      <c r="J987">
        <v>3967</v>
      </c>
      <c r="K987">
        <v>78617</v>
      </c>
      <c r="L987" t="s">
        <v>164</v>
      </c>
      <c r="M987" t="s">
        <v>186</v>
      </c>
      <c r="N987" t="s">
        <v>187</v>
      </c>
      <c r="O987">
        <v>4</v>
      </c>
      <c r="P987" t="s">
        <v>77</v>
      </c>
      <c r="Q987" t="s">
        <v>86</v>
      </c>
      <c r="R987" t="s">
        <v>87</v>
      </c>
      <c r="S987" t="s">
        <v>51</v>
      </c>
      <c r="T987" t="s">
        <v>43</v>
      </c>
      <c r="U987" t="s">
        <v>225</v>
      </c>
      <c r="V987">
        <v>4479</v>
      </c>
      <c r="W987">
        <v>0.56946032427691873</v>
      </c>
      <c r="X987" t="s">
        <v>222</v>
      </c>
    </row>
    <row r="988" spans="1:24" x14ac:dyDescent="0.25">
      <c r="A988" t="s">
        <v>80</v>
      </c>
      <c r="B988" s="1">
        <v>42331</v>
      </c>
      <c r="C988">
        <v>2015</v>
      </c>
      <c r="D988" t="s">
        <v>234</v>
      </c>
      <c r="E988" t="s">
        <v>55</v>
      </c>
      <c r="F988" t="s">
        <v>36</v>
      </c>
      <c r="G988" t="s">
        <v>206</v>
      </c>
      <c r="H988" t="s">
        <v>203</v>
      </c>
      <c r="I988">
        <v>36850</v>
      </c>
      <c r="J988">
        <v>1037</v>
      </c>
      <c r="K988">
        <v>37887</v>
      </c>
      <c r="L988" t="s">
        <v>74</v>
      </c>
      <c r="M988" t="s">
        <v>81</v>
      </c>
      <c r="N988" t="s">
        <v>82</v>
      </c>
      <c r="O988">
        <v>4</v>
      </c>
      <c r="P988" t="s">
        <v>77</v>
      </c>
      <c r="Q988" t="s">
        <v>78</v>
      </c>
      <c r="R988" t="s">
        <v>79</v>
      </c>
      <c r="S988" t="s">
        <v>56</v>
      </c>
      <c r="T988" t="s">
        <v>46</v>
      </c>
      <c r="U988" t="s">
        <v>221</v>
      </c>
      <c r="V988">
        <v>1474</v>
      </c>
      <c r="W988">
        <v>0.17589540228987829</v>
      </c>
      <c r="X988" t="s">
        <v>220</v>
      </c>
    </row>
    <row r="989" spans="1:24" x14ac:dyDescent="0.25">
      <c r="A989" t="s">
        <v>160</v>
      </c>
      <c r="B989" s="1">
        <v>42331</v>
      </c>
      <c r="C989">
        <v>2015</v>
      </c>
      <c r="D989" t="s">
        <v>234</v>
      </c>
      <c r="E989" t="s">
        <v>62</v>
      </c>
      <c r="F989" t="s">
        <v>12</v>
      </c>
      <c r="G989" t="s">
        <v>200</v>
      </c>
      <c r="H989" t="s">
        <v>201</v>
      </c>
      <c r="I989">
        <v>108750</v>
      </c>
      <c r="J989">
        <v>2716</v>
      </c>
      <c r="K989">
        <v>111466</v>
      </c>
      <c r="L989" t="s">
        <v>142</v>
      </c>
      <c r="M989" t="s">
        <v>161</v>
      </c>
      <c r="N989" t="s">
        <v>162</v>
      </c>
      <c r="O989">
        <v>4</v>
      </c>
      <c r="P989" t="s">
        <v>91</v>
      </c>
      <c r="Q989" t="s">
        <v>78</v>
      </c>
      <c r="R989" t="s">
        <v>92</v>
      </c>
      <c r="S989" t="s">
        <v>63</v>
      </c>
      <c r="T989" t="s">
        <v>43</v>
      </c>
      <c r="U989" t="s">
        <v>225</v>
      </c>
      <c r="V989">
        <v>6525</v>
      </c>
      <c r="W989">
        <v>9.5507242295661585E-2</v>
      </c>
      <c r="X989" t="s">
        <v>220</v>
      </c>
    </row>
    <row r="990" spans="1:24" x14ac:dyDescent="0.25">
      <c r="A990" t="s">
        <v>117</v>
      </c>
      <c r="B990" s="1">
        <v>42331</v>
      </c>
      <c r="C990">
        <v>2015</v>
      </c>
      <c r="D990" t="s">
        <v>234</v>
      </c>
      <c r="E990" t="s">
        <v>57</v>
      </c>
      <c r="F990" t="s">
        <v>27</v>
      </c>
      <c r="G990" t="s">
        <v>209</v>
      </c>
      <c r="H990" t="s">
        <v>205</v>
      </c>
      <c r="I990">
        <v>58550</v>
      </c>
      <c r="J990">
        <v>1404</v>
      </c>
      <c r="K990">
        <v>59954</v>
      </c>
      <c r="L990" t="s">
        <v>97</v>
      </c>
      <c r="M990" t="s">
        <v>118</v>
      </c>
      <c r="N990" t="s">
        <v>119</v>
      </c>
      <c r="O990">
        <v>4</v>
      </c>
      <c r="P990" t="s">
        <v>77</v>
      </c>
      <c r="Q990" t="s">
        <v>86</v>
      </c>
      <c r="R990" t="s">
        <v>79</v>
      </c>
      <c r="S990" t="s">
        <v>57</v>
      </c>
      <c r="T990" t="s">
        <v>44</v>
      </c>
      <c r="U990" t="s">
        <v>223</v>
      </c>
      <c r="V990">
        <v>2927.5</v>
      </c>
      <c r="W990">
        <v>0.76507757127521447</v>
      </c>
      <c r="X990" t="s">
        <v>222</v>
      </c>
    </row>
    <row r="991" spans="1:24" x14ac:dyDescent="0.25">
      <c r="A991" t="s">
        <v>109</v>
      </c>
      <c r="B991" s="1">
        <v>42331</v>
      </c>
      <c r="C991">
        <v>2015</v>
      </c>
      <c r="D991" t="s">
        <v>234</v>
      </c>
      <c r="E991" t="s">
        <v>54</v>
      </c>
      <c r="F991" t="s">
        <v>28</v>
      </c>
      <c r="G991" t="s">
        <v>206</v>
      </c>
      <c r="H991" t="s">
        <v>201</v>
      </c>
      <c r="I991">
        <v>46000</v>
      </c>
      <c r="J991">
        <v>2980</v>
      </c>
      <c r="K991">
        <v>48980</v>
      </c>
      <c r="L991" t="s">
        <v>97</v>
      </c>
      <c r="M991" t="s">
        <v>110</v>
      </c>
      <c r="N991" t="s">
        <v>111</v>
      </c>
      <c r="O991">
        <v>4</v>
      </c>
      <c r="P991" t="s">
        <v>91</v>
      </c>
      <c r="Q991" t="s">
        <v>78</v>
      </c>
      <c r="R991" t="s">
        <v>79</v>
      </c>
      <c r="S991" t="s">
        <v>54</v>
      </c>
      <c r="T991" t="s">
        <v>45</v>
      </c>
      <c r="U991" t="s">
        <v>221</v>
      </c>
      <c r="V991">
        <v>1840</v>
      </c>
      <c r="W991">
        <v>0.27955803334692403</v>
      </c>
      <c r="X991" t="s">
        <v>220</v>
      </c>
    </row>
    <row r="992" spans="1:24" x14ac:dyDescent="0.25">
      <c r="A992" t="s">
        <v>126</v>
      </c>
      <c r="B992" s="1">
        <v>42332</v>
      </c>
      <c r="C992">
        <v>2015</v>
      </c>
      <c r="D992" t="s">
        <v>234</v>
      </c>
      <c r="E992" t="s">
        <v>57</v>
      </c>
      <c r="F992" t="s">
        <v>16</v>
      </c>
      <c r="G992" t="s">
        <v>200</v>
      </c>
      <c r="H992" t="s">
        <v>211</v>
      </c>
      <c r="I992">
        <v>38000</v>
      </c>
      <c r="J992">
        <v>1703</v>
      </c>
      <c r="K992">
        <v>39703</v>
      </c>
      <c r="L992" t="s">
        <v>127</v>
      </c>
      <c r="M992" t="s">
        <v>128</v>
      </c>
      <c r="N992" t="s">
        <v>129</v>
      </c>
      <c r="O992">
        <v>4</v>
      </c>
      <c r="P992" t="s">
        <v>77</v>
      </c>
      <c r="Q992" t="s">
        <v>78</v>
      </c>
      <c r="R992" t="s">
        <v>79</v>
      </c>
      <c r="S992" t="s">
        <v>57</v>
      </c>
      <c r="T992" t="s">
        <v>44</v>
      </c>
      <c r="U992" t="s">
        <v>221</v>
      </c>
      <c r="V992">
        <v>1520</v>
      </c>
      <c r="W992">
        <v>0.84547521259890646</v>
      </c>
      <c r="X992" t="s">
        <v>222</v>
      </c>
    </row>
    <row r="993" spans="1:24" x14ac:dyDescent="0.25">
      <c r="A993" t="s">
        <v>136</v>
      </c>
      <c r="B993" s="1">
        <v>42332</v>
      </c>
      <c r="C993">
        <v>2015</v>
      </c>
      <c r="D993" t="s">
        <v>234</v>
      </c>
      <c r="E993" t="s">
        <v>57</v>
      </c>
      <c r="F993" t="s">
        <v>22</v>
      </c>
      <c r="G993" t="s">
        <v>200</v>
      </c>
      <c r="H993" t="s">
        <v>211</v>
      </c>
      <c r="I993">
        <v>85450</v>
      </c>
      <c r="J993">
        <v>3964</v>
      </c>
      <c r="K993">
        <v>89414</v>
      </c>
      <c r="L993" t="s">
        <v>127</v>
      </c>
      <c r="M993" t="s">
        <v>137</v>
      </c>
      <c r="N993" t="s">
        <v>138</v>
      </c>
      <c r="O993">
        <v>4</v>
      </c>
      <c r="P993" t="s">
        <v>77</v>
      </c>
      <c r="Q993" t="s">
        <v>78</v>
      </c>
      <c r="R993" t="s">
        <v>79</v>
      </c>
      <c r="S993" t="s">
        <v>57</v>
      </c>
      <c r="T993" t="s">
        <v>44</v>
      </c>
      <c r="U993" t="s">
        <v>225</v>
      </c>
      <c r="V993">
        <v>5127</v>
      </c>
      <c r="W993">
        <v>0.20376137141313469</v>
      </c>
      <c r="X993" t="s">
        <v>220</v>
      </c>
    </row>
    <row r="994" spans="1:24" x14ac:dyDescent="0.25">
      <c r="A994" t="s">
        <v>141</v>
      </c>
      <c r="B994" s="1">
        <v>42332</v>
      </c>
      <c r="C994">
        <v>2015</v>
      </c>
      <c r="D994" t="s">
        <v>234</v>
      </c>
      <c r="E994" t="s">
        <v>55</v>
      </c>
      <c r="F994" t="s">
        <v>40</v>
      </c>
      <c r="G994" t="s">
        <v>200</v>
      </c>
      <c r="H994" t="s">
        <v>201</v>
      </c>
      <c r="I994">
        <v>27300</v>
      </c>
      <c r="J994">
        <v>3304</v>
      </c>
      <c r="K994">
        <v>30604</v>
      </c>
      <c r="L994" t="s">
        <v>142</v>
      </c>
      <c r="M994" t="s">
        <v>143</v>
      </c>
      <c r="N994" t="s">
        <v>144</v>
      </c>
      <c r="O994">
        <v>4</v>
      </c>
      <c r="P994" t="s">
        <v>77</v>
      </c>
      <c r="Q994" t="s">
        <v>78</v>
      </c>
      <c r="R994" t="s">
        <v>79</v>
      </c>
      <c r="S994" t="s">
        <v>56</v>
      </c>
      <c r="T994" t="s">
        <v>46</v>
      </c>
      <c r="U994" t="s">
        <v>219</v>
      </c>
      <c r="V994">
        <v>819</v>
      </c>
      <c r="W994">
        <v>0.4038272995519579</v>
      </c>
      <c r="X994" t="s">
        <v>220</v>
      </c>
    </row>
    <row r="995" spans="1:24" x14ac:dyDescent="0.25">
      <c r="A995" t="s">
        <v>80</v>
      </c>
      <c r="B995" s="1">
        <v>42333</v>
      </c>
      <c r="C995">
        <v>2015</v>
      </c>
      <c r="D995" t="s">
        <v>234</v>
      </c>
      <c r="E995" t="s">
        <v>62</v>
      </c>
      <c r="F995" t="s">
        <v>12</v>
      </c>
      <c r="G995" t="s">
        <v>200</v>
      </c>
      <c r="H995" t="s">
        <v>203</v>
      </c>
      <c r="I995">
        <v>36900</v>
      </c>
      <c r="J995">
        <v>3983</v>
      </c>
      <c r="K995">
        <v>40883</v>
      </c>
      <c r="L995" t="s">
        <v>74</v>
      </c>
      <c r="M995" t="s">
        <v>81</v>
      </c>
      <c r="N995" t="s">
        <v>82</v>
      </c>
      <c r="O995">
        <v>4</v>
      </c>
      <c r="P995" t="s">
        <v>77</v>
      </c>
      <c r="Q995" t="s">
        <v>78</v>
      </c>
      <c r="R995" t="s">
        <v>79</v>
      </c>
      <c r="S995" t="s">
        <v>63</v>
      </c>
      <c r="T995" t="s">
        <v>43</v>
      </c>
      <c r="U995" t="s">
        <v>221</v>
      </c>
      <c r="V995">
        <v>1476</v>
      </c>
      <c r="W995">
        <v>0.25084478466345222</v>
      </c>
      <c r="X995" t="s">
        <v>220</v>
      </c>
    </row>
    <row r="996" spans="1:24" x14ac:dyDescent="0.25">
      <c r="A996" t="s">
        <v>173</v>
      </c>
      <c r="B996" s="1">
        <v>42333</v>
      </c>
      <c r="C996">
        <v>2015</v>
      </c>
      <c r="D996" t="s">
        <v>234</v>
      </c>
      <c r="E996" t="s">
        <v>52</v>
      </c>
      <c r="F996" t="s">
        <v>47</v>
      </c>
      <c r="G996" t="s">
        <v>207</v>
      </c>
      <c r="H996" t="s">
        <v>211</v>
      </c>
      <c r="I996">
        <v>32600</v>
      </c>
      <c r="J996">
        <v>3692</v>
      </c>
      <c r="K996">
        <v>36292</v>
      </c>
      <c r="L996" t="s">
        <v>164</v>
      </c>
      <c r="M996" t="s">
        <v>174</v>
      </c>
      <c r="N996" t="s">
        <v>175</v>
      </c>
      <c r="O996">
        <v>2</v>
      </c>
      <c r="P996" t="s">
        <v>91</v>
      </c>
      <c r="Q996" t="s">
        <v>78</v>
      </c>
      <c r="R996" t="s">
        <v>79</v>
      </c>
      <c r="S996" t="s">
        <v>53</v>
      </c>
      <c r="T996" t="s">
        <v>46</v>
      </c>
      <c r="U996" t="s">
        <v>219</v>
      </c>
      <c r="V996">
        <v>978</v>
      </c>
      <c r="W996">
        <v>0.11419058410180294</v>
      </c>
      <c r="X996" t="s">
        <v>220</v>
      </c>
    </row>
    <row r="997" spans="1:24" x14ac:dyDescent="0.25">
      <c r="A997" t="s">
        <v>170</v>
      </c>
      <c r="B997" s="1">
        <v>42333</v>
      </c>
      <c r="C997">
        <v>2015</v>
      </c>
      <c r="D997" t="s">
        <v>234</v>
      </c>
      <c r="E997" t="s">
        <v>57</v>
      </c>
      <c r="F997" t="s">
        <v>24</v>
      </c>
      <c r="G997" t="s">
        <v>208</v>
      </c>
      <c r="H997" t="s">
        <v>203</v>
      </c>
      <c r="I997">
        <v>31450</v>
      </c>
      <c r="J997">
        <v>4701</v>
      </c>
      <c r="K997">
        <v>36151</v>
      </c>
      <c r="L997" t="s">
        <v>164</v>
      </c>
      <c r="M997" t="s">
        <v>171</v>
      </c>
      <c r="N997" t="s">
        <v>172</v>
      </c>
      <c r="O997">
        <v>4</v>
      </c>
      <c r="P997" t="s">
        <v>77</v>
      </c>
      <c r="Q997" t="s">
        <v>78</v>
      </c>
      <c r="R997" t="s">
        <v>79</v>
      </c>
      <c r="S997" t="s">
        <v>57</v>
      </c>
      <c r="T997" t="s">
        <v>44</v>
      </c>
      <c r="U997" t="s">
        <v>219</v>
      </c>
      <c r="V997">
        <v>943.5</v>
      </c>
      <c r="W997">
        <v>0.75023353041626206</v>
      </c>
      <c r="X997" t="s">
        <v>222</v>
      </c>
    </row>
    <row r="998" spans="1:24" x14ac:dyDescent="0.25">
      <c r="A998" t="s">
        <v>151</v>
      </c>
      <c r="B998" s="1">
        <v>42333</v>
      </c>
      <c r="C998">
        <v>2015</v>
      </c>
      <c r="D998" t="s">
        <v>234</v>
      </c>
      <c r="E998" t="s">
        <v>57</v>
      </c>
      <c r="F998" t="s">
        <v>23</v>
      </c>
      <c r="G998" t="s">
        <v>209</v>
      </c>
      <c r="H998" t="s">
        <v>202</v>
      </c>
      <c r="I998">
        <v>34950</v>
      </c>
      <c r="J998">
        <v>3411</v>
      </c>
      <c r="K998">
        <v>38361</v>
      </c>
      <c r="L998" t="s">
        <v>142</v>
      </c>
      <c r="M998" t="s">
        <v>152</v>
      </c>
      <c r="N998" t="s">
        <v>153</v>
      </c>
      <c r="O998">
        <v>3</v>
      </c>
      <c r="P998" t="s">
        <v>91</v>
      </c>
      <c r="Q998" t="s">
        <v>78</v>
      </c>
      <c r="R998" t="s">
        <v>79</v>
      </c>
      <c r="S998" t="s">
        <v>57</v>
      </c>
      <c r="T998" t="s">
        <v>44</v>
      </c>
      <c r="U998" t="s">
        <v>221</v>
      </c>
      <c r="V998">
        <v>1398</v>
      </c>
      <c r="W998">
        <v>0.53075150704511975</v>
      </c>
      <c r="X998" t="s">
        <v>222</v>
      </c>
    </row>
    <row r="999" spans="1:24" x14ac:dyDescent="0.25">
      <c r="A999" t="s">
        <v>130</v>
      </c>
      <c r="B999" s="1">
        <v>42336</v>
      </c>
      <c r="C999">
        <v>2015</v>
      </c>
      <c r="D999" t="s">
        <v>234</v>
      </c>
      <c r="E999" t="s">
        <v>55</v>
      </c>
      <c r="F999" t="s">
        <v>38</v>
      </c>
      <c r="G999" t="s">
        <v>210</v>
      </c>
      <c r="H999" t="s">
        <v>211</v>
      </c>
      <c r="I999">
        <v>61300</v>
      </c>
      <c r="J999">
        <v>4985</v>
      </c>
      <c r="K999">
        <v>66285</v>
      </c>
      <c r="L999" t="s">
        <v>127</v>
      </c>
      <c r="M999" t="s">
        <v>131</v>
      </c>
      <c r="N999" t="s">
        <v>132</v>
      </c>
      <c r="O999">
        <v>4</v>
      </c>
      <c r="P999" t="s">
        <v>77</v>
      </c>
      <c r="Q999" t="s">
        <v>86</v>
      </c>
      <c r="R999" t="s">
        <v>79</v>
      </c>
      <c r="S999" t="s">
        <v>56</v>
      </c>
      <c r="T999" t="s">
        <v>46</v>
      </c>
      <c r="U999" t="s">
        <v>223</v>
      </c>
      <c r="V999">
        <v>3065</v>
      </c>
      <c r="W999">
        <v>0.65713957401790635</v>
      </c>
      <c r="X999" t="s">
        <v>222</v>
      </c>
    </row>
    <row r="1000" spans="1:24" x14ac:dyDescent="0.25">
      <c r="A1000" t="s">
        <v>96</v>
      </c>
      <c r="B1000" s="1">
        <v>42337</v>
      </c>
      <c r="C1000">
        <v>2015</v>
      </c>
      <c r="D1000" t="s">
        <v>234</v>
      </c>
      <c r="E1000" t="s">
        <v>58</v>
      </c>
      <c r="F1000" t="s">
        <v>8</v>
      </c>
      <c r="G1000" t="s">
        <v>200</v>
      </c>
      <c r="H1000" t="s">
        <v>201</v>
      </c>
      <c r="I1000">
        <v>24750</v>
      </c>
      <c r="J1000">
        <v>3620</v>
      </c>
      <c r="K1000">
        <v>28370</v>
      </c>
      <c r="L1000" t="s">
        <v>97</v>
      </c>
      <c r="M1000" t="s">
        <v>98</v>
      </c>
      <c r="N1000" t="s">
        <v>99</v>
      </c>
      <c r="O1000">
        <v>2</v>
      </c>
      <c r="P1000" t="s">
        <v>77</v>
      </c>
      <c r="Q1000" t="s">
        <v>78</v>
      </c>
      <c r="R1000" t="s">
        <v>79</v>
      </c>
      <c r="S1000" t="s">
        <v>59</v>
      </c>
      <c r="T1000" t="s">
        <v>42</v>
      </c>
      <c r="U1000" t="s">
        <v>219</v>
      </c>
      <c r="V1000">
        <v>742.5</v>
      </c>
      <c r="W1000">
        <v>0.53774099449521906</v>
      </c>
      <c r="X1000" t="s">
        <v>222</v>
      </c>
    </row>
    <row r="1001" spans="1:24" x14ac:dyDescent="0.25">
      <c r="A1001" t="s">
        <v>117</v>
      </c>
      <c r="B1001" s="1">
        <v>42338</v>
      </c>
      <c r="C1001">
        <v>2015</v>
      </c>
      <c r="D1001" t="s">
        <v>234</v>
      </c>
      <c r="E1001" t="s">
        <v>57</v>
      </c>
      <c r="F1001" t="s">
        <v>23</v>
      </c>
      <c r="G1001" t="s">
        <v>209</v>
      </c>
      <c r="H1001" t="s">
        <v>201</v>
      </c>
      <c r="I1001">
        <v>58300</v>
      </c>
      <c r="J1001">
        <v>1323</v>
      </c>
      <c r="K1001">
        <v>59623</v>
      </c>
      <c r="L1001" t="s">
        <v>97</v>
      </c>
      <c r="M1001" t="s">
        <v>118</v>
      </c>
      <c r="N1001" t="s">
        <v>119</v>
      </c>
      <c r="O1001">
        <v>4</v>
      </c>
      <c r="P1001" t="s">
        <v>77</v>
      </c>
      <c r="Q1001" t="s">
        <v>86</v>
      </c>
      <c r="R1001" t="s">
        <v>79</v>
      </c>
      <c r="S1001" t="s">
        <v>57</v>
      </c>
      <c r="T1001" t="s">
        <v>44</v>
      </c>
      <c r="U1001" t="s">
        <v>223</v>
      </c>
      <c r="V1001">
        <v>2915</v>
      </c>
      <c r="W1001">
        <v>0.61807387304402606</v>
      </c>
      <c r="X1001" t="s">
        <v>222</v>
      </c>
    </row>
    <row r="1002" spans="1:24" x14ac:dyDescent="0.25">
      <c r="A1002" t="s">
        <v>126</v>
      </c>
      <c r="B1002" s="1">
        <v>42339</v>
      </c>
      <c r="C1002">
        <v>2015</v>
      </c>
      <c r="D1002" t="s">
        <v>235</v>
      </c>
      <c r="E1002" t="s">
        <v>60</v>
      </c>
      <c r="F1002" t="s">
        <v>7</v>
      </c>
      <c r="G1002" t="s">
        <v>200</v>
      </c>
      <c r="H1002" t="s">
        <v>205</v>
      </c>
      <c r="I1002">
        <v>37750</v>
      </c>
      <c r="J1002">
        <v>3316</v>
      </c>
      <c r="K1002">
        <v>41066</v>
      </c>
      <c r="L1002" t="s">
        <v>127</v>
      </c>
      <c r="M1002" t="s">
        <v>128</v>
      </c>
      <c r="N1002" t="s">
        <v>129</v>
      </c>
      <c r="O1002">
        <v>4</v>
      </c>
      <c r="P1002" t="s">
        <v>77</v>
      </c>
      <c r="Q1002" t="s">
        <v>78</v>
      </c>
      <c r="R1002" t="s">
        <v>79</v>
      </c>
      <c r="S1002" t="s">
        <v>61</v>
      </c>
      <c r="T1002" t="s">
        <v>42</v>
      </c>
      <c r="U1002" t="s">
        <v>221</v>
      </c>
      <c r="V1002">
        <v>1510</v>
      </c>
      <c r="W1002">
        <v>0.329189057615208</v>
      </c>
      <c r="X1002" t="s">
        <v>220</v>
      </c>
    </row>
    <row r="1003" spans="1:24" x14ac:dyDescent="0.25">
      <c r="A1003" t="s">
        <v>130</v>
      </c>
      <c r="B1003" s="1">
        <v>42341</v>
      </c>
      <c r="C1003">
        <v>2015</v>
      </c>
      <c r="D1003" t="s">
        <v>235</v>
      </c>
      <c r="E1003" t="s">
        <v>54</v>
      </c>
      <c r="F1003" t="s">
        <v>23</v>
      </c>
      <c r="G1003" t="s">
        <v>200</v>
      </c>
      <c r="H1003" t="s">
        <v>201</v>
      </c>
      <c r="I1003">
        <v>61600</v>
      </c>
      <c r="J1003">
        <v>2200</v>
      </c>
      <c r="K1003">
        <v>63800</v>
      </c>
      <c r="L1003" t="s">
        <v>127</v>
      </c>
      <c r="M1003" t="s">
        <v>131</v>
      </c>
      <c r="N1003" t="s">
        <v>132</v>
      </c>
      <c r="O1003">
        <v>4</v>
      </c>
      <c r="P1003" t="s">
        <v>77</v>
      </c>
      <c r="Q1003" t="s">
        <v>86</v>
      </c>
      <c r="R1003" t="s">
        <v>79</v>
      </c>
      <c r="S1003" t="s">
        <v>54</v>
      </c>
      <c r="T1003" t="s">
        <v>44</v>
      </c>
      <c r="U1003" t="s">
        <v>223</v>
      </c>
      <c r="V1003">
        <v>3080</v>
      </c>
      <c r="W1003">
        <v>0.31450468688947369</v>
      </c>
      <c r="X1003" t="s">
        <v>220</v>
      </c>
    </row>
    <row r="1004" spans="1:24" x14ac:dyDescent="0.25">
      <c r="A1004" t="s">
        <v>179</v>
      </c>
      <c r="B1004" s="1">
        <v>42341</v>
      </c>
      <c r="C1004">
        <v>2015</v>
      </c>
      <c r="D1004" t="s">
        <v>235</v>
      </c>
      <c r="E1004" t="s">
        <v>60</v>
      </c>
      <c r="F1004" t="s">
        <v>22</v>
      </c>
      <c r="G1004" t="s">
        <v>204</v>
      </c>
      <c r="H1004" t="s">
        <v>201</v>
      </c>
      <c r="I1004">
        <v>50250</v>
      </c>
      <c r="J1004">
        <v>2668</v>
      </c>
      <c r="K1004">
        <v>52918</v>
      </c>
      <c r="L1004" t="s">
        <v>164</v>
      </c>
      <c r="M1004" t="s">
        <v>180</v>
      </c>
      <c r="N1004" t="s">
        <v>181</v>
      </c>
      <c r="O1004">
        <v>4</v>
      </c>
      <c r="P1004" t="s">
        <v>77</v>
      </c>
      <c r="Q1004" t="s">
        <v>78</v>
      </c>
      <c r="R1004" t="s">
        <v>79</v>
      </c>
      <c r="S1004" t="s">
        <v>61</v>
      </c>
      <c r="T1004" t="s">
        <v>44</v>
      </c>
      <c r="U1004" t="s">
        <v>221</v>
      </c>
      <c r="V1004">
        <v>2010</v>
      </c>
      <c r="W1004">
        <v>0.66069193494538403</v>
      </c>
      <c r="X1004" t="s">
        <v>222</v>
      </c>
    </row>
    <row r="1005" spans="1:24" x14ac:dyDescent="0.25">
      <c r="A1005" t="s">
        <v>109</v>
      </c>
      <c r="B1005" s="1">
        <v>42343</v>
      </c>
      <c r="C1005">
        <v>2015</v>
      </c>
      <c r="D1005" t="s">
        <v>235</v>
      </c>
      <c r="E1005" t="s">
        <v>62</v>
      </c>
      <c r="F1005" t="s">
        <v>11</v>
      </c>
      <c r="G1005" t="s">
        <v>200</v>
      </c>
      <c r="H1005" t="s">
        <v>203</v>
      </c>
      <c r="I1005">
        <v>46100</v>
      </c>
      <c r="J1005">
        <v>3937</v>
      </c>
      <c r="K1005">
        <v>50037</v>
      </c>
      <c r="L1005" t="s">
        <v>97</v>
      </c>
      <c r="M1005" t="s">
        <v>110</v>
      </c>
      <c r="N1005" t="s">
        <v>111</v>
      </c>
      <c r="O1005">
        <v>4</v>
      </c>
      <c r="P1005" t="s">
        <v>91</v>
      </c>
      <c r="Q1005" t="s">
        <v>78</v>
      </c>
      <c r="R1005" t="s">
        <v>79</v>
      </c>
      <c r="S1005" t="s">
        <v>63</v>
      </c>
      <c r="T1005" t="s">
        <v>43</v>
      </c>
      <c r="U1005" t="s">
        <v>221</v>
      </c>
      <c r="V1005">
        <v>1844</v>
      </c>
      <c r="W1005">
        <v>0.48589574475115899</v>
      </c>
      <c r="X1005" t="s">
        <v>220</v>
      </c>
    </row>
    <row r="1006" spans="1:24" x14ac:dyDescent="0.25">
      <c r="A1006" t="s">
        <v>160</v>
      </c>
      <c r="B1006" s="1">
        <v>42344</v>
      </c>
      <c r="C1006">
        <v>2015</v>
      </c>
      <c r="D1006" t="s">
        <v>235</v>
      </c>
      <c r="E1006" t="s">
        <v>55</v>
      </c>
      <c r="F1006" t="s">
        <v>38</v>
      </c>
      <c r="G1006" t="s">
        <v>206</v>
      </c>
      <c r="H1006" t="s">
        <v>203</v>
      </c>
      <c r="I1006">
        <v>108900</v>
      </c>
      <c r="J1006">
        <v>3422</v>
      </c>
      <c r="K1006">
        <v>112322</v>
      </c>
      <c r="L1006" t="s">
        <v>142</v>
      </c>
      <c r="M1006" t="s">
        <v>161</v>
      </c>
      <c r="N1006" t="s">
        <v>162</v>
      </c>
      <c r="O1006">
        <v>4</v>
      </c>
      <c r="P1006" t="s">
        <v>91</v>
      </c>
      <c r="Q1006" t="s">
        <v>78</v>
      </c>
      <c r="R1006" t="s">
        <v>92</v>
      </c>
      <c r="S1006" t="s">
        <v>56</v>
      </c>
      <c r="T1006" t="s">
        <v>46</v>
      </c>
      <c r="U1006" t="s">
        <v>225</v>
      </c>
      <c r="V1006">
        <v>6534</v>
      </c>
      <c r="W1006">
        <v>0.9106249729686533</v>
      </c>
      <c r="X1006" t="s">
        <v>222</v>
      </c>
    </row>
    <row r="1007" spans="1:24" x14ac:dyDescent="0.25">
      <c r="A1007" t="s">
        <v>148</v>
      </c>
      <c r="B1007" s="1">
        <v>42344</v>
      </c>
      <c r="C1007">
        <v>2015</v>
      </c>
      <c r="D1007" t="s">
        <v>235</v>
      </c>
      <c r="E1007" t="s">
        <v>57</v>
      </c>
      <c r="F1007" t="s">
        <v>16</v>
      </c>
      <c r="G1007" t="s">
        <v>209</v>
      </c>
      <c r="H1007" t="s">
        <v>202</v>
      </c>
      <c r="I1007">
        <v>33500</v>
      </c>
      <c r="J1007">
        <v>4998</v>
      </c>
      <c r="K1007">
        <v>38498</v>
      </c>
      <c r="L1007" t="s">
        <v>142</v>
      </c>
      <c r="M1007" t="s">
        <v>149</v>
      </c>
      <c r="N1007" t="s">
        <v>150</v>
      </c>
      <c r="O1007">
        <v>4</v>
      </c>
      <c r="P1007" t="s">
        <v>77</v>
      </c>
      <c r="Q1007" t="s">
        <v>78</v>
      </c>
      <c r="R1007" t="s">
        <v>79</v>
      </c>
      <c r="S1007" t="s">
        <v>57</v>
      </c>
      <c r="T1007" t="s">
        <v>44</v>
      </c>
      <c r="U1007" t="s">
        <v>221</v>
      </c>
      <c r="V1007">
        <v>1340</v>
      </c>
      <c r="W1007">
        <v>0.15671572934683214</v>
      </c>
      <c r="X1007" t="s">
        <v>220</v>
      </c>
    </row>
    <row r="1008" spans="1:24" x14ac:dyDescent="0.25">
      <c r="A1008" t="s">
        <v>109</v>
      </c>
      <c r="B1008" s="1">
        <v>42345</v>
      </c>
      <c r="C1008">
        <v>2015</v>
      </c>
      <c r="D1008" t="s">
        <v>235</v>
      </c>
      <c r="E1008" t="s">
        <v>54</v>
      </c>
      <c r="F1008" t="s">
        <v>33</v>
      </c>
      <c r="G1008" t="s">
        <v>210</v>
      </c>
      <c r="H1008" t="s">
        <v>203</v>
      </c>
      <c r="I1008">
        <v>45850</v>
      </c>
      <c r="J1008">
        <v>3105</v>
      </c>
      <c r="K1008">
        <v>48955</v>
      </c>
      <c r="L1008" t="s">
        <v>97</v>
      </c>
      <c r="M1008" t="s">
        <v>110</v>
      </c>
      <c r="N1008" t="s">
        <v>111</v>
      </c>
      <c r="O1008">
        <v>4</v>
      </c>
      <c r="P1008" t="s">
        <v>91</v>
      </c>
      <c r="Q1008" t="s">
        <v>78</v>
      </c>
      <c r="R1008" t="s">
        <v>79</v>
      </c>
      <c r="S1008" t="s">
        <v>54</v>
      </c>
      <c r="T1008" t="s">
        <v>45</v>
      </c>
      <c r="U1008" t="s">
        <v>221</v>
      </c>
      <c r="V1008">
        <v>1834</v>
      </c>
      <c r="W1008">
        <v>0.45688093428354754</v>
      </c>
      <c r="X1008" t="s">
        <v>220</v>
      </c>
    </row>
    <row r="1009" spans="1:24" x14ac:dyDescent="0.25">
      <c r="A1009" t="s">
        <v>160</v>
      </c>
      <c r="B1009" s="1">
        <v>42345</v>
      </c>
      <c r="C1009">
        <v>2015</v>
      </c>
      <c r="D1009" t="s">
        <v>235</v>
      </c>
      <c r="E1009" t="s">
        <v>54</v>
      </c>
      <c r="F1009" t="s">
        <v>29</v>
      </c>
      <c r="G1009" t="s">
        <v>209</v>
      </c>
      <c r="H1009" t="s">
        <v>201</v>
      </c>
      <c r="I1009">
        <v>108700</v>
      </c>
      <c r="J1009">
        <v>3136</v>
      </c>
      <c r="K1009">
        <v>111836</v>
      </c>
      <c r="L1009" t="s">
        <v>142</v>
      </c>
      <c r="M1009" t="s">
        <v>161</v>
      </c>
      <c r="N1009" t="s">
        <v>162</v>
      </c>
      <c r="O1009">
        <v>4</v>
      </c>
      <c r="P1009" t="s">
        <v>91</v>
      </c>
      <c r="Q1009" t="s">
        <v>78</v>
      </c>
      <c r="R1009" t="s">
        <v>92</v>
      </c>
      <c r="S1009" t="s">
        <v>54</v>
      </c>
      <c r="T1009" t="s">
        <v>45</v>
      </c>
      <c r="U1009" t="s">
        <v>225</v>
      </c>
      <c r="V1009">
        <v>6522</v>
      </c>
      <c r="W1009">
        <v>5.8881765258909091E-2</v>
      </c>
      <c r="X1009" t="s">
        <v>220</v>
      </c>
    </row>
    <row r="1010" spans="1:24" x14ac:dyDescent="0.25">
      <c r="A1010" t="s">
        <v>160</v>
      </c>
      <c r="B1010" s="1">
        <v>42345</v>
      </c>
      <c r="C1010">
        <v>2015</v>
      </c>
      <c r="D1010" t="s">
        <v>235</v>
      </c>
      <c r="E1010" t="s">
        <v>58</v>
      </c>
      <c r="F1010" t="s">
        <v>5</v>
      </c>
      <c r="G1010" t="s">
        <v>200</v>
      </c>
      <c r="H1010" t="s">
        <v>203</v>
      </c>
      <c r="I1010">
        <v>109200</v>
      </c>
      <c r="J1010">
        <v>3415</v>
      </c>
      <c r="K1010">
        <v>112615</v>
      </c>
      <c r="L1010" t="s">
        <v>142</v>
      </c>
      <c r="M1010" t="s">
        <v>161</v>
      </c>
      <c r="N1010" t="s">
        <v>162</v>
      </c>
      <c r="O1010">
        <v>4</v>
      </c>
      <c r="P1010" t="s">
        <v>91</v>
      </c>
      <c r="Q1010" t="s">
        <v>78</v>
      </c>
      <c r="R1010" t="s">
        <v>92</v>
      </c>
      <c r="S1010" t="s">
        <v>59</v>
      </c>
      <c r="T1010" t="s">
        <v>42</v>
      </c>
      <c r="U1010" t="s">
        <v>225</v>
      </c>
      <c r="V1010">
        <v>6552</v>
      </c>
      <c r="W1010">
        <v>0.37751491245697949</v>
      </c>
      <c r="X1010" t="s">
        <v>220</v>
      </c>
    </row>
    <row r="1011" spans="1:24" x14ac:dyDescent="0.25">
      <c r="A1011" t="s">
        <v>133</v>
      </c>
      <c r="B1011" s="1">
        <v>42345</v>
      </c>
      <c r="C1011">
        <v>2015</v>
      </c>
      <c r="D1011" t="s">
        <v>235</v>
      </c>
      <c r="E1011" t="s">
        <v>52</v>
      </c>
      <c r="F1011" t="s">
        <v>34</v>
      </c>
      <c r="G1011" t="s">
        <v>200</v>
      </c>
      <c r="H1011" t="s">
        <v>201</v>
      </c>
      <c r="I1011">
        <v>64600</v>
      </c>
      <c r="J1011">
        <v>2785</v>
      </c>
      <c r="K1011">
        <v>67385</v>
      </c>
      <c r="L1011" t="s">
        <v>127</v>
      </c>
      <c r="M1011" t="s">
        <v>134</v>
      </c>
      <c r="N1011" t="s">
        <v>135</v>
      </c>
      <c r="O1011">
        <v>4</v>
      </c>
      <c r="P1011" t="s">
        <v>77</v>
      </c>
      <c r="Q1011" t="s">
        <v>86</v>
      </c>
      <c r="R1011" t="s">
        <v>79</v>
      </c>
      <c r="S1011" t="s">
        <v>53</v>
      </c>
      <c r="T1011" t="s">
        <v>46</v>
      </c>
      <c r="U1011" t="s">
        <v>223</v>
      </c>
      <c r="V1011">
        <v>3230</v>
      </c>
      <c r="W1011">
        <v>0.87147527554606796</v>
      </c>
      <c r="X1011" t="s">
        <v>222</v>
      </c>
    </row>
    <row r="1012" spans="1:24" x14ac:dyDescent="0.25">
      <c r="A1012" t="s">
        <v>157</v>
      </c>
      <c r="B1012" s="1">
        <v>42346</v>
      </c>
      <c r="C1012">
        <v>2015</v>
      </c>
      <c r="D1012" t="s">
        <v>235</v>
      </c>
      <c r="E1012" t="s">
        <v>58</v>
      </c>
      <c r="F1012" t="s">
        <v>2</v>
      </c>
      <c r="G1012" t="s">
        <v>210</v>
      </c>
      <c r="H1012" t="s">
        <v>203</v>
      </c>
      <c r="I1012">
        <v>65350</v>
      </c>
      <c r="J1012">
        <v>4920</v>
      </c>
      <c r="K1012">
        <v>70270</v>
      </c>
      <c r="L1012" t="s">
        <v>142</v>
      </c>
      <c r="M1012" t="s">
        <v>158</v>
      </c>
      <c r="N1012" t="s">
        <v>159</v>
      </c>
      <c r="O1012">
        <v>4</v>
      </c>
      <c r="P1012" t="s">
        <v>77</v>
      </c>
      <c r="Q1012" t="s">
        <v>86</v>
      </c>
      <c r="R1012" t="s">
        <v>79</v>
      </c>
      <c r="S1012" t="s">
        <v>59</v>
      </c>
      <c r="T1012" t="s">
        <v>42</v>
      </c>
      <c r="U1012" t="s">
        <v>223</v>
      </c>
      <c r="V1012">
        <v>3267.5</v>
      </c>
      <c r="W1012">
        <v>0.23722297709305909</v>
      </c>
      <c r="X1012" t="s">
        <v>220</v>
      </c>
    </row>
    <row r="1013" spans="1:24" x14ac:dyDescent="0.25">
      <c r="A1013" t="s">
        <v>103</v>
      </c>
      <c r="B1013" s="1">
        <v>42346</v>
      </c>
      <c r="C1013">
        <v>2015</v>
      </c>
      <c r="D1013" t="s">
        <v>235</v>
      </c>
      <c r="E1013" t="s">
        <v>58</v>
      </c>
      <c r="F1013" t="s">
        <v>2</v>
      </c>
      <c r="G1013" t="s">
        <v>209</v>
      </c>
      <c r="H1013" t="s">
        <v>203</v>
      </c>
      <c r="I1013">
        <v>36050</v>
      </c>
      <c r="J1013">
        <v>2922</v>
      </c>
      <c r="K1013">
        <v>38972</v>
      </c>
      <c r="L1013" t="s">
        <v>97</v>
      </c>
      <c r="M1013" t="s">
        <v>104</v>
      </c>
      <c r="N1013" t="s">
        <v>105</v>
      </c>
      <c r="O1013">
        <v>2</v>
      </c>
      <c r="P1013" t="s">
        <v>91</v>
      </c>
      <c r="Q1013" t="s">
        <v>78</v>
      </c>
      <c r="R1013" t="s">
        <v>79</v>
      </c>
      <c r="S1013" t="s">
        <v>59</v>
      </c>
      <c r="T1013" t="s">
        <v>42</v>
      </c>
      <c r="U1013" t="s">
        <v>221</v>
      </c>
      <c r="V1013">
        <v>1442</v>
      </c>
      <c r="W1013">
        <v>0.74891669943412609</v>
      </c>
      <c r="X1013" t="s">
        <v>222</v>
      </c>
    </row>
    <row r="1014" spans="1:24" x14ac:dyDescent="0.25">
      <c r="A1014" t="s">
        <v>80</v>
      </c>
      <c r="B1014" s="1">
        <v>42347</v>
      </c>
      <c r="C1014">
        <v>2015</v>
      </c>
      <c r="D1014" t="s">
        <v>235</v>
      </c>
      <c r="E1014" t="s">
        <v>60</v>
      </c>
      <c r="F1014" t="s">
        <v>3</v>
      </c>
      <c r="G1014" t="s">
        <v>209</v>
      </c>
      <c r="H1014" t="s">
        <v>201</v>
      </c>
      <c r="I1014">
        <v>36500</v>
      </c>
      <c r="J1014">
        <v>3496</v>
      </c>
      <c r="K1014">
        <v>39996</v>
      </c>
      <c r="L1014" t="s">
        <v>74</v>
      </c>
      <c r="M1014" t="s">
        <v>81</v>
      </c>
      <c r="N1014" t="s">
        <v>82</v>
      </c>
      <c r="O1014">
        <v>4</v>
      </c>
      <c r="P1014" t="s">
        <v>77</v>
      </c>
      <c r="Q1014" t="s">
        <v>78</v>
      </c>
      <c r="R1014" t="s">
        <v>79</v>
      </c>
      <c r="S1014" t="s">
        <v>61</v>
      </c>
      <c r="T1014" t="s">
        <v>42</v>
      </c>
      <c r="U1014" t="s">
        <v>221</v>
      </c>
      <c r="V1014">
        <v>1460</v>
      </c>
      <c r="W1014">
        <v>0.81755653387753136</v>
      </c>
      <c r="X1014" t="s">
        <v>222</v>
      </c>
    </row>
    <row r="1015" spans="1:24" x14ac:dyDescent="0.25">
      <c r="A1015" t="s">
        <v>163</v>
      </c>
      <c r="B1015" s="1">
        <v>42347</v>
      </c>
      <c r="C1015">
        <v>2015</v>
      </c>
      <c r="D1015" t="s">
        <v>235</v>
      </c>
      <c r="E1015" t="s">
        <v>62</v>
      </c>
      <c r="F1015" t="s">
        <v>15</v>
      </c>
      <c r="G1015" t="s">
        <v>210</v>
      </c>
      <c r="H1015" t="s">
        <v>203</v>
      </c>
      <c r="I1015">
        <v>25400</v>
      </c>
      <c r="J1015">
        <v>1870</v>
      </c>
      <c r="K1015">
        <v>27270</v>
      </c>
      <c r="L1015" t="s">
        <v>164</v>
      </c>
      <c r="M1015" t="s">
        <v>165</v>
      </c>
      <c r="N1015" t="s">
        <v>166</v>
      </c>
      <c r="O1015">
        <v>2</v>
      </c>
      <c r="P1015" t="s">
        <v>77</v>
      </c>
      <c r="Q1015" t="s">
        <v>78</v>
      </c>
      <c r="R1015" t="s">
        <v>79</v>
      </c>
      <c r="S1015" t="s">
        <v>63</v>
      </c>
      <c r="T1015" t="s">
        <v>43</v>
      </c>
      <c r="U1015" t="s">
        <v>219</v>
      </c>
      <c r="V1015">
        <v>762</v>
      </c>
      <c r="W1015">
        <v>0.25255815975952806</v>
      </c>
      <c r="X1015" t="s">
        <v>220</v>
      </c>
    </row>
    <row r="1016" spans="1:24" x14ac:dyDescent="0.25">
      <c r="A1016" t="s">
        <v>80</v>
      </c>
      <c r="B1016" s="1">
        <v>42347</v>
      </c>
      <c r="C1016">
        <v>2015</v>
      </c>
      <c r="D1016" t="s">
        <v>235</v>
      </c>
      <c r="E1016" t="s">
        <v>57</v>
      </c>
      <c r="F1016" t="s">
        <v>27</v>
      </c>
      <c r="G1016" t="s">
        <v>206</v>
      </c>
      <c r="H1016" t="s">
        <v>201</v>
      </c>
      <c r="I1016">
        <v>36750</v>
      </c>
      <c r="J1016">
        <v>2097</v>
      </c>
      <c r="K1016">
        <v>38847</v>
      </c>
      <c r="L1016" t="s">
        <v>74</v>
      </c>
      <c r="M1016" t="s">
        <v>81</v>
      </c>
      <c r="N1016" t="s">
        <v>82</v>
      </c>
      <c r="O1016">
        <v>4</v>
      </c>
      <c r="P1016" t="s">
        <v>77</v>
      </c>
      <c r="Q1016" t="s">
        <v>78</v>
      </c>
      <c r="R1016" t="s">
        <v>79</v>
      </c>
      <c r="S1016" t="s">
        <v>57</v>
      </c>
      <c r="T1016" t="s">
        <v>44</v>
      </c>
      <c r="U1016" t="s">
        <v>221</v>
      </c>
      <c r="V1016">
        <v>1470</v>
      </c>
      <c r="W1016">
        <v>0.59889475190960562</v>
      </c>
      <c r="X1016" t="s">
        <v>222</v>
      </c>
    </row>
    <row r="1017" spans="1:24" x14ac:dyDescent="0.25">
      <c r="A1017" t="s">
        <v>139</v>
      </c>
      <c r="B1017" s="1">
        <v>42347</v>
      </c>
      <c r="C1017">
        <v>2015</v>
      </c>
      <c r="D1017" t="s">
        <v>235</v>
      </c>
      <c r="E1017" t="s">
        <v>57</v>
      </c>
      <c r="F1017" t="s">
        <v>27</v>
      </c>
      <c r="G1017" t="s">
        <v>210</v>
      </c>
      <c r="H1017" t="s">
        <v>202</v>
      </c>
      <c r="I1017">
        <v>135100</v>
      </c>
      <c r="J1017">
        <v>3332</v>
      </c>
      <c r="K1017">
        <v>138432</v>
      </c>
      <c r="L1017" t="s">
        <v>127</v>
      </c>
      <c r="M1017" t="s">
        <v>137</v>
      </c>
      <c r="N1017" t="s">
        <v>140</v>
      </c>
      <c r="O1017">
        <v>4</v>
      </c>
      <c r="P1017" t="s">
        <v>91</v>
      </c>
      <c r="Q1017" t="s">
        <v>86</v>
      </c>
      <c r="R1017" t="s">
        <v>92</v>
      </c>
      <c r="S1017" t="s">
        <v>57</v>
      </c>
      <c r="T1017" t="s">
        <v>44</v>
      </c>
      <c r="U1017" t="s">
        <v>225</v>
      </c>
      <c r="V1017">
        <v>8106</v>
      </c>
      <c r="W1017">
        <v>4.8535875998686941E-5</v>
      </c>
      <c r="X1017" t="s">
        <v>220</v>
      </c>
    </row>
    <row r="1018" spans="1:24" x14ac:dyDescent="0.25">
      <c r="A1018" t="s">
        <v>160</v>
      </c>
      <c r="B1018" s="1">
        <v>42348</v>
      </c>
      <c r="C1018">
        <v>2015</v>
      </c>
      <c r="D1018" t="s">
        <v>235</v>
      </c>
      <c r="E1018" t="s">
        <v>52</v>
      </c>
      <c r="F1018" t="s">
        <v>41</v>
      </c>
      <c r="G1018" t="s">
        <v>210</v>
      </c>
      <c r="H1018" t="s">
        <v>203</v>
      </c>
      <c r="I1018">
        <v>108900</v>
      </c>
      <c r="J1018">
        <v>1537</v>
      </c>
      <c r="K1018">
        <v>110437</v>
      </c>
      <c r="L1018" t="s">
        <v>142</v>
      </c>
      <c r="M1018" t="s">
        <v>161</v>
      </c>
      <c r="N1018" t="s">
        <v>162</v>
      </c>
      <c r="O1018">
        <v>4</v>
      </c>
      <c r="P1018" t="s">
        <v>91</v>
      </c>
      <c r="Q1018" t="s">
        <v>78</v>
      </c>
      <c r="R1018" t="s">
        <v>92</v>
      </c>
      <c r="S1018" t="s">
        <v>53</v>
      </c>
      <c r="T1018" t="s">
        <v>46</v>
      </c>
      <c r="U1018" t="s">
        <v>225</v>
      </c>
      <c r="V1018">
        <v>6534</v>
      </c>
      <c r="W1018">
        <v>0.24390446964833162</v>
      </c>
      <c r="X1018" t="s">
        <v>220</v>
      </c>
    </row>
    <row r="1019" spans="1:24" x14ac:dyDescent="0.25">
      <c r="A1019" t="s">
        <v>191</v>
      </c>
      <c r="B1019" s="1">
        <v>42348</v>
      </c>
      <c r="C1019">
        <v>2015</v>
      </c>
      <c r="D1019" t="s">
        <v>235</v>
      </c>
      <c r="E1019" t="s">
        <v>57</v>
      </c>
      <c r="F1019" t="s">
        <v>18</v>
      </c>
      <c r="G1019" t="s">
        <v>206</v>
      </c>
      <c r="H1019" t="s">
        <v>203</v>
      </c>
      <c r="I1019">
        <v>130100</v>
      </c>
      <c r="J1019">
        <v>3381</v>
      </c>
      <c r="K1019">
        <v>133481</v>
      </c>
      <c r="L1019" t="s">
        <v>164</v>
      </c>
      <c r="M1019" t="s">
        <v>192</v>
      </c>
      <c r="N1019" t="s">
        <v>193</v>
      </c>
      <c r="O1019">
        <v>4</v>
      </c>
      <c r="P1019" t="s">
        <v>91</v>
      </c>
      <c r="Q1019" t="s">
        <v>86</v>
      </c>
      <c r="R1019" t="s">
        <v>92</v>
      </c>
      <c r="S1019" t="s">
        <v>57</v>
      </c>
      <c r="T1019" t="s">
        <v>44</v>
      </c>
      <c r="U1019" t="s">
        <v>225</v>
      </c>
      <c r="V1019">
        <v>7806</v>
      </c>
      <c r="W1019">
        <v>0.34461486541880987</v>
      </c>
      <c r="X1019" t="s">
        <v>220</v>
      </c>
    </row>
    <row r="1020" spans="1:24" x14ac:dyDescent="0.25">
      <c r="A1020" t="s">
        <v>179</v>
      </c>
      <c r="B1020" s="1">
        <v>42348</v>
      </c>
      <c r="C1020">
        <v>2015</v>
      </c>
      <c r="D1020" t="s">
        <v>235</v>
      </c>
      <c r="E1020" t="s">
        <v>57</v>
      </c>
      <c r="F1020" t="s">
        <v>27</v>
      </c>
      <c r="G1020" t="s">
        <v>200</v>
      </c>
      <c r="H1020" t="s">
        <v>203</v>
      </c>
      <c r="I1020">
        <v>50350</v>
      </c>
      <c r="J1020">
        <v>4920</v>
      </c>
      <c r="K1020">
        <v>55270</v>
      </c>
      <c r="L1020" t="s">
        <v>164</v>
      </c>
      <c r="M1020" t="s">
        <v>180</v>
      </c>
      <c r="N1020" t="s">
        <v>181</v>
      </c>
      <c r="O1020">
        <v>4</v>
      </c>
      <c r="P1020" t="s">
        <v>77</v>
      </c>
      <c r="Q1020" t="s">
        <v>78</v>
      </c>
      <c r="R1020" t="s">
        <v>79</v>
      </c>
      <c r="S1020" t="s">
        <v>57</v>
      </c>
      <c r="T1020" t="s">
        <v>44</v>
      </c>
      <c r="U1020" t="s">
        <v>221</v>
      </c>
      <c r="V1020">
        <v>2014</v>
      </c>
      <c r="W1020">
        <v>0.19208993073184505</v>
      </c>
      <c r="X1020" t="s">
        <v>220</v>
      </c>
    </row>
    <row r="1021" spans="1:24" x14ac:dyDescent="0.25">
      <c r="A1021" t="s">
        <v>176</v>
      </c>
      <c r="B1021" s="1">
        <v>42350</v>
      </c>
      <c r="C1021">
        <v>2015</v>
      </c>
      <c r="D1021" t="s">
        <v>235</v>
      </c>
      <c r="E1021" t="s">
        <v>54</v>
      </c>
      <c r="F1021" t="s">
        <v>28</v>
      </c>
      <c r="G1021" t="s">
        <v>200</v>
      </c>
      <c r="H1021" t="s">
        <v>201</v>
      </c>
      <c r="I1021">
        <v>39700</v>
      </c>
      <c r="J1021">
        <v>4935</v>
      </c>
      <c r="K1021">
        <v>44635</v>
      </c>
      <c r="L1021" t="s">
        <v>164</v>
      </c>
      <c r="M1021" t="s">
        <v>177</v>
      </c>
      <c r="N1021" t="s">
        <v>178</v>
      </c>
      <c r="O1021">
        <v>4</v>
      </c>
      <c r="P1021" t="s">
        <v>77</v>
      </c>
      <c r="Q1021" t="s">
        <v>78</v>
      </c>
      <c r="R1021" t="s">
        <v>79</v>
      </c>
      <c r="S1021" t="s">
        <v>54</v>
      </c>
      <c r="T1021" t="s">
        <v>45</v>
      </c>
      <c r="U1021" t="s">
        <v>221</v>
      </c>
      <c r="V1021">
        <v>1588</v>
      </c>
      <c r="W1021">
        <v>3.9932106640158269E-2</v>
      </c>
      <c r="X1021" t="s">
        <v>220</v>
      </c>
    </row>
    <row r="1022" spans="1:24" x14ac:dyDescent="0.25">
      <c r="A1022" t="s">
        <v>80</v>
      </c>
      <c r="B1022" s="1">
        <v>42351</v>
      </c>
      <c r="C1022">
        <v>2015</v>
      </c>
      <c r="D1022" t="s">
        <v>235</v>
      </c>
      <c r="E1022" t="s">
        <v>60</v>
      </c>
      <c r="F1022" t="s">
        <v>35</v>
      </c>
      <c r="G1022" t="s">
        <v>209</v>
      </c>
      <c r="H1022" t="s">
        <v>203</v>
      </c>
      <c r="I1022">
        <v>36950</v>
      </c>
      <c r="J1022">
        <v>1665</v>
      </c>
      <c r="K1022">
        <v>38615</v>
      </c>
      <c r="L1022" t="s">
        <v>74</v>
      </c>
      <c r="M1022" t="s">
        <v>81</v>
      </c>
      <c r="N1022" t="s">
        <v>82</v>
      </c>
      <c r="O1022">
        <v>4</v>
      </c>
      <c r="P1022" t="s">
        <v>77</v>
      </c>
      <c r="Q1022" t="s">
        <v>78</v>
      </c>
      <c r="R1022" t="s">
        <v>79</v>
      </c>
      <c r="S1022" t="s">
        <v>61</v>
      </c>
      <c r="T1022" t="s">
        <v>46</v>
      </c>
      <c r="U1022" t="s">
        <v>221</v>
      </c>
      <c r="V1022">
        <v>1478</v>
      </c>
      <c r="W1022">
        <v>0.57605790001156643</v>
      </c>
      <c r="X1022" t="s">
        <v>222</v>
      </c>
    </row>
    <row r="1023" spans="1:24" x14ac:dyDescent="0.25">
      <c r="A1023" t="s">
        <v>106</v>
      </c>
      <c r="B1023" s="1">
        <v>42351</v>
      </c>
      <c r="C1023">
        <v>2015</v>
      </c>
      <c r="D1023" t="s">
        <v>235</v>
      </c>
      <c r="E1023" t="s">
        <v>54</v>
      </c>
      <c r="F1023" t="s">
        <v>32</v>
      </c>
      <c r="G1023" t="s">
        <v>200</v>
      </c>
      <c r="H1023" t="s">
        <v>202</v>
      </c>
      <c r="I1023">
        <v>37900</v>
      </c>
      <c r="J1023">
        <v>1611</v>
      </c>
      <c r="K1023">
        <v>39511</v>
      </c>
      <c r="L1023" t="s">
        <v>97</v>
      </c>
      <c r="M1023" t="s">
        <v>107</v>
      </c>
      <c r="N1023" t="s">
        <v>108</v>
      </c>
      <c r="O1023">
        <v>4</v>
      </c>
      <c r="P1023" t="s">
        <v>77</v>
      </c>
      <c r="Q1023" t="s">
        <v>78</v>
      </c>
      <c r="R1023" t="s">
        <v>79</v>
      </c>
      <c r="S1023" t="s">
        <v>54</v>
      </c>
      <c r="T1023" t="s">
        <v>45</v>
      </c>
      <c r="U1023" t="s">
        <v>221</v>
      </c>
      <c r="V1023">
        <v>1516</v>
      </c>
      <c r="W1023">
        <v>0.80809076680247238</v>
      </c>
      <c r="X1023" t="s">
        <v>222</v>
      </c>
    </row>
    <row r="1024" spans="1:24" x14ac:dyDescent="0.25">
      <c r="A1024" t="s">
        <v>100</v>
      </c>
      <c r="B1024" s="1">
        <v>42351</v>
      </c>
      <c r="C1024">
        <v>2015</v>
      </c>
      <c r="D1024" t="s">
        <v>235</v>
      </c>
      <c r="E1024" t="s">
        <v>57</v>
      </c>
      <c r="F1024" t="s">
        <v>21</v>
      </c>
      <c r="G1024" t="s">
        <v>210</v>
      </c>
      <c r="H1024" t="s">
        <v>211</v>
      </c>
      <c r="I1024">
        <v>31550</v>
      </c>
      <c r="J1024">
        <v>2709</v>
      </c>
      <c r="K1024">
        <v>34259</v>
      </c>
      <c r="L1024" t="s">
        <v>97</v>
      </c>
      <c r="M1024" t="s">
        <v>101</v>
      </c>
      <c r="N1024" t="s">
        <v>102</v>
      </c>
      <c r="O1024">
        <v>4</v>
      </c>
      <c r="P1024" t="s">
        <v>77</v>
      </c>
      <c r="Q1024" t="s">
        <v>78</v>
      </c>
      <c r="R1024" t="s">
        <v>79</v>
      </c>
      <c r="S1024" t="s">
        <v>57</v>
      </c>
      <c r="T1024" t="s">
        <v>44</v>
      </c>
      <c r="U1024" t="s">
        <v>219</v>
      </c>
      <c r="V1024">
        <v>946.5</v>
      </c>
      <c r="W1024">
        <v>0.19316137404793937</v>
      </c>
      <c r="X1024" t="s">
        <v>220</v>
      </c>
    </row>
    <row r="1025" spans="1:24" x14ac:dyDescent="0.25">
      <c r="A1025" t="s">
        <v>157</v>
      </c>
      <c r="B1025" s="1">
        <v>42352</v>
      </c>
      <c r="C1025">
        <v>2015</v>
      </c>
      <c r="D1025" t="s">
        <v>235</v>
      </c>
      <c r="E1025" t="s">
        <v>54</v>
      </c>
      <c r="F1025" t="s">
        <v>33</v>
      </c>
      <c r="G1025" t="s">
        <v>208</v>
      </c>
      <c r="H1025" t="s">
        <v>201</v>
      </c>
      <c r="I1025">
        <v>65450</v>
      </c>
      <c r="J1025">
        <v>4952</v>
      </c>
      <c r="K1025">
        <v>70402</v>
      </c>
      <c r="L1025" t="s">
        <v>142</v>
      </c>
      <c r="M1025" t="s">
        <v>158</v>
      </c>
      <c r="N1025" t="s">
        <v>159</v>
      </c>
      <c r="O1025">
        <v>4</v>
      </c>
      <c r="P1025" t="s">
        <v>77</v>
      </c>
      <c r="Q1025" t="s">
        <v>86</v>
      </c>
      <c r="R1025" t="s">
        <v>79</v>
      </c>
      <c r="S1025" t="s">
        <v>54</v>
      </c>
      <c r="T1025" t="s">
        <v>45</v>
      </c>
      <c r="U1025" t="s">
        <v>223</v>
      </c>
      <c r="V1025">
        <v>3272.5</v>
      </c>
      <c r="W1025">
        <v>0.86574013897485103</v>
      </c>
      <c r="X1025" t="s">
        <v>222</v>
      </c>
    </row>
    <row r="1026" spans="1:24" x14ac:dyDescent="0.25">
      <c r="A1026" t="s">
        <v>154</v>
      </c>
      <c r="B1026" s="1">
        <v>42352</v>
      </c>
      <c r="C1026">
        <v>2015</v>
      </c>
      <c r="D1026" t="s">
        <v>235</v>
      </c>
      <c r="E1026" t="s">
        <v>54</v>
      </c>
      <c r="F1026" t="s">
        <v>31</v>
      </c>
      <c r="G1026" t="s">
        <v>209</v>
      </c>
      <c r="H1026" t="s">
        <v>201</v>
      </c>
      <c r="I1026">
        <v>62850</v>
      </c>
      <c r="J1026">
        <v>1702</v>
      </c>
      <c r="K1026">
        <v>64552</v>
      </c>
      <c r="L1026" t="s">
        <v>142</v>
      </c>
      <c r="M1026" t="s">
        <v>155</v>
      </c>
      <c r="N1026" t="s">
        <v>156</v>
      </c>
      <c r="O1026">
        <v>4</v>
      </c>
      <c r="P1026" t="s">
        <v>91</v>
      </c>
      <c r="Q1026" t="s">
        <v>78</v>
      </c>
      <c r="R1026" t="s">
        <v>79</v>
      </c>
      <c r="S1026" t="s">
        <v>54</v>
      </c>
      <c r="T1026" t="s">
        <v>45</v>
      </c>
      <c r="U1026" t="s">
        <v>223</v>
      </c>
      <c r="V1026">
        <v>3142.5</v>
      </c>
      <c r="W1026">
        <v>0.54304275733560448</v>
      </c>
      <c r="X1026" t="s">
        <v>222</v>
      </c>
    </row>
    <row r="1027" spans="1:24" x14ac:dyDescent="0.25">
      <c r="A1027" t="s">
        <v>106</v>
      </c>
      <c r="B1027" s="1">
        <v>42352</v>
      </c>
      <c r="C1027">
        <v>2015</v>
      </c>
      <c r="D1027" t="s">
        <v>235</v>
      </c>
      <c r="E1027" t="s">
        <v>50</v>
      </c>
      <c r="F1027" t="s">
        <v>9</v>
      </c>
      <c r="G1027" t="s">
        <v>209</v>
      </c>
      <c r="H1027" t="s">
        <v>202</v>
      </c>
      <c r="I1027">
        <v>37700</v>
      </c>
      <c r="J1027">
        <v>1105</v>
      </c>
      <c r="K1027">
        <v>38805</v>
      </c>
      <c r="L1027" t="s">
        <v>97</v>
      </c>
      <c r="M1027" t="s">
        <v>107</v>
      </c>
      <c r="N1027" t="s">
        <v>108</v>
      </c>
      <c r="O1027">
        <v>4</v>
      </c>
      <c r="P1027" t="s">
        <v>77</v>
      </c>
      <c r="Q1027" t="s">
        <v>78</v>
      </c>
      <c r="R1027" t="s">
        <v>79</v>
      </c>
      <c r="S1027" t="s">
        <v>51</v>
      </c>
      <c r="T1027" t="s">
        <v>43</v>
      </c>
      <c r="U1027" t="s">
        <v>221</v>
      </c>
      <c r="V1027">
        <v>1508</v>
      </c>
      <c r="W1027">
        <v>7.6318867074474162E-2</v>
      </c>
      <c r="X1027" t="s">
        <v>220</v>
      </c>
    </row>
    <row r="1028" spans="1:24" x14ac:dyDescent="0.25">
      <c r="A1028" t="s">
        <v>157</v>
      </c>
      <c r="B1028" s="1">
        <v>42353</v>
      </c>
      <c r="C1028">
        <v>2015</v>
      </c>
      <c r="D1028" t="s">
        <v>235</v>
      </c>
      <c r="E1028" t="s">
        <v>60</v>
      </c>
      <c r="F1028" t="s">
        <v>3</v>
      </c>
      <c r="G1028" t="s">
        <v>200</v>
      </c>
      <c r="H1028" t="s">
        <v>211</v>
      </c>
      <c r="I1028">
        <v>65750</v>
      </c>
      <c r="J1028">
        <v>2545</v>
      </c>
      <c r="K1028">
        <v>68295</v>
      </c>
      <c r="L1028" t="s">
        <v>142</v>
      </c>
      <c r="M1028" t="s">
        <v>158</v>
      </c>
      <c r="N1028" t="s">
        <v>159</v>
      </c>
      <c r="O1028">
        <v>4</v>
      </c>
      <c r="P1028" t="s">
        <v>77</v>
      </c>
      <c r="Q1028" t="s">
        <v>86</v>
      </c>
      <c r="R1028" t="s">
        <v>79</v>
      </c>
      <c r="S1028" t="s">
        <v>61</v>
      </c>
      <c r="T1028" t="s">
        <v>42</v>
      </c>
      <c r="U1028" t="s">
        <v>223</v>
      </c>
      <c r="V1028">
        <v>3287.5</v>
      </c>
      <c r="W1028">
        <v>0.99479697644468257</v>
      </c>
      <c r="X1028" t="s">
        <v>222</v>
      </c>
    </row>
    <row r="1029" spans="1:24" x14ac:dyDescent="0.25">
      <c r="A1029" t="s">
        <v>141</v>
      </c>
      <c r="B1029" s="1">
        <v>42354</v>
      </c>
      <c r="C1029">
        <v>2015</v>
      </c>
      <c r="D1029" t="s">
        <v>235</v>
      </c>
      <c r="E1029" t="s">
        <v>52</v>
      </c>
      <c r="F1029" t="s">
        <v>34</v>
      </c>
      <c r="G1029" t="s">
        <v>204</v>
      </c>
      <c r="H1029" t="s">
        <v>211</v>
      </c>
      <c r="I1029">
        <v>27050</v>
      </c>
      <c r="J1029">
        <v>4211</v>
      </c>
      <c r="K1029">
        <v>31261</v>
      </c>
      <c r="L1029" t="s">
        <v>142</v>
      </c>
      <c r="M1029" t="s">
        <v>143</v>
      </c>
      <c r="N1029" t="s">
        <v>144</v>
      </c>
      <c r="O1029">
        <v>4</v>
      </c>
      <c r="P1029" t="s">
        <v>77</v>
      </c>
      <c r="Q1029" t="s">
        <v>78</v>
      </c>
      <c r="R1029" t="s">
        <v>79</v>
      </c>
      <c r="S1029" t="s">
        <v>53</v>
      </c>
      <c r="T1029" t="s">
        <v>46</v>
      </c>
      <c r="U1029" t="s">
        <v>219</v>
      </c>
      <c r="V1029">
        <v>811.5</v>
      </c>
      <c r="W1029">
        <v>0.44495213611282042</v>
      </c>
      <c r="X1029" t="s">
        <v>220</v>
      </c>
    </row>
    <row r="1030" spans="1:24" x14ac:dyDescent="0.25">
      <c r="A1030" t="s">
        <v>126</v>
      </c>
      <c r="B1030" s="1">
        <v>42355</v>
      </c>
      <c r="C1030">
        <v>2015</v>
      </c>
      <c r="D1030" t="s">
        <v>235</v>
      </c>
      <c r="E1030" t="s">
        <v>64</v>
      </c>
      <c r="F1030" t="s">
        <v>26</v>
      </c>
      <c r="G1030" t="s">
        <v>207</v>
      </c>
      <c r="H1030" t="s">
        <v>201</v>
      </c>
      <c r="I1030">
        <v>37950</v>
      </c>
      <c r="J1030">
        <v>3432</v>
      </c>
      <c r="K1030">
        <v>41382</v>
      </c>
      <c r="L1030" t="s">
        <v>127</v>
      </c>
      <c r="M1030" t="s">
        <v>128</v>
      </c>
      <c r="N1030" t="s">
        <v>129</v>
      </c>
      <c r="O1030">
        <v>4</v>
      </c>
      <c r="P1030" t="s">
        <v>77</v>
      </c>
      <c r="Q1030" t="s">
        <v>78</v>
      </c>
      <c r="R1030" t="s">
        <v>79</v>
      </c>
      <c r="S1030" t="s">
        <v>57</v>
      </c>
      <c r="T1030" t="s">
        <v>44</v>
      </c>
      <c r="U1030" t="s">
        <v>221</v>
      </c>
      <c r="V1030">
        <v>1518</v>
      </c>
      <c r="W1030">
        <v>0.27310470644063534</v>
      </c>
      <c r="X1030" t="s">
        <v>220</v>
      </c>
    </row>
    <row r="1031" spans="1:24" x14ac:dyDescent="0.25">
      <c r="A1031" t="s">
        <v>126</v>
      </c>
      <c r="B1031" s="1">
        <v>42355</v>
      </c>
      <c r="C1031">
        <v>2015</v>
      </c>
      <c r="D1031" t="s">
        <v>235</v>
      </c>
      <c r="E1031" t="s">
        <v>57</v>
      </c>
      <c r="F1031" t="s">
        <v>19</v>
      </c>
      <c r="G1031" t="s">
        <v>206</v>
      </c>
      <c r="H1031" t="s">
        <v>211</v>
      </c>
      <c r="I1031">
        <v>37850</v>
      </c>
      <c r="J1031">
        <v>3572</v>
      </c>
      <c r="K1031">
        <v>41422</v>
      </c>
      <c r="L1031" t="s">
        <v>127</v>
      </c>
      <c r="M1031" t="s">
        <v>128</v>
      </c>
      <c r="N1031" t="s">
        <v>129</v>
      </c>
      <c r="O1031">
        <v>4</v>
      </c>
      <c r="P1031" t="s">
        <v>77</v>
      </c>
      <c r="Q1031" t="s">
        <v>78</v>
      </c>
      <c r="R1031" t="s">
        <v>79</v>
      </c>
      <c r="S1031" t="s">
        <v>57</v>
      </c>
      <c r="T1031" t="s">
        <v>44</v>
      </c>
      <c r="U1031" t="s">
        <v>221</v>
      </c>
      <c r="V1031">
        <v>1514</v>
      </c>
      <c r="W1031">
        <v>0.92950549578736796</v>
      </c>
      <c r="X1031" t="s">
        <v>222</v>
      </c>
    </row>
    <row r="1032" spans="1:24" x14ac:dyDescent="0.25">
      <c r="A1032" t="s">
        <v>133</v>
      </c>
      <c r="B1032" s="1">
        <v>42355</v>
      </c>
      <c r="C1032">
        <v>2015</v>
      </c>
      <c r="D1032" t="s">
        <v>235</v>
      </c>
      <c r="E1032" t="s">
        <v>52</v>
      </c>
      <c r="F1032" t="s">
        <v>35</v>
      </c>
      <c r="G1032" t="s">
        <v>209</v>
      </c>
      <c r="H1032" t="s">
        <v>203</v>
      </c>
      <c r="I1032">
        <v>64650</v>
      </c>
      <c r="J1032">
        <v>2341</v>
      </c>
      <c r="K1032">
        <v>66991</v>
      </c>
      <c r="L1032" t="s">
        <v>127</v>
      </c>
      <c r="M1032" t="s">
        <v>134</v>
      </c>
      <c r="N1032" t="s">
        <v>135</v>
      </c>
      <c r="O1032">
        <v>4</v>
      </c>
      <c r="P1032" t="s">
        <v>77</v>
      </c>
      <c r="Q1032" t="s">
        <v>86</v>
      </c>
      <c r="R1032" t="s">
        <v>79</v>
      </c>
      <c r="S1032" t="s">
        <v>53</v>
      </c>
      <c r="T1032" t="s">
        <v>46</v>
      </c>
      <c r="U1032" t="s">
        <v>223</v>
      </c>
      <c r="V1032">
        <v>3232.5</v>
      </c>
      <c r="W1032">
        <v>3.31008401853502E-2</v>
      </c>
      <c r="X1032" t="s">
        <v>220</v>
      </c>
    </row>
    <row r="1033" spans="1:24" x14ac:dyDescent="0.25">
      <c r="A1033" t="s">
        <v>136</v>
      </c>
      <c r="B1033" s="1">
        <v>42355</v>
      </c>
      <c r="C1033">
        <v>2015</v>
      </c>
      <c r="D1033" t="s">
        <v>235</v>
      </c>
      <c r="E1033" t="s">
        <v>57</v>
      </c>
      <c r="F1033" t="s">
        <v>18</v>
      </c>
      <c r="G1033" t="s">
        <v>200</v>
      </c>
      <c r="H1033" t="s">
        <v>203</v>
      </c>
      <c r="I1033">
        <v>85700</v>
      </c>
      <c r="J1033">
        <v>1501</v>
      </c>
      <c r="K1033">
        <v>87201</v>
      </c>
      <c r="L1033" t="s">
        <v>127</v>
      </c>
      <c r="M1033" t="s">
        <v>137</v>
      </c>
      <c r="N1033" t="s">
        <v>138</v>
      </c>
      <c r="O1033">
        <v>4</v>
      </c>
      <c r="P1033" t="s">
        <v>77</v>
      </c>
      <c r="Q1033" t="s">
        <v>78</v>
      </c>
      <c r="R1033" t="s">
        <v>79</v>
      </c>
      <c r="S1033" t="s">
        <v>57</v>
      </c>
      <c r="T1033" t="s">
        <v>44</v>
      </c>
      <c r="U1033" t="s">
        <v>225</v>
      </c>
      <c r="V1033">
        <v>5142</v>
      </c>
      <c r="W1033">
        <v>0.28747709341695399</v>
      </c>
      <c r="X1033" t="s">
        <v>220</v>
      </c>
    </row>
    <row r="1034" spans="1:24" x14ac:dyDescent="0.25">
      <c r="A1034" t="s">
        <v>179</v>
      </c>
      <c r="B1034" s="1">
        <v>42356</v>
      </c>
      <c r="C1034">
        <v>2015</v>
      </c>
      <c r="D1034" t="s">
        <v>235</v>
      </c>
      <c r="E1034" t="s">
        <v>60</v>
      </c>
      <c r="F1034" t="s">
        <v>22</v>
      </c>
      <c r="G1034" t="s">
        <v>209</v>
      </c>
      <c r="H1034" t="s">
        <v>203</v>
      </c>
      <c r="I1034">
        <v>50150</v>
      </c>
      <c r="J1034">
        <v>3662</v>
      </c>
      <c r="K1034">
        <v>53812</v>
      </c>
      <c r="L1034" t="s">
        <v>164</v>
      </c>
      <c r="M1034" t="s">
        <v>180</v>
      </c>
      <c r="N1034" t="s">
        <v>181</v>
      </c>
      <c r="O1034">
        <v>4</v>
      </c>
      <c r="P1034" t="s">
        <v>77</v>
      </c>
      <c r="Q1034" t="s">
        <v>78</v>
      </c>
      <c r="R1034" t="s">
        <v>79</v>
      </c>
      <c r="S1034" t="s">
        <v>61</v>
      </c>
      <c r="T1034" t="s">
        <v>44</v>
      </c>
      <c r="U1034" t="s">
        <v>221</v>
      </c>
      <c r="V1034">
        <v>2006</v>
      </c>
      <c r="W1034">
        <v>0.39831695770766445</v>
      </c>
      <c r="X1034" t="s">
        <v>220</v>
      </c>
    </row>
    <row r="1035" spans="1:24" x14ac:dyDescent="0.25">
      <c r="A1035" t="s">
        <v>109</v>
      </c>
      <c r="B1035" s="1">
        <v>42356</v>
      </c>
      <c r="C1035">
        <v>2015</v>
      </c>
      <c r="D1035" t="s">
        <v>235</v>
      </c>
      <c r="E1035" t="s">
        <v>54</v>
      </c>
      <c r="F1035" t="s">
        <v>32</v>
      </c>
      <c r="G1035" t="s">
        <v>206</v>
      </c>
      <c r="H1035" t="s">
        <v>211</v>
      </c>
      <c r="I1035">
        <v>45550</v>
      </c>
      <c r="J1035">
        <v>1556</v>
      </c>
      <c r="K1035">
        <v>47106</v>
      </c>
      <c r="L1035" t="s">
        <v>97</v>
      </c>
      <c r="M1035" t="s">
        <v>110</v>
      </c>
      <c r="N1035" t="s">
        <v>111</v>
      </c>
      <c r="O1035">
        <v>4</v>
      </c>
      <c r="P1035" t="s">
        <v>91</v>
      </c>
      <c r="Q1035" t="s">
        <v>78</v>
      </c>
      <c r="R1035" t="s">
        <v>79</v>
      </c>
      <c r="S1035" t="s">
        <v>54</v>
      </c>
      <c r="T1035" t="s">
        <v>45</v>
      </c>
      <c r="U1035" t="s">
        <v>221</v>
      </c>
      <c r="V1035">
        <v>1822</v>
      </c>
      <c r="W1035">
        <v>0.27131539642406416</v>
      </c>
      <c r="X1035" t="s">
        <v>220</v>
      </c>
    </row>
    <row r="1036" spans="1:24" x14ac:dyDescent="0.25">
      <c r="A1036" t="s">
        <v>96</v>
      </c>
      <c r="B1036" s="1">
        <v>42356</v>
      </c>
      <c r="C1036">
        <v>2015</v>
      </c>
      <c r="D1036" t="s">
        <v>235</v>
      </c>
      <c r="E1036" t="s">
        <v>54</v>
      </c>
      <c r="F1036" t="s">
        <v>32</v>
      </c>
      <c r="G1036" t="s">
        <v>206</v>
      </c>
      <c r="H1036" t="s">
        <v>205</v>
      </c>
      <c r="I1036">
        <v>24400</v>
      </c>
      <c r="J1036">
        <v>2004</v>
      </c>
      <c r="K1036">
        <v>26404</v>
      </c>
      <c r="L1036" t="s">
        <v>97</v>
      </c>
      <c r="M1036" t="s">
        <v>98</v>
      </c>
      <c r="N1036" t="s">
        <v>99</v>
      </c>
      <c r="O1036">
        <v>2</v>
      </c>
      <c r="P1036" t="s">
        <v>77</v>
      </c>
      <c r="Q1036" t="s">
        <v>78</v>
      </c>
      <c r="R1036" t="s">
        <v>79</v>
      </c>
      <c r="S1036" t="s">
        <v>54</v>
      </c>
      <c r="T1036" t="s">
        <v>45</v>
      </c>
      <c r="U1036" t="s">
        <v>219</v>
      </c>
      <c r="V1036">
        <v>732</v>
      </c>
      <c r="W1036">
        <v>0.53643107672055768</v>
      </c>
      <c r="X1036" t="s">
        <v>222</v>
      </c>
    </row>
    <row r="1037" spans="1:24" x14ac:dyDescent="0.25">
      <c r="A1037" t="s">
        <v>133</v>
      </c>
      <c r="B1037" s="1">
        <v>42358</v>
      </c>
      <c r="C1037">
        <v>2015</v>
      </c>
      <c r="D1037" t="s">
        <v>235</v>
      </c>
      <c r="E1037" t="s">
        <v>58</v>
      </c>
      <c r="F1037" t="s">
        <v>2</v>
      </c>
      <c r="G1037" t="s">
        <v>200</v>
      </c>
      <c r="H1037" t="s">
        <v>201</v>
      </c>
      <c r="I1037">
        <v>64500</v>
      </c>
      <c r="J1037">
        <v>1060</v>
      </c>
      <c r="K1037">
        <v>65560</v>
      </c>
      <c r="L1037" t="s">
        <v>127</v>
      </c>
      <c r="M1037" t="s">
        <v>134</v>
      </c>
      <c r="N1037" t="s">
        <v>135</v>
      </c>
      <c r="O1037">
        <v>4</v>
      </c>
      <c r="P1037" t="s">
        <v>77</v>
      </c>
      <c r="Q1037" t="s">
        <v>86</v>
      </c>
      <c r="R1037" t="s">
        <v>79</v>
      </c>
      <c r="S1037" t="s">
        <v>59</v>
      </c>
      <c r="T1037" t="s">
        <v>42</v>
      </c>
      <c r="U1037" t="s">
        <v>223</v>
      </c>
      <c r="V1037">
        <v>3225</v>
      </c>
      <c r="W1037">
        <v>8.3169372325376315E-2</v>
      </c>
      <c r="X1037" t="s">
        <v>220</v>
      </c>
    </row>
    <row r="1038" spans="1:24" x14ac:dyDescent="0.25">
      <c r="A1038" t="s">
        <v>185</v>
      </c>
      <c r="B1038" s="1">
        <v>42358</v>
      </c>
      <c r="C1038">
        <v>2015</v>
      </c>
      <c r="D1038" t="s">
        <v>235</v>
      </c>
      <c r="E1038" t="s">
        <v>55</v>
      </c>
      <c r="F1038" t="s">
        <v>37</v>
      </c>
      <c r="G1038" t="s">
        <v>200</v>
      </c>
      <c r="H1038" t="s">
        <v>201</v>
      </c>
      <c r="I1038">
        <v>74650</v>
      </c>
      <c r="J1038">
        <v>3863</v>
      </c>
      <c r="K1038">
        <v>78513</v>
      </c>
      <c r="L1038" t="s">
        <v>164</v>
      </c>
      <c r="M1038" t="s">
        <v>186</v>
      </c>
      <c r="N1038" t="s">
        <v>187</v>
      </c>
      <c r="O1038">
        <v>4</v>
      </c>
      <c r="P1038" t="s">
        <v>77</v>
      </c>
      <c r="Q1038" t="s">
        <v>86</v>
      </c>
      <c r="R1038" t="s">
        <v>87</v>
      </c>
      <c r="S1038" t="s">
        <v>56</v>
      </c>
      <c r="T1038" t="s">
        <v>46</v>
      </c>
      <c r="U1038" t="s">
        <v>225</v>
      </c>
      <c r="V1038">
        <v>4479</v>
      </c>
      <c r="W1038">
        <v>0.52294823598253926</v>
      </c>
      <c r="X1038" t="s">
        <v>222</v>
      </c>
    </row>
    <row r="1039" spans="1:24" x14ac:dyDescent="0.25">
      <c r="A1039" t="s">
        <v>154</v>
      </c>
      <c r="B1039" s="1">
        <v>42358</v>
      </c>
      <c r="C1039">
        <v>2015</v>
      </c>
      <c r="D1039" t="s">
        <v>235</v>
      </c>
      <c r="E1039" t="s">
        <v>54</v>
      </c>
      <c r="F1039" t="s">
        <v>29</v>
      </c>
      <c r="G1039" t="s">
        <v>200</v>
      </c>
      <c r="H1039" t="s">
        <v>202</v>
      </c>
      <c r="I1039">
        <v>62700</v>
      </c>
      <c r="J1039">
        <v>1147</v>
      </c>
      <c r="K1039">
        <v>63847</v>
      </c>
      <c r="L1039" t="s">
        <v>142</v>
      </c>
      <c r="M1039" t="s">
        <v>155</v>
      </c>
      <c r="N1039" t="s">
        <v>156</v>
      </c>
      <c r="O1039">
        <v>4</v>
      </c>
      <c r="P1039" t="s">
        <v>91</v>
      </c>
      <c r="Q1039" t="s">
        <v>78</v>
      </c>
      <c r="R1039" t="s">
        <v>79</v>
      </c>
      <c r="S1039" t="s">
        <v>54</v>
      </c>
      <c r="T1039" t="s">
        <v>45</v>
      </c>
      <c r="U1039" t="s">
        <v>223</v>
      </c>
      <c r="V1039">
        <v>3135</v>
      </c>
      <c r="W1039">
        <v>0.97201529842429579</v>
      </c>
      <c r="X1039" t="s">
        <v>222</v>
      </c>
    </row>
    <row r="1040" spans="1:24" x14ac:dyDescent="0.25">
      <c r="A1040" t="s">
        <v>154</v>
      </c>
      <c r="B1040" s="1">
        <v>42358</v>
      </c>
      <c r="C1040">
        <v>2015</v>
      </c>
      <c r="D1040" t="s">
        <v>235</v>
      </c>
      <c r="E1040" t="s">
        <v>54</v>
      </c>
      <c r="F1040" t="s">
        <v>28</v>
      </c>
      <c r="G1040" t="s">
        <v>206</v>
      </c>
      <c r="H1040" t="s">
        <v>201</v>
      </c>
      <c r="I1040">
        <v>63100</v>
      </c>
      <c r="J1040">
        <v>2136</v>
      </c>
      <c r="K1040">
        <v>65236</v>
      </c>
      <c r="L1040" t="s">
        <v>142</v>
      </c>
      <c r="M1040" t="s">
        <v>155</v>
      </c>
      <c r="N1040" t="s">
        <v>156</v>
      </c>
      <c r="O1040">
        <v>4</v>
      </c>
      <c r="P1040" t="s">
        <v>91</v>
      </c>
      <c r="Q1040" t="s">
        <v>78</v>
      </c>
      <c r="R1040" t="s">
        <v>79</v>
      </c>
      <c r="S1040" t="s">
        <v>54</v>
      </c>
      <c r="T1040" t="s">
        <v>45</v>
      </c>
      <c r="U1040" t="s">
        <v>223</v>
      </c>
      <c r="V1040">
        <v>3155</v>
      </c>
      <c r="W1040">
        <v>0.81313513490051736</v>
      </c>
      <c r="X1040" t="s">
        <v>222</v>
      </c>
    </row>
    <row r="1041" spans="1:24" x14ac:dyDescent="0.25">
      <c r="A1041" t="s">
        <v>130</v>
      </c>
      <c r="B1041" s="1">
        <v>42359</v>
      </c>
      <c r="C1041">
        <v>2015</v>
      </c>
      <c r="D1041" t="s">
        <v>235</v>
      </c>
      <c r="E1041" t="s">
        <v>58</v>
      </c>
      <c r="F1041" t="s">
        <v>5</v>
      </c>
      <c r="G1041" t="s">
        <v>210</v>
      </c>
      <c r="H1041" t="s">
        <v>211</v>
      </c>
      <c r="I1041">
        <v>61450</v>
      </c>
      <c r="J1041">
        <v>2988</v>
      </c>
      <c r="K1041">
        <v>64438</v>
      </c>
      <c r="L1041" t="s">
        <v>127</v>
      </c>
      <c r="M1041" t="s">
        <v>131</v>
      </c>
      <c r="N1041" t="s">
        <v>132</v>
      </c>
      <c r="O1041">
        <v>4</v>
      </c>
      <c r="P1041" t="s">
        <v>77</v>
      </c>
      <c r="Q1041" t="s">
        <v>86</v>
      </c>
      <c r="R1041" t="s">
        <v>79</v>
      </c>
      <c r="S1041" t="s">
        <v>59</v>
      </c>
      <c r="T1041" t="s">
        <v>42</v>
      </c>
      <c r="U1041" t="s">
        <v>223</v>
      </c>
      <c r="V1041">
        <v>3072.5</v>
      </c>
      <c r="W1041">
        <v>0.6502974921140342</v>
      </c>
      <c r="X1041" t="s">
        <v>222</v>
      </c>
    </row>
    <row r="1042" spans="1:24" x14ac:dyDescent="0.25">
      <c r="A1042" t="s">
        <v>170</v>
      </c>
      <c r="B1042" s="1">
        <v>42359</v>
      </c>
      <c r="C1042">
        <v>2015</v>
      </c>
      <c r="D1042" t="s">
        <v>235</v>
      </c>
      <c r="E1042" t="s">
        <v>54</v>
      </c>
      <c r="F1042" t="s">
        <v>11</v>
      </c>
      <c r="G1042" t="s">
        <v>200</v>
      </c>
      <c r="H1042" t="s">
        <v>201</v>
      </c>
      <c r="I1042">
        <v>31650</v>
      </c>
      <c r="J1042">
        <v>1158</v>
      </c>
      <c r="K1042">
        <v>32808</v>
      </c>
      <c r="L1042" t="s">
        <v>164</v>
      </c>
      <c r="M1042" t="s">
        <v>171</v>
      </c>
      <c r="N1042" t="s">
        <v>172</v>
      </c>
      <c r="O1042">
        <v>4</v>
      </c>
      <c r="P1042" t="s">
        <v>77</v>
      </c>
      <c r="Q1042" t="s">
        <v>78</v>
      </c>
      <c r="R1042" t="s">
        <v>79</v>
      </c>
      <c r="S1042" t="s">
        <v>54</v>
      </c>
      <c r="T1042" t="s">
        <v>43</v>
      </c>
      <c r="U1042" t="s">
        <v>219</v>
      </c>
      <c r="V1042">
        <v>949.5</v>
      </c>
      <c r="W1042">
        <v>0.51934419317140434</v>
      </c>
      <c r="X1042" t="s">
        <v>222</v>
      </c>
    </row>
    <row r="1043" spans="1:24" x14ac:dyDescent="0.25">
      <c r="A1043" t="s">
        <v>114</v>
      </c>
      <c r="B1043" s="1">
        <v>42359</v>
      </c>
      <c r="C1043">
        <v>2015</v>
      </c>
      <c r="D1043" t="s">
        <v>235</v>
      </c>
      <c r="E1043" t="s">
        <v>60</v>
      </c>
      <c r="F1043" t="s">
        <v>4</v>
      </c>
      <c r="G1043" t="s">
        <v>206</v>
      </c>
      <c r="H1043" t="s">
        <v>205</v>
      </c>
      <c r="I1043">
        <v>54250</v>
      </c>
      <c r="J1043">
        <v>1672</v>
      </c>
      <c r="K1043">
        <v>55922</v>
      </c>
      <c r="L1043" t="s">
        <v>97</v>
      </c>
      <c r="M1043" t="s">
        <v>115</v>
      </c>
      <c r="N1043" t="s">
        <v>116</v>
      </c>
      <c r="O1043">
        <v>4</v>
      </c>
      <c r="P1043" t="s">
        <v>77</v>
      </c>
      <c r="Q1043" t="s">
        <v>78</v>
      </c>
      <c r="R1043" t="s">
        <v>79</v>
      </c>
      <c r="S1043" t="s">
        <v>61</v>
      </c>
      <c r="T1043" t="s">
        <v>42</v>
      </c>
      <c r="U1043" t="s">
        <v>221</v>
      </c>
      <c r="V1043">
        <v>2170</v>
      </c>
      <c r="W1043">
        <v>0.66544547894291839</v>
      </c>
      <c r="X1043" t="s">
        <v>222</v>
      </c>
    </row>
    <row r="1044" spans="1:24" x14ac:dyDescent="0.25">
      <c r="A1044" t="s">
        <v>73</v>
      </c>
      <c r="B1044" s="1">
        <v>42361</v>
      </c>
      <c r="C1044">
        <v>2015</v>
      </c>
      <c r="D1044" t="s">
        <v>235</v>
      </c>
      <c r="E1044" t="s">
        <v>57</v>
      </c>
      <c r="F1044" t="s">
        <v>27</v>
      </c>
      <c r="G1044" t="s">
        <v>207</v>
      </c>
      <c r="H1044" t="s">
        <v>203</v>
      </c>
      <c r="I1044">
        <v>27950</v>
      </c>
      <c r="J1044">
        <v>4455</v>
      </c>
      <c r="K1044">
        <v>32405</v>
      </c>
      <c r="L1044" t="s">
        <v>74</v>
      </c>
      <c r="M1044" t="s">
        <v>75</v>
      </c>
      <c r="N1044" t="s">
        <v>76</v>
      </c>
      <c r="O1044">
        <v>4</v>
      </c>
      <c r="P1044" t="s">
        <v>77</v>
      </c>
      <c r="Q1044" t="s">
        <v>78</v>
      </c>
      <c r="R1044" t="s">
        <v>79</v>
      </c>
      <c r="S1044" t="s">
        <v>57</v>
      </c>
      <c r="T1044" t="s">
        <v>44</v>
      </c>
      <c r="U1044" t="s">
        <v>219</v>
      </c>
      <c r="V1044">
        <v>838.5</v>
      </c>
      <c r="W1044">
        <v>0.10008616098206777</v>
      </c>
      <c r="X1044" t="s">
        <v>220</v>
      </c>
    </row>
    <row r="1045" spans="1:24" x14ac:dyDescent="0.25">
      <c r="A1045" t="s">
        <v>141</v>
      </c>
      <c r="B1045" s="1">
        <v>42361</v>
      </c>
      <c r="C1045">
        <v>2015</v>
      </c>
      <c r="D1045" t="s">
        <v>235</v>
      </c>
      <c r="E1045" t="s">
        <v>57</v>
      </c>
      <c r="F1045" t="s">
        <v>19</v>
      </c>
      <c r="G1045" t="s">
        <v>210</v>
      </c>
      <c r="H1045" t="s">
        <v>203</v>
      </c>
      <c r="I1045">
        <v>26700</v>
      </c>
      <c r="J1045">
        <v>1658</v>
      </c>
      <c r="K1045">
        <v>28358</v>
      </c>
      <c r="L1045" t="s">
        <v>142</v>
      </c>
      <c r="M1045" t="s">
        <v>143</v>
      </c>
      <c r="N1045" t="s">
        <v>144</v>
      </c>
      <c r="O1045">
        <v>4</v>
      </c>
      <c r="P1045" t="s">
        <v>77</v>
      </c>
      <c r="Q1045" t="s">
        <v>78</v>
      </c>
      <c r="R1045" t="s">
        <v>79</v>
      </c>
      <c r="S1045" t="s">
        <v>57</v>
      </c>
      <c r="T1045" t="s">
        <v>44</v>
      </c>
      <c r="U1045" t="s">
        <v>219</v>
      </c>
      <c r="V1045">
        <v>801</v>
      </c>
      <c r="W1045">
        <v>0.73410519619197823</v>
      </c>
      <c r="X1045" t="s">
        <v>222</v>
      </c>
    </row>
    <row r="1046" spans="1:24" x14ac:dyDescent="0.25">
      <c r="A1046" t="s">
        <v>109</v>
      </c>
      <c r="B1046" s="1">
        <v>42361</v>
      </c>
      <c r="C1046">
        <v>2015</v>
      </c>
      <c r="D1046" t="s">
        <v>235</v>
      </c>
      <c r="E1046" t="s">
        <v>52</v>
      </c>
      <c r="F1046" t="s">
        <v>34</v>
      </c>
      <c r="G1046" t="s">
        <v>200</v>
      </c>
      <c r="H1046" t="s">
        <v>201</v>
      </c>
      <c r="I1046">
        <v>46100</v>
      </c>
      <c r="J1046">
        <v>3591</v>
      </c>
      <c r="K1046">
        <v>49691</v>
      </c>
      <c r="L1046" t="s">
        <v>97</v>
      </c>
      <c r="M1046" t="s">
        <v>110</v>
      </c>
      <c r="N1046" t="s">
        <v>111</v>
      </c>
      <c r="O1046">
        <v>4</v>
      </c>
      <c r="P1046" t="s">
        <v>91</v>
      </c>
      <c r="Q1046" t="s">
        <v>78</v>
      </c>
      <c r="R1046" t="s">
        <v>79</v>
      </c>
      <c r="S1046" t="s">
        <v>53</v>
      </c>
      <c r="T1046" t="s">
        <v>46</v>
      </c>
      <c r="U1046" t="s">
        <v>221</v>
      </c>
      <c r="V1046">
        <v>1844</v>
      </c>
      <c r="W1046">
        <v>7.2490703813960167E-2</v>
      </c>
      <c r="X1046" t="s">
        <v>220</v>
      </c>
    </row>
    <row r="1047" spans="1:24" x14ac:dyDescent="0.25">
      <c r="A1047" t="s">
        <v>133</v>
      </c>
      <c r="B1047" s="1">
        <v>42362</v>
      </c>
      <c r="C1047">
        <v>2015</v>
      </c>
      <c r="D1047" t="s">
        <v>235</v>
      </c>
      <c r="E1047" t="s">
        <v>62</v>
      </c>
      <c r="F1047" t="s">
        <v>15</v>
      </c>
      <c r="G1047" t="s">
        <v>210</v>
      </c>
      <c r="H1047" t="s">
        <v>201</v>
      </c>
      <c r="I1047">
        <v>64700</v>
      </c>
      <c r="J1047">
        <v>2244</v>
      </c>
      <c r="K1047">
        <v>66944</v>
      </c>
      <c r="L1047" t="s">
        <v>127</v>
      </c>
      <c r="M1047" t="s">
        <v>134</v>
      </c>
      <c r="N1047" t="s">
        <v>135</v>
      </c>
      <c r="O1047">
        <v>4</v>
      </c>
      <c r="P1047" t="s">
        <v>77</v>
      </c>
      <c r="Q1047" t="s">
        <v>86</v>
      </c>
      <c r="R1047" t="s">
        <v>79</v>
      </c>
      <c r="S1047" t="s">
        <v>63</v>
      </c>
      <c r="T1047" t="s">
        <v>43</v>
      </c>
      <c r="U1047" t="s">
        <v>223</v>
      </c>
      <c r="V1047">
        <v>3235</v>
      </c>
      <c r="W1047">
        <v>0.1360600237436872</v>
      </c>
      <c r="X1047" t="s">
        <v>220</v>
      </c>
    </row>
    <row r="1048" spans="1:24" x14ac:dyDescent="0.25">
      <c r="A1048" t="s">
        <v>120</v>
      </c>
      <c r="B1048" s="1">
        <v>42363</v>
      </c>
      <c r="C1048">
        <v>2015</v>
      </c>
      <c r="D1048" t="s">
        <v>235</v>
      </c>
      <c r="E1048" t="s">
        <v>58</v>
      </c>
      <c r="F1048" t="s">
        <v>8</v>
      </c>
      <c r="G1048" t="s">
        <v>210</v>
      </c>
      <c r="H1048" t="s">
        <v>203</v>
      </c>
      <c r="I1048">
        <v>63250</v>
      </c>
      <c r="J1048">
        <v>3006</v>
      </c>
      <c r="K1048">
        <v>66256</v>
      </c>
      <c r="L1048" t="s">
        <v>97</v>
      </c>
      <c r="M1048" t="s">
        <v>121</v>
      </c>
      <c r="N1048" t="s">
        <v>122</v>
      </c>
      <c r="O1048">
        <v>4</v>
      </c>
      <c r="P1048" t="s">
        <v>77</v>
      </c>
      <c r="Q1048" t="s">
        <v>86</v>
      </c>
      <c r="R1048" t="s">
        <v>87</v>
      </c>
      <c r="S1048" t="s">
        <v>59</v>
      </c>
      <c r="T1048" t="s">
        <v>42</v>
      </c>
      <c r="U1048" t="s">
        <v>223</v>
      </c>
      <c r="V1048">
        <v>3162.5</v>
      </c>
      <c r="W1048">
        <v>0.80651008235593791</v>
      </c>
      <c r="X1048" t="s">
        <v>222</v>
      </c>
    </row>
    <row r="1049" spans="1:24" x14ac:dyDescent="0.25">
      <c r="A1049" t="s">
        <v>123</v>
      </c>
      <c r="B1049" s="1">
        <v>42363</v>
      </c>
      <c r="C1049">
        <v>2015</v>
      </c>
      <c r="D1049" t="s">
        <v>235</v>
      </c>
      <c r="E1049" t="s">
        <v>62</v>
      </c>
      <c r="F1049" t="s">
        <v>14</v>
      </c>
      <c r="G1049" t="s">
        <v>209</v>
      </c>
      <c r="H1049" t="s">
        <v>201</v>
      </c>
      <c r="I1049">
        <v>75600</v>
      </c>
      <c r="J1049">
        <v>4365</v>
      </c>
      <c r="K1049">
        <v>79965</v>
      </c>
      <c r="L1049" t="s">
        <v>97</v>
      </c>
      <c r="M1049" t="s">
        <v>124</v>
      </c>
      <c r="N1049" t="s">
        <v>125</v>
      </c>
      <c r="O1049">
        <v>4</v>
      </c>
      <c r="P1049" t="s">
        <v>91</v>
      </c>
      <c r="Q1049" t="s">
        <v>78</v>
      </c>
      <c r="R1049" t="s">
        <v>92</v>
      </c>
      <c r="S1049" t="s">
        <v>63</v>
      </c>
      <c r="T1049" t="s">
        <v>43</v>
      </c>
      <c r="U1049" t="s">
        <v>225</v>
      </c>
      <c r="V1049">
        <v>4536</v>
      </c>
      <c r="W1049">
        <v>0.91406826484672177</v>
      </c>
      <c r="X1049" t="s">
        <v>222</v>
      </c>
    </row>
    <row r="1050" spans="1:24" x14ac:dyDescent="0.25">
      <c r="A1050" t="s">
        <v>100</v>
      </c>
      <c r="B1050" s="1">
        <v>42364</v>
      </c>
      <c r="C1050">
        <v>2015</v>
      </c>
      <c r="D1050" t="s">
        <v>235</v>
      </c>
      <c r="E1050" t="s">
        <v>54</v>
      </c>
      <c r="F1050" t="s">
        <v>32</v>
      </c>
      <c r="G1050" t="s">
        <v>210</v>
      </c>
      <c r="H1050" t="s">
        <v>211</v>
      </c>
      <c r="I1050">
        <v>31650</v>
      </c>
      <c r="J1050">
        <v>4458</v>
      </c>
      <c r="K1050">
        <v>36108</v>
      </c>
      <c r="L1050" t="s">
        <v>97</v>
      </c>
      <c r="M1050" t="s">
        <v>101</v>
      </c>
      <c r="N1050" t="s">
        <v>102</v>
      </c>
      <c r="O1050">
        <v>4</v>
      </c>
      <c r="P1050" t="s">
        <v>77</v>
      </c>
      <c r="Q1050" t="s">
        <v>78</v>
      </c>
      <c r="R1050" t="s">
        <v>79</v>
      </c>
      <c r="S1050" t="s">
        <v>54</v>
      </c>
      <c r="T1050" t="s">
        <v>45</v>
      </c>
      <c r="U1050" t="s">
        <v>219</v>
      </c>
      <c r="V1050">
        <v>949.5</v>
      </c>
      <c r="W1050">
        <v>0.78958617560080535</v>
      </c>
      <c r="X1050" t="s">
        <v>222</v>
      </c>
    </row>
    <row r="1051" spans="1:24" x14ac:dyDescent="0.25">
      <c r="A1051" t="s">
        <v>112</v>
      </c>
      <c r="B1051" s="1">
        <v>42364</v>
      </c>
      <c r="C1051">
        <v>2015</v>
      </c>
      <c r="D1051" t="s">
        <v>235</v>
      </c>
      <c r="E1051" t="s">
        <v>55</v>
      </c>
      <c r="F1051" t="s">
        <v>40</v>
      </c>
      <c r="G1051" t="s">
        <v>210</v>
      </c>
      <c r="H1051" t="s">
        <v>203</v>
      </c>
      <c r="I1051">
        <v>47150</v>
      </c>
      <c r="J1051">
        <v>1427</v>
      </c>
      <c r="K1051">
        <v>48577</v>
      </c>
      <c r="L1051" t="s">
        <v>97</v>
      </c>
      <c r="M1051" t="s">
        <v>104</v>
      </c>
      <c r="N1051" t="s">
        <v>113</v>
      </c>
      <c r="O1051">
        <v>3</v>
      </c>
      <c r="P1051" t="s">
        <v>91</v>
      </c>
      <c r="Q1051" t="s">
        <v>78</v>
      </c>
      <c r="R1051" t="s">
        <v>79</v>
      </c>
      <c r="S1051" t="s">
        <v>56</v>
      </c>
      <c r="T1051" t="s">
        <v>46</v>
      </c>
      <c r="U1051" t="s">
        <v>221</v>
      </c>
      <c r="V1051">
        <v>1886</v>
      </c>
      <c r="W1051">
        <v>0.49373174202336545</v>
      </c>
      <c r="X1051" t="s">
        <v>220</v>
      </c>
    </row>
    <row r="1052" spans="1:24" x14ac:dyDescent="0.25">
      <c r="A1052" t="s">
        <v>179</v>
      </c>
      <c r="B1052" s="1">
        <v>42365</v>
      </c>
      <c r="C1052">
        <v>2015</v>
      </c>
      <c r="D1052" t="s">
        <v>235</v>
      </c>
      <c r="E1052" t="s">
        <v>55</v>
      </c>
      <c r="F1052" t="s">
        <v>40</v>
      </c>
      <c r="G1052" t="s">
        <v>200</v>
      </c>
      <c r="H1052" t="s">
        <v>205</v>
      </c>
      <c r="I1052">
        <v>50250</v>
      </c>
      <c r="J1052">
        <v>3089</v>
      </c>
      <c r="K1052">
        <v>53339</v>
      </c>
      <c r="L1052" t="s">
        <v>164</v>
      </c>
      <c r="M1052" t="s">
        <v>180</v>
      </c>
      <c r="N1052" t="s">
        <v>181</v>
      </c>
      <c r="O1052">
        <v>4</v>
      </c>
      <c r="P1052" t="s">
        <v>77</v>
      </c>
      <c r="Q1052" t="s">
        <v>78</v>
      </c>
      <c r="R1052" t="s">
        <v>79</v>
      </c>
      <c r="S1052" t="s">
        <v>56</v>
      </c>
      <c r="T1052" t="s">
        <v>46</v>
      </c>
      <c r="U1052" t="s">
        <v>221</v>
      </c>
      <c r="V1052">
        <v>2010</v>
      </c>
      <c r="W1052">
        <v>0.18980192634733484</v>
      </c>
      <c r="X1052" t="s">
        <v>220</v>
      </c>
    </row>
    <row r="1053" spans="1:24" x14ac:dyDescent="0.25">
      <c r="A1053" t="s">
        <v>114</v>
      </c>
      <c r="B1053" s="1">
        <v>42367</v>
      </c>
      <c r="C1053">
        <v>2015</v>
      </c>
      <c r="D1053" t="s">
        <v>235</v>
      </c>
      <c r="E1053" t="s">
        <v>54</v>
      </c>
      <c r="F1053" t="s">
        <v>31</v>
      </c>
      <c r="G1053" t="s">
        <v>209</v>
      </c>
      <c r="H1053" t="s">
        <v>211</v>
      </c>
      <c r="I1053">
        <v>54250</v>
      </c>
      <c r="J1053">
        <v>2514</v>
      </c>
      <c r="K1053">
        <v>56764</v>
      </c>
      <c r="L1053" t="s">
        <v>97</v>
      </c>
      <c r="M1053" t="s">
        <v>115</v>
      </c>
      <c r="N1053" t="s">
        <v>116</v>
      </c>
      <c r="O1053">
        <v>4</v>
      </c>
      <c r="P1053" t="s">
        <v>77</v>
      </c>
      <c r="Q1053" t="s">
        <v>78</v>
      </c>
      <c r="R1053" t="s">
        <v>79</v>
      </c>
      <c r="S1053" t="s">
        <v>54</v>
      </c>
      <c r="T1053" t="s">
        <v>45</v>
      </c>
      <c r="U1053" t="s">
        <v>223</v>
      </c>
      <c r="V1053">
        <v>2712.5</v>
      </c>
      <c r="W1053">
        <v>0.6231875436488481</v>
      </c>
      <c r="X1053" t="s">
        <v>222</v>
      </c>
    </row>
    <row r="1054" spans="1:24" x14ac:dyDescent="0.25">
      <c r="A1054" t="s">
        <v>145</v>
      </c>
      <c r="B1054" s="1">
        <v>42368</v>
      </c>
      <c r="C1054">
        <v>2015</v>
      </c>
      <c r="D1054" t="s">
        <v>235</v>
      </c>
      <c r="E1054" t="s">
        <v>54</v>
      </c>
      <c r="F1054" t="s">
        <v>30</v>
      </c>
      <c r="G1054" t="s">
        <v>210</v>
      </c>
      <c r="H1054" t="s">
        <v>211</v>
      </c>
      <c r="I1054">
        <v>29800</v>
      </c>
      <c r="J1054">
        <v>2856</v>
      </c>
      <c r="K1054">
        <v>32656</v>
      </c>
      <c r="L1054" t="s">
        <v>142</v>
      </c>
      <c r="M1054" t="s">
        <v>146</v>
      </c>
      <c r="N1054" t="s">
        <v>147</v>
      </c>
      <c r="O1054">
        <v>4</v>
      </c>
      <c r="P1054" t="s">
        <v>77</v>
      </c>
      <c r="Q1054" t="s">
        <v>78</v>
      </c>
      <c r="R1054" t="s">
        <v>79</v>
      </c>
      <c r="S1054" t="s">
        <v>54</v>
      </c>
      <c r="T1054" t="s">
        <v>45</v>
      </c>
      <c r="U1054" t="s">
        <v>219</v>
      </c>
      <c r="V1054">
        <v>894</v>
      </c>
      <c r="W1054">
        <v>0.52973670490539482</v>
      </c>
      <c r="X1054" t="s">
        <v>222</v>
      </c>
    </row>
    <row r="1055" spans="1:24" x14ac:dyDescent="0.25">
      <c r="A1055" t="s">
        <v>151</v>
      </c>
      <c r="B1055" s="1">
        <v>42369</v>
      </c>
      <c r="C1055">
        <v>2015</v>
      </c>
      <c r="D1055" t="s">
        <v>235</v>
      </c>
      <c r="E1055" t="s">
        <v>54</v>
      </c>
      <c r="F1055" t="s">
        <v>23</v>
      </c>
      <c r="G1055" t="s">
        <v>210</v>
      </c>
      <c r="H1055" t="s">
        <v>203</v>
      </c>
      <c r="I1055">
        <v>35200</v>
      </c>
      <c r="J1055">
        <v>4740</v>
      </c>
      <c r="K1055">
        <v>39940</v>
      </c>
      <c r="L1055" t="s">
        <v>142</v>
      </c>
      <c r="M1055" t="s">
        <v>152</v>
      </c>
      <c r="N1055" t="s">
        <v>153</v>
      </c>
      <c r="O1055">
        <v>3</v>
      </c>
      <c r="P1055" t="s">
        <v>91</v>
      </c>
      <c r="Q1055" t="s">
        <v>78</v>
      </c>
      <c r="R1055" t="s">
        <v>79</v>
      </c>
      <c r="S1055" t="s">
        <v>54</v>
      </c>
      <c r="T1055" t="s">
        <v>44</v>
      </c>
      <c r="U1055" t="s">
        <v>221</v>
      </c>
      <c r="V1055">
        <v>1408</v>
      </c>
      <c r="W1055">
        <v>1.4392578981068254E-2</v>
      </c>
      <c r="X1055" t="s">
        <v>220</v>
      </c>
    </row>
    <row r="1056" spans="1:24" x14ac:dyDescent="0.25">
      <c r="A1056" t="s">
        <v>133</v>
      </c>
      <c r="B1056" s="1">
        <v>42371</v>
      </c>
      <c r="C1056">
        <v>2016</v>
      </c>
      <c r="D1056" t="s">
        <v>218</v>
      </c>
      <c r="E1056" t="s">
        <v>57</v>
      </c>
      <c r="F1056" t="s">
        <v>21</v>
      </c>
      <c r="G1056" t="s">
        <v>207</v>
      </c>
      <c r="H1056" t="s">
        <v>201</v>
      </c>
      <c r="I1056">
        <v>72150</v>
      </c>
      <c r="J1056">
        <v>1344</v>
      </c>
      <c r="K1056">
        <v>73494</v>
      </c>
      <c r="L1056" t="s">
        <v>127</v>
      </c>
      <c r="M1056" t="s">
        <v>134</v>
      </c>
      <c r="N1056" t="s">
        <v>135</v>
      </c>
      <c r="O1056">
        <v>4</v>
      </c>
      <c r="P1056" t="s">
        <v>77</v>
      </c>
      <c r="Q1056" t="s">
        <v>86</v>
      </c>
      <c r="R1056" t="s">
        <v>79</v>
      </c>
      <c r="S1056" t="s">
        <v>57</v>
      </c>
      <c r="T1056" t="s">
        <v>44</v>
      </c>
      <c r="U1056" t="s">
        <v>223</v>
      </c>
      <c r="V1056">
        <v>3607.5</v>
      </c>
      <c r="W1056">
        <v>0.48234414005761228</v>
      </c>
      <c r="X1056" t="s">
        <v>220</v>
      </c>
    </row>
    <row r="1057" spans="1:24" x14ac:dyDescent="0.25">
      <c r="A1057" t="s">
        <v>182</v>
      </c>
      <c r="B1057" s="1">
        <v>42371</v>
      </c>
      <c r="C1057">
        <v>2016</v>
      </c>
      <c r="D1057" t="s">
        <v>218</v>
      </c>
      <c r="E1057" t="s">
        <v>62</v>
      </c>
      <c r="F1057" t="s">
        <v>15</v>
      </c>
      <c r="G1057" t="s">
        <v>200</v>
      </c>
      <c r="H1057" t="s">
        <v>203</v>
      </c>
      <c r="I1057">
        <v>65100</v>
      </c>
      <c r="J1057">
        <v>3487</v>
      </c>
      <c r="K1057">
        <v>68587</v>
      </c>
      <c r="L1057" t="s">
        <v>164</v>
      </c>
      <c r="M1057" t="s">
        <v>183</v>
      </c>
      <c r="N1057" t="s">
        <v>184</v>
      </c>
      <c r="O1057">
        <v>4</v>
      </c>
      <c r="P1057" t="s">
        <v>77</v>
      </c>
      <c r="Q1057" t="s">
        <v>78</v>
      </c>
      <c r="R1057" t="s">
        <v>79</v>
      </c>
      <c r="S1057" t="s">
        <v>63</v>
      </c>
      <c r="T1057" t="s">
        <v>43</v>
      </c>
      <c r="U1057" t="s">
        <v>223</v>
      </c>
      <c r="V1057">
        <v>3255</v>
      </c>
      <c r="W1057">
        <v>0.67828604191461861</v>
      </c>
      <c r="X1057" t="s">
        <v>222</v>
      </c>
    </row>
    <row r="1058" spans="1:24" x14ac:dyDescent="0.25">
      <c r="A1058" t="s">
        <v>117</v>
      </c>
      <c r="B1058" s="1">
        <v>42371</v>
      </c>
      <c r="C1058">
        <v>2016</v>
      </c>
      <c r="D1058" t="s">
        <v>218</v>
      </c>
      <c r="E1058" t="s">
        <v>58</v>
      </c>
      <c r="F1058" t="s">
        <v>5</v>
      </c>
      <c r="G1058" t="s">
        <v>210</v>
      </c>
      <c r="H1058" t="s">
        <v>203</v>
      </c>
      <c r="I1058">
        <v>64750</v>
      </c>
      <c r="J1058">
        <v>4501</v>
      </c>
      <c r="K1058">
        <v>69251</v>
      </c>
      <c r="L1058" t="s">
        <v>97</v>
      </c>
      <c r="M1058" t="s">
        <v>118</v>
      </c>
      <c r="N1058" t="s">
        <v>119</v>
      </c>
      <c r="O1058">
        <v>4</v>
      </c>
      <c r="P1058" t="s">
        <v>77</v>
      </c>
      <c r="Q1058" t="s">
        <v>86</v>
      </c>
      <c r="R1058" t="s">
        <v>79</v>
      </c>
      <c r="S1058" t="s">
        <v>59</v>
      </c>
      <c r="T1058" t="s">
        <v>42</v>
      </c>
      <c r="U1058" t="s">
        <v>223</v>
      </c>
      <c r="V1058">
        <v>3237.5</v>
      </c>
      <c r="W1058">
        <v>0.63347907393867109</v>
      </c>
      <c r="X1058" t="s">
        <v>222</v>
      </c>
    </row>
    <row r="1059" spans="1:24" x14ac:dyDescent="0.25">
      <c r="A1059" t="s">
        <v>188</v>
      </c>
      <c r="B1059" s="1">
        <v>42372</v>
      </c>
      <c r="C1059">
        <v>2016</v>
      </c>
      <c r="D1059" t="s">
        <v>218</v>
      </c>
      <c r="E1059" t="s">
        <v>60</v>
      </c>
      <c r="F1059" t="s">
        <v>22</v>
      </c>
      <c r="G1059" t="s">
        <v>209</v>
      </c>
      <c r="H1059" t="s">
        <v>203</v>
      </c>
      <c r="I1059">
        <v>86050</v>
      </c>
      <c r="J1059">
        <v>4864</v>
      </c>
      <c r="K1059">
        <v>90914</v>
      </c>
      <c r="L1059" t="s">
        <v>164</v>
      </c>
      <c r="M1059" t="s">
        <v>189</v>
      </c>
      <c r="N1059" t="s">
        <v>190</v>
      </c>
      <c r="O1059">
        <v>4</v>
      </c>
      <c r="P1059" t="s">
        <v>77</v>
      </c>
      <c r="Q1059" t="s">
        <v>86</v>
      </c>
      <c r="R1059" t="s">
        <v>87</v>
      </c>
      <c r="S1059" t="s">
        <v>61</v>
      </c>
      <c r="T1059" t="s">
        <v>44</v>
      </c>
      <c r="U1059" t="s">
        <v>225</v>
      </c>
      <c r="V1059">
        <v>5163</v>
      </c>
      <c r="W1059">
        <v>0.20225285096198919</v>
      </c>
      <c r="X1059" t="s">
        <v>220</v>
      </c>
    </row>
    <row r="1060" spans="1:24" x14ac:dyDescent="0.25">
      <c r="A1060" t="s">
        <v>80</v>
      </c>
      <c r="B1060" s="1">
        <v>42373</v>
      </c>
      <c r="C1060">
        <v>2016</v>
      </c>
      <c r="D1060" t="s">
        <v>218</v>
      </c>
      <c r="E1060" t="s">
        <v>57</v>
      </c>
      <c r="F1060" t="s">
        <v>18</v>
      </c>
      <c r="G1060" t="s">
        <v>200</v>
      </c>
      <c r="H1060" t="s">
        <v>205</v>
      </c>
      <c r="I1060">
        <v>41000</v>
      </c>
      <c r="J1060">
        <v>1570</v>
      </c>
      <c r="K1060">
        <v>42570</v>
      </c>
      <c r="L1060" t="s">
        <v>74</v>
      </c>
      <c r="M1060" t="s">
        <v>81</v>
      </c>
      <c r="N1060" t="s">
        <v>82</v>
      </c>
      <c r="O1060">
        <v>4</v>
      </c>
      <c r="P1060" t="s">
        <v>77</v>
      </c>
      <c r="Q1060" t="s">
        <v>78</v>
      </c>
      <c r="R1060" t="s">
        <v>79</v>
      </c>
      <c r="S1060" t="s">
        <v>57</v>
      </c>
      <c r="T1060" t="s">
        <v>44</v>
      </c>
      <c r="U1060" t="s">
        <v>221</v>
      </c>
      <c r="V1060">
        <v>1640</v>
      </c>
      <c r="W1060">
        <v>0.15613564017980155</v>
      </c>
      <c r="X1060" t="s">
        <v>220</v>
      </c>
    </row>
    <row r="1061" spans="1:24" x14ac:dyDescent="0.25">
      <c r="A1061" t="s">
        <v>133</v>
      </c>
      <c r="B1061" s="1">
        <v>42373</v>
      </c>
      <c r="C1061">
        <v>2016</v>
      </c>
      <c r="D1061" t="s">
        <v>218</v>
      </c>
      <c r="E1061" t="s">
        <v>57</v>
      </c>
      <c r="F1061" t="s">
        <v>16</v>
      </c>
      <c r="G1061" t="s">
        <v>206</v>
      </c>
      <c r="H1061" t="s">
        <v>203</v>
      </c>
      <c r="I1061">
        <v>71850</v>
      </c>
      <c r="J1061">
        <v>2693</v>
      </c>
      <c r="K1061">
        <v>74543</v>
      </c>
      <c r="L1061" t="s">
        <v>127</v>
      </c>
      <c r="M1061" t="s">
        <v>134</v>
      </c>
      <c r="N1061" t="s">
        <v>135</v>
      </c>
      <c r="O1061">
        <v>4</v>
      </c>
      <c r="P1061" t="s">
        <v>77</v>
      </c>
      <c r="Q1061" t="s">
        <v>86</v>
      </c>
      <c r="R1061" t="s">
        <v>79</v>
      </c>
      <c r="S1061" t="s">
        <v>57</v>
      </c>
      <c r="T1061" t="s">
        <v>44</v>
      </c>
      <c r="U1061" t="s">
        <v>223</v>
      </c>
      <c r="V1061">
        <v>3592.5</v>
      </c>
      <c r="W1061">
        <v>0.67611932040942802</v>
      </c>
      <c r="X1061" t="s">
        <v>222</v>
      </c>
    </row>
    <row r="1062" spans="1:24" x14ac:dyDescent="0.25">
      <c r="A1062" t="s">
        <v>126</v>
      </c>
      <c r="B1062" s="1">
        <v>42373</v>
      </c>
      <c r="C1062">
        <v>2016</v>
      </c>
      <c r="D1062" t="s">
        <v>218</v>
      </c>
      <c r="E1062" t="s">
        <v>55</v>
      </c>
      <c r="F1062" t="s">
        <v>36</v>
      </c>
      <c r="G1062" t="s">
        <v>209</v>
      </c>
      <c r="H1062" t="s">
        <v>201</v>
      </c>
      <c r="I1062">
        <v>41650</v>
      </c>
      <c r="J1062">
        <v>4170</v>
      </c>
      <c r="K1062">
        <v>45820</v>
      </c>
      <c r="L1062" t="s">
        <v>127</v>
      </c>
      <c r="M1062" t="s">
        <v>128</v>
      </c>
      <c r="N1062" t="s">
        <v>129</v>
      </c>
      <c r="O1062">
        <v>4</v>
      </c>
      <c r="P1062" t="s">
        <v>77</v>
      </c>
      <c r="Q1062" t="s">
        <v>78</v>
      </c>
      <c r="R1062" t="s">
        <v>79</v>
      </c>
      <c r="S1062" t="s">
        <v>56</v>
      </c>
      <c r="T1062" t="s">
        <v>46</v>
      </c>
      <c r="U1062" t="s">
        <v>221</v>
      </c>
      <c r="V1062">
        <v>1666</v>
      </c>
      <c r="W1062">
        <v>0.17386657706176237</v>
      </c>
      <c r="X1062" t="s">
        <v>220</v>
      </c>
    </row>
    <row r="1063" spans="1:24" x14ac:dyDescent="0.25">
      <c r="A1063" t="s">
        <v>173</v>
      </c>
      <c r="B1063" s="1">
        <v>42374</v>
      </c>
      <c r="C1063">
        <v>2016</v>
      </c>
      <c r="D1063" t="s">
        <v>218</v>
      </c>
      <c r="E1063" t="s">
        <v>57</v>
      </c>
      <c r="F1063" t="s">
        <v>22</v>
      </c>
      <c r="G1063" t="s">
        <v>210</v>
      </c>
      <c r="H1063" t="s">
        <v>203</v>
      </c>
      <c r="I1063">
        <v>35650</v>
      </c>
      <c r="J1063">
        <v>2581</v>
      </c>
      <c r="K1063">
        <v>38231</v>
      </c>
      <c r="L1063" t="s">
        <v>164</v>
      </c>
      <c r="M1063" t="s">
        <v>174</v>
      </c>
      <c r="N1063" t="s">
        <v>175</v>
      </c>
      <c r="O1063">
        <v>2</v>
      </c>
      <c r="P1063" t="s">
        <v>91</v>
      </c>
      <c r="Q1063" t="s">
        <v>78</v>
      </c>
      <c r="R1063" t="s">
        <v>79</v>
      </c>
      <c r="S1063" t="s">
        <v>57</v>
      </c>
      <c r="T1063" t="s">
        <v>44</v>
      </c>
      <c r="U1063" t="s">
        <v>221</v>
      </c>
      <c r="V1063">
        <v>1426</v>
      </c>
      <c r="W1063">
        <v>0.47424382365971984</v>
      </c>
      <c r="X1063" t="s">
        <v>220</v>
      </c>
    </row>
    <row r="1064" spans="1:24" x14ac:dyDescent="0.25">
      <c r="A1064" t="s">
        <v>106</v>
      </c>
      <c r="B1064" s="1">
        <v>42375</v>
      </c>
      <c r="C1064">
        <v>2016</v>
      </c>
      <c r="D1064" t="s">
        <v>218</v>
      </c>
      <c r="E1064" t="s">
        <v>60</v>
      </c>
      <c r="F1064" t="s">
        <v>7</v>
      </c>
      <c r="G1064" t="s">
        <v>204</v>
      </c>
      <c r="H1064" t="s">
        <v>203</v>
      </c>
      <c r="I1064">
        <v>41750</v>
      </c>
      <c r="J1064">
        <v>3727</v>
      </c>
      <c r="K1064">
        <v>45477</v>
      </c>
      <c r="L1064" t="s">
        <v>97</v>
      </c>
      <c r="M1064" t="s">
        <v>107</v>
      </c>
      <c r="N1064" t="s">
        <v>108</v>
      </c>
      <c r="O1064">
        <v>4</v>
      </c>
      <c r="P1064" t="s">
        <v>77</v>
      </c>
      <c r="Q1064" t="s">
        <v>78</v>
      </c>
      <c r="R1064" t="s">
        <v>79</v>
      </c>
      <c r="S1064" t="s">
        <v>61</v>
      </c>
      <c r="T1064" t="s">
        <v>42</v>
      </c>
      <c r="U1064" t="s">
        <v>221</v>
      </c>
      <c r="V1064">
        <v>1670</v>
      </c>
      <c r="W1064">
        <v>0.95985383864485374</v>
      </c>
      <c r="X1064" t="s">
        <v>222</v>
      </c>
    </row>
    <row r="1065" spans="1:24" x14ac:dyDescent="0.25">
      <c r="A1065" t="s">
        <v>103</v>
      </c>
      <c r="B1065" s="1">
        <v>42376</v>
      </c>
      <c r="C1065">
        <v>2016</v>
      </c>
      <c r="D1065" t="s">
        <v>218</v>
      </c>
      <c r="E1065" t="s">
        <v>60</v>
      </c>
      <c r="F1065" t="s">
        <v>6</v>
      </c>
      <c r="G1065" t="s">
        <v>200</v>
      </c>
      <c r="H1065" t="s">
        <v>201</v>
      </c>
      <c r="I1065">
        <v>39850</v>
      </c>
      <c r="J1065">
        <v>4672</v>
      </c>
      <c r="K1065">
        <v>44522</v>
      </c>
      <c r="L1065" t="s">
        <v>97</v>
      </c>
      <c r="M1065" t="s">
        <v>104</v>
      </c>
      <c r="N1065" t="s">
        <v>105</v>
      </c>
      <c r="O1065">
        <v>2</v>
      </c>
      <c r="P1065" t="s">
        <v>91</v>
      </c>
      <c r="Q1065" t="s">
        <v>78</v>
      </c>
      <c r="R1065" t="s">
        <v>79</v>
      </c>
      <c r="S1065" t="s">
        <v>61</v>
      </c>
      <c r="T1065" t="s">
        <v>42</v>
      </c>
      <c r="U1065" t="s">
        <v>221</v>
      </c>
      <c r="V1065">
        <v>1594</v>
      </c>
      <c r="W1065">
        <v>0.98387546370917722</v>
      </c>
      <c r="X1065" t="s">
        <v>222</v>
      </c>
    </row>
    <row r="1066" spans="1:24" x14ac:dyDescent="0.25">
      <c r="A1066" t="s">
        <v>176</v>
      </c>
      <c r="B1066" s="1">
        <v>42377</v>
      </c>
      <c r="C1066">
        <v>2016</v>
      </c>
      <c r="D1066" t="s">
        <v>218</v>
      </c>
      <c r="E1066" t="s">
        <v>55</v>
      </c>
      <c r="F1066" t="s">
        <v>37</v>
      </c>
      <c r="G1066" t="s">
        <v>206</v>
      </c>
      <c r="H1066" t="s">
        <v>203</v>
      </c>
      <c r="I1066">
        <v>44250</v>
      </c>
      <c r="J1066">
        <v>3532</v>
      </c>
      <c r="K1066">
        <v>47782</v>
      </c>
      <c r="L1066" t="s">
        <v>164</v>
      </c>
      <c r="M1066" t="s">
        <v>177</v>
      </c>
      <c r="N1066" t="s">
        <v>178</v>
      </c>
      <c r="O1066">
        <v>4</v>
      </c>
      <c r="P1066" t="s">
        <v>77</v>
      </c>
      <c r="Q1066" t="s">
        <v>78</v>
      </c>
      <c r="R1066" t="s">
        <v>79</v>
      </c>
      <c r="S1066" t="s">
        <v>56</v>
      </c>
      <c r="T1066" t="s">
        <v>46</v>
      </c>
      <c r="U1066" t="s">
        <v>221</v>
      </c>
      <c r="V1066">
        <v>1770</v>
      </c>
      <c r="W1066">
        <v>0.41365510197992206</v>
      </c>
      <c r="X1066" t="s">
        <v>220</v>
      </c>
    </row>
    <row r="1067" spans="1:24" x14ac:dyDescent="0.25">
      <c r="A1067" t="s">
        <v>179</v>
      </c>
      <c r="B1067" s="1">
        <v>42378</v>
      </c>
      <c r="C1067">
        <v>2016</v>
      </c>
      <c r="D1067" t="s">
        <v>218</v>
      </c>
      <c r="E1067" t="s">
        <v>55</v>
      </c>
      <c r="F1067" t="s">
        <v>36</v>
      </c>
      <c r="G1067" t="s">
        <v>200</v>
      </c>
      <c r="H1067" t="s">
        <v>205</v>
      </c>
      <c r="I1067">
        <v>56000</v>
      </c>
      <c r="J1067">
        <v>2758</v>
      </c>
      <c r="K1067">
        <v>58758</v>
      </c>
      <c r="L1067" t="s">
        <v>164</v>
      </c>
      <c r="M1067" t="s">
        <v>180</v>
      </c>
      <c r="N1067" t="s">
        <v>181</v>
      </c>
      <c r="O1067">
        <v>4</v>
      </c>
      <c r="P1067" t="s">
        <v>77</v>
      </c>
      <c r="Q1067" t="s">
        <v>78</v>
      </c>
      <c r="R1067" t="s">
        <v>79</v>
      </c>
      <c r="S1067" t="s">
        <v>56</v>
      </c>
      <c r="T1067" t="s">
        <v>46</v>
      </c>
      <c r="U1067" t="s">
        <v>223</v>
      </c>
      <c r="V1067">
        <v>2800</v>
      </c>
      <c r="W1067">
        <v>0.11632468743078629</v>
      </c>
      <c r="X1067" t="s">
        <v>220</v>
      </c>
    </row>
    <row r="1068" spans="1:24" x14ac:dyDescent="0.25">
      <c r="A1068" t="s">
        <v>100</v>
      </c>
      <c r="B1068" s="1">
        <v>42378</v>
      </c>
      <c r="C1068">
        <v>2016</v>
      </c>
      <c r="D1068" t="s">
        <v>218</v>
      </c>
      <c r="E1068" t="s">
        <v>60</v>
      </c>
      <c r="F1068" t="s">
        <v>7</v>
      </c>
      <c r="G1068" t="s">
        <v>204</v>
      </c>
      <c r="H1068" t="s">
        <v>202</v>
      </c>
      <c r="I1068">
        <v>35350</v>
      </c>
      <c r="J1068">
        <v>1750</v>
      </c>
      <c r="K1068">
        <v>37100</v>
      </c>
      <c r="L1068" t="s">
        <v>97</v>
      </c>
      <c r="M1068" t="s">
        <v>101</v>
      </c>
      <c r="N1068" t="s">
        <v>102</v>
      </c>
      <c r="O1068">
        <v>4</v>
      </c>
      <c r="P1068" t="s">
        <v>77</v>
      </c>
      <c r="Q1068" t="s">
        <v>78</v>
      </c>
      <c r="R1068" t="s">
        <v>79</v>
      </c>
      <c r="S1068" t="s">
        <v>61</v>
      </c>
      <c r="T1068" t="s">
        <v>42</v>
      </c>
      <c r="U1068" t="s">
        <v>221</v>
      </c>
      <c r="V1068">
        <v>1414</v>
      </c>
      <c r="W1068">
        <v>0.83455239927142499</v>
      </c>
      <c r="X1068" t="s">
        <v>222</v>
      </c>
    </row>
    <row r="1069" spans="1:24" x14ac:dyDescent="0.25">
      <c r="A1069" t="s">
        <v>88</v>
      </c>
      <c r="B1069" s="1">
        <v>42379</v>
      </c>
      <c r="C1069">
        <v>2016</v>
      </c>
      <c r="D1069" t="s">
        <v>218</v>
      </c>
      <c r="E1069" t="s">
        <v>52</v>
      </c>
      <c r="F1069" t="s">
        <v>34</v>
      </c>
      <c r="G1069" t="s">
        <v>200</v>
      </c>
      <c r="H1069" t="s">
        <v>201</v>
      </c>
      <c r="I1069">
        <v>160300</v>
      </c>
      <c r="J1069">
        <v>2410</v>
      </c>
      <c r="K1069">
        <v>162710</v>
      </c>
      <c r="L1069" t="s">
        <v>74</v>
      </c>
      <c r="M1069" t="s">
        <v>89</v>
      </c>
      <c r="N1069" t="s">
        <v>90</v>
      </c>
      <c r="O1069">
        <v>4</v>
      </c>
      <c r="P1069" t="s">
        <v>91</v>
      </c>
      <c r="Q1069" t="s">
        <v>86</v>
      </c>
      <c r="R1069" t="s">
        <v>92</v>
      </c>
      <c r="S1069" t="s">
        <v>53</v>
      </c>
      <c r="T1069" t="s">
        <v>46</v>
      </c>
      <c r="U1069" t="s">
        <v>225</v>
      </c>
      <c r="V1069">
        <v>9618</v>
      </c>
      <c r="W1069">
        <v>0.79894053926642072</v>
      </c>
      <c r="X1069" t="s">
        <v>222</v>
      </c>
    </row>
    <row r="1070" spans="1:24" x14ac:dyDescent="0.25">
      <c r="A1070" t="s">
        <v>80</v>
      </c>
      <c r="B1070" s="1">
        <v>42383</v>
      </c>
      <c r="C1070">
        <v>2016</v>
      </c>
      <c r="D1070" t="s">
        <v>218</v>
      </c>
      <c r="E1070" t="s">
        <v>64</v>
      </c>
      <c r="F1070" t="s">
        <v>20</v>
      </c>
      <c r="G1070" t="s">
        <v>200</v>
      </c>
      <c r="H1070" t="s">
        <v>201</v>
      </c>
      <c r="I1070">
        <v>41050</v>
      </c>
      <c r="J1070">
        <v>4678</v>
      </c>
      <c r="K1070">
        <v>45728</v>
      </c>
      <c r="L1070" t="s">
        <v>74</v>
      </c>
      <c r="M1070" t="s">
        <v>81</v>
      </c>
      <c r="N1070" t="s">
        <v>82</v>
      </c>
      <c r="O1070">
        <v>4</v>
      </c>
      <c r="P1070" t="s">
        <v>77</v>
      </c>
      <c r="Q1070" t="s">
        <v>78</v>
      </c>
      <c r="R1070" t="s">
        <v>79</v>
      </c>
      <c r="S1070" t="s">
        <v>57</v>
      </c>
      <c r="T1070" t="s">
        <v>44</v>
      </c>
      <c r="U1070" t="s">
        <v>221</v>
      </c>
      <c r="V1070">
        <v>1642</v>
      </c>
      <c r="W1070">
        <v>0.88213951600815144</v>
      </c>
      <c r="X1070" t="s">
        <v>222</v>
      </c>
    </row>
    <row r="1071" spans="1:24" x14ac:dyDescent="0.25">
      <c r="A1071" t="s">
        <v>120</v>
      </c>
      <c r="B1071" s="1">
        <v>42384</v>
      </c>
      <c r="C1071">
        <v>2016</v>
      </c>
      <c r="D1071" t="s">
        <v>218</v>
      </c>
      <c r="E1071" t="s">
        <v>52</v>
      </c>
      <c r="F1071" t="s">
        <v>47</v>
      </c>
      <c r="G1071" t="s">
        <v>209</v>
      </c>
      <c r="H1071" t="s">
        <v>211</v>
      </c>
      <c r="I1071">
        <v>69950</v>
      </c>
      <c r="J1071">
        <v>3189</v>
      </c>
      <c r="K1071">
        <v>73139</v>
      </c>
      <c r="L1071" t="s">
        <v>97</v>
      </c>
      <c r="M1071" t="s">
        <v>121</v>
      </c>
      <c r="N1071" t="s">
        <v>122</v>
      </c>
      <c r="O1071">
        <v>4</v>
      </c>
      <c r="P1071" t="s">
        <v>77</v>
      </c>
      <c r="Q1071" t="s">
        <v>86</v>
      </c>
      <c r="R1071" t="s">
        <v>87</v>
      </c>
      <c r="S1071" t="s">
        <v>53</v>
      </c>
      <c r="T1071" t="s">
        <v>46</v>
      </c>
      <c r="U1071" t="s">
        <v>223</v>
      </c>
      <c r="V1071">
        <v>3497.5</v>
      </c>
      <c r="W1071">
        <v>0.67986828120419207</v>
      </c>
      <c r="X1071" t="s">
        <v>222</v>
      </c>
    </row>
    <row r="1072" spans="1:24" x14ac:dyDescent="0.25">
      <c r="A1072" t="s">
        <v>73</v>
      </c>
      <c r="B1072" s="1">
        <v>42384</v>
      </c>
      <c r="C1072">
        <v>2016</v>
      </c>
      <c r="D1072" t="s">
        <v>218</v>
      </c>
      <c r="E1072" t="s">
        <v>57</v>
      </c>
      <c r="F1072" t="s">
        <v>17</v>
      </c>
      <c r="G1072" t="s">
        <v>200</v>
      </c>
      <c r="H1072" t="s">
        <v>202</v>
      </c>
      <c r="I1072">
        <v>30800</v>
      </c>
      <c r="J1072">
        <v>4839</v>
      </c>
      <c r="K1072">
        <v>35639</v>
      </c>
      <c r="L1072" t="s">
        <v>74</v>
      </c>
      <c r="M1072" t="s">
        <v>75</v>
      </c>
      <c r="N1072" t="s">
        <v>76</v>
      </c>
      <c r="O1072">
        <v>4</v>
      </c>
      <c r="P1072" t="s">
        <v>77</v>
      </c>
      <c r="Q1072" t="s">
        <v>78</v>
      </c>
      <c r="R1072" t="s">
        <v>79</v>
      </c>
      <c r="S1072" t="s">
        <v>57</v>
      </c>
      <c r="T1072" t="s">
        <v>44</v>
      </c>
      <c r="U1072" t="s">
        <v>219</v>
      </c>
      <c r="V1072">
        <v>924</v>
      </c>
      <c r="W1072">
        <v>3.1982175089410585E-2</v>
      </c>
      <c r="X1072" t="s">
        <v>220</v>
      </c>
    </row>
    <row r="1073" spans="1:24" x14ac:dyDescent="0.25">
      <c r="A1073" t="s">
        <v>148</v>
      </c>
      <c r="B1073" s="1">
        <v>42385</v>
      </c>
      <c r="C1073">
        <v>2016</v>
      </c>
      <c r="D1073" t="s">
        <v>218</v>
      </c>
      <c r="E1073" t="s">
        <v>52</v>
      </c>
      <c r="F1073" t="s">
        <v>34</v>
      </c>
      <c r="G1073" t="s">
        <v>200</v>
      </c>
      <c r="H1073" t="s">
        <v>203</v>
      </c>
      <c r="I1073">
        <v>36650</v>
      </c>
      <c r="J1073">
        <v>4162</v>
      </c>
      <c r="K1073">
        <v>40812</v>
      </c>
      <c r="L1073" t="s">
        <v>142</v>
      </c>
      <c r="M1073" t="s">
        <v>149</v>
      </c>
      <c r="N1073" t="s">
        <v>150</v>
      </c>
      <c r="O1073">
        <v>4</v>
      </c>
      <c r="P1073" t="s">
        <v>77</v>
      </c>
      <c r="Q1073" t="s">
        <v>78</v>
      </c>
      <c r="R1073" t="s">
        <v>79</v>
      </c>
      <c r="S1073" t="s">
        <v>53</v>
      </c>
      <c r="T1073" t="s">
        <v>46</v>
      </c>
      <c r="U1073" t="s">
        <v>221</v>
      </c>
      <c r="V1073">
        <v>1466</v>
      </c>
      <c r="W1073">
        <v>0.58669728021449286</v>
      </c>
      <c r="X1073" t="s">
        <v>222</v>
      </c>
    </row>
    <row r="1074" spans="1:24" x14ac:dyDescent="0.25">
      <c r="A1074" t="s">
        <v>73</v>
      </c>
      <c r="B1074" s="1">
        <v>42385</v>
      </c>
      <c r="C1074">
        <v>2016</v>
      </c>
      <c r="D1074" t="s">
        <v>218</v>
      </c>
      <c r="E1074" t="s">
        <v>60</v>
      </c>
      <c r="F1074" t="s">
        <v>4</v>
      </c>
      <c r="G1074" t="s">
        <v>204</v>
      </c>
      <c r="H1074" t="s">
        <v>203</v>
      </c>
      <c r="I1074">
        <v>31050</v>
      </c>
      <c r="J1074">
        <v>3141</v>
      </c>
      <c r="K1074">
        <v>34191</v>
      </c>
      <c r="L1074" t="s">
        <v>74</v>
      </c>
      <c r="M1074" t="s">
        <v>75</v>
      </c>
      <c r="N1074" t="s">
        <v>76</v>
      </c>
      <c r="O1074">
        <v>4</v>
      </c>
      <c r="P1074" t="s">
        <v>77</v>
      </c>
      <c r="Q1074" t="s">
        <v>78</v>
      </c>
      <c r="R1074" t="s">
        <v>79</v>
      </c>
      <c r="S1074" t="s">
        <v>61</v>
      </c>
      <c r="T1074" t="s">
        <v>42</v>
      </c>
      <c r="U1074" t="s">
        <v>219</v>
      </c>
      <c r="V1074">
        <v>931.5</v>
      </c>
      <c r="W1074">
        <v>0.57315020057053778</v>
      </c>
      <c r="X1074" t="s">
        <v>222</v>
      </c>
    </row>
    <row r="1075" spans="1:24" x14ac:dyDescent="0.25">
      <c r="A1075" t="s">
        <v>188</v>
      </c>
      <c r="B1075" s="1">
        <v>42386</v>
      </c>
      <c r="C1075">
        <v>2016</v>
      </c>
      <c r="D1075" t="s">
        <v>218</v>
      </c>
      <c r="E1075" t="s">
        <v>54</v>
      </c>
      <c r="F1075" t="s">
        <v>29</v>
      </c>
      <c r="G1075" t="s">
        <v>210</v>
      </c>
      <c r="H1075" t="s">
        <v>201</v>
      </c>
      <c r="I1075">
        <v>85750</v>
      </c>
      <c r="J1075">
        <v>2963</v>
      </c>
      <c r="K1075">
        <v>88713</v>
      </c>
      <c r="L1075" t="s">
        <v>164</v>
      </c>
      <c r="M1075" t="s">
        <v>189</v>
      </c>
      <c r="N1075" t="s">
        <v>190</v>
      </c>
      <c r="O1075">
        <v>4</v>
      </c>
      <c r="P1075" t="s">
        <v>77</v>
      </c>
      <c r="Q1075" t="s">
        <v>86</v>
      </c>
      <c r="R1075" t="s">
        <v>87</v>
      </c>
      <c r="S1075" t="s">
        <v>54</v>
      </c>
      <c r="T1075" t="s">
        <v>45</v>
      </c>
      <c r="U1075" t="s">
        <v>225</v>
      </c>
      <c r="V1075">
        <v>5145</v>
      </c>
      <c r="W1075">
        <v>0.47782063785838924</v>
      </c>
      <c r="X1075" t="s">
        <v>220</v>
      </c>
    </row>
    <row r="1076" spans="1:24" x14ac:dyDescent="0.25">
      <c r="A1076" t="s">
        <v>188</v>
      </c>
      <c r="B1076" s="1">
        <v>42387</v>
      </c>
      <c r="C1076">
        <v>2016</v>
      </c>
      <c r="D1076" t="s">
        <v>218</v>
      </c>
      <c r="E1076" t="s">
        <v>54</v>
      </c>
      <c r="F1076" t="s">
        <v>23</v>
      </c>
      <c r="G1076" t="s">
        <v>200</v>
      </c>
      <c r="H1076" t="s">
        <v>205</v>
      </c>
      <c r="I1076">
        <v>85950</v>
      </c>
      <c r="J1076">
        <v>2107</v>
      </c>
      <c r="K1076">
        <v>88057</v>
      </c>
      <c r="L1076" t="s">
        <v>164</v>
      </c>
      <c r="M1076" t="s">
        <v>189</v>
      </c>
      <c r="N1076" t="s">
        <v>190</v>
      </c>
      <c r="O1076">
        <v>4</v>
      </c>
      <c r="P1076" t="s">
        <v>77</v>
      </c>
      <c r="Q1076" t="s">
        <v>86</v>
      </c>
      <c r="R1076" t="s">
        <v>87</v>
      </c>
      <c r="S1076" t="s">
        <v>54</v>
      </c>
      <c r="T1076" t="s">
        <v>44</v>
      </c>
      <c r="U1076" t="s">
        <v>225</v>
      </c>
      <c r="V1076">
        <v>5157</v>
      </c>
      <c r="W1076">
        <v>7.3708463494530169E-2</v>
      </c>
      <c r="X1076" t="s">
        <v>220</v>
      </c>
    </row>
    <row r="1077" spans="1:24" x14ac:dyDescent="0.25">
      <c r="A1077" t="s">
        <v>126</v>
      </c>
      <c r="B1077" s="1">
        <v>42387</v>
      </c>
      <c r="C1077">
        <v>2016</v>
      </c>
      <c r="D1077" t="s">
        <v>218</v>
      </c>
      <c r="E1077" t="s">
        <v>55</v>
      </c>
      <c r="F1077" t="s">
        <v>39</v>
      </c>
      <c r="G1077" t="s">
        <v>200</v>
      </c>
      <c r="H1077" t="s">
        <v>201</v>
      </c>
      <c r="I1077">
        <v>42350</v>
      </c>
      <c r="J1077">
        <v>3921</v>
      </c>
      <c r="K1077">
        <v>46271</v>
      </c>
      <c r="L1077" t="s">
        <v>127</v>
      </c>
      <c r="M1077" t="s">
        <v>128</v>
      </c>
      <c r="N1077" t="s">
        <v>129</v>
      </c>
      <c r="O1077">
        <v>4</v>
      </c>
      <c r="P1077" t="s">
        <v>77</v>
      </c>
      <c r="Q1077" t="s">
        <v>78</v>
      </c>
      <c r="R1077" t="s">
        <v>79</v>
      </c>
      <c r="S1077" t="s">
        <v>56</v>
      </c>
      <c r="T1077" t="s">
        <v>46</v>
      </c>
      <c r="U1077" t="s">
        <v>221</v>
      </c>
      <c r="V1077">
        <v>1694</v>
      </c>
      <c r="W1077">
        <v>0.1817863244478527</v>
      </c>
      <c r="X1077" t="s">
        <v>220</v>
      </c>
    </row>
    <row r="1078" spans="1:24" x14ac:dyDescent="0.25">
      <c r="A1078" t="s">
        <v>170</v>
      </c>
      <c r="B1078" s="1">
        <v>42387</v>
      </c>
      <c r="C1078">
        <v>2016</v>
      </c>
      <c r="D1078" t="s">
        <v>218</v>
      </c>
      <c r="E1078" t="s">
        <v>52</v>
      </c>
      <c r="F1078" t="s">
        <v>41</v>
      </c>
      <c r="G1078" t="s">
        <v>200</v>
      </c>
      <c r="H1078" t="s">
        <v>201</v>
      </c>
      <c r="I1078">
        <v>35450</v>
      </c>
      <c r="J1078">
        <v>2317</v>
      </c>
      <c r="K1078">
        <v>37767</v>
      </c>
      <c r="L1078" t="s">
        <v>164</v>
      </c>
      <c r="M1078" t="s">
        <v>171</v>
      </c>
      <c r="N1078" t="s">
        <v>172</v>
      </c>
      <c r="O1078">
        <v>4</v>
      </c>
      <c r="P1078" t="s">
        <v>77</v>
      </c>
      <c r="Q1078" t="s">
        <v>78</v>
      </c>
      <c r="R1078" t="s">
        <v>79</v>
      </c>
      <c r="S1078" t="s">
        <v>53</v>
      </c>
      <c r="T1078" t="s">
        <v>46</v>
      </c>
      <c r="U1078" t="s">
        <v>221</v>
      </c>
      <c r="V1078">
        <v>1418</v>
      </c>
      <c r="W1078">
        <v>0.60387182450102261</v>
      </c>
      <c r="X1078" t="s">
        <v>222</v>
      </c>
    </row>
    <row r="1079" spans="1:24" x14ac:dyDescent="0.25">
      <c r="A1079" t="s">
        <v>179</v>
      </c>
      <c r="B1079" s="1">
        <v>42388</v>
      </c>
      <c r="C1079">
        <v>2016</v>
      </c>
      <c r="D1079" t="s">
        <v>218</v>
      </c>
      <c r="E1079" t="s">
        <v>60</v>
      </c>
      <c r="F1079" t="s">
        <v>22</v>
      </c>
      <c r="G1079" t="s">
        <v>204</v>
      </c>
      <c r="H1079" t="s">
        <v>205</v>
      </c>
      <c r="I1079">
        <v>55850</v>
      </c>
      <c r="J1079">
        <v>1130</v>
      </c>
      <c r="K1079">
        <v>56980</v>
      </c>
      <c r="L1079" t="s">
        <v>164</v>
      </c>
      <c r="M1079" t="s">
        <v>180</v>
      </c>
      <c r="N1079" t="s">
        <v>181</v>
      </c>
      <c r="O1079">
        <v>4</v>
      </c>
      <c r="P1079" t="s">
        <v>77</v>
      </c>
      <c r="Q1079" t="s">
        <v>78</v>
      </c>
      <c r="R1079" t="s">
        <v>79</v>
      </c>
      <c r="S1079" t="s">
        <v>61</v>
      </c>
      <c r="T1079" t="s">
        <v>44</v>
      </c>
      <c r="U1079" t="s">
        <v>223</v>
      </c>
      <c r="V1079">
        <v>2792.5</v>
      </c>
      <c r="W1079">
        <v>0.25522725621947423</v>
      </c>
      <c r="X1079" t="s">
        <v>220</v>
      </c>
    </row>
    <row r="1080" spans="1:24" x14ac:dyDescent="0.25">
      <c r="A1080" t="s">
        <v>167</v>
      </c>
      <c r="B1080" s="1">
        <v>42388</v>
      </c>
      <c r="C1080">
        <v>2016</v>
      </c>
      <c r="D1080" t="s">
        <v>218</v>
      </c>
      <c r="E1080" t="s">
        <v>54</v>
      </c>
      <c r="F1080" t="s">
        <v>29</v>
      </c>
      <c r="G1080" t="s">
        <v>210</v>
      </c>
      <c r="H1080" t="s">
        <v>202</v>
      </c>
      <c r="I1080">
        <v>34850</v>
      </c>
      <c r="J1080">
        <v>3673</v>
      </c>
      <c r="K1080">
        <v>38523</v>
      </c>
      <c r="L1080" t="s">
        <v>164</v>
      </c>
      <c r="M1080" t="s">
        <v>168</v>
      </c>
      <c r="N1080" t="s">
        <v>169</v>
      </c>
      <c r="O1080">
        <v>4</v>
      </c>
      <c r="P1080" t="s">
        <v>77</v>
      </c>
      <c r="Q1080" t="s">
        <v>78</v>
      </c>
      <c r="R1080" t="s">
        <v>79</v>
      </c>
      <c r="S1080" t="s">
        <v>54</v>
      </c>
      <c r="T1080" t="s">
        <v>45</v>
      </c>
      <c r="U1080" t="s">
        <v>221</v>
      </c>
      <c r="V1080">
        <v>1394</v>
      </c>
      <c r="W1080">
        <v>0.73114455525350974</v>
      </c>
      <c r="X1080" t="s">
        <v>222</v>
      </c>
    </row>
    <row r="1081" spans="1:24" x14ac:dyDescent="0.25">
      <c r="A1081" t="s">
        <v>100</v>
      </c>
      <c r="B1081" s="1">
        <v>42389</v>
      </c>
      <c r="C1081">
        <v>2016</v>
      </c>
      <c r="D1081" t="s">
        <v>218</v>
      </c>
      <c r="E1081" t="s">
        <v>55</v>
      </c>
      <c r="F1081" t="s">
        <v>40</v>
      </c>
      <c r="G1081" t="s">
        <v>200</v>
      </c>
      <c r="H1081" t="s">
        <v>211</v>
      </c>
      <c r="I1081">
        <v>35000</v>
      </c>
      <c r="J1081">
        <v>2488</v>
      </c>
      <c r="K1081">
        <v>37488</v>
      </c>
      <c r="L1081" t="s">
        <v>97</v>
      </c>
      <c r="M1081" t="s">
        <v>101</v>
      </c>
      <c r="N1081" t="s">
        <v>102</v>
      </c>
      <c r="O1081">
        <v>4</v>
      </c>
      <c r="P1081" t="s">
        <v>77</v>
      </c>
      <c r="Q1081" t="s">
        <v>78</v>
      </c>
      <c r="R1081" t="s">
        <v>79</v>
      </c>
      <c r="S1081" t="s">
        <v>56</v>
      </c>
      <c r="T1081" t="s">
        <v>46</v>
      </c>
      <c r="U1081" t="s">
        <v>221</v>
      </c>
      <c r="V1081">
        <v>1400</v>
      </c>
      <c r="W1081">
        <v>0.21902140379837778</v>
      </c>
      <c r="X1081" t="s">
        <v>220</v>
      </c>
    </row>
    <row r="1082" spans="1:24" x14ac:dyDescent="0.25">
      <c r="A1082" t="s">
        <v>188</v>
      </c>
      <c r="B1082" s="1">
        <v>42389</v>
      </c>
      <c r="C1082">
        <v>2016</v>
      </c>
      <c r="D1082" t="s">
        <v>218</v>
      </c>
      <c r="E1082" t="s">
        <v>64</v>
      </c>
      <c r="F1082" t="s">
        <v>20</v>
      </c>
      <c r="G1082" t="s">
        <v>210</v>
      </c>
      <c r="H1082" t="s">
        <v>205</v>
      </c>
      <c r="I1082">
        <v>85800</v>
      </c>
      <c r="J1082">
        <v>3048</v>
      </c>
      <c r="K1082">
        <v>88848</v>
      </c>
      <c r="L1082" t="s">
        <v>164</v>
      </c>
      <c r="M1082" t="s">
        <v>189</v>
      </c>
      <c r="N1082" t="s">
        <v>190</v>
      </c>
      <c r="O1082">
        <v>4</v>
      </c>
      <c r="P1082" t="s">
        <v>77</v>
      </c>
      <c r="Q1082" t="s">
        <v>86</v>
      </c>
      <c r="R1082" t="s">
        <v>87</v>
      </c>
      <c r="S1082" t="s">
        <v>57</v>
      </c>
      <c r="T1082" t="s">
        <v>44</v>
      </c>
      <c r="U1082" t="s">
        <v>225</v>
      </c>
      <c r="V1082">
        <v>5148</v>
      </c>
      <c r="W1082">
        <v>0.98456699493553812</v>
      </c>
      <c r="X1082" t="s">
        <v>222</v>
      </c>
    </row>
    <row r="1083" spans="1:24" x14ac:dyDescent="0.25">
      <c r="A1083" t="s">
        <v>88</v>
      </c>
      <c r="B1083" s="1">
        <v>42389</v>
      </c>
      <c r="C1083">
        <v>2016</v>
      </c>
      <c r="D1083" t="s">
        <v>218</v>
      </c>
      <c r="E1083" t="s">
        <v>58</v>
      </c>
      <c r="F1083" t="s">
        <v>8</v>
      </c>
      <c r="G1083" t="s">
        <v>200</v>
      </c>
      <c r="H1083" t="s">
        <v>203</v>
      </c>
      <c r="I1083">
        <v>160400</v>
      </c>
      <c r="J1083">
        <v>1865</v>
      </c>
      <c r="K1083">
        <v>162265</v>
      </c>
      <c r="L1083" t="s">
        <v>74</v>
      </c>
      <c r="M1083" t="s">
        <v>89</v>
      </c>
      <c r="N1083" t="s">
        <v>90</v>
      </c>
      <c r="O1083">
        <v>4</v>
      </c>
      <c r="P1083" t="s">
        <v>91</v>
      </c>
      <c r="Q1083" t="s">
        <v>86</v>
      </c>
      <c r="R1083" t="s">
        <v>92</v>
      </c>
      <c r="S1083" t="s">
        <v>59</v>
      </c>
      <c r="T1083" t="s">
        <v>42</v>
      </c>
      <c r="U1083" t="s">
        <v>225</v>
      </c>
      <c r="V1083">
        <v>9624</v>
      </c>
      <c r="W1083">
        <v>0.8733542174442458</v>
      </c>
      <c r="X1083" t="s">
        <v>222</v>
      </c>
    </row>
    <row r="1084" spans="1:24" x14ac:dyDescent="0.25">
      <c r="A1084" t="s">
        <v>93</v>
      </c>
      <c r="B1084" s="1">
        <v>42391</v>
      </c>
      <c r="C1084">
        <v>2016</v>
      </c>
      <c r="D1084" t="s">
        <v>218</v>
      </c>
      <c r="E1084" t="s">
        <v>57</v>
      </c>
      <c r="F1084" t="s">
        <v>18</v>
      </c>
      <c r="G1084" t="s">
        <v>207</v>
      </c>
      <c r="H1084" t="s">
        <v>203</v>
      </c>
      <c r="I1084">
        <v>184700</v>
      </c>
      <c r="J1084">
        <v>2565</v>
      </c>
      <c r="K1084">
        <v>187265</v>
      </c>
      <c r="L1084" t="s">
        <v>74</v>
      </c>
      <c r="M1084" t="s">
        <v>94</v>
      </c>
      <c r="N1084" t="s">
        <v>95</v>
      </c>
      <c r="O1084">
        <v>2</v>
      </c>
      <c r="P1084" t="s">
        <v>77</v>
      </c>
      <c r="Q1084" t="s">
        <v>86</v>
      </c>
      <c r="R1084" t="s">
        <v>87</v>
      </c>
      <c r="S1084" t="s">
        <v>57</v>
      </c>
      <c r="T1084" t="s">
        <v>44</v>
      </c>
      <c r="U1084" t="s">
        <v>225</v>
      </c>
      <c r="V1084">
        <v>11082</v>
      </c>
      <c r="W1084">
        <v>0.56117152728194908</v>
      </c>
      <c r="X1084" t="s">
        <v>222</v>
      </c>
    </row>
    <row r="1085" spans="1:24" x14ac:dyDescent="0.25">
      <c r="A1085" t="s">
        <v>88</v>
      </c>
      <c r="B1085" s="1">
        <v>42392</v>
      </c>
      <c r="C1085">
        <v>2016</v>
      </c>
      <c r="D1085" t="s">
        <v>218</v>
      </c>
      <c r="E1085" t="s">
        <v>57</v>
      </c>
      <c r="F1085" t="s">
        <v>27</v>
      </c>
      <c r="G1085" t="s">
        <v>209</v>
      </c>
      <c r="H1085" t="s">
        <v>211</v>
      </c>
      <c r="I1085">
        <v>159550</v>
      </c>
      <c r="J1085">
        <v>1330</v>
      </c>
      <c r="K1085">
        <v>160880</v>
      </c>
      <c r="L1085" t="s">
        <v>74</v>
      </c>
      <c r="M1085" t="s">
        <v>89</v>
      </c>
      <c r="N1085" t="s">
        <v>90</v>
      </c>
      <c r="O1085">
        <v>4</v>
      </c>
      <c r="P1085" t="s">
        <v>91</v>
      </c>
      <c r="Q1085" t="s">
        <v>86</v>
      </c>
      <c r="R1085" t="s">
        <v>92</v>
      </c>
      <c r="S1085" t="s">
        <v>57</v>
      </c>
      <c r="T1085" t="s">
        <v>44</v>
      </c>
      <c r="U1085" t="s">
        <v>225</v>
      </c>
      <c r="V1085">
        <v>9573</v>
      </c>
      <c r="W1085">
        <v>0.51181873842692871</v>
      </c>
      <c r="X1085" t="s">
        <v>222</v>
      </c>
    </row>
    <row r="1086" spans="1:24" x14ac:dyDescent="0.25">
      <c r="A1086" t="s">
        <v>106</v>
      </c>
      <c r="B1086" s="1">
        <v>42392</v>
      </c>
      <c r="C1086">
        <v>2016</v>
      </c>
      <c r="D1086" t="s">
        <v>218</v>
      </c>
      <c r="E1086" t="s">
        <v>60</v>
      </c>
      <c r="F1086" t="s">
        <v>7</v>
      </c>
      <c r="G1086" t="s">
        <v>209</v>
      </c>
      <c r="H1086" t="s">
        <v>211</v>
      </c>
      <c r="I1086">
        <v>41950</v>
      </c>
      <c r="J1086">
        <v>1098</v>
      </c>
      <c r="K1086">
        <v>43048</v>
      </c>
      <c r="L1086" t="s">
        <v>97</v>
      </c>
      <c r="M1086" t="s">
        <v>107</v>
      </c>
      <c r="N1086" t="s">
        <v>108</v>
      </c>
      <c r="O1086">
        <v>4</v>
      </c>
      <c r="P1086" t="s">
        <v>77</v>
      </c>
      <c r="Q1086" t="s">
        <v>78</v>
      </c>
      <c r="R1086" t="s">
        <v>79</v>
      </c>
      <c r="S1086" t="s">
        <v>61</v>
      </c>
      <c r="T1086" t="s">
        <v>42</v>
      </c>
      <c r="U1086" t="s">
        <v>221</v>
      </c>
      <c r="V1086">
        <v>1678</v>
      </c>
      <c r="W1086">
        <v>0.93090501191602326</v>
      </c>
      <c r="X1086" t="s">
        <v>222</v>
      </c>
    </row>
    <row r="1087" spans="1:24" x14ac:dyDescent="0.25">
      <c r="A1087" t="s">
        <v>170</v>
      </c>
      <c r="B1087" s="1">
        <v>42392</v>
      </c>
      <c r="C1087">
        <v>2016</v>
      </c>
      <c r="D1087" t="s">
        <v>218</v>
      </c>
      <c r="E1087" t="s">
        <v>62</v>
      </c>
      <c r="F1087" t="s">
        <v>15</v>
      </c>
      <c r="G1087" t="s">
        <v>209</v>
      </c>
      <c r="H1087" t="s">
        <v>203</v>
      </c>
      <c r="I1087">
        <v>35000</v>
      </c>
      <c r="J1087">
        <v>2805</v>
      </c>
      <c r="K1087">
        <v>37805</v>
      </c>
      <c r="L1087" t="s">
        <v>164</v>
      </c>
      <c r="M1087" t="s">
        <v>171</v>
      </c>
      <c r="N1087" t="s">
        <v>172</v>
      </c>
      <c r="O1087">
        <v>4</v>
      </c>
      <c r="P1087" t="s">
        <v>77</v>
      </c>
      <c r="Q1087" t="s">
        <v>78</v>
      </c>
      <c r="R1087" t="s">
        <v>79</v>
      </c>
      <c r="S1087" t="s">
        <v>63</v>
      </c>
      <c r="T1087" t="s">
        <v>43</v>
      </c>
      <c r="U1087" t="s">
        <v>221</v>
      </c>
      <c r="V1087">
        <v>1400</v>
      </c>
      <c r="W1087">
        <v>0.77236841515282562</v>
      </c>
      <c r="X1087" t="s">
        <v>222</v>
      </c>
    </row>
    <row r="1088" spans="1:24" x14ac:dyDescent="0.25">
      <c r="A1088" t="s">
        <v>157</v>
      </c>
      <c r="B1088" s="1">
        <v>42393</v>
      </c>
      <c r="C1088">
        <v>2016</v>
      </c>
      <c r="D1088" t="s">
        <v>218</v>
      </c>
      <c r="E1088" t="s">
        <v>50</v>
      </c>
      <c r="F1088" t="s">
        <v>10</v>
      </c>
      <c r="G1088" t="s">
        <v>207</v>
      </c>
      <c r="H1088" t="s">
        <v>211</v>
      </c>
      <c r="I1088">
        <v>73250</v>
      </c>
      <c r="J1088">
        <v>3708</v>
      </c>
      <c r="K1088">
        <v>76958</v>
      </c>
      <c r="L1088" t="s">
        <v>142</v>
      </c>
      <c r="M1088" t="s">
        <v>158</v>
      </c>
      <c r="N1088" t="s">
        <v>159</v>
      </c>
      <c r="O1088">
        <v>4</v>
      </c>
      <c r="P1088" t="s">
        <v>77</v>
      </c>
      <c r="Q1088" t="s">
        <v>86</v>
      </c>
      <c r="R1088" t="s">
        <v>79</v>
      </c>
      <c r="S1088" t="s">
        <v>51</v>
      </c>
      <c r="T1088" t="s">
        <v>43</v>
      </c>
      <c r="U1088" t="s">
        <v>223</v>
      </c>
      <c r="V1088">
        <v>3662.5</v>
      </c>
      <c r="W1088">
        <v>0.34420615823203987</v>
      </c>
      <c r="X1088" t="s">
        <v>220</v>
      </c>
    </row>
    <row r="1089" spans="1:24" x14ac:dyDescent="0.25">
      <c r="A1089" t="s">
        <v>179</v>
      </c>
      <c r="B1089" s="1">
        <v>42394</v>
      </c>
      <c r="C1089">
        <v>2016</v>
      </c>
      <c r="D1089" t="s">
        <v>218</v>
      </c>
      <c r="E1089" t="s">
        <v>57</v>
      </c>
      <c r="F1089" t="s">
        <v>19</v>
      </c>
      <c r="G1089" t="s">
        <v>200</v>
      </c>
      <c r="H1089" t="s">
        <v>201</v>
      </c>
      <c r="I1089">
        <v>55700</v>
      </c>
      <c r="J1089">
        <v>2481</v>
      </c>
      <c r="K1089">
        <v>58181</v>
      </c>
      <c r="L1089" t="s">
        <v>164</v>
      </c>
      <c r="M1089" t="s">
        <v>180</v>
      </c>
      <c r="N1089" t="s">
        <v>181</v>
      </c>
      <c r="O1089">
        <v>4</v>
      </c>
      <c r="P1089" t="s">
        <v>77</v>
      </c>
      <c r="Q1089" t="s">
        <v>78</v>
      </c>
      <c r="R1089" t="s">
        <v>79</v>
      </c>
      <c r="S1089" t="s">
        <v>57</v>
      </c>
      <c r="T1089" t="s">
        <v>44</v>
      </c>
      <c r="U1089" t="s">
        <v>223</v>
      </c>
      <c r="V1089">
        <v>2785</v>
      </c>
      <c r="W1089">
        <v>0.29681988959052596</v>
      </c>
      <c r="X1089" t="s">
        <v>220</v>
      </c>
    </row>
    <row r="1090" spans="1:24" x14ac:dyDescent="0.25">
      <c r="A1090" t="s">
        <v>151</v>
      </c>
      <c r="B1090" s="1">
        <v>42394</v>
      </c>
      <c r="C1090">
        <v>2016</v>
      </c>
      <c r="D1090" t="s">
        <v>218</v>
      </c>
      <c r="E1090" t="s">
        <v>60</v>
      </c>
      <c r="F1090" t="s">
        <v>7</v>
      </c>
      <c r="G1090" t="s">
        <v>210</v>
      </c>
      <c r="H1090" t="s">
        <v>203</v>
      </c>
      <c r="I1090">
        <v>38950</v>
      </c>
      <c r="J1090">
        <v>2704</v>
      </c>
      <c r="K1090">
        <v>41654</v>
      </c>
      <c r="L1090" t="s">
        <v>142</v>
      </c>
      <c r="M1090" t="s">
        <v>152</v>
      </c>
      <c r="N1090" t="s">
        <v>153</v>
      </c>
      <c r="O1090">
        <v>3</v>
      </c>
      <c r="P1090" t="s">
        <v>91</v>
      </c>
      <c r="Q1090" t="s">
        <v>78</v>
      </c>
      <c r="R1090" t="s">
        <v>79</v>
      </c>
      <c r="S1090" t="s">
        <v>61</v>
      </c>
      <c r="T1090" t="s">
        <v>42</v>
      </c>
      <c r="U1090" t="s">
        <v>221</v>
      </c>
      <c r="V1090">
        <v>1558</v>
      </c>
      <c r="W1090">
        <v>0.86642394394912936</v>
      </c>
      <c r="X1090" t="s">
        <v>222</v>
      </c>
    </row>
    <row r="1091" spans="1:24" x14ac:dyDescent="0.25">
      <c r="A1091" t="s">
        <v>167</v>
      </c>
      <c r="B1091" s="1">
        <v>42394</v>
      </c>
      <c r="C1091">
        <v>2016</v>
      </c>
      <c r="D1091" t="s">
        <v>218</v>
      </c>
      <c r="E1091" t="s">
        <v>54</v>
      </c>
      <c r="F1091" t="s">
        <v>11</v>
      </c>
      <c r="G1091" t="s">
        <v>200</v>
      </c>
      <c r="H1091" t="s">
        <v>205</v>
      </c>
      <c r="I1091">
        <v>35450</v>
      </c>
      <c r="J1091">
        <v>4111</v>
      </c>
      <c r="K1091">
        <v>39561</v>
      </c>
      <c r="L1091" t="s">
        <v>164</v>
      </c>
      <c r="M1091" t="s">
        <v>168</v>
      </c>
      <c r="N1091" t="s">
        <v>169</v>
      </c>
      <c r="O1091">
        <v>4</v>
      </c>
      <c r="P1091" t="s">
        <v>77</v>
      </c>
      <c r="Q1091" t="s">
        <v>78</v>
      </c>
      <c r="R1091" t="s">
        <v>79</v>
      </c>
      <c r="S1091" t="s">
        <v>54</v>
      </c>
      <c r="T1091" t="s">
        <v>43</v>
      </c>
      <c r="U1091" t="s">
        <v>221</v>
      </c>
      <c r="V1091">
        <v>1418</v>
      </c>
      <c r="W1091">
        <v>0.56834472276658976</v>
      </c>
      <c r="X1091" t="s">
        <v>222</v>
      </c>
    </row>
    <row r="1092" spans="1:24" x14ac:dyDescent="0.25">
      <c r="A1092" t="s">
        <v>103</v>
      </c>
      <c r="B1092" s="1">
        <v>42394</v>
      </c>
      <c r="C1092">
        <v>2016</v>
      </c>
      <c r="D1092" t="s">
        <v>218</v>
      </c>
      <c r="E1092" t="s">
        <v>57</v>
      </c>
      <c r="F1092" t="s">
        <v>27</v>
      </c>
      <c r="G1092" t="s">
        <v>209</v>
      </c>
      <c r="H1092" t="s">
        <v>203</v>
      </c>
      <c r="I1092">
        <v>40200</v>
      </c>
      <c r="J1092">
        <v>2090</v>
      </c>
      <c r="K1092">
        <v>42290</v>
      </c>
      <c r="L1092" t="s">
        <v>97</v>
      </c>
      <c r="M1092" t="s">
        <v>104</v>
      </c>
      <c r="N1092" t="s">
        <v>105</v>
      </c>
      <c r="O1092">
        <v>2</v>
      </c>
      <c r="P1092" t="s">
        <v>91</v>
      </c>
      <c r="Q1092" t="s">
        <v>78</v>
      </c>
      <c r="R1092" t="s">
        <v>79</v>
      </c>
      <c r="S1092" t="s">
        <v>57</v>
      </c>
      <c r="T1092" t="s">
        <v>44</v>
      </c>
      <c r="U1092" t="s">
        <v>221</v>
      </c>
      <c r="V1092">
        <v>1608</v>
      </c>
      <c r="W1092">
        <v>0.50265084416728967</v>
      </c>
      <c r="X1092" t="s">
        <v>222</v>
      </c>
    </row>
    <row r="1093" spans="1:24" x14ac:dyDescent="0.25">
      <c r="A1093" t="s">
        <v>96</v>
      </c>
      <c r="B1093" s="1">
        <v>42395</v>
      </c>
      <c r="C1093">
        <v>2016</v>
      </c>
      <c r="D1093" t="s">
        <v>218</v>
      </c>
      <c r="E1093" t="s">
        <v>60</v>
      </c>
      <c r="F1093" t="s">
        <v>22</v>
      </c>
      <c r="G1093" t="s">
        <v>200</v>
      </c>
      <c r="H1093" t="s">
        <v>203</v>
      </c>
      <c r="I1093">
        <v>27100</v>
      </c>
      <c r="J1093">
        <v>2197</v>
      </c>
      <c r="K1093">
        <v>29297</v>
      </c>
      <c r="L1093" t="s">
        <v>97</v>
      </c>
      <c r="M1093" t="s">
        <v>98</v>
      </c>
      <c r="N1093" t="s">
        <v>99</v>
      </c>
      <c r="O1093">
        <v>2</v>
      </c>
      <c r="P1093" t="s">
        <v>77</v>
      </c>
      <c r="Q1093" t="s">
        <v>78</v>
      </c>
      <c r="R1093" t="s">
        <v>79</v>
      </c>
      <c r="S1093" t="s">
        <v>61</v>
      </c>
      <c r="T1093" t="s">
        <v>44</v>
      </c>
      <c r="U1093" t="s">
        <v>219</v>
      </c>
      <c r="V1093">
        <v>813</v>
      </c>
      <c r="W1093">
        <v>9.137632469245062E-2</v>
      </c>
      <c r="X1093" t="s">
        <v>220</v>
      </c>
    </row>
    <row r="1094" spans="1:24" x14ac:dyDescent="0.25">
      <c r="A1094" t="s">
        <v>123</v>
      </c>
      <c r="B1094" s="1">
        <v>42395</v>
      </c>
      <c r="C1094">
        <v>2016</v>
      </c>
      <c r="D1094" t="s">
        <v>218</v>
      </c>
      <c r="E1094" t="s">
        <v>64</v>
      </c>
      <c r="F1094" t="s">
        <v>20</v>
      </c>
      <c r="G1094" t="s">
        <v>200</v>
      </c>
      <c r="H1094" t="s">
        <v>202</v>
      </c>
      <c r="I1094">
        <v>83800</v>
      </c>
      <c r="J1094">
        <v>3440</v>
      </c>
      <c r="K1094">
        <v>87240</v>
      </c>
      <c r="L1094" t="s">
        <v>97</v>
      </c>
      <c r="M1094" t="s">
        <v>124</v>
      </c>
      <c r="N1094" t="s">
        <v>125</v>
      </c>
      <c r="O1094">
        <v>4</v>
      </c>
      <c r="P1094" t="s">
        <v>91</v>
      </c>
      <c r="Q1094" t="s">
        <v>78</v>
      </c>
      <c r="R1094" t="s">
        <v>92</v>
      </c>
      <c r="S1094" t="s">
        <v>57</v>
      </c>
      <c r="T1094" t="s">
        <v>44</v>
      </c>
      <c r="U1094" t="s">
        <v>225</v>
      </c>
      <c r="V1094">
        <v>5028</v>
      </c>
      <c r="W1094">
        <v>0.67524650584684986</v>
      </c>
      <c r="X1094" t="s">
        <v>222</v>
      </c>
    </row>
    <row r="1095" spans="1:24" x14ac:dyDescent="0.25">
      <c r="A1095" t="s">
        <v>103</v>
      </c>
      <c r="B1095" s="1">
        <v>42396</v>
      </c>
      <c r="C1095">
        <v>2016</v>
      </c>
      <c r="D1095" t="s">
        <v>218</v>
      </c>
      <c r="E1095" t="s">
        <v>60</v>
      </c>
      <c r="F1095" t="s">
        <v>22</v>
      </c>
      <c r="G1095" t="s">
        <v>210</v>
      </c>
      <c r="H1095" t="s">
        <v>201</v>
      </c>
      <c r="I1095">
        <v>40300</v>
      </c>
      <c r="J1095">
        <v>4906</v>
      </c>
      <c r="K1095">
        <v>45206</v>
      </c>
      <c r="L1095" t="s">
        <v>97</v>
      </c>
      <c r="M1095" t="s">
        <v>104</v>
      </c>
      <c r="N1095" t="s">
        <v>105</v>
      </c>
      <c r="O1095">
        <v>2</v>
      </c>
      <c r="P1095" t="s">
        <v>91</v>
      </c>
      <c r="Q1095" t="s">
        <v>78</v>
      </c>
      <c r="R1095" t="s">
        <v>79</v>
      </c>
      <c r="S1095" t="s">
        <v>61</v>
      </c>
      <c r="T1095" t="s">
        <v>44</v>
      </c>
      <c r="U1095" t="s">
        <v>221</v>
      </c>
      <c r="V1095">
        <v>1612</v>
      </c>
      <c r="W1095">
        <v>1.9764551436418924E-2</v>
      </c>
      <c r="X1095" t="s">
        <v>220</v>
      </c>
    </row>
    <row r="1096" spans="1:24" x14ac:dyDescent="0.25">
      <c r="A1096" t="s">
        <v>117</v>
      </c>
      <c r="B1096" s="1">
        <v>42396</v>
      </c>
      <c r="C1096">
        <v>2016</v>
      </c>
      <c r="D1096" t="s">
        <v>218</v>
      </c>
      <c r="E1096" t="s">
        <v>55</v>
      </c>
      <c r="F1096" t="s">
        <v>39</v>
      </c>
      <c r="G1096" t="s">
        <v>209</v>
      </c>
      <c r="H1096" t="s">
        <v>201</v>
      </c>
      <c r="I1096">
        <v>64850</v>
      </c>
      <c r="J1096">
        <v>4149</v>
      </c>
      <c r="K1096">
        <v>68999</v>
      </c>
      <c r="L1096" t="s">
        <v>97</v>
      </c>
      <c r="M1096" t="s">
        <v>118</v>
      </c>
      <c r="N1096" t="s">
        <v>119</v>
      </c>
      <c r="O1096">
        <v>4</v>
      </c>
      <c r="P1096" t="s">
        <v>77</v>
      </c>
      <c r="Q1096" t="s">
        <v>86</v>
      </c>
      <c r="R1096" t="s">
        <v>79</v>
      </c>
      <c r="S1096" t="s">
        <v>56</v>
      </c>
      <c r="T1096" t="s">
        <v>46</v>
      </c>
      <c r="U1096" t="s">
        <v>223</v>
      </c>
      <c r="V1096">
        <v>3242.5</v>
      </c>
      <c r="W1096">
        <v>0.94908249468965578</v>
      </c>
      <c r="X1096" t="s">
        <v>222</v>
      </c>
    </row>
    <row r="1097" spans="1:24" x14ac:dyDescent="0.25">
      <c r="A1097" t="s">
        <v>179</v>
      </c>
      <c r="B1097" s="1">
        <v>42397</v>
      </c>
      <c r="C1097">
        <v>2016</v>
      </c>
      <c r="D1097" t="s">
        <v>218</v>
      </c>
      <c r="E1097" t="s">
        <v>64</v>
      </c>
      <c r="F1097" t="s">
        <v>25</v>
      </c>
      <c r="G1097" t="s">
        <v>200</v>
      </c>
      <c r="H1097" t="s">
        <v>211</v>
      </c>
      <c r="I1097">
        <v>55850</v>
      </c>
      <c r="J1097">
        <v>1979</v>
      </c>
      <c r="K1097">
        <v>57829</v>
      </c>
      <c r="L1097" t="s">
        <v>164</v>
      </c>
      <c r="M1097" t="s">
        <v>180</v>
      </c>
      <c r="N1097" t="s">
        <v>181</v>
      </c>
      <c r="O1097">
        <v>4</v>
      </c>
      <c r="P1097" t="s">
        <v>77</v>
      </c>
      <c r="Q1097" t="s">
        <v>78</v>
      </c>
      <c r="R1097" t="s">
        <v>79</v>
      </c>
      <c r="S1097" t="s">
        <v>57</v>
      </c>
      <c r="T1097" t="s">
        <v>44</v>
      </c>
      <c r="U1097" t="s">
        <v>223</v>
      </c>
      <c r="V1097">
        <v>2792.5</v>
      </c>
      <c r="W1097">
        <v>0.70434059561432372</v>
      </c>
      <c r="X1097" t="s">
        <v>222</v>
      </c>
    </row>
    <row r="1098" spans="1:24" x14ac:dyDescent="0.25">
      <c r="A1098" t="s">
        <v>100</v>
      </c>
      <c r="B1098" s="1">
        <v>42397</v>
      </c>
      <c r="C1098">
        <v>2016</v>
      </c>
      <c r="D1098" t="s">
        <v>218</v>
      </c>
      <c r="E1098" t="s">
        <v>52</v>
      </c>
      <c r="F1098" t="s">
        <v>35</v>
      </c>
      <c r="G1098" t="s">
        <v>200</v>
      </c>
      <c r="H1098" t="s">
        <v>201</v>
      </c>
      <c r="I1098">
        <v>35200</v>
      </c>
      <c r="J1098">
        <v>3174</v>
      </c>
      <c r="K1098">
        <v>38374</v>
      </c>
      <c r="L1098" t="s">
        <v>97</v>
      </c>
      <c r="M1098" t="s">
        <v>101</v>
      </c>
      <c r="N1098" t="s">
        <v>102</v>
      </c>
      <c r="O1098">
        <v>4</v>
      </c>
      <c r="P1098" t="s">
        <v>77</v>
      </c>
      <c r="Q1098" t="s">
        <v>78</v>
      </c>
      <c r="R1098" t="s">
        <v>79</v>
      </c>
      <c r="S1098" t="s">
        <v>53</v>
      </c>
      <c r="T1098" t="s">
        <v>46</v>
      </c>
      <c r="U1098" t="s">
        <v>221</v>
      </c>
      <c r="V1098">
        <v>1408</v>
      </c>
      <c r="W1098">
        <v>0.52447292233094245</v>
      </c>
      <c r="X1098" t="s">
        <v>222</v>
      </c>
    </row>
    <row r="1099" spans="1:24" x14ac:dyDescent="0.25">
      <c r="A1099" t="s">
        <v>163</v>
      </c>
      <c r="B1099" s="1">
        <v>42397</v>
      </c>
      <c r="C1099">
        <v>2016</v>
      </c>
      <c r="D1099" t="s">
        <v>218</v>
      </c>
      <c r="E1099" t="s">
        <v>55</v>
      </c>
      <c r="F1099" t="s">
        <v>38</v>
      </c>
      <c r="G1099" t="s">
        <v>200</v>
      </c>
      <c r="H1099" t="s">
        <v>205</v>
      </c>
      <c r="I1099">
        <v>27950</v>
      </c>
      <c r="J1099">
        <v>4618</v>
      </c>
      <c r="K1099">
        <v>32568</v>
      </c>
      <c r="L1099" t="s">
        <v>164</v>
      </c>
      <c r="M1099" t="s">
        <v>165</v>
      </c>
      <c r="N1099" t="s">
        <v>166</v>
      </c>
      <c r="O1099">
        <v>2</v>
      </c>
      <c r="P1099" t="s">
        <v>77</v>
      </c>
      <c r="Q1099" t="s">
        <v>78</v>
      </c>
      <c r="R1099" t="s">
        <v>79</v>
      </c>
      <c r="S1099" t="s">
        <v>56</v>
      </c>
      <c r="T1099" t="s">
        <v>46</v>
      </c>
      <c r="U1099" t="s">
        <v>219</v>
      </c>
      <c r="V1099">
        <v>838.5</v>
      </c>
      <c r="W1099">
        <v>0.39338544448529622</v>
      </c>
      <c r="X1099" t="s">
        <v>220</v>
      </c>
    </row>
    <row r="1100" spans="1:24" x14ac:dyDescent="0.25">
      <c r="A1100" t="s">
        <v>83</v>
      </c>
      <c r="B1100" s="1">
        <v>42397</v>
      </c>
      <c r="C1100">
        <v>2016</v>
      </c>
      <c r="D1100" t="s">
        <v>218</v>
      </c>
      <c r="E1100" t="s">
        <v>57</v>
      </c>
      <c r="F1100" t="s">
        <v>24</v>
      </c>
      <c r="G1100" t="s">
        <v>210</v>
      </c>
      <c r="H1100" t="s">
        <v>203</v>
      </c>
      <c r="I1100">
        <v>92650</v>
      </c>
      <c r="J1100">
        <v>3143</v>
      </c>
      <c r="K1100">
        <v>95793</v>
      </c>
      <c r="L1100" t="s">
        <v>74</v>
      </c>
      <c r="M1100" t="s">
        <v>84</v>
      </c>
      <c r="N1100" t="s">
        <v>85</v>
      </c>
      <c r="O1100">
        <v>4</v>
      </c>
      <c r="P1100" t="s">
        <v>77</v>
      </c>
      <c r="Q1100" t="s">
        <v>86</v>
      </c>
      <c r="R1100" t="s">
        <v>87</v>
      </c>
      <c r="S1100" t="s">
        <v>57</v>
      </c>
      <c r="T1100" t="s">
        <v>44</v>
      </c>
      <c r="U1100" t="s">
        <v>225</v>
      </c>
      <c r="V1100">
        <v>5559</v>
      </c>
      <c r="W1100">
        <v>0.22001951430925146</v>
      </c>
      <c r="X1100" t="s">
        <v>220</v>
      </c>
    </row>
    <row r="1101" spans="1:24" x14ac:dyDescent="0.25">
      <c r="A1101" t="s">
        <v>188</v>
      </c>
      <c r="B1101" s="1">
        <v>42397</v>
      </c>
      <c r="C1101">
        <v>2016</v>
      </c>
      <c r="D1101" t="s">
        <v>218</v>
      </c>
      <c r="E1101" t="s">
        <v>57</v>
      </c>
      <c r="F1101" t="s">
        <v>18</v>
      </c>
      <c r="G1101" t="s">
        <v>200</v>
      </c>
      <c r="H1101" t="s">
        <v>205</v>
      </c>
      <c r="I1101">
        <v>86050</v>
      </c>
      <c r="J1101">
        <v>4134</v>
      </c>
      <c r="K1101">
        <v>90184</v>
      </c>
      <c r="L1101" t="s">
        <v>164</v>
      </c>
      <c r="M1101" t="s">
        <v>189</v>
      </c>
      <c r="N1101" t="s">
        <v>190</v>
      </c>
      <c r="O1101">
        <v>4</v>
      </c>
      <c r="P1101" t="s">
        <v>77</v>
      </c>
      <c r="Q1101" t="s">
        <v>86</v>
      </c>
      <c r="R1101" t="s">
        <v>87</v>
      </c>
      <c r="S1101" t="s">
        <v>57</v>
      </c>
      <c r="T1101" t="s">
        <v>44</v>
      </c>
      <c r="U1101" t="s">
        <v>225</v>
      </c>
      <c r="V1101">
        <v>5163</v>
      </c>
      <c r="W1101">
        <v>0.52495623823486093</v>
      </c>
      <c r="X1101" t="s">
        <v>222</v>
      </c>
    </row>
    <row r="1102" spans="1:24" x14ac:dyDescent="0.25">
      <c r="A1102" t="s">
        <v>136</v>
      </c>
      <c r="B1102" s="1">
        <v>42398</v>
      </c>
      <c r="C1102">
        <v>2016</v>
      </c>
      <c r="D1102" t="s">
        <v>218</v>
      </c>
      <c r="E1102" t="s">
        <v>64</v>
      </c>
      <c r="F1102" t="s">
        <v>20</v>
      </c>
      <c r="G1102" t="s">
        <v>200</v>
      </c>
      <c r="H1102" t="s">
        <v>203</v>
      </c>
      <c r="I1102">
        <v>95100</v>
      </c>
      <c r="J1102">
        <v>1009</v>
      </c>
      <c r="K1102">
        <v>96109</v>
      </c>
      <c r="L1102" t="s">
        <v>127</v>
      </c>
      <c r="M1102" t="s">
        <v>137</v>
      </c>
      <c r="N1102" t="s">
        <v>138</v>
      </c>
      <c r="O1102">
        <v>4</v>
      </c>
      <c r="P1102" t="s">
        <v>77</v>
      </c>
      <c r="Q1102" t="s">
        <v>78</v>
      </c>
      <c r="R1102" t="s">
        <v>79</v>
      </c>
      <c r="S1102" t="s">
        <v>57</v>
      </c>
      <c r="T1102" t="s">
        <v>44</v>
      </c>
      <c r="U1102" t="s">
        <v>225</v>
      </c>
      <c r="V1102">
        <v>5706</v>
      </c>
      <c r="W1102">
        <v>0.28099567130254383</v>
      </c>
      <c r="X1102" t="s">
        <v>220</v>
      </c>
    </row>
    <row r="1103" spans="1:24" x14ac:dyDescent="0.25">
      <c r="A1103" t="s">
        <v>160</v>
      </c>
      <c r="B1103" s="1">
        <v>42399</v>
      </c>
      <c r="C1103">
        <v>2016</v>
      </c>
      <c r="D1103" t="s">
        <v>218</v>
      </c>
      <c r="E1103" t="s">
        <v>54</v>
      </c>
      <c r="F1103" t="s">
        <v>31</v>
      </c>
      <c r="G1103" t="s">
        <v>209</v>
      </c>
      <c r="H1103" t="s">
        <v>201</v>
      </c>
      <c r="I1103">
        <v>121100</v>
      </c>
      <c r="J1103">
        <v>3484</v>
      </c>
      <c r="K1103">
        <v>124584</v>
      </c>
      <c r="L1103" t="s">
        <v>142</v>
      </c>
      <c r="M1103" t="s">
        <v>161</v>
      </c>
      <c r="N1103" t="s">
        <v>162</v>
      </c>
      <c r="O1103">
        <v>4</v>
      </c>
      <c r="P1103" t="s">
        <v>91</v>
      </c>
      <c r="Q1103" t="s">
        <v>78</v>
      </c>
      <c r="R1103" t="s">
        <v>92</v>
      </c>
      <c r="S1103" t="s">
        <v>54</v>
      </c>
      <c r="T1103" t="s">
        <v>45</v>
      </c>
      <c r="U1103" t="s">
        <v>225</v>
      </c>
      <c r="V1103">
        <v>7266</v>
      </c>
      <c r="W1103">
        <v>0.79943727413166188</v>
      </c>
      <c r="X1103" t="s">
        <v>222</v>
      </c>
    </row>
    <row r="1104" spans="1:24" x14ac:dyDescent="0.25">
      <c r="A1104" t="s">
        <v>103</v>
      </c>
      <c r="B1104" s="1">
        <v>42399</v>
      </c>
      <c r="C1104">
        <v>2016</v>
      </c>
      <c r="D1104" t="s">
        <v>218</v>
      </c>
      <c r="E1104" t="s">
        <v>64</v>
      </c>
      <c r="F1104" t="s">
        <v>20</v>
      </c>
      <c r="G1104" t="s">
        <v>209</v>
      </c>
      <c r="H1104" t="s">
        <v>203</v>
      </c>
      <c r="I1104">
        <v>40150</v>
      </c>
      <c r="J1104">
        <v>4310</v>
      </c>
      <c r="K1104">
        <v>44460</v>
      </c>
      <c r="L1104" t="s">
        <v>97</v>
      </c>
      <c r="M1104" t="s">
        <v>104</v>
      </c>
      <c r="N1104" t="s">
        <v>105</v>
      </c>
      <c r="O1104">
        <v>2</v>
      </c>
      <c r="P1104" t="s">
        <v>91</v>
      </c>
      <c r="Q1104" t="s">
        <v>78</v>
      </c>
      <c r="R1104" t="s">
        <v>79</v>
      </c>
      <c r="S1104" t="s">
        <v>57</v>
      </c>
      <c r="T1104" t="s">
        <v>44</v>
      </c>
      <c r="U1104" t="s">
        <v>221</v>
      </c>
      <c r="V1104">
        <v>1606</v>
      </c>
      <c r="W1104">
        <v>0.54395282014457169</v>
      </c>
      <c r="X1104" t="s">
        <v>222</v>
      </c>
    </row>
    <row r="1105" spans="1:24" x14ac:dyDescent="0.25">
      <c r="A1105" t="s">
        <v>157</v>
      </c>
      <c r="B1105" s="1">
        <v>42400</v>
      </c>
      <c r="C1105">
        <v>2016</v>
      </c>
      <c r="D1105" t="s">
        <v>218</v>
      </c>
      <c r="E1105" t="s">
        <v>62</v>
      </c>
      <c r="F1105" t="s">
        <v>14</v>
      </c>
      <c r="G1105" t="s">
        <v>209</v>
      </c>
      <c r="H1105" t="s">
        <v>203</v>
      </c>
      <c r="I1105">
        <v>73150</v>
      </c>
      <c r="J1105">
        <v>3059</v>
      </c>
      <c r="K1105">
        <v>76209</v>
      </c>
      <c r="L1105" t="s">
        <v>142</v>
      </c>
      <c r="M1105" t="s">
        <v>158</v>
      </c>
      <c r="N1105" t="s">
        <v>159</v>
      </c>
      <c r="O1105">
        <v>4</v>
      </c>
      <c r="P1105" t="s">
        <v>77</v>
      </c>
      <c r="Q1105" t="s">
        <v>86</v>
      </c>
      <c r="R1105" t="s">
        <v>79</v>
      </c>
      <c r="S1105" t="s">
        <v>63</v>
      </c>
      <c r="T1105" t="s">
        <v>43</v>
      </c>
      <c r="U1105" t="s">
        <v>223</v>
      </c>
      <c r="V1105">
        <v>3657.5</v>
      </c>
      <c r="W1105">
        <v>0.59582220883845449</v>
      </c>
      <c r="X1105" t="s">
        <v>222</v>
      </c>
    </row>
    <row r="1106" spans="1:24" x14ac:dyDescent="0.25">
      <c r="A1106" t="s">
        <v>151</v>
      </c>
      <c r="B1106" s="1">
        <v>42401</v>
      </c>
      <c r="C1106">
        <v>2016</v>
      </c>
      <c r="D1106" t="s">
        <v>224</v>
      </c>
      <c r="E1106" t="s">
        <v>57</v>
      </c>
      <c r="F1106" t="s">
        <v>21</v>
      </c>
      <c r="G1106" t="s">
        <v>209</v>
      </c>
      <c r="H1106" t="s">
        <v>203</v>
      </c>
      <c r="I1106">
        <v>39050</v>
      </c>
      <c r="J1106">
        <v>2415</v>
      </c>
      <c r="K1106">
        <v>41465</v>
      </c>
      <c r="L1106" t="s">
        <v>142</v>
      </c>
      <c r="M1106" t="s">
        <v>152</v>
      </c>
      <c r="N1106" t="s">
        <v>153</v>
      </c>
      <c r="O1106">
        <v>3</v>
      </c>
      <c r="P1106" t="s">
        <v>91</v>
      </c>
      <c r="Q1106" t="s">
        <v>78</v>
      </c>
      <c r="R1106" t="s">
        <v>79</v>
      </c>
      <c r="S1106" t="s">
        <v>57</v>
      </c>
      <c r="T1106" t="s">
        <v>44</v>
      </c>
      <c r="U1106" t="s">
        <v>221</v>
      </c>
      <c r="V1106">
        <v>1562</v>
      </c>
      <c r="W1106">
        <v>0.45416603211973144</v>
      </c>
      <c r="X1106" t="s">
        <v>220</v>
      </c>
    </row>
    <row r="1107" spans="1:24" x14ac:dyDescent="0.25">
      <c r="A1107" t="s">
        <v>126</v>
      </c>
      <c r="B1107" s="1">
        <v>42403</v>
      </c>
      <c r="C1107">
        <v>2016</v>
      </c>
      <c r="D1107" t="s">
        <v>224</v>
      </c>
      <c r="E1107" t="s">
        <v>58</v>
      </c>
      <c r="F1107" t="s">
        <v>2</v>
      </c>
      <c r="G1107" t="s">
        <v>209</v>
      </c>
      <c r="H1107" t="s">
        <v>201</v>
      </c>
      <c r="I1107">
        <v>41700</v>
      </c>
      <c r="J1107">
        <v>4600</v>
      </c>
      <c r="K1107">
        <v>46300</v>
      </c>
      <c r="L1107" t="s">
        <v>127</v>
      </c>
      <c r="M1107" t="s">
        <v>128</v>
      </c>
      <c r="N1107" t="s">
        <v>129</v>
      </c>
      <c r="O1107">
        <v>4</v>
      </c>
      <c r="P1107" t="s">
        <v>77</v>
      </c>
      <c r="Q1107" t="s">
        <v>78</v>
      </c>
      <c r="R1107" t="s">
        <v>79</v>
      </c>
      <c r="S1107" t="s">
        <v>59</v>
      </c>
      <c r="T1107" t="s">
        <v>42</v>
      </c>
      <c r="U1107" t="s">
        <v>221</v>
      </c>
      <c r="V1107">
        <v>1668</v>
      </c>
      <c r="W1107">
        <v>0.92105871202473466</v>
      </c>
      <c r="X1107" t="s">
        <v>222</v>
      </c>
    </row>
    <row r="1108" spans="1:24" x14ac:dyDescent="0.25">
      <c r="A1108" t="s">
        <v>188</v>
      </c>
      <c r="B1108" s="1">
        <v>42403</v>
      </c>
      <c r="C1108">
        <v>2016</v>
      </c>
      <c r="D1108" t="s">
        <v>224</v>
      </c>
      <c r="E1108" t="s">
        <v>55</v>
      </c>
      <c r="F1108" t="s">
        <v>39</v>
      </c>
      <c r="G1108" t="s">
        <v>206</v>
      </c>
      <c r="H1108" t="s">
        <v>205</v>
      </c>
      <c r="I1108">
        <v>86100</v>
      </c>
      <c r="J1108">
        <v>3256</v>
      </c>
      <c r="K1108">
        <v>89356</v>
      </c>
      <c r="L1108" t="s">
        <v>164</v>
      </c>
      <c r="M1108" t="s">
        <v>189</v>
      </c>
      <c r="N1108" t="s">
        <v>190</v>
      </c>
      <c r="O1108">
        <v>4</v>
      </c>
      <c r="P1108" t="s">
        <v>77</v>
      </c>
      <c r="Q1108" t="s">
        <v>86</v>
      </c>
      <c r="R1108" t="s">
        <v>87</v>
      </c>
      <c r="S1108" t="s">
        <v>56</v>
      </c>
      <c r="T1108" t="s">
        <v>46</v>
      </c>
      <c r="U1108" t="s">
        <v>225</v>
      </c>
      <c r="V1108">
        <v>5166</v>
      </c>
      <c r="W1108">
        <v>0.46953529653583437</v>
      </c>
      <c r="X1108" t="s">
        <v>220</v>
      </c>
    </row>
    <row r="1109" spans="1:24" x14ac:dyDescent="0.25">
      <c r="A1109" t="s">
        <v>123</v>
      </c>
      <c r="B1109" s="1">
        <v>42403</v>
      </c>
      <c r="C1109">
        <v>2016</v>
      </c>
      <c r="D1109" t="s">
        <v>224</v>
      </c>
      <c r="E1109" t="s">
        <v>57</v>
      </c>
      <c r="F1109" t="s">
        <v>24</v>
      </c>
      <c r="G1109" t="s">
        <v>206</v>
      </c>
      <c r="H1109" t="s">
        <v>201</v>
      </c>
      <c r="I1109">
        <v>84000</v>
      </c>
      <c r="J1109">
        <v>2775</v>
      </c>
      <c r="K1109">
        <v>86775</v>
      </c>
      <c r="L1109" t="s">
        <v>97</v>
      </c>
      <c r="M1109" t="s">
        <v>124</v>
      </c>
      <c r="N1109" t="s">
        <v>125</v>
      </c>
      <c r="O1109">
        <v>4</v>
      </c>
      <c r="P1109" t="s">
        <v>91</v>
      </c>
      <c r="Q1109" t="s">
        <v>78</v>
      </c>
      <c r="R1109" t="s">
        <v>92</v>
      </c>
      <c r="S1109" t="s">
        <v>57</v>
      </c>
      <c r="T1109" t="s">
        <v>44</v>
      </c>
      <c r="U1109" t="s">
        <v>225</v>
      </c>
      <c r="V1109">
        <v>5040</v>
      </c>
      <c r="W1109">
        <v>0.47379643818074674</v>
      </c>
      <c r="X1109" t="s">
        <v>220</v>
      </c>
    </row>
    <row r="1110" spans="1:24" x14ac:dyDescent="0.25">
      <c r="A1110" t="s">
        <v>173</v>
      </c>
      <c r="B1110" s="1">
        <v>42404</v>
      </c>
      <c r="C1110">
        <v>2016</v>
      </c>
      <c r="D1110" t="s">
        <v>224</v>
      </c>
      <c r="E1110" t="s">
        <v>54</v>
      </c>
      <c r="F1110" t="s">
        <v>33</v>
      </c>
      <c r="G1110" t="s">
        <v>209</v>
      </c>
      <c r="H1110" t="s">
        <v>201</v>
      </c>
      <c r="I1110">
        <v>36100</v>
      </c>
      <c r="J1110">
        <v>3389</v>
      </c>
      <c r="K1110">
        <v>39489</v>
      </c>
      <c r="L1110" t="s">
        <v>164</v>
      </c>
      <c r="M1110" t="s">
        <v>174</v>
      </c>
      <c r="N1110" t="s">
        <v>175</v>
      </c>
      <c r="O1110">
        <v>2</v>
      </c>
      <c r="P1110" t="s">
        <v>91</v>
      </c>
      <c r="Q1110" t="s">
        <v>78</v>
      </c>
      <c r="R1110" t="s">
        <v>79</v>
      </c>
      <c r="S1110" t="s">
        <v>54</v>
      </c>
      <c r="T1110" t="s">
        <v>45</v>
      </c>
      <c r="U1110" t="s">
        <v>221</v>
      </c>
      <c r="V1110">
        <v>1444</v>
      </c>
      <c r="W1110">
        <v>0.82547804891386911</v>
      </c>
      <c r="X1110" t="s">
        <v>222</v>
      </c>
    </row>
    <row r="1111" spans="1:24" x14ac:dyDescent="0.25">
      <c r="A1111" t="s">
        <v>145</v>
      </c>
      <c r="B1111" s="1">
        <v>42404</v>
      </c>
      <c r="C1111">
        <v>2016</v>
      </c>
      <c r="D1111" t="s">
        <v>224</v>
      </c>
      <c r="E1111" t="s">
        <v>64</v>
      </c>
      <c r="F1111" t="s">
        <v>25</v>
      </c>
      <c r="G1111" t="s">
        <v>209</v>
      </c>
      <c r="H1111" t="s">
        <v>203</v>
      </c>
      <c r="I1111">
        <v>32600</v>
      </c>
      <c r="J1111">
        <v>4185</v>
      </c>
      <c r="K1111">
        <v>36785</v>
      </c>
      <c r="L1111" t="s">
        <v>142</v>
      </c>
      <c r="M1111" t="s">
        <v>146</v>
      </c>
      <c r="N1111" t="s">
        <v>147</v>
      </c>
      <c r="O1111">
        <v>4</v>
      </c>
      <c r="P1111" t="s">
        <v>77</v>
      </c>
      <c r="Q1111" t="s">
        <v>78</v>
      </c>
      <c r="R1111" t="s">
        <v>79</v>
      </c>
      <c r="S1111" t="s">
        <v>57</v>
      </c>
      <c r="T1111" t="s">
        <v>44</v>
      </c>
      <c r="U1111" t="s">
        <v>219</v>
      </c>
      <c r="V1111">
        <v>978</v>
      </c>
      <c r="W1111">
        <v>0.38359774480741365</v>
      </c>
      <c r="X1111" t="s">
        <v>220</v>
      </c>
    </row>
    <row r="1112" spans="1:24" x14ac:dyDescent="0.25">
      <c r="A1112" t="s">
        <v>123</v>
      </c>
      <c r="B1112" s="1">
        <v>42404</v>
      </c>
      <c r="C1112">
        <v>2016</v>
      </c>
      <c r="D1112" t="s">
        <v>224</v>
      </c>
      <c r="E1112" t="s">
        <v>54</v>
      </c>
      <c r="F1112" t="s">
        <v>30</v>
      </c>
      <c r="G1112" t="s">
        <v>206</v>
      </c>
      <c r="H1112" t="s">
        <v>211</v>
      </c>
      <c r="I1112">
        <v>84200</v>
      </c>
      <c r="J1112">
        <v>3791</v>
      </c>
      <c r="K1112">
        <v>87991</v>
      </c>
      <c r="L1112" t="s">
        <v>97</v>
      </c>
      <c r="M1112" t="s">
        <v>124</v>
      </c>
      <c r="N1112" t="s">
        <v>125</v>
      </c>
      <c r="O1112">
        <v>4</v>
      </c>
      <c r="P1112" t="s">
        <v>91</v>
      </c>
      <c r="Q1112" t="s">
        <v>78</v>
      </c>
      <c r="R1112" t="s">
        <v>92</v>
      </c>
      <c r="S1112" t="s">
        <v>54</v>
      </c>
      <c r="T1112" t="s">
        <v>45</v>
      </c>
      <c r="U1112" t="s">
        <v>225</v>
      </c>
      <c r="V1112">
        <v>5052</v>
      </c>
      <c r="W1112">
        <v>0.47847699209976802</v>
      </c>
      <c r="X1112" t="s">
        <v>220</v>
      </c>
    </row>
    <row r="1113" spans="1:24" x14ac:dyDescent="0.25">
      <c r="A1113" t="s">
        <v>133</v>
      </c>
      <c r="B1113" s="1">
        <v>42405</v>
      </c>
      <c r="C1113">
        <v>2016</v>
      </c>
      <c r="D1113" t="s">
        <v>224</v>
      </c>
      <c r="E1113" t="s">
        <v>54</v>
      </c>
      <c r="F1113" t="s">
        <v>29</v>
      </c>
      <c r="G1113" t="s">
        <v>209</v>
      </c>
      <c r="H1113" t="s">
        <v>201</v>
      </c>
      <c r="I1113">
        <v>72400</v>
      </c>
      <c r="J1113">
        <v>2524</v>
      </c>
      <c r="K1113">
        <v>74924</v>
      </c>
      <c r="L1113" t="s">
        <v>127</v>
      </c>
      <c r="M1113" t="s">
        <v>134</v>
      </c>
      <c r="N1113" t="s">
        <v>135</v>
      </c>
      <c r="O1113">
        <v>4</v>
      </c>
      <c r="P1113" t="s">
        <v>77</v>
      </c>
      <c r="Q1113" t="s">
        <v>86</v>
      </c>
      <c r="R1113" t="s">
        <v>79</v>
      </c>
      <c r="S1113" t="s">
        <v>54</v>
      </c>
      <c r="T1113" t="s">
        <v>45</v>
      </c>
      <c r="U1113" t="s">
        <v>223</v>
      </c>
      <c r="V1113">
        <v>3620</v>
      </c>
      <c r="W1113">
        <v>0.43856814430959901</v>
      </c>
      <c r="X1113" t="s">
        <v>220</v>
      </c>
    </row>
    <row r="1114" spans="1:24" x14ac:dyDescent="0.25">
      <c r="A1114" t="s">
        <v>126</v>
      </c>
      <c r="B1114" s="1">
        <v>42405</v>
      </c>
      <c r="C1114">
        <v>2016</v>
      </c>
      <c r="D1114" t="s">
        <v>224</v>
      </c>
      <c r="E1114" t="s">
        <v>55</v>
      </c>
      <c r="F1114" t="s">
        <v>38</v>
      </c>
      <c r="G1114" t="s">
        <v>207</v>
      </c>
      <c r="H1114" t="s">
        <v>211</v>
      </c>
      <c r="I1114">
        <v>41950</v>
      </c>
      <c r="J1114">
        <v>1405</v>
      </c>
      <c r="K1114">
        <v>43355</v>
      </c>
      <c r="L1114" t="s">
        <v>127</v>
      </c>
      <c r="M1114" t="s">
        <v>128</v>
      </c>
      <c r="N1114" t="s">
        <v>129</v>
      </c>
      <c r="O1114">
        <v>4</v>
      </c>
      <c r="P1114" t="s">
        <v>77</v>
      </c>
      <c r="Q1114" t="s">
        <v>78</v>
      </c>
      <c r="R1114" t="s">
        <v>79</v>
      </c>
      <c r="S1114" t="s">
        <v>56</v>
      </c>
      <c r="T1114" t="s">
        <v>46</v>
      </c>
      <c r="U1114" t="s">
        <v>221</v>
      </c>
      <c r="V1114">
        <v>1678</v>
      </c>
      <c r="W1114">
        <v>0.11809601686806233</v>
      </c>
      <c r="X1114" t="s">
        <v>220</v>
      </c>
    </row>
    <row r="1115" spans="1:24" x14ac:dyDescent="0.25">
      <c r="A1115" t="s">
        <v>73</v>
      </c>
      <c r="B1115" s="1">
        <v>42405</v>
      </c>
      <c r="C1115">
        <v>2016</v>
      </c>
      <c r="D1115" t="s">
        <v>224</v>
      </c>
      <c r="E1115" t="s">
        <v>60</v>
      </c>
      <c r="F1115" t="s">
        <v>35</v>
      </c>
      <c r="G1115" t="s">
        <v>209</v>
      </c>
      <c r="H1115" t="s">
        <v>201</v>
      </c>
      <c r="I1115">
        <v>30900</v>
      </c>
      <c r="J1115">
        <v>2634</v>
      </c>
      <c r="K1115">
        <v>33534</v>
      </c>
      <c r="L1115" t="s">
        <v>74</v>
      </c>
      <c r="M1115" t="s">
        <v>75</v>
      </c>
      <c r="N1115" t="s">
        <v>76</v>
      </c>
      <c r="O1115">
        <v>4</v>
      </c>
      <c r="P1115" t="s">
        <v>77</v>
      </c>
      <c r="Q1115" t="s">
        <v>78</v>
      </c>
      <c r="R1115" t="s">
        <v>79</v>
      </c>
      <c r="S1115" t="s">
        <v>61</v>
      </c>
      <c r="T1115" t="s">
        <v>46</v>
      </c>
      <c r="U1115" t="s">
        <v>219</v>
      </c>
      <c r="V1115">
        <v>927</v>
      </c>
      <c r="W1115">
        <v>0.93333882230023801</v>
      </c>
      <c r="X1115" t="s">
        <v>222</v>
      </c>
    </row>
    <row r="1116" spans="1:24" x14ac:dyDescent="0.25">
      <c r="A1116" t="s">
        <v>126</v>
      </c>
      <c r="B1116" s="1">
        <v>42405</v>
      </c>
      <c r="C1116">
        <v>2016</v>
      </c>
      <c r="D1116" t="s">
        <v>224</v>
      </c>
      <c r="E1116" t="s">
        <v>57</v>
      </c>
      <c r="F1116" t="s">
        <v>21</v>
      </c>
      <c r="G1116" t="s">
        <v>210</v>
      </c>
      <c r="H1116" t="s">
        <v>205</v>
      </c>
      <c r="I1116">
        <v>41650</v>
      </c>
      <c r="J1116">
        <v>4659</v>
      </c>
      <c r="K1116">
        <v>46309</v>
      </c>
      <c r="L1116" t="s">
        <v>127</v>
      </c>
      <c r="M1116" t="s">
        <v>128</v>
      </c>
      <c r="N1116" t="s">
        <v>129</v>
      </c>
      <c r="O1116">
        <v>4</v>
      </c>
      <c r="P1116" t="s">
        <v>77</v>
      </c>
      <c r="Q1116" t="s">
        <v>78</v>
      </c>
      <c r="R1116" t="s">
        <v>79</v>
      </c>
      <c r="S1116" t="s">
        <v>57</v>
      </c>
      <c r="T1116" t="s">
        <v>44</v>
      </c>
      <c r="U1116" t="s">
        <v>221</v>
      </c>
      <c r="V1116">
        <v>1666</v>
      </c>
      <c r="W1116">
        <v>9.6463152718014616E-2</v>
      </c>
      <c r="X1116" t="s">
        <v>220</v>
      </c>
    </row>
    <row r="1117" spans="1:24" x14ac:dyDescent="0.25">
      <c r="A1117" t="s">
        <v>163</v>
      </c>
      <c r="B1117" s="1">
        <v>42406</v>
      </c>
      <c r="C1117">
        <v>2016</v>
      </c>
      <c r="D1117" t="s">
        <v>224</v>
      </c>
      <c r="E1117" t="s">
        <v>54</v>
      </c>
      <c r="F1117" t="s">
        <v>30</v>
      </c>
      <c r="G1117" t="s">
        <v>200</v>
      </c>
      <c r="H1117" t="s">
        <v>203</v>
      </c>
      <c r="I1117">
        <v>28100</v>
      </c>
      <c r="J1117">
        <v>2776</v>
      </c>
      <c r="K1117">
        <v>30876</v>
      </c>
      <c r="L1117" t="s">
        <v>164</v>
      </c>
      <c r="M1117" t="s">
        <v>165</v>
      </c>
      <c r="N1117" t="s">
        <v>166</v>
      </c>
      <c r="O1117">
        <v>2</v>
      </c>
      <c r="P1117" t="s">
        <v>77</v>
      </c>
      <c r="Q1117" t="s">
        <v>78</v>
      </c>
      <c r="R1117" t="s">
        <v>79</v>
      </c>
      <c r="S1117" t="s">
        <v>54</v>
      </c>
      <c r="T1117" t="s">
        <v>45</v>
      </c>
      <c r="U1117" t="s">
        <v>219</v>
      </c>
      <c r="V1117">
        <v>843</v>
      </c>
      <c r="W1117">
        <v>6.1648710193880234E-2</v>
      </c>
      <c r="X1117" t="s">
        <v>220</v>
      </c>
    </row>
    <row r="1118" spans="1:24" x14ac:dyDescent="0.25">
      <c r="A1118" t="s">
        <v>96</v>
      </c>
      <c r="B1118" s="1">
        <v>42406</v>
      </c>
      <c r="C1118">
        <v>2016</v>
      </c>
      <c r="D1118" t="s">
        <v>224</v>
      </c>
      <c r="E1118" t="s">
        <v>54</v>
      </c>
      <c r="F1118" t="s">
        <v>23</v>
      </c>
      <c r="G1118" t="s">
        <v>206</v>
      </c>
      <c r="H1118" t="s">
        <v>201</v>
      </c>
      <c r="I1118">
        <v>26850</v>
      </c>
      <c r="J1118">
        <v>4256</v>
      </c>
      <c r="K1118">
        <v>31106</v>
      </c>
      <c r="L1118" t="s">
        <v>97</v>
      </c>
      <c r="M1118" t="s">
        <v>98</v>
      </c>
      <c r="N1118" t="s">
        <v>99</v>
      </c>
      <c r="O1118">
        <v>2</v>
      </c>
      <c r="P1118" t="s">
        <v>77</v>
      </c>
      <c r="Q1118" t="s">
        <v>78</v>
      </c>
      <c r="R1118" t="s">
        <v>79</v>
      </c>
      <c r="S1118" t="s">
        <v>54</v>
      </c>
      <c r="T1118" t="s">
        <v>44</v>
      </c>
      <c r="U1118" t="s">
        <v>219</v>
      </c>
      <c r="V1118">
        <v>805.5</v>
      </c>
      <c r="W1118">
        <v>9.4901936638588993E-2</v>
      </c>
      <c r="X1118" t="s">
        <v>220</v>
      </c>
    </row>
    <row r="1119" spans="1:24" x14ac:dyDescent="0.25">
      <c r="A1119" t="s">
        <v>179</v>
      </c>
      <c r="B1119" s="1">
        <v>42407</v>
      </c>
      <c r="C1119">
        <v>2016</v>
      </c>
      <c r="D1119" t="s">
        <v>224</v>
      </c>
      <c r="E1119" t="s">
        <v>54</v>
      </c>
      <c r="F1119" t="s">
        <v>32</v>
      </c>
      <c r="G1119" t="s">
        <v>209</v>
      </c>
      <c r="H1119" t="s">
        <v>201</v>
      </c>
      <c r="I1119">
        <v>56100</v>
      </c>
      <c r="J1119">
        <v>4482</v>
      </c>
      <c r="K1119">
        <v>60582</v>
      </c>
      <c r="L1119" t="s">
        <v>164</v>
      </c>
      <c r="M1119" t="s">
        <v>180</v>
      </c>
      <c r="N1119" t="s">
        <v>181</v>
      </c>
      <c r="O1119">
        <v>4</v>
      </c>
      <c r="P1119" t="s">
        <v>77</v>
      </c>
      <c r="Q1119" t="s">
        <v>78</v>
      </c>
      <c r="R1119" t="s">
        <v>79</v>
      </c>
      <c r="S1119" t="s">
        <v>54</v>
      </c>
      <c r="T1119" t="s">
        <v>45</v>
      </c>
      <c r="U1119" t="s">
        <v>223</v>
      </c>
      <c r="V1119">
        <v>2805</v>
      </c>
      <c r="W1119">
        <v>0.32040251946095494</v>
      </c>
      <c r="X1119" t="s">
        <v>220</v>
      </c>
    </row>
    <row r="1120" spans="1:24" x14ac:dyDescent="0.25">
      <c r="A1120" t="s">
        <v>112</v>
      </c>
      <c r="B1120" s="1">
        <v>42407</v>
      </c>
      <c r="C1120">
        <v>2016</v>
      </c>
      <c r="D1120" t="s">
        <v>224</v>
      </c>
      <c r="E1120" t="s">
        <v>58</v>
      </c>
      <c r="F1120" t="s">
        <v>5</v>
      </c>
      <c r="G1120" t="s">
        <v>207</v>
      </c>
      <c r="H1120" t="s">
        <v>203</v>
      </c>
      <c r="I1120">
        <v>52450</v>
      </c>
      <c r="J1120">
        <v>1755</v>
      </c>
      <c r="K1120">
        <v>54205</v>
      </c>
      <c r="L1120" t="s">
        <v>97</v>
      </c>
      <c r="M1120" t="s">
        <v>104</v>
      </c>
      <c r="N1120" t="s">
        <v>113</v>
      </c>
      <c r="O1120">
        <v>3</v>
      </c>
      <c r="P1120" t="s">
        <v>91</v>
      </c>
      <c r="Q1120" t="s">
        <v>78</v>
      </c>
      <c r="R1120" t="s">
        <v>79</v>
      </c>
      <c r="S1120" t="s">
        <v>59</v>
      </c>
      <c r="T1120" t="s">
        <v>42</v>
      </c>
      <c r="U1120" t="s">
        <v>221</v>
      </c>
      <c r="V1120">
        <v>2098</v>
      </c>
      <c r="W1120">
        <v>0.50793005037490746</v>
      </c>
      <c r="X1120" t="s">
        <v>222</v>
      </c>
    </row>
    <row r="1121" spans="1:24" x14ac:dyDescent="0.25">
      <c r="A1121" t="s">
        <v>73</v>
      </c>
      <c r="B1121" s="1">
        <v>42408</v>
      </c>
      <c r="C1121">
        <v>2016</v>
      </c>
      <c r="D1121" t="s">
        <v>224</v>
      </c>
      <c r="E1121" t="s">
        <v>64</v>
      </c>
      <c r="F1121" t="s">
        <v>25</v>
      </c>
      <c r="G1121" t="s">
        <v>200</v>
      </c>
      <c r="H1121" t="s">
        <v>211</v>
      </c>
      <c r="I1121">
        <v>31250</v>
      </c>
      <c r="J1121">
        <v>2572</v>
      </c>
      <c r="K1121">
        <v>33822</v>
      </c>
      <c r="L1121" t="s">
        <v>74</v>
      </c>
      <c r="M1121" t="s">
        <v>75</v>
      </c>
      <c r="N1121" t="s">
        <v>76</v>
      </c>
      <c r="O1121">
        <v>4</v>
      </c>
      <c r="P1121" t="s">
        <v>77</v>
      </c>
      <c r="Q1121" t="s">
        <v>78</v>
      </c>
      <c r="R1121" t="s">
        <v>79</v>
      </c>
      <c r="S1121" t="s">
        <v>57</v>
      </c>
      <c r="T1121" t="s">
        <v>44</v>
      </c>
      <c r="U1121" t="s">
        <v>219</v>
      </c>
      <c r="V1121">
        <v>937.5</v>
      </c>
      <c r="W1121">
        <v>0.5834895943214603</v>
      </c>
      <c r="X1121" t="s">
        <v>222</v>
      </c>
    </row>
    <row r="1122" spans="1:24" x14ac:dyDescent="0.25">
      <c r="A1122" t="s">
        <v>106</v>
      </c>
      <c r="B1122" s="1">
        <v>42411</v>
      </c>
      <c r="C1122">
        <v>2016</v>
      </c>
      <c r="D1122" t="s">
        <v>224</v>
      </c>
      <c r="E1122" t="s">
        <v>58</v>
      </c>
      <c r="F1122" t="s">
        <v>2</v>
      </c>
      <c r="G1122" t="s">
        <v>209</v>
      </c>
      <c r="H1122" t="s">
        <v>205</v>
      </c>
      <c r="I1122">
        <v>42050</v>
      </c>
      <c r="J1122">
        <v>4358</v>
      </c>
      <c r="K1122">
        <v>46408</v>
      </c>
      <c r="L1122" t="s">
        <v>97</v>
      </c>
      <c r="M1122" t="s">
        <v>107</v>
      </c>
      <c r="N1122" t="s">
        <v>108</v>
      </c>
      <c r="O1122">
        <v>4</v>
      </c>
      <c r="P1122" t="s">
        <v>77</v>
      </c>
      <c r="Q1122" t="s">
        <v>78</v>
      </c>
      <c r="R1122" t="s">
        <v>79</v>
      </c>
      <c r="S1122" t="s">
        <v>59</v>
      </c>
      <c r="T1122" t="s">
        <v>42</v>
      </c>
      <c r="U1122" t="s">
        <v>221</v>
      </c>
      <c r="V1122">
        <v>1682</v>
      </c>
      <c r="W1122">
        <v>0.35721673041452501</v>
      </c>
      <c r="X1122" t="s">
        <v>220</v>
      </c>
    </row>
    <row r="1123" spans="1:24" x14ac:dyDescent="0.25">
      <c r="A1123" t="s">
        <v>83</v>
      </c>
      <c r="B1123" s="1">
        <v>42412</v>
      </c>
      <c r="C1123">
        <v>2016</v>
      </c>
      <c r="D1123" t="s">
        <v>224</v>
      </c>
      <c r="E1123" t="s">
        <v>50</v>
      </c>
      <c r="F1123" t="s">
        <v>13</v>
      </c>
      <c r="G1123" t="s">
        <v>210</v>
      </c>
      <c r="H1123" t="s">
        <v>201</v>
      </c>
      <c r="I1123">
        <v>93100</v>
      </c>
      <c r="J1123">
        <v>1438</v>
      </c>
      <c r="K1123">
        <v>94538</v>
      </c>
      <c r="L1123" t="s">
        <v>74</v>
      </c>
      <c r="M1123" t="s">
        <v>84</v>
      </c>
      <c r="N1123" t="s">
        <v>85</v>
      </c>
      <c r="O1123">
        <v>4</v>
      </c>
      <c r="P1123" t="s">
        <v>77</v>
      </c>
      <c r="Q1123" t="s">
        <v>86</v>
      </c>
      <c r="R1123" t="s">
        <v>87</v>
      </c>
      <c r="S1123" t="s">
        <v>51</v>
      </c>
      <c r="T1123" t="s">
        <v>43</v>
      </c>
      <c r="U1123" t="s">
        <v>225</v>
      </c>
      <c r="V1123">
        <v>5586</v>
      </c>
      <c r="W1123">
        <v>0.10462515526666546</v>
      </c>
      <c r="X1123" t="s">
        <v>220</v>
      </c>
    </row>
    <row r="1124" spans="1:24" x14ac:dyDescent="0.25">
      <c r="A1124" t="s">
        <v>170</v>
      </c>
      <c r="B1124" s="1">
        <v>42412</v>
      </c>
      <c r="C1124">
        <v>2016</v>
      </c>
      <c r="D1124" t="s">
        <v>224</v>
      </c>
      <c r="E1124" t="s">
        <v>57</v>
      </c>
      <c r="F1124" t="s">
        <v>17</v>
      </c>
      <c r="G1124" t="s">
        <v>209</v>
      </c>
      <c r="H1124" t="s">
        <v>203</v>
      </c>
      <c r="I1124">
        <v>35100</v>
      </c>
      <c r="J1124">
        <v>1604</v>
      </c>
      <c r="K1124">
        <v>36704</v>
      </c>
      <c r="L1124" t="s">
        <v>164</v>
      </c>
      <c r="M1124" t="s">
        <v>171</v>
      </c>
      <c r="N1124" t="s">
        <v>172</v>
      </c>
      <c r="O1124">
        <v>4</v>
      </c>
      <c r="P1124" t="s">
        <v>77</v>
      </c>
      <c r="Q1124" t="s">
        <v>78</v>
      </c>
      <c r="R1124" t="s">
        <v>79</v>
      </c>
      <c r="S1124" t="s">
        <v>57</v>
      </c>
      <c r="T1124" t="s">
        <v>44</v>
      </c>
      <c r="U1124" t="s">
        <v>219</v>
      </c>
      <c r="V1124">
        <v>1053</v>
      </c>
      <c r="W1124">
        <v>2.3549350920854764E-2</v>
      </c>
      <c r="X1124" t="s">
        <v>220</v>
      </c>
    </row>
    <row r="1125" spans="1:24" x14ac:dyDescent="0.25">
      <c r="A1125" t="s">
        <v>176</v>
      </c>
      <c r="B1125" s="1">
        <v>42413</v>
      </c>
      <c r="C1125">
        <v>2016</v>
      </c>
      <c r="D1125" t="s">
        <v>224</v>
      </c>
      <c r="E1125" t="s">
        <v>54</v>
      </c>
      <c r="F1125" t="s">
        <v>28</v>
      </c>
      <c r="G1125" t="s">
        <v>209</v>
      </c>
      <c r="H1125" t="s">
        <v>203</v>
      </c>
      <c r="I1125">
        <v>43900</v>
      </c>
      <c r="J1125">
        <v>1393</v>
      </c>
      <c r="K1125">
        <v>45293</v>
      </c>
      <c r="L1125" t="s">
        <v>164</v>
      </c>
      <c r="M1125" t="s">
        <v>177</v>
      </c>
      <c r="N1125" t="s">
        <v>178</v>
      </c>
      <c r="O1125">
        <v>4</v>
      </c>
      <c r="P1125" t="s">
        <v>77</v>
      </c>
      <c r="Q1125" t="s">
        <v>78</v>
      </c>
      <c r="R1125" t="s">
        <v>79</v>
      </c>
      <c r="S1125" t="s">
        <v>54</v>
      </c>
      <c r="T1125" t="s">
        <v>45</v>
      </c>
      <c r="U1125" t="s">
        <v>221</v>
      </c>
      <c r="V1125">
        <v>1756</v>
      </c>
      <c r="W1125">
        <v>0.69229254531315176</v>
      </c>
      <c r="X1125" t="s">
        <v>222</v>
      </c>
    </row>
    <row r="1126" spans="1:24" x14ac:dyDescent="0.25">
      <c r="A1126" t="s">
        <v>154</v>
      </c>
      <c r="B1126" s="1">
        <v>42413</v>
      </c>
      <c r="C1126">
        <v>2016</v>
      </c>
      <c r="D1126" t="s">
        <v>224</v>
      </c>
      <c r="E1126" t="s">
        <v>57</v>
      </c>
      <c r="F1126" t="s">
        <v>18</v>
      </c>
      <c r="G1126" t="s">
        <v>209</v>
      </c>
      <c r="H1126" t="s">
        <v>203</v>
      </c>
      <c r="I1126">
        <v>69900</v>
      </c>
      <c r="J1126">
        <v>4145</v>
      </c>
      <c r="K1126">
        <v>74045</v>
      </c>
      <c r="L1126" t="s">
        <v>142</v>
      </c>
      <c r="M1126" t="s">
        <v>155</v>
      </c>
      <c r="N1126" t="s">
        <v>156</v>
      </c>
      <c r="O1126">
        <v>4</v>
      </c>
      <c r="P1126" t="s">
        <v>91</v>
      </c>
      <c r="Q1126" t="s">
        <v>78</v>
      </c>
      <c r="R1126" t="s">
        <v>79</v>
      </c>
      <c r="S1126" t="s">
        <v>57</v>
      </c>
      <c r="T1126" t="s">
        <v>44</v>
      </c>
      <c r="U1126" t="s">
        <v>223</v>
      </c>
      <c r="V1126">
        <v>3495</v>
      </c>
      <c r="W1126">
        <v>5.9441048679613064E-2</v>
      </c>
      <c r="X1126" t="s">
        <v>220</v>
      </c>
    </row>
    <row r="1127" spans="1:24" x14ac:dyDescent="0.25">
      <c r="A1127" t="s">
        <v>182</v>
      </c>
      <c r="B1127" s="1">
        <v>42413</v>
      </c>
      <c r="C1127">
        <v>2016</v>
      </c>
      <c r="D1127" t="s">
        <v>224</v>
      </c>
      <c r="E1127" t="s">
        <v>52</v>
      </c>
      <c r="F1127" t="s">
        <v>47</v>
      </c>
      <c r="G1127" t="s">
        <v>210</v>
      </c>
      <c r="H1127" t="s">
        <v>201</v>
      </c>
      <c r="I1127">
        <v>64950</v>
      </c>
      <c r="J1127">
        <v>2356</v>
      </c>
      <c r="K1127">
        <v>67306</v>
      </c>
      <c r="L1127" t="s">
        <v>164</v>
      </c>
      <c r="M1127" t="s">
        <v>183</v>
      </c>
      <c r="N1127" t="s">
        <v>184</v>
      </c>
      <c r="O1127">
        <v>4</v>
      </c>
      <c r="P1127" t="s">
        <v>77</v>
      </c>
      <c r="Q1127" t="s">
        <v>78</v>
      </c>
      <c r="R1127" t="s">
        <v>79</v>
      </c>
      <c r="S1127" t="s">
        <v>53</v>
      </c>
      <c r="T1127" t="s">
        <v>46</v>
      </c>
      <c r="U1127" t="s">
        <v>223</v>
      </c>
      <c r="V1127">
        <v>3247.5</v>
      </c>
      <c r="W1127">
        <v>0.71165087712539865</v>
      </c>
      <c r="X1127" t="s">
        <v>222</v>
      </c>
    </row>
    <row r="1128" spans="1:24" x14ac:dyDescent="0.25">
      <c r="A1128" t="s">
        <v>88</v>
      </c>
      <c r="B1128" s="1">
        <v>42414</v>
      </c>
      <c r="C1128">
        <v>2016</v>
      </c>
      <c r="D1128" t="s">
        <v>224</v>
      </c>
      <c r="E1128" t="s">
        <v>55</v>
      </c>
      <c r="F1128" t="s">
        <v>40</v>
      </c>
      <c r="G1128" t="s">
        <v>200</v>
      </c>
      <c r="H1128" t="s">
        <v>203</v>
      </c>
      <c r="I1128">
        <v>160300</v>
      </c>
      <c r="J1128">
        <v>4364</v>
      </c>
      <c r="K1128">
        <v>164664</v>
      </c>
      <c r="L1128" t="s">
        <v>74</v>
      </c>
      <c r="M1128" t="s">
        <v>89</v>
      </c>
      <c r="N1128" t="s">
        <v>90</v>
      </c>
      <c r="O1128">
        <v>4</v>
      </c>
      <c r="P1128" t="s">
        <v>91</v>
      </c>
      <c r="Q1128" t="s">
        <v>86</v>
      </c>
      <c r="R1128" t="s">
        <v>92</v>
      </c>
      <c r="S1128" t="s">
        <v>56</v>
      </c>
      <c r="T1128" t="s">
        <v>46</v>
      </c>
      <c r="U1128" t="s">
        <v>225</v>
      </c>
      <c r="V1128">
        <v>9618</v>
      </c>
      <c r="W1128">
        <v>0.46585389993426107</v>
      </c>
      <c r="X1128" t="s">
        <v>220</v>
      </c>
    </row>
    <row r="1129" spans="1:24" x14ac:dyDescent="0.25">
      <c r="A1129" t="s">
        <v>120</v>
      </c>
      <c r="B1129" s="1">
        <v>42414</v>
      </c>
      <c r="C1129">
        <v>2016</v>
      </c>
      <c r="D1129" t="s">
        <v>224</v>
      </c>
      <c r="E1129" t="s">
        <v>62</v>
      </c>
      <c r="F1129" t="s">
        <v>15</v>
      </c>
      <c r="G1129" t="s">
        <v>208</v>
      </c>
      <c r="H1129" t="s">
        <v>201</v>
      </c>
      <c r="I1129">
        <v>70250</v>
      </c>
      <c r="J1129">
        <v>3513</v>
      </c>
      <c r="K1129">
        <v>73763</v>
      </c>
      <c r="L1129" t="s">
        <v>97</v>
      </c>
      <c r="M1129" t="s">
        <v>121</v>
      </c>
      <c r="N1129" t="s">
        <v>122</v>
      </c>
      <c r="O1129">
        <v>4</v>
      </c>
      <c r="P1129" t="s">
        <v>77</v>
      </c>
      <c r="Q1129" t="s">
        <v>86</v>
      </c>
      <c r="R1129" t="s">
        <v>87</v>
      </c>
      <c r="S1129" t="s">
        <v>63</v>
      </c>
      <c r="T1129" t="s">
        <v>43</v>
      </c>
      <c r="U1129" t="s">
        <v>223</v>
      </c>
      <c r="V1129">
        <v>3512.5</v>
      </c>
      <c r="W1129">
        <v>0.46283718313222622</v>
      </c>
      <c r="X1129" t="s">
        <v>220</v>
      </c>
    </row>
    <row r="1130" spans="1:24" x14ac:dyDescent="0.25">
      <c r="A1130" t="s">
        <v>148</v>
      </c>
      <c r="B1130" s="1">
        <v>42414</v>
      </c>
      <c r="C1130">
        <v>2016</v>
      </c>
      <c r="D1130" t="s">
        <v>224</v>
      </c>
      <c r="E1130" t="s">
        <v>62</v>
      </c>
      <c r="F1130" t="s">
        <v>14</v>
      </c>
      <c r="G1130" t="s">
        <v>200</v>
      </c>
      <c r="H1130" t="s">
        <v>201</v>
      </c>
      <c r="I1130">
        <v>36850</v>
      </c>
      <c r="J1130">
        <v>3128</v>
      </c>
      <c r="K1130">
        <v>39978</v>
      </c>
      <c r="L1130" t="s">
        <v>142</v>
      </c>
      <c r="M1130" t="s">
        <v>149</v>
      </c>
      <c r="N1130" t="s">
        <v>150</v>
      </c>
      <c r="O1130">
        <v>4</v>
      </c>
      <c r="P1130" t="s">
        <v>77</v>
      </c>
      <c r="Q1130" t="s">
        <v>78</v>
      </c>
      <c r="R1130" t="s">
        <v>79</v>
      </c>
      <c r="S1130" t="s">
        <v>63</v>
      </c>
      <c r="T1130" t="s">
        <v>43</v>
      </c>
      <c r="U1130" t="s">
        <v>221</v>
      </c>
      <c r="V1130">
        <v>1474</v>
      </c>
      <c r="W1130">
        <v>0.44297231568161971</v>
      </c>
      <c r="X1130" t="s">
        <v>220</v>
      </c>
    </row>
    <row r="1131" spans="1:24" x14ac:dyDescent="0.25">
      <c r="A1131" t="s">
        <v>160</v>
      </c>
      <c r="B1131" s="1">
        <v>42414</v>
      </c>
      <c r="C1131">
        <v>2016</v>
      </c>
      <c r="D1131" t="s">
        <v>224</v>
      </c>
      <c r="E1131" t="s">
        <v>64</v>
      </c>
      <c r="F1131" t="s">
        <v>20</v>
      </c>
      <c r="G1131" t="s">
        <v>200</v>
      </c>
      <c r="H1131" t="s">
        <v>202</v>
      </c>
      <c r="I1131">
        <v>121350</v>
      </c>
      <c r="J1131">
        <v>3376</v>
      </c>
      <c r="K1131">
        <v>124726</v>
      </c>
      <c r="L1131" t="s">
        <v>142</v>
      </c>
      <c r="M1131" t="s">
        <v>161</v>
      </c>
      <c r="N1131" t="s">
        <v>162</v>
      </c>
      <c r="O1131">
        <v>4</v>
      </c>
      <c r="P1131" t="s">
        <v>91</v>
      </c>
      <c r="Q1131" t="s">
        <v>78</v>
      </c>
      <c r="R1131" t="s">
        <v>92</v>
      </c>
      <c r="S1131" t="s">
        <v>57</v>
      </c>
      <c r="T1131" t="s">
        <v>44</v>
      </c>
      <c r="U1131" t="s">
        <v>225</v>
      </c>
      <c r="V1131">
        <v>7281</v>
      </c>
      <c r="W1131">
        <v>0.75301720562997143</v>
      </c>
      <c r="X1131" t="s">
        <v>222</v>
      </c>
    </row>
    <row r="1132" spans="1:24" x14ac:dyDescent="0.25">
      <c r="A1132" t="s">
        <v>173</v>
      </c>
      <c r="B1132" s="1">
        <v>42415</v>
      </c>
      <c r="C1132">
        <v>2016</v>
      </c>
      <c r="D1132" t="s">
        <v>224</v>
      </c>
      <c r="E1132" t="s">
        <v>58</v>
      </c>
      <c r="F1132" t="s">
        <v>5</v>
      </c>
      <c r="G1132" t="s">
        <v>200</v>
      </c>
      <c r="H1132" t="s">
        <v>203</v>
      </c>
      <c r="I1132">
        <v>36100</v>
      </c>
      <c r="J1132">
        <v>4039</v>
      </c>
      <c r="K1132">
        <v>40139</v>
      </c>
      <c r="L1132" t="s">
        <v>164</v>
      </c>
      <c r="M1132" t="s">
        <v>174</v>
      </c>
      <c r="N1132" t="s">
        <v>175</v>
      </c>
      <c r="O1132">
        <v>2</v>
      </c>
      <c r="P1132" t="s">
        <v>91</v>
      </c>
      <c r="Q1132" t="s">
        <v>78</v>
      </c>
      <c r="R1132" t="s">
        <v>79</v>
      </c>
      <c r="S1132" t="s">
        <v>59</v>
      </c>
      <c r="T1132" t="s">
        <v>42</v>
      </c>
      <c r="U1132" t="s">
        <v>221</v>
      </c>
      <c r="V1132">
        <v>1444</v>
      </c>
      <c r="W1132">
        <v>0.72020744053656582</v>
      </c>
      <c r="X1132" t="s">
        <v>222</v>
      </c>
    </row>
    <row r="1133" spans="1:24" x14ac:dyDescent="0.25">
      <c r="A1133" t="s">
        <v>173</v>
      </c>
      <c r="B1133" s="1">
        <v>42415</v>
      </c>
      <c r="C1133">
        <v>2016</v>
      </c>
      <c r="D1133" t="s">
        <v>224</v>
      </c>
      <c r="E1133" t="s">
        <v>57</v>
      </c>
      <c r="F1133" t="s">
        <v>23</v>
      </c>
      <c r="G1133" t="s">
        <v>210</v>
      </c>
      <c r="H1133" t="s">
        <v>201</v>
      </c>
      <c r="I1133">
        <v>35700</v>
      </c>
      <c r="J1133">
        <v>1894</v>
      </c>
      <c r="K1133">
        <v>37594</v>
      </c>
      <c r="L1133" t="s">
        <v>164</v>
      </c>
      <c r="M1133" t="s">
        <v>174</v>
      </c>
      <c r="N1133" t="s">
        <v>175</v>
      </c>
      <c r="O1133">
        <v>2</v>
      </c>
      <c r="P1133" t="s">
        <v>91</v>
      </c>
      <c r="Q1133" t="s">
        <v>78</v>
      </c>
      <c r="R1133" t="s">
        <v>79</v>
      </c>
      <c r="S1133" t="s">
        <v>57</v>
      </c>
      <c r="T1133" t="s">
        <v>44</v>
      </c>
      <c r="U1133" t="s">
        <v>221</v>
      </c>
      <c r="V1133">
        <v>1428</v>
      </c>
      <c r="W1133">
        <v>0.98298614471358536</v>
      </c>
      <c r="X1133" t="s">
        <v>222</v>
      </c>
    </row>
    <row r="1134" spans="1:24" x14ac:dyDescent="0.25">
      <c r="A1134" t="s">
        <v>139</v>
      </c>
      <c r="B1134" s="1">
        <v>42415</v>
      </c>
      <c r="C1134">
        <v>2016</v>
      </c>
      <c r="D1134" t="s">
        <v>224</v>
      </c>
      <c r="E1134" t="s">
        <v>55</v>
      </c>
      <c r="F1134" t="s">
        <v>39</v>
      </c>
      <c r="G1134" t="s">
        <v>210</v>
      </c>
      <c r="H1134" t="s">
        <v>205</v>
      </c>
      <c r="I1134">
        <v>150400</v>
      </c>
      <c r="J1134">
        <v>4682</v>
      </c>
      <c r="K1134">
        <v>155082</v>
      </c>
      <c r="L1134" t="s">
        <v>127</v>
      </c>
      <c r="M1134" t="s">
        <v>137</v>
      </c>
      <c r="N1134" t="s">
        <v>140</v>
      </c>
      <c r="O1134">
        <v>4</v>
      </c>
      <c r="P1134" t="s">
        <v>91</v>
      </c>
      <c r="Q1134" t="s">
        <v>86</v>
      </c>
      <c r="R1134" t="s">
        <v>92</v>
      </c>
      <c r="S1134" t="s">
        <v>56</v>
      </c>
      <c r="T1134" t="s">
        <v>46</v>
      </c>
      <c r="U1134" t="s">
        <v>225</v>
      </c>
      <c r="V1134">
        <v>9024</v>
      </c>
      <c r="W1134">
        <v>0.93875660092511992</v>
      </c>
      <c r="X1134" t="s">
        <v>222</v>
      </c>
    </row>
    <row r="1135" spans="1:24" x14ac:dyDescent="0.25">
      <c r="A1135" t="s">
        <v>117</v>
      </c>
      <c r="B1135" s="1">
        <v>42415</v>
      </c>
      <c r="C1135">
        <v>2016</v>
      </c>
      <c r="D1135" t="s">
        <v>224</v>
      </c>
      <c r="E1135" t="s">
        <v>57</v>
      </c>
      <c r="F1135" t="s">
        <v>19</v>
      </c>
      <c r="G1135" t="s">
        <v>207</v>
      </c>
      <c r="H1135" t="s">
        <v>202</v>
      </c>
      <c r="I1135">
        <v>65050</v>
      </c>
      <c r="J1135">
        <v>4876</v>
      </c>
      <c r="K1135">
        <v>69926</v>
      </c>
      <c r="L1135" t="s">
        <v>97</v>
      </c>
      <c r="M1135" t="s">
        <v>118</v>
      </c>
      <c r="N1135" t="s">
        <v>119</v>
      </c>
      <c r="O1135">
        <v>4</v>
      </c>
      <c r="P1135" t="s">
        <v>77</v>
      </c>
      <c r="Q1135" t="s">
        <v>86</v>
      </c>
      <c r="R1135" t="s">
        <v>79</v>
      </c>
      <c r="S1135" t="s">
        <v>57</v>
      </c>
      <c r="T1135" t="s">
        <v>44</v>
      </c>
      <c r="U1135" t="s">
        <v>223</v>
      </c>
      <c r="V1135">
        <v>3252.5</v>
      </c>
      <c r="W1135">
        <v>0.95942883890095576</v>
      </c>
      <c r="X1135" t="s">
        <v>222</v>
      </c>
    </row>
    <row r="1136" spans="1:24" x14ac:dyDescent="0.25">
      <c r="A1136" t="s">
        <v>163</v>
      </c>
      <c r="B1136" s="1">
        <v>42416</v>
      </c>
      <c r="C1136">
        <v>2016</v>
      </c>
      <c r="D1136" t="s">
        <v>224</v>
      </c>
      <c r="E1136" t="s">
        <v>55</v>
      </c>
      <c r="F1136" t="s">
        <v>37</v>
      </c>
      <c r="G1136" t="s">
        <v>210</v>
      </c>
      <c r="H1136" t="s">
        <v>203</v>
      </c>
      <c r="I1136">
        <v>27900</v>
      </c>
      <c r="J1136">
        <v>4037</v>
      </c>
      <c r="K1136">
        <v>31937</v>
      </c>
      <c r="L1136" t="s">
        <v>164</v>
      </c>
      <c r="M1136" t="s">
        <v>165</v>
      </c>
      <c r="N1136" t="s">
        <v>166</v>
      </c>
      <c r="O1136">
        <v>2</v>
      </c>
      <c r="P1136" t="s">
        <v>77</v>
      </c>
      <c r="Q1136" t="s">
        <v>78</v>
      </c>
      <c r="R1136" t="s">
        <v>79</v>
      </c>
      <c r="S1136" t="s">
        <v>56</v>
      </c>
      <c r="T1136" t="s">
        <v>46</v>
      </c>
      <c r="U1136" t="s">
        <v>219</v>
      </c>
      <c r="V1136">
        <v>837</v>
      </c>
      <c r="W1136">
        <v>0.70356924724931325</v>
      </c>
      <c r="X1136" t="s">
        <v>222</v>
      </c>
    </row>
    <row r="1137" spans="1:24" x14ac:dyDescent="0.25">
      <c r="A1137" t="s">
        <v>100</v>
      </c>
      <c r="B1137" s="1">
        <v>42416</v>
      </c>
      <c r="C1137">
        <v>2016</v>
      </c>
      <c r="D1137" t="s">
        <v>224</v>
      </c>
      <c r="E1137" t="s">
        <v>64</v>
      </c>
      <c r="F1137" t="s">
        <v>26</v>
      </c>
      <c r="G1137" t="s">
        <v>200</v>
      </c>
      <c r="H1137" t="s">
        <v>203</v>
      </c>
      <c r="I1137">
        <v>34850</v>
      </c>
      <c r="J1137">
        <v>2722</v>
      </c>
      <c r="K1137">
        <v>37572</v>
      </c>
      <c r="L1137" t="s">
        <v>97</v>
      </c>
      <c r="M1137" t="s">
        <v>101</v>
      </c>
      <c r="N1137" t="s">
        <v>102</v>
      </c>
      <c r="O1137">
        <v>4</v>
      </c>
      <c r="P1137" t="s">
        <v>77</v>
      </c>
      <c r="Q1137" t="s">
        <v>78</v>
      </c>
      <c r="R1137" t="s">
        <v>79</v>
      </c>
      <c r="S1137" t="s">
        <v>57</v>
      </c>
      <c r="T1137" t="s">
        <v>44</v>
      </c>
      <c r="U1137" t="s">
        <v>221</v>
      </c>
      <c r="V1137">
        <v>1394</v>
      </c>
      <c r="W1137">
        <v>0.31494519455123005</v>
      </c>
      <c r="X1137" t="s">
        <v>220</v>
      </c>
    </row>
    <row r="1138" spans="1:24" x14ac:dyDescent="0.25">
      <c r="A1138" t="s">
        <v>120</v>
      </c>
      <c r="B1138" s="1">
        <v>42417</v>
      </c>
      <c r="C1138">
        <v>2016</v>
      </c>
      <c r="D1138" t="s">
        <v>224</v>
      </c>
      <c r="E1138" t="s">
        <v>55</v>
      </c>
      <c r="F1138" t="s">
        <v>40</v>
      </c>
      <c r="G1138" t="s">
        <v>209</v>
      </c>
      <c r="H1138" t="s">
        <v>203</v>
      </c>
      <c r="I1138">
        <v>70250</v>
      </c>
      <c r="J1138">
        <v>3018</v>
      </c>
      <c r="K1138">
        <v>73268</v>
      </c>
      <c r="L1138" t="s">
        <v>97</v>
      </c>
      <c r="M1138" t="s">
        <v>121</v>
      </c>
      <c r="N1138" t="s">
        <v>122</v>
      </c>
      <c r="O1138">
        <v>4</v>
      </c>
      <c r="P1138" t="s">
        <v>77</v>
      </c>
      <c r="Q1138" t="s">
        <v>86</v>
      </c>
      <c r="R1138" t="s">
        <v>87</v>
      </c>
      <c r="S1138" t="s">
        <v>56</v>
      </c>
      <c r="T1138" t="s">
        <v>46</v>
      </c>
      <c r="U1138" t="s">
        <v>223</v>
      </c>
      <c r="V1138">
        <v>3512.5</v>
      </c>
      <c r="W1138">
        <v>0.20873178365115624</v>
      </c>
      <c r="X1138" t="s">
        <v>220</v>
      </c>
    </row>
    <row r="1139" spans="1:24" x14ac:dyDescent="0.25">
      <c r="A1139" t="s">
        <v>117</v>
      </c>
      <c r="B1139" s="1">
        <v>42417</v>
      </c>
      <c r="C1139">
        <v>2016</v>
      </c>
      <c r="D1139" t="s">
        <v>224</v>
      </c>
      <c r="E1139" t="s">
        <v>57</v>
      </c>
      <c r="F1139" t="s">
        <v>16</v>
      </c>
      <c r="G1139" t="s">
        <v>200</v>
      </c>
      <c r="H1139" t="s">
        <v>211</v>
      </c>
      <c r="I1139">
        <v>65100</v>
      </c>
      <c r="J1139">
        <v>2906</v>
      </c>
      <c r="K1139">
        <v>68006</v>
      </c>
      <c r="L1139" t="s">
        <v>97</v>
      </c>
      <c r="M1139" t="s">
        <v>118</v>
      </c>
      <c r="N1139" t="s">
        <v>119</v>
      </c>
      <c r="O1139">
        <v>4</v>
      </c>
      <c r="P1139" t="s">
        <v>77</v>
      </c>
      <c r="Q1139" t="s">
        <v>86</v>
      </c>
      <c r="R1139" t="s">
        <v>79</v>
      </c>
      <c r="S1139" t="s">
        <v>57</v>
      </c>
      <c r="T1139" t="s">
        <v>44</v>
      </c>
      <c r="U1139" t="s">
        <v>223</v>
      </c>
      <c r="V1139">
        <v>3255</v>
      </c>
      <c r="W1139">
        <v>0.63487307011842409</v>
      </c>
      <c r="X1139" t="s">
        <v>222</v>
      </c>
    </row>
    <row r="1140" spans="1:24" x14ac:dyDescent="0.25">
      <c r="A1140" t="s">
        <v>179</v>
      </c>
      <c r="B1140" s="1">
        <v>42417</v>
      </c>
      <c r="C1140">
        <v>2016</v>
      </c>
      <c r="D1140" t="s">
        <v>224</v>
      </c>
      <c r="E1140" t="s">
        <v>64</v>
      </c>
      <c r="F1140" t="s">
        <v>26</v>
      </c>
      <c r="G1140" t="s">
        <v>209</v>
      </c>
      <c r="H1140" t="s">
        <v>201</v>
      </c>
      <c r="I1140">
        <v>55950</v>
      </c>
      <c r="J1140">
        <v>3510</v>
      </c>
      <c r="K1140">
        <v>59460</v>
      </c>
      <c r="L1140" t="s">
        <v>164</v>
      </c>
      <c r="M1140" t="s">
        <v>180</v>
      </c>
      <c r="N1140" t="s">
        <v>181</v>
      </c>
      <c r="O1140">
        <v>4</v>
      </c>
      <c r="P1140" t="s">
        <v>77</v>
      </c>
      <c r="Q1140" t="s">
        <v>78</v>
      </c>
      <c r="R1140" t="s">
        <v>79</v>
      </c>
      <c r="S1140" t="s">
        <v>57</v>
      </c>
      <c r="T1140" t="s">
        <v>44</v>
      </c>
      <c r="U1140" t="s">
        <v>223</v>
      </c>
      <c r="V1140">
        <v>2797.5</v>
      </c>
      <c r="W1140">
        <v>0.58148413271712329</v>
      </c>
      <c r="X1140" t="s">
        <v>222</v>
      </c>
    </row>
    <row r="1141" spans="1:24" x14ac:dyDescent="0.25">
      <c r="A1141" t="s">
        <v>188</v>
      </c>
      <c r="B1141" s="1">
        <v>42418</v>
      </c>
      <c r="C1141">
        <v>2016</v>
      </c>
      <c r="D1141" t="s">
        <v>224</v>
      </c>
      <c r="E1141" t="s">
        <v>55</v>
      </c>
      <c r="F1141" t="s">
        <v>39</v>
      </c>
      <c r="G1141" t="s">
        <v>208</v>
      </c>
      <c r="H1141" t="s">
        <v>203</v>
      </c>
      <c r="I1141">
        <v>86150</v>
      </c>
      <c r="J1141">
        <v>4645</v>
      </c>
      <c r="K1141">
        <v>90795</v>
      </c>
      <c r="L1141" t="s">
        <v>164</v>
      </c>
      <c r="M1141" t="s">
        <v>189</v>
      </c>
      <c r="N1141" t="s">
        <v>190</v>
      </c>
      <c r="O1141">
        <v>4</v>
      </c>
      <c r="P1141" t="s">
        <v>77</v>
      </c>
      <c r="Q1141" t="s">
        <v>86</v>
      </c>
      <c r="R1141" t="s">
        <v>87</v>
      </c>
      <c r="S1141" t="s">
        <v>56</v>
      </c>
      <c r="T1141" t="s">
        <v>46</v>
      </c>
      <c r="U1141" t="s">
        <v>225</v>
      </c>
      <c r="V1141">
        <v>5169</v>
      </c>
      <c r="W1141">
        <v>2.3861386824334686E-2</v>
      </c>
      <c r="X1141" t="s">
        <v>220</v>
      </c>
    </row>
    <row r="1142" spans="1:24" x14ac:dyDescent="0.25">
      <c r="A1142" t="s">
        <v>182</v>
      </c>
      <c r="B1142" s="1">
        <v>42418</v>
      </c>
      <c r="C1142">
        <v>2016</v>
      </c>
      <c r="D1142" t="s">
        <v>224</v>
      </c>
      <c r="E1142" t="s">
        <v>55</v>
      </c>
      <c r="F1142" t="s">
        <v>37</v>
      </c>
      <c r="G1142" t="s">
        <v>200</v>
      </c>
      <c r="H1142" t="s">
        <v>201</v>
      </c>
      <c r="I1142">
        <v>65200</v>
      </c>
      <c r="J1142">
        <v>2206</v>
      </c>
      <c r="K1142">
        <v>67406</v>
      </c>
      <c r="L1142" t="s">
        <v>164</v>
      </c>
      <c r="M1142" t="s">
        <v>183</v>
      </c>
      <c r="N1142" t="s">
        <v>184</v>
      </c>
      <c r="O1142">
        <v>4</v>
      </c>
      <c r="P1142" t="s">
        <v>77</v>
      </c>
      <c r="Q1142" t="s">
        <v>78</v>
      </c>
      <c r="R1142" t="s">
        <v>79</v>
      </c>
      <c r="S1142" t="s">
        <v>56</v>
      </c>
      <c r="T1142" t="s">
        <v>46</v>
      </c>
      <c r="U1142" t="s">
        <v>223</v>
      </c>
      <c r="V1142">
        <v>3260</v>
      </c>
      <c r="W1142">
        <v>0.52811294027050626</v>
      </c>
      <c r="X1142" t="s">
        <v>222</v>
      </c>
    </row>
    <row r="1143" spans="1:24" x14ac:dyDescent="0.25">
      <c r="A1143" t="s">
        <v>170</v>
      </c>
      <c r="B1143" s="1">
        <v>42419</v>
      </c>
      <c r="C1143">
        <v>2016</v>
      </c>
      <c r="D1143" t="s">
        <v>224</v>
      </c>
      <c r="E1143" t="s">
        <v>62</v>
      </c>
      <c r="F1143" t="s">
        <v>11</v>
      </c>
      <c r="G1143" t="s">
        <v>206</v>
      </c>
      <c r="H1143" t="s">
        <v>205</v>
      </c>
      <c r="I1143">
        <v>34850</v>
      </c>
      <c r="J1143">
        <v>3705</v>
      </c>
      <c r="K1143">
        <v>38555</v>
      </c>
      <c r="L1143" t="s">
        <v>164</v>
      </c>
      <c r="M1143" t="s">
        <v>171</v>
      </c>
      <c r="N1143" t="s">
        <v>172</v>
      </c>
      <c r="O1143">
        <v>4</v>
      </c>
      <c r="P1143" t="s">
        <v>77</v>
      </c>
      <c r="Q1143" t="s">
        <v>78</v>
      </c>
      <c r="R1143" t="s">
        <v>79</v>
      </c>
      <c r="S1143" t="s">
        <v>63</v>
      </c>
      <c r="T1143" t="s">
        <v>43</v>
      </c>
      <c r="U1143" t="s">
        <v>221</v>
      </c>
      <c r="V1143">
        <v>1394</v>
      </c>
      <c r="W1143">
        <v>0.78495781905248663</v>
      </c>
      <c r="X1143" t="s">
        <v>222</v>
      </c>
    </row>
    <row r="1144" spans="1:24" x14ac:dyDescent="0.25">
      <c r="A1144" t="s">
        <v>133</v>
      </c>
      <c r="B1144" s="1">
        <v>42419</v>
      </c>
      <c r="C1144">
        <v>2016</v>
      </c>
      <c r="D1144" t="s">
        <v>224</v>
      </c>
      <c r="E1144" t="s">
        <v>55</v>
      </c>
      <c r="F1144" t="s">
        <v>38</v>
      </c>
      <c r="G1144" t="s">
        <v>200</v>
      </c>
      <c r="H1144" t="s">
        <v>202</v>
      </c>
      <c r="I1144">
        <v>71700</v>
      </c>
      <c r="J1144">
        <v>3666</v>
      </c>
      <c r="K1144">
        <v>75366</v>
      </c>
      <c r="L1144" t="s">
        <v>127</v>
      </c>
      <c r="M1144" t="s">
        <v>134</v>
      </c>
      <c r="N1144" t="s">
        <v>135</v>
      </c>
      <c r="O1144">
        <v>4</v>
      </c>
      <c r="P1144" t="s">
        <v>77</v>
      </c>
      <c r="Q1144" t="s">
        <v>86</v>
      </c>
      <c r="R1144" t="s">
        <v>79</v>
      </c>
      <c r="S1144" t="s">
        <v>56</v>
      </c>
      <c r="T1144" t="s">
        <v>46</v>
      </c>
      <c r="U1144" t="s">
        <v>223</v>
      </c>
      <c r="V1144">
        <v>3585</v>
      </c>
      <c r="W1144">
        <v>0.80577576663614059</v>
      </c>
      <c r="X1144" t="s">
        <v>222</v>
      </c>
    </row>
    <row r="1145" spans="1:24" x14ac:dyDescent="0.25">
      <c r="A1145" t="s">
        <v>93</v>
      </c>
      <c r="B1145" s="1">
        <v>42421</v>
      </c>
      <c r="C1145">
        <v>2016</v>
      </c>
      <c r="D1145" t="s">
        <v>224</v>
      </c>
      <c r="E1145" t="s">
        <v>57</v>
      </c>
      <c r="F1145" t="s">
        <v>16</v>
      </c>
      <c r="G1145" t="s">
        <v>209</v>
      </c>
      <c r="H1145" t="s">
        <v>211</v>
      </c>
      <c r="I1145">
        <v>184800</v>
      </c>
      <c r="J1145">
        <v>2345</v>
      </c>
      <c r="K1145">
        <v>187145</v>
      </c>
      <c r="L1145" t="s">
        <v>74</v>
      </c>
      <c r="M1145" t="s">
        <v>94</v>
      </c>
      <c r="N1145" t="s">
        <v>95</v>
      </c>
      <c r="O1145">
        <v>2</v>
      </c>
      <c r="P1145" t="s">
        <v>77</v>
      </c>
      <c r="Q1145" t="s">
        <v>86</v>
      </c>
      <c r="R1145" t="s">
        <v>87</v>
      </c>
      <c r="S1145" t="s">
        <v>57</v>
      </c>
      <c r="T1145" t="s">
        <v>44</v>
      </c>
      <c r="U1145" t="s">
        <v>225</v>
      </c>
      <c r="V1145">
        <v>11088</v>
      </c>
      <c r="W1145">
        <v>0.86830970126591145</v>
      </c>
      <c r="X1145" t="s">
        <v>222</v>
      </c>
    </row>
    <row r="1146" spans="1:24" x14ac:dyDescent="0.25">
      <c r="A1146" t="s">
        <v>117</v>
      </c>
      <c r="B1146" s="1">
        <v>42422</v>
      </c>
      <c r="C1146">
        <v>2016</v>
      </c>
      <c r="D1146" t="s">
        <v>224</v>
      </c>
      <c r="E1146" t="s">
        <v>64</v>
      </c>
      <c r="F1146" t="s">
        <v>25</v>
      </c>
      <c r="G1146" t="s">
        <v>209</v>
      </c>
      <c r="H1146" t="s">
        <v>203</v>
      </c>
      <c r="I1146">
        <v>65150</v>
      </c>
      <c r="J1146">
        <v>2317</v>
      </c>
      <c r="K1146">
        <v>67467</v>
      </c>
      <c r="L1146" t="s">
        <v>97</v>
      </c>
      <c r="M1146" t="s">
        <v>118</v>
      </c>
      <c r="N1146" t="s">
        <v>119</v>
      </c>
      <c r="O1146">
        <v>4</v>
      </c>
      <c r="P1146" t="s">
        <v>77</v>
      </c>
      <c r="Q1146" t="s">
        <v>86</v>
      </c>
      <c r="R1146" t="s">
        <v>79</v>
      </c>
      <c r="S1146" t="s">
        <v>57</v>
      </c>
      <c r="T1146" t="s">
        <v>44</v>
      </c>
      <c r="U1146" t="s">
        <v>223</v>
      </c>
      <c r="V1146">
        <v>3257.5</v>
      </c>
      <c r="W1146">
        <v>0.56979370236852844</v>
      </c>
      <c r="X1146" t="s">
        <v>222</v>
      </c>
    </row>
    <row r="1147" spans="1:24" x14ac:dyDescent="0.25">
      <c r="A1147" t="s">
        <v>123</v>
      </c>
      <c r="B1147" s="1">
        <v>42422</v>
      </c>
      <c r="C1147">
        <v>2016</v>
      </c>
      <c r="D1147" t="s">
        <v>224</v>
      </c>
      <c r="E1147" t="s">
        <v>55</v>
      </c>
      <c r="F1147" t="s">
        <v>39</v>
      </c>
      <c r="G1147" t="s">
        <v>200</v>
      </c>
      <c r="H1147" t="s">
        <v>205</v>
      </c>
      <c r="I1147">
        <v>84100</v>
      </c>
      <c r="J1147">
        <v>1411</v>
      </c>
      <c r="K1147">
        <v>85511</v>
      </c>
      <c r="L1147" t="s">
        <v>97</v>
      </c>
      <c r="M1147" t="s">
        <v>124</v>
      </c>
      <c r="N1147" t="s">
        <v>125</v>
      </c>
      <c r="O1147">
        <v>4</v>
      </c>
      <c r="P1147" t="s">
        <v>91</v>
      </c>
      <c r="Q1147" t="s">
        <v>78</v>
      </c>
      <c r="R1147" t="s">
        <v>92</v>
      </c>
      <c r="S1147" t="s">
        <v>56</v>
      </c>
      <c r="T1147" t="s">
        <v>46</v>
      </c>
      <c r="U1147" t="s">
        <v>225</v>
      </c>
      <c r="V1147">
        <v>5046</v>
      </c>
      <c r="W1147">
        <v>0.1614874578833056</v>
      </c>
      <c r="X1147" t="s">
        <v>220</v>
      </c>
    </row>
    <row r="1148" spans="1:24" x14ac:dyDescent="0.25">
      <c r="A1148" t="s">
        <v>123</v>
      </c>
      <c r="B1148" s="1">
        <v>42422</v>
      </c>
      <c r="C1148">
        <v>2016</v>
      </c>
      <c r="D1148" t="s">
        <v>224</v>
      </c>
      <c r="E1148" t="s">
        <v>60</v>
      </c>
      <c r="F1148" t="s">
        <v>35</v>
      </c>
      <c r="G1148" t="s">
        <v>200</v>
      </c>
      <c r="H1148" t="s">
        <v>203</v>
      </c>
      <c r="I1148">
        <v>84350</v>
      </c>
      <c r="J1148">
        <v>3967</v>
      </c>
      <c r="K1148">
        <v>88317</v>
      </c>
      <c r="L1148" t="s">
        <v>97</v>
      </c>
      <c r="M1148" t="s">
        <v>124</v>
      </c>
      <c r="N1148" t="s">
        <v>125</v>
      </c>
      <c r="O1148">
        <v>4</v>
      </c>
      <c r="P1148" t="s">
        <v>91</v>
      </c>
      <c r="Q1148" t="s">
        <v>78</v>
      </c>
      <c r="R1148" t="s">
        <v>92</v>
      </c>
      <c r="S1148" t="s">
        <v>61</v>
      </c>
      <c r="T1148" t="s">
        <v>46</v>
      </c>
      <c r="U1148" t="s">
        <v>225</v>
      </c>
      <c r="V1148">
        <v>5061</v>
      </c>
      <c r="W1148">
        <v>0.63385165558841627</v>
      </c>
      <c r="X1148" t="s">
        <v>222</v>
      </c>
    </row>
    <row r="1149" spans="1:24" x14ac:dyDescent="0.25">
      <c r="A1149" t="s">
        <v>176</v>
      </c>
      <c r="B1149" s="1">
        <v>42426</v>
      </c>
      <c r="C1149">
        <v>2016</v>
      </c>
      <c r="D1149" t="s">
        <v>224</v>
      </c>
      <c r="E1149" t="s">
        <v>52</v>
      </c>
      <c r="F1149" t="s">
        <v>47</v>
      </c>
      <c r="G1149" t="s">
        <v>208</v>
      </c>
      <c r="H1149" t="s">
        <v>201</v>
      </c>
      <c r="I1149">
        <v>43900</v>
      </c>
      <c r="J1149">
        <v>1679</v>
      </c>
      <c r="K1149">
        <v>45579</v>
      </c>
      <c r="L1149" t="s">
        <v>164</v>
      </c>
      <c r="M1149" t="s">
        <v>177</v>
      </c>
      <c r="N1149" t="s">
        <v>178</v>
      </c>
      <c r="O1149">
        <v>4</v>
      </c>
      <c r="P1149" t="s">
        <v>77</v>
      </c>
      <c r="Q1149" t="s">
        <v>78</v>
      </c>
      <c r="R1149" t="s">
        <v>79</v>
      </c>
      <c r="S1149" t="s">
        <v>53</v>
      </c>
      <c r="T1149" t="s">
        <v>46</v>
      </c>
      <c r="U1149" t="s">
        <v>221</v>
      </c>
      <c r="V1149">
        <v>1756</v>
      </c>
      <c r="W1149">
        <v>0.39292879793463686</v>
      </c>
      <c r="X1149" t="s">
        <v>220</v>
      </c>
    </row>
    <row r="1150" spans="1:24" x14ac:dyDescent="0.25">
      <c r="A1150" t="s">
        <v>154</v>
      </c>
      <c r="B1150" s="1">
        <v>42428</v>
      </c>
      <c r="C1150">
        <v>2016</v>
      </c>
      <c r="D1150" t="s">
        <v>224</v>
      </c>
      <c r="E1150" t="s">
        <v>54</v>
      </c>
      <c r="F1150" t="s">
        <v>31</v>
      </c>
      <c r="G1150" t="s">
        <v>200</v>
      </c>
      <c r="H1150" t="s">
        <v>201</v>
      </c>
      <c r="I1150">
        <v>70000</v>
      </c>
      <c r="J1150">
        <v>2922</v>
      </c>
      <c r="K1150">
        <v>72922</v>
      </c>
      <c r="L1150" t="s">
        <v>142</v>
      </c>
      <c r="M1150" t="s">
        <v>155</v>
      </c>
      <c r="N1150" t="s">
        <v>156</v>
      </c>
      <c r="O1150">
        <v>4</v>
      </c>
      <c r="P1150" t="s">
        <v>91</v>
      </c>
      <c r="Q1150" t="s">
        <v>78</v>
      </c>
      <c r="R1150" t="s">
        <v>79</v>
      </c>
      <c r="S1150" t="s">
        <v>54</v>
      </c>
      <c r="T1150" t="s">
        <v>45</v>
      </c>
      <c r="U1150" t="s">
        <v>223</v>
      </c>
      <c r="V1150">
        <v>3500</v>
      </c>
      <c r="W1150">
        <v>0.43663373749546414</v>
      </c>
      <c r="X1150" t="s">
        <v>220</v>
      </c>
    </row>
    <row r="1151" spans="1:24" x14ac:dyDescent="0.25">
      <c r="A1151" t="s">
        <v>109</v>
      </c>
      <c r="B1151" s="1">
        <v>42428</v>
      </c>
      <c r="C1151">
        <v>2016</v>
      </c>
      <c r="D1151" t="s">
        <v>224</v>
      </c>
      <c r="E1151" t="s">
        <v>55</v>
      </c>
      <c r="F1151" t="s">
        <v>40</v>
      </c>
      <c r="G1151" t="s">
        <v>206</v>
      </c>
      <c r="H1151" t="s">
        <v>203</v>
      </c>
      <c r="I1151">
        <v>51050</v>
      </c>
      <c r="J1151">
        <v>3472</v>
      </c>
      <c r="K1151">
        <v>54522</v>
      </c>
      <c r="L1151" t="s">
        <v>97</v>
      </c>
      <c r="M1151" t="s">
        <v>110</v>
      </c>
      <c r="N1151" t="s">
        <v>111</v>
      </c>
      <c r="O1151">
        <v>4</v>
      </c>
      <c r="P1151" t="s">
        <v>91</v>
      </c>
      <c r="Q1151" t="s">
        <v>78</v>
      </c>
      <c r="R1151" t="s">
        <v>79</v>
      </c>
      <c r="S1151" t="s">
        <v>56</v>
      </c>
      <c r="T1151" t="s">
        <v>46</v>
      </c>
      <c r="U1151" t="s">
        <v>221</v>
      </c>
      <c r="V1151">
        <v>2042</v>
      </c>
      <c r="W1151">
        <v>0.35634693939068679</v>
      </c>
      <c r="X1151" t="s">
        <v>220</v>
      </c>
    </row>
    <row r="1152" spans="1:24" x14ac:dyDescent="0.25">
      <c r="A1152" t="s">
        <v>130</v>
      </c>
      <c r="B1152" s="1">
        <v>42430</v>
      </c>
      <c r="C1152">
        <v>2016</v>
      </c>
      <c r="D1152" t="s">
        <v>226</v>
      </c>
      <c r="E1152" t="s">
        <v>54</v>
      </c>
      <c r="F1152" t="s">
        <v>28</v>
      </c>
      <c r="G1152" t="s">
        <v>200</v>
      </c>
      <c r="H1152" t="s">
        <v>203</v>
      </c>
      <c r="I1152">
        <v>68150</v>
      </c>
      <c r="J1152">
        <v>4366</v>
      </c>
      <c r="K1152">
        <v>72516</v>
      </c>
      <c r="L1152" t="s">
        <v>127</v>
      </c>
      <c r="M1152" t="s">
        <v>131</v>
      </c>
      <c r="N1152" t="s">
        <v>132</v>
      </c>
      <c r="O1152">
        <v>4</v>
      </c>
      <c r="P1152" t="s">
        <v>77</v>
      </c>
      <c r="Q1152" t="s">
        <v>86</v>
      </c>
      <c r="R1152" t="s">
        <v>79</v>
      </c>
      <c r="S1152" t="s">
        <v>54</v>
      </c>
      <c r="T1152" t="s">
        <v>45</v>
      </c>
      <c r="U1152" t="s">
        <v>223</v>
      </c>
      <c r="V1152">
        <v>3407.5</v>
      </c>
      <c r="W1152">
        <v>0.34814891328483305</v>
      </c>
      <c r="X1152" t="s">
        <v>220</v>
      </c>
    </row>
    <row r="1153" spans="1:24" x14ac:dyDescent="0.25">
      <c r="A1153" t="s">
        <v>120</v>
      </c>
      <c r="B1153" s="1">
        <v>42431</v>
      </c>
      <c r="C1153">
        <v>2016</v>
      </c>
      <c r="D1153" t="s">
        <v>226</v>
      </c>
      <c r="E1153" t="s">
        <v>55</v>
      </c>
      <c r="F1153" t="s">
        <v>37</v>
      </c>
      <c r="G1153" t="s">
        <v>210</v>
      </c>
      <c r="H1153" t="s">
        <v>203</v>
      </c>
      <c r="I1153">
        <v>70000</v>
      </c>
      <c r="J1153">
        <v>3225</v>
      </c>
      <c r="K1153">
        <v>73225</v>
      </c>
      <c r="L1153" t="s">
        <v>97</v>
      </c>
      <c r="M1153" t="s">
        <v>121</v>
      </c>
      <c r="N1153" t="s">
        <v>122</v>
      </c>
      <c r="O1153">
        <v>4</v>
      </c>
      <c r="P1153" t="s">
        <v>77</v>
      </c>
      <c r="Q1153" t="s">
        <v>86</v>
      </c>
      <c r="R1153" t="s">
        <v>87</v>
      </c>
      <c r="S1153" t="s">
        <v>56</v>
      </c>
      <c r="T1153" t="s">
        <v>46</v>
      </c>
      <c r="U1153" t="s">
        <v>223</v>
      </c>
      <c r="V1153">
        <v>3500</v>
      </c>
      <c r="W1153">
        <v>0.26830309735066404</v>
      </c>
      <c r="X1153" t="s">
        <v>220</v>
      </c>
    </row>
    <row r="1154" spans="1:24" x14ac:dyDescent="0.25">
      <c r="A1154" t="s">
        <v>176</v>
      </c>
      <c r="B1154" s="1">
        <v>42431</v>
      </c>
      <c r="C1154">
        <v>2016</v>
      </c>
      <c r="D1154" t="s">
        <v>226</v>
      </c>
      <c r="E1154" t="s">
        <v>57</v>
      </c>
      <c r="F1154" t="s">
        <v>24</v>
      </c>
      <c r="G1154" t="s">
        <v>206</v>
      </c>
      <c r="H1154" t="s">
        <v>203</v>
      </c>
      <c r="I1154">
        <v>43700</v>
      </c>
      <c r="J1154">
        <v>1798</v>
      </c>
      <c r="K1154">
        <v>45498</v>
      </c>
      <c r="L1154" t="s">
        <v>164</v>
      </c>
      <c r="M1154" t="s">
        <v>177</v>
      </c>
      <c r="N1154" t="s">
        <v>178</v>
      </c>
      <c r="O1154">
        <v>4</v>
      </c>
      <c r="P1154" t="s">
        <v>77</v>
      </c>
      <c r="Q1154" t="s">
        <v>78</v>
      </c>
      <c r="R1154" t="s">
        <v>79</v>
      </c>
      <c r="S1154" t="s">
        <v>57</v>
      </c>
      <c r="T1154" t="s">
        <v>44</v>
      </c>
      <c r="U1154" t="s">
        <v>221</v>
      </c>
      <c r="V1154">
        <v>1748</v>
      </c>
      <c r="W1154">
        <v>0.94856418666828624</v>
      </c>
      <c r="X1154" t="s">
        <v>222</v>
      </c>
    </row>
    <row r="1155" spans="1:24" x14ac:dyDescent="0.25">
      <c r="A1155" t="s">
        <v>139</v>
      </c>
      <c r="B1155" s="1">
        <v>42431</v>
      </c>
      <c r="C1155">
        <v>2016</v>
      </c>
      <c r="D1155" t="s">
        <v>226</v>
      </c>
      <c r="E1155" t="s">
        <v>55</v>
      </c>
      <c r="F1155" t="s">
        <v>38</v>
      </c>
      <c r="G1155" t="s">
        <v>209</v>
      </c>
      <c r="H1155" t="s">
        <v>201</v>
      </c>
      <c r="I1155">
        <v>149950</v>
      </c>
      <c r="J1155">
        <v>3533</v>
      </c>
      <c r="K1155">
        <v>153483</v>
      </c>
      <c r="L1155" t="s">
        <v>127</v>
      </c>
      <c r="M1155" t="s">
        <v>137</v>
      </c>
      <c r="N1155" t="s">
        <v>140</v>
      </c>
      <c r="O1155">
        <v>4</v>
      </c>
      <c r="P1155" t="s">
        <v>91</v>
      </c>
      <c r="Q1155" t="s">
        <v>86</v>
      </c>
      <c r="R1155" t="s">
        <v>92</v>
      </c>
      <c r="S1155" t="s">
        <v>56</v>
      </c>
      <c r="T1155" t="s">
        <v>46</v>
      </c>
      <c r="U1155" t="s">
        <v>225</v>
      </c>
      <c r="V1155">
        <v>8997</v>
      </c>
      <c r="W1155">
        <v>0.28037735227513005</v>
      </c>
      <c r="X1155" t="s">
        <v>220</v>
      </c>
    </row>
    <row r="1156" spans="1:24" x14ac:dyDescent="0.25">
      <c r="A1156" t="s">
        <v>93</v>
      </c>
      <c r="B1156" s="1">
        <v>42432</v>
      </c>
      <c r="C1156">
        <v>2016</v>
      </c>
      <c r="D1156" t="s">
        <v>226</v>
      </c>
      <c r="E1156" t="s">
        <v>60</v>
      </c>
      <c r="F1156" t="s">
        <v>4</v>
      </c>
      <c r="G1156" t="s">
        <v>206</v>
      </c>
      <c r="H1156" t="s">
        <v>201</v>
      </c>
      <c r="I1156">
        <v>185250</v>
      </c>
      <c r="J1156">
        <v>1037</v>
      </c>
      <c r="K1156">
        <v>186287</v>
      </c>
      <c r="L1156" t="s">
        <v>74</v>
      </c>
      <c r="M1156" t="s">
        <v>94</v>
      </c>
      <c r="N1156" t="s">
        <v>95</v>
      </c>
      <c r="O1156">
        <v>2</v>
      </c>
      <c r="P1156" t="s">
        <v>77</v>
      </c>
      <c r="Q1156" t="s">
        <v>86</v>
      </c>
      <c r="R1156" t="s">
        <v>87</v>
      </c>
      <c r="S1156" t="s">
        <v>61</v>
      </c>
      <c r="T1156" t="s">
        <v>42</v>
      </c>
      <c r="U1156" t="s">
        <v>225</v>
      </c>
      <c r="V1156">
        <v>11115</v>
      </c>
      <c r="W1156">
        <v>2.8017454328023574E-2</v>
      </c>
      <c r="X1156" t="s">
        <v>220</v>
      </c>
    </row>
    <row r="1157" spans="1:24" x14ac:dyDescent="0.25">
      <c r="A1157" t="s">
        <v>191</v>
      </c>
      <c r="B1157" s="1">
        <v>42432</v>
      </c>
      <c r="C1157">
        <v>2016</v>
      </c>
      <c r="D1157" t="s">
        <v>226</v>
      </c>
      <c r="E1157" t="s">
        <v>55</v>
      </c>
      <c r="F1157" t="s">
        <v>37</v>
      </c>
      <c r="G1157" t="s">
        <v>209</v>
      </c>
      <c r="H1157" t="s">
        <v>201</v>
      </c>
      <c r="I1157">
        <v>144950</v>
      </c>
      <c r="J1157">
        <v>4843</v>
      </c>
      <c r="K1157">
        <v>149793</v>
      </c>
      <c r="L1157" t="s">
        <v>164</v>
      </c>
      <c r="M1157" t="s">
        <v>192</v>
      </c>
      <c r="N1157" t="s">
        <v>193</v>
      </c>
      <c r="O1157">
        <v>4</v>
      </c>
      <c r="P1157" t="s">
        <v>91</v>
      </c>
      <c r="Q1157" t="s">
        <v>86</v>
      </c>
      <c r="R1157" t="s">
        <v>92</v>
      </c>
      <c r="S1157" t="s">
        <v>56</v>
      </c>
      <c r="T1157" t="s">
        <v>46</v>
      </c>
      <c r="U1157" t="s">
        <v>225</v>
      </c>
      <c r="V1157">
        <v>8697</v>
      </c>
      <c r="W1157">
        <v>0.3143733038168276</v>
      </c>
      <c r="X1157" t="s">
        <v>220</v>
      </c>
    </row>
    <row r="1158" spans="1:24" x14ac:dyDescent="0.25">
      <c r="A1158" t="s">
        <v>112</v>
      </c>
      <c r="B1158" s="1">
        <v>42433</v>
      </c>
      <c r="C1158">
        <v>2016</v>
      </c>
      <c r="D1158" t="s">
        <v>226</v>
      </c>
      <c r="E1158" t="s">
        <v>60</v>
      </c>
      <c r="F1158" t="s">
        <v>22</v>
      </c>
      <c r="G1158" t="s">
        <v>206</v>
      </c>
      <c r="H1158" t="s">
        <v>203</v>
      </c>
      <c r="I1158">
        <v>52000</v>
      </c>
      <c r="J1158">
        <v>1844</v>
      </c>
      <c r="K1158">
        <v>53844</v>
      </c>
      <c r="L1158" t="s">
        <v>97</v>
      </c>
      <c r="M1158" t="s">
        <v>104</v>
      </c>
      <c r="N1158" t="s">
        <v>113</v>
      </c>
      <c r="O1158">
        <v>3</v>
      </c>
      <c r="P1158" t="s">
        <v>91</v>
      </c>
      <c r="Q1158" t="s">
        <v>78</v>
      </c>
      <c r="R1158" t="s">
        <v>79</v>
      </c>
      <c r="S1158" t="s">
        <v>61</v>
      </c>
      <c r="T1158" t="s">
        <v>44</v>
      </c>
      <c r="U1158" t="s">
        <v>221</v>
      </c>
      <c r="V1158">
        <v>2080</v>
      </c>
      <c r="W1158">
        <v>0.26958218229449454</v>
      </c>
      <c r="X1158" t="s">
        <v>220</v>
      </c>
    </row>
    <row r="1159" spans="1:24" x14ac:dyDescent="0.25">
      <c r="A1159" t="s">
        <v>160</v>
      </c>
      <c r="B1159" s="1">
        <v>42433</v>
      </c>
      <c r="C1159">
        <v>2016</v>
      </c>
      <c r="D1159" t="s">
        <v>226</v>
      </c>
      <c r="E1159" t="s">
        <v>58</v>
      </c>
      <c r="F1159" t="s">
        <v>5</v>
      </c>
      <c r="G1159" t="s">
        <v>208</v>
      </c>
      <c r="H1159" t="s">
        <v>201</v>
      </c>
      <c r="I1159">
        <v>120700</v>
      </c>
      <c r="J1159">
        <v>3367</v>
      </c>
      <c r="K1159">
        <v>124067</v>
      </c>
      <c r="L1159" t="s">
        <v>142</v>
      </c>
      <c r="M1159" t="s">
        <v>161</v>
      </c>
      <c r="N1159" t="s">
        <v>162</v>
      </c>
      <c r="O1159">
        <v>4</v>
      </c>
      <c r="P1159" t="s">
        <v>91</v>
      </c>
      <c r="Q1159" t="s">
        <v>78</v>
      </c>
      <c r="R1159" t="s">
        <v>92</v>
      </c>
      <c r="S1159" t="s">
        <v>59</v>
      </c>
      <c r="T1159" t="s">
        <v>42</v>
      </c>
      <c r="U1159" t="s">
        <v>225</v>
      </c>
      <c r="V1159">
        <v>7242</v>
      </c>
      <c r="W1159">
        <v>0.28159759393036254</v>
      </c>
      <c r="X1159" t="s">
        <v>220</v>
      </c>
    </row>
    <row r="1160" spans="1:24" x14ac:dyDescent="0.25">
      <c r="A1160" t="s">
        <v>109</v>
      </c>
      <c r="B1160" s="1">
        <v>42434</v>
      </c>
      <c r="C1160">
        <v>2016</v>
      </c>
      <c r="D1160" t="s">
        <v>226</v>
      </c>
      <c r="E1160" t="s">
        <v>54</v>
      </c>
      <c r="F1160" t="s">
        <v>32</v>
      </c>
      <c r="G1160" t="s">
        <v>210</v>
      </c>
      <c r="H1160" t="s">
        <v>205</v>
      </c>
      <c r="I1160">
        <v>50900</v>
      </c>
      <c r="J1160">
        <v>1359</v>
      </c>
      <c r="K1160">
        <v>52259</v>
      </c>
      <c r="L1160" t="s">
        <v>97</v>
      </c>
      <c r="M1160" t="s">
        <v>110</v>
      </c>
      <c r="N1160" t="s">
        <v>111</v>
      </c>
      <c r="O1160">
        <v>4</v>
      </c>
      <c r="P1160" t="s">
        <v>91</v>
      </c>
      <c r="Q1160" t="s">
        <v>78</v>
      </c>
      <c r="R1160" t="s">
        <v>79</v>
      </c>
      <c r="S1160" t="s">
        <v>54</v>
      </c>
      <c r="T1160" t="s">
        <v>45</v>
      </c>
      <c r="U1160" t="s">
        <v>221</v>
      </c>
      <c r="V1160">
        <v>2036</v>
      </c>
      <c r="W1160">
        <v>0.13241703954172182</v>
      </c>
      <c r="X1160" t="s">
        <v>220</v>
      </c>
    </row>
    <row r="1161" spans="1:24" x14ac:dyDescent="0.25">
      <c r="A1161" t="s">
        <v>109</v>
      </c>
      <c r="B1161" s="1">
        <v>42434</v>
      </c>
      <c r="C1161">
        <v>2016</v>
      </c>
      <c r="D1161" t="s">
        <v>226</v>
      </c>
      <c r="E1161" t="s">
        <v>60</v>
      </c>
      <c r="F1161" t="s">
        <v>4</v>
      </c>
      <c r="G1161" t="s">
        <v>200</v>
      </c>
      <c r="H1161" t="s">
        <v>203</v>
      </c>
      <c r="I1161">
        <v>51050</v>
      </c>
      <c r="J1161">
        <v>1668</v>
      </c>
      <c r="K1161">
        <v>52718</v>
      </c>
      <c r="L1161" t="s">
        <v>97</v>
      </c>
      <c r="M1161" t="s">
        <v>110</v>
      </c>
      <c r="N1161" t="s">
        <v>111</v>
      </c>
      <c r="O1161">
        <v>4</v>
      </c>
      <c r="P1161" t="s">
        <v>91</v>
      </c>
      <c r="Q1161" t="s">
        <v>78</v>
      </c>
      <c r="R1161" t="s">
        <v>79</v>
      </c>
      <c r="S1161" t="s">
        <v>61</v>
      </c>
      <c r="T1161" t="s">
        <v>42</v>
      </c>
      <c r="U1161" t="s">
        <v>221</v>
      </c>
      <c r="V1161">
        <v>2042</v>
      </c>
      <c r="W1161">
        <v>0.28333675921118667</v>
      </c>
      <c r="X1161" t="s">
        <v>220</v>
      </c>
    </row>
    <row r="1162" spans="1:24" x14ac:dyDescent="0.25">
      <c r="A1162" t="s">
        <v>173</v>
      </c>
      <c r="B1162" s="1">
        <v>42434</v>
      </c>
      <c r="C1162">
        <v>2016</v>
      </c>
      <c r="D1162" t="s">
        <v>226</v>
      </c>
      <c r="E1162" t="s">
        <v>57</v>
      </c>
      <c r="F1162" t="s">
        <v>24</v>
      </c>
      <c r="G1162" t="s">
        <v>209</v>
      </c>
      <c r="H1162" t="s">
        <v>201</v>
      </c>
      <c r="I1162">
        <v>35800</v>
      </c>
      <c r="J1162">
        <v>2167</v>
      </c>
      <c r="K1162">
        <v>37967</v>
      </c>
      <c r="L1162" t="s">
        <v>164</v>
      </c>
      <c r="M1162" t="s">
        <v>174</v>
      </c>
      <c r="N1162" t="s">
        <v>175</v>
      </c>
      <c r="O1162">
        <v>2</v>
      </c>
      <c r="P1162" t="s">
        <v>91</v>
      </c>
      <c r="Q1162" t="s">
        <v>78</v>
      </c>
      <c r="R1162" t="s">
        <v>79</v>
      </c>
      <c r="S1162" t="s">
        <v>57</v>
      </c>
      <c r="T1162" t="s">
        <v>44</v>
      </c>
      <c r="U1162" t="s">
        <v>221</v>
      </c>
      <c r="V1162">
        <v>1432</v>
      </c>
      <c r="W1162">
        <v>0.95203959660233906</v>
      </c>
      <c r="X1162" t="s">
        <v>222</v>
      </c>
    </row>
    <row r="1163" spans="1:24" x14ac:dyDescent="0.25">
      <c r="A1163" t="s">
        <v>83</v>
      </c>
      <c r="B1163" s="1">
        <v>42435</v>
      </c>
      <c r="C1163">
        <v>2016</v>
      </c>
      <c r="D1163" t="s">
        <v>226</v>
      </c>
      <c r="E1163" t="s">
        <v>54</v>
      </c>
      <c r="F1163" t="s">
        <v>33</v>
      </c>
      <c r="G1163" t="s">
        <v>210</v>
      </c>
      <c r="H1163" t="s">
        <v>201</v>
      </c>
      <c r="I1163">
        <v>92900</v>
      </c>
      <c r="J1163">
        <v>1572</v>
      </c>
      <c r="K1163">
        <v>94472</v>
      </c>
      <c r="L1163" t="s">
        <v>74</v>
      </c>
      <c r="M1163" t="s">
        <v>84</v>
      </c>
      <c r="N1163" t="s">
        <v>85</v>
      </c>
      <c r="O1163">
        <v>4</v>
      </c>
      <c r="P1163" t="s">
        <v>77</v>
      </c>
      <c r="Q1163" t="s">
        <v>86</v>
      </c>
      <c r="R1163" t="s">
        <v>87</v>
      </c>
      <c r="S1163" t="s">
        <v>54</v>
      </c>
      <c r="T1163" t="s">
        <v>45</v>
      </c>
      <c r="U1163" t="s">
        <v>225</v>
      </c>
      <c r="V1163">
        <v>5574</v>
      </c>
      <c r="W1163">
        <v>0.41172474222803707</v>
      </c>
      <c r="X1163" t="s">
        <v>220</v>
      </c>
    </row>
    <row r="1164" spans="1:24" x14ac:dyDescent="0.25">
      <c r="A1164" t="s">
        <v>109</v>
      </c>
      <c r="B1164" s="1">
        <v>42435</v>
      </c>
      <c r="C1164">
        <v>2016</v>
      </c>
      <c r="D1164" t="s">
        <v>226</v>
      </c>
      <c r="E1164" t="s">
        <v>55</v>
      </c>
      <c r="F1164" t="s">
        <v>40</v>
      </c>
      <c r="G1164" t="s">
        <v>210</v>
      </c>
      <c r="H1164" t="s">
        <v>203</v>
      </c>
      <c r="I1164">
        <v>51000</v>
      </c>
      <c r="J1164">
        <v>2550</v>
      </c>
      <c r="K1164">
        <v>53550</v>
      </c>
      <c r="L1164" t="s">
        <v>97</v>
      </c>
      <c r="M1164" t="s">
        <v>110</v>
      </c>
      <c r="N1164" t="s">
        <v>111</v>
      </c>
      <c r="O1164">
        <v>4</v>
      </c>
      <c r="P1164" t="s">
        <v>91</v>
      </c>
      <c r="Q1164" t="s">
        <v>78</v>
      </c>
      <c r="R1164" t="s">
        <v>79</v>
      </c>
      <c r="S1164" t="s">
        <v>56</v>
      </c>
      <c r="T1164" t="s">
        <v>46</v>
      </c>
      <c r="U1164" t="s">
        <v>221</v>
      </c>
      <c r="V1164">
        <v>2040</v>
      </c>
      <c r="W1164">
        <v>0.9111620476055714</v>
      </c>
      <c r="X1164" t="s">
        <v>222</v>
      </c>
    </row>
    <row r="1165" spans="1:24" x14ac:dyDescent="0.25">
      <c r="A1165" t="s">
        <v>188</v>
      </c>
      <c r="B1165" s="1">
        <v>42436</v>
      </c>
      <c r="C1165">
        <v>2016</v>
      </c>
      <c r="D1165" t="s">
        <v>226</v>
      </c>
      <c r="E1165" t="s">
        <v>58</v>
      </c>
      <c r="F1165" t="s">
        <v>8</v>
      </c>
      <c r="G1165" t="s">
        <v>207</v>
      </c>
      <c r="H1165" t="s">
        <v>203</v>
      </c>
      <c r="I1165">
        <v>85900</v>
      </c>
      <c r="J1165">
        <v>2215</v>
      </c>
      <c r="K1165">
        <v>88115</v>
      </c>
      <c r="L1165" t="s">
        <v>164</v>
      </c>
      <c r="M1165" t="s">
        <v>189</v>
      </c>
      <c r="N1165" t="s">
        <v>190</v>
      </c>
      <c r="O1165">
        <v>4</v>
      </c>
      <c r="P1165" t="s">
        <v>77</v>
      </c>
      <c r="Q1165" t="s">
        <v>86</v>
      </c>
      <c r="R1165" t="s">
        <v>87</v>
      </c>
      <c r="S1165" t="s">
        <v>59</v>
      </c>
      <c r="T1165" t="s">
        <v>42</v>
      </c>
      <c r="U1165" t="s">
        <v>225</v>
      </c>
      <c r="V1165">
        <v>5154</v>
      </c>
      <c r="W1165">
        <v>0.29460901315072974</v>
      </c>
      <c r="X1165" t="s">
        <v>220</v>
      </c>
    </row>
    <row r="1166" spans="1:24" x14ac:dyDescent="0.25">
      <c r="A1166" t="s">
        <v>141</v>
      </c>
      <c r="B1166" s="1">
        <v>42437</v>
      </c>
      <c r="C1166">
        <v>2016</v>
      </c>
      <c r="D1166" t="s">
        <v>226</v>
      </c>
      <c r="E1166" t="s">
        <v>62</v>
      </c>
      <c r="F1166" t="s">
        <v>12</v>
      </c>
      <c r="G1166" t="s">
        <v>209</v>
      </c>
      <c r="H1166" t="s">
        <v>203</v>
      </c>
      <c r="I1166">
        <v>29600</v>
      </c>
      <c r="J1166">
        <v>3709</v>
      </c>
      <c r="K1166">
        <v>33309</v>
      </c>
      <c r="L1166" t="s">
        <v>142</v>
      </c>
      <c r="M1166" t="s">
        <v>143</v>
      </c>
      <c r="N1166" t="s">
        <v>144</v>
      </c>
      <c r="O1166">
        <v>4</v>
      </c>
      <c r="P1166" t="s">
        <v>77</v>
      </c>
      <c r="Q1166" t="s">
        <v>78</v>
      </c>
      <c r="R1166" t="s">
        <v>79</v>
      </c>
      <c r="S1166" t="s">
        <v>63</v>
      </c>
      <c r="T1166" t="s">
        <v>43</v>
      </c>
      <c r="U1166" t="s">
        <v>219</v>
      </c>
      <c r="V1166">
        <v>888</v>
      </c>
      <c r="W1166">
        <v>3.9798077214415223E-2</v>
      </c>
      <c r="X1166" t="s">
        <v>220</v>
      </c>
    </row>
    <row r="1167" spans="1:24" x14ac:dyDescent="0.25">
      <c r="A1167" t="s">
        <v>188</v>
      </c>
      <c r="B1167" s="1">
        <v>42437</v>
      </c>
      <c r="C1167">
        <v>2016</v>
      </c>
      <c r="D1167" t="s">
        <v>226</v>
      </c>
      <c r="E1167" t="s">
        <v>57</v>
      </c>
      <c r="F1167" t="s">
        <v>22</v>
      </c>
      <c r="G1167" t="s">
        <v>210</v>
      </c>
      <c r="H1167" t="s">
        <v>201</v>
      </c>
      <c r="I1167">
        <v>85750</v>
      </c>
      <c r="J1167">
        <v>4100</v>
      </c>
      <c r="K1167">
        <v>89850</v>
      </c>
      <c r="L1167" t="s">
        <v>164</v>
      </c>
      <c r="M1167" t="s">
        <v>189</v>
      </c>
      <c r="N1167" t="s">
        <v>190</v>
      </c>
      <c r="O1167">
        <v>4</v>
      </c>
      <c r="P1167" t="s">
        <v>77</v>
      </c>
      <c r="Q1167" t="s">
        <v>86</v>
      </c>
      <c r="R1167" t="s">
        <v>87</v>
      </c>
      <c r="S1167" t="s">
        <v>57</v>
      </c>
      <c r="T1167" t="s">
        <v>44</v>
      </c>
      <c r="U1167" t="s">
        <v>225</v>
      </c>
      <c r="V1167">
        <v>5145</v>
      </c>
      <c r="W1167">
        <v>8.8146077510037491E-3</v>
      </c>
      <c r="X1167" t="s">
        <v>220</v>
      </c>
    </row>
    <row r="1168" spans="1:24" x14ac:dyDescent="0.25">
      <c r="A1168" t="s">
        <v>112</v>
      </c>
      <c r="B1168" s="1">
        <v>42438</v>
      </c>
      <c r="C1168">
        <v>2016</v>
      </c>
      <c r="D1168" t="s">
        <v>226</v>
      </c>
      <c r="E1168" t="s">
        <v>50</v>
      </c>
      <c r="F1168" t="s">
        <v>10</v>
      </c>
      <c r="G1168" t="s">
        <v>200</v>
      </c>
      <c r="H1168" t="s">
        <v>201</v>
      </c>
      <c r="I1168">
        <v>51750</v>
      </c>
      <c r="J1168">
        <v>2178</v>
      </c>
      <c r="K1168">
        <v>53928</v>
      </c>
      <c r="L1168" t="s">
        <v>97</v>
      </c>
      <c r="M1168" t="s">
        <v>104</v>
      </c>
      <c r="N1168" t="s">
        <v>113</v>
      </c>
      <c r="O1168">
        <v>3</v>
      </c>
      <c r="P1168" t="s">
        <v>91</v>
      </c>
      <c r="Q1168" t="s">
        <v>78</v>
      </c>
      <c r="R1168" t="s">
        <v>79</v>
      </c>
      <c r="S1168" t="s">
        <v>51</v>
      </c>
      <c r="T1168" t="s">
        <v>43</v>
      </c>
      <c r="U1168" t="s">
        <v>221</v>
      </c>
      <c r="V1168">
        <v>2070</v>
      </c>
      <c r="W1168">
        <v>0.16414320569678359</v>
      </c>
      <c r="X1168" t="s">
        <v>220</v>
      </c>
    </row>
    <row r="1169" spans="1:24" x14ac:dyDescent="0.25">
      <c r="A1169" t="s">
        <v>109</v>
      </c>
      <c r="B1169" s="1">
        <v>42441</v>
      </c>
      <c r="C1169">
        <v>2016</v>
      </c>
      <c r="D1169" t="s">
        <v>226</v>
      </c>
      <c r="E1169" t="s">
        <v>54</v>
      </c>
      <c r="F1169" t="s">
        <v>28</v>
      </c>
      <c r="G1169" t="s">
        <v>210</v>
      </c>
      <c r="H1169" t="s">
        <v>201</v>
      </c>
      <c r="I1169">
        <v>50650</v>
      </c>
      <c r="J1169">
        <v>2104</v>
      </c>
      <c r="K1169">
        <v>52754</v>
      </c>
      <c r="L1169" t="s">
        <v>97</v>
      </c>
      <c r="M1169" t="s">
        <v>110</v>
      </c>
      <c r="N1169" t="s">
        <v>111</v>
      </c>
      <c r="O1169">
        <v>4</v>
      </c>
      <c r="P1169" t="s">
        <v>91</v>
      </c>
      <c r="Q1169" t="s">
        <v>78</v>
      </c>
      <c r="R1169" t="s">
        <v>79</v>
      </c>
      <c r="S1169" t="s">
        <v>54</v>
      </c>
      <c r="T1169" t="s">
        <v>45</v>
      </c>
      <c r="U1169" t="s">
        <v>221</v>
      </c>
      <c r="V1169">
        <v>2026</v>
      </c>
      <c r="W1169">
        <v>0.3983121674499997</v>
      </c>
      <c r="X1169" t="s">
        <v>220</v>
      </c>
    </row>
    <row r="1170" spans="1:24" x14ac:dyDescent="0.25">
      <c r="A1170" t="s">
        <v>73</v>
      </c>
      <c r="B1170" s="1">
        <v>42441</v>
      </c>
      <c r="C1170">
        <v>2016</v>
      </c>
      <c r="D1170" t="s">
        <v>226</v>
      </c>
      <c r="E1170" t="s">
        <v>57</v>
      </c>
      <c r="F1170" t="s">
        <v>22</v>
      </c>
      <c r="G1170" t="s">
        <v>206</v>
      </c>
      <c r="H1170" t="s">
        <v>203</v>
      </c>
      <c r="I1170">
        <v>30900</v>
      </c>
      <c r="J1170">
        <v>2232</v>
      </c>
      <c r="K1170">
        <v>33132</v>
      </c>
      <c r="L1170" t="s">
        <v>74</v>
      </c>
      <c r="M1170" t="s">
        <v>75</v>
      </c>
      <c r="N1170" t="s">
        <v>76</v>
      </c>
      <c r="O1170">
        <v>4</v>
      </c>
      <c r="P1170" t="s">
        <v>77</v>
      </c>
      <c r="Q1170" t="s">
        <v>78</v>
      </c>
      <c r="R1170" t="s">
        <v>79</v>
      </c>
      <c r="S1170" t="s">
        <v>57</v>
      </c>
      <c r="T1170" t="s">
        <v>44</v>
      </c>
      <c r="U1170" t="s">
        <v>219</v>
      </c>
      <c r="V1170">
        <v>927</v>
      </c>
      <c r="W1170">
        <v>0.40244313161933942</v>
      </c>
      <c r="X1170" t="s">
        <v>220</v>
      </c>
    </row>
    <row r="1171" spans="1:24" x14ac:dyDescent="0.25">
      <c r="A1171" t="s">
        <v>106</v>
      </c>
      <c r="B1171" s="1">
        <v>42442</v>
      </c>
      <c r="C1171">
        <v>2016</v>
      </c>
      <c r="D1171" t="s">
        <v>226</v>
      </c>
      <c r="E1171" t="s">
        <v>64</v>
      </c>
      <c r="F1171" t="s">
        <v>26</v>
      </c>
      <c r="G1171" t="s">
        <v>200</v>
      </c>
      <c r="H1171" t="s">
        <v>203</v>
      </c>
      <c r="I1171">
        <v>42100</v>
      </c>
      <c r="J1171">
        <v>1267</v>
      </c>
      <c r="K1171">
        <v>43367</v>
      </c>
      <c r="L1171" t="s">
        <v>97</v>
      </c>
      <c r="M1171" t="s">
        <v>107</v>
      </c>
      <c r="N1171" t="s">
        <v>108</v>
      </c>
      <c r="O1171">
        <v>4</v>
      </c>
      <c r="P1171" t="s">
        <v>77</v>
      </c>
      <c r="Q1171" t="s">
        <v>78</v>
      </c>
      <c r="R1171" t="s">
        <v>79</v>
      </c>
      <c r="S1171" t="s">
        <v>57</v>
      </c>
      <c r="T1171" t="s">
        <v>44</v>
      </c>
      <c r="U1171" t="s">
        <v>221</v>
      </c>
      <c r="V1171">
        <v>1684</v>
      </c>
      <c r="W1171">
        <v>1.4489140833955789E-2</v>
      </c>
      <c r="X1171" t="s">
        <v>220</v>
      </c>
    </row>
    <row r="1172" spans="1:24" x14ac:dyDescent="0.25">
      <c r="A1172" t="s">
        <v>188</v>
      </c>
      <c r="B1172" s="1">
        <v>42442</v>
      </c>
      <c r="C1172">
        <v>2016</v>
      </c>
      <c r="D1172" t="s">
        <v>226</v>
      </c>
      <c r="E1172" t="s">
        <v>52</v>
      </c>
      <c r="F1172" t="s">
        <v>34</v>
      </c>
      <c r="G1172" t="s">
        <v>210</v>
      </c>
      <c r="H1172" t="s">
        <v>203</v>
      </c>
      <c r="I1172">
        <v>85850</v>
      </c>
      <c r="J1172">
        <v>4726</v>
      </c>
      <c r="K1172">
        <v>90576</v>
      </c>
      <c r="L1172" t="s">
        <v>164</v>
      </c>
      <c r="M1172" t="s">
        <v>189</v>
      </c>
      <c r="N1172" t="s">
        <v>190</v>
      </c>
      <c r="O1172">
        <v>4</v>
      </c>
      <c r="P1172" t="s">
        <v>77</v>
      </c>
      <c r="Q1172" t="s">
        <v>86</v>
      </c>
      <c r="R1172" t="s">
        <v>87</v>
      </c>
      <c r="S1172" t="s">
        <v>53</v>
      </c>
      <c r="T1172" t="s">
        <v>46</v>
      </c>
      <c r="U1172" t="s">
        <v>225</v>
      </c>
      <c r="V1172">
        <v>5151</v>
      </c>
      <c r="W1172">
        <v>0.43662481309688872</v>
      </c>
      <c r="X1172" t="s">
        <v>220</v>
      </c>
    </row>
    <row r="1173" spans="1:24" x14ac:dyDescent="0.25">
      <c r="A1173" t="s">
        <v>103</v>
      </c>
      <c r="B1173" s="1">
        <v>42443</v>
      </c>
      <c r="C1173">
        <v>2016</v>
      </c>
      <c r="D1173" t="s">
        <v>226</v>
      </c>
      <c r="E1173" t="s">
        <v>54</v>
      </c>
      <c r="F1173" t="s">
        <v>31</v>
      </c>
      <c r="G1173" t="s">
        <v>209</v>
      </c>
      <c r="H1173" t="s">
        <v>201</v>
      </c>
      <c r="I1173">
        <v>40050</v>
      </c>
      <c r="J1173">
        <v>1166</v>
      </c>
      <c r="K1173">
        <v>41216</v>
      </c>
      <c r="L1173" t="s">
        <v>97</v>
      </c>
      <c r="M1173" t="s">
        <v>104</v>
      </c>
      <c r="N1173" t="s">
        <v>105</v>
      </c>
      <c r="O1173">
        <v>2</v>
      </c>
      <c r="P1173" t="s">
        <v>91</v>
      </c>
      <c r="Q1173" t="s">
        <v>78</v>
      </c>
      <c r="R1173" t="s">
        <v>79</v>
      </c>
      <c r="S1173" t="s">
        <v>54</v>
      </c>
      <c r="T1173" t="s">
        <v>45</v>
      </c>
      <c r="U1173" t="s">
        <v>221</v>
      </c>
      <c r="V1173">
        <v>1602</v>
      </c>
      <c r="W1173">
        <v>0.60245796740169544</v>
      </c>
      <c r="X1173" t="s">
        <v>222</v>
      </c>
    </row>
    <row r="1174" spans="1:24" x14ac:dyDescent="0.25">
      <c r="A1174" t="s">
        <v>179</v>
      </c>
      <c r="B1174" s="1">
        <v>42446</v>
      </c>
      <c r="C1174">
        <v>2016</v>
      </c>
      <c r="D1174" t="s">
        <v>226</v>
      </c>
      <c r="E1174" t="s">
        <v>54</v>
      </c>
      <c r="F1174" t="s">
        <v>31</v>
      </c>
      <c r="G1174" t="s">
        <v>206</v>
      </c>
      <c r="H1174" t="s">
        <v>203</v>
      </c>
      <c r="I1174">
        <v>56250</v>
      </c>
      <c r="J1174">
        <v>4056</v>
      </c>
      <c r="K1174">
        <v>60306</v>
      </c>
      <c r="L1174" t="s">
        <v>164</v>
      </c>
      <c r="M1174" t="s">
        <v>180</v>
      </c>
      <c r="N1174" t="s">
        <v>181</v>
      </c>
      <c r="O1174">
        <v>4</v>
      </c>
      <c r="P1174" t="s">
        <v>77</v>
      </c>
      <c r="Q1174" t="s">
        <v>78</v>
      </c>
      <c r="R1174" t="s">
        <v>79</v>
      </c>
      <c r="S1174" t="s">
        <v>54</v>
      </c>
      <c r="T1174" t="s">
        <v>45</v>
      </c>
      <c r="U1174" t="s">
        <v>223</v>
      </c>
      <c r="V1174">
        <v>2812.5</v>
      </c>
      <c r="W1174">
        <v>6.1098374920477337E-2</v>
      </c>
      <c r="X1174" t="s">
        <v>220</v>
      </c>
    </row>
    <row r="1175" spans="1:24" x14ac:dyDescent="0.25">
      <c r="A1175" t="s">
        <v>112</v>
      </c>
      <c r="B1175" s="1">
        <v>42447</v>
      </c>
      <c r="C1175">
        <v>2016</v>
      </c>
      <c r="D1175" t="s">
        <v>226</v>
      </c>
      <c r="E1175" t="s">
        <v>64</v>
      </c>
      <c r="F1175" t="s">
        <v>25</v>
      </c>
      <c r="G1175" t="s">
        <v>200</v>
      </c>
      <c r="H1175" t="s">
        <v>201</v>
      </c>
      <c r="I1175">
        <v>51900</v>
      </c>
      <c r="J1175">
        <v>4155</v>
      </c>
      <c r="K1175">
        <v>56055</v>
      </c>
      <c r="L1175" t="s">
        <v>97</v>
      </c>
      <c r="M1175" t="s">
        <v>104</v>
      </c>
      <c r="N1175" t="s">
        <v>113</v>
      </c>
      <c r="O1175">
        <v>3</v>
      </c>
      <c r="P1175" t="s">
        <v>91</v>
      </c>
      <c r="Q1175" t="s">
        <v>78</v>
      </c>
      <c r="R1175" t="s">
        <v>79</v>
      </c>
      <c r="S1175" t="s">
        <v>57</v>
      </c>
      <c r="T1175" t="s">
        <v>44</v>
      </c>
      <c r="U1175" t="s">
        <v>221</v>
      </c>
      <c r="V1175">
        <v>2076</v>
      </c>
      <c r="W1175">
        <v>0.2892862936897605</v>
      </c>
      <c r="X1175" t="s">
        <v>220</v>
      </c>
    </row>
    <row r="1176" spans="1:24" x14ac:dyDescent="0.25">
      <c r="A1176" t="s">
        <v>136</v>
      </c>
      <c r="B1176" s="1">
        <v>42448</v>
      </c>
      <c r="C1176">
        <v>2016</v>
      </c>
      <c r="D1176" t="s">
        <v>226</v>
      </c>
      <c r="E1176" t="s">
        <v>64</v>
      </c>
      <c r="F1176" t="s">
        <v>25</v>
      </c>
      <c r="G1176" t="s">
        <v>200</v>
      </c>
      <c r="H1176" t="s">
        <v>203</v>
      </c>
      <c r="I1176">
        <v>95000</v>
      </c>
      <c r="J1176">
        <v>1822</v>
      </c>
      <c r="K1176">
        <v>96822</v>
      </c>
      <c r="L1176" t="s">
        <v>127</v>
      </c>
      <c r="M1176" t="s">
        <v>137</v>
      </c>
      <c r="N1176" t="s">
        <v>138</v>
      </c>
      <c r="O1176">
        <v>4</v>
      </c>
      <c r="P1176" t="s">
        <v>77</v>
      </c>
      <c r="Q1176" t="s">
        <v>78</v>
      </c>
      <c r="R1176" t="s">
        <v>79</v>
      </c>
      <c r="S1176" t="s">
        <v>57</v>
      </c>
      <c r="T1176" t="s">
        <v>44</v>
      </c>
      <c r="U1176" t="s">
        <v>225</v>
      </c>
      <c r="V1176">
        <v>5700</v>
      </c>
      <c r="W1176">
        <v>0.88019620435321522</v>
      </c>
      <c r="X1176" t="s">
        <v>222</v>
      </c>
    </row>
    <row r="1177" spans="1:24" x14ac:dyDescent="0.25">
      <c r="A1177" t="s">
        <v>176</v>
      </c>
      <c r="B1177" s="1">
        <v>42448</v>
      </c>
      <c r="C1177">
        <v>2016</v>
      </c>
      <c r="D1177" t="s">
        <v>226</v>
      </c>
      <c r="E1177" t="s">
        <v>54</v>
      </c>
      <c r="F1177" t="s">
        <v>11</v>
      </c>
      <c r="G1177" t="s">
        <v>210</v>
      </c>
      <c r="H1177" t="s">
        <v>201</v>
      </c>
      <c r="I1177">
        <v>43900</v>
      </c>
      <c r="J1177">
        <v>4233</v>
      </c>
      <c r="K1177">
        <v>48133</v>
      </c>
      <c r="L1177" t="s">
        <v>164</v>
      </c>
      <c r="M1177" t="s">
        <v>177</v>
      </c>
      <c r="N1177" t="s">
        <v>178</v>
      </c>
      <c r="O1177">
        <v>4</v>
      </c>
      <c r="P1177" t="s">
        <v>77</v>
      </c>
      <c r="Q1177" t="s">
        <v>78</v>
      </c>
      <c r="R1177" t="s">
        <v>79</v>
      </c>
      <c r="S1177" t="s">
        <v>54</v>
      </c>
      <c r="T1177" t="s">
        <v>43</v>
      </c>
      <c r="U1177" t="s">
        <v>221</v>
      </c>
      <c r="V1177">
        <v>1756</v>
      </c>
      <c r="W1177">
        <v>0.80381504669963155</v>
      </c>
      <c r="X1177" t="s">
        <v>222</v>
      </c>
    </row>
    <row r="1178" spans="1:24" x14ac:dyDescent="0.25">
      <c r="A1178" t="s">
        <v>157</v>
      </c>
      <c r="B1178" s="1">
        <v>42448</v>
      </c>
      <c r="C1178">
        <v>2016</v>
      </c>
      <c r="D1178" t="s">
        <v>226</v>
      </c>
      <c r="E1178" t="s">
        <v>57</v>
      </c>
      <c r="F1178" t="s">
        <v>16</v>
      </c>
      <c r="G1178" t="s">
        <v>200</v>
      </c>
      <c r="H1178" t="s">
        <v>201</v>
      </c>
      <c r="I1178">
        <v>72800</v>
      </c>
      <c r="J1178">
        <v>3756</v>
      </c>
      <c r="K1178">
        <v>76556</v>
      </c>
      <c r="L1178" t="s">
        <v>142</v>
      </c>
      <c r="M1178" t="s">
        <v>158</v>
      </c>
      <c r="N1178" t="s">
        <v>159</v>
      </c>
      <c r="O1178">
        <v>4</v>
      </c>
      <c r="P1178" t="s">
        <v>77</v>
      </c>
      <c r="Q1178" t="s">
        <v>86</v>
      </c>
      <c r="R1178" t="s">
        <v>79</v>
      </c>
      <c r="S1178" t="s">
        <v>57</v>
      </c>
      <c r="T1178" t="s">
        <v>44</v>
      </c>
      <c r="U1178" t="s">
        <v>223</v>
      </c>
      <c r="V1178">
        <v>3640</v>
      </c>
      <c r="W1178">
        <v>0.96443622790483585</v>
      </c>
      <c r="X1178" t="s">
        <v>222</v>
      </c>
    </row>
    <row r="1179" spans="1:24" x14ac:dyDescent="0.25">
      <c r="A1179" t="s">
        <v>173</v>
      </c>
      <c r="B1179" s="1">
        <v>42448</v>
      </c>
      <c r="C1179">
        <v>2016</v>
      </c>
      <c r="D1179" t="s">
        <v>226</v>
      </c>
      <c r="E1179" t="s">
        <v>57</v>
      </c>
      <c r="F1179" t="s">
        <v>17</v>
      </c>
      <c r="G1179" t="s">
        <v>208</v>
      </c>
      <c r="H1179" t="s">
        <v>211</v>
      </c>
      <c r="I1179">
        <v>35600</v>
      </c>
      <c r="J1179">
        <v>4824</v>
      </c>
      <c r="K1179">
        <v>40424</v>
      </c>
      <c r="L1179" t="s">
        <v>164</v>
      </c>
      <c r="M1179" t="s">
        <v>174</v>
      </c>
      <c r="N1179" t="s">
        <v>175</v>
      </c>
      <c r="O1179">
        <v>2</v>
      </c>
      <c r="P1179" t="s">
        <v>91</v>
      </c>
      <c r="Q1179" t="s">
        <v>78</v>
      </c>
      <c r="R1179" t="s">
        <v>79</v>
      </c>
      <c r="S1179" t="s">
        <v>57</v>
      </c>
      <c r="T1179" t="s">
        <v>44</v>
      </c>
      <c r="U1179" t="s">
        <v>221</v>
      </c>
      <c r="V1179">
        <v>1424</v>
      </c>
      <c r="W1179">
        <v>0.9804576975202457</v>
      </c>
      <c r="X1179" t="s">
        <v>222</v>
      </c>
    </row>
    <row r="1180" spans="1:24" x14ac:dyDescent="0.25">
      <c r="A1180" t="s">
        <v>126</v>
      </c>
      <c r="B1180" s="1">
        <v>42448</v>
      </c>
      <c r="C1180">
        <v>2016</v>
      </c>
      <c r="D1180" t="s">
        <v>226</v>
      </c>
      <c r="E1180" t="s">
        <v>55</v>
      </c>
      <c r="F1180" t="s">
        <v>40</v>
      </c>
      <c r="G1180" t="s">
        <v>209</v>
      </c>
      <c r="H1180" t="s">
        <v>211</v>
      </c>
      <c r="I1180">
        <v>42100</v>
      </c>
      <c r="J1180">
        <v>3612</v>
      </c>
      <c r="K1180">
        <v>45712</v>
      </c>
      <c r="L1180" t="s">
        <v>127</v>
      </c>
      <c r="M1180" t="s">
        <v>128</v>
      </c>
      <c r="N1180" t="s">
        <v>129</v>
      </c>
      <c r="O1180">
        <v>4</v>
      </c>
      <c r="P1180" t="s">
        <v>77</v>
      </c>
      <c r="Q1180" t="s">
        <v>78</v>
      </c>
      <c r="R1180" t="s">
        <v>79</v>
      </c>
      <c r="S1180" t="s">
        <v>56</v>
      </c>
      <c r="T1180" t="s">
        <v>46</v>
      </c>
      <c r="U1180" t="s">
        <v>221</v>
      </c>
      <c r="V1180">
        <v>1684</v>
      </c>
      <c r="W1180">
        <v>0.1408472750991803</v>
      </c>
      <c r="X1180" t="s">
        <v>220</v>
      </c>
    </row>
    <row r="1181" spans="1:24" x14ac:dyDescent="0.25">
      <c r="A1181" t="s">
        <v>188</v>
      </c>
      <c r="B1181" s="1">
        <v>42449</v>
      </c>
      <c r="C1181">
        <v>2016</v>
      </c>
      <c r="D1181" t="s">
        <v>226</v>
      </c>
      <c r="E1181" t="s">
        <v>60</v>
      </c>
      <c r="F1181" t="s">
        <v>3</v>
      </c>
      <c r="G1181" t="s">
        <v>206</v>
      </c>
      <c r="H1181" t="s">
        <v>211</v>
      </c>
      <c r="I1181">
        <v>85550</v>
      </c>
      <c r="J1181">
        <v>2023</v>
      </c>
      <c r="K1181">
        <v>87573</v>
      </c>
      <c r="L1181" t="s">
        <v>164</v>
      </c>
      <c r="M1181" t="s">
        <v>189</v>
      </c>
      <c r="N1181" t="s">
        <v>190</v>
      </c>
      <c r="O1181">
        <v>4</v>
      </c>
      <c r="P1181" t="s">
        <v>77</v>
      </c>
      <c r="Q1181" t="s">
        <v>86</v>
      </c>
      <c r="R1181" t="s">
        <v>87</v>
      </c>
      <c r="S1181" t="s">
        <v>61</v>
      </c>
      <c r="T1181" t="s">
        <v>42</v>
      </c>
      <c r="U1181" t="s">
        <v>225</v>
      </c>
      <c r="V1181">
        <v>5133</v>
      </c>
      <c r="W1181">
        <v>0.32242025775947619</v>
      </c>
      <c r="X1181" t="s">
        <v>220</v>
      </c>
    </row>
    <row r="1182" spans="1:24" x14ac:dyDescent="0.25">
      <c r="A1182" t="s">
        <v>83</v>
      </c>
      <c r="B1182" s="1">
        <v>42449</v>
      </c>
      <c r="C1182">
        <v>2016</v>
      </c>
      <c r="D1182" t="s">
        <v>226</v>
      </c>
      <c r="E1182" t="s">
        <v>60</v>
      </c>
      <c r="F1182" t="s">
        <v>7</v>
      </c>
      <c r="G1182" t="s">
        <v>207</v>
      </c>
      <c r="H1182" t="s">
        <v>211</v>
      </c>
      <c r="I1182">
        <v>93300</v>
      </c>
      <c r="J1182">
        <v>1013</v>
      </c>
      <c r="K1182">
        <v>94313</v>
      </c>
      <c r="L1182" t="s">
        <v>74</v>
      </c>
      <c r="M1182" t="s">
        <v>84</v>
      </c>
      <c r="N1182" t="s">
        <v>85</v>
      </c>
      <c r="O1182">
        <v>4</v>
      </c>
      <c r="P1182" t="s">
        <v>77</v>
      </c>
      <c r="Q1182" t="s">
        <v>86</v>
      </c>
      <c r="R1182" t="s">
        <v>87</v>
      </c>
      <c r="S1182" t="s">
        <v>61</v>
      </c>
      <c r="T1182" t="s">
        <v>42</v>
      </c>
      <c r="U1182" t="s">
        <v>225</v>
      </c>
      <c r="V1182">
        <v>5598</v>
      </c>
      <c r="W1182">
        <v>4.9879018706213224E-2</v>
      </c>
      <c r="X1182" t="s">
        <v>220</v>
      </c>
    </row>
    <row r="1183" spans="1:24" x14ac:dyDescent="0.25">
      <c r="A1183" t="s">
        <v>191</v>
      </c>
      <c r="B1183" s="1">
        <v>42449</v>
      </c>
      <c r="C1183">
        <v>2016</v>
      </c>
      <c r="D1183" t="s">
        <v>226</v>
      </c>
      <c r="E1183" t="s">
        <v>54</v>
      </c>
      <c r="F1183" t="s">
        <v>29</v>
      </c>
      <c r="G1183" t="s">
        <v>207</v>
      </c>
      <c r="H1183" t="s">
        <v>201</v>
      </c>
      <c r="I1183">
        <v>145150</v>
      </c>
      <c r="J1183">
        <v>1977</v>
      </c>
      <c r="K1183">
        <v>147127</v>
      </c>
      <c r="L1183" t="s">
        <v>164</v>
      </c>
      <c r="M1183" t="s">
        <v>192</v>
      </c>
      <c r="N1183" t="s">
        <v>193</v>
      </c>
      <c r="O1183">
        <v>4</v>
      </c>
      <c r="P1183" t="s">
        <v>91</v>
      </c>
      <c r="Q1183" t="s">
        <v>86</v>
      </c>
      <c r="R1183" t="s">
        <v>92</v>
      </c>
      <c r="S1183" t="s">
        <v>54</v>
      </c>
      <c r="T1183" t="s">
        <v>45</v>
      </c>
      <c r="U1183" t="s">
        <v>225</v>
      </c>
      <c r="V1183">
        <v>8709</v>
      </c>
      <c r="W1183">
        <v>0.96196829479279378</v>
      </c>
      <c r="X1183" t="s">
        <v>222</v>
      </c>
    </row>
    <row r="1184" spans="1:24" x14ac:dyDescent="0.25">
      <c r="A1184" t="s">
        <v>114</v>
      </c>
      <c r="B1184" s="1">
        <v>42449</v>
      </c>
      <c r="C1184">
        <v>2016</v>
      </c>
      <c r="D1184" t="s">
        <v>226</v>
      </c>
      <c r="E1184" t="s">
        <v>60</v>
      </c>
      <c r="F1184" t="s">
        <v>3</v>
      </c>
      <c r="G1184" t="s">
        <v>200</v>
      </c>
      <c r="H1184" t="s">
        <v>203</v>
      </c>
      <c r="I1184">
        <v>60000</v>
      </c>
      <c r="J1184">
        <v>4912</v>
      </c>
      <c r="K1184">
        <v>64912</v>
      </c>
      <c r="L1184" t="s">
        <v>97</v>
      </c>
      <c r="M1184" t="s">
        <v>115</v>
      </c>
      <c r="N1184" t="s">
        <v>116</v>
      </c>
      <c r="O1184">
        <v>4</v>
      </c>
      <c r="P1184" t="s">
        <v>77</v>
      </c>
      <c r="Q1184" t="s">
        <v>78</v>
      </c>
      <c r="R1184" t="s">
        <v>79</v>
      </c>
      <c r="S1184" t="s">
        <v>61</v>
      </c>
      <c r="T1184" t="s">
        <v>42</v>
      </c>
      <c r="U1184" t="s">
        <v>223</v>
      </c>
      <c r="V1184">
        <v>3000</v>
      </c>
      <c r="W1184">
        <v>0.45100199778145272</v>
      </c>
      <c r="X1184" t="s">
        <v>220</v>
      </c>
    </row>
    <row r="1185" spans="1:24" x14ac:dyDescent="0.25">
      <c r="A1185" t="s">
        <v>96</v>
      </c>
      <c r="B1185" s="1">
        <v>42451</v>
      </c>
      <c r="C1185">
        <v>2016</v>
      </c>
      <c r="D1185" t="s">
        <v>226</v>
      </c>
      <c r="E1185" t="s">
        <v>64</v>
      </c>
      <c r="F1185" t="s">
        <v>25</v>
      </c>
      <c r="G1185" t="s">
        <v>200</v>
      </c>
      <c r="H1185" t="s">
        <v>203</v>
      </c>
      <c r="I1185">
        <v>27000</v>
      </c>
      <c r="J1185">
        <v>3828</v>
      </c>
      <c r="K1185">
        <v>30828</v>
      </c>
      <c r="L1185" t="s">
        <v>97</v>
      </c>
      <c r="M1185" t="s">
        <v>98</v>
      </c>
      <c r="N1185" t="s">
        <v>99</v>
      </c>
      <c r="O1185">
        <v>2</v>
      </c>
      <c r="P1185" t="s">
        <v>77</v>
      </c>
      <c r="Q1185" t="s">
        <v>78</v>
      </c>
      <c r="R1185" t="s">
        <v>79</v>
      </c>
      <c r="S1185" t="s">
        <v>57</v>
      </c>
      <c r="T1185" t="s">
        <v>44</v>
      </c>
      <c r="U1185" t="s">
        <v>219</v>
      </c>
      <c r="V1185">
        <v>810</v>
      </c>
      <c r="W1185">
        <v>0.78523165676055084</v>
      </c>
      <c r="X1185" t="s">
        <v>222</v>
      </c>
    </row>
    <row r="1186" spans="1:24" x14ac:dyDescent="0.25">
      <c r="A1186" t="s">
        <v>133</v>
      </c>
      <c r="B1186" s="1">
        <v>42452</v>
      </c>
      <c r="C1186">
        <v>2016</v>
      </c>
      <c r="D1186" t="s">
        <v>226</v>
      </c>
      <c r="E1186" t="s">
        <v>57</v>
      </c>
      <c r="F1186" t="s">
        <v>23</v>
      </c>
      <c r="G1186" t="s">
        <v>210</v>
      </c>
      <c r="H1186" t="s">
        <v>201</v>
      </c>
      <c r="I1186">
        <v>71900</v>
      </c>
      <c r="J1186">
        <v>4045</v>
      </c>
      <c r="K1186">
        <v>75945</v>
      </c>
      <c r="L1186" t="s">
        <v>127</v>
      </c>
      <c r="M1186" t="s">
        <v>134</v>
      </c>
      <c r="N1186" t="s">
        <v>135</v>
      </c>
      <c r="O1186">
        <v>4</v>
      </c>
      <c r="P1186" t="s">
        <v>77</v>
      </c>
      <c r="Q1186" t="s">
        <v>86</v>
      </c>
      <c r="R1186" t="s">
        <v>79</v>
      </c>
      <c r="S1186" t="s">
        <v>57</v>
      </c>
      <c r="T1186" t="s">
        <v>44</v>
      </c>
      <c r="U1186" t="s">
        <v>223</v>
      </c>
      <c r="V1186">
        <v>3595</v>
      </c>
      <c r="W1186">
        <v>0.12455994641620663</v>
      </c>
      <c r="X1186" t="s">
        <v>220</v>
      </c>
    </row>
    <row r="1187" spans="1:24" x14ac:dyDescent="0.25">
      <c r="A1187" t="s">
        <v>130</v>
      </c>
      <c r="B1187" s="1">
        <v>42453</v>
      </c>
      <c r="C1187">
        <v>2016</v>
      </c>
      <c r="D1187" t="s">
        <v>226</v>
      </c>
      <c r="E1187" t="s">
        <v>55</v>
      </c>
      <c r="F1187" t="s">
        <v>38</v>
      </c>
      <c r="G1187" t="s">
        <v>208</v>
      </c>
      <c r="H1187" t="s">
        <v>201</v>
      </c>
      <c r="I1187">
        <v>68100</v>
      </c>
      <c r="J1187">
        <v>2992</v>
      </c>
      <c r="K1187">
        <v>71092</v>
      </c>
      <c r="L1187" t="s">
        <v>127</v>
      </c>
      <c r="M1187" t="s">
        <v>131</v>
      </c>
      <c r="N1187" t="s">
        <v>132</v>
      </c>
      <c r="O1187">
        <v>4</v>
      </c>
      <c r="P1187" t="s">
        <v>77</v>
      </c>
      <c r="Q1187" t="s">
        <v>86</v>
      </c>
      <c r="R1187" t="s">
        <v>79</v>
      </c>
      <c r="S1187" t="s">
        <v>56</v>
      </c>
      <c r="T1187" t="s">
        <v>46</v>
      </c>
      <c r="U1187" t="s">
        <v>223</v>
      </c>
      <c r="V1187">
        <v>3405</v>
      </c>
      <c r="W1187">
        <v>0.15690277850111145</v>
      </c>
      <c r="X1187" t="s">
        <v>220</v>
      </c>
    </row>
    <row r="1188" spans="1:24" x14ac:dyDescent="0.25">
      <c r="A1188" t="s">
        <v>73</v>
      </c>
      <c r="B1188" s="1">
        <v>42453</v>
      </c>
      <c r="C1188">
        <v>2016</v>
      </c>
      <c r="D1188" t="s">
        <v>226</v>
      </c>
      <c r="E1188" t="s">
        <v>58</v>
      </c>
      <c r="F1188" t="s">
        <v>5</v>
      </c>
      <c r="G1188" t="s">
        <v>200</v>
      </c>
      <c r="H1188" t="s">
        <v>201</v>
      </c>
      <c r="I1188">
        <v>31100</v>
      </c>
      <c r="J1188">
        <v>3404</v>
      </c>
      <c r="K1188">
        <v>34504</v>
      </c>
      <c r="L1188" t="s">
        <v>74</v>
      </c>
      <c r="M1188" t="s">
        <v>75</v>
      </c>
      <c r="N1188" t="s">
        <v>76</v>
      </c>
      <c r="O1188">
        <v>4</v>
      </c>
      <c r="P1188" t="s">
        <v>77</v>
      </c>
      <c r="Q1188" t="s">
        <v>78</v>
      </c>
      <c r="R1188" t="s">
        <v>79</v>
      </c>
      <c r="S1188" t="s">
        <v>59</v>
      </c>
      <c r="T1188" t="s">
        <v>42</v>
      </c>
      <c r="U1188" t="s">
        <v>219</v>
      </c>
      <c r="V1188">
        <v>933</v>
      </c>
      <c r="W1188">
        <v>0.78085723322856115</v>
      </c>
      <c r="X1188" t="s">
        <v>222</v>
      </c>
    </row>
    <row r="1189" spans="1:24" x14ac:dyDescent="0.25">
      <c r="A1189" t="s">
        <v>160</v>
      </c>
      <c r="B1189" s="1">
        <v>42453</v>
      </c>
      <c r="C1189">
        <v>2016</v>
      </c>
      <c r="D1189" t="s">
        <v>226</v>
      </c>
      <c r="E1189" t="s">
        <v>54</v>
      </c>
      <c r="F1189" t="s">
        <v>33</v>
      </c>
      <c r="G1189" t="s">
        <v>206</v>
      </c>
      <c r="H1189" t="s">
        <v>202</v>
      </c>
      <c r="I1189">
        <v>120600</v>
      </c>
      <c r="J1189">
        <v>4505</v>
      </c>
      <c r="K1189">
        <v>125105</v>
      </c>
      <c r="L1189" t="s">
        <v>142</v>
      </c>
      <c r="M1189" t="s">
        <v>161</v>
      </c>
      <c r="N1189" t="s">
        <v>162</v>
      </c>
      <c r="O1189">
        <v>4</v>
      </c>
      <c r="P1189" t="s">
        <v>91</v>
      </c>
      <c r="Q1189" t="s">
        <v>78</v>
      </c>
      <c r="R1189" t="s">
        <v>92</v>
      </c>
      <c r="S1189" t="s">
        <v>54</v>
      </c>
      <c r="T1189" t="s">
        <v>45</v>
      </c>
      <c r="U1189" t="s">
        <v>225</v>
      </c>
      <c r="V1189">
        <v>7236</v>
      </c>
      <c r="W1189">
        <v>0.59533524121871928</v>
      </c>
      <c r="X1189" t="s">
        <v>222</v>
      </c>
    </row>
    <row r="1190" spans="1:24" x14ac:dyDescent="0.25">
      <c r="A1190" t="s">
        <v>126</v>
      </c>
      <c r="B1190" s="1">
        <v>42454</v>
      </c>
      <c r="C1190">
        <v>2016</v>
      </c>
      <c r="D1190" t="s">
        <v>226</v>
      </c>
      <c r="E1190" t="s">
        <v>60</v>
      </c>
      <c r="F1190" t="s">
        <v>6</v>
      </c>
      <c r="G1190" t="s">
        <v>210</v>
      </c>
      <c r="H1190" t="s">
        <v>203</v>
      </c>
      <c r="I1190">
        <v>42250</v>
      </c>
      <c r="J1190">
        <v>4245</v>
      </c>
      <c r="K1190">
        <v>46495</v>
      </c>
      <c r="L1190" t="s">
        <v>127</v>
      </c>
      <c r="M1190" t="s">
        <v>128</v>
      </c>
      <c r="N1190" t="s">
        <v>129</v>
      </c>
      <c r="O1190">
        <v>4</v>
      </c>
      <c r="P1190" t="s">
        <v>77</v>
      </c>
      <c r="Q1190" t="s">
        <v>78</v>
      </c>
      <c r="R1190" t="s">
        <v>79</v>
      </c>
      <c r="S1190" t="s">
        <v>61</v>
      </c>
      <c r="T1190" t="s">
        <v>42</v>
      </c>
      <c r="U1190" t="s">
        <v>221</v>
      </c>
      <c r="V1190">
        <v>1690</v>
      </c>
      <c r="W1190">
        <v>0.17816931902345703</v>
      </c>
      <c r="X1190" t="s">
        <v>220</v>
      </c>
    </row>
    <row r="1191" spans="1:24" x14ac:dyDescent="0.25">
      <c r="A1191" t="s">
        <v>157</v>
      </c>
      <c r="B1191" s="1">
        <v>42455</v>
      </c>
      <c r="C1191">
        <v>2016</v>
      </c>
      <c r="D1191" t="s">
        <v>226</v>
      </c>
      <c r="E1191" t="s">
        <v>55</v>
      </c>
      <c r="F1191" t="s">
        <v>39</v>
      </c>
      <c r="G1191" t="s">
        <v>210</v>
      </c>
      <c r="H1191" t="s">
        <v>201</v>
      </c>
      <c r="I1191">
        <v>73000</v>
      </c>
      <c r="J1191">
        <v>4351</v>
      </c>
      <c r="K1191">
        <v>77351</v>
      </c>
      <c r="L1191" t="s">
        <v>142</v>
      </c>
      <c r="M1191" t="s">
        <v>158</v>
      </c>
      <c r="N1191" t="s">
        <v>159</v>
      </c>
      <c r="O1191">
        <v>4</v>
      </c>
      <c r="P1191" t="s">
        <v>77</v>
      </c>
      <c r="Q1191" t="s">
        <v>86</v>
      </c>
      <c r="R1191" t="s">
        <v>79</v>
      </c>
      <c r="S1191" t="s">
        <v>56</v>
      </c>
      <c r="T1191" t="s">
        <v>46</v>
      </c>
      <c r="U1191" t="s">
        <v>225</v>
      </c>
      <c r="V1191">
        <v>4380</v>
      </c>
      <c r="W1191">
        <v>0.63574224414105629</v>
      </c>
      <c r="X1191" t="s">
        <v>222</v>
      </c>
    </row>
    <row r="1192" spans="1:24" x14ac:dyDescent="0.25">
      <c r="A1192" t="s">
        <v>126</v>
      </c>
      <c r="B1192" s="1">
        <v>42456</v>
      </c>
      <c r="C1192">
        <v>2016</v>
      </c>
      <c r="D1192" t="s">
        <v>226</v>
      </c>
      <c r="E1192" t="s">
        <v>54</v>
      </c>
      <c r="F1192" t="s">
        <v>11</v>
      </c>
      <c r="G1192" t="s">
        <v>206</v>
      </c>
      <c r="H1192" t="s">
        <v>203</v>
      </c>
      <c r="I1192">
        <v>42050</v>
      </c>
      <c r="J1192">
        <v>2255</v>
      </c>
      <c r="K1192">
        <v>44305</v>
      </c>
      <c r="L1192" t="s">
        <v>127</v>
      </c>
      <c r="M1192" t="s">
        <v>128</v>
      </c>
      <c r="N1192" t="s">
        <v>129</v>
      </c>
      <c r="O1192">
        <v>4</v>
      </c>
      <c r="P1192" t="s">
        <v>77</v>
      </c>
      <c r="Q1192" t="s">
        <v>78</v>
      </c>
      <c r="R1192" t="s">
        <v>79</v>
      </c>
      <c r="S1192" t="s">
        <v>54</v>
      </c>
      <c r="T1192" t="s">
        <v>43</v>
      </c>
      <c r="U1192" t="s">
        <v>221</v>
      </c>
      <c r="V1192">
        <v>1682</v>
      </c>
      <c r="W1192">
        <v>0.22523235167620348</v>
      </c>
      <c r="X1192" t="s">
        <v>220</v>
      </c>
    </row>
    <row r="1193" spans="1:24" x14ac:dyDescent="0.25">
      <c r="A1193" t="s">
        <v>157</v>
      </c>
      <c r="B1193" s="1">
        <v>42457</v>
      </c>
      <c r="C1193">
        <v>2016</v>
      </c>
      <c r="D1193" t="s">
        <v>226</v>
      </c>
      <c r="E1193" t="s">
        <v>60</v>
      </c>
      <c r="F1193" t="s">
        <v>22</v>
      </c>
      <c r="G1193" t="s">
        <v>206</v>
      </c>
      <c r="H1193" t="s">
        <v>203</v>
      </c>
      <c r="I1193">
        <v>73200</v>
      </c>
      <c r="J1193">
        <v>4522</v>
      </c>
      <c r="K1193">
        <v>77722</v>
      </c>
      <c r="L1193" t="s">
        <v>142</v>
      </c>
      <c r="M1193" t="s">
        <v>158</v>
      </c>
      <c r="N1193" t="s">
        <v>159</v>
      </c>
      <c r="O1193">
        <v>4</v>
      </c>
      <c r="P1193" t="s">
        <v>77</v>
      </c>
      <c r="Q1193" t="s">
        <v>86</v>
      </c>
      <c r="R1193" t="s">
        <v>79</v>
      </c>
      <c r="S1193" t="s">
        <v>61</v>
      </c>
      <c r="T1193" t="s">
        <v>44</v>
      </c>
      <c r="U1193" t="s">
        <v>225</v>
      </c>
      <c r="V1193">
        <v>4392</v>
      </c>
      <c r="W1193">
        <v>0.24829287186651158</v>
      </c>
      <c r="X1193" t="s">
        <v>220</v>
      </c>
    </row>
    <row r="1194" spans="1:24" x14ac:dyDescent="0.25">
      <c r="A1194" t="s">
        <v>160</v>
      </c>
      <c r="B1194" s="1">
        <v>42457</v>
      </c>
      <c r="C1194">
        <v>2016</v>
      </c>
      <c r="D1194" t="s">
        <v>226</v>
      </c>
      <c r="E1194" t="s">
        <v>50</v>
      </c>
      <c r="F1194" t="s">
        <v>10</v>
      </c>
      <c r="G1194" t="s">
        <v>206</v>
      </c>
      <c r="H1194" t="s">
        <v>203</v>
      </c>
      <c r="I1194">
        <v>121100</v>
      </c>
      <c r="J1194">
        <v>3657</v>
      </c>
      <c r="K1194">
        <v>124757</v>
      </c>
      <c r="L1194" t="s">
        <v>142</v>
      </c>
      <c r="M1194" t="s">
        <v>161</v>
      </c>
      <c r="N1194" t="s">
        <v>162</v>
      </c>
      <c r="O1194">
        <v>4</v>
      </c>
      <c r="P1194" t="s">
        <v>91</v>
      </c>
      <c r="Q1194" t="s">
        <v>78</v>
      </c>
      <c r="R1194" t="s">
        <v>92</v>
      </c>
      <c r="S1194" t="s">
        <v>51</v>
      </c>
      <c r="T1194" t="s">
        <v>43</v>
      </c>
      <c r="U1194" t="s">
        <v>225</v>
      </c>
      <c r="V1194">
        <v>7266</v>
      </c>
      <c r="W1194">
        <v>0.63540065271565715</v>
      </c>
      <c r="X1194" t="s">
        <v>222</v>
      </c>
    </row>
    <row r="1195" spans="1:24" x14ac:dyDescent="0.25">
      <c r="A1195" t="s">
        <v>188</v>
      </c>
      <c r="B1195" s="1">
        <v>42457</v>
      </c>
      <c r="C1195">
        <v>2016</v>
      </c>
      <c r="D1195" t="s">
        <v>226</v>
      </c>
      <c r="E1195" t="s">
        <v>57</v>
      </c>
      <c r="F1195" t="s">
        <v>27</v>
      </c>
      <c r="G1195" t="s">
        <v>210</v>
      </c>
      <c r="H1195" t="s">
        <v>205</v>
      </c>
      <c r="I1195">
        <v>86200</v>
      </c>
      <c r="J1195">
        <v>1973</v>
      </c>
      <c r="K1195">
        <v>88173</v>
      </c>
      <c r="L1195" t="s">
        <v>164</v>
      </c>
      <c r="M1195" t="s">
        <v>189</v>
      </c>
      <c r="N1195" t="s">
        <v>190</v>
      </c>
      <c r="O1195">
        <v>4</v>
      </c>
      <c r="P1195" t="s">
        <v>77</v>
      </c>
      <c r="Q1195" t="s">
        <v>86</v>
      </c>
      <c r="R1195" t="s">
        <v>87</v>
      </c>
      <c r="S1195" t="s">
        <v>57</v>
      </c>
      <c r="T1195" t="s">
        <v>44</v>
      </c>
      <c r="U1195" t="s">
        <v>225</v>
      </c>
      <c r="V1195">
        <v>5172</v>
      </c>
      <c r="W1195">
        <v>0.59635288901457228</v>
      </c>
      <c r="X1195" t="s">
        <v>222</v>
      </c>
    </row>
    <row r="1196" spans="1:24" x14ac:dyDescent="0.25">
      <c r="A1196" t="s">
        <v>83</v>
      </c>
      <c r="B1196" s="1">
        <v>42458</v>
      </c>
      <c r="C1196">
        <v>2016</v>
      </c>
      <c r="D1196" t="s">
        <v>226</v>
      </c>
      <c r="E1196" t="s">
        <v>57</v>
      </c>
      <c r="F1196" t="s">
        <v>17</v>
      </c>
      <c r="G1196" t="s">
        <v>209</v>
      </c>
      <c r="H1196" t="s">
        <v>201</v>
      </c>
      <c r="I1196">
        <v>92750</v>
      </c>
      <c r="J1196">
        <v>2084</v>
      </c>
      <c r="K1196">
        <v>94834</v>
      </c>
      <c r="L1196" t="s">
        <v>74</v>
      </c>
      <c r="M1196" t="s">
        <v>84</v>
      </c>
      <c r="N1196" t="s">
        <v>85</v>
      </c>
      <c r="O1196">
        <v>4</v>
      </c>
      <c r="P1196" t="s">
        <v>77</v>
      </c>
      <c r="Q1196" t="s">
        <v>86</v>
      </c>
      <c r="R1196" t="s">
        <v>87</v>
      </c>
      <c r="S1196" t="s">
        <v>57</v>
      </c>
      <c r="T1196" t="s">
        <v>44</v>
      </c>
      <c r="U1196" t="s">
        <v>225</v>
      </c>
      <c r="V1196">
        <v>5565</v>
      </c>
      <c r="W1196">
        <v>0.77809920011931066</v>
      </c>
      <c r="X1196" t="s">
        <v>222</v>
      </c>
    </row>
    <row r="1197" spans="1:24" x14ac:dyDescent="0.25">
      <c r="A1197" t="s">
        <v>185</v>
      </c>
      <c r="B1197" s="1">
        <v>42459</v>
      </c>
      <c r="C1197">
        <v>2016</v>
      </c>
      <c r="D1197" t="s">
        <v>226</v>
      </c>
      <c r="E1197" t="s">
        <v>58</v>
      </c>
      <c r="F1197" t="s">
        <v>5</v>
      </c>
      <c r="G1197" t="s">
        <v>200</v>
      </c>
      <c r="H1197" t="s">
        <v>211</v>
      </c>
      <c r="I1197">
        <v>83250</v>
      </c>
      <c r="J1197">
        <v>2574</v>
      </c>
      <c r="K1197">
        <v>85824</v>
      </c>
      <c r="L1197" t="s">
        <v>164</v>
      </c>
      <c r="M1197" t="s">
        <v>186</v>
      </c>
      <c r="N1197" t="s">
        <v>187</v>
      </c>
      <c r="O1197">
        <v>4</v>
      </c>
      <c r="P1197" t="s">
        <v>77</v>
      </c>
      <c r="Q1197" t="s">
        <v>86</v>
      </c>
      <c r="R1197" t="s">
        <v>87</v>
      </c>
      <c r="S1197" t="s">
        <v>59</v>
      </c>
      <c r="T1197" t="s">
        <v>42</v>
      </c>
      <c r="U1197" t="s">
        <v>225</v>
      </c>
      <c r="V1197">
        <v>4995</v>
      </c>
      <c r="W1197">
        <v>9.4779961320934802E-2</v>
      </c>
      <c r="X1197" t="s">
        <v>220</v>
      </c>
    </row>
    <row r="1198" spans="1:24" x14ac:dyDescent="0.25">
      <c r="A1198" t="s">
        <v>160</v>
      </c>
      <c r="B1198" s="1">
        <v>42459</v>
      </c>
      <c r="C1198">
        <v>2016</v>
      </c>
      <c r="D1198" t="s">
        <v>226</v>
      </c>
      <c r="E1198" t="s">
        <v>64</v>
      </c>
      <c r="F1198" t="s">
        <v>26</v>
      </c>
      <c r="G1198" t="s">
        <v>200</v>
      </c>
      <c r="H1198" t="s">
        <v>203</v>
      </c>
      <c r="I1198">
        <v>120700</v>
      </c>
      <c r="J1198">
        <v>4234</v>
      </c>
      <c r="K1198">
        <v>124934</v>
      </c>
      <c r="L1198" t="s">
        <v>142</v>
      </c>
      <c r="M1198" t="s">
        <v>161</v>
      </c>
      <c r="N1198" t="s">
        <v>162</v>
      </c>
      <c r="O1198">
        <v>4</v>
      </c>
      <c r="P1198" t="s">
        <v>91</v>
      </c>
      <c r="Q1198" t="s">
        <v>78</v>
      </c>
      <c r="R1198" t="s">
        <v>92</v>
      </c>
      <c r="S1198" t="s">
        <v>57</v>
      </c>
      <c r="T1198" t="s">
        <v>44</v>
      </c>
      <c r="U1198" t="s">
        <v>225</v>
      </c>
      <c r="V1198">
        <v>7242</v>
      </c>
      <c r="W1198">
        <v>0.31463709395129097</v>
      </c>
      <c r="X1198" t="s">
        <v>220</v>
      </c>
    </row>
    <row r="1199" spans="1:24" x14ac:dyDescent="0.25">
      <c r="A1199" t="s">
        <v>109</v>
      </c>
      <c r="B1199" s="1">
        <v>42459</v>
      </c>
      <c r="C1199">
        <v>2016</v>
      </c>
      <c r="D1199" t="s">
        <v>226</v>
      </c>
      <c r="E1199" t="s">
        <v>54</v>
      </c>
      <c r="F1199" t="s">
        <v>31</v>
      </c>
      <c r="G1199" t="s">
        <v>209</v>
      </c>
      <c r="H1199" t="s">
        <v>201</v>
      </c>
      <c r="I1199">
        <v>51150</v>
      </c>
      <c r="J1199">
        <v>3922</v>
      </c>
      <c r="K1199">
        <v>55072</v>
      </c>
      <c r="L1199" t="s">
        <v>97</v>
      </c>
      <c r="M1199" t="s">
        <v>110</v>
      </c>
      <c r="N1199" t="s">
        <v>111</v>
      </c>
      <c r="O1199">
        <v>4</v>
      </c>
      <c r="P1199" t="s">
        <v>91</v>
      </c>
      <c r="Q1199" t="s">
        <v>78</v>
      </c>
      <c r="R1199" t="s">
        <v>79</v>
      </c>
      <c r="S1199" t="s">
        <v>54</v>
      </c>
      <c r="T1199" t="s">
        <v>45</v>
      </c>
      <c r="U1199" t="s">
        <v>221</v>
      </c>
      <c r="V1199">
        <v>2046</v>
      </c>
      <c r="W1199">
        <v>0.68737365383998195</v>
      </c>
      <c r="X1199" t="s">
        <v>222</v>
      </c>
    </row>
    <row r="1200" spans="1:24" x14ac:dyDescent="0.25">
      <c r="A1200" t="s">
        <v>133</v>
      </c>
      <c r="B1200" s="1">
        <v>42461</v>
      </c>
      <c r="C1200">
        <v>2016</v>
      </c>
      <c r="D1200" t="s">
        <v>227</v>
      </c>
      <c r="E1200" t="s">
        <v>64</v>
      </c>
      <c r="F1200" t="s">
        <v>25</v>
      </c>
      <c r="G1200" t="s">
        <v>210</v>
      </c>
      <c r="H1200" t="s">
        <v>211</v>
      </c>
      <c r="I1200">
        <v>71750</v>
      </c>
      <c r="J1200">
        <v>3102</v>
      </c>
      <c r="K1200">
        <v>74852</v>
      </c>
      <c r="L1200" t="s">
        <v>127</v>
      </c>
      <c r="M1200" t="s">
        <v>134</v>
      </c>
      <c r="N1200" t="s">
        <v>135</v>
      </c>
      <c r="O1200">
        <v>4</v>
      </c>
      <c r="P1200" t="s">
        <v>77</v>
      </c>
      <c r="Q1200" t="s">
        <v>86</v>
      </c>
      <c r="R1200" t="s">
        <v>79</v>
      </c>
      <c r="S1200" t="s">
        <v>57</v>
      </c>
      <c r="T1200" t="s">
        <v>44</v>
      </c>
      <c r="U1200" t="s">
        <v>223</v>
      </c>
      <c r="V1200">
        <v>3587.5</v>
      </c>
      <c r="W1200">
        <v>0.22753812709242949</v>
      </c>
      <c r="X1200" t="s">
        <v>220</v>
      </c>
    </row>
    <row r="1201" spans="1:24" x14ac:dyDescent="0.25">
      <c r="A1201" t="s">
        <v>188</v>
      </c>
      <c r="B1201" s="1">
        <v>42461</v>
      </c>
      <c r="C1201">
        <v>2016</v>
      </c>
      <c r="D1201" t="s">
        <v>227</v>
      </c>
      <c r="E1201" t="s">
        <v>64</v>
      </c>
      <c r="F1201" t="s">
        <v>20</v>
      </c>
      <c r="G1201" t="s">
        <v>200</v>
      </c>
      <c r="H1201" t="s">
        <v>205</v>
      </c>
      <c r="I1201">
        <v>85800</v>
      </c>
      <c r="J1201">
        <v>4403</v>
      </c>
      <c r="K1201">
        <v>90203</v>
      </c>
      <c r="L1201" t="s">
        <v>164</v>
      </c>
      <c r="M1201" t="s">
        <v>189</v>
      </c>
      <c r="N1201" t="s">
        <v>190</v>
      </c>
      <c r="O1201">
        <v>4</v>
      </c>
      <c r="P1201" t="s">
        <v>77</v>
      </c>
      <c r="Q1201" t="s">
        <v>86</v>
      </c>
      <c r="R1201" t="s">
        <v>87</v>
      </c>
      <c r="S1201" t="s">
        <v>57</v>
      </c>
      <c r="T1201" t="s">
        <v>44</v>
      </c>
      <c r="U1201" t="s">
        <v>225</v>
      </c>
      <c r="V1201">
        <v>5148</v>
      </c>
      <c r="W1201">
        <v>0.32010154394437629</v>
      </c>
      <c r="X1201" t="s">
        <v>220</v>
      </c>
    </row>
    <row r="1202" spans="1:24" x14ac:dyDescent="0.25">
      <c r="A1202" t="s">
        <v>126</v>
      </c>
      <c r="B1202" s="1">
        <v>42461</v>
      </c>
      <c r="C1202">
        <v>2016</v>
      </c>
      <c r="D1202" t="s">
        <v>227</v>
      </c>
      <c r="E1202" t="s">
        <v>55</v>
      </c>
      <c r="F1202" t="s">
        <v>39</v>
      </c>
      <c r="G1202" t="s">
        <v>200</v>
      </c>
      <c r="H1202" t="s">
        <v>201</v>
      </c>
      <c r="I1202">
        <v>41850</v>
      </c>
      <c r="J1202">
        <v>2860</v>
      </c>
      <c r="K1202">
        <v>44710</v>
      </c>
      <c r="L1202" t="s">
        <v>127</v>
      </c>
      <c r="M1202" t="s">
        <v>128</v>
      </c>
      <c r="N1202" t="s">
        <v>129</v>
      </c>
      <c r="O1202">
        <v>4</v>
      </c>
      <c r="P1202" t="s">
        <v>77</v>
      </c>
      <c r="Q1202" t="s">
        <v>78</v>
      </c>
      <c r="R1202" t="s">
        <v>79</v>
      </c>
      <c r="S1202" t="s">
        <v>56</v>
      </c>
      <c r="T1202" t="s">
        <v>46</v>
      </c>
      <c r="U1202" t="s">
        <v>221</v>
      </c>
      <c r="V1202">
        <v>1674</v>
      </c>
      <c r="W1202">
        <v>0.42590712216957805</v>
      </c>
      <c r="X1202" t="s">
        <v>220</v>
      </c>
    </row>
    <row r="1203" spans="1:24" x14ac:dyDescent="0.25">
      <c r="A1203" t="s">
        <v>136</v>
      </c>
      <c r="B1203" s="1">
        <v>42461</v>
      </c>
      <c r="C1203">
        <v>2016</v>
      </c>
      <c r="D1203" t="s">
        <v>227</v>
      </c>
      <c r="E1203" t="s">
        <v>57</v>
      </c>
      <c r="F1203" t="s">
        <v>18</v>
      </c>
      <c r="G1203" t="s">
        <v>200</v>
      </c>
      <c r="H1203" t="s">
        <v>201</v>
      </c>
      <c r="I1203">
        <v>94550</v>
      </c>
      <c r="J1203">
        <v>1425</v>
      </c>
      <c r="K1203">
        <v>95975</v>
      </c>
      <c r="L1203" t="s">
        <v>127</v>
      </c>
      <c r="M1203" t="s">
        <v>137</v>
      </c>
      <c r="N1203" t="s">
        <v>138</v>
      </c>
      <c r="O1203">
        <v>4</v>
      </c>
      <c r="P1203" t="s">
        <v>77</v>
      </c>
      <c r="Q1203" t="s">
        <v>78</v>
      </c>
      <c r="R1203" t="s">
        <v>79</v>
      </c>
      <c r="S1203" t="s">
        <v>57</v>
      </c>
      <c r="T1203" t="s">
        <v>44</v>
      </c>
      <c r="U1203" t="s">
        <v>225</v>
      </c>
      <c r="V1203">
        <v>5673</v>
      </c>
      <c r="W1203">
        <v>0.54483234255799662</v>
      </c>
      <c r="X1203" t="s">
        <v>222</v>
      </c>
    </row>
    <row r="1204" spans="1:24" x14ac:dyDescent="0.25">
      <c r="A1204" t="s">
        <v>133</v>
      </c>
      <c r="B1204" s="1">
        <v>42464</v>
      </c>
      <c r="C1204">
        <v>2016</v>
      </c>
      <c r="D1204" t="s">
        <v>227</v>
      </c>
      <c r="E1204" t="s">
        <v>62</v>
      </c>
      <c r="F1204" t="s">
        <v>14</v>
      </c>
      <c r="G1204" t="s">
        <v>207</v>
      </c>
      <c r="H1204" t="s">
        <v>205</v>
      </c>
      <c r="I1204">
        <v>71850</v>
      </c>
      <c r="J1204">
        <v>2430</v>
      </c>
      <c r="K1204">
        <v>74280</v>
      </c>
      <c r="L1204" t="s">
        <v>127</v>
      </c>
      <c r="M1204" t="s">
        <v>134</v>
      </c>
      <c r="N1204" t="s">
        <v>135</v>
      </c>
      <c r="O1204">
        <v>4</v>
      </c>
      <c r="P1204" t="s">
        <v>77</v>
      </c>
      <c r="Q1204" t="s">
        <v>86</v>
      </c>
      <c r="R1204" t="s">
        <v>79</v>
      </c>
      <c r="S1204" t="s">
        <v>63</v>
      </c>
      <c r="T1204" t="s">
        <v>43</v>
      </c>
      <c r="U1204" t="s">
        <v>223</v>
      </c>
      <c r="V1204">
        <v>3592.5</v>
      </c>
      <c r="W1204">
        <v>0.53673550837521233</v>
      </c>
      <c r="X1204" t="s">
        <v>222</v>
      </c>
    </row>
    <row r="1205" spans="1:24" x14ac:dyDescent="0.25">
      <c r="A1205" t="s">
        <v>157</v>
      </c>
      <c r="B1205" s="1">
        <v>42464</v>
      </c>
      <c r="C1205">
        <v>2016</v>
      </c>
      <c r="D1205" t="s">
        <v>227</v>
      </c>
      <c r="E1205" t="s">
        <v>54</v>
      </c>
      <c r="F1205" t="s">
        <v>30</v>
      </c>
      <c r="G1205" t="s">
        <v>210</v>
      </c>
      <c r="H1205" t="s">
        <v>211</v>
      </c>
      <c r="I1205">
        <v>73050</v>
      </c>
      <c r="J1205">
        <v>2682</v>
      </c>
      <c r="K1205">
        <v>75732</v>
      </c>
      <c r="L1205" t="s">
        <v>142</v>
      </c>
      <c r="M1205" t="s">
        <v>158</v>
      </c>
      <c r="N1205" t="s">
        <v>159</v>
      </c>
      <c r="O1205">
        <v>4</v>
      </c>
      <c r="P1205" t="s">
        <v>77</v>
      </c>
      <c r="Q1205" t="s">
        <v>86</v>
      </c>
      <c r="R1205" t="s">
        <v>79</v>
      </c>
      <c r="S1205" t="s">
        <v>54</v>
      </c>
      <c r="T1205" t="s">
        <v>45</v>
      </c>
      <c r="U1205" t="s">
        <v>223</v>
      </c>
      <c r="V1205">
        <v>3652.5</v>
      </c>
      <c r="W1205">
        <v>0.46872222631644561</v>
      </c>
      <c r="X1205" t="s">
        <v>220</v>
      </c>
    </row>
    <row r="1206" spans="1:24" x14ac:dyDescent="0.25">
      <c r="A1206" t="s">
        <v>103</v>
      </c>
      <c r="B1206" s="1">
        <v>42465</v>
      </c>
      <c r="C1206">
        <v>2016</v>
      </c>
      <c r="D1206" t="s">
        <v>227</v>
      </c>
      <c r="E1206" t="s">
        <v>55</v>
      </c>
      <c r="F1206" t="s">
        <v>39</v>
      </c>
      <c r="G1206" t="s">
        <v>200</v>
      </c>
      <c r="H1206" t="s">
        <v>203</v>
      </c>
      <c r="I1206">
        <v>40150</v>
      </c>
      <c r="J1206">
        <v>4717</v>
      </c>
      <c r="K1206">
        <v>44867</v>
      </c>
      <c r="L1206" t="s">
        <v>97</v>
      </c>
      <c r="M1206" t="s">
        <v>104</v>
      </c>
      <c r="N1206" t="s">
        <v>105</v>
      </c>
      <c r="O1206">
        <v>2</v>
      </c>
      <c r="P1206" t="s">
        <v>91</v>
      </c>
      <c r="Q1206" t="s">
        <v>78</v>
      </c>
      <c r="R1206" t="s">
        <v>79</v>
      </c>
      <c r="S1206" t="s">
        <v>56</v>
      </c>
      <c r="T1206" t="s">
        <v>46</v>
      </c>
      <c r="U1206" t="s">
        <v>221</v>
      </c>
      <c r="V1206">
        <v>1606</v>
      </c>
      <c r="W1206">
        <v>0.15579229228002592</v>
      </c>
      <c r="X1206" t="s">
        <v>220</v>
      </c>
    </row>
    <row r="1207" spans="1:24" x14ac:dyDescent="0.25">
      <c r="A1207" t="s">
        <v>141</v>
      </c>
      <c r="B1207" s="1">
        <v>42465</v>
      </c>
      <c r="C1207">
        <v>2016</v>
      </c>
      <c r="D1207" t="s">
        <v>227</v>
      </c>
      <c r="E1207" t="s">
        <v>57</v>
      </c>
      <c r="F1207" t="s">
        <v>21</v>
      </c>
      <c r="G1207" t="s">
        <v>210</v>
      </c>
      <c r="H1207" t="s">
        <v>203</v>
      </c>
      <c r="I1207">
        <v>30250</v>
      </c>
      <c r="J1207">
        <v>2174</v>
      </c>
      <c r="K1207">
        <v>32424</v>
      </c>
      <c r="L1207" t="s">
        <v>142</v>
      </c>
      <c r="M1207" t="s">
        <v>143</v>
      </c>
      <c r="N1207" t="s">
        <v>144</v>
      </c>
      <c r="O1207">
        <v>4</v>
      </c>
      <c r="P1207" t="s">
        <v>77</v>
      </c>
      <c r="Q1207" t="s">
        <v>78</v>
      </c>
      <c r="R1207" t="s">
        <v>79</v>
      </c>
      <c r="S1207" t="s">
        <v>57</v>
      </c>
      <c r="T1207" t="s">
        <v>44</v>
      </c>
      <c r="U1207" t="s">
        <v>219</v>
      </c>
      <c r="V1207">
        <v>907.5</v>
      </c>
      <c r="W1207">
        <v>0.45885004962740933</v>
      </c>
      <c r="X1207" t="s">
        <v>220</v>
      </c>
    </row>
    <row r="1208" spans="1:24" x14ac:dyDescent="0.25">
      <c r="A1208" t="s">
        <v>188</v>
      </c>
      <c r="B1208" s="1">
        <v>42465</v>
      </c>
      <c r="C1208">
        <v>2016</v>
      </c>
      <c r="D1208" t="s">
        <v>227</v>
      </c>
      <c r="E1208" t="s">
        <v>52</v>
      </c>
      <c r="F1208" t="s">
        <v>34</v>
      </c>
      <c r="G1208" t="s">
        <v>209</v>
      </c>
      <c r="H1208" t="s">
        <v>211</v>
      </c>
      <c r="I1208">
        <v>85700</v>
      </c>
      <c r="J1208">
        <v>1474</v>
      </c>
      <c r="K1208">
        <v>87174</v>
      </c>
      <c r="L1208" t="s">
        <v>164</v>
      </c>
      <c r="M1208" t="s">
        <v>189</v>
      </c>
      <c r="N1208" t="s">
        <v>190</v>
      </c>
      <c r="O1208">
        <v>4</v>
      </c>
      <c r="P1208" t="s">
        <v>77</v>
      </c>
      <c r="Q1208" t="s">
        <v>86</v>
      </c>
      <c r="R1208" t="s">
        <v>87</v>
      </c>
      <c r="S1208" t="s">
        <v>53</v>
      </c>
      <c r="T1208" t="s">
        <v>46</v>
      </c>
      <c r="U1208" t="s">
        <v>225</v>
      </c>
      <c r="V1208">
        <v>5142</v>
      </c>
      <c r="W1208">
        <v>0.50064605078690039</v>
      </c>
      <c r="X1208" t="s">
        <v>222</v>
      </c>
    </row>
    <row r="1209" spans="1:24" x14ac:dyDescent="0.25">
      <c r="A1209" t="s">
        <v>93</v>
      </c>
      <c r="B1209" s="1">
        <v>42467</v>
      </c>
      <c r="C1209">
        <v>2016</v>
      </c>
      <c r="D1209" t="s">
        <v>227</v>
      </c>
      <c r="E1209" t="s">
        <v>55</v>
      </c>
      <c r="F1209" t="s">
        <v>36</v>
      </c>
      <c r="G1209" t="s">
        <v>210</v>
      </c>
      <c r="H1209" t="s">
        <v>201</v>
      </c>
      <c r="I1209">
        <v>185350</v>
      </c>
      <c r="J1209">
        <v>4481</v>
      </c>
      <c r="K1209">
        <v>189831</v>
      </c>
      <c r="L1209" t="s">
        <v>74</v>
      </c>
      <c r="M1209" t="s">
        <v>94</v>
      </c>
      <c r="N1209" t="s">
        <v>95</v>
      </c>
      <c r="O1209">
        <v>2</v>
      </c>
      <c r="P1209" t="s">
        <v>77</v>
      </c>
      <c r="Q1209" t="s">
        <v>86</v>
      </c>
      <c r="R1209" t="s">
        <v>87</v>
      </c>
      <c r="S1209" t="s">
        <v>56</v>
      </c>
      <c r="T1209" t="s">
        <v>46</v>
      </c>
      <c r="U1209" t="s">
        <v>225</v>
      </c>
      <c r="V1209">
        <v>11121</v>
      </c>
      <c r="W1209">
        <v>0.55623547246504368</v>
      </c>
      <c r="X1209" t="s">
        <v>222</v>
      </c>
    </row>
    <row r="1210" spans="1:24" x14ac:dyDescent="0.25">
      <c r="A1210" t="s">
        <v>93</v>
      </c>
      <c r="B1210" s="1">
        <v>42467</v>
      </c>
      <c r="C1210">
        <v>2016</v>
      </c>
      <c r="D1210" t="s">
        <v>227</v>
      </c>
      <c r="E1210" t="s">
        <v>62</v>
      </c>
      <c r="F1210" t="s">
        <v>11</v>
      </c>
      <c r="G1210" t="s">
        <v>210</v>
      </c>
      <c r="H1210" t="s">
        <v>201</v>
      </c>
      <c r="I1210">
        <v>184600</v>
      </c>
      <c r="J1210">
        <v>2582</v>
      </c>
      <c r="K1210">
        <v>187182</v>
      </c>
      <c r="L1210" t="s">
        <v>74</v>
      </c>
      <c r="M1210" t="s">
        <v>94</v>
      </c>
      <c r="N1210" t="s">
        <v>95</v>
      </c>
      <c r="O1210">
        <v>2</v>
      </c>
      <c r="P1210" t="s">
        <v>77</v>
      </c>
      <c r="Q1210" t="s">
        <v>86</v>
      </c>
      <c r="R1210" t="s">
        <v>87</v>
      </c>
      <c r="S1210" t="s">
        <v>63</v>
      </c>
      <c r="T1210" t="s">
        <v>43</v>
      </c>
      <c r="U1210" t="s">
        <v>225</v>
      </c>
      <c r="V1210">
        <v>11076</v>
      </c>
      <c r="W1210">
        <v>0.51529167802785136</v>
      </c>
      <c r="X1210" t="s">
        <v>222</v>
      </c>
    </row>
    <row r="1211" spans="1:24" x14ac:dyDescent="0.25">
      <c r="A1211" t="s">
        <v>120</v>
      </c>
      <c r="B1211" s="1">
        <v>42467</v>
      </c>
      <c r="C1211">
        <v>2016</v>
      </c>
      <c r="D1211" t="s">
        <v>227</v>
      </c>
      <c r="E1211" t="s">
        <v>64</v>
      </c>
      <c r="F1211" t="s">
        <v>25</v>
      </c>
      <c r="G1211" t="s">
        <v>210</v>
      </c>
      <c r="H1211" t="s">
        <v>203</v>
      </c>
      <c r="I1211">
        <v>70200</v>
      </c>
      <c r="J1211">
        <v>3154</v>
      </c>
      <c r="K1211">
        <v>73354</v>
      </c>
      <c r="L1211" t="s">
        <v>97</v>
      </c>
      <c r="M1211" t="s">
        <v>121</v>
      </c>
      <c r="N1211" t="s">
        <v>122</v>
      </c>
      <c r="O1211">
        <v>4</v>
      </c>
      <c r="P1211" t="s">
        <v>77</v>
      </c>
      <c r="Q1211" t="s">
        <v>86</v>
      </c>
      <c r="R1211" t="s">
        <v>87</v>
      </c>
      <c r="S1211" t="s">
        <v>57</v>
      </c>
      <c r="T1211" t="s">
        <v>44</v>
      </c>
      <c r="U1211" t="s">
        <v>223</v>
      </c>
      <c r="V1211">
        <v>3510</v>
      </c>
      <c r="W1211">
        <v>0.42943556859597359</v>
      </c>
      <c r="X1211" t="s">
        <v>220</v>
      </c>
    </row>
    <row r="1212" spans="1:24" x14ac:dyDescent="0.25">
      <c r="A1212" t="s">
        <v>109</v>
      </c>
      <c r="B1212" s="1">
        <v>42470</v>
      </c>
      <c r="C1212">
        <v>2016</v>
      </c>
      <c r="D1212" t="s">
        <v>227</v>
      </c>
      <c r="E1212" t="s">
        <v>62</v>
      </c>
      <c r="F1212" t="s">
        <v>12</v>
      </c>
      <c r="G1212" t="s">
        <v>200</v>
      </c>
      <c r="H1212" t="s">
        <v>211</v>
      </c>
      <c r="I1212">
        <v>51050</v>
      </c>
      <c r="J1212">
        <v>3236</v>
      </c>
      <c r="K1212">
        <v>54286</v>
      </c>
      <c r="L1212" t="s">
        <v>97</v>
      </c>
      <c r="M1212" t="s">
        <v>110</v>
      </c>
      <c r="N1212" t="s">
        <v>111</v>
      </c>
      <c r="O1212">
        <v>4</v>
      </c>
      <c r="P1212" t="s">
        <v>91</v>
      </c>
      <c r="Q1212" t="s">
        <v>78</v>
      </c>
      <c r="R1212" t="s">
        <v>79</v>
      </c>
      <c r="S1212" t="s">
        <v>63</v>
      </c>
      <c r="T1212" t="s">
        <v>43</v>
      </c>
      <c r="U1212" t="s">
        <v>221</v>
      </c>
      <c r="V1212">
        <v>2042</v>
      </c>
      <c r="W1212">
        <v>0.48831265582158817</v>
      </c>
      <c r="X1212" t="s">
        <v>220</v>
      </c>
    </row>
    <row r="1213" spans="1:24" x14ac:dyDescent="0.25">
      <c r="A1213" t="s">
        <v>73</v>
      </c>
      <c r="B1213" s="1">
        <v>42470</v>
      </c>
      <c r="C1213">
        <v>2016</v>
      </c>
      <c r="D1213" t="s">
        <v>227</v>
      </c>
      <c r="E1213" t="s">
        <v>60</v>
      </c>
      <c r="F1213" t="s">
        <v>7</v>
      </c>
      <c r="G1213" t="s">
        <v>200</v>
      </c>
      <c r="H1213" t="s">
        <v>203</v>
      </c>
      <c r="I1213">
        <v>31100</v>
      </c>
      <c r="J1213">
        <v>4631</v>
      </c>
      <c r="K1213">
        <v>35731</v>
      </c>
      <c r="L1213" t="s">
        <v>74</v>
      </c>
      <c r="M1213" t="s">
        <v>75</v>
      </c>
      <c r="N1213" t="s">
        <v>76</v>
      </c>
      <c r="O1213">
        <v>4</v>
      </c>
      <c r="P1213" t="s">
        <v>77</v>
      </c>
      <c r="Q1213" t="s">
        <v>78</v>
      </c>
      <c r="R1213" t="s">
        <v>79</v>
      </c>
      <c r="S1213" t="s">
        <v>61</v>
      </c>
      <c r="T1213" t="s">
        <v>42</v>
      </c>
      <c r="U1213" t="s">
        <v>219</v>
      </c>
      <c r="V1213">
        <v>933</v>
      </c>
      <c r="W1213">
        <v>0.66808560102623216</v>
      </c>
      <c r="X1213" t="s">
        <v>222</v>
      </c>
    </row>
    <row r="1214" spans="1:24" x14ac:dyDescent="0.25">
      <c r="A1214" t="s">
        <v>185</v>
      </c>
      <c r="B1214" s="1">
        <v>42472</v>
      </c>
      <c r="C1214">
        <v>2016</v>
      </c>
      <c r="D1214" t="s">
        <v>227</v>
      </c>
      <c r="E1214" t="s">
        <v>55</v>
      </c>
      <c r="F1214" t="s">
        <v>36</v>
      </c>
      <c r="G1214" t="s">
        <v>207</v>
      </c>
      <c r="H1214" t="s">
        <v>202</v>
      </c>
      <c r="I1214">
        <v>82800</v>
      </c>
      <c r="J1214">
        <v>2238</v>
      </c>
      <c r="K1214">
        <v>85038</v>
      </c>
      <c r="L1214" t="s">
        <v>164</v>
      </c>
      <c r="M1214" t="s">
        <v>186</v>
      </c>
      <c r="N1214" t="s">
        <v>187</v>
      </c>
      <c r="O1214">
        <v>4</v>
      </c>
      <c r="P1214" t="s">
        <v>77</v>
      </c>
      <c r="Q1214" t="s">
        <v>86</v>
      </c>
      <c r="R1214" t="s">
        <v>87</v>
      </c>
      <c r="S1214" t="s">
        <v>56</v>
      </c>
      <c r="T1214" t="s">
        <v>46</v>
      </c>
      <c r="U1214" t="s">
        <v>225</v>
      </c>
      <c r="V1214">
        <v>4968</v>
      </c>
      <c r="W1214">
        <v>0.12521540612225207</v>
      </c>
      <c r="X1214" t="s">
        <v>220</v>
      </c>
    </row>
    <row r="1215" spans="1:24" x14ac:dyDescent="0.25">
      <c r="A1215" t="s">
        <v>154</v>
      </c>
      <c r="B1215" s="1">
        <v>42472</v>
      </c>
      <c r="C1215">
        <v>2016</v>
      </c>
      <c r="D1215" t="s">
        <v>227</v>
      </c>
      <c r="E1215" t="s">
        <v>55</v>
      </c>
      <c r="F1215" t="s">
        <v>36</v>
      </c>
      <c r="G1215" t="s">
        <v>200</v>
      </c>
      <c r="H1215" t="s">
        <v>201</v>
      </c>
      <c r="I1215">
        <v>69700</v>
      </c>
      <c r="J1215">
        <v>1088</v>
      </c>
      <c r="K1215">
        <v>70788</v>
      </c>
      <c r="L1215" t="s">
        <v>142</v>
      </c>
      <c r="M1215" t="s">
        <v>155</v>
      </c>
      <c r="N1215" t="s">
        <v>156</v>
      </c>
      <c r="O1215">
        <v>4</v>
      </c>
      <c r="P1215" t="s">
        <v>91</v>
      </c>
      <c r="Q1215" t="s">
        <v>78</v>
      </c>
      <c r="R1215" t="s">
        <v>79</v>
      </c>
      <c r="S1215" t="s">
        <v>56</v>
      </c>
      <c r="T1215" t="s">
        <v>46</v>
      </c>
      <c r="U1215" t="s">
        <v>223</v>
      </c>
      <c r="V1215">
        <v>3485</v>
      </c>
      <c r="W1215">
        <v>0.73633520711974021</v>
      </c>
      <c r="X1215" t="s">
        <v>222</v>
      </c>
    </row>
    <row r="1216" spans="1:24" x14ac:dyDescent="0.25">
      <c r="A1216" t="s">
        <v>103</v>
      </c>
      <c r="B1216" s="1">
        <v>42472</v>
      </c>
      <c r="C1216">
        <v>2016</v>
      </c>
      <c r="D1216" t="s">
        <v>227</v>
      </c>
      <c r="E1216" t="s">
        <v>64</v>
      </c>
      <c r="F1216" t="s">
        <v>25</v>
      </c>
      <c r="G1216" t="s">
        <v>209</v>
      </c>
      <c r="H1216" t="s">
        <v>205</v>
      </c>
      <c r="I1216">
        <v>39900</v>
      </c>
      <c r="J1216">
        <v>2893</v>
      </c>
      <c r="K1216">
        <v>42793</v>
      </c>
      <c r="L1216" t="s">
        <v>97</v>
      </c>
      <c r="M1216" t="s">
        <v>104</v>
      </c>
      <c r="N1216" t="s">
        <v>105</v>
      </c>
      <c r="O1216">
        <v>2</v>
      </c>
      <c r="P1216" t="s">
        <v>91</v>
      </c>
      <c r="Q1216" t="s">
        <v>78</v>
      </c>
      <c r="R1216" t="s">
        <v>79</v>
      </c>
      <c r="S1216" t="s">
        <v>57</v>
      </c>
      <c r="T1216" t="s">
        <v>44</v>
      </c>
      <c r="U1216" t="s">
        <v>221</v>
      </c>
      <c r="V1216">
        <v>1596</v>
      </c>
      <c r="W1216">
        <v>0.48330390848373245</v>
      </c>
      <c r="X1216" t="s">
        <v>220</v>
      </c>
    </row>
    <row r="1217" spans="1:24" x14ac:dyDescent="0.25">
      <c r="A1217" t="s">
        <v>173</v>
      </c>
      <c r="B1217" s="1">
        <v>42472</v>
      </c>
      <c r="C1217">
        <v>2016</v>
      </c>
      <c r="D1217" t="s">
        <v>227</v>
      </c>
      <c r="E1217" t="s">
        <v>55</v>
      </c>
      <c r="F1217" t="s">
        <v>36</v>
      </c>
      <c r="G1217" t="s">
        <v>209</v>
      </c>
      <c r="H1217" t="s">
        <v>203</v>
      </c>
      <c r="I1217">
        <v>36000</v>
      </c>
      <c r="J1217">
        <v>4433</v>
      </c>
      <c r="K1217">
        <v>40433</v>
      </c>
      <c r="L1217" t="s">
        <v>164</v>
      </c>
      <c r="M1217" t="s">
        <v>174</v>
      </c>
      <c r="N1217" t="s">
        <v>175</v>
      </c>
      <c r="O1217">
        <v>2</v>
      </c>
      <c r="P1217" t="s">
        <v>91</v>
      </c>
      <c r="Q1217" t="s">
        <v>78</v>
      </c>
      <c r="R1217" t="s">
        <v>79</v>
      </c>
      <c r="S1217" t="s">
        <v>56</v>
      </c>
      <c r="T1217" t="s">
        <v>46</v>
      </c>
      <c r="U1217" t="s">
        <v>221</v>
      </c>
      <c r="V1217">
        <v>1440</v>
      </c>
      <c r="W1217">
        <v>0.97656546857979398</v>
      </c>
      <c r="X1217" t="s">
        <v>222</v>
      </c>
    </row>
    <row r="1218" spans="1:24" x14ac:dyDescent="0.25">
      <c r="A1218" t="s">
        <v>139</v>
      </c>
      <c r="B1218" s="1">
        <v>42472</v>
      </c>
      <c r="C1218">
        <v>2016</v>
      </c>
      <c r="D1218" t="s">
        <v>227</v>
      </c>
      <c r="E1218" t="s">
        <v>60</v>
      </c>
      <c r="F1218" t="s">
        <v>22</v>
      </c>
      <c r="G1218" t="s">
        <v>209</v>
      </c>
      <c r="H1218" t="s">
        <v>203</v>
      </c>
      <c r="I1218">
        <v>149900</v>
      </c>
      <c r="J1218">
        <v>1504</v>
      </c>
      <c r="K1218">
        <v>151404</v>
      </c>
      <c r="L1218" t="s">
        <v>127</v>
      </c>
      <c r="M1218" t="s">
        <v>137</v>
      </c>
      <c r="N1218" t="s">
        <v>140</v>
      </c>
      <c r="O1218">
        <v>4</v>
      </c>
      <c r="P1218" t="s">
        <v>91</v>
      </c>
      <c r="Q1218" t="s">
        <v>86</v>
      </c>
      <c r="R1218" t="s">
        <v>92</v>
      </c>
      <c r="S1218" t="s">
        <v>61</v>
      </c>
      <c r="T1218" t="s">
        <v>44</v>
      </c>
      <c r="U1218" t="s">
        <v>225</v>
      </c>
      <c r="V1218">
        <v>8994</v>
      </c>
      <c r="W1218">
        <v>0.51026427490183346</v>
      </c>
      <c r="X1218" t="s">
        <v>222</v>
      </c>
    </row>
    <row r="1219" spans="1:24" x14ac:dyDescent="0.25">
      <c r="A1219" t="s">
        <v>93</v>
      </c>
      <c r="B1219" s="1">
        <v>42474</v>
      </c>
      <c r="C1219">
        <v>2016</v>
      </c>
      <c r="D1219" t="s">
        <v>227</v>
      </c>
      <c r="E1219" t="s">
        <v>54</v>
      </c>
      <c r="F1219" t="s">
        <v>23</v>
      </c>
      <c r="G1219" t="s">
        <v>200</v>
      </c>
      <c r="H1219" t="s">
        <v>201</v>
      </c>
      <c r="I1219">
        <v>185100</v>
      </c>
      <c r="J1219">
        <v>4305</v>
      </c>
      <c r="K1219">
        <v>189405</v>
      </c>
      <c r="L1219" t="s">
        <v>74</v>
      </c>
      <c r="M1219" t="s">
        <v>94</v>
      </c>
      <c r="N1219" t="s">
        <v>95</v>
      </c>
      <c r="O1219">
        <v>2</v>
      </c>
      <c r="P1219" t="s">
        <v>77</v>
      </c>
      <c r="Q1219" t="s">
        <v>86</v>
      </c>
      <c r="R1219" t="s">
        <v>87</v>
      </c>
      <c r="S1219" t="s">
        <v>54</v>
      </c>
      <c r="T1219" t="s">
        <v>44</v>
      </c>
      <c r="U1219" t="s">
        <v>225</v>
      </c>
      <c r="V1219">
        <v>11106</v>
      </c>
      <c r="W1219">
        <v>0.19573192866320346</v>
      </c>
      <c r="X1219" t="s">
        <v>220</v>
      </c>
    </row>
    <row r="1220" spans="1:24" x14ac:dyDescent="0.25">
      <c r="A1220" t="s">
        <v>106</v>
      </c>
      <c r="B1220" s="1">
        <v>42474</v>
      </c>
      <c r="C1220">
        <v>2016</v>
      </c>
      <c r="D1220" t="s">
        <v>227</v>
      </c>
      <c r="E1220" t="s">
        <v>54</v>
      </c>
      <c r="F1220" t="s">
        <v>29</v>
      </c>
      <c r="G1220" t="s">
        <v>210</v>
      </c>
      <c r="H1220" t="s">
        <v>201</v>
      </c>
      <c r="I1220">
        <v>42000</v>
      </c>
      <c r="J1220">
        <v>2359</v>
      </c>
      <c r="K1220">
        <v>44359</v>
      </c>
      <c r="L1220" t="s">
        <v>97</v>
      </c>
      <c r="M1220" t="s">
        <v>107</v>
      </c>
      <c r="N1220" t="s">
        <v>108</v>
      </c>
      <c r="O1220">
        <v>4</v>
      </c>
      <c r="P1220" t="s">
        <v>77</v>
      </c>
      <c r="Q1220" t="s">
        <v>78</v>
      </c>
      <c r="R1220" t="s">
        <v>79</v>
      </c>
      <c r="S1220" t="s">
        <v>54</v>
      </c>
      <c r="T1220" t="s">
        <v>45</v>
      </c>
      <c r="U1220" t="s">
        <v>221</v>
      </c>
      <c r="V1220">
        <v>1680</v>
      </c>
      <c r="W1220">
        <v>0.73048860567178975</v>
      </c>
      <c r="X1220" t="s">
        <v>222</v>
      </c>
    </row>
    <row r="1221" spans="1:24" x14ac:dyDescent="0.25">
      <c r="A1221" t="s">
        <v>136</v>
      </c>
      <c r="B1221" s="1">
        <v>42475</v>
      </c>
      <c r="C1221">
        <v>2016</v>
      </c>
      <c r="D1221" t="s">
        <v>227</v>
      </c>
      <c r="E1221" t="s">
        <v>60</v>
      </c>
      <c r="F1221" t="s">
        <v>22</v>
      </c>
      <c r="G1221" t="s">
        <v>209</v>
      </c>
      <c r="H1221" t="s">
        <v>202</v>
      </c>
      <c r="I1221">
        <v>94850</v>
      </c>
      <c r="J1221">
        <v>1020</v>
      </c>
      <c r="K1221">
        <v>95870</v>
      </c>
      <c r="L1221" t="s">
        <v>127</v>
      </c>
      <c r="M1221" t="s">
        <v>137</v>
      </c>
      <c r="N1221" t="s">
        <v>138</v>
      </c>
      <c r="O1221">
        <v>4</v>
      </c>
      <c r="P1221" t="s">
        <v>77</v>
      </c>
      <c r="Q1221" t="s">
        <v>78</v>
      </c>
      <c r="R1221" t="s">
        <v>79</v>
      </c>
      <c r="S1221" t="s">
        <v>61</v>
      </c>
      <c r="T1221" t="s">
        <v>44</v>
      </c>
      <c r="U1221" t="s">
        <v>225</v>
      </c>
      <c r="V1221">
        <v>5691</v>
      </c>
      <c r="W1221">
        <v>0.19648641077637971</v>
      </c>
      <c r="X1221" t="s">
        <v>220</v>
      </c>
    </row>
    <row r="1222" spans="1:24" x14ac:dyDescent="0.25">
      <c r="A1222" t="s">
        <v>73</v>
      </c>
      <c r="B1222" s="1">
        <v>42477</v>
      </c>
      <c r="C1222">
        <v>2016</v>
      </c>
      <c r="D1222" t="s">
        <v>227</v>
      </c>
      <c r="E1222" t="s">
        <v>57</v>
      </c>
      <c r="F1222" t="s">
        <v>21</v>
      </c>
      <c r="G1222" t="s">
        <v>209</v>
      </c>
      <c r="H1222" t="s">
        <v>203</v>
      </c>
      <c r="I1222">
        <v>31100</v>
      </c>
      <c r="J1222">
        <v>1052</v>
      </c>
      <c r="K1222">
        <v>32152</v>
      </c>
      <c r="L1222" t="s">
        <v>74</v>
      </c>
      <c r="M1222" t="s">
        <v>75</v>
      </c>
      <c r="N1222" t="s">
        <v>76</v>
      </c>
      <c r="O1222">
        <v>4</v>
      </c>
      <c r="P1222" t="s">
        <v>77</v>
      </c>
      <c r="Q1222" t="s">
        <v>78</v>
      </c>
      <c r="R1222" t="s">
        <v>79</v>
      </c>
      <c r="S1222" t="s">
        <v>57</v>
      </c>
      <c r="T1222" t="s">
        <v>44</v>
      </c>
      <c r="U1222" t="s">
        <v>219</v>
      </c>
      <c r="V1222">
        <v>933</v>
      </c>
      <c r="W1222">
        <v>0.26243626804204484</v>
      </c>
      <c r="X1222" t="s">
        <v>220</v>
      </c>
    </row>
    <row r="1223" spans="1:24" x14ac:dyDescent="0.25">
      <c r="A1223" t="s">
        <v>160</v>
      </c>
      <c r="B1223" s="1">
        <v>42478</v>
      </c>
      <c r="C1223">
        <v>2016</v>
      </c>
      <c r="D1223" t="s">
        <v>227</v>
      </c>
      <c r="E1223" t="s">
        <v>54</v>
      </c>
      <c r="F1223" t="s">
        <v>23</v>
      </c>
      <c r="G1223" t="s">
        <v>210</v>
      </c>
      <c r="H1223" t="s">
        <v>203</v>
      </c>
      <c r="I1223">
        <v>120950</v>
      </c>
      <c r="J1223">
        <v>1389</v>
      </c>
      <c r="K1223">
        <v>122339</v>
      </c>
      <c r="L1223" t="s">
        <v>142</v>
      </c>
      <c r="M1223" t="s">
        <v>161</v>
      </c>
      <c r="N1223" t="s">
        <v>162</v>
      </c>
      <c r="O1223">
        <v>4</v>
      </c>
      <c r="P1223" t="s">
        <v>91</v>
      </c>
      <c r="Q1223" t="s">
        <v>78</v>
      </c>
      <c r="R1223" t="s">
        <v>92</v>
      </c>
      <c r="S1223" t="s">
        <v>54</v>
      </c>
      <c r="T1223" t="s">
        <v>44</v>
      </c>
      <c r="U1223" t="s">
        <v>225</v>
      </c>
      <c r="V1223">
        <v>7257</v>
      </c>
      <c r="W1223">
        <v>0.35730417182543511</v>
      </c>
      <c r="X1223" t="s">
        <v>220</v>
      </c>
    </row>
    <row r="1224" spans="1:24" x14ac:dyDescent="0.25">
      <c r="A1224" t="s">
        <v>88</v>
      </c>
      <c r="B1224" s="1">
        <v>42479</v>
      </c>
      <c r="C1224">
        <v>2016</v>
      </c>
      <c r="D1224" t="s">
        <v>227</v>
      </c>
      <c r="E1224" t="s">
        <v>62</v>
      </c>
      <c r="F1224" t="s">
        <v>14</v>
      </c>
      <c r="G1224" t="s">
        <v>209</v>
      </c>
      <c r="H1224" t="s">
        <v>203</v>
      </c>
      <c r="I1224">
        <v>160050</v>
      </c>
      <c r="J1224">
        <v>3261</v>
      </c>
      <c r="K1224">
        <v>163311</v>
      </c>
      <c r="L1224" t="s">
        <v>74</v>
      </c>
      <c r="M1224" t="s">
        <v>89</v>
      </c>
      <c r="N1224" t="s">
        <v>90</v>
      </c>
      <c r="O1224">
        <v>4</v>
      </c>
      <c r="P1224" t="s">
        <v>91</v>
      </c>
      <c r="Q1224" t="s">
        <v>86</v>
      </c>
      <c r="R1224" t="s">
        <v>92</v>
      </c>
      <c r="S1224" t="s">
        <v>63</v>
      </c>
      <c r="T1224" t="s">
        <v>43</v>
      </c>
      <c r="U1224" t="s">
        <v>225</v>
      </c>
      <c r="V1224">
        <v>9603</v>
      </c>
      <c r="W1224">
        <v>0.39851856110548534</v>
      </c>
      <c r="X1224" t="s">
        <v>220</v>
      </c>
    </row>
    <row r="1225" spans="1:24" x14ac:dyDescent="0.25">
      <c r="A1225" t="s">
        <v>106</v>
      </c>
      <c r="B1225" s="1">
        <v>42479</v>
      </c>
      <c r="C1225">
        <v>2016</v>
      </c>
      <c r="D1225" t="s">
        <v>227</v>
      </c>
      <c r="E1225" t="s">
        <v>54</v>
      </c>
      <c r="F1225" t="s">
        <v>33</v>
      </c>
      <c r="G1225" t="s">
        <v>209</v>
      </c>
      <c r="H1225" t="s">
        <v>203</v>
      </c>
      <c r="I1225">
        <v>41800</v>
      </c>
      <c r="J1225">
        <v>1974</v>
      </c>
      <c r="K1225">
        <v>43774</v>
      </c>
      <c r="L1225" t="s">
        <v>97</v>
      </c>
      <c r="M1225" t="s">
        <v>107</v>
      </c>
      <c r="N1225" t="s">
        <v>108</v>
      </c>
      <c r="O1225">
        <v>4</v>
      </c>
      <c r="P1225" t="s">
        <v>77</v>
      </c>
      <c r="Q1225" t="s">
        <v>78</v>
      </c>
      <c r="R1225" t="s">
        <v>79</v>
      </c>
      <c r="S1225" t="s">
        <v>54</v>
      </c>
      <c r="T1225" t="s">
        <v>45</v>
      </c>
      <c r="U1225" t="s">
        <v>221</v>
      </c>
      <c r="V1225">
        <v>1672</v>
      </c>
      <c r="W1225">
        <v>0.99738192790997304</v>
      </c>
      <c r="X1225" t="s">
        <v>222</v>
      </c>
    </row>
    <row r="1226" spans="1:24" x14ac:dyDescent="0.25">
      <c r="A1226" t="s">
        <v>109</v>
      </c>
      <c r="B1226" s="1">
        <v>42481</v>
      </c>
      <c r="C1226">
        <v>2016</v>
      </c>
      <c r="D1226" t="s">
        <v>227</v>
      </c>
      <c r="E1226" t="s">
        <v>62</v>
      </c>
      <c r="F1226" t="s">
        <v>11</v>
      </c>
      <c r="G1226" t="s">
        <v>210</v>
      </c>
      <c r="H1226" t="s">
        <v>205</v>
      </c>
      <c r="I1226">
        <v>50750</v>
      </c>
      <c r="J1226">
        <v>4122</v>
      </c>
      <c r="K1226">
        <v>54872</v>
      </c>
      <c r="L1226" t="s">
        <v>97</v>
      </c>
      <c r="M1226" t="s">
        <v>110</v>
      </c>
      <c r="N1226" t="s">
        <v>111</v>
      </c>
      <c r="O1226">
        <v>4</v>
      </c>
      <c r="P1226" t="s">
        <v>91</v>
      </c>
      <c r="Q1226" t="s">
        <v>78</v>
      </c>
      <c r="R1226" t="s">
        <v>79</v>
      </c>
      <c r="S1226" t="s">
        <v>63</v>
      </c>
      <c r="T1226" t="s">
        <v>43</v>
      </c>
      <c r="U1226" t="s">
        <v>221</v>
      </c>
      <c r="V1226">
        <v>2030</v>
      </c>
      <c r="W1226">
        <v>0.71545467186507516</v>
      </c>
      <c r="X1226" t="s">
        <v>222</v>
      </c>
    </row>
    <row r="1227" spans="1:24" x14ac:dyDescent="0.25">
      <c r="A1227" t="s">
        <v>88</v>
      </c>
      <c r="B1227" s="1">
        <v>42482</v>
      </c>
      <c r="C1227">
        <v>2016</v>
      </c>
      <c r="D1227" t="s">
        <v>227</v>
      </c>
      <c r="E1227" t="s">
        <v>52</v>
      </c>
      <c r="F1227" t="s">
        <v>34</v>
      </c>
      <c r="G1227" t="s">
        <v>206</v>
      </c>
      <c r="H1227" t="s">
        <v>201</v>
      </c>
      <c r="I1227">
        <v>160100</v>
      </c>
      <c r="J1227">
        <v>1409</v>
      </c>
      <c r="K1227">
        <v>161509</v>
      </c>
      <c r="L1227" t="s">
        <v>74</v>
      </c>
      <c r="M1227" t="s">
        <v>89</v>
      </c>
      <c r="N1227" t="s">
        <v>90</v>
      </c>
      <c r="O1227">
        <v>4</v>
      </c>
      <c r="P1227" t="s">
        <v>91</v>
      </c>
      <c r="Q1227" t="s">
        <v>86</v>
      </c>
      <c r="R1227" t="s">
        <v>92</v>
      </c>
      <c r="S1227" t="s">
        <v>53</v>
      </c>
      <c r="T1227" t="s">
        <v>46</v>
      </c>
      <c r="U1227" t="s">
        <v>225</v>
      </c>
      <c r="V1227">
        <v>9606</v>
      </c>
      <c r="W1227">
        <v>0.8916713394651522</v>
      </c>
      <c r="X1227" t="s">
        <v>222</v>
      </c>
    </row>
    <row r="1228" spans="1:24" x14ac:dyDescent="0.25">
      <c r="A1228" t="s">
        <v>103</v>
      </c>
      <c r="B1228" s="1">
        <v>42482</v>
      </c>
      <c r="C1228">
        <v>2016</v>
      </c>
      <c r="D1228" t="s">
        <v>227</v>
      </c>
      <c r="E1228" t="s">
        <v>50</v>
      </c>
      <c r="F1228" t="s">
        <v>9</v>
      </c>
      <c r="G1228" t="s">
        <v>200</v>
      </c>
      <c r="H1228" t="s">
        <v>201</v>
      </c>
      <c r="I1228">
        <v>40100</v>
      </c>
      <c r="J1228">
        <v>2334</v>
      </c>
      <c r="K1228">
        <v>42434</v>
      </c>
      <c r="L1228" t="s">
        <v>97</v>
      </c>
      <c r="M1228" t="s">
        <v>104</v>
      </c>
      <c r="N1228" t="s">
        <v>105</v>
      </c>
      <c r="O1228">
        <v>2</v>
      </c>
      <c r="P1228" t="s">
        <v>91</v>
      </c>
      <c r="Q1228" t="s">
        <v>78</v>
      </c>
      <c r="R1228" t="s">
        <v>79</v>
      </c>
      <c r="S1228" t="s">
        <v>51</v>
      </c>
      <c r="T1228" t="s">
        <v>43</v>
      </c>
      <c r="U1228" t="s">
        <v>221</v>
      </c>
      <c r="V1228">
        <v>1604</v>
      </c>
      <c r="W1228">
        <v>0.86688448016852349</v>
      </c>
      <c r="X1228" t="s">
        <v>222</v>
      </c>
    </row>
    <row r="1229" spans="1:24" x14ac:dyDescent="0.25">
      <c r="A1229" t="s">
        <v>106</v>
      </c>
      <c r="B1229" s="1">
        <v>42483</v>
      </c>
      <c r="C1229">
        <v>2016</v>
      </c>
      <c r="D1229" t="s">
        <v>227</v>
      </c>
      <c r="E1229" t="s">
        <v>57</v>
      </c>
      <c r="F1229" t="s">
        <v>27</v>
      </c>
      <c r="G1229" t="s">
        <v>210</v>
      </c>
      <c r="H1229" t="s">
        <v>211</v>
      </c>
      <c r="I1229">
        <v>42150</v>
      </c>
      <c r="J1229">
        <v>1137</v>
      </c>
      <c r="K1229">
        <v>43287</v>
      </c>
      <c r="L1229" t="s">
        <v>97</v>
      </c>
      <c r="M1229" t="s">
        <v>107</v>
      </c>
      <c r="N1229" t="s">
        <v>108</v>
      </c>
      <c r="O1229">
        <v>4</v>
      </c>
      <c r="P1229" t="s">
        <v>77</v>
      </c>
      <c r="Q1229" t="s">
        <v>78</v>
      </c>
      <c r="R1229" t="s">
        <v>79</v>
      </c>
      <c r="S1229" t="s">
        <v>57</v>
      </c>
      <c r="T1229" t="s">
        <v>44</v>
      </c>
      <c r="U1229" t="s">
        <v>221</v>
      </c>
      <c r="V1229">
        <v>1686</v>
      </c>
      <c r="W1229">
        <v>0.13594875677300094</v>
      </c>
      <c r="X1229" t="s">
        <v>220</v>
      </c>
    </row>
    <row r="1230" spans="1:24" x14ac:dyDescent="0.25">
      <c r="A1230" t="s">
        <v>141</v>
      </c>
      <c r="B1230" s="1">
        <v>42483</v>
      </c>
      <c r="C1230">
        <v>2016</v>
      </c>
      <c r="D1230" t="s">
        <v>227</v>
      </c>
      <c r="E1230" t="s">
        <v>50</v>
      </c>
      <c r="F1230" t="s">
        <v>9</v>
      </c>
      <c r="G1230" t="s">
        <v>200</v>
      </c>
      <c r="H1230" t="s">
        <v>205</v>
      </c>
      <c r="I1230">
        <v>30100</v>
      </c>
      <c r="J1230">
        <v>1358</v>
      </c>
      <c r="K1230">
        <v>31458</v>
      </c>
      <c r="L1230" t="s">
        <v>142</v>
      </c>
      <c r="M1230" t="s">
        <v>143</v>
      </c>
      <c r="N1230" t="s">
        <v>144</v>
      </c>
      <c r="O1230">
        <v>4</v>
      </c>
      <c r="P1230" t="s">
        <v>77</v>
      </c>
      <c r="Q1230" t="s">
        <v>78</v>
      </c>
      <c r="R1230" t="s">
        <v>79</v>
      </c>
      <c r="S1230" t="s">
        <v>51</v>
      </c>
      <c r="T1230" t="s">
        <v>43</v>
      </c>
      <c r="U1230" t="s">
        <v>219</v>
      </c>
      <c r="V1230">
        <v>903</v>
      </c>
      <c r="W1230">
        <v>0.61893803049760776</v>
      </c>
      <c r="X1230" t="s">
        <v>222</v>
      </c>
    </row>
    <row r="1231" spans="1:24" x14ac:dyDescent="0.25">
      <c r="A1231" t="s">
        <v>157</v>
      </c>
      <c r="B1231" s="1">
        <v>42483</v>
      </c>
      <c r="C1231">
        <v>2016</v>
      </c>
      <c r="D1231" t="s">
        <v>227</v>
      </c>
      <c r="E1231" t="s">
        <v>62</v>
      </c>
      <c r="F1231" t="s">
        <v>15</v>
      </c>
      <c r="G1231" t="s">
        <v>200</v>
      </c>
      <c r="H1231" t="s">
        <v>201</v>
      </c>
      <c r="I1231">
        <v>72850</v>
      </c>
      <c r="J1231">
        <v>1358</v>
      </c>
      <c r="K1231">
        <v>74208</v>
      </c>
      <c r="L1231" t="s">
        <v>142</v>
      </c>
      <c r="M1231" t="s">
        <v>158</v>
      </c>
      <c r="N1231" t="s">
        <v>159</v>
      </c>
      <c r="O1231">
        <v>4</v>
      </c>
      <c r="P1231" t="s">
        <v>77</v>
      </c>
      <c r="Q1231" t="s">
        <v>86</v>
      </c>
      <c r="R1231" t="s">
        <v>79</v>
      </c>
      <c r="S1231" t="s">
        <v>63</v>
      </c>
      <c r="T1231" t="s">
        <v>43</v>
      </c>
      <c r="U1231" t="s">
        <v>223</v>
      </c>
      <c r="V1231">
        <v>3642.5</v>
      </c>
      <c r="W1231">
        <v>0.54353693758302224</v>
      </c>
      <c r="X1231" t="s">
        <v>222</v>
      </c>
    </row>
    <row r="1232" spans="1:24" x14ac:dyDescent="0.25">
      <c r="A1232" t="s">
        <v>103</v>
      </c>
      <c r="B1232" s="1">
        <v>42485</v>
      </c>
      <c r="C1232">
        <v>2016</v>
      </c>
      <c r="D1232" t="s">
        <v>227</v>
      </c>
      <c r="E1232" t="s">
        <v>52</v>
      </c>
      <c r="F1232" t="s">
        <v>34</v>
      </c>
      <c r="G1232" t="s">
        <v>200</v>
      </c>
      <c r="H1232" t="s">
        <v>201</v>
      </c>
      <c r="I1232">
        <v>39950</v>
      </c>
      <c r="J1232">
        <v>4898</v>
      </c>
      <c r="K1232">
        <v>44848</v>
      </c>
      <c r="L1232" t="s">
        <v>97</v>
      </c>
      <c r="M1232" t="s">
        <v>104</v>
      </c>
      <c r="N1232" t="s">
        <v>105</v>
      </c>
      <c r="O1232">
        <v>2</v>
      </c>
      <c r="P1232" t="s">
        <v>91</v>
      </c>
      <c r="Q1232" t="s">
        <v>78</v>
      </c>
      <c r="R1232" t="s">
        <v>79</v>
      </c>
      <c r="S1232" t="s">
        <v>53</v>
      </c>
      <c r="T1232" t="s">
        <v>46</v>
      </c>
      <c r="U1232" t="s">
        <v>221</v>
      </c>
      <c r="V1232">
        <v>1598</v>
      </c>
      <c r="W1232">
        <v>0.90449252394237212</v>
      </c>
      <c r="X1232" t="s">
        <v>222</v>
      </c>
    </row>
    <row r="1233" spans="1:24" x14ac:dyDescent="0.25">
      <c r="A1233" t="s">
        <v>106</v>
      </c>
      <c r="B1233" s="1">
        <v>42485</v>
      </c>
      <c r="C1233">
        <v>2016</v>
      </c>
      <c r="D1233" t="s">
        <v>227</v>
      </c>
      <c r="E1233" t="s">
        <v>60</v>
      </c>
      <c r="F1233" t="s">
        <v>7</v>
      </c>
      <c r="G1233" t="s">
        <v>210</v>
      </c>
      <c r="H1233" t="s">
        <v>205</v>
      </c>
      <c r="I1233">
        <v>41700</v>
      </c>
      <c r="J1233">
        <v>3392</v>
      </c>
      <c r="K1233">
        <v>45092</v>
      </c>
      <c r="L1233" t="s">
        <v>97</v>
      </c>
      <c r="M1233" t="s">
        <v>107</v>
      </c>
      <c r="N1233" t="s">
        <v>108</v>
      </c>
      <c r="O1233">
        <v>4</v>
      </c>
      <c r="P1233" t="s">
        <v>77</v>
      </c>
      <c r="Q1233" t="s">
        <v>78</v>
      </c>
      <c r="R1233" t="s">
        <v>79</v>
      </c>
      <c r="S1233" t="s">
        <v>61</v>
      </c>
      <c r="T1233" t="s">
        <v>42</v>
      </c>
      <c r="U1233" t="s">
        <v>221</v>
      </c>
      <c r="V1233">
        <v>1668</v>
      </c>
      <c r="W1233">
        <v>0.89295325795791725</v>
      </c>
      <c r="X1233" t="s">
        <v>222</v>
      </c>
    </row>
    <row r="1234" spans="1:24" x14ac:dyDescent="0.25">
      <c r="A1234" t="s">
        <v>141</v>
      </c>
      <c r="B1234" s="1">
        <v>42486</v>
      </c>
      <c r="C1234">
        <v>2016</v>
      </c>
      <c r="D1234" t="s">
        <v>227</v>
      </c>
      <c r="E1234" t="s">
        <v>52</v>
      </c>
      <c r="F1234" t="s">
        <v>47</v>
      </c>
      <c r="G1234" t="s">
        <v>204</v>
      </c>
      <c r="H1234" t="s">
        <v>201</v>
      </c>
      <c r="I1234">
        <v>29850</v>
      </c>
      <c r="J1234">
        <v>1054</v>
      </c>
      <c r="K1234">
        <v>30904</v>
      </c>
      <c r="L1234" t="s">
        <v>142</v>
      </c>
      <c r="M1234" t="s">
        <v>143</v>
      </c>
      <c r="N1234" t="s">
        <v>144</v>
      </c>
      <c r="O1234">
        <v>4</v>
      </c>
      <c r="P1234" t="s">
        <v>77</v>
      </c>
      <c r="Q1234" t="s">
        <v>78</v>
      </c>
      <c r="R1234" t="s">
        <v>79</v>
      </c>
      <c r="S1234" t="s">
        <v>53</v>
      </c>
      <c r="T1234" t="s">
        <v>46</v>
      </c>
      <c r="U1234" t="s">
        <v>219</v>
      </c>
      <c r="V1234">
        <v>895.5</v>
      </c>
      <c r="W1234">
        <v>0.75986555393778976</v>
      </c>
      <c r="X1234" t="s">
        <v>222</v>
      </c>
    </row>
    <row r="1235" spans="1:24" x14ac:dyDescent="0.25">
      <c r="A1235" t="s">
        <v>170</v>
      </c>
      <c r="B1235" s="1">
        <v>42487</v>
      </c>
      <c r="C1235">
        <v>2016</v>
      </c>
      <c r="D1235" t="s">
        <v>227</v>
      </c>
      <c r="E1235" t="s">
        <v>54</v>
      </c>
      <c r="F1235" t="s">
        <v>33</v>
      </c>
      <c r="G1235" t="s">
        <v>209</v>
      </c>
      <c r="H1235" t="s">
        <v>201</v>
      </c>
      <c r="I1235">
        <v>35000</v>
      </c>
      <c r="J1235">
        <v>3368</v>
      </c>
      <c r="K1235">
        <v>38368</v>
      </c>
      <c r="L1235" t="s">
        <v>164</v>
      </c>
      <c r="M1235" t="s">
        <v>171</v>
      </c>
      <c r="N1235" t="s">
        <v>172</v>
      </c>
      <c r="O1235">
        <v>4</v>
      </c>
      <c r="P1235" t="s">
        <v>77</v>
      </c>
      <c r="Q1235" t="s">
        <v>78</v>
      </c>
      <c r="R1235" t="s">
        <v>79</v>
      </c>
      <c r="S1235" t="s">
        <v>54</v>
      </c>
      <c r="T1235" t="s">
        <v>45</v>
      </c>
      <c r="U1235" t="s">
        <v>221</v>
      </c>
      <c r="V1235">
        <v>1400</v>
      </c>
      <c r="W1235">
        <v>0.15813872923987859</v>
      </c>
      <c r="X1235" t="s">
        <v>220</v>
      </c>
    </row>
    <row r="1236" spans="1:24" x14ac:dyDescent="0.25">
      <c r="A1236" t="s">
        <v>154</v>
      </c>
      <c r="B1236" s="1">
        <v>42487</v>
      </c>
      <c r="C1236">
        <v>2016</v>
      </c>
      <c r="D1236" t="s">
        <v>227</v>
      </c>
      <c r="E1236" t="s">
        <v>57</v>
      </c>
      <c r="F1236" t="s">
        <v>16</v>
      </c>
      <c r="G1236" t="s">
        <v>206</v>
      </c>
      <c r="H1236" t="s">
        <v>211</v>
      </c>
      <c r="I1236">
        <v>70350</v>
      </c>
      <c r="J1236">
        <v>4029</v>
      </c>
      <c r="K1236">
        <v>74379</v>
      </c>
      <c r="L1236" t="s">
        <v>142</v>
      </c>
      <c r="M1236" t="s">
        <v>155</v>
      </c>
      <c r="N1236" t="s">
        <v>156</v>
      </c>
      <c r="O1236">
        <v>4</v>
      </c>
      <c r="P1236" t="s">
        <v>91</v>
      </c>
      <c r="Q1236" t="s">
        <v>78</v>
      </c>
      <c r="R1236" t="s">
        <v>79</v>
      </c>
      <c r="S1236" t="s">
        <v>57</v>
      </c>
      <c r="T1236" t="s">
        <v>44</v>
      </c>
      <c r="U1236" t="s">
        <v>223</v>
      </c>
      <c r="V1236">
        <v>3517.5</v>
      </c>
      <c r="W1236">
        <v>0.86648507549729437</v>
      </c>
      <c r="X1236" t="s">
        <v>222</v>
      </c>
    </row>
    <row r="1237" spans="1:24" x14ac:dyDescent="0.25">
      <c r="A1237" t="s">
        <v>167</v>
      </c>
      <c r="B1237" s="1">
        <v>42487</v>
      </c>
      <c r="C1237">
        <v>2016</v>
      </c>
      <c r="D1237" t="s">
        <v>227</v>
      </c>
      <c r="E1237" t="s">
        <v>60</v>
      </c>
      <c r="F1237" t="s">
        <v>7</v>
      </c>
      <c r="G1237" t="s">
        <v>210</v>
      </c>
      <c r="H1237" t="s">
        <v>205</v>
      </c>
      <c r="I1237">
        <v>34950</v>
      </c>
      <c r="J1237">
        <v>3313</v>
      </c>
      <c r="K1237">
        <v>38263</v>
      </c>
      <c r="L1237" t="s">
        <v>164</v>
      </c>
      <c r="M1237" t="s">
        <v>168</v>
      </c>
      <c r="N1237" t="s">
        <v>169</v>
      </c>
      <c r="O1237">
        <v>4</v>
      </c>
      <c r="P1237" t="s">
        <v>77</v>
      </c>
      <c r="Q1237" t="s">
        <v>78</v>
      </c>
      <c r="R1237" t="s">
        <v>79</v>
      </c>
      <c r="S1237" t="s">
        <v>61</v>
      </c>
      <c r="T1237" t="s">
        <v>42</v>
      </c>
      <c r="U1237" t="s">
        <v>221</v>
      </c>
      <c r="V1237">
        <v>1398</v>
      </c>
      <c r="W1237">
        <v>0.21383523345637845</v>
      </c>
      <c r="X1237" t="s">
        <v>220</v>
      </c>
    </row>
    <row r="1238" spans="1:24" x14ac:dyDescent="0.25">
      <c r="A1238" t="s">
        <v>123</v>
      </c>
      <c r="B1238" s="1">
        <v>42487</v>
      </c>
      <c r="C1238">
        <v>2016</v>
      </c>
      <c r="D1238" t="s">
        <v>227</v>
      </c>
      <c r="E1238" t="s">
        <v>60</v>
      </c>
      <c r="F1238" t="s">
        <v>4</v>
      </c>
      <c r="G1238" t="s">
        <v>206</v>
      </c>
      <c r="H1238" t="s">
        <v>201</v>
      </c>
      <c r="I1238">
        <v>83900</v>
      </c>
      <c r="J1238">
        <v>4535</v>
      </c>
      <c r="K1238">
        <v>88435</v>
      </c>
      <c r="L1238" t="s">
        <v>97</v>
      </c>
      <c r="M1238" t="s">
        <v>124</v>
      </c>
      <c r="N1238" t="s">
        <v>125</v>
      </c>
      <c r="O1238">
        <v>4</v>
      </c>
      <c r="P1238" t="s">
        <v>91</v>
      </c>
      <c r="Q1238" t="s">
        <v>78</v>
      </c>
      <c r="R1238" t="s">
        <v>92</v>
      </c>
      <c r="S1238" t="s">
        <v>61</v>
      </c>
      <c r="T1238" t="s">
        <v>42</v>
      </c>
      <c r="U1238" t="s">
        <v>225</v>
      </c>
      <c r="V1238">
        <v>5034</v>
      </c>
      <c r="W1238">
        <v>0.84395192928796259</v>
      </c>
      <c r="X1238" t="s">
        <v>222</v>
      </c>
    </row>
    <row r="1239" spans="1:24" x14ac:dyDescent="0.25">
      <c r="A1239" t="s">
        <v>163</v>
      </c>
      <c r="B1239" s="1">
        <v>42488</v>
      </c>
      <c r="C1239">
        <v>2016</v>
      </c>
      <c r="D1239" t="s">
        <v>227</v>
      </c>
      <c r="E1239" t="s">
        <v>62</v>
      </c>
      <c r="F1239" t="s">
        <v>12</v>
      </c>
      <c r="G1239" t="s">
        <v>206</v>
      </c>
      <c r="H1239" t="s">
        <v>211</v>
      </c>
      <c r="I1239">
        <v>28150</v>
      </c>
      <c r="J1239">
        <v>4312</v>
      </c>
      <c r="K1239">
        <v>32462</v>
      </c>
      <c r="L1239" t="s">
        <v>164</v>
      </c>
      <c r="M1239" t="s">
        <v>165</v>
      </c>
      <c r="N1239" t="s">
        <v>166</v>
      </c>
      <c r="O1239">
        <v>2</v>
      </c>
      <c r="P1239" t="s">
        <v>77</v>
      </c>
      <c r="Q1239" t="s">
        <v>78</v>
      </c>
      <c r="R1239" t="s">
        <v>79</v>
      </c>
      <c r="S1239" t="s">
        <v>63</v>
      </c>
      <c r="T1239" t="s">
        <v>43</v>
      </c>
      <c r="U1239" t="s">
        <v>219</v>
      </c>
      <c r="V1239">
        <v>844.5</v>
      </c>
      <c r="W1239">
        <v>0.68188715338794847</v>
      </c>
      <c r="X1239" t="s">
        <v>222</v>
      </c>
    </row>
    <row r="1240" spans="1:24" x14ac:dyDescent="0.25">
      <c r="A1240" t="s">
        <v>182</v>
      </c>
      <c r="B1240" s="1">
        <v>42488</v>
      </c>
      <c r="C1240">
        <v>2016</v>
      </c>
      <c r="D1240" t="s">
        <v>227</v>
      </c>
      <c r="E1240" t="s">
        <v>64</v>
      </c>
      <c r="F1240" t="s">
        <v>20</v>
      </c>
      <c r="G1240" t="s">
        <v>200</v>
      </c>
      <c r="H1240" t="s">
        <v>211</v>
      </c>
      <c r="I1240">
        <v>65250</v>
      </c>
      <c r="J1240">
        <v>2746</v>
      </c>
      <c r="K1240">
        <v>67996</v>
      </c>
      <c r="L1240" t="s">
        <v>164</v>
      </c>
      <c r="M1240" t="s">
        <v>183</v>
      </c>
      <c r="N1240" t="s">
        <v>184</v>
      </c>
      <c r="O1240">
        <v>4</v>
      </c>
      <c r="P1240" t="s">
        <v>77</v>
      </c>
      <c r="Q1240" t="s">
        <v>78</v>
      </c>
      <c r="R1240" t="s">
        <v>79</v>
      </c>
      <c r="S1240" t="s">
        <v>57</v>
      </c>
      <c r="T1240" t="s">
        <v>44</v>
      </c>
      <c r="U1240" t="s">
        <v>223</v>
      </c>
      <c r="V1240">
        <v>3262.5</v>
      </c>
      <c r="W1240">
        <v>0.42095944491259729</v>
      </c>
      <c r="X1240" t="s">
        <v>220</v>
      </c>
    </row>
    <row r="1241" spans="1:24" x14ac:dyDescent="0.25">
      <c r="A1241" t="s">
        <v>109</v>
      </c>
      <c r="B1241" s="1">
        <v>42488</v>
      </c>
      <c r="C1241">
        <v>2016</v>
      </c>
      <c r="D1241" t="s">
        <v>227</v>
      </c>
      <c r="E1241" t="s">
        <v>58</v>
      </c>
      <c r="F1241" t="s">
        <v>2</v>
      </c>
      <c r="G1241" t="s">
        <v>210</v>
      </c>
      <c r="H1241" t="s">
        <v>211</v>
      </c>
      <c r="I1241">
        <v>51000</v>
      </c>
      <c r="J1241">
        <v>2258</v>
      </c>
      <c r="K1241">
        <v>53258</v>
      </c>
      <c r="L1241" t="s">
        <v>97</v>
      </c>
      <c r="M1241" t="s">
        <v>110</v>
      </c>
      <c r="N1241" t="s">
        <v>111</v>
      </c>
      <c r="O1241">
        <v>4</v>
      </c>
      <c r="P1241" t="s">
        <v>91</v>
      </c>
      <c r="Q1241" t="s">
        <v>78</v>
      </c>
      <c r="R1241" t="s">
        <v>79</v>
      </c>
      <c r="S1241" t="s">
        <v>59</v>
      </c>
      <c r="T1241" t="s">
        <v>42</v>
      </c>
      <c r="U1241" t="s">
        <v>221</v>
      </c>
      <c r="V1241">
        <v>2040</v>
      </c>
      <c r="W1241">
        <v>0.19805894102810834</v>
      </c>
      <c r="X1241" t="s">
        <v>220</v>
      </c>
    </row>
    <row r="1242" spans="1:24" x14ac:dyDescent="0.25">
      <c r="A1242" t="s">
        <v>126</v>
      </c>
      <c r="B1242" s="1">
        <v>42488</v>
      </c>
      <c r="C1242">
        <v>2016</v>
      </c>
      <c r="D1242" t="s">
        <v>227</v>
      </c>
      <c r="E1242" t="s">
        <v>62</v>
      </c>
      <c r="F1242" t="s">
        <v>15</v>
      </c>
      <c r="G1242" t="s">
        <v>200</v>
      </c>
      <c r="H1242" t="s">
        <v>203</v>
      </c>
      <c r="I1242">
        <v>42200</v>
      </c>
      <c r="J1242">
        <v>4096</v>
      </c>
      <c r="K1242">
        <v>46296</v>
      </c>
      <c r="L1242" t="s">
        <v>127</v>
      </c>
      <c r="M1242" t="s">
        <v>128</v>
      </c>
      <c r="N1242" t="s">
        <v>129</v>
      </c>
      <c r="O1242">
        <v>4</v>
      </c>
      <c r="P1242" t="s">
        <v>77</v>
      </c>
      <c r="Q1242" t="s">
        <v>78</v>
      </c>
      <c r="R1242" t="s">
        <v>79</v>
      </c>
      <c r="S1242" t="s">
        <v>63</v>
      </c>
      <c r="T1242" t="s">
        <v>43</v>
      </c>
      <c r="U1242" t="s">
        <v>221</v>
      </c>
      <c r="V1242">
        <v>1688</v>
      </c>
      <c r="W1242">
        <v>1.6285720288886557E-2</v>
      </c>
      <c r="X1242" t="s">
        <v>220</v>
      </c>
    </row>
    <row r="1243" spans="1:24" x14ac:dyDescent="0.25">
      <c r="A1243" t="s">
        <v>109</v>
      </c>
      <c r="B1243" s="1">
        <v>42489</v>
      </c>
      <c r="C1243">
        <v>2016</v>
      </c>
      <c r="D1243" t="s">
        <v>227</v>
      </c>
      <c r="E1243" t="s">
        <v>62</v>
      </c>
      <c r="F1243" t="s">
        <v>15</v>
      </c>
      <c r="G1243" t="s">
        <v>210</v>
      </c>
      <c r="H1243" t="s">
        <v>205</v>
      </c>
      <c r="I1243">
        <v>51300</v>
      </c>
      <c r="J1243">
        <v>1813</v>
      </c>
      <c r="K1243">
        <v>53113</v>
      </c>
      <c r="L1243" t="s">
        <v>97</v>
      </c>
      <c r="M1243" t="s">
        <v>110</v>
      </c>
      <c r="N1243" t="s">
        <v>111</v>
      </c>
      <c r="O1243">
        <v>4</v>
      </c>
      <c r="P1243" t="s">
        <v>91</v>
      </c>
      <c r="Q1243" t="s">
        <v>78</v>
      </c>
      <c r="R1243" t="s">
        <v>79</v>
      </c>
      <c r="S1243" t="s">
        <v>63</v>
      </c>
      <c r="T1243" t="s">
        <v>43</v>
      </c>
      <c r="U1243" t="s">
        <v>221</v>
      </c>
      <c r="V1243">
        <v>2052</v>
      </c>
      <c r="W1243">
        <v>0.4055537113014393</v>
      </c>
      <c r="X1243" t="s">
        <v>220</v>
      </c>
    </row>
    <row r="1244" spans="1:24" x14ac:dyDescent="0.25">
      <c r="A1244" t="s">
        <v>188</v>
      </c>
      <c r="B1244" s="1">
        <v>42489</v>
      </c>
      <c r="C1244">
        <v>2016</v>
      </c>
      <c r="D1244" t="s">
        <v>227</v>
      </c>
      <c r="E1244" t="s">
        <v>58</v>
      </c>
      <c r="F1244" t="s">
        <v>5</v>
      </c>
      <c r="G1244" t="s">
        <v>200</v>
      </c>
      <c r="H1244" t="s">
        <v>203</v>
      </c>
      <c r="I1244">
        <v>86300</v>
      </c>
      <c r="J1244">
        <v>1865</v>
      </c>
      <c r="K1244">
        <v>88165</v>
      </c>
      <c r="L1244" t="s">
        <v>164</v>
      </c>
      <c r="M1244" t="s">
        <v>189</v>
      </c>
      <c r="N1244" t="s">
        <v>190</v>
      </c>
      <c r="O1244">
        <v>4</v>
      </c>
      <c r="P1244" t="s">
        <v>77</v>
      </c>
      <c r="Q1244" t="s">
        <v>86</v>
      </c>
      <c r="R1244" t="s">
        <v>87</v>
      </c>
      <c r="S1244" t="s">
        <v>59</v>
      </c>
      <c r="T1244" t="s">
        <v>42</v>
      </c>
      <c r="U1244" t="s">
        <v>225</v>
      </c>
      <c r="V1244">
        <v>5178</v>
      </c>
      <c r="W1244">
        <v>0.9075142601074252</v>
      </c>
      <c r="X1244" t="s">
        <v>222</v>
      </c>
    </row>
    <row r="1245" spans="1:24" x14ac:dyDescent="0.25">
      <c r="A1245" t="s">
        <v>117</v>
      </c>
      <c r="B1245" s="1">
        <v>42490</v>
      </c>
      <c r="C1245">
        <v>2016</v>
      </c>
      <c r="D1245" t="s">
        <v>227</v>
      </c>
      <c r="E1245" t="s">
        <v>52</v>
      </c>
      <c r="F1245" t="s">
        <v>34</v>
      </c>
      <c r="G1245" t="s">
        <v>209</v>
      </c>
      <c r="H1245" t="s">
        <v>211</v>
      </c>
      <c r="I1245">
        <v>65200</v>
      </c>
      <c r="J1245">
        <v>2137</v>
      </c>
      <c r="K1245">
        <v>67337</v>
      </c>
      <c r="L1245" t="s">
        <v>97</v>
      </c>
      <c r="M1245" t="s">
        <v>118</v>
      </c>
      <c r="N1245" t="s">
        <v>119</v>
      </c>
      <c r="O1245">
        <v>4</v>
      </c>
      <c r="P1245" t="s">
        <v>77</v>
      </c>
      <c r="Q1245" t="s">
        <v>86</v>
      </c>
      <c r="R1245" t="s">
        <v>79</v>
      </c>
      <c r="S1245" t="s">
        <v>53</v>
      </c>
      <c r="T1245" t="s">
        <v>46</v>
      </c>
      <c r="U1245" t="s">
        <v>223</v>
      </c>
      <c r="V1245">
        <v>3260</v>
      </c>
      <c r="W1245">
        <v>0.63728885382287614</v>
      </c>
      <c r="X1245" t="s">
        <v>222</v>
      </c>
    </row>
    <row r="1246" spans="1:24" x14ac:dyDescent="0.25">
      <c r="A1246" t="s">
        <v>83</v>
      </c>
      <c r="B1246" s="1">
        <v>42491</v>
      </c>
      <c r="C1246">
        <v>2016</v>
      </c>
      <c r="D1246" t="s">
        <v>228</v>
      </c>
      <c r="E1246" t="s">
        <v>52</v>
      </c>
      <c r="F1246" t="s">
        <v>35</v>
      </c>
      <c r="G1246" t="s">
        <v>200</v>
      </c>
      <c r="H1246" t="s">
        <v>201</v>
      </c>
      <c r="I1246">
        <v>92950</v>
      </c>
      <c r="J1246">
        <v>1920</v>
      </c>
      <c r="K1246">
        <v>94870</v>
      </c>
      <c r="L1246" t="s">
        <v>74</v>
      </c>
      <c r="M1246" t="s">
        <v>84</v>
      </c>
      <c r="N1246" t="s">
        <v>85</v>
      </c>
      <c r="O1246">
        <v>4</v>
      </c>
      <c r="P1246" t="s">
        <v>77</v>
      </c>
      <c r="Q1246" t="s">
        <v>86</v>
      </c>
      <c r="R1246" t="s">
        <v>87</v>
      </c>
      <c r="S1246" t="s">
        <v>53</v>
      </c>
      <c r="T1246" t="s">
        <v>46</v>
      </c>
      <c r="U1246" t="s">
        <v>225</v>
      </c>
      <c r="V1246">
        <v>5577</v>
      </c>
      <c r="W1246">
        <v>0.35592407796342118</v>
      </c>
      <c r="X1246" t="s">
        <v>220</v>
      </c>
    </row>
    <row r="1247" spans="1:24" x14ac:dyDescent="0.25">
      <c r="A1247" t="s">
        <v>182</v>
      </c>
      <c r="B1247" s="1">
        <v>42492</v>
      </c>
      <c r="C1247">
        <v>2016</v>
      </c>
      <c r="D1247" t="s">
        <v>228</v>
      </c>
      <c r="E1247" t="s">
        <v>58</v>
      </c>
      <c r="F1247" t="s">
        <v>8</v>
      </c>
      <c r="G1247" t="s">
        <v>200</v>
      </c>
      <c r="H1247" t="s">
        <v>205</v>
      </c>
      <c r="I1247">
        <v>65250</v>
      </c>
      <c r="J1247">
        <v>2835</v>
      </c>
      <c r="K1247">
        <v>68085</v>
      </c>
      <c r="L1247" t="s">
        <v>164</v>
      </c>
      <c r="M1247" t="s">
        <v>183</v>
      </c>
      <c r="N1247" t="s">
        <v>184</v>
      </c>
      <c r="O1247">
        <v>4</v>
      </c>
      <c r="P1247" t="s">
        <v>77</v>
      </c>
      <c r="Q1247" t="s">
        <v>78</v>
      </c>
      <c r="R1247" t="s">
        <v>79</v>
      </c>
      <c r="S1247" t="s">
        <v>59</v>
      </c>
      <c r="T1247" t="s">
        <v>42</v>
      </c>
      <c r="U1247" t="s">
        <v>223</v>
      </c>
      <c r="V1247">
        <v>3262.5</v>
      </c>
      <c r="W1247">
        <v>0.75652952993127032</v>
      </c>
      <c r="X1247" t="s">
        <v>222</v>
      </c>
    </row>
    <row r="1248" spans="1:24" x14ac:dyDescent="0.25">
      <c r="A1248" t="s">
        <v>136</v>
      </c>
      <c r="B1248" s="1">
        <v>42492</v>
      </c>
      <c r="C1248">
        <v>2016</v>
      </c>
      <c r="D1248" t="s">
        <v>228</v>
      </c>
      <c r="E1248" t="s">
        <v>62</v>
      </c>
      <c r="F1248" t="s">
        <v>12</v>
      </c>
      <c r="G1248" t="s">
        <v>200</v>
      </c>
      <c r="H1248" t="s">
        <v>211</v>
      </c>
      <c r="I1248">
        <v>94850</v>
      </c>
      <c r="J1248">
        <v>1153</v>
      </c>
      <c r="K1248">
        <v>96003</v>
      </c>
      <c r="L1248" t="s">
        <v>127</v>
      </c>
      <c r="M1248" t="s">
        <v>137</v>
      </c>
      <c r="N1248" t="s">
        <v>138</v>
      </c>
      <c r="O1248">
        <v>4</v>
      </c>
      <c r="P1248" t="s">
        <v>77</v>
      </c>
      <c r="Q1248" t="s">
        <v>78</v>
      </c>
      <c r="R1248" t="s">
        <v>79</v>
      </c>
      <c r="S1248" t="s">
        <v>63</v>
      </c>
      <c r="T1248" t="s">
        <v>43</v>
      </c>
      <c r="U1248" t="s">
        <v>225</v>
      </c>
      <c r="V1248">
        <v>5691</v>
      </c>
      <c r="W1248">
        <v>0.18132453746224034</v>
      </c>
      <c r="X1248" t="s">
        <v>220</v>
      </c>
    </row>
    <row r="1249" spans="1:24" x14ac:dyDescent="0.25">
      <c r="A1249" t="s">
        <v>103</v>
      </c>
      <c r="B1249" s="1">
        <v>42493</v>
      </c>
      <c r="C1249">
        <v>2016</v>
      </c>
      <c r="D1249" t="s">
        <v>228</v>
      </c>
      <c r="E1249" t="s">
        <v>54</v>
      </c>
      <c r="F1249" t="s">
        <v>33</v>
      </c>
      <c r="G1249" t="s">
        <v>209</v>
      </c>
      <c r="H1249" t="s">
        <v>203</v>
      </c>
      <c r="I1249">
        <v>39900</v>
      </c>
      <c r="J1249">
        <v>4662</v>
      </c>
      <c r="K1249">
        <v>44562</v>
      </c>
      <c r="L1249" t="s">
        <v>97</v>
      </c>
      <c r="M1249" t="s">
        <v>104</v>
      </c>
      <c r="N1249" t="s">
        <v>105</v>
      </c>
      <c r="O1249">
        <v>2</v>
      </c>
      <c r="P1249" t="s">
        <v>91</v>
      </c>
      <c r="Q1249" t="s">
        <v>78</v>
      </c>
      <c r="R1249" t="s">
        <v>79</v>
      </c>
      <c r="S1249" t="s">
        <v>54</v>
      </c>
      <c r="T1249" t="s">
        <v>45</v>
      </c>
      <c r="U1249" t="s">
        <v>221</v>
      </c>
      <c r="V1249">
        <v>1596</v>
      </c>
      <c r="W1249">
        <v>0.48705198452205023</v>
      </c>
      <c r="X1249" t="s">
        <v>220</v>
      </c>
    </row>
    <row r="1250" spans="1:24" x14ac:dyDescent="0.25">
      <c r="A1250" t="s">
        <v>170</v>
      </c>
      <c r="B1250" s="1">
        <v>42495</v>
      </c>
      <c r="C1250">
        <v>2016</v>
      </c>
      <c r="D1250" t="s">
        <v>228</v>
      </c>
      <c r="E1250" t="s">
        <v>64</v>
      </c>
      <c r="F1250" t="s">
        <v>20</v>
      </c>
      <c r="G1250" t="s">
        <v>200</v>
      </c>
      <c r="H1250" t="s">
        <v>211</v>
      </c>
      <c r="I1250">
        <v>35250</v>
      </c>
      <c r="J1250">
        <v>2032</v>
      </c>
      <c r="K1250">
        <v>37282</v>
      </c>
      <c r="L1250" t="s">
        <v>164</v>
      </c>
      <c r="M1250" t="s">
        <v>171</v>
      </c>
      <c r="N1250" t="s">
        <v>172</v>
      </c>
      <c r="O1250">
        <v>4</v>
      </c>
      <c r="P1250" t="s">
        <v>77</v>
      </c>
      <c r="Q1250" t="s">
        <v>78</v>
      </c>
      <c r="R1250" t="s">
        <v>79</v>
      </c>
      <c r="S1250" t="s">
        <v>57</v>
      </c>
      <c r="T1250" t="s">
        <v>44</v>
      </c>
      <c r="U1250" t="s">
        <v>221</v>
      </c>
      <c r="V1250">
        <v>1410</v>
      </c>
      <c r="W1250">
        <v>0.99222783371444223</v>
      </c>
      <c r="X1250" t="s">
        <v>222</v>
      </c>
    </row>
    <row r="1251" spans="1:24" x14ac:dyDescent="0.25">
      <c r="A1251" t="s">
        <v>145</v>
      </c>
      <c r="B1251" s="1">
        <v>42495</v>
      </c>
      <c r="C1251">
        <v>2016</v>
      </c>
      <c r="D1251" t="s">
        <v>228</v>
      </c>
      <c r="E1251" t="s">
        <v>58</v>
      </c>
      <c r="F1251" t="s">
        <v>8</v>
      </c>
      <c r="G1251" t="s">
        <v>210</v>
      </c>
      <c r="H1251" t="s">
        <v>203</v>
      </c>
      <c r="I1251">
        <v>33400</v>
      </c>
      <c r="J1251">
        <v>2850</v>
      </c>
      <c r="K1251">
        <v>36250</v>
      </c>
      <c r="L1251" t="s">
        <v>142</v>
      </c>
      <c r="M1251" t="s">
        <v>146</v>
      </c>
      <c r="N1251" t="s">
        <v>147</v>
      </c>
      <c r="O1251">
        <v>4</v>
      </c>
      <c r="P1251" t="s">
        <v>77</v>
      </c>
      <c r="Q1251" t="s">
        <v>78</v>
      </c>
      <c r="R1251" t="s">
        <v>79</v>
      </c>
      <c r="S1251" t="s">
        <v>59</v>
      </c>
      <c r="T1251" t="s">
        <v>42</v>
      </c>
      <c r="U1251" t="s">
        <v>219</v>
      </c>
      <c r="V1251">
        <v>1002</v>
      </c>
      <c r="W1251">
        <v>0.44214382602001717</v>
      </c>
      <c r="X1251" t="s">
        <v>220</v>
      </c>
    </row>
    <row r="1252" spans="1:24" x14ac:dyDescent="0.25">
      <c r="A1252" t="s">
        <v>157</v>
      </c>
      <c r="B1252" s="1">
        <v>42496</v>
      </c>
      <c r="C1252">
        <v>2016</v>
      </c>
      <c r="D1252" t="s">
        <v>228</v>
      </c>
      <c r="E1252" t="s">
        <v>60</v>
      </c>
      <c r="F1252" t="s">
        <v>3</v>
      </c>
      <c r="G1252" t="s">
        <v>200</v>
      </c>
      <c r="H1252" t="s">
        <v>211</v>
      </c>
      <c r="I1252">
        <v>73150</v>
      </c>
      <c r="J1252">
        <v>1416</v>
      </c>
      <c r="K1252">
        <v>74566</v>
      </c>
      <c r="L1252" t="s">
        <v>142</v>
      </c>
      <c r="M1252" t="s">
        <v>158</v>
      </c>
      <c r="N1252" t="s">
        <v>159</v>
      </c>
      <c r="O1252">
        <v>4</v>
      </c>
      <c r="P1252" t="s">
        <v>77</v>
      </c>
      <c r="Q1252" t="s">
        <v>86</v>
      </c>
      <c r="R1252" t="s">
        <v>79</v>
      </c>
      <c r="S1252" t="s">
        <v>61</v>
      </c>
      <c r="T1252" t="s">
        <v>42</v>
      </c>
      <c r="U1252" t="s">
        <v>223</v>
      </c>
      <c r="V1252">
        <v>3657.5</v>
      </c>
      <c r="W1252">
        <v>0.4265100357246166</v>
      </c>
      <c r="X1252" t="s">
        <v>220</v>
      </c>
    </row>
    <row r="1253" spans="1:24" x14ac:dyDescent="0.25">
      <c r="A1253" t="s">
        <v>88</v>
      </c>
      <c r="B1253" s="1">
        <v>42497</v>
      </c>
      <c r="C1253">
        <v>2016</v>
      </c>
      <c r="D1253" t="s">
        <v>228</v>
      </c>
      <c r="E1253" t="s">
        <v>62</v>
      </c>
      <c r="F1253" t="s">
        <v>11</v>
      </c>
      <c r="G1253" t="s">
        <v>206</v>
      </c>
      <c r="H1253" t="s">
        <v>205</v>
      </c>
      <c r="I1253">
        <v>159850</v>
      </c>
      <c r="J1253">
        <v>4865</v>
      </c>
      <c r="K1253">
        <v>164715</v>
      </c>
      <c r="L1253" t="s">
        <v>74</v>
      </c>
      <c r="M1253" t="s">
        <v>89</v>
      </c>
      <c r="N1253" t="s">
        <v>90</v>
      </c>
      <c r="O1253">
        <v>4</v>
      </c>
      <c r="P1253" t="s">
        <v>91</v>
      </c>
      <c r="Q1253" t="s">
        <v>86</v>
      </c>
      <c r="R1253" t="s">
        <v>92</v>
      </c>
      <c r="S1253" t="s">
        <v>63</v>
      </c>
      <c r="T1253" t="s">
        <v>43</v>
      </c>
      <c r="U1253" t="s">
        <v>225</v>
      </c>
      <c r="V1253">
        <v>9591</v>
      </c>
      <c r="W1253">
        <v>0.71790980534530702</v>
      </c>
      <c r="X1253" t="s">
        <v>222</v>
      </c>
    </row>
    <row r="1254" spans="1:24" x14ac:dyDescent="0.25">
      <c r="A1254" t="s">
        <v>103</v>
      </c>
      <c r="B1254" s="1">
        <v>42497</v>
      </c>
      <c r="C1254">
        <v>2016</v>
      </c>
      <c r="D1254" t="s">
        <v>228</v>
      </c>
      <c r="E1254" t="s">
        <v>62</v>
      </c>
      <c r="F1254" t="s">
        <v>12</v>
      </c>
      <c r="G1254" t="s">
        <v>206</v>
      </c>
      <c r="H1254" t="s">
        <v>205</v>
      </c>
      <c r="I1254">
        <v>40400</v>
      </c>
      <c r="J1254">
        <v>2919</v>
      </c>
      <c r="K1254">
        <v>43319</v>
      </c>
      <c r="L1254" t="s">
        <v>97</v>
      </c>
      <c r="M1254" t="s">
        <v>104</v>
      </c>
      <c r="N1254" t="s">
        <v>105</v>
      </c>
      <c r="O1254">
        <v>2</v>
      </c>
      <c r="P1254" t="s">
        <v>91</v>
      </c>
      <c r="Q1254" t="s">
        <v>78</v>
      </c>
      <c r="R1254" t="s">
        <v>79</v>
      </c>
      <c r="S1254" t="s">
        <v>63</v>
      </c>
      <c r="T1254" t="s">
        <v>43</v>
      </c>
      <c r="U1254" t="s">
        <v>221</v>
      </c>
      <c r="V1254">
        <v>1616</v>
      </c>
      <c r="W1254">
        <v>0.81164034586941836</v>
      </c>
      <c r="X1254" t="s">
        <v>222</v>
      </c>
    </row>
    <row r="1255" spans="1:24" x14ac:dyDescent="0.25">
      <c r="A1255" t="s">
        <v>123</v>
      </c>
      <c r="B1255" s="1">
        <v>42498</v>
      </c>
      <c r="C1255">
        <v>2016</v>
      </c>
      <c r="D1255" t="s">
        <v>228</v>
      </c>
      <c r="E1255" t="s">
        <v>57</v>
      </c>
      <c r="F1255" t="s">
        <v>18</v>
      </c>
      <c r="G1255" t="s">
        <v>209</v>
      </c>
      <c r="H1255" t="s">
        <v>211</v>
      </c>
      <c r="I1255">
        <v>83700</v>
      </c>
      <c r="J1255">
        <v>3035</v>
      </c>
      <c r="K1255">
        <v>86735</v>
      </c>
      <c r="L1255" t="s">
        <v>97</v>
      </c>
      <c r="M1255" t="s">
        <v>124</v>
      </c>
      <c r="N1255" t="s">
        <v>125</v>
      </c>
      <c r="O1255">
        <v>4</v>
      </c>
      <c r="P1255" t="s">
        <v>91</v>
      </c>
      <c r="Q1255" t="s">
        <v>78</v>
      </c>
      <c r="R1255" t="s">
        <v>92</v>
      </c>
      <c r="S1255" t="s">
        <v>57</v>
      </c>
      <c r="T1255" t="s">
        <v>44</v>
      </c>
      <c r="U1255" t="s">
        <v>225</v>
      </c>
      <c r="V1255">
        <v>5022</v>
      </c>
      <c r="W1255">
        <v>0.58435896299051071</v>
      </c>
      <c r="X1255" t="s">
        <v>222</v>
      </c>
    </row>
    <row r="1256" spans="1:24" x14ac:dyDescent="0.25">
      <c r="A1256" t="s">
        <v>163</v>
      </c>
      <c r="B1256" s="1">
        <v>42500</v>
      </c>
      <c r="C1256">
        <v>2016</v>
      </c>
      <c r="D1256" t="s">
        <v>228</v>
      </c>
      <c r="E1256" t="s">
        <v>52</v>
      </c>
      <c r="F1256" t="s">
        <v>47</v>
      </c>
      <c r="G1256" t="s">
        <v>210</v>
      </c>
      <c r="H1256" t="s">
        <v>211</v>
      </c>
      <c r="I1256">
        <v>27900</v>
      </c>
      <c r="J1256">
        <v>3704</v>
      </c>
      <c r="K1256">
        <v>31604</v>
      </c>
      <c r="L1256" t="s">
        <v>164</v>
      </c>
      <c r="M1256" t="s">
        <v>165</v>
      </c>
      <c r="N1256" t="s">
        <v>166</v>
      </c>
      <c r="O1256">
        <v>2</v>
      </c>
      <c r="P1256" t="s">
        <v>77</v>
      </c>
      <c r="Q1256" t="s">
        <v>78</v>
      </c>
      <c r="R1256" t="s">
        <v>79</v>
      </c>
      <c r="S1256" t="s">
        <v>53</v>
      </c>
      <c r="T1256" t="s">
        <v>46</v>
      </c>
      <c r="U1256" t="s">
        <v>219</v>
      </c>
      <c r="V1256">
        <v>837</v>
      </c>
      <c r="W1256">
        <v>4.0365065001121289E-2</v>
      </c>
      <c r="X1256" t="s">
        <v>220</v>
      </c>
    </row>
    <row r="1257" spans="1:24" x14ac:dyDescent="0.25">
      <c r="A1257" t="s">
        <v>106</v>
      </c>
      <c r="B1257" s="1">
        <v>42500</v>
      </c>
      <c r="C1257">
        <v>2016</v>
      </c>
      <c r="D1257" t="s">
        <v>228</v>
      </c>
      <c r="E1257" t="s">
        <v>52</v>
      </c>
      <c r="F1257" t="s">
        <v>35</v>
      </c>
      <c r="G1257" t="s">
        <v>210</v>
      </c>
      <c r="H1257" t="s">
        <v>205</v>
      </c>
      <c r="I1257">
        <v>41900</v>
      </c>
      <c r="J1257">
        <v>4152</v>
      </c>
      <c r="K1257">
        <v>46052</v>
      </c>
      <c r="L1257" t="s">
        <v>97</v>
      </c>
      <c r="M1257" t="s">
        <v>107</v>
      </c>
      <c r="N1257" t="s">
        <v>108</v>
      </c>
      <c r="O1257">
        <v>4</v>
      </c>
      <c r="P1257" t="s">
        <v>77</v>
      </c>
      <c r="Q1257" t="s">
        <v>78</v>
      </c>
      <c r="R1257" t="s">
        <v>79</v>
      </c>
      <c r="S1257" t="s">
        <v>53</v>
      </c>
      <c r="T1257" t="s">
        <v>46</v>
      </c>
      <c r="U1257" t="s">
        <v>221</v>
      </c>
      <c r="V1257">
        <v>1676</v>
      </c>
      <c r="W1257">
        <v>0.63093291764656678</v>
      </c>
      <c r="X1257" t="s">
        <v>222</v>
      </c>
    </row>
    <row r="1258" spans="1:24" x14ac:dyDescent="0.25">
      <c r="A1258" t="s">
        <v>179</v>
      </c>
      <c r="B1258" s="1">
        <v>42500</v>
      </c>
      <c r="C1258">
        <v>2016</v>
      </c>
      <c r="D1258" t="s">
        <v>228</v>
      </c>
      <c r="E1258" t="s">
        <v>58</v>
      </c>
      <c r="F1258" t="s">
        <v>2</v>
      </c>
      <c r="G1258" t="s">
        <v>209</v>
      </c>
      <c r="H1258" t="s">
        <v>201</v>
      </c>
      <c r="I1258">
        <v>55850</v>
      </c>
      <c r="J1258">
        <v>3674</v>
      </c>
      <c r="K1258">
        <v>59524</v>
      </c>
      <c r="L1258" t="s">
        <v>164</v>
      </c>
      <c r="M1258" t="s">
        <v>180</v>
      </c>
      <c r="N1258" t="s">
        <v>181</v>
      </c>
      <c r="O1258">
        <v>4</v>
      </c>
      <c r="P1258" t="s">
        <v>77</v>
      </c>
      <c r="Q1258" t="s">
        <v>78</v>
      </c>
      <c r="R1258" t="s">
        <v>79</v>
      </c>
      <c r="S1258" t="s">
        <v>59</v>
      </c>
      <c r="T1258" t="s">
        <v>42</v>
      </c>
      <c r="U1258" t="s">
        <v>223</v>
      </c>
      <c r="V1258">
        <v>2792.5</v>
      </c>
      <c r="W1258">
        <v>5.7095590074125485E-2</v>
      </c>
      <c r="X1258" t="s">
        <v>220</v>
      </c>
    </row>
    <row r="1259" spans="1:24" x14ac:dyDescent="0.25">
      <c r="A1259" t="s">
        <v>160</v>
      </c>
      <c r="B1259" s="1">
        <v>42500</v>
      </c>
      <c r="C1259">
        <v>2016</v>
      </c>
      <c r="D1259" t="s">
        <v>228</v>
      </c>
      <c r="E1259" t="s">
        <v>52</v>
      </c>
      <c r="F1259" t="s">
        <v>47</v>
      </c>
      <c r="G1259" t="s">
        <v>200</v>
      </c>
      <c r="H1259" t="s">
        <v>203</v>
      </c>
      <c r="I1259">
        <v>120700</v>
      </c>
      <c r="J1259">
        <v>4459</v>
      </c>
      <c r="K1259">
        <v>125159</v>
      </c>
      <c r="L1259" t="s">
        <v>142</v>
      </c>
      <c r="M1259" t="s">
        <v>161</v>
      </c>
      <c r="N1259" t="s">
        <v>162</v>
      </c>
      <c r="O1259">
        <v>4</v>
      </c>
      <c r="P1259" t="s">
        <v>91</v>
      </c>
      <c r="Q1259" t="s">
        <v>78</v>
      </c>
      <c r="R1259" t="s">
        <v>92</v>
      </c>
      <c r="S1259" t="s">
        <v>53</v>
      </c>
      <c r="T1259" t="s">
        <v>46</v>
      </c>
      <c r="U1259" t="s">
        <v>225</v>
      </c>
      <c r="V1259">
        <v>7242</v>
      </c>
      <c r="W1259">
        <v>0.60331545006638176</v>
      </c>
      <c r="X1259" t="s">
        <v>222</v>
      </c>
    </row>
    <row r="1260" spans="1:24" x14ac:dyDescent="0.25">
      <c r="A1260" t="s">
        <v>176</v>
      </c>
      <c r="B1260" s="1">
        <v>42501</v>
      </c>
      <c r="C1260">
        <v>2016</v>
      </c>
      <c r="D1260" t="s">
        <v>228</v>
      </c>
      <c r="E1260" t="s">
        <v>57</v>
      </c>
      <c r="F1260" t="s">
        <v>17</v>
      </c>
      <c r="G1260" t="s">
        <v>209</v>
      </c>
      <c r="H1260" t="s">
        <v>201</v>
      </c>
      <c r="I1260">
        <v>44200</v>
      </c>
      <c r="J1260">
        <v>3055</v>
      </c>
      <c r="K1260">
        <v>47255</v>
      </c>
      <c r="L1260" t="s">
        <v>164</v>
      </c>
      <c r="M1260" t="s">
        <v>177</v>
      </c>
      <c r="N1260" t="s">
        <v>178</v>
      </c>
      <c r="O1260">
        <v>4</v>
      </c>
      <c r="P1260" t="s">
        <v>77</v>
      </c>
      <c r="Q1260" t="s">
        <v>78</v>
      </c>
      <c r="R1260" t="s">
        <v>79</v>
      </c>
      <c r="S1260" t="s">
        <v>57</v>
      </c>
      <c r="T1260" t="s">
        <v>44</v>
      </c>
      <c r="U1260" t="s">
        <v>221</v>
      </c>
      <c r="V1260">
        <v>1768</v>
      </c>
      <c r="W1260">
        <v>7.0266971397337952E-2</v>
      </c>
      <c r="X1260" t="s">
        <v>220</v>
      </c>
    </row>
    <row r="1261" spans="1:24" x14ac:dyDescent="0.25">
      <c r="A1261" t="s">
        <v>96</v>
      </c>
      <c r="B1261" s="1">
        <v>42503</v>
      </c>
      <c r="C1261">
        <v>2016</v>
      </c>
      <c r="D1261" t="s">
        <v>228</v>
      </c>
      <c r="E1261" t="s">
        <v>52</v>
      </c>
      <c r="F1261" t="s">
        <v>35</v>
      </c>
      <c r="G1261" t="s">
        <v>209</v>
      </c>
      <c r="H1261" t="s">
        <v>201</v>
      </c>
      <c r="I1261">
        <v>26850</v>
      </c>
      <c r="J1261">
        <v>1400</v>
      </c>
      <c r="K1261">
        <v>28250</v>
      </c>
      <c r="L1261" t="s">
        <v>97</v>
      </c>
      <c r="M1261" t="s">
        <v>98</v>
      </c>
      <c r="N1261" t="s">
        <v>99</v>
      </c>
      <c r="O1261">
        <v>2</v>
      </c>
      <c r="P1261" t="s">
        <v>77</v>
      </c>
      <c r="Q1261" t="s">
        <v>78</v>
      </c>
      <c r="R1261" t="s">
        <v>79</v>
      </c>
      <c r="S1261" t="s">
        <v>53</v>
      </c>
      <c r="T1261" t="s">
        <v>46</v>
      </c>
      <c r="U1261" t="s">
        <v>219</v>
      </c>
      <c r="V1261">
        <v>805.5</v>
      </c>
      <c r="W1261">
        <v>0.76745903667409865</v>
      </c>
      <c r="X1261" t="s">
        <v>222</v>
      </c>
    </row>
    <row r="1262" spans="1:24" x14ac:dyDescent="0.25">
      <c r="A1262" t="s">
        <v>157</v>
      </c>
      <c r="B1262" s="1">
        <v>42504</v>
      </c>
      <c r="C1262">
        <v>2016</v>
      </c>
      <c r="D1262" t="s">
        <v>228</v>
      </c>
      <c r="E1262" t="s">
        <v>57</v>
      </c>
      <c r="F1262" t="s">
        <v>24</v>
      </c>
      <c r="G1262" t="s">
        <v>209</v>
      </c>
      <c r="H1262" t="s">
        <v>203</v>
      </c>
      <c r="I1262">
        <v>72900</v>
      </c>
      <c r="J1262">
        <v>2547</v>
      </c>
      <c r="K1262">
        <v>75447</v>
      </c>
      <c r="L1262" t="s">
        <v>142</v>
      </c>
      <c r="M1262" t="s">
        <v>158</v>
      </c>
      <c r="N1262" t="s">
        <v>159</v>
      </c>
      <c r="O1262">
        <v>4</v>
      </c>
      <c r="P1262" t="s">
        <v>77</v>
      </c>
      <c r="Q1262" t="s">
        <v>86</v>
      </c>
      <c r="R1262" t="s">
        <v>79</v>
      </c>
      <c r="S1262" t="s">
        <v>57</v>
      </c>
      <c r="T1262" t="s">
        <v>44</v>
      </c>
      <c r="U1262" t="s">
        <v>223</v>
      </c>
      <c r="V1262">
        <v>3645</v>
      </c>
      <c r="W1262">
        <v>0.2303331500060545</v>
      </c>
      <c r="X1262" t="s">
        <v>220</v>
      </c>
    </row>
    <row r="1263" spans="1:24" x14ac:dyDescent="0.25">
      <c r="A1263" t="s">
        <v>136</v>
      </c>
      <c r="B1263" s="1">
        <v>42506</v>
      </c>
      <c r="C1263">
        <v>2016</v>
      </c>
      <c r="D1263" t="s">
        <v>228</v>
      </c>
      <c r="E1263" t="s">
        <v>50</v>
      </c>
      <c r="F1263" t="s">
        <v>13</v>
      </c>
      <c r="G1263" t="s">
        <v>200</v>
      </c>
      <c r="H1263" t="s">
        <v>203</v>
      </c>
      <c r="I1263">
        <v>94900</v>
      </c>
      <c r="J1263">
        <v>2006</v>
      </c>
      <c r="K1263">
        <v>96906</v>
      </c>
      <c r="L1263" t="s">
        <v>127</v>
      </c>
      <c r="M1263" t="s">
        <v>137</v>
      </c>
      <c r="N1263" t="s">
        <v>138</v>
      </c>
      <c r="O1263">
        <v>4</v>
      </c>
      <c r="P1263" t="s">
        <v>77</v>
      </c>
      <c r="Q1263" t="s">
        <v>78</v>
      </c>
      <c r="R1263" t="s">
        <v>79</v>
      </c>
      <c r="S1263" t="s">
        <v>51</v>
      </c>
      <c r="T1263" t="s">
        <v>43</v>
      </c>
      <c r="U1263" t="s">
        <v>225</v>
      </c>
      <c r="V1263">
        <v>5694</v>
      </c>
      <c r="W1263">
        <v>0.38481885585226999</v>
      </c>
      <c r="X1263" t="s">
        <v>220</v>
      </c>
    </row>
    <row r="1264" spans="1:24" x14ac:dyDescent="0.25">
      <c r="A1264" t="s">
        <v>179</v>
      </c>
      <c r="B1264" s="1">
        <v>42506</v>
      </c>
      <c r="C1264">
        <v>2016</v>
      </c>
      <c r="D1264" t="s">
        <v>228</v>
      </c>
      <c r="E1264" t="s">
        <v>55</v>
      </c>
      <c r="F1264" t="s">
        <v>40</v>
      </c>
      <c r="G1264" t="s">
        <v>200</v>
      </c>
      <c r="H1264" t="s">
        <v>203</v>
      </c>
      <c r="I1264">
        <v>56150</v>
      </c>
      <c r="J1264">
        <v>4450</v>
      </c>
      <c r="K1264">
        <v>60600</v>
      </c>
      <c r="L1264" t="s">
        <v>164</v>
      </c>
      <c r="M1264" t="s">
        <v>180</v>
      </c>
      <c r="N1264" t="s">
        <v>181</v>
      </c>
      <c r="O1264">
        <v>4</v>
      </c>
      <c r="P1264" t="s">
        <v>77</v>
      </c>
      <c r="Q1264" t="s">
        <v>78</v>
      </c>
      <c r="R1264" t="s">
        <v>79</v>
      </c>
      <c r="S1264" t="s">
        <v>56</v>
      </c>
      <c r="T1264" t="s">
        <v>46</v>
      </c>
      <c r="U1264" t="s">
        <v>223</v>
      </c>
      <c r="V1264">
        <v>2807.5</v>
      </c>
      <c r="W1264">
        <v>0.31107637812899258</v>
      </c>
      <c r="X1264" t="s">
        <v>220</v>
      </c>
    </row>
    <row r="1265" spans="1:24" x14ac:dyDescent="0.25">
      <c r="A1265" t="s">
        <v>173</v>
      </c>
      <c r="B1265" s="1">
        <v>42507</v>
      </c>
      <c r="C1265">
        <v>2016</v>
      </c>
      <c r="D1265" t="s">
        <v>228</v>
      </c>
      <c r="E1265" t="s">
        <v>57</v>
      </c>
      <c r="F1265" t="s">
        <v>24</v>
      </c>
      <c r="G1265" t="s">
        <v>206</v>
      </c>
      <c r="H1265" t="s">
        <v>203</v>
      </c>
      <c r="I1265">
        <v>35950</v>
      </c>
      <c r="J1265">
        <v>3759</v>
      </c>
      <c r="K1265">
        <v>39709</v>
      </c>
      <c r="L1265" t="s">
        <v>164</v>
      </c>
      <c r="M1265" t="s">
        <v>174</v>
      </c>
      <c r="N1265" t="s">
        <v>175</v>
      </c>
      <c r="O1265">
        <v>2</v>
      </c>
      <c r="P1265" t="s">
        <v>91</v>
      </c>
      <c r="Q1265" t="s">
        <v>78</v>
      </c>
      <c r="R1265" t="s">
        <v>79</v>
      </c>
      <c r="S1265" t="s">
        <v>57</v>
      </c>
      <c r="T1265" t="s">
        <v>44</v>
      </c>
      <c r="U1265" t="s">
        <v>221</v>
      </c>
      <c r="V1265">
        <v>1438</v>
      </c>
      <c r="W1265">
        <v>4.0421210713880704E-2</v>
      </c>
      <c r="X1265" t="s">
        <v>220</v>
      </c>
    </row>
    <row r="1266" spans="1:24" x14ac:dyDescent="0.25">
      <c r="A1266" t="s">
        <v>83</v>
      </c>
      <c r="B1266" s="1">
        <v>42507</v>
      </c>
      <c r="C1266">
        <v>2016</v>
      </c>
      <c r="D1266" t="s">
        <v>228</v>
      </c>
      <c r="E1266" t="s">
        <v>54</v>
      </c>
      <c r="F1266" t="s">
        <v>30</v>
      </c>
      <c r="G1266" t="s">
        <v>209</v>
      </c>
      <c r="H1266" t="s">
        <v>201</v>
      </c>
      <c r="I1266">
        <v>93000</v>
      </c>
      <c r="J1266">
        <v>1979</v>
      </c>
      <c r="K1266">
        <v>94979</v>
      </c>
      <c r="L1266" t="s">
        <v>74</v>
      </c>
      <c r="M1266" t="s">
        <v>84</v>
      </c>
      <c r="N1266" t="s">
        <v>85</v>
      </c>
      <c r="O1266">
        <v>4</v>
      </c>
      <c r="P1266" t="s">
        <v>77</v>
      </c>
      <c r="Q1266" t="s">
        <v>86</v>
      </c>
      <c r="R1266" t="s">
        <v>87</v>
      </c>
      <c r="S1266" t="s">
        <v>54</v>
      </c>
      <c r="T1266" t="s">
        <v>45</v>
      </c>
      <c r="U1266" t="s">
        <v>225</v>
      </c>
      <c r="V1266">
        <v>5580</v>
      </c>
      <c r="W1266">
        <v>0.29324638112133666</v>
      </c>
      <c r="X1266" t="s">
        <v>220</v>
      </c>
    </row>
    <row r="1267" spans="1:24" x14ac:dyDescent="0.25">
      <c r="A1267" t="s">
        <v>188</v>
      </c>
      <c r="B1267" s="1">
        <v>42509</v>
      </c>
      <c r="C1267">
        <v>2016</v>
      </c>
      <c r="D1267" t="s">
        <v>228</v>
      </c>
      <c r="E1267" t="s">
        <v>52</v>
      </c>
      <c r="F1267" t="s">
        <v>47</v>
      </c>
      <c r="G1267" t="s">
        <v>204</v>
      </c>
      <c r="H1267" t="s">
        <v>203</v>
      </c>
      <c r="I1267">
        <v>86050</v>
      </c>
      <c r="J1267">
        <v>1574</v>
      </c>
      <c r="K1267">
        <v>87624</v>
      </c>
      <c r="L1267" t="s">
        <v>164</v>
      </c>
      <c r="M1267" t="s">
        <v>189</v>
      </c>
      <c r="N1267" t="s">
        <v>190</v>
      </c>
      <c r="O1267">
        <v>4</v>
      </c>
      <c r="P1267" t="s">
        <v>77</v>
      </c>
      <c r="Q1267" t="s">
        <v>86</v>
      </c>
      <c r="R1267" t="s">
        <v>87</v>
      </c>
      <c r="S1267" t="s">
        <v>53</v>
      </c>
      <c r="T1267" t="s">
        <v>46</v>
      </c>
      <c r="U1267" t="s">
        <v>225</v>
      </c>
      <c r="V1267">
        <v>5163</v>
      </c>
      <c r="W1267">
        <v>0.6854314458022972</v>
      </c>
      <c r="X1267" t="s">
        <v>222</v>
      </c>
    </row>
    <row r="1268" spans="1:24" x14ac:dyDescent="0.25">
      <c r="A1268" t="s">
        <v>139</v>
      </c>
      <c r="B1268" s="1">
        <v>42509</v>
      </c>
      <c r="C1268">
        <v>2016</v>
      </c>
      <c r="D1268" t="s">
        <v>228</v>
      </c>
      <c r="E1268" t="s">
        <v>57</v>
      </c>
      <c r="F1268" t="s">
        <v>21</v>
      </c>
      <c r="G1268" t="s">
        <v>206</v>
      </c>
      <c r="H1268" t="s">
        <v>205</v>
      </c>
      <c r="I1268">
        <v>149700</v>
      </c>
      <c r="J1268">
        <v>1390</v>
      </c>
      <c r="K1268">
        <v>151090</v>
      </c>
      <c r="L1268" t="s">
        <v>127</v>
      </c>
      <c r="M1268" t="s">
        <v>137</v>
      </c>
      <c r="N1268" t="s">
        <v>140</v>
      </c>
      <c r="O1268">
        <v>4</v>
      </c>
      <c r="P1268" t="s">
        <v>91</v>
      </c>
      <c r="Q1268" t="s">
        <v>86</v>
      </c>
      <c r="R1268" t="s">
        <v>92</v>
      </c>
      <c r="S1268" t="s">
        <v>57</v>
      </c>
      <c r="T1268" t="s">
        <v>44</v>
      </c>
      <c r="U1268" t="s">
        <v>225</v>
      </c>
      <c r="V1268">
        <v>8982</v>
      </c>
      <c r="W1268">
        <v>0.39495017397913623</v>
      </c>
      <c r="X1268" t="s">
        <v>220</v>
      </c>
    </row>
    <row r="1269" spans="1:24" x14ac:dyDescent="0.25">
      <c r="A1269" t="s">
        <v>163</v>
      </c>
      <c r="B1269" s="1">
        <v>42509</v>
      </c>
      <c r="C1269">
        <v>2016</v>
      </c>
      <c r="D1269" t="s">
        <v>228</v>
      </c>
      <c r="E1269" t="s">
        <v>57</v>
      </c>
      <c r="F1269" t="s">
        <v>21</v>
      </c>
      <c r="G1269" t="s">
        <v>200</v>
      </c>
      <c r="H1269" t="s">
        <v>201</v>
      </c>
      <c r="I1269">
        <v>27900</v>
      </c>
      <c r="J1269">
        <v>1407</v>
      </c>
      <c r="K1269">
        <v>29307</v>
      </c>
      <c r="L1269" t="s">
        <v>164</v>
      </c>
      <c r="M1269" t="s">
        <v>165</v>
      </c>
      <c r="N1269" t="s">
        <v>166</v>
      </c>
      <c r="O1269">
        <v>2</v>
      </c>
      <c r="P1269" t="s">
        <v>77</v>
      </c>
      <c r="Q1269" t="s">
        <v>78</v>
      </c>
      <c r="R1269" t="s">
        <v>79</v>
      </c>
      <c r="S1269" t="s">
        <v>57</v>
      </c>
      <c r="T1269" t="s">
        <v>44</v>
      </c>
      <c r="U1269" t="s">
        <v>219</v>
      </c>
      <c r="V1269">
        <v>837</v>
      </c>
      <c r="W1269">
        <v>0.23324979293777132</v>
      </c>
      <c r="X1269" t="s">
        <v>220</v>
      </c>
    </row>
    <row r="1270" spans="1:24" x14ac:dyDescent="0.25">
      <c r="A1270" t="s">
        <v>182</v>
      </c>
      <c r="B1270" s="1">
        <v>42510</v>
      </c>
      <c r="C1270">
        <v>2016</v>
      </c>
      <c r="D1270" t="s">
        <v>228</v>
      </c>
      <c r="E1270" t="s">
        <v>55</v>
      </c>
      <c r="F1270" t="s">
        <v>39</v>
      </c>
      <c r="G1270" t="s">
        <v>210</v>
      </c>
      <c r="H1270" t="s">
        <v>203</v>
      </c>
      <c r="I1270">
        <v>65150</v>
      </c>
      <c r="J1270">
        <v>3716</v>
      </c>
      <c r="K1270">
        <v>68866</v>
      </c>
      <c r="L1270" t="s">
        <v>164</v>
      </c>
      <c r="M1270" t="s">
        <v>183</v>
      </c>
      <c r="N1270" t="s">
        <v>184</v>
      </c>
      <c r="O1270">
        <v>4</v>
      </c>
      <c r="P1270" t="s">
        <v>77</v>
      </c>
      <c r="Q1270" t="s">
        <v>78</v>
      </c>
      <c r="R1270" t="s">
        <v>79</v>
      </c>
      <c r="S1270" t="s">
        <v>56</v>
      </c>
      <c r="T1270" t="s">
        <v>46</v>
      </c>
      <c r="U1270" t="s">
        <v>223</v>
      </c>
      <c r="V1270">
        <v>3257.5</v>
      </c>
      <c r="W1270">
        <v>0.95114479304810273</v>
      </c>
      <c r="X1270" t="s">
        <v>222</v>
      </c>
    </row>
    <row r="1271" spans="1:24" x14ac:dyDescent="0.25">
      <c r="A1271" t="s">
        <v>191</v>
      </c>
      <c r="B1271" s="1">
        <v>42510</v>
      </c>
      <c r="C1271">
        <v>2016</v>
      </c>
      <c r="D1271" t="s">
        <v>228</v>
      </c>
      <c r="E1271" t="s">
        <v>57</v>
      </c>
      <c r="F1271" t="s">
        <v>24</v>
      </c>
      <c r="G1271" t="s">
        <v>200</v>
      </c>
      <c r="H1271" t="s">
        <v>211</v>
      </c>
      <c r="I1271">
        <v>144750</v>
      </c>
      <c r="J1271">
        <v>4786</v>
      </c>
      <c r="K1271">
        <v>149536</v>
      </c>
      <c r="L1271" t="s">
        <v>164</v>
      </c>
      <c r="M1271" t="s">
        <v>192</v>
      </c>
      <c r="N1271" t="s">
        <v>193</v>
      </c>
      <c r="O1271">
        <v>4</v>
      </c>
      <c r="P1271" t="s">
        <v>91</v>
      </c>
      <c r="Q1271" t="s">
        <v>86</v>
      </c>
      <c r="R1271" t="s">
        <v>92</v>
      </c>
      <c r="S1271" t="s">
        <v>57</v>
      </c>
      <c r="T1271" t="s">
        <v>44</v>
      </c>
      <c r="U1271" t="s">
        <v>225</v>
      </c>
      <c r="V1271">
        <v>8685</v>
      </c>
      <c r="W1271">
        <v>0.35315872093344047</v>
      </c>
      <c r="X1271" t="s">
        <v>220</v>
      </c>
    </row>
    <row r="1272" spans="1:24" x14ac:dyDescent="0.25">
      <c r="A1272" t="s">
        <v>130</v>
      </c>
      <c r="B1272" s="1">
        <v>42510</v>
      </c>
      <c r="C1272">
        <v>2016</v>
      </c>
      <c r="D1272" t="s">
        <v>228</v>
      </c>
      <c r="E1272" t="s">
        <v>62</v>
      </c>
      <c r="F1272" t="s">
        <v>14</v>
      </c>
      <c r="G1272" t="s">
        <v>209</v>
      </c>
      <c r="H1272" t="s">
        <v>203</v>
      </c>
      <c r="I1272">
        <v>68100</v>
      </c>
      <c r="J1272">
        <v>3000</v>
      </c>
      <c r="K1272">
        <v>71100</v>
      </c>
      <c r="L1272" t="s">
        <v>127</v>
      </c>
      <c r="M1272" t="s">
        <v>131</v>
      </c>
      <c r="N1272" t="s">
        <v>132</v>
      </c>
      <c r="O1272">
        <v>4</v>
      </c>
      <c r="P1272" t="s">
        <v>77</v>
      </c>
      <c r="Q1272" t="s">
        <v>86</v>
      </c>
      <c r="R1272" t="s">
        <v>79</v>
      </c>
      <c r="S1272" t="s">
        <v>63</v>
      </c>
      <c r="T1272" t="s">
        <v>43</v>
      </c>
      <c r="U1272" t="s">
        <v>223</v>
      </c>
      <c r="V1272">
        <v>3405</v>
      </c>
      <c r="W1272">
        <v>0.22029860514230029</v>
      </c>
      <c r="X1272" t="s">
        <v>220</v>
      </c>
    </row>
    <row r="1273" spans="1:24" x14ac:dyDescent="0.25">
      <c r="A1273" t="s">
        <v>173</v>
      </c>
      <c r="B1273" s="1">
        <v>42510</v>
      </c>
      <c r="C1273">
        <v>2016</v>
      </c>
      <c r="D1273" t="s">
        <v>228</v>
      </c>
      <c r="E1273" t="s">
        <v>50</v>
      </c>
      <c r="F1273" t="s">
        <v>9</v>
      </c>
      <c r="G1273" t="s">
        <v>209</v>
      </c>
      <c r="H1273" t="s">
        <v>203</v>
      </c>
      <c r="I1273">
        <v>35950</v>
      </c>
      <c r="J1273">
        <v>1698</v>
      </c>
      <c r="K1273">
        <v>37648</v>
      </c>
      <c r="L1273" t="s">
        <v>164</v>
      </c>
      <c r="M1273" t="s">
        <v>174</v>
      </c>
      <c r="N1273" t="s">
        <v>175</v>
      </c>
      <c r="O1273">
        <v>2</v>
      </c>
      <c r="P1273" t="s">
        <v>91</v>
      </c>
      <c r="Q1273" t="s">
        <v>78</v>
      </c>
      <c r="R1273" t="s">
        <v>79</v>
      </c>
      <c r="S1273" t="s">
        <v>51</v>
      </c>
      <c r="T1273" t="s">
        <v>43</v>
      </c>
      <c r="U1273" t="s">
        <v>221</v>
      </c>
      <c r="V1273">
        <v>1438</v>
      </c>
      <c r="W1273">
        <v>0.86526579682960447</v>
      </c>
      <c r="X1273" t="s">
        <v>222</v>
      </c>
    </row>
    <row r="1274" spans="1:24" x14ac:dyDescent="0.25">
      <c r="A1274" t="s">
        <v>167</v>
      </c>
      <c r="B1274" s="1">
        <v>42511</v>
      </c>
      <c r="C1274">
        <v>2016</v>
      </c>
      <c r="D1274" t="s">
        <v>228</v>
      </c>
      <c r="E1274" t="s">
        <v>54</v>
      </c>
      <c r="F1274" t="s">
        <v>31</v>
      </c>
      <c r="G1274" t="s">
        <v>209</v>
      </c>
      <c r="H1274" t="s">
        <v>205</v>
      </c>
      <c r="I1274">
        <v>35050</v>
      </c>
      <c r="J1274">
        <v>1031</v>
      </c>
      <c r="K1274">
        <v>36081</v>
      </c>
      <c r="L1274" t="s">
        <v>164</v>
      </c>
      <c r="M1274" t="s">
        <v>168</v>
      </c>
      <c r="N1274" t="s">
        <v>169</v>
      </c>
      <c r="O1274">
        <v>4</v>
      </c>
      <c r="P1274" t="s">
        <v>77</v>
      </c>
      <c r="Q1274" t="s">
        <v>78</v>
      </c>
      <c r="R1274" t="s">
        <v>79</v>
      </c>
      <c r="S1274" t="s">
        <v>54</v>
      </c>
      <c r="T1274" t="s">
        <v>45</v>
      </c>
      <c r="U1274" t="s">
        <v>219</v>
      </c>
      <c r="V1274">
        <v>1051.5</v>
      </c>
      <c r="W1274">
        <v>0.94282920609360055</v>
      </c>
      <c r="X1274" t="s">
        <v>222</v>
      </c>
    </row>
    <row r="1275" spans="1:24" x14ac:dyDescent="0.25">
      <c r="A1275" t="s">
        <v>176</v>
      </c>
      <c r="B1275" s="1">
        <v>42512</v>
      </c>
      <c r="C1275">
        <v>2016</v>
      </c>
      <c r="D1275" t="s">
        <v>228</v>
      </c>
      <c r="E1275" t="s">
        <v>55</v>
      </c>
      <c r="F1275" t="s">
        <v>38</v>
      </c>
      <c r="G1275" t="s">
        <v>204</v>
      </c>
      <c r="H1275" t="s">
        <v>203</v>
      </c>
      <c r="I1275">
        <v>44050</v>
      </c>
      <c r="J1275">
        <v>4399</v>
      </c>
      <c r="K1275">
        <v>48449</v>
      </c>
      <c r="L1275" t="s">
        <v>164</v>
      </c>
      <c r="M1275" t="s">
        <v>177</v>
      </c>
      <c r="N1275" t="s">
        <v>178</v>
      </c>
      <c r="O1275">
        <v>4</v>
      </c>
      <c r="P1275" t="s">
        <v>77</v>
      </c>
      <c r="Q1275" t="s">
        <v>78</v>
      </c>
      <c r="R1275" t="s">
        <v>79</v>
      </c>
      <c r="S1275" t="s">
        <v>56</v>
      </c>
      <c r="T1275" t="s">
        <v>46</v>
      </c>
      <c r="U1275" t="s">
        <v>221</v>
      </c>
      <c r="V1275">
        <v>1762</v>
      </c>
      <c r="W1275">
        <v>0.43236185723560017</v>
      </c>
      <c r="X1275" t="s">
        <v>220</v>
      </c>
    </row>
    <row r="1276" spans="1:24" x14ac:dyDescent="0.25">
      <c r="A1276" t="s">
        <v>133</v>
      </c>
      <c r="B1276" s="1">
        <v>42512</v>
      </c>
      <c r="C1276">
        <v>2016</v>
      </c>
      <c r="D1276" t="s">
        <v>228</v>
      </c>
      <c r="E1276" t="s">
        <v>55</v>
      </c>
      <c r="F1276" t="s">
        <v>39</v>
      </c>
      <c r="G1276" t="s">
        <v>204</v>
      </c>
      <c r="H1276" t="s">
        <v>211</v>
      </c>
      <c r="I1276">
        <v>72200</v>
      </c>
      <c r="J1276">
        <v>3702</v>
      </c>
      <c r="K1276">
        <v>75902</v>
      </c>
      <c r="L1276" t="s">
        <v>127</v>
      </c>
      <c r="M1276" t="s">
        <v>134</v>
      </c>
      <c r="N1276" t="s">
        <v>135</v>
      </c>
      <c r="O1276">
        <v>4</v>
      </c>
      <c r="P1276" t="s">
        <v>77</v>
      </c>
      <c r="Q1276" t="s">
        <v>86</v>
      </c>
      <c r="R1276" t="s">
        <v>79</v>
      </c>
      <c r="S1276" t="s">
        <v>56</v>
      </c>
      <c r="T1276" t="s">
        <v>46</v>
      </c>
      <c r="U1276" t="s">
        <v>223</v>
      </c>
      <c r="V1276">
        <v>3610</v>
      </c>
      <c r="W1276">
        <v>0.90103856469552901</v>
      </c>
      <c r="X1276" t="s">
        <v>222</v>
      </c>
    </row>
    <row r="1277" spans="1:24" x14ac:dyDescent="0.25">
      <c r="A1277" t="s">
        <v>139</v>
      </c>
      <c r="B1277" s="1">
        <v>42512</v>
      </c>
      <c r="C1277">
        <v>2016</v>
      </c>
      <c r="D1277" t="s">
        <v>228</v>
      </c>
      <c r="E1277" t="s">
        <v>60</v>
      </c>
      <c r="F1277" t="s">
        <v>4</v>
      </c>
      <c r="G1277" t="s">
        <v>209</v>
      </c>
      <c r="H1277" t="s">
        <v>202</v>
      </c>
      <c r="I1277">
        <v>149800</v>
      </c>
      <c r="J1277">
        <v>3200</v>
      </c>
      <c r="K1277">
        <v>153000</v>
      </c>
      <c r="L1277" t="s">
        <v>127</v>
      </c>
      <c r="M1277" t="s">
        <v>137</v>
      </c>
      <c r="N1277" t="s">
        <v>140</v>
      </c>
      <c r="O1277">
        <v>4</v>
      </c>
      <c r="P1277" t="s">
        <v>91</v>
      </c>
      <c r="Q1277" t="s">
        <v>86</v>
      </c>
      <c r="R1277" t="s">
        <v>92</v>
      </c>
      <c r="S1277" t="s">
        <v>61</v>
      </c>
      <c r="T1277" t="s">
        <v>42</v>
      </c>
      <c r="U1277" t="s">
        <v>225</v>
      </c>
      <c r="V1277">
        <v>8988</v>
      </c>
      <c r="W1277">
        <v>0.11301471205102964</v>
      </c>
      <c r="X1277" t="s">
        <v>220</v>
      </c>
    </row>
    <row r="1278" spans="1:24" x14ac:dyDescent="0.25">
      <c r="A1278" t="s">
        <v>148</v>
      </c>
      <c r="B1278" s="1">
        <v>42512</v>
      </c>
      <c r="C1278">
        <v>2016</v>
      </c>
      <c r="D1278" t="s">
        <v>228</v>
      </c>
      <c r="E1278" t="s">
        <v>64</v>
      </c>
      <c r="F1278" t="s">
        <v>25</v>
      </c>
      <c r="G1278" t="s">
        <v>210</v>
      </c>
      <c r="H1278" t="s">
        <v>201</v>
      </c>
      <c r="I1278">
        <v>36850</v>
      </c>
      <c r="J1278">
        <v>1986</v>
      </c>
      <c r="K1278">
        <v>38836</v>
      </c>
      <c r="L1278" t="s">
        <v>142</v>
      </c>
      <c r="M1278" t="s">
        <v>149</v>
      </c>
      <c r="N1278" t="s">
        <v>150</v>
      </c>
      <c r="O1278">
        <v>4</v>
      </c>
      <c r="P1278" t="s">
        <v>77</v>
      </c>
      <c r="Q1278" t="s">
        <v>78</v>
      </c>
      <c r="R1278" t="s">
        <v>79</v>
      </c>
      <c r="S1278" t="s">
        <v>57</v>
      </c>
      <c r="T1278" t="s">
        <v>44</v>
      </c>
      <c r="U1278" t="s">
        <v>221</v>
      </c>
      <c r="V1278">
        <v>1474</v>
      </c>
      <c r="W1278">
        <v>0.70220994050717445</v>
      </c>
      <c r="X1278" t="s">
        <v>222</v>
      </c>
    </row>
    <row r="1279" spans="1:24" x14ac:dyDescent="0.25">
      <c r="A1279" t="s">
        <v>160</v>
      </c>
      <c r="B1279" s="1">
        <v>42512</v>
      </c>
      <c r="C1279">
        <v>2016</v>
      </c>
      <c r="D1279" t="s">
        <v>228</v>
      </c>
      <c r="E1279" t="s">
        <v>57</v>
      </c>
      <c r="F1279" t="s">
        <v>24</v>
      </c>
      <c r="G1279" t="s">
        <v>207</v>
      </c>
      <c r="H1279" t="s">
        <v>211</v>
      </c>
      <c r="I1279">
        <v>120950</v>
      </c>
      <c r="J1279">
        <v>2246</v>
      </c>
      <c r="K1279">
        <v>123196</v>
      </c>
      <c r="L1279" t="s">
        <v>142</v>
      </c>
      <c r="M1279" t="s">
        <v>161</v>
      </c>
      <c r="N1279" t="s">
        <v>162</v>
      </c>
      <c r="O1279">
        <v>4</v>
      </c>
      <c r="P1279" t="s">
        <v>91</v>
      </c>
      <c r="Q1279" t="s">
        <v>78</v>
      </c>
      <c r="R1279" t="s">
        <v>92</v>
      </c>
      <c r="S1279" t="s">
        <v>57</v>
      </c>
      <c r="T1279" t="s">
        <v>44</v>
      </c>
      <c r="U1279" t="s">
        <v>225</v>
      </c>
      <c r="V1279">
        <v>7257</v>
      </c>
      <c r="W1279">
        <v>0.32885449301863762</v>
      </c>
      <c r="X1279" t="s">
        <v>220</v>
      </c>
    </row>
    <row r="1280" spans="1:24" x14ac:dyDescent="0.25">
      <c r="A1280" t="s">
        <v>136</v>
      </c>
      <c r="B1280" s="1">
        <v>42513</v>
      </c>
      <c r="C1280">
        <v>2016</v>
      </c>
      <c r="D1280" t="s">
        <v>228</v>
      </c>
      <c r="E1280" t="s">
        <v>54</v>
      </c>
      <c r="F1280" t="s">
        <v>11</v>
      </c>
      <c r="G1280" t="s">
        <v>208</v>
      </c>
      <c r="H1280" t="s">
        <v>205</v>
      </c>
      <c r="I1280">
        <v>94950</v>
      </c>
      <c r="J1280">
        <v>4578</v>
      </c>
      <c r="K1280">
        <v>99528</v>
      </c>
      <c r="L1280" t="s">
        <v>127</v>
      </c>
      <c r="M1280" t="s">
        <v>137</v>
      </c>
      <c r="N1280" t="s">
        <v>138</v>
      </c>
      <c r="O1280">
        <v>4</v>
      </c>
      <c r="P1280" t="s">
        <v>77</v>
      </c>
      <c r="Q1280" t="s">
        <v>78</v>
      </c>
      <c r="R1280" t="s">
        <v>79</v>
      </c>
      <c r="S1280" t="s">
        <v>54</v>
      </c>
      <c r="T1280" t="s">
        <v>43</v>
      </c>
      <c r="U1280" t="s">
        <v>225</v>
      </c>
      <c r="V1280">
        <v>5697</v>
      </c>
      <c r="W1280">
        <v>0.31070619044392656</v>
      </c>
      <c r="X1280" t="s">
        <v>220</v>
      </c>
    </row>
    <row r="1281" spans="1:24" x14ac:dyDescent="0.25">
      <c r="A1281" t="s">
        <v>106</v>
      </c>
      <c r="B1281" s="1">
        <v>42513</v>
      </c>
      <c r="C1281">
        <v>2016</v>
      </c>
      <c r="D1281" t="s">
        <v>228</v>
      </c>
      <c r="E1281" t="s">
        <v>55</v>
      </c>
      <c r="F1281" t="s">
        <v>37</v>
      </c>
      <c r="G1281" t="s">
        <v>210</v>
      </c>
      <c r="H1281" t="s">
        <v>205</v>
      </c>
      <c r="I1281">
        <v>41800</v>
      </c>
      <c r="J1281">
        <v>2722</v>
      </c>
      <c r="K1281">
        <v>44522</v>
      </c>
      <c r="L1281" t="s">
        <v>97</v>
      </c>
      <c r="M1281" t="s">
        <v>107</v>
      </c>
      <c r="N1281" t="s">
        <v>108</v>
      </c>
      <c r="O1281">
        <v>4</v>
      </c>
      <c r="P1281" t="s">
        <v>77</v>
      </c>
      <c r="Q1281" t="s">
        <v>78</v>
      </c>
      <c r="R1281" t="s">
        <v>79</v>
      </c>
      <c r="S1281" t="s">
        <v>56</v>
      </c>
      <c r="T1281" t="s">
        <v>46</v>
      </c>
      <c r="U1281" t="s">
        <v>221</v>
      </c>
      <c r="V1281">
        <v>1672</v>
      </c>
      <c r="W1281">
        <v>0.84208807900645211</v>
      </c>
      <c r="X1281" t="s">
        <v>222</v>
      </c>
    </row>
    <row r="1282" spans="1:24" x14ac:dyDescent="0.25">
      <c r="A1282" t="s">
        <v>93</v>
      </c>
      <c r="B1282" s="1">
        <v>42514</v>
      </c>
      <c r="C1282">
        <v>2016</v>
      </c>
      <c r="D1282" t="s">
        <v>228</v>
      </c>
      <c r="E1282" t="s">
        <v>57</v>
      </c>
      <c r="F1282" t="s">
        <v>21</v>
      </c>
      <c r="G1282" t="s">
        <v>209</v>
      </c>
      <c r="H1282" t="s">
        <v>201</v>
      </c>
      <c r="I1282">
        <v>184600</v>
      </c>
      <c r="J1282">
        <v>4159</v>
      </c>
      <c r="K1282">
        <v>188759</v>
      </c>
      <c r="L1282" t="s">
        <v>74</v>
      </c>
      <c r="M1282" t="s">
        <v>94</v>
      </c>
      <c r="N1282" t="s">
        <v>95</v>
      </c>
      <c r="O1282">
        <v>2</v>
      </c>
      <c r="P1282" t="s">
        <v>77</v>
      </c>
      <c r="Q1282" t="s">
        <v>86</v>
      </c>
      <c r="R1282" t="s">
        <v>87</v>
      </c>
      <c r="S1282" t="s">
        <v>57</v>
      </c>
      <c r="T1282" t="s">
        <v>44</v>
      </c>
      <c r="U1282" t="s">
        <v>225</v>
      </c>
      <c r="V1282">
        <v>11076</v>
      </c>
      <c r="W1282">
        <v>0.31820410039192254</v>
      </c>
      <c r="X1282" t="s">
        <v>220</v>
      </c>
    </row>
    <row r="1283" spans="1:24" x14ac:dyDescent="0.25">
      <c r="A1283" t="s">
        <v>191</v>
      </c>
      <c r="B1283" s="1">
        <v>42514</v>
      </c>
      <c r="C1283">
        <v>2016</v>
      </c>
      <c r="D1283" t="s">
        <v>228</v>
      </c>
      <c r="E1283" t="s">
        <v>62</v>
      </c>
      <c r="F1283" t="s">
        <v>11</v>
      </c>
      <c r="G1283" t="s">
        <v>206</v>
      </c>
      <c r="H1283" t="s">
        <v>201</v>
      </c>
      <c r="I1283">
        <v>145050</v>
      </c>
      <c r="J1283">
        <v>2074</v>
      </c>
      <c r="K1283">
        <v>147124</v>
      </c>
      <c r="L1283" t="s">
        <v>164</v>
      </c>
      <c r="M1283" t="s">
        <v>192</v>
      </c>
      <c r="N1283" t="s">
        <v>193</v>
      </c>
      <c r="O1283">
        <v>4</v>
      </c>
      <c r="P1283" t="s">
        <v>91</v>
      </c>
      <c r="Q1283" t="s">
        <v>86</v>
      </c>
      <c r="R1283" t="s">
        <v>92</v>
      </c>
      <c r="S1283" t="s">
        <v>63</v>
      </c>
      <c r="T1283" t="s">
        <v>43</v>
      </c>
      <c r="U1283" t="s">
        <v>225</v>
      </c>
      <c r="V1283">
        <v>8703</v>
      </c>
      <c r="W1283">
        <v>0.70196796893233804</v>
      </c>
      <c r="X1283" t="s">
        <v>222</v>
      </c>
    </row>
    <row r="1284" spans="1:24" x14ac:dyDescent="0.25">
      <c r="A1284" t="s">
        <v>83</v>
      </c>
      <c r="B1284" s="1">
        <v>42517</v>
      </c>
      <c r="C1284">
        <v>2016</v>
      </c>
      <c r="D1284" t="s">
        <v>228</v>
      </c>
      <c r="E1284" t="s">
        <v>54</v>
      </c>
      <c r="F1284" t="s">
        <v>30</v>
      </c>
      <c r="G1284" t="s">
        <v>200</v>
      </c>
      <c r="H1284" t="s">
        <v>211</v>
      </c>
      <c r="I1284">
        <v>92750</v>
      </c>
      <c r="J1284">
        <v>2691</v>
      </c>
      <c r="K1284">
        <v>95441</v>
      </c>
      <c r="L1284" t="s">
        <v>74</v>
      </c>
      <c r="M1284" t="s">
        <v>84</v>
      </c>
      <c r="N1284" t="s">
        <v>85</v>
      </c>
      <c r="O1284">
        <v>4</v>
      </c>
      <c r="P1284" t="s">
        <v>77</v>
      </c>
      <c r="Q1284" t="s">
        <v>86</v>
      </c>
      <c r="R1284" t="s">
        <v>87</v>
      </c>
      <c r="S1284" t="s">
        <v>54</v>
      </c>
      <c r="T1284" t="s">
        <v>45</v>
      </c>
      <c r="U1284" t="s">
        <v>225</v>
      </c>
      <c r="V1284">
        <v>5565</v>
      </c>
      <c r="W1284">
        <v>6.7657389243905144E-2</v>
      </c>
      <c r="X1284" t="s">
        <v>220</v>
      </c>
    </row>
    <row r="1285" spans="1:24" x14ac:dyDescent="0.25">
      <c r="A1285" t="s">
        <v>173</v>
      </c>
      <c r="B1285" s="1">
        <v>42517</v>
      </c>
      <c r="C1285">
        <v>2016</v>
      </c>
      <c r="D1285" t="s">
        <v>228</v>
      </c>
      <c r="E1285" t="s">
        <v>64</v>
      </c>
      <c r="F1285" t="s">
        <v>26</v>
      </c>
      <c r="G1285" t="s">
        <v>210</v>
      </c>
      <c r="H1285" t="s">
        <v>205</v>
      </c>
      <c r="I1285">
        <v>36000</v>
      </c>
      <c r="J1285">
        <v>1713</v>
      </c>
      <c r="K1285">
        <v>37713</v>
      </c>
      <c r="L1285" t="s">
        <v>164</v>
      </c>
      <c r="M1285" t="s">
        <v>174</v>
      </c>
      <c r="N1285" t="s">
        <v>175</v>
      </c>
      <c r="O1285">
        <v>2</v>
      </c>
      <c r="P1285" t="s">
        <v>91</v>
      </c>
      <c r="Q1285" t="s">
        <v>78</v>
      </c>
      <c r="R1285" t="s">
        <v>79</v>
      </c>
      <c r="S1285" t="s">
        <v>57</v>
      </c>
      <c r="T1285" t="s">
        <v>44</v>
      </c>
      <c r="U1285" t="s">
        <v>221</v>
      </c>
      <c r="V1285">
        <v>1440</v>
      </c>
      <c r="W1285">
        <v>0.31987833339715299</v>
      </c>
      <c r="X1285" t="s">
        <v>220</v>
      </c>
    </row>
    <row r="1286" spans="1:24" x14ac:dyDescent="0.25">
      <c r="A1286" t="s">
        <v>151</v>
      </c>
      <c r="B1286" s="1">
        <v>42517</v>
      </c>
      <c r="C1286">
        <v>2016</v>
      </c>
      <c r="D1286" t="s">
        <v>228</v>
      </c>
      <c r="E1286" t="s">
        <v>54</v>
      </c>
      <c r="F1286" t="s">
        <v>11</v>
      </c>
      <c r="G1286" t="s">
        <v>206</v>
      </c>
      <c r="H1286" t="s">
        <v>211</v>
      </c>
      <c r="I1286">
        <v>38750</v>
      </c>
      <c r="J1286">
        <v>2645</v>
      </c>
      <c r="K1286">
        <v>41395</v>
      </c>
      <c r="L1286" t="s">
        <v>142</v>
      </c>
      <c r="M1286" t="s">
        <v>152</v>
      </c>
      <c r="N1286" t="s">
        <v>153</v>
      </c>
      <c r="O1286">
        <v>3</v>
      </c>
      <c r="P1286" t="s">
        <v>91</v>
      </c>
      <c r="Q1286" t="s">
        <v>78</v>
      </c>
      <c r="R1286" t="s">
        <v>79</v>
      </c>
      <c r="S1286" t="s">
        <v>54</v>
      </c>
      <c r="T1286" t="s">
        <v>43</v>
      </c>
      <c r="U1286" t="s">
        <v>221</v>
      </c>
      <c r="V1286">
        <v>1550</v>
      </c>
      <c r="W1286">
        <v>0.40719994968138634</v>
      </c>
      <c r="X1286" t="s">
        <v>220</v>
      </c>
    </row>
    <row r="1287" spans="1:24" x14ac:dyDescent="0.25">
      <c r="A1287" t="s">
        <v>185</v>
      </c>
      <c r="B1287" s="1">
        <v>42518</v>
      </c>
      <c r="C1287">
        <v>2016</v>
      </c>
      <c r="D1287" t="s">
        <v>228</v>
      </c>
      <c r="E1287" t="s">
        <v>57</v>
      </c>
      <c r="F1287" t="s">
        <v>27</v>
      </c>
      <c r="G1287" t="s">
        <v>209</v>
      </c>
      <c r="H1287" t="s">
        <v>211</v>
      </c>
      <c r="I1287">
        <v>83000</v>
      </c>
      <c r="J1287">
        <v>4823</v>
      </c>
      <c r="K1287">
        <v>87823</v>
      </c>
      <c r="L1287" t="s">
        <v>164</v>
      </c>
      <c r="M1287" t="s">
        <v>186</v>
      </c>
      <c r="N1287" t="s">
        <v>187</v>
      </c>
      <c r="O1287">
        <v>4</v>
      </c>
      <c r="P1287" t="s">
        <v>77</v>
      </c>
      <c r="Q1287" t="s">
        <v>86</v>
      </c>
      <c r="R1287" t="s">
        <v>87</v>
      </c>
      <c r="S1287" t="s">
        <v>57</v>
      </c>
      <c r="T1287" t="s">
        <v>44</v>
      </c>
      <c r="U1287" t="s">
        <v>225</v>
      </c>
      <c r="V1287">
        <v>4980</v>
      </c>
      <c r="W1287">
        <v>0.93952417231142715</v>
      </c>
      <c r="X1287" t="s">
        <v>222</v>
      </c>
    </row>
    <row r="1288" spans="1:24" x14ac:dyDescent="0.25">
      <c r="A1288" t="s">
        <v>141</v>
      </c>
      <c r="B1288" s="1">
        <v>42518</v>
      </c>
      <c r="C1288">
        <v>2016</v>
      </c>
      <c r="D1288" t="s">
        <v>228</v>
      </c>
      <c r="E1288" t="s">
        <v>58</v>
      </c>
      <c r="F1288" t="s">
        <v>8</v>
      </c>
      <c r="G1288" t="s">
        <v>209</v>
      </c>
      <c r="H1288" t="s">
        <v>211</v>
      </c>
      <c r="I1288">
        <v>30100</v>
      </c>
      <c r="J1288">
        <v>2605</v>
      </c>
      <c r="K1288">
        <v>32705</v>
      </c>
      <c r="L1288" t="s">
        <v>142</v>
      </c>
      <c r="M1288" t="s">
        <v>143</v>
      </c>
      <c r="N1288" t="s">
        <v>144</v>
      </c>
      <c r="O1288">
        <v>4</v>
      </c>
      <c r="P1288" t="s">
        <v>77</v>
      </c>
      <c r="Q1288" t="s">
        <v>78</v>
      </c>
      <c r="R1288" t="s">
        <v>79</v>
      </c>
      <c r="S1288" t="s">
        <v>59</v>
      </c>
      <c r="T1288" t="s">
        <v>42</v>
      </c>
      <c r="U1288" t="s">
        <v>219</v>
      </c>
      <c r="V1288">
        <v>903</v>
      </c>
      <c r="W1288">
        <v>0.86115543910356029</v>
      </c>
      <c r="X1288" t="s">
        <v>222</v>
      </c>
    </row>
    <row r="1289" spans="1:24" x14ac:dyDescent="0.25">
      <c r="A1289" t="s">
        <v>73</v>
      </c>
      <c r="B1289" s="1">
        <v>42518</v>
      </c>
      <c r="C1289">
        <v>2016</v>
      </c>
      <c r="D1289" t="s">
        <v>228</v>
      </c>
      <c r="E1289" t="s">
        <v>57</v>
      </c>
      <c r="F1289" t="s">
        <v>23</v>
      </c>
      <c r="G1289" t="s">
        <v>210</v>
      </c>
      <c r="H1289" t="s">
        <v>201</v>
      </c>
      <c r="I1289">
        <v>30850</v>
      </c>
      <c r="J1289">
        <v>2750</v>
      </c>
      <c r="K1289">
        <v>33600</v>
      </c>
      <c r="L1289" t="s">
        <v>74</v>
      </c>
      <c r="M1289" t="s">
        <v>75</v>
      </c>
      <c r="N1289" t="s">
        <v>76</v>
      </c>
      <c r="O1289">
        <v>4</v>
      </c>
      <c r="P1289" t="s">
        <v>77</v>
      </c>
      <c r="Q1289" t="s">
        <v>78</v>
      </c>
      <c r="R1289" t="s">
        <v>79</v>
      </c>
      <c r="S1289" t="s">
        <v>57</v>
      </c>
      <c r="T1289" t="s">
        <v>44</v>
      </c>
      <c r="U1289" t="s">
        <v>219</v>
      </c>
      <c r="V1289">
        <v>925.5</v>
      </c>
      <c r="W1289">
        <v>0.69641114943493676</v>
      </c>
      <c r="X1289" t="s">
        <v>222</v>
      </c>
    </row>
    <row r="1290" spans="1:24" x14ac:dyDescent="0.25">
      <c r="A1290" t="s">
        <v>114</v>
      </c>
      <c r="B1290" s="1">
        <v>42520</v>
      </c>
      <c r="C1290">
        <v>2016</v>
      </c>
      <c r="D1290" t="s">
        <v>228</v>
      </c>
      <c r="E1290" t="s">
        <v>55</v>
      </c>
      <c r="F1290" t="s">
        <v>39</v>
      </c>
      <c r="G1290" t="s">
        <v>200</v>
      </c>
      <c r="H1290" t="s">
        <v>203</v>
      </c>
      <c r="I1290">
        <v>59950</v>
      </c>
      <c r="J1290">
        <v>3877</v>
      </c>
      <c r="K1290">
        <v>63827</v>
      </c>
      <c r="L1290" t="s">
        <v>97</v>
      </c>
      <c r="M1290" t="s">
        <v>115</v>
      </c>
      <c r="N1290" t="s">
        <v>116</v>
      </c>
      <c r="O1290">
        <v>4</v>
      </c>
      <c r="P1290" t="s">
        <v>77</v>
      </c>
      <c r="Q1290" t="s">
        <v>78</v>
      </c>
      <c r="R1290" t="s">
        <v>79</v>
      </c>
      <c r="S1290" t="s">
        <v>56</v>
      </c>
      <c r="T1290" t="s">
        <v>46</v>
      </c>
      <c r="U1290" t="s">
        <v>223</v>
      </c>
      <c r="V1290">
        <v>2997.5</v>
      </c>
      <c r="W1290">
        <v>0.65092345404016017</v>
      </c>
      <c r="X1290" t="s">
        <v>222</v>
      </c>
    </row>
    <row r="1291" spans="1:24" x14ac:dyDescent="0.25">
      <c r="A1291" t="s">
        <v>139</v>
      </c>
      <c r="B1291" s="1">
        <v>42521</v>
      </c>
      <c r="C1291">
        <v>2016</v>
      </c>
      <c r="D1291" t="s">
        <v>228</v>
      </c>
      <c r="E1291" t="s">
        <v>60</v>
      </c>
      <c r="F1291" t="s">
        <v>35</v>
      </c>
      <c r="G1291" t="s">
        <v>209</v>
      </c>
      <c r="H1291" t="s">
        <v>202</v>
      </c>
      <c r="I1291">
        <v>150150</v>
      </c>
      <c r="J1291">
        <v>1880</v>
      </c>
      <c r="K1291">
        <v>152030</v>
      </c>
      <c r="L1291" t="s">
        <v>127</v>
      </c>
      <c r="M1291" t="s">
        <v>137</v>
      </c>
      <c r="N1291" t="s">
        <v>140</v>
      </c>
      <c r="O1291">
        <v>4</v>
      </c>
      <c r="P1291" t="s">
        <v>91</v>
      </c>
      <c r="Q1291" t="s">
        <v>86</v>
      </c>
      <c r="R1291" t="s">
        <v>92</v>
      </c>
      <c r="S1291" t="s">
        <v>61</v>
      </c>
      <c r="T1291" t="s">
        <v>46</v>
      </c>
      <c r="U1291" t="s">
        <v>225</v>
      </c>
      <c r="V1291">
        <v>9009</v>
      </c>
      <c r="W1291">
        <v>0.26688113401964358</v>
      </c>
      <c r="X1291" t="s">
        <v>220</v>
      </c>
    </row>
    <row r="1292" spans="1:24" x14ac:dyDescent="0.25">
      <c r="A1292" t="s">
        <v>93</v>
      </c>
      <c r="B1292" s="1">
        <v>42521</v>
      </c>
      <c r="C1292">
        <v>2016</v>
      </c>
      <c r="D1292" t="s">
        <v>228</v>
      </c>
      <c r="E1292" t="s">
        <v>54</v>
      </c>
      <c r="F1292" t="s">
        <v>11</v>
      </c>
      <c r="G1292" t="s">
        <v>209</v>
      </c>
      <c r="H1292" t="s">
        <v>203</v>
      </c>
      <c r="I1292">
        <v>185050</v>
      </c>
      <c r="J1292">
        <v>3332</v>
      </c>
      <c r="K1292">
        <v>188382</v>
      </c>
      <c r="L1292" t="s">
        <v>74</v>
      </c>
      <c r="M1292" t="s">
        <v>94</v>
      </c>
      <c r="N1292" t="s">
        <v>95</v>
      </c>
      <c r="O1292">
        <v>2</v>
      </c>
      <c r="P1292" t="s">
        <v>77</v>
      </c>
      <c r="Q1292" t="s">
        <v>86</v>
      </c>
      <c r="R1292" t="s">
        <v>87</v>
      </c>
      <c r="S1292" t="s">
        <v>54</v>
      </c>
      <c r="T1292" t="s">
        <v>43</v>
      </c>
      <c r="U1292" t="s">
        <v>225</v>
      </c>
      <c r="V1292">
        <v>11103</v>
      </c>
      <c r="W1292">
        <v>0.33686912354867399</v>
      </c>
      <c r="X1292" t="s">
        <v>220</v>
      </c>
    </row>
    <row r="1293" spans="1:24" x14ac:dyDescent="0.25">
      <c r="A1293" t="s">
        <v>154</v>
      </c>
      <c r="B1293" s="1">
        <v>42524</v>
      </c>
      <c r="C1293">
        <v>2016</v>
      </c>
      <c r="D1293" t="s">
        <v>229</v>
      </c>
      <c r="E1293" t="s">
        <v>54</v>
      </c>
      <c r="F1293" t="s">
        <v>11</v>
      </c>
      <c r="G1293" t="s">
        <v>200</v>
      </c>
      <c r="H1293" t="s">
        <v>211</v>
      </c>
      <c r="I1293">
        <v>70100</v>
      </c>
      <c r="J1293">
        <v>4177</v>
      </c>
      <c r="K1293">
        <v>74277</v>
      </c>
      <c r="L1293" t="s">
        <v>142</v>
      </c>
      <c r="M1293" t="s">
        <v>155</v>
      </c>
      <c r="N1293" t="s">
        <v>156</v>
      </c>
      <c r="O1293">
        <v>4</v>
      </c>
      <c r="P1293" t="s">
        <v>91</v>
      </c>
      <c r="Q1293" t="s">
        <v>78</v>
      </c>
      <c r="R1293" t="s">
        <v>79</v>
      </c>
      <c r="S1293" t="s">
        <v>54</v>
      </c>
      <c r="T1293" t="s">
        <v>43</v>
      </c>
      <c r="U1293" t="s">
        <v>223</v>
      </c>
      <c r="V1293">
        <v>3505</v>
      </c>
      <c r="W1293">
        <v>0.13074164703988547</v>
      </c>
      <c r="X1293" t="s">
        <v>220</v>
      </c>
    </row>
    <row r="1294" spans="1:24" x14ac:dyDescent="0.25">
      <c r="A1294" t="s">
        <v>106</v>
      </c>
      <c r="B1294" s="1">
        <v>42526</v>
      </c>
      <c r="C1294">
        <v>2016</v>
      </c>
      <c r="D1294" t="s">
        <v>229</v>
      </c>
      <c r="E1294" t="s">
        <v>54</v>
      </c>
      <c r="F1294" t="s">
        <v>31</v>
      </c>
      <c r="G1294" t="s">
        <v>209</v>
      </c>
      <c r="H1294" t="s">
        <v>201</v>
      </c>
      <c r="I1294">
        <v>41950</v>
      </c>
      <c r="J1294">
        <v>4835</v>
      </c>
      <c r="K1294">
        <v>46785</v>
      </c>
      <c r="L1294" t="s">
        <v>97</v>
      </c>
      <c r="M1294" t="s">
        <v>107</v>
      </c>
      <c r="N1294" t="s">
        <v>108</v>
      </c>
      <c r="O1294">
        <v>4</v>
      </c>
      <c r="P1294" t="s">
        <v>77</v>
      </c>
      <c r="Q1294" t="s">
        <v>78</v>
      </c>
      <c r="R1294" t="s">
        <v>79</v>
      </c>
      <c r="S1294" t="s">
        <v>54</v>
      </c>
      <c r="T1294" t="s">
        <v>45</v>
      </c>
      <c r="U1294" t="s">
        <v>221</v>
      </c>
      <c r="V1294">
        <v>1678</v>
      </c>
      <c r="W1294">
        <v>0.36187492374418068</v>
      </c>
      <c r="X1294" t="s">
        <v>220</v>
      </c>
    </row>
    <row r="1295" spans="1:24" x14ac:dyDescent="0.25">
      <c r="A1295" t="s">
        <v>109</v>
      </c>
      <c r="B1295" s="1">
        <v>42527</v>
      </c>
      <c r="C1295">
        <v>2016</v>
      </c>
      <c r="D1295" t="s">
        <v>229</v>
      </c>
      <c r="E1295" t="s">
        <v>54</v>
      </c>
      <c r="F1295" t="s">
        <v>11</v>
      </c>
      <c r="G1295" t="s">
        <v>200</v>
      </c>
      <c r="H1295" t="s">
        <v>203</v>
      </c>
      <c r="I1295">
        <v>50700</v>
      </c>
      <c r="J1295">
        <v>1819</v>
      </c>
      <c r="K1295">
        <v>52519</v>
      </c>
      <c r="L1295" t="s">
        <v>97</v>
      </c>
      <c r="M1295" t="s">
        <v>110</v>
      </c>
      <c r="N1295" t="s">
        <v>111</v>
      </c>
      <c r="O1295">
        <v>4</v>
      </c>
      <c r="P1295" t="s">
        <v>91</v>
      </c>
      <c r="Q1295" t="s">
        <v>78</v>
      </c>
      <c r="R1295" t="s">
        <v>79</v>
      </c>
      <c r="S1295" t="s">
        <v>54</v>
      </c>
      <c r="T1295" t="s">
        <v>43</v>
      </c>
      <c r="U1295" t="s">
        <v>221</v>
      </c>
      <c r="V1295">
        <v>2028</v>
      </c>
      <c r="W1295">
        <v>9.5091036099517273E-2</v>
      </c>
      <c r="X1295" t="s">
        <v>220</v>
      </c>
    </row>
    <row r="1296" spans="1:24" x14ac:dyDescent="0.25">
      <c r="A1296" t="s">
        <v>188</v>
      </c>
      <c r="B1296" s="1">
        <v>42529</v>
      </c>
      <c r="C1296">
        <v>2016</v>
      </c>
      <c r="D1296" t="s">
        <v>229</v>
      </c>
      <c r="E1296" t="s">
        <v>62</v>
      </c>
      <c r="F1296" t="s">
        <v>11</v>
      </c>
      <c r="G1296" t="s">
        <v>209</v>
      </c>
      <c r="H1296" t="s">
        <v>211</v>
      </c>
      <c r="I1296">
        <v>86250</v>
      </c>
      <c r="J1296">
        <v>3857</v>
      </c>
      <c r="K1296">
        <v>90107</v>
      </c>
      <c r="L1296" t="s">
        <v>164</v>
      </c>
      <c r="M1296" t="s">
        <v>189</v>
      </c>
      <c r="N1296" t="s">
        <v>190</v>
      </c>
      <c r="O1296">
        <v>4</v>
      </c>
      <c r="P1296" t="s">
        <v>77</v>
      </c>
      <c r="Q1296" t="s">
        <v>86</v>
      </c>
      <c r="R1296" t="s">
        <v>87</v>
      </c>
      <c r="S1296" t="s">
        <v>63</v>
      </c>
      <c r="T1296" t="s">
        <v>43</v>
      </c>
      <c r="U1296" t="s">
        <v>225</v>
      </c>
      <c r="V1296">
        <v>5175</v>
      </c>
      <c r="W1296">
        <v>0.24016385070987226</v>
      </c>
      <c r="X1296" t="s">
        <v>220</v>
      </c>
    </row>
    <row r="1297" spans="1:24" x14ac:dyDescent="0.25">
      <c r="A1297" t="s">
        <v>88</v>
      </c>
      <c r="B1297" s="1">
        <v>42530</v>
      </c>
      <c r="C1297">
        <v>2016</v>
      </c>
      <c r="D1297" t="s">
        <v>229</v>
      </c>
      <c r="E1297" t="s">
        <v>54</v>
      </c>
      <c r="F1297" t="s">
        <v>11</v>
      </c>
      <c r="G1297" t="s">
        <v>210</v>
      </c>
      <c r="H1297" t="s">
        <v>203</v>
      </c>
      <c r="I1297">
        <v>160200</v>
      </c>
      <c r="J1297">
        <v>2516</v>
      </c>
      <c r="K1297">
        <v>162716</v>
      </c>
      <c r="L1297" t="s">
        <v>74</v>
      </c>
      <c r="M1297" t="s">
        <v>89</v>
      </c>
      <c r="N1297" t="s">
        <v>90</v>
      </c>
      <c r="O1297">
        <v>4</v>
      </c>
      <c r="P1297" t="s">
        <v>91</v>
      </c>
      <c r="Q1297" t="s">
        <v>86</v>
      </c>
      <c r="R1297" t="s">
        <v>92</v>
      </c>
      <c r="S1297" t="s">
        <v>54</v>
      </c>
      <c r="T1297" t="s">
        <v>43</v>
      </c>
      <c r="U1297" t="s">
        <v>225</v>
      </c>
      <c r="V1297">
        <v>9612</v>
      </c>
      <c r="W1297">
        <v>0.67761245122068214</v>
      </c>
      <c r="X1297" t="s">
        <v>222</v>
      </c>
    </row>
    <row r="1298" spans="1:24" x14ac:dyDescent="0.25">
      <c r="A1298" t="s">
        <v>93</v>
      </c>
      <c r="B1298" s="1">
        <v>42530</v>
      </c>
      <c r="C1298">
        <v>2016</v>
      </c>
      <c r="D1298" t="s">
        <v>229</v>
      </c>
      <c r="E1298" t="s">
        <v>57</v>
      </c>
      <c r="F1298" t="s">
        <v>16</v>
      </c>
      <c r="G1298" t="s">
        <v>208</v>
      </c>
      <c r="H1298" t="s">
        <v>211</v>
      </c>
      <c r="I1298">
        <v>184650</v>
      </c>
      <c r="J1298">
        <v>4780</v>
      </c>
      <c r="K1298">
        <v>189430</v>
      </c>
      <c r="L1298" t="s">
        <v>74</v>
      </c>
      <c r="M1298" t="s">
        <v>94</v>
      </c>
      <c r="N1298" t="s">
        <v>95</v>
      </c>
      <c r="O1298">
        <v>2</v>
      </c>
      <c r="P1298" t="s">
        <v>77</v>
      </c>
      <c r="Q1298" t="s">
        <v>86</v>
      </c>
      <c r="R1298" t="s">
        <v>87</v>
      </c>
      <c r="S1298" t="s">
        <v>57</v>
      </c>
      <c r="T1298" t="s">
        <v>44</v>
      </c>
      <c r="U1298" t="s">
        <v>225</v>
      </c>
      <c r="V1298">
        <v>11079</v>
      </c>
      <c r="W1298">
        <v>0.40095603112175876</v>
      </c>
      <c r="X1298" t="s">
        <v>220</v>
      </c>
    </row>
    <row r="1299" spans="1:24" x14ac:dyDescent="0.25">
      <c r="A1299" t="s">
        <v>179</v>
      </c>
      <c r="B1299" s="1">
        <v>42531</v>
      </c>
      <c r="C1299">
        <v>2016</v>
      </c>
      <c r="D1299" t="s">
        <v>229</v>
      </c>
      <c r="E1299" t="s">
        <v>54</v>
      </c>
      <c r="F1299" t="s">
        <v>23</v>
      </c>
      <c r="G1299" t="s">
        <v>210</v>
      </c>
      <c r="H1299" t="s">
        <v>201</v>
      </c>
      <c r="I1299">
        <v>55750</v>
      </c>
      <c r="J1299">
        <v>2957</v>
      </c>
      <c r="K1299">
        <v>58707</v>
      </c>
      <c r="L1299" t="s">
        <v>164</v>
      </c>
      <c r="M1299" t="s">
        <v>180</v>
      </c>
      <c r="N1299" t="s">
        <v>181</v>
      </c>
      <c r="O1299">
        <v>4</v>
      </c>
      <c r="P1299" t="s">
        <v>77</v>
      </c>
      <c r="Q1299" t="s">
        <v>78</v>
      </c>
      <c r="R1299" t="s">
        <v>79</v>
      </c>
      <c r="S1299" t="s">
        <v>54</v>
      </c>
      <c r="T1299" t="s">
        <v>44</v>
      </c>
      <c r="U1299" t="s">
        <v>223</v>
      </c>
      <c r="V1299">
        <v>2787.5</v>
      </c>
      <c r="W1299">
        <v>0.37509784445869637</v>
      </c>
      <c r="X1299" t="s">
        <v>220</v>
      </c>
    </row>
    <row r="1300" spans="1:24" x14ac:dyDescent="0.25">
      <c r="A1300" t="s">
        <v>136</v>
      </c>
      <c r="B1300" s="1">
        <v>42531</v>
      </c>
      <c r="C1300">
        <v>2016</v>
      </c>
      <c r="D1300" t="s">
        <v>229</v>
      </c>
      <c r="E1300" t="s">
        <v>57</v>
      </c>
      <c r="F1300" t="s">
        <v>22</v>
      </c>
      <c r="G1300" t="s">
        <v>207</v>
      </c>
      <c r="H1300" t="s">
        <v>203</v>
      </c>
      <c r="I1300">
        <v>94550</v>
      </c>
      <c r="J1300">
        <v>2548</v>
      </c>
      <c r="K1300">
        <v>97098</v>
      </c>
      <c r="L1300" t="s">
        <v>127</v>
      </c>
      <c r="M1300" t="s">
        <v>137</v>
      </c>
      <c r="N1300" t="s">
        <v>138</v>
      </c>
      <c r="O1300">
        <v>4</v>
      </c>
      <c r="P1300" t="s">
        <v>77</v>
      </c>
      <c r="Q1300" t="s">
        <v>78</v>
      </c>
      <c r="R1300" t="s">
        <v>79</v>
      </c>
      <c r="S1300" t="s">
        <v>57</v>
      </c>
      <c r="T1300" t="s">
        <v>44</v>
      </c>
      <c r="U1300" t="s">
        <v>225</v>
      </c>
      <c r="V1300">
        <v>5673</v>
      </c>
      <c r="W1300">
        <v>0.89820927376775506</v>
      </c>
      <c r="X1300" t="s">
        <v>222</v>
      </c>
    </row>
    <row r="1301" spans="1:24" x14ac:dyDescent="0.25">
      <c r="A1301" t="s">
        <v>109</v>
      </c>
      <c r="B1301" s="1">
        <v>42534</v>
      </c>
      <c r="C1301">
        <v>2016</v>
      </c>
      <c r="D1301" t="s">
        <v>229</v>
      </c>
      <c r="E1301" t="s">
        <v>60</v>
      </c>
      <c r="F1301" t="s">
        <v>6</v>
      </c>
      <c r="G1301" t="s">
        <v>210</v>
      </c>
      <c r="H1301" t="s">
        <v>205</v>
      </c>
      <c r="I1301">
        <v>50700</v>
      </c>
      <c r="J1301">
        <v>1225</v>
      </c>
      <c r="K1301">
        <v>51925</v>
      </c>
      <c r="L1301" t="s">
        <v>97</v>
      </c>
      <c r="M1301" t="s">
        <v>110</v>
      </c>
      <c r="N1301" t="s">
        <v>111</v>
      </c>
      <c r="O1301">
        <v>4</v>
      </c>
      <c r="P1301" t="s">
        <v>91</v>
      </c>
      <c r="Q1301" t="s">
        <v>78</v>
      </c>
      <c r="R1301" t="s">
        <v>79</v>
      </c>
      <c r="S1301" t="s">
        <v>61</v>
      </c>
      <c r="T1301" t="s">
        <v>42</v>
      </c>
      <c r="U1301" t="s">
        <v>221</v>
      </c>
      <c r="V1301">
        <v>2028</v>
      </c>
      <c r="W1301">
        <v>0.39931893227590198</v>
      </c>
      <c r="X1301" t="s">
        <v>220</v>
      </c>
    </row>
    <row r="1302" spans="1:24" x14ac:dyDescent="0.25">
      <c r="A1302" t="s">
        <v>141</v>
      </c>
      <c r="B1302" s="1">
        <v>42534</v>
      </c>
      <c r="C1302">
        <v>2016</v>
      </c>
      <c r="D1302" t="s">
        <v>229</v>
      </c>
      <c r="E1302" t="s">
        <v>58</v>
      </c>
      <c r="F1302" t="s">
        <v>8</v>
      </c>
      <c r="G1302" t="s">
        <v>200</v>
      </c>
      <c r="H1302" t="s">
        <v>203</v>
      </c>
      <c r="I1302">
        <v>30050</v>
      </c>
      <c r="J1302">
        <v>1152</v>
      </c>
      <c r="K1302">
        <v>31202</v>
      </c>
      <c r="L1302" t="s">
        <v>142</v>
      </c>
      <c r="M1302" t="s">
        <v>143</v>
      </c>
      <c r="N1302" t="s">
        <v>144</v>
      </c>
      <c r="O1302">
        <v>4</v>
      </c>
      <c r="P1302" t="s">
        <v>77</v>
      </c>
      <c r="Q1302" t="s">
        <v>78</v>
      </c>
      <c r="R1302" t="s">
        <v>79</v>
      </c>
      <c r="S1302" t="s">
        <v>59</v>
      </c>
      <c r="T1302" t="s">
        <v>42</v>
      </c>
      <c r="U1302" t="s">
        <v>219</v>
      </c>
      <c r="V1302">
        <v>901.5</v>
      </c>
      <c r="W1302">
        <v>0.3578921576765795</v>
      </c>
      <c r="X1302" t="s">
        <v>220</v>
      </c>
    </row>
    <row r="1303" spans="1:24" x14ac:dyDescent="0.25">
      <c r="A1303" t="s">
        <v>185</v>
      </c>
      <c r="B1303" s="1">
        <v>42535</v>
      </c>
      <c r="C1303">
        <v>2016</v>
      </c>
      <c r="D1303" t="s">
        <v>229</v>
      </c>
      <c r="E1303" t="s">
        <v>54</v>
      </c>
      <c r="F1303" t="s">
        <v>32</v>
      </c>
      <c r="G1303" t="s">
        <v>210</v>
      </c>
      <c r="H1303" t="s">
        <v>211</v>
      </c>
      <c r="I1303">
        <v>83100</v>
      </c>
      <c r="J1303">
        <v>4840</v>
      </c>
      <c r="K1303">
        <v>87940</v>
      </c>
      <c r="L1303" t="s">
        <v>164</v>
      </c>
      <c r="M1303" t="s">
        <v>186</v>
      </c>
      <c r="N1303" t="s">
        <v>187</v>
      </c>
      <c r="O1303">
        <v>4</v>
      </c>
      <c r="P1303" t="s">
        <v>77</v>
      </c>
      <c r="Q1303" t="s">
        <v>86</v>
      </c>
      <c r="R1303" t="s">
        <v>87</v>
      </c>
      <c r="S1303" t="s">
        <v>54</v>
      </c>
      <c r="T1303" t="s">
        <v>45</v>
      </c>
      <c r="U1303" t="s">
        <v>225</v>
      </c>
      <c r="V1303">
        <v>4986</v>
      </c>
      <c r="W1303">
        <v>0.55851632149820973</v>
      </c>
      <c r="X1303" t="s">
        <v>222</v>
      </c>
    </row>
    <row r="1304" spans="1:24" x14ac:dyDescent="0.25">
      <c r="A1304" t="s">
        <v>145</v>
      </c>
      <c r="B1304" s="1">
        <v>42535</v>
      </c>
      <c r="C1304">
        <v>2016</v>
      </c>
      <c r="D1304" t="s">
        <v>229</v>
      </c>
      <c r="E1304" t="s">
        <v>57</v>
      </c>
      <c r="F1304" t="s">
        <v>19</v>
      </c>
      <c r="G1304" t="s">
        <v>200</v>
      </c>
      <c r="H1304" t="s">
        <v>203</v>
      </c>
      <c r="I1304">
        <v>32900</v>
      </c>
      <c r="J1304">
        <v>3601</v>
      </c>
      <c r="K1304">
        <v>36501</v>
      </c>
      <c r="L1304" t="s">
        <v>142</v>
      </c>
      <c r="M1304" t="s">
        <v>146</v>
      </c>
      <c r="N1304" t="s">
        <v>147</v>
      </c>
      <c r="O1304">
        <v>4</v>
      </c>
      <c r="P1304" t="s">
        <v>77</v>
      </c>
      <c r="Q1304" t="s">
        <v>78</v>
      </c>
      <c r="R1304" t="s">
        <v>79</v>
      </c>
      <c r="S1304" t="s">
        <v>57</v>
      </c>
      <c r="T1304" t="s">
        <v>44</v>
      </c>
      <c r="U1304" t="s">
        <v>219</v>
      </c>
      <c r="V1304">
        <v>987</v>
      </c>
      <c r="W1304">
        <v>0.71898398488712678</v>
      </c>
      <c r="X1304" t="s">
        <v>222</v>
      </c>
    </row>
    <row r="1305" spans="1:24" x14ac:dyDescent="0.25">
      <c r="A1305" t="s">
        <v>133</v>
      </c>
      <c r="B1305" s="1">
        <v>42536</v>
      </c>
      <c r="C1305">
        <v>2016</v>
      </c>
      <c r="D1305" t="s">
        <v>229</v>
      </c>
      <c r="E1305" t="s">
        <v>50</v>
      </c>
      <c r="F1305" t="s">
        <v>13</v>
      </c>
      <c r="G1305" t="s">
        <v>206</v>
      </c>
      <c r="H1305" t="s">
        <v>203</v>
      </c>
      <c r="I1305">
        <v>72000</v>
      </c>
      <c r="J1305">
        <v>4133</v>
      </c>
      <c r="K1305">
        <v>76133</v>
      </c>
      <c r="L1305" t="s">
        <v>127</v>
      </c>
      <c r="M1305" t="s">
        <v>134</v>
      </c>
      <c r="N1305" t="s">
        <v>135</v>
      </c>
      <c r="O1305">
        <v>4</v>
      </c>
      <c r="P1305" t="s">
        <v>77</v>
      </c>
      <c r="Q1305" t="s">
        <v>86</v>
      </c>
      <c r="R1305" t="s">
        <v>79</v>
      </c>
      <c r="S1305" t="s">
        <v>51</v>
      </c>
      <c r="T1305" t="s">
        <v>43</v>
      </c>
      <c r="U1305" t="s">
        <v>223</v>
      </c>
      <c r="V1305">
        <v>3600</v>
      </c>
      <c r="W1305">
        <v>0.98151142894360766</v>
      </c>
      <c r="X1305" t="s">
        <v>222</v>
      </c>
    </row>
    <row r="1306" spans="1:24" x14ac:dyDescent="0.25">
      <c r="A1306" t="s">
        <v>136</v>
      </c>
      <c r="B1306" s="1">
        <v>42540</v>
      </c>
      <c r="C1306">
        <v>2016</v>
      </c>
      <c r="D1306" t="s">
        <v>229</v>
      </c>
      <c r="E1306" t="s">
        <v>52</v>
      </c>
      <c r="F1306" t="s">
        <v>34</v>
      </c>
      <c r="G1306" t="s">
        <v>209</v>
      </c>
      <c r="H1306" t="s">
        <v>203</v>
      </c>
      <c r="I1306">
        <v>95400</v>
      </c>
      <c r="J1306">
        <v>4364</v>
      </c>
      <c r="K1306">
        <v>99764</v>
      </c>
      <c r="L1306" t="s">
        <v>127</v>
      </c>
      <c r="M1306" t="s">
        <v>137</v>
      </c>
      <c r="N1306" t="s">
        <v>138</v>
      </c>
      <c r="O1306">
        <v>4</v>
      </c>
      <c r="P1306" t="s">
        <v>77</v>
      </c>
      <c r="Q1306" t="s">
        <v>78</v>
      </c>
      <c r="R1306" t="s">
        <v>79</v>
      </c>
      <c r="S1306" t="s">
        <v>53</v>
      </c>
      <c r="T1306" t="s">
        <v>46</v>
      </c>
      <c r="U1306" t="s">
        <v>225</v>
      </c>
      <c r="V1306">
        <v>5724</v>
      </c>
      <c r="W1306">
        <v>0.4075065108051088</v>
      </c>
      <c r="X1306" t="s">
        <v>220</v>
      </c>
    </row>
    <row r="1307" spans="1:24" x14ac:dyDescent="0.25">
      <c r="A1307" t="s">
        <v>126</v>
      </c>
      <c r="B1307" s="1">
        <v>42540</v>
      </c>
      <c r="C1307">
        <v>2016</v>
      </c>
      <c r="D1307" t="s">
        <v>229</v>
      </c>
      <c r="E1307" t="s">
        <v>57</v>
      </c>
      <c r="F1307" t="s">
        <v>21</v>
      </c>
      <c r="G1307" t="s">
        <v>209</v>
      </c>
      <c r="H1307" t="s">
        <v>211</v>
      </c>
      <c r="I1307">
        <v>41850</v>
      </c>
      <c r="J1307">
        <v>4830</v>
      </c>
      <c r="K1307">
        <v>46680</v>
      </c>
      <c r="L1307" t="s">
        <v>127</v>
      </c>
      <c r="M1307" t="s">
        <v>128</v>
      </c>
      <c r="N1307" t="s">
        <v>129</v>
      </c>
      <c r="O1307">
        <v>4</v>
      </c>
      <c r="P1307" t="s">
        <v>77</v>
      </c>
      <c r="Q1307" t="s">
        <v>78</v>
      </c>
      <c r="R1307" t="s">
        <v>79</v>
      </c>
      <c r="S1307" t="s">
        <v>57</v>
      </c>
      <c r="T1307" t="s">
        <v>44</v>
      </c>
      <c r="U1307" t="s">
        <v>221</v>
      </c>
      <c r="V1307">
        <v>1674</v>
      </c>
      <c r="W1307">
        <v>0.38062692497886108</v>
      </c>
      <c r="X1307" t="s">
        <v>220</v>
      </c>
    </row>
    <row r="1308" spans="1:24" x14ac:dyDescent="0.25">
      <c r="A1308" t="s">
        <v>117</v>
      </c>
      <c r="B1308" s="1">
        <v>42541</v>
      </c>
      <c r="C1308">
        <v>2016</v>
      </c>
      <c r="D1308" t="s">
        <v>229</v>
      </c>
      <c r="E1308" t="s">
        <v>57</v>
      </c>
      <c r="F1308" t="s">
        <v>27</v>
      </c>
      <c r="G1308" t="s">
        <v>206</v>
      </c>
      <c r="H1308" t="s">
        <v>201</v>
      </c>
      <c r="I1308">
        <v>64550</v>
      </c>
      <c r="J1308">
        <v>4725</v>
      </c>
      <c r="K1308">
        <v>69275</v>
      </c>
      <c r="L1308" t="s">
        <v>97</v>
      </c>
      <c r="M1308" t="s">
        <v>118</v>
      </c>
      <c r="N1308" t="s">
        <v>119</v>
      </c>
      <c r="O1308">
        <v>4</v>
      </c>
      <c r="P1308" t="s">
        <v>77</v>
      </c>
      <c r="Q1308" t="s">
        <v>86</v>
      </c>
      <c r="R1308" t="s">
        <v>79</v>
      </c>
      <c r="S1308" t="s">
        <v>57</v>
      </c>
      <c r="T1308" t="s">
        <v>44</v>
      </c>
      <c r="U1308" t="s">
        <v>223</v>
      </c>
      <c r="V1308">
        <v>3227.5</v>
      </c>
      <c r="W1308">
        <v>0.51920147497169744</v>
      </c>
      <c r="X1308" t="s">
        <v>222</v>
      </c>
    </row>
    <row r="1309" spans="1:24" x14ac:dyDescent="0.25">
      <c r="A1309" t="s">
        <v>83</v>
      </c>
      <c r="B1309" s="1">
        <v>42543</v>
      </c>
      <c r="C1309">
        <v>2016</v>
      </c>
      <c r="D1309" t="s">
        <v>229</v>
      </c>
      <c r="E1309" t="s">
        <v>62</v>
      </c>
      <c r="F1309" t="s">
        <v>15</v>
      </c>
      <c r="G1309" t="s">
        <v>200</v>
      </c>
      <c r="H1309" t="s">
        <v>201</v>
      </c>
      <c r="I1309">
        <v>92800</v>
      </c>
      <c r="J1309">
        <v>4942</v>
      </c>
      <c r="K1309">
        <v>97742</v>
      </c>
      <c r="L1309" t="s">
        <v>74</v>
      </c>
      <c r="M1309" t="s">
        <v>84</v>
      </c>
      <c r="N1309" t="s">
        <v>85</v>
      </c>
      <c r="O1309">
        <v>4</v>
      </c>
      <c r="P1309" t="s">
        <v>77</v>
      </c>
      <c r="Q1309" t="s">
        <v>86</v>
      </c>
      <c r="R1309" t="s">
        <v>87</v>
      </c>
      <c r="S1309" t="s">
        <v>63</v>
      </c>
      <c r="T1309" t="s">
        <v>43</v>
      </c>
      <c r="U1309" t="s">
        <v>225</v>
      </c>
      <c r="V1309">
        <v>5568</v>
      </c>
      <c r="W1309">
        <v>0.37906833802306483</v>
      </c>
      <c r="X1309" t="s">
        <v>220</v>
      </c>
    </row>
    <row r="1310" spans="1:24" x14ac:dyDescent="0.25">
      <c r="A1310" t="s">
        <v>163</v>
      </c>
      <c r="B1310" s="1">
        <v>42543</v>
      </c>
      <c r="C1310">
        <v>2016</v>
      </c>
      <c r="D1310" t="s">
        <v>229</v>
      </c>
      <c r="E1310" t="s">
        <v>60</v>
      </c>
      <c r="F1310" t="s">
        <v>22</v>
      </c>
      <c r="G1310" t="s">
        <v>200</v>
      </c>
      <c r="H1310" t="s">
        <v>201</v>
      </c>
      <c r="I1310">
        <v>28050</v>
      </c>
      <c r="J1310">
        <v>1814</v>
      </c>
      <c r="K1310">
        <v>29864</v>
      </c>
      <c r="L1310" t="s">
        <v>164</v>
      </c>
      <c r="M1310" t="s">
        <v>165</v>
      </c>
      <c r="N1310" t="s">
        <v>166</v>
      </c>
      <c r="O1310">
        <v>2</v>
      </c>
      <c r="P1310" t="s">
        <v>77</v>
      </c>
      <c r="Q1310" t="s">
        <v>78</v>
      </c>
      <c r="R1310" t="s">
        <v>79</v>
      </c>
      <c r="S1310" t="s">
        <v>61</v>
      </c>
      <c r="T1310" t="s">
        <v>44</v>
      </c>
      <c r="U1310" t="s">
        <v>219</v>
      </c>
      <c r="V1310">
        <v>841.5</v>
      </c>
      <c r="W1310">
        <v>0.27680649015903774</v>
      </c>
      <c r="X1310" t="s">
        <v>220</v>
      </c>
    </row>
    <row r="1311" spans="1:24" x14ac:dyDescent="0.25">
      <c r="A1311" t="s">
        <v>139</v>
      </c>
      <c r="B1311" s="1">
        <v>42543</v>
      </c>
      <c r="C1311">
        <v>2016</v>
      </c>
      <c r="D1311" t="s">
        <v>229</v>
      </c>
      <c r="E1311" t="s">
        <v>60</v>
      </c>
      <c r="F1311" t="s">
        <v>35</v>
      </c>
      <c r="G1311" t="s">
        <v>200</v>
      </c>
      <c r="H1311" t="s">
        <v>201</v>
      </c>
      <c r="I1311">
        <v>150100</v>
      </c>
      <c r="J1311">
        <v>2735</v>
      </c>
      <c r="K1311">
        <v>152835</v>
      </c>
      <c r="L1311" t="s">
        <v>127</v>
      </c>
      <c r="M1311" t="s">
        <v>137</v>
      </c>
      <c r="N1311" t="s">
        <v>140</v>
      </c>
      <c r="O1311">
        <v>4</v>
      </c>
      <c r="P1311" t="s">
        <v>91</v>
      </c>
      <c r="Q1311" t="s">
        <v>86</v>
      </c>
      <c r="R1311" t="s">
        <v>92</v>
      </c>
      <c r="S1311" t="s">
        <v>61</v>
      </c>
      <c r="T1311" t="s">
        <v>46</v>
      </c>
      <c r="U1311" t="s">
        <v>225</v>
      </c>
      <c r="V1311">
        <v>9006</v>
      </c>
      <c r="W1311">
        <v>0.2300914513087326</v>
      </c>
      <c r="X1311" t="s">
        <v>220</v>
      </c>
    </row>
    <row r="1312" spans="1:24" x14ac:dyDescent="0.25">
      <c r="A1312" t="s">
        <v>126</v>
      </c>
      <c r="B1312" s="1">
        <v>42543</v>
      </c>
      <c r="C1312">
        <v>2016</v>
      </c>
      <c r="D1312" t="s">
        <v>229</v>
      </c>
      <c r="E1312" t="s">
        <v>62</v>
      </c>
      <c r="F1312" t="s">
        <v>12</v>
      </c>
      <c r="G1312" t="s">
        <v>207</v>
      </c>
      <c r="H1312" t="s">
        <v>203</v>
      </c>
      <c r="I1312">
        <v>41900</v>
      </c>
      <c r="J1312">
        <v>2815</v>
      </c>
      <c r="K1312">
        <v>44715</v>
      </c>
      <c r="L1312" t="s">
        <v>127</v>
      </c>
      <c r="M1312" t="s">
        <v>128</v>
      </c>
      <c r="N1312" t="s">
        <v>129</v>
      </c>
      <c r="O1312">
        <v>4</v>
      </c>
      <c r="P1312" t="s">
        <v>77</v>
      </c>
      <c r="Q1312" t="s">
        <v>78</v>
      </c>
      <c r="R1312" t="s">
        <v>79</v>
      </c>
      <c r="S1312" t="s">
        <v>63</v>
      </c>
      <c r="T1312" t="s">
        <v>43</v>
      </c>
      <c r="U1312" t="s">
        <v>221</v>
      </c>
      <c r="V1312">
        <v>1676</v>
      </c>
      <c r="W1312">
        <v>0.34877100230603059</v>
      </c>
      <c r="X1312" t="s">
        <v>220</v>
      </c>
    </row>
    <row r="1313" spans="1:24" x14ac:dyDescent="0.25">
      <c r="A1313" t="s">
        <v>130</v>
      </c>
      <c r="B1313" s="1">
        <v>42544</v>
      </c>
      <c r="C1313">
        <v>2016</v>
      </c>
      <c r="D1313" t="s">
        <v>229</v>
      </c>
      <c r="E1313" t="s">
        <v>64</v>
      </c>
      <c r="F1313" t="s">
        <v>25</v>
      </c>
      <c r="G1313" t="s">
        <v>210</v>
      </c>
      <c r="H1313" t="s">
        <v>201</v>
      </c>
      <c r="I1313">
        <v>68000</v>
      </c>
      <c r="J1313">
        <v>3323</v>
      </c>
      <c r="K1313">
        <v>71323</v>
      </c>
      <c r="L1313" t="s">
        <v>127</v>
      </c>
      <c r="M1313" t="s">
        <v>131</v>
      </c>
      <c r="N1313" t="s">
        <v>132</v>
      </c>
      <c r="O1313">
        <v>4</v>
      </c>
      <c r="P1313" t="s">
        <v>77</v>
      </c>
      <c r="Q1313" t="s">
        <v>86</v>
      </c>
      <c r="R1313" t="s">
        <v>79</v>
      </c>
      <c r="S1313" t="s">
        <v>57</v>
      </c>
      <c r="T1313" t="s">
        <v>44</v>
      </c>
      <c r="U1313" t="s">
        <v>223</v>
      </c>
      <c r="V1313">
        <v>3400</v>
      </c>
      <c r="W1313">
        <v>7.8127254768333987E-2</v>
      </c>
      <c r="X1313" t="s">
        <v>220</v>
      </c>
    </row>
    <row r="1314" spans="1:24" x14ac:dyDescent="0.25">
      <c r="A1314" t="s">
        <v>133</v>
      </c>
      <c r="B1314" s="1">
        <v>42545</v>
      </c>
      <c r="C1314">
        <v>2016</v>
      </c>
      <c r="D1314" t="s">
        <v>229</v>
      </c>
      <c r="E1314" t="s">
        <v>55</v>
      </c>
      <c r="F1314" t="s">
        <v>38</v>
      </c>
      <c r="G1314" t="s">
        <v>200</v>
      </c>
      <c r="H1314" t="s">
        <v>205</v>
      </c>
      <c r="I1314">
        <v>71900</v>
      </c>
      <c r="J1314">
        <v>4717</v>
      </c>
      <c r="K1314">
        <v>76617</v>
      </c>
      <c r="L1314" t="s">
        <v>127</v>
      </c>
      <c r="M1314" t="s">
        <v>134</v>
      </c>
      <c r="N1314" t="s">
        <v>135</v>
      </c>
      <c r="O1314">
        <v>4</v>
      </c>
      <c r="P1314" t="s">
        <v>77</v>
      </c>
      <c r="Q1314" t="s">
        <v>86</v>
      </c>
      <c r="R1314" t="s">
        <v>79</v>
      </c>
      <c r="S1314" t="s">
        <v>56</v>
      </c>
      <c r="T1314" t="s">
        <v>46</v>
      </c>
      <c r="U1314" t="s">
        <v>223</v>
      </c>
      <c r="V1314">
        <v>3595</v>
      </c>
      <c r="W1314">
        <v>0.55804005850015215</v>
      </c>
      <c r="X1314" t="s">
        <v>222</v>
      </c>
    </row>
    <row r="1315" spans="1:24" x14ac:dyDescent="0.25">
      <c r="A1315" t="s">
        <v>176</v>
      </c>
      <c r="B1315" s="1">
        <v>42545</v>
      </c>
      <c r="C1315">
        <v>2016</v>
      </c>
      <c r="D1315" t="s">
        <v>229</v>
      </c>
      <c r="E1315" t="s">
        <v>55</v>
      </c>
      <c r="F1315" t="s">
        <v>38</v>
      </c>
      <c r="G1315" t="s">
        <v>209</v>
      </c>
      <c r="H1315" t="s">
        <v>203</v>
      </c>
      <c r="I1315">
        <v>43950</v>
      </c>
      <c r="J1315">
        <v>4183</v>
      </c>
      <c r="K1315">
        <v>48133</v>
      </c>
      <c r="L1315" t="s">
        <v>164</v>
      </c>
      <c r="M1315" t="s">
        <v>177</v>
      </c>
      <c r="N1315" t="s">
        <v>178</v>
      </c>
      <c r="O1315">
        <v>4</v>
      </c>
      <c r="P1315" t="s">
        <v>77</v>
      </c>
      <c r="Q1315" t="s">
        <v>78</v>
      </c>
      <c r="R1315" t="s">
        <v>79</v>
      </c>
      <c r="S1315" t="s">
        <v>56</v>
      </c>
      <c r="T1315" t="s">
        <v>46</v>
      </c>
      <c r="U1315" t="s">
        <v>221</v>
      </c>
      <c r="V1315">
        <v>1758</v>
      </c>
      <c r="W1315">
        <v>0.33979421962974327</v>
      </c>
      <c r="X1315" t="s">
        <v>220</v>
      </c>
    </row>
    <row r="1316" spans="1:24" x14ac:dyDescent="0.25">
      <c r="A1316" t="s">
        <v>120</v>
      </c>
      <c r="B1316" s="1">
        <v>42545</v>
      </c>
      <c r="C1316">
        <v>2016</v>
      </c>
      <c r="D1316" t="s">
        <v>229</v>
      </c>
      <c r="E1316" t="s">
        <v>50</v>
      </c>
      <c r="F1316" t="s">
        <v>13</v>
      </c>
      <c r="G1316" t="s">
        <v>206</v>
      </c>
      <c r="H1316" t="s">
        <v>211</v>
      </c>
      <c r="I1316">
        <v>70150</v>
      </c>
      <c r="J1316">
        <v>1938</v>
      </c>
      <c r="K1316">
        <v>72088</v>
      </c>
      <c r="L1316" t="s">
        <v>97</v>
      </c>
      <c r="M1316" t="s">
        <v>121</v>
      </c>
      <c r="N1316" t="s">
        <v>122</v>
      </c>
      <c r="O1316">
        <v>4</v>
      </c>
      <c r="P1316" t="s">
        <v>77</v>
      </c>
      <c r="Q1316" t="s">
        <v>86</v>
      </c>
      <c r="R1316" t="s">
        <v>87</v>
      </c>
      <c r="S1316" t="s">
        <v>51</v>
      </c>
      <c r="T1316" t="s">
        <v>43</v>
      </c>
      <c r="U1316" t="s">
        <v>223</v>
      </c>
      <c r="V1316">
        <v>3507.5</v>
      </c>
      <c r="W1316">
        <v>0.30210944372327508</v>
      </c>
      <c r="X1316" t="s">
        <v>220</v>
      </c>
    </row>
    <row r="1317" spans="1:24" x14ac:dyDescent="0.25">
      <c r="A1317" t="s">
        <v>182</v>
      </c>
      <c r="B1317" s="1">
        <v>42546</v>
      </c>
      <c r="C1317">
        <v>2016</v>
      </c>
      <c r="D1317" t="s">
        <v>229</v>
      </c>
      <c r="E1317" t="s">
        <v>60</v>
      </c>
      <c r="F1317" t="s">
        <v>22</v>
      </c>
      <c r="G1317" t="s">
        <v>200</v>
      </c>
      <c r="H1317" t="s">
        <v>211</v>
      </c>
      <c r="I1317">
        <v>64900</v>
      </c>
      <c r="J1317">
        <v>4910</v>
      </c>
      <c r="K1317">
        <v>69810</v>
      </c>
      <c r="L1317" t="s">
        <v>164</v>
      </c>
      <c r="M1317" t="s">
        <v>183</v>
      </c>
      <c r="N1317" t="s">
        <v>184</v>
      </c>
      <c r="O1317">
        <v>4</v>
      </c>
      <c r="P1317" t="s">
        <v>77</v>
      </c>
      <c r="Q1317" t="s">
        <v>78</v>
      </c>
      <c r="R1317" t="s">
        <v>79</v>
      </c>
      <c r="S1317" t="s">
        <v>61</v>
      </c>
      <c r="T1317" t="s">
        <v>44</v>
      </c>
      <c r="U1317" t="s">
        <v>223</v>
      </c>
      <c r="V1317">
        <v>3245</v>
      </c>
      <c r="W1317">
        <v>6.1445612488987673E-2</v>
      </c>
      <c r="X1317" t="s">
        <v>220</v>
      </c>
    </row>
    <row r="1318" spans="1:24" x14ac:dyDescent="0.25">
      <c r="A1318" t="s">
        <v>88</v>
      </c>
      <c r="B1318" s="1">
        <v>42546</v>
      </c>
      <c r="C1318">
        <v>2016</v>
      </c>
      <c r="D1318" t="s">
        <v>229</v>
      </c>
      <c r="E1318" t="s">
        <v>64</v>
      </c>
      <c r="F1318" t="s">
        <v>26</v>
      </c>
      <c r="G1318" t="s">
        <v>210</v>
      </c>
      <c r="H1318" t="s">
        <v>201</v>
      </c>
      <c r="I1318">
        <v>160250</v>
      </c>
      <c r="J1318">
        <v>2253</v>
      </c>
      <c r="K1318">
        <v>162503</v>
      </c>
      <c r="L1318" t="s">
        <v>74</v>
      </c>
      <c r="M1318" t="s">
        <v>89</v>
      </c>
      <c r="N1318" t="s">
        <v>90</v>
      </c>
      <c r="O1318">
        <v>4</v>
      </c>
      <c r="P1318" t="s">
        <v>91</v>
      </c>
      <c r="Q1318" t="s">
        <v>86</v>
      </c>
      <c r="R1318" t="s">
        <v>92</v>
      </c>
      <c r="S1318" t="s">
        <v>57</v>
      </c>
      <c r="T1318" t="s">
        <v>44</v>
      </c>
      <c r="U1318" t="s">
        <v>225</v>
      </c>
      <c r="V1318">
        <v>9615</v>
      </c>
      <c r="W1318">
        <v>0.14978948289053026</v>
      </c>
      <c r="X1318" t="s">
        <v>220</v>
      </c>
    </row>
    <row r="1319" spans="1:24" x14ac:dyDescent="0.25">
      <c r="A1319" t="s">
        <v>126</v>
      </c>
      <c r="B1319" s="1">
        <v>42546</v>
      </c>
      <c r="C1319">
        <v>2016</v>
      </c>
      <c r="D1319" t="s">
        <v>229</v>
      </c>
      <c r="E1319" t="s">
        <v>62</v>
      </c>
      <c r="F1319" t="s">
        <v>11</v>
      </c>
      <c r="G1319" t="s">
        <v>209</v>
      </c>
      <c r="H1319" t="s">
        <v>203</v>
      </c>
      <c r="I1319">
        <v>42250</v>
      </c>
      <c r="J1319">
        <v>1440</v>
      </c>
      <c r="K1319">
        <v>43690</v>
      </c>
      <c r="L1319" t="s">
        <v>127</v>
      </c>
      <c r="M1319" t="s">
        <v>128</v>
      </c>
      <c r="N1319" t="s">
        <v>129</v>
      </c>
      <c r="O1319">
        <v>4</v>
      </c>
      <c r="P1319" t="s">
        <v>77</v>
      </c>
      <c r="Q1319" t="s">
        <v>78</v>
      </c>
      <c r="R1319" t="s">
        <v>79</v>
      </c>
      <c r="S1319" t="s">
        <v>63</v>
      </c>
      <c r="T1319" t="s">
        <v>43</v>
      </c>
      <c r="U1319" t="s">
        <v>221</v>
      </c>
      <c r="V1319">
        <v>1690</v>
      </c>
      <c r="W1319">
        <v>0.8559138401671843</v>
      </c>
      <c r="X1319" t="s">
        <v>222</v>
      </c>
    </row>
    <row r="1320" spans="1:24" x14ac:dyDescent="0.25">
      <c r="A1320" t="s">
        <v>148</v>
      </c>
      <c r="B1320" s="1">
        <v>42547</v>
      </c>
      <c r="C1320">
        <v>2016</v>
      </c>
      <c r="D1320" t="s">
        <v>229</v>
      </c>
      <c r="E1320" t="s">
        <v>50</v>
      </c>
      <c r="F1320" t="s">
        <v>13</v>
      </c>
      <c r="G1320" t="s">
        <v>206</v>
      </c>
      <c r="H1320" t="s">
        <v>201</v>
      </c>
      <c r="I1320">
        <v>36750</v>
      </c>
      <c r="J1320">
        <v>3366</v>
      </c>
      <c r="K1320">
        <v>40116</v>
      </c>
      <c r="L1320" t="s">
        <v>142</v>
      </c>
      <c r="M1320" t="s">
        <v>149</v>
      </c>
      <c r="N1320" t="s">
        <v>150</v>
      </c>
      <c r="O1320">
        <v>4</v>
      </c>
      <c r="P1320" t="s">
        <v>77</v>
      </c>
      <c r="Q1320" t="s">
        <v>78</v>
      </c>
      <c r="R1320" t="s">
        <v>79</v>
      </c>
      <c r="S1320" t="s">
        <v>51</v>
      </c>
      <c r="T1320" t="s">
        <v>43</v>
      </c>
      <c r="U1320" t="s">
        <v>221</v>
      </c>
      <c r="V1320">
        <v>1470</v>
      </c>
      <c r="W1320">
        <v>0.36250040557351915</v>
      </c>
      <c r="X1320" t="s">
        <v>220</v>
      </c>
    </row>
    <row r="1321" spans="1:24" x14ac:dyDescent="0.25">
      <c r="A1321" t="s">
        <v>88</v>
      </c>
      <c r="B1321" s="1">
        <v>42548</v>
      </c>
      <c r="C1321">
        <v>2016</v>
      </c>
      <c r="D1321" t="s">
        <v>229</v>
      </c>
      <c r="E1321" t="s">
        <v>54</v>
      </c>
      <c r="F1321" t="s">
        <v>30</v>
      </c>
      <c r="G1321" t="s">
        <v>204</v>
      </c>
      <c r="H1321" t="s">
        <v>211</v>
      </c>
      <c r="I1321">
        <v>160200</v>
      </c>
      <c r="J1321">
        <v>1771</v>
      </c>
      <c r="K1321">
        <v>161971</v>
      </c>
      <c r="L1321" t="s">
        <v>74</v>
      </c>
      <c r="M1321" t="s">
        <v>89</v>
      </c>
      <c r="N1321" t="s">
        <v>90</v>
      </c>
      <c r="O1321">
        <v>4</v>
      </c>
      <c r="P1321" t="s">
        <v>91</v>
      </c>
      <c r="Q1321" t="s">
        <v>86</v>
      </c>
      <c r="R1321" t="s">
        <v>92</v>
      </c>
      <c r="S1321" t="s">
        <v>54</v>
      </c>
      <c r="T1321" t="s">
        <v>45</v>
      </c>
      <c r="U1321" t="s">
        <v>225</v>
      </c>
      <c r="V1321">
        <v>9612</v>
      </c>
      <c r="W1321">
        <v>0.47587230544345094</v>
      </c>
      <c r="X1321" t="s">
        <v>220</v>
      </c>
    </row>
    <row r="1322" spans="1:24" x14ac:dyDescent="0.25">
      <c r="A1322" t="s">
        <v>112</v>
      </c>
      <c r="B1322" s="1">
        <v>42548</v>
      </c>
      <c r="C1322">
        <v>2016</v>
      </c>
      <c r="D1322" t="s">
        <v>229</v>
      </c>
      <c r="E1322" t="s">
        <v>57</v>
      </c>
      <c r="F1322" t="s">
        <v>17</v>
      </c>
      <c r="G1322" t="s">
        <v>200</v>
      </c>
      <c r="H1322" t="s">
        <v>205</v>
      </c>
      <c r="I1322">
        <v>51850</v>
      </c>
      <c r="J1322">
        <v>2635</v>
      </c>
      <c r="K1322">
        <v>54485</v>
      </c>
      <c r="L1322" t="s">
        <v>97</v>
      </c>
      <c r="M1322" t="s">
        <v>104</v>
      </c>
      <c r="N1322" t="s">
        <v>113</v>
      </c>
      <c r="O1322">
        <v>3</v>
      </c>
      <c r="P1322" t="s">
        <v>91</v>
      </c>
      <c r="Q1322" t="s">
        <v>78</v>
      </c>
      <c r="R1322" t="s">
        <v>79</v>
      </c>
      <c r="S1322" t="s">
        <v>57</v>
      </c>
      <c r="T1322" t="s">
        <v>44</v>
      </c>
      <c r="U1322" t="s">
        <v>221</v>
      </c>
      <c r="V1322">
        <v>2074</v>
      </c>
      <c r="W1322">
        <v>0.59652444980876729</v>
      </c>
      <c r="X1322" t="s">
        <v>222</v>
      </c>
    </row>
    <row r="1323" spans="1:24" x14ac:dyDescent="0.25">
      <c r="A1323" t="s">
        <v>167</v>
      </c>
      <c r="B1323" s="1">
        <v>42549</v>
      </c>
      <c r="C1323">
        <v>2016</v>
      </c>
      <c r="D1323" t="s">
        <v>229</v>
      </c>
      <c r="E1323" t="s">
        <v>58</v>
      </c>
      <c r="F1323" t="s">
        <v>2</v>
      </c>
      <c r="G1323" t="s">
        <v>210</v>
      </c>
      <c r="H1323" t="s">
        <v>203</v>
      </c>
      <c r="I1323">
        <v>34900</v>
      </c>
      <c r="J1323">
        <v>3708</v>
      </c>
      <c r="K1323">
        <v>38608</v>
      </c>
      <c r="L1323" t="s">
        <v>164</v>
      </c>
      <c r="M1323" t="s">
        <v>168</v>
      </c>
      <c r="N1323" t="s">
        <v>169</v>
      </c>
      <c r="O1323">
        <v>4</v>
      </c>
      <c r="P1323" t="s">
        <v>77</v>
      </c>
      <c r="Q1323" t="s">
        <v>78</v>
      </c>
      <c r="R1323" t="s">
        <v>79</v>
      </c>
      <c r="S1323" t="s">
        <v>59</v>
      </c>
      <c r="T1323" t="s">
        <v>42</v>
      </c>
      <c r="U1323" t="s">
        <v>221</v>
      </c>
      <c r="V1323">
        <v>1396</v>
      </c>
      <c r="W1323">
        <v>0.22224663999967587</v>
      </c>
      <c r="X1323" t="s">
        <v>220</v>
      </c>
    </row>
    <row r="1324" spans="1:24" x14ac:dyDescent="0.25">
      <c r="A1324" t="s">
        <v>80</v>
      </c>
      <c r="B1324" s="1">
        <v>42551</v>
      </c>
      <c r="C1324">
        <v>2016</v>
      </c>
      <c r="D1324" t="s">
        <v>229</v>
      </c>
      <c r="E1324" t="s">
        <v>54</v>
      </c>
      <c r="F1324" t="s">
        <v>11</v>
      </c>
      <c r="G1324" t="s">
        <v>210</v>
      </c>
      <c r="H1324" t="s">
        <v>201</v>
      </c>
      <c r="I1324">
        <v>41100</v>
      </c>
      <c r="J1324">
        <v>2181</v>
      </c>
      <c r="K1324">
        <v>43281</v>
      </c>
      <c r="L1324" t="s">
        <v>74</v>
      </c>
      <c r="M1324" t="s">
        <v>81</v>
      </c>
      <c r="N1324" t="s">
        <v>82</v>
      </c>
      <c r="O1324">
        <v>4</v>
      </c>
      <c r="P1324" t="s">
        <v>77</v>
      </c>
      <c r="Q1324" t="s">
        <v>78</v>
      </c>
      <c r="R1324" t="s">
        <v>79</v>
      </c>
      <c r="S1324" t="s">
        <v>54</v>
      </c>
      <c r="T1324" t="s">
        <v>43</v>
      </c>
      <c r="U1324" t="s">
        <v>221</v>
      </c>
      <c r="V1324">
        <v>1644</v>
      </c>
      <c r="W1324">
        <v>0.28678780202138598</v>
      </c>
      <c r="X1324" t="s">
        <v>220</v>
      </c>
    </row>
    <row r="1325" spans="1:24" x14ac:dyDescent="0.25">
      <c r="A1325" t="s">
        <v>106</v>
      </c>
      <c r="B1325" s="1">
        <v>42552</v>
      </c>
      <c r="C1325">
        <v>2016</v>
      </c>
      <c r="D1325" t="s">
        <v>230</v>
      </c>
      <c r="E1325" t="s">
        <v>52</v>
      </c>
      <c r="F1325" t="s">
        <v>35</v>
      </c>
      <c r="G1325" t="s">
        <v>200</v>
      </c>
      <c r="H1325" t="s">
        <v>201</v>
      </c>
      <c r="I1325">
        <v>42300</v>
      </c>
      <c r="J1325">
        <v>2697</v>
      </c>
      <c r="K1325">
        <v>44997</v>
      </c>
      <c r="L1325" t="s">
        <v>97</v>
      </c>
      <c r="M1325" t="s">
        <v>107</v>
      </c>
      <c r="N1325" t="s">
        <v>108</v>
      </c>
      <c r="O1325">
        <v>4</v>
      </c>
      <c r="P1325" t="s">
        <v>77</v>
      </c>
      <c r="Q1325" t="s">
        <v>78</v>
      </c>
      <c r="R1325" t="s">
        <v>79</v>
      </c>
      <c r="S1325" t="s">
        <v>53</v>
      </c>
      <c r="T1325" t="s">
        <v>46</v>
      </c>
      <c r="U1325" t="s">
        <v>221</v>
      </c>
      <c r="V1325">
        <v>1692</v>
      </c>
      <c r="W1325">
        <v>0.62752906076029369</v>
      </c>
      <c r="X1325" t="s">
        <v>222</v>
      </c>
    </row>
    <row r="1326" spans="1:24" x14ac:dyDescent="0.25">
      <c r="A1326" t="s">
        <v>160</v>
      </c>
      <c r="B1326" s="1">
        <v>42552</v>
      </c>
      <c r="C1326">
        <v>2016</v>
      </c>
      <c r="D1326" t="s">
        <v>230</v>
      </c>
      <c r="E1326" t="s">
        <v>54</v>
      </c>
      <c r="F1326" t="s">
        <v>23</v>
      </c>
      <c r="G1326" t="s">
        <v>204</v>
      </c>
      <c r="H1326" t="s">
        <v>203</v>
      </c>
      <c r="I1326">
        <v>120600</v>
      </c>
      <c r="J1326">
        <v>4591</v>
      </c>
      <c r="K1326">
        <v>125191</v>
      </c>
      <c r="L1326" t="s">
        <v>142</v>
      </c>
      <c r="M1326" t="s">
        <v>161</v>
      </c>
      <c r="N1326" t="s">
        <v>162</v>
      </c>
      <c r="O1326">
        <v>4</v>
      </c>
      <c r="P1326" t="s">
        <v>91</v>
      </c>
      <c r="Q1326" t="s">
        <v>78</v>
      </c>
      <c r="R1326" t="s">
        <v>92</v>
      </c>
      <c r="S1326" t="s">
        <v>54</v>
      </c>
      <c r="T1326" t="s">
        <v>44</v>
      </c>
      <c r="U1326" t="s">
        <v>225</v>
      </c>
      <c r="V1326">
        <v>7236</v>
      </c>
      <c r="W1326">
        <v>0.1525110160710807</v>
      </c>
      <c r="X1326" t="s">
        <v>220</v>
      </c>
    </row>
    <row r="1327" spans="1:24" x14ac:dyDescent="0.25">
      <c r="A1327" t="s">
        <v>123</v>
      </c>
      <c r="B1327" s="1">
        <v>42552</v>
      </c>
      <c r="C1327">
        <v>2016</v>
      </c>
      <c r="D1327" t="s">
        <v>230</v>
      </c>
      <c r="E1327" t="s">
        <v>52</v>
      </c>
      <c r="F1327" t="s">
        <v>41</v>
      </c>
      <c r="G1327" t="s">
        <v>210</v>
      </c>
      <c r="H1327" t="s">
        <v>202</v>
      </c>
      <c r="I1327">
        <v>83900</v>
      </c>
      <c r="J1327">
        <v>2002</v>
      </c>
      <c r="K1327">
        <v>85902</v>
      </c>
      <c r="L1327" t="s">
        <v>97</v>
      </c>
      <c r="M1327" t="s">
        <v>124</v>
      </c>
      <c r="N1327" t="s">
        <v>125</v>
      </c>
      <c r="O1327">
        <v>4</v>
      </c>
      <c r="P1327" t="s">
        <v>91</v>
      </c>
      <c r="Q1327" t="s">
        <v>78</v>
      </c>
      <c r="R1327" t="s">
        <v>92</v>
      </c>
      <c r="S1327" t="s">
        <v>53</v>
      </c>
      <c r="T1327" t="s">
        <v>46</v>
      </c>
      <c r="U1327" t="s">
        <v>225</v>
      </c>
      <c r="V1327">
        <v>5034</v>
      </c>
      <c r="W1327">
        <v>0.40762939043698337</v>
      </c>
      <c r="X1327" t="s">
        <v>220</v>
      </c>
    </row>
    <row r="1328" spans="1:24" x14ac:dyDescent="0.25">
      <c r="A1328" t="s">
        <v>112</v>
      </c>
      <c r="B1328" s="1">
        <v>42552</v>
      </c>
      <c r="C1328">
        <v>2016</v>
      </c>
      <c r="D1328" t="s">
        <v>230</v>
      </c>
      <c r="E1328" t="s">
        <v>54</v>
      </c>
      <c r="F1328" t="s">
        <v>23</v>
      </c>
      <c r="G1328" t="s">
        <v>206</v>
      </c>
      <c r="H1328" t="s">
        <v>205</v>
      </c>
      <c r="I1328">
        <v>51650</v>
      </c>
      <c r="J1328">
        <v>4533</v>
      </c>
      <c r="K1328">
        <v>56183</v>
      </c>
      <c r="L1328" t="s">
        <v>97</v>
      </c>
      <c r="M1328" t="s">
        <v>104</v>
      </c>
      <c r="N1328" t="s">
        <v>113</v>
      </c>
      <c r="O1328">
        <v>3</v>
      </c>
      <c r="P1328" t="s">
        <v>91</v>
      </c>
      <c r="Q1328" t="s">
        <v>78</v>
      </c>
      <c r="R1328" t="s">
        <v>79</v>
      </c>
      <c r="S1328" t="s">
        <v>54</v>
      </c>
      <c r="T1328" t="s">
        <v>44</v>
      </c>
      <c r="U1328" t="s">
        <v>221</v>
      </c>
      <c r="V1328">
        <v>2066</v>
      </c>
      <c r="W1328">
        <v>0.27784219257433068</v>
      </c>
      <c r="X1328" t="s">
        <v>220</v>
      </c>
    </row>
    <row r="1329" spans="1:24" x14ac:dyDescent="0.25">
      <c r="A1329" t="s">
        <v>83</v>
      </c>
      <c r="B1329" s="1">
        <v>42552</v>
      </c>
      <c r="C1329">
        <v>2016</v>
      </c>
      <c r="D1329" t="s">
        <v>230</v>
      </c>
      <c r="E1329" t="s">
        <v>57</v>
      </c>
      <c r="F1329" t="s">
        <v>24</v>
      </c>
      <c r="G1329" t="s">
        <v>200</v>
      </c>
      <c r="H1329" t="s">
        <v>211</v>
      </c>
      <c r="I1329">
        <v>93250</v>
      </c>
      <c r="J1329">
        <v>1911</v>
      </c>
      <c r="K1329">
        <v>95161</v>
      </c>
      <c r="L1329" t="s">
        <v>74</v>
      </c>
      <c r="M1329" t="s">
        <v>84</v>
      </c>
      <c r="N1329" t="s">
        <v>85</v>
      </c>
      <c r="O1329">
        <v>4</v>
      </c>
      <c r="P1329" t="s">
        <v>77</v>
      </c>
      <c r="Q1329" t="s">
        <v>86</v>
      </c>
      <c r="R1329" t="s">
        <v>87</v>
      </c>
      <c r="S1329" t="s">
        <v>57</v>
      </c>
      <c r="T1329" t="s">
        <v>44</v>
      </c>
      <c r="U1329" t="s">
        <v>225</v>
      </c>
      <c r="V1329">
        <v>5595</v>
      </c>
      <c r="W1329">
        <v>0.47047520311105773</v>
      </c>
      <c r="X1329" t="s">
        <v>220</v>
      </c>
    </row>
    <row r="1330" spans="1:24" x14ac:dyDescent="0.25">
      <c r="A1330" t="s">
        <v>191</v>
      </c>
      <c r="B1330" s="1">
        <v>42553</v>
      </c>
      <c r="C1330">
        <v>2016</v>
      </c>
      <c r="D1330" t="s">
        <v>230</v>
      </c>
      <c r="E1330" t="s">
        <v>54</v>
      </c>
      <c r="F1330" t="s">
        <v>31</v>
      </c>
      <c r="G1330" t="s">
        <v>200</v>
      </c>
      <c r="H1330" t="s">
        <v>202</v>
      </c>
      <c r="I1330">
        <v>145000</v>
      </c>
      <c r="J1330">
        <v>2083</v>
      </c>
      <c r="K1330">
        <v>147083</v>
      </c>
      <c r="L1330" t="s">
        <v>164</v>
      </c>
      <c r="M1330" t="s">
        <v>192</v>
      </c>
      <c r="N1330" t="s">
        <v>193</v>
      </c>
      <c r="O1330">
        <v>4</v>
      </c>
      <c r="P1330" t="s">
        <v>91</v>
      </c>
      <c r="Q1330" t="s">
        <v>86</v>
      </c>
      <c r="R1330" t="s">
        <v>92</v>
      </c>
      <c r="S1330" t="s">
        <v>54</v>
      </c>
      <c r="T1330" t="s">
        <v>45</v>
      </c>
      <c r="U1330" t="s">
        <v>225</v>
      </c>
      <c r="V1330">
        <v>8700</v>
      </c>
      <c r="W1330">
        <v>0.55962080115434754</v>
      </c>
      <c r="X1330" t="s">
        <v>222</v>
      </c>
    </row>
    <row r="1331" spans="1:24" x14ac:dyDescent="0.25">
      <c r="A1331" t="s">
        <v>88</v>
      </c>
      <c r="B1331" s="1">
        <v>42554</v>
      </c>
      <c r="C1331">
        <v>2016</v>
      </c>
      <c r="D1331" t="s">
        <v>230</v>
      </c>
      <c r="E1331" t="s">
        <v>62</v>
      </c>
      <c r="F1331" t="s">
        <v>14</v>
      </c>
      <c r="G1331" t="s">
        <v>209</v>
      </c>
      <c r="H1331" t="s">
        <v>211</v>
      </c>
      <c r="I1331">
        <v>160150</v>
      </c>
      <c r="J1331">
        <v>1848</v>
      </c>
      <c r="K1331">
        <v>161998</v>
      </c>
      <c r="L1331" t="s">
        <v>74</v>
      </c>
      <c r="M1331" t="s">
        <v>89</v>
      </c>
      <c r="N1331" t="s">
        <v>90</v>
      </c>
      <c r="O1331">
        <v>4</v>
      </c>
      <c r="P1331" t="s">
        <v>91</v>
      </c>
      <c r="Q1331" t="s">
        <v>86</v>
      </c>
      <c r="R1331" t="s">
        <v>92</v>
      </c>
      <c r="S1331" t="s">
        <v>63</v>
      </c>
      <c r="T1331" t="s">
        <v>43</v>
      </c>
      <c r="U1331" t="s">
        <v>225</v>
      </c>
      <c r="V1331">
        <v>9609</v>
      </c>
      <c r="W1331">
        <v>0.69386202315514067</v>
      </c>
      <c r="X1331" t="s">
        <v>222</v>
      </c>
    </row>
    <row r="1332" spans="1:24" x14ac:dyDescent="0.25">
      <c r="A1332" t="s">
        <v>109</v>
      </c>
      <c r="B1332" s="1">
        <v>42555</v>
      </c>
      <c r="C1332">
        <v>2016</v>
      </c>
      <c r="D1332" t="s">
        <v>230</v>
      </c>
      <c r="E1332" t="s">
        <v>58</v>
      </c>
      <c r="F1332" t="s">
        <v>2</v>
      </c>
      <c r="G1332" t="s">
        <v>209</v>
      </c>
      <c r="H1332" t="s">
        <v>211</v>
      </c>
      <c r="I1332">
        <v>51150</v>
      </c>
      <c r="J1332">
        <v>3783</v>
      </c>
      <c r="K1332">
        <v>54933</v>
      </c>
      <c r="L1332" t="s">
        <v>97</v>
      </c>
      <c r="M1332" t="s">
        <v>110</v>
      </c>
      <c r="N1332" t="s">
        <v>111</v>
      </c>
      <c r="O1332">
        <v>4</v>
      </c>
      <c r="P1332" t="s">
        <v>91</v>
      </c>
      <c r="Q1332" t="s">
        <v>78</v>
      </c>
      <c r="R1332" t="s">
        <v>79</v>
      </c>
      <c r="S1332" t="s">
        <v>59</v>
      </c>
      <c r="T1332" t="s">
        <v>42</v>
      </c>
      <c r="U1332" t="s">
        <v>221</v>
      </c>
      <c r="V1332">
        <v>2046</v>
      </c>
      <c r="W1332">
        <v>0.91977794744064001</v>
      </c>
      <c r="X1332" t="s">
        <v>222</v>
      </c>
    </row>
    <row r="1333" spans="1:24" x14ac:dyDescent="0.25">
      <c r="A1333" t="s">
        <v>170</v>
      </c>
      <c r="B1333" s="1">
        <v>42555</v>
      </c>
      <c r="C1333">
        <v>2016</v>
      </c>
      <c r="D1333" t="s">
        <v>230</v>
      </c>
      <c r="E1333" t="s">
        <v>57</v>
      </c>
      <c r="F1333" t="s">
        <v>21</v>
      </c>
      <c r="G1333" t="s">
        <v>200</v>
      </c>
      <c r="H1333" t="s">
        <v>211</v>
      </c>
      <c r="I1333">
        <v>34550</v>
      </c>
      <c r="J1333">
        <v>4453</v>
      </c>
      <c r="K1333">
        <v>39003</v>
      </c>
      <c r="L1333" t="s">
        <v>164</v>
      </c>
      <c r="M1333" t="s">
        <v>171</v>
      </c>
      <c r="N1333" t="s">
        <v>172</v>
      </c>
      <c r="O1333">
        <v>4</v>
      </c>
      <c r="P1333" t="s">
        <v>77</v>
      </c>
      <c r="Q1333" t="s">
        <v>78</v>
      </c>
      <c r="R1333" t="s">
        <v>79</v>
      </c>
      <c r="S1333" t="s">
        <v>57</v>
      </c>
      <c r="T1333" t="s">
        <v>44</v>
      </c>
      <c r="U1333" t="s">
        <v>221</v>
      </c>
      <c r="V1333">
        <v>1382</v>
      </c>
      <c r="W1333">
        <v>0.21369988015559496</v>
      </c>
      <c r="X1333" t="s">
        <v>220</v>
      </c>
    </row>
    <row r="1334" spans="1:24" x14ac:dyDescent="0.25">
      <c r="A1334" t="s">
        <v>117</v>
      </c>
      <c r="B1334" s="1">
        <v>42555</v>
      </c>
      <c r="C1334">
        <v>2016</v>
      </c>
      <c r="D1334" t="s">
        <v>230</v>
      </c>
      <c r="E1334" t="s">
        <v>54</v>
      </c>
      <c r="F1334" t="s">
        <v>30</v>
      </c>
      <c r="G1334" t="s">
        <v>210</v>
      </c>
      <c r="H1334" t="s">
        <v>203</v>
      </c>
      <c r="I1334">
        <v>64700</v>
      </c>
      <c r="J1334">
        <v>4545</v>
      </c>
      <c r="K1334">
        <v>69245</v>
      </c>
      <c r="L1334" t="s">
        <v>97</v>
      </c>
      <c r="M1334" t="s">
        <v>118</v>
      </c>
      <c r="N1334" t="s">
        <v>119</v>
      </c>
      <c r="O1334">
        <v>4</v>
      </c>
      <c r="P1334" t="s">
        <v>77</v>
      </c>
      <c r="Q1334" t="s">
        <v>86</v>
      </c>
      <c r="R1334" t="s">
        <v>79</v>
      </c>
      <c r="S1334" t="s">
        <v>54</v>
      </c>
      <c r="T1334" t="s">
        <v>45</v>
      </c>
      <c r="U1334" t="s">
        <v>223</v>
      </c>
      <c r="V1334">
        <v>3235</v>
      </c>
      <c r="W1334">
        <v>0.81750940057333066</v>
      </c>
      <c r="X1334" t="s">
        <v>222</v>
      </c>
    </row>
    <row r="1335" spans="1:24" x14ac:dyDescent="0.25">
      <c r="A1335" t="s">
        <v>93</v>
      </c>
      <c r="B1335" s="1">
        <v>42555</v>
      </c>
      <c r="C1335">
        <v>2016</v>
      </c>
      <c r="D1335" t="s">
        <v>230</v>
      </c>
      <c r="E1335" t="s">
        <v>62</v>
      </c>
      <c r="F1335" t="s">
        <v>15</v>
      </c>
      <c r="G1335" t="s">
        <v>210</v>
      </c>
      <c r="H1335" t="s">
        <v>201</v>
      </c>
      <c r="I1335">
        <v>185050</v>
      </c>
      <c r="J1335">
        <v>4206</v>
      </c>
      <c r="K1335">
        <v>189256</v>
      </c>
      <c r="L1335" t="s">
        <v>74</v>
      </c>
      <c r="M1335" t="s">
        <v>94</v>
      </c>
      <c r="N1335" t="s">
        <v>95</v>
      </c>
      <c r="O1335">
        <v>2</v>
      </c>
      <c r="P1335" t="s">
        <v>77</v>
      </c>
      <c r="Q1335" t="s">
        <v>86</v>
      </c>
      <c r="R1335" t="s">
        <v>87</v>
      </c>
      <c r="S1335" t="s">
        <v>63</v>
      </c>
      <c r="T1335" t="s">
        <v>43</v>
      </c>
      <c r="U1335" t="s">
        <v>225</v>
      </c>
      <c r="V1335">
        <v>11103</v>
      </c>
      <c r="W1335">
        <v>0.96200648041535475</v>
      </c>
      <c r="X1335" t="s">
        <v>222</v>
      </c>
    </row>
    <row r="1336" spans="1:24" x14ac:dyDescent="0.25">
      <c r="A1336" t="s">
        <v>173</v>
      </c>
      <c r="B1336" s="1">
        <v>42557</v>
      </c>
      <c r="C1336">
        <v>2016</v>
      </c>
      <c r="D1336" t="s">
        <v>230</v>
      </c>
      <c r="E1336" t="s">
        <v>52</v>
      </c>
      <c r="F1336" t="s">
        <v>35</v>
      </c>
      <c r="G1336" t="s">
        <v>200</v>
      </c>
      <c r="H1336" t="s">
        <v>211</v>
      </c>
      <c r="I1336">
        <v>36400</v>
      </c>
      <c r="J1336">
        <v>3695</v>
      </c>
      <c r="K1336">
        <v>40095</v>
      </c>
      <c r="L1336" t="s">
        <v>164</v>
      </c>
      <c r="M1336" t="s">
        <v>174</v>
      </c>
      <c r="N1336" t="s">
        <v>175</v>
      </c>
      <c r="O1336">
        <v>2</v>
      </c>
      <c r="P1336" t="s">
        <v>91</v>
      </c>
      <c r="Q1336" t="s">
        <v>78</v>
      </c>
      <c r="R1336" t="s">
        <v>79</v>
      </c>
      <c r="S1336" t="s">
        <v>53</v>
      </c>
      <c r="T1336" t="s">
        <v>46</v>
      </c>
      <c r="U1336" t="s">
        <v>221</v>
      </c>
      <c r="V1336">
        <v>1456</v>
      </c>
      <c r="W1336">
        <v>0.5230985747292165</v>
      </c>
      <c r="X1336" t="s">
        <v>222</v>
      </c>
    </row>
    <row r="1337" spans="1:24" x14ac:dyDescent="0.25">
      <c r="A1337" t="s">
        <v>123</v>
      </c>
      <c r="B1337" s="1">
        <v>42560</v>
      </c>
      <c r="C1337">
        <v>2016</v>
      </c>
      <c r="D1337" t="s">
        <v>230</v>
      </c>
      <c r="E1337" t="s">
        <v>55</v>
      </c>
      <c r="F1337" t="s">
        <v>36</v>
      </c>
      <c r="G1337" t="s">
        <v>200</v>
      </c>
      <c r="H1337" t="s">
        <v>205</v>
      </c>
      <c r="I1337">
        <v>84150</v>
      </c>
      <c r="J1337">
        <v>2011</v>
      </c>
      <c r="K1337">
        <v>86161</v>
      </c>
      <c r="L1337" t="s">
        <v>97</v>
      </c>
      <c r="M1337" t="s">
        <v>124</v>
      </c>
      <c r="N1337" t="s">
        <v>125</v>
      </c>
      <c r="O1337">
        <v>4</v>
      </c>
      <c r="P1337" t="s">
        <v>91</v>
      </c>
      <c r="Q1337" t="s">
        <v>78</v>
      </c>
      <c r="R1337" t="s">
        <v>92</v>
      </c>
      <c r="S1337" t="s">
        <v>56</v>
      </c>
      <c r="T1337" t="s">
        <v>46</v>
      </c>
      <c r="U1337" t="s">
        <v>225</v>
      </c>
      <c r="V1337">
        <v>5049</v>
      </c>
      <c r="W1337">
        <v>0.79956215238178252</v>
      </c>
      <c r="X1337" t="s">
        <v>222</v>
      </c>
    </row>
    <row r="1338" spans="1:24" x14ac:dyDescent="0.25">
      <c r="A1338" t="s">
        <v>157</v>
      </c>
      <c r="B1338" s="1">
        <v>42561</v>
      </c>
      <c r="C1338">
        <v>2016</v>
      </c>
      <c r="D1338" t="s">
        <v>230</v>
      </c>
      <c r="E1338" t="s">
        <v>64</v>
      </c>
      <c r="F1338" t="s">
        <v>25</v>
      </c>
      <c r="G1338" t="s">
        <v>206</v>
      </c>
      <c r="H1338" t="s">
        <v>201</v>
      </c>
      <c r="I1338">
        <v>73000</v>
      </c>
      <c r="J1338">
        <v>3224</v>
      </c>
      <c r="K1338">
        <v>76224</v>
      </c>
      <c r="L1338" t="s">
        <v>142</v>
      </c>
      <c r="M1338" t="s">
        <v>158</v>
      </c>
      <c r="N1338" t="s">
        <v>159</v>
      </c>
      <c r="O1338">
        <v>4</v>
      </c>
      <c r="P1338" t="s">
        <v>77</v>
      </c>
      <c r="Q1338" t="s">
        <v>86</v>
      </c>
      <c r="R1338" t="s">
        <v>79</v>
      </c>
      <c r="S1338" t="s">
        <v>57</v>
      </c>
      <c r="T1338" t="s">
        <v>44</v>
      </c>
      <c r="U1338" t="s">
        <v>223</v>
      </c>
      <c r="V1338">
        <v>3650</v>
      </c>
      <c r="W1338">
        <v>0.24046753637514429</v>
      </c>
      <c r="X1338" t="s">
        <v>220</v>
      </c>
    </row>
    <row r="1339" spans="1:24" x14ac:dyDescent="0.25">
      <c r="A1339" t="s">
        <v>182</v>
      </c>
      <c r="B1339" s="1">
        <v>42561</v>
      </c>
      <c r="C1339">
        <v>2016</v>
      </c>
      <c r="D1339" t="s">
        <v>230</v>
      </c>
      <c r="E1339" t="s">
        <v>54</v>
      </c>
      <c r="F1339" t="s">
        <v>28</v>
      </c>
      <c r="G1339" t="s">
        <v>209</v>
      </c>
      <c r="H1339" t="s">
        <v>211</v>
      </c>
      <c r="I1339">
        <v>65200</v>
      </c>
      <c r="J1339">
        <v>1918</v>
      </c>
      <c r="K1339">
        <v>67118</v>
      </c>
      <c r="L1339" t="s">
        <v>164</v>
      </c>
      <c r="M1339" t="s">
        <v>183</v>
      </c>
      <c r="N1339" t="s">
        <v>184</v>
      </c>
      <c r="O1339">
        <v>4</v>
      </c>
      <c r="P1339" t="s">
        <v>77</v>
      </c>
      <c r="Q1339" t="s">
        <v>78</v>
      </c>
      <c r="R1339" t="s">
        <v>79</v>
      </c>
      <c r="S1339" t="s">
        <v>54</v>
      </c>
      <c r="T1339" t="s">
        <v>45</v>
      </c>
      <c r="U1339" t="s">
        <v>223</v>
      </c>
      <c r="V1339">
        <v>3260</v>
      </c>
      <c r="W1339">
        <v>0.66898874829941835</v>
      </c>
      <c r="X1339" t="s">
        <v>222</v>
      </c>
    </row>
    <row r="1340" spans="1:24" x14ac:dyDescent="0.25">
      <c r="A1340" t="s">
        <v>148</v>
      </c>
      <c r="B1340" s="1">
        <v>42563</v>
      </c>
      <c r="C1340">
        <v>2016</v>
      </c>
      <c r="D1340" t="s">
        <v>230</v>
      </c>
      <c r="E1340" t="s">
        <v>54</v>
      </c>
      <c r="F1340" t="s">
        <v>31</v>
      </c>
      <c r="G1340" t="s">
        <v>207</v>
      </c>
      <c r="H1340" t="s">
        <v>211</v>
      </c>
      <c r="I1340">
        <v>36750</v>
      </c>
      <c r="J1340">
        <v>4830</v>
      </c>
      <c r="K1340">
        <v>41580</v>
      </c>
      <c r="L1340" t="s">
        <v>142</v>
      </c>
      <c r="M1340" t="s">
        <v>149</v>
      </c>
      <c r="N1340" t="s">
        <v>150</v>
      </c>
      <c r="O1340">
        <v>4</v>
      </c>
      <c r="P1340" t="s">
        <v>77</v>
      </c>
      <c r="Q1340" t="s">
        <v>78</v>
      </c>
      <c r="R1340" t="s">
        <v>79</v>
      </c>
      <c r="S1340" t="s">
        <v>54</v>
      </c>
      <c r="T1340" t="s">
        <v>45</v>
      </c>
      <c r="U1340" t="s">
        <v>221</v>
      </c>
      <c r="V1340">
        <v>1470</v>
      </c>
      <c r="W1340">
        <v>0.58815807597160252</v>
      </c>
      <c r="X1340" t="s">
        <v>222</v>
      </c>
    </row>
    <row r="1341" spans="1:24" x14ac:dyDescent="0.25">
      <c r="A1341" t="s">
        <v>170</v>
      </c>
      <c r="B1341" s="1">
        <v>42564</v>
      </c>
      <c r="C1341">
        <v>2016</v>
      </c>
      <c r="D1341" t="s">
        <v>230</v>
      </c>
      <c r="E1341" t="s">
        <v>55</v>
      </c>
      <c r="F1341" t="s">
        <v>38</v>
      </c>
      <c r="G1341" t="s">
        <v>210</v>
      </c>
      <c r="H1341" t="s">
        <v>203</v>
      </c>
      <c r="I1341">
        <v>35050</v>
      </c>
      <c r="J1341">
        <v>1120</v>
      </c>
      <c r="K1341">
        <v>36170</v>
      </c>
      <c r="L1341" t="s">
        <v>164</v>
      </c>
      <c r="M1341" t="s">
        <v>171</v>
      </c>
      <c r="N1341" t="s">
        <v>172</v>
      </c>
      <c r="O1341">
        <v>4</v>
      </c>
      <c r="P1341" t="s">
        <v>77</v>
      </c>
      <c r="Q1341" t="s">
        <v>78</v>
      </c>
      <c r="R1341" t="s">
        <v>79</v>
      </c>
      <c r="S1341" t="s">
        <v>56</v>
      </c>
      <c r="T1341" t="s">
        <v>46</v>
      </c>
      <c r="U1341" t="s">
        <v>219</v>
      </c>
      <c r="V1341">
        <v>1051.5</v>
      </c>
      <c r="W1341">
        <v>0.17369944936302464</v>
      </c>
      <c r="X1341" t="s">
        <v>220</v>
      </c>
    </row>
    <row r="1342" spans="1:24" x14ac:dyDescent="0.25">
      <c r="A1342" t="s">
        <v>136</v>
      </c>
      <c r="B1342" s="1">
        <v>42564</v>
      </c>
      <c r="C1342">
        <v>2016</v>
      </c>
      <c r="D1342" t="s">
        <v>230</v>
      </c>
      <c r="E1342" t="s">
        <v>58</v>
      </c>
      <c r="F1342" t="s">
        <v>5</v>
      </c>
      <c r="G1342" t="s">
        <v>206</v>
      </c>
      <c r="H1342" t="s">
        <v>211</v>
      </c>
      <c r="I1342">
        <v>95200</v>
      </c>
      <c r="J1342">
        <v>3356</v>
      </c>
      <c r="K1342">
        <v>98556</v>
      </c>
      <c r="L1342" t="s">
        <v>127</v>
      </c>
      <c r="M1342" t="s">
        <v>137</v>
      </c>
      <c r="N1342" t="s">
        <v>138</v>
      </c>
      <c r="O1342">
        <v>4</v>
      </c>
      <c r="P1342" t="s">
        <v>77</v>
      </c>
      <c r="Q1342" t="s">
        <v>78</v>
      </c>
      <c r="R1342" t="s">
        <v>79</v>
      </c>
      <c r="S1342" t="s">
        <v>59</v>
      </c>
      <c r="T1342" t="s">
        <v>42</v>
      </c>
      <c r="U1342" t="s">
        <v>225</v>
      </c>
      <c r="V1342">
        <v>5712</v>
      </c>
      <c r="W1342">
        <v>0.16487616820487946</v>
      </c>
      <c r="X1342" t="s">
        <v>220</v>
      </c>
    </row>
    <row r="1343" spans="1:24" x14ac:dyDescent="0.25">
      <c r="A1343" t="s">
        <v>160</v>
      </c>
      <c r="B1343" s="1">
        <v>42564</v>
      </c>
      <c r="C1343">
        <v>2016</v>
      </c>
      <c r="D1343" t="s">
        <v>230</v>
      </c>
      <c r="E1343" t="s">
        <v>57</v>
      </c>
      <c r="F1343" t="s">
        <v>19</v>
      </c>
      <c r="G1343" t="s">
        <v>200</v>
      </c>
      <c r="H1343" t="s">
        <v>201</v>
      </c>
      <c r="I1343">
        <v>120850</v>
      </c>
      <c r="J1343">
        <v>2084</v>
      </c>
      <c r="K1343">
        <v>122934</v>
      </c>
      <c r="L1343" t="s">
        <v>142</v>
      </c>
      <c r="M1343" t="s">
        <v>161</v>
      </c>
      <c r="N1343" t="s">
        <v>162</v>
      </c>
      <c r="O1343">
        <v>4</v>
      </c>
      <c r="P1343" t="s">
        <v>91</v>
      </c>
      <c r="Q1343" t="s">
        <v>78</v>
      </c>
      <c r="R1343" t="s">
        <v>92</v>
      </c>
      <c r="S1343" t="s">
        <v>57</v>
      </c>
      <c r="T1343" t="s">
        <v>44</v>
      </c>
      <c r="U1343" t="s">
        <v>225</v>
      </c>
      <c r="V1343">
        <v>7251</v>
      </c>
      <c r="W1343">
        <v>0.87542778759981865</v>
      </c>
      <c r="X1343" t="s">
        <v>222</v>
      </c>
    </row>
    <row r="1344" spans="1:24" x14ac:dyDescent="0.25">
      <c r="A1344" t="s">
        <v>117</v>
      </c>
      <c r="B1344" s="1">
        <v>42566</v>
      </c>
      <c r="C1344">
        <v>2016</v>
      </c>
      <c r="D1344" t="s">
        <v>230</v>
      </c>
      <c r="E1344" t="s">
        <v>58</v>
      </c>
      <c r="F1344" t="s">
        <v>2</v>
      </c>
      <c r="G1344" t="s">
        <v>208</v>
      </c>
      <c r="H1344" t="s">
        <v>211</v>
      </c>
      <c r="I1344">
        <v>64950</v>
      </c>
      <c r="J1344">
        <v>2641</v>
      </c>
      <c r="K1344">
        <v>67591</v>
      </c>
      <c r="L1344" t="s">
        <v>97</v>
      </c>
      <c r="M1344" t="s">
        <v>118</v>
      </c>
      <c r="N1344" t="s">
        <v>119</v>
      </c>
      <c r="O1344">
        <v>4</v>
      </c>
      <c r="P1344" t="s">
        <v>77</v>
      </c>
      <c r="Q1344" t="s">
        <v>86</v>
      </c>
      <c r="R1344" t="s">
        <v>79</v>
      </c>
      <c r="S1344" t="s">
        <v>59</v>
      </c>
      <c r="T1344" t="s">
        <v>42</v>
      </c>
      <c r="U1344" t="s">
        <v>223</v>
      </c>
      <c r="V1344">
        <v>3247.5</v>
      </c>
      <c r="W1344">
        <v>0.1702502654726851</v>
      </c>
      <c r="X1344" t="s">
        <v>220</v>
      </c>
    </row>
    <row r="1345" spans="1:24" x14ac:dyDescent="0.25">
      <c r="A1345" t="s">
        <v>96</v>
      </c>
      <c r="B1345" s="1">
        <v>42567</v>
      </c>
      <c r="C1345">
        <v>2016</v>
      </c>
      <c r="D1345" t="s">
        <v>230</v>
      </c>
      <c r="E1345" t="s">
        <v>64</v>
      </c>
      <c r="F1345" t="s">
        <v>25</v>
      </c>
      <c r="G1345" t="s">
        <v>210</v>
      </c>
      <c r="H1345" t="s">
        <v>211</v>
      </c>
      <c r="I1345">
        <v>27000</v>
      </c>
      <c r="J1345">
        <v>2493</v>
      </c>
      <c r="K1345">
        <v>29493</v>
      </c>
      <c r="L1345" t="s">
        <v>97</v>
      </c>
      <c r="M1345" t="s">
        <v>98</v>
      </c>
      <c r="N1345" t="s">
        <v>99</v>
      </c>
      <c r="O1345">
        <v>2</v>
      </c>
      <c r="P1345" t="s">
        <v>77</v>
      </c>
      <c r="Q1345" t="s">
        <v>78</v>
      </c>
      <c r="R1345" t="s">
        <v>79</v>
      </c>
      <c r="S1345" t="s">
        <v>57</v>
      </c>
      <c r="T1345" t="s">
        <v>44</v>
      </c>
      <c r="U1345" t="s">
        <v>219</v>
      </c>
      <c r="V1345">
        <v>810</v>
      </c>
      <c r="W1345">
        <v>0.91003070674372399</v>
      </c>
      <c r="X1345" t="s">
        <v>222</v>
      </c>
    </row>
    <row r="1346" spans="1:24" x14ac:dyDescent="0.25">
      <c r="A1346" t="s">
        <v>136</v>
      </c>
      <c r="B1346" s="1">
        <v>42567</v>
      </c>
      <c r="C1346">
        <v>2016</v>
      </c>
      <c r="D1346" t="s">
        <v>230</v>
      </c>
      <c r="E1346" t="s">
        <v>54</v>
      </c>
      <c r="F1346" t="s">
        <v>31</v>
      </c>
      <c r="G1346" t="s">
        <v>209</v>
      </c>
      <c r="H1346" t="s">
        <v>203</v>
      </c>
      <c r="I1346">
        <v>94750</v>
      </c>
      <c r="J1346">
        <v>4816</v>
      </c>
      <c r="K1346">
        <v>99566</v>
      </c>
      <c r="L1346" t="s">
        <v>127</v>
      </c>
      <c r="M1346" t="s">
        <v>137</v>
      </c>
      <c r="N1346" t="s">
        <v>138</v>
      </c>
      <c r="O1346">
        <v>4</v>
      </c>
      <c r="P1346" t="s">
        <v>77</v>
      </c>
      <c r="Q1346" t="s">
        <v>78</v>
      </c>
      <c r="R1346" t="s">
        <v>79</v>
      </c>
      <c r="S1346" t="s">
        <v>54</v>
      </c>
      <c r="T1346" t="s">
        <v>45</v>
      </c>
      <c r="U1346" t="s">
        <v>225</v>
      </c>
      <c r="V1346">
        <v>5685</v>
      </c>
      <c r="W1346">
        <v>0.17269706920380568</v>
      </c>
      <c r="X1346" t="s">
        <v>220</v>
      </c>
    </row>
    <row r="1347" spans="1:24" x14ac:dyDescent="0.25">
      <c r="A1347" t="s">
        <v>157</v>
      </c>
      <c r="B1347" s="1">
        <v>42570</v>
      </c>
      <c r="C1347">
        <v>2016</v>
      </c>
      <c r="D1347" t="s">
        <v>230</v>
      </c>
      <c r="E1347" t="s">
        <v>57</v>
      </c>
      <c r="F1347" t="s">
        <v>24</v>
      </c>
      <c r="G1347" t="s">
        <v>209</v>
      </c>
      <c r="H1347" t="s">
        <v>205</v>
      </c>
      <c r="I1347">
        <v>73100</v>
      </c>
      <c r="J1347">
        <v>3287</v>
      </c>
      <c r="K1347">
        <v>76387</v>
      </c>
      <c r="L1347" t="s">
        <v>142</v>
      </c>
      <c r="M1347" t="s">
        <v>158</v>
      </c>
      <c r="N1347" t="s">
        <v>159</v>
      </c>
      <c r="O1347">
        <v>4</v>
      </c>
      <c r="P1347" t="s">
        <v>77</v>
      </c>
      <c r="Q1347" t="s">
        <v>86</v>
      </c>
      <c r="R1347" t="s">
        <v>79</v>
      </c>
      <c r="S1347" t="s">
        <v>57</v>
      </c>
      <c r="T1347" t="s">
        <v>44</v>
      </c>
      <c r="U1347" t="s">
        <v>223</v>
      </c>
      <c r="V1347">
        <v>3655</v>
      </c>
      <c r="W1347">
        <v>0.36335423605672745</v>
      </c>
      <c r="X1347" t="s">
        <v>220</v>
      </c>
    </row>
    <row r="1348" spans="1:24" x14ac:dyDescent="0.25">
      <c r="A1348" t="s">
        <v>167</v>
      </c>
      <c r="B1348" s="1">
        <v>42570</v>
      </c>
      <c r="C1348">
        <v>2016</v>
      </c>
      <c r="D1348" t="s">
        <v>230</v>
      </c>
      <c r="E1348" t="s">
        <v>57</v>
      </c>
      <c r="F1348" t="s">
        <v>23</v>
      </c>
      <c r="G1348" t="s">
        <v>200</v>
      </c>
      <c r="H1348" t="s">
        <v>203</v>
      </c>
      <c r="I1348">
        <v>34800</v>
      </c>
      <c r="J1348">
        <v>4804</v>
      </c>
      <c r="K1348">
        <v>39604</v>
      </c>
      <c r="L1348" t="s">
        <v>164</v>
      </c>
      <c r="M1348" t="s">
        <v>168</v>
      </c>
      <c r="N1348" t="s">
        <v>169</v>
      </c>
      <c r="O1348">
        <v>4</v>
      </c>
      <c r="P1348" t="s">
        <v>77</v>
      </c>
      <c r="Q1348" t="s">
        <v>78</v>
      </c>
      <c r="R1348" t="s">
        <v>79</v>
      </c>
      <c r="S1348" t="s">
        <v>57</v>
      </c>
      <c r="T1348" t="s">
        <v>44</v>
      </c>
      <c r="U1348" t="s">
        <v>221</v>
      </c>
      <c r="V1348">
        <v>1392</v>
      </c>
      <c r="W1348">
        <v>1.0135500696550823E-2</v>
      </c>
      <c r="X1348" t="s">
        <v>220</v>
      </c>
    </row>
    <row r="1349" spans="1:24" x14ac:dyDescent="0.25">
      <c r="A1349" t="s">
        <v>182</v>
      </c>
      <c r="B1349" s="1">
        <v>42570</v>
      </c>
      <c r="C1349">
        <v>2016</v>
      </c>
      <c r="D1349" t="s">
        <v>230</v>
      </c>
      <c r="E1349" t="s">
        <v>60</v>
      </c>
      <c r="F1349" t="s">
        <v>7</v>
      </c>
      <c r="G1349" t="s">
        <v>210</v>
      </c>
      <c r="H1349" t="s">
        <v>203</v>
      </c>
      <c r="I1349">
        <v>65150</v>
      </c>
      <c r="J1349">
        <v>4397</v>
      </c>
      <c r="K1349">
        <v>69547</v>
      </c>
      <c r="L1349" t="s">
        <v>164</v>
      </c>
      <c r="M1349" t="s">
        <v>183</v>
      </c>
      <c r="N1349" t="s">
        <v>184</v>
      </c>
      <c r="O1349">
        <v>4</v>
      </c>
      <c r="P1349" t="s">
        <v>77</v>
      </c>
      <c r="Q1349" t="s">
        <v>78</v>
      </c>
      <c r="R1349" t="s">
        <v>79</v>
      </c>
      <c r="S1349" t="s">
        <v>61</v>
      </c>
      <c r="T1349" t="s">
        <v>42</v>
      </c>
      <c r="U1349" t="s">
        <v>223</v>
      </c>
      <c r="V1349">
        <v>3257.5</v>
      </c>
      <c r="W1349">
        <v>0.55390111615597326</v>
      </c>
      <c r="X1349" t="s">
        <v>222</v>
      </c>
    </row>
    <row r="1350" spans="1:24" x14ac:dyDescent="0.25">
      <c r="A1350" t="s">
        <v>176</v>
      </c>
      <c r="B1350" s="1">
        <v>42571</v>
      </c>
      <c r="C1350">
        <v>2016</v>
      </c>
      <c r="D1350" t="s">
        <v>230</v>
      </c>
      <c r="E1350" t="s">
        <v>55</v>
      </c>
      <c r="F1350" t="s">
        <v>37</v>
      </c>
      <c r="G1350" t="s">
        <v>200</v>
      </c>
      <c r="H1350" t="s">
        <v>211</v>
      </c>
      <c r="I1350">
        <v>43500</v>
      </c>
      <c r="J1350">
        <v>3132</v>
      </c>
      <c r="K1350">
        <v>46632</v>
      </c>
      <c r="L1350" t="s">
        <v>164</v>
      </c>
      <c r="M1350" t="s">
        <v>177</v>
      </c>
      <c r="N1350" t="s">
        <v>178</v>
      </c>
      <c r="O1350">
        <v>4</v>
      </c>
      <c r="P1350" t="s">
        <v>77</v>
      </c>
      <c r="Q1350" t="s">
        <v>78</v>
      </c>
      <c r="R1350" t="s">
        <v>79</v>
      </c>
      <c r="S1350" t="s">
        <v>56</v>
      </c>
      <c r="T1350" t="s">
        <v>46</v>
      </c>
      <c r="U1350" t="s">
        <v>221</v>
      </c>
      <c r="V1350">
        <v>1740</v>
      </c>
      <c r="W1350">
        <v>1.9443569248283082E-2</v>
      </c>
      <c r="X1350" t="s">
        <v>220</v>
      </c>
    </row>
    <row r="1351" spans="1:24" x14ac:dyDescent="0.25">
      <c r="A1351" t="s">
        <v>167</v>
      </c>
      <c r="B1351" s="1">
        <v>42571</v>
      </c>
      <c r="C1351">
        <v>2016</v>
      </c>
      <c r="D1351" t="s">
        <v>230</v>
      </c>
      <c r="E1351" t="s">
        <v>57</v>
      </c>
      <c r="F1351" t="s">
        <v>27</v>
      </c>
      <c r="G1351" t="s">
        <v>206</v>
      </c>
      <c r="H1351" t="s">
        <v>203</v>
      </c>
      <c r="I1351">
        <v>34650</v>
      </c>
      <c r="J1351">
        <v>2298</v>
      </c>
      <c r="K1351">
        <v>36948</v>
      </c>
      <c r="L1351" t="s">
        <v>164</v>
      </c>
      <c r="M1351" t="s">
        <v>168</v>
      </c>
      <c r="N1351" t="s">
        <v>169</v>
      </c>
      <c r="O1351">
        <v>4</v>
      </c>
      <c r="P1351" t="s">
        <v>77</v>
      </c>
      <c r="Q1351" t="s">
        <v>78</v>
      </c>
      <c r="R1351" t="s">
        <v>79</v>
      </c>
      <c r="S1351" t="s">
        <v>57</v>
      </c>
      <c r="T1351" t="s">
        <v>44</v>
      </c>
      <c r="U1351" t="s">
        <v>219</v>
      </c>
      <c r="V1351">
        <v>1039.5</v>
      </c>
      <c r="W1351">
        <v>0.28457554908682386</v>
      </c>
      <c r="X1351" t="s">
        <v>220</v>
      </c>
    </row>
    <row r="1352" spans="1:24" x14ac:dyDescent="0.25">
      <c r="A1352" t="s">
        <v>148</v>
      </c>
      <c r="B1352" s="1">
        <v>42572</v>
      </c>
      <c r="C1352">
        <v>2016</v>
      </c>
      <c r="D1352" t="s">
        <v>230</v>
      </c>
      <c r="E1352" t="s">
        <v>55</v>
      </c>
      <c r="F1352" t="s">
        <v>38</v>
      </c>
      <c r="G1352" t="s">
        <v>208</v>
      </c>
      <c r="H1352" t="s">
        <v>205</v>
      </c>
      <c r="I1352">
        <v>37300</v>
      </c>
      <c r="J1352">
        <v>1966</v>
      </c>
      <c r="K1352">
        <v>39266</v>
      </c>
      <c r="L1352" t="s">
        <v>142</v>
      </c>
      <c r="M1352" t="s">
        <v>149</v>
      </c>
      <c r="N1352" t="s">
        <v>150</v>
      </c>
      <c r="O1352">
        <v>4</v>
      </c>
      <c r="P1352" t="s">
        <v>77</v>
      </c>
      <c r="Q1352" t="s">
        <v>78</v>
      </c>
      <c r="R1352" t="s">
        <v>79</v>
      </c>
      <c r="S1352" t="s">
        <v>56</v>
      </c>
      <c r="T1352" t="s">
        <v>46</v>
      </c>
      <c r="U1352" t="s">
        <v>221</v>
      </c>
      <c r="V1352">
        <v>1492</v>
      </c>
      <c r="W1352">
        <v>0.65989239451470427</v>
      </c>
      <c r="X1352" t="s">
        <v>222</v>
      </c>
    </row>
    <row r="1353" spans="1:24" x14ac:dyDescent="0.25">
      <c r="A1353" t="s">
        <v>114</v>
      </c>
      <c r="B1353" s="1">
        <v>42572</v>
      </c>
      <c r="C1353">
        <v>2016</v>
      </c>
      <c r="D1353" t="s">
        <v>230</v>
      </c>
      <c r="E1353" t="s">
        <v>58</v>
      </c>
      <c r="F1353" t="s">
        <v>8</v>
      </c>
      <c r="G1353" t="s">
        <v>209</v>
      </c>
      <c r="H1353" t="s">
        <v>203</v>
      </c>
      <c r="I1353">
        <v>60150</v>
      </c>
      <c r="J1353">
        <v>3918</v>
      </c>
      <c r="K1353">
        <v>64068</v>
      </c>
      <c r="L1353" t="s">
        <v>97</v>
      </c>
      <c r="M1353" t="s">
        <v>115</v>
      </c>
      <c r="N1353" t="s">
        <v>116</v>
      </c>
      <c r="O1353">
        <v>4</v>
      </c>
      <c r="P1353" t="s">
        <v>77</v>
      </c>
      <c r="Q1353" t="s">
        <v>78</v>
      </c>
      <c r="R1353" t="s">
        <v>79</v>
      </c>
      <c r="S1353" t="s">
        <v>59</v>
      </c>
      <c r="T1353" t="s">
        <v>42</v>
      </c>
      <c r="U1353" t="s">
        <v>223</v>
      </c>
      <c r="V1353">
        <v>3007.5</v>
      </c>
      <c r="W1353">
        <v>0.83261129857628202</v>
      </c>
      <c r="X1353" t="s">
        <v>222</v>
      </c>
    </row>
    <row r="1354" spans="1:24" x14ac:dyDescent="0.25">
      <c r="A1354" t="s">
        <v>103</v>
      </c>
      <c r="B1354" s="1">
        <v>42572</v>
      </c>
      <c r="C1354">
        <v>2016</v>
      </c>
      <c r="D1354" t="s">
        <v>230</v>
      </c>
      <c r="E1354" t="s">
        <v>55</v>
      </c>
      <c r="F1354" t="s">
        <v>40</v>
      </c>
      <c r="G1354" t="s">
        <v>206</v>
      </c>
      <c r="H1354" t="s">
        <v>203</v>
      </c>
      <c r="I1354">
        <v>40250</v>
      </c>
      <c r="J1354">
        <v>1840</v>
      </c>
      <c r="K1354">
        <v>42090</v>
      </c>
      <c r="L1354" t="s">
        <v>97</v>
      </c>
      <c r="M1354" t="s">
        <v>104</v>
      </c>
      <c r="N1354" t="s">
        <v>105</v>
      </c>
      <c r="O1354">
        <v>2</v>
      </c>
      <c r="P1354" t="s">
        <v>91</v>
      </c>
      <c r="Q1354" t="s">
        <v>78</v>
      </c>
      <c r="R1354" t="s">
        <v>79</v>
      </c>
      <c r="S1354" t="s">
        <v>56</v>
      </c>
      <c r="T1354" t="s">
        <v>46</v>
      </c>
      <c r="U1354" t="s">
        <v>221</v>
      </c>
      <c r="V1354">
        <v>1610</v>
      </c>
      <c r="W1354">
        <v>0.82690969660268621</v>
      </c>
      <c r="X1354" t="s">
        <v>222</v>
      </c>
    </row>
    <row r="1355" spans="1:24" x14ac:dyDescent="0.25">
      <c r="A1355" t="s">
        <v>73</v>
      </c>
      <c r="B1355" s="1">
        <v>42575</v>
      </c>
      <c r="C1355">
        <v>2016</v>
      </c>
      <c r="D1355" t="s">
        <v>230</v>
      </c>
      <c r="E1355" t="s">
        <v>57</v>
      </c>
      <c r="F1355" t="s">
        <v>23</v>
      </c>
      <c r="G1355" t="s">
        <v>200</v>
      </c>
      <c r="H1355" t="s">
        <v>205</v>
      </c>
      <c r="I1355">
        <v>31100</v>
      </c>
      <c r="J1355">
        <v>3242</v>
      </c>
      <c r="K1355">
        <v>34342</v>
      </c>
      <c r="L1355" t="s">
        <v>74</v>
      </c>
      <c r="M1355" t="s">
        <v>75</v>
      </c>
      <c r="N1355" t="s">
        <v>76</v>
      </c>
      <c r="O1355">
        <v>4</v>
      </c>
      <c r="P1355" t="s">
        <v>77</v>
      </c>
      <c r="Q1355" t="s">
        <v>78</v>
      </c>
      <c r="R1355" t="s">
        <v>79</v>
      </c>
      <c r="S1355" t="s">
        <v>57</v>
      </c>
      <c r="T1355" t="s">
        <v>44</v>
      </c>
      <c r="U1355" t="s">
        <v>219</v>
      </c>
      <c r="V1355">
        <v>933</v>
      </c>
      <c r="W1355">
        <v>0.5515655225848618</v>
      </c>
      <c r="X1355" t="s">
        <v>222</v>
      </c>
    </row>
    <row r="1356" spans="1:24" x14ac:dyDescent="0.25">
      <c r="A1356" t="s">
        <v>126</v>
      </c>
      <c r="B1356" s="1">
        <v>42576</v>
      </c>
      <c r="C1356">
        <v>2016</v>
      </c>
      <c r="D1356" t="s">
        <v>230</v>
      </c>
      <c r="E1356" t="s">
        <v>57</v>
      </c>
      <c r="F1356" t="s">
        <v>24</v>
      </c>
      <c r="G1356" t="s">
        <v>209</v>
      </c>
      <c r="H1356" t="s">
        <v>211</v>
      </c>
      <c r="I1356">
        <v>42100</v>
      </c>
      <c r="J1356">
        <v>1879</v>
      </c>
      <c r="K1356">
        <v>43979</v>
      </c>
      <c r="L1356" t="s">
        <v>127</v>
      </c>
      <c r="M1356" t="s">
        <v>128</v>
      </c>
      <c r="N1356" t="s">
        <v>129</v>
      </c>
      <c r="O1356">
        <v>4</v>
      </c>
      <c r="P1356" t="s">
        <v>77</v>
      </c>
      <c r="Q1356" t="s">
        <v>78</v>
      </c>
      <c r="R1356" t="s">
        <v>79</v>
      </c>
      <c r="S1356" t="s">
        <v>57</v>
      </c>
      <c r="T1356" t="s">
        <v>44</v>
      </c>
      <c r="U1356" t="s">
        <v>221</v>
      </c>
      <c r="V1356">
        <v>1684</v>
      </c>
      <c r="W1356">
        <v>0.50551387085836097</v>
      </c>
      <c r="X1356" t="s">
        <v>222</v>
      </c>
    </row>
    <row r="1357" spans="1:24" x14ac:dyDescent="0.25">
      <c r="A1357" t="s">
        <v>154</v>
      </c>
      <c r="B1357" s="1">
        <v>42576</v>
      </c>
      <c r="C1357">
        <v>2016</v>
      </c>
      <c r="D1357" t="s">
        <v>230</v>
      </c>
      <c r="E1357" t="s">
        <v>54</v>
      </c>
      <c r="F1357" t="s">
        <v>31</v>
      </c>
      <c r="G1357" t="s">
        <v>206</v>
      </c>
      <c r="H1357" t="s">
        <v>211</v>
      </c>
      <c r="I1357">
        <v>70050</v>
      </c>
      <c r="J1357">
        <v>4309</v>
      </c>
      <c r="K1357">
        <v>74359</v>
      </c>
      <c r="L1357" t="s">
        <v>142</v>
      </c>
      <c r="M1357" t="s">
        <v>155</v>
      </c>
      <c r="N1357" t="s">
        <v>156</v>
      </c>
      <c r="O1357">
        <v>4</v>
      </c>
      <c r="P1357" t="s">
        <v>91</v>
      </c>
      <c r="Q1357" t="s">
        <v>78</v>
      </c>
      <c r="R1357" t="s">
        <v>79</v>
      </c>
      <c r="S1357" t="s">
        <v>54</v>
      </c>
      <c r="T1357" t="s">
        <v>45</v>
      </c>
      <c r="U1357" t="s">
        <v>223</v>
      </c>
      <c r="V1357">
        <v>3502.5</v>
      </c>
      <c r="W1357">
        <v>0.70896615679793351</v>
      </c>
      <c r="X1357" t="s">
        <v>222</v>
      </c>
    </row>
    <row r="1358" spans="1:24" x14ac:dyDescent="0.25">
      <c r="A1358" t="s">
        <v>93</v>
      </c>
      <c r="B1358" s="1">
        <v>42581</v>
      </c>
      <c r="C1358">
        <v>2016</v>
      </c>
      <c r="D1358" t="s">
        <v>230</v>
      </c>
      <c r="E1358" t="s">
        <v>52</v>
      </c>
      <c r="F1358" t="s">
        <v>41</v>
      </c>
      <c r="G1358" t="s">
        <v>210</v>
      </c>
      <c r="H1358" t="s">
        <v>203</v>
      </c>
      <c r="I1358">
        <v>184850</v>
      </c>
      <c r="J1358">
        <v>4245</v>
      </c>
      <c r="K1358">
        <v>189095</v>
      </c>
      <c r="L1358" t="s">
        <v>74</v>
      </c>
      <c r="M1358" t="s">
        <v>94</v>
      </c>
      <c r="N1358" t="s">
        <v>95</v>
      </c>
      <c r="O1358">
        <v>2</v>
      </c>
      <c r="P1358" t="s">
        <v>77</v>
      </c>
      <c r="Q1358" t="s">
        <v>86</v>
      </c>
      <c r="R1358" t="s">
        <v>87</v>
      </c>
      <c r="S1358" t="s">
        <v>53</v>
      </c>
      <c r="T1358" t="s">
        <v>46</v>
      </c>
      <c r="U1358" t="s">
        <v>225</v>
      </c>
      <c r="V1358">
        <v>11091</v>
      </c>
      <c r="W1358">
        <v>0.81640569531191409</v>
      </c>
      <c r="X1358" t="s">
        <v>222</v>
      </c>
    </row>
    <row r="1359" spans="1:24" x14ac:dyDescent="0.25">
      <c r="A1359" t="s">
        <v>136</v>
      </c>
      <c r="B1359" s="1">
        <v>42582</v>
      </c>
      <c r="C1359">
        <v>2016</v>
      </c>
      <c r="D1359" t="s">
        <v>230</v>
      </c>
      <c r="E1359" t="s">
        <v>54</v>
      </c>
      <c r="F1359" t="s">
        <v>29</v>
      </c>
      <c r="G1359" t="s">
        <v>209</v>
      </c>
      <c r="H1359" t="s">
        <v>203</v>
      </c>
      <c r="I1359">
        <v>95200</v>
      </c>
      <c r="J1359">
        <v>3079</v>
      </c>
      <c r="K1359">
        <v>98279</v>
      </c>
      <c r="L1359" t="s">
        <v>127</v>
      </c>
      <c r="M1359" t="s">
        <v>137</v>
      </c>
      <c r="N1359" t="s">
        <v>138</v>
      </c>
      <c r="O1359">
        <v>4</v>
      </c>
      <c r="P1359" t="s">
        <v>77</v>
      </c>
      <c r="Q1359" t="s">
        <v>78</v>
      </c>
      <c r="R1359" t="s">
        <v>79</v>
      </c>
      <c r="S1359" t="s">
        <v>54</v>
      </c>
      <c r="T1359" t="s">
        <v>45</v>
      </c>
      <c r="U1359" t="s">
        <v>225</v>
      </c>
      <c r="V1359">
        <v>5712</v>
      </c>
      <c r="W1359">
        <v>0.54608733744643967</v>
      </c>
      <c r="X1359" t="s">
        <v>222</v>
      </c>
    </row>
    <row r="1360" spans="1:24" x14ac:dyDescent="0.25">
      <c r="A1360" t="s">
        <v>191</v>
      </c>
      <c r="B1360" s="1">
        <v>42582</v>
      </c>
      <c r="C1360">
        <v>2016</v>
      </c>
      <c r="D1360" t="s">
        <v>230</v>
      </c>
      <c r="E1360" t="s">
        <v>60</v>
      </c>
      <c r="F1360" t="s">
        <v>3</v>
      </c>
      <c r="G1360" t="s">
        <v>210</v>
      </c>
      <c r="H1360" t="s">
        <v>211</v>
      </c>
      <c r="I1360">
        <v>145000</v>
      </c>
      <c r="J1360">
        <v>1678</v>
      </c>
      <c r="K1360">
        <v>146678</v>
      </c>
      <c r="L1360" t="s">
        <v>164</v>
      </c>
      <c r="M1360" t="s">
        <v>192</v>
      </c>
      <c r="N1360" t="s">
        <v>193</v>
      </c>
      <c r="O1360">
        <v>4</v>
      </c>
      <c r="P1360" t="s">
        <v>91</v>
      </c>
      <c r="Q1360" t="s">
        <v>86</v>
      </c>
      <c r="R1360" t="s">
        <v>92</v>
      </c>
      <c r="S1360" t="s">
        <v>61</v>
      </c>
      <c r="T1360" t="s">
        <v>42</v>
      </c>
      <c r="U1360" t="s">
        <v>225</v>
      </c>
      <c r="V1360">
        <v>8700</v>
      </c>
      <c r="W1360">
        <v>0.43179255324964994</v>
      </c>
      <c r="X1360" t="s">
        <v>220</v>
      </c>
    </row>
    <row r="1361" spans="1:24" x14ac:dyDescent="0.25">
      <c r="A1361" t="s">
        <v>83</v>
      </c>
      <c r="B1361" s="1">
        <v>42583</v>
      </c>
      <c r="C1361">
        <v>2016</v>
      </c>
      <c r="D1361" t="s">
        <v>231</v>
      </c>
      <c r="E1361" t="s">
        <v>60</v>
      </c>
      <c r="F1361" t="s">
        <v>22</v>
      </c>
      <c r="G1361" t="s">
        <v>210</v>
      </c>
      <c r="H1361" t="s">
        <v>203</v>
      </c>
      <c r="I1361">
        <v>92550</v>
      </c>
      <c r="J1361">
        <v>4718</v>
      </c>
      <c r="K1361">
        <v>97268</v>
      </c>
      <c r="L1361" t="s">
        <v>74</v>
      </c>
      <c r="M1361" t="s">
        <v>84</v>
      </c>
      <c r="N1361" t="s">
        <v>85</v>
      </c>
      <c r="O1361">
        <v>4</v>
      </c>
      <c r="P1361" t="s">
        <v>77</v>
      </c>
      <c r="Q1361" t="s">
        <v>86</v>
      </c>
      <c r="R1361" t="s">
        <v>87</v>
      </c>
      <c r="S1361" t="s">
        <v>61</v>
      </c>
      <c r="T1361" t="s">
        <v>44</v>
      </c>
      <c r="U1361" t="s">
        <v>225</v>
      </c>
      <c r="V1361">
        <v>5553</v>
      </c>
      <c r="W1361">
        <v>0.30292332698727181</v>
      </c>
      <c r="X1361" t="s">
        <v>220</v>
      </c>
    </row>
    <row r="1362" spans="1:24" x14ac:dyDescent="0.25">
      <c r="A1362" t="s">
        <v>100</v>
      </c>
      <c r="B1362" s="1">
        <v>42584</v>
      </c>
      <c r="C1362">
        <v>2016</v>
      </c>
      <c r="D1362" t="s">
        <v>231</v>
      </c>
      <c r="E1362" t="s">
        <v>58</v>
      </c>
      <c r="F1362" t="s">
        <v>5</v>
      </c>
      <c r="G1362" t="s">
        <v>200</v>
      </c>
      <c r="H1362" t="s">
        <v>203</v>
      </c>
      <c r="I1362">
        <v>34950</v>
      </c>
      <c r="J1362">
        <v>3201</v>
      </c>
      <c r="K1362">
        <v>38151</v>
      </c>
      <c r="L1362" t="s">
        <v>97</v>
      </c>
      <c r="M1362" t="s">
        <v>101</v>
      </c>
      <c r="N1362" t="s">
        <v>102</v>
      </c>
      <c r="O1362">
        <v>4</v>
      </c>
      <c r="P1362" t="s">
        <v>77</v>
      </c>
      <c r="Q1362" t="s">
        <v>78</v>
      </c>
      <c r="R1362" t="s">
        <v>79</v>
      </c>
      <c r="S1362" t="s">
        <v>59</v>
      </c>
      <c r="T1362" t="s">
        <v>42</v>
      </c>
      <c r="U1362" t="s">
        <v>221</v>
      </c>
      <c r="V1362">
        <v>1398</v>
      </c>
      <c r="W1362">
        <v>9.4962334304564792E-3</v>
      </c>
      <c r="X1362" t="s">
        <v>220</v>
      </c>
    </row>
    <row r="1363" spans="1:24" x14ac:dyDescent="0.25">
      <c r="A1363" t="s">
        <v>139</v>
      </c>
      <c r="B1363" s="1">
        <v>42584</v>
      </c>
      <c r="C1363">
        <v>2016</v>
      </c>
      <c r="D1363" t="s">
        <v>231</v>
      </c>
      <c r="E1363" t="s">
        <v>57</v>
      </c>
      <c r="F1363" t="s">
        <v>19</v>
      </c>
      <c r="G1363" t="s">
        <v>209</v>
      </c>
      <c r="H1363" t="s">
        <v>201</v>
      </c>
      <c r="I1363">
        <v>149900</v>
      </c>
      <c r="J1363">
        <v>2854</v>
      </c>
      <c r="K1363">
        <v>152754</v>
      </c>
      <c r="L1363" t="s">
        <v>127</v>
      </c>
      <c r="M1363" t="s">
        <v>137</v>
      </c>
      <c r="N1363" t="s">
        <v>140</v>
      </c>
      <c r="O1363">
        <v>4</v>
      </c>
      <c r="P1363" t="s">
        <v>91</v>
      </c>
      <c r="Q1363" t="s">
        <v>86</v>
      </c>
      <c r="R1363" t="s">
        <v>92</v>
      </c>
      <c r="S1363" t="s">
        <v>57</v>
      </c>
      <c r="T1363" t="s">
        <v>44</v>
      </c>
      <c r="U1363" t="s">
        <v>225</v>
      </c>
      <c r="V1363">
        <v>8994</v>
      </c>
      <c r="W1363">
        <v>0.75308385526439359</v>
      </c>
      <c r="X1363" t="s">
        <v>222</v>
      </c>
    </row>
    <row r="1364" spans="1:24" x14ac:dyDescent="0.25">
      <c r="A1364" t="s">
        <v>133</v>
      </c>
      <c r="B1364" s="1">
        <v>42585</v>
      </c>
      <c r="C1364">
        <v>2016</v>
      </c>
      <c r="D1364" t="s">
        <v>231</v>
      </c>
      <c r="E1364" t="s">
        <v>62</v>
      </c>
      <c r="F1364" t="s">
        <v>15</v>
      </c>
      <c r="G1364" t="s">
        <v>210</v>
      </c>
      <c r="H1364" t="s">
        <v>205</v>
      </c>
      <c r="I1364">
        <v>72050</v>
      </c>
      <c r="J1364">
        <v>4490</v>
      </c>
      <c r="K1364">
        <v>76540</v>
      </c>
      <c r="L1364" t="s">
        <v>127</v>
      </c>
      <c r="M1364" t="s">
        <v>134</v>
      </c>
      <c r="N1364" t="s">
        <v>135</v>
      </c>
      <c r="O1364">
        <v>4</v>
      </c>
      <c r="P1364" t="s">
        <v>77</v>
      </c>
      <c r="Q1364" t="s">
        <v>86</v>
      </c>
      <c r="R1364" t="s">
        <v>79</v>
      </c>
      <c r="S1364" t="s">
        <v>63</v>
      </c>
      <c r="T1364" t="s">
        <v>43</v>
      </c>
      <c r="U1364" t="s">
        <v>223</v>
      </c>
      <c r="V1364">
        <v>3602.5</v>
      </c>
      <c r="W1364">
        <v>0.39686582907888379</v>
      </c>
      <c r="X1364" t="s">
        <v>220</v>
      </c>
    </row>
    <row r="1365" spans="1:24" x14ac:dyDescent="0.25">
      <c r="A1365" t="s">
        <v>83</v>
      </c>
      <c r="B1365" s="1">
        <v>42585</v>
      </c>
      <c r="C1365">
        <v>2016</v>
      </c>
      <c r="D1365" t="s">
        <v>231</v>
      </c>
      <c r="E1365" t="s">
        <v>62</v>
      </c>
      <c r="F1365" t="s">
        <v>14</v>
      </c>
      <c r="G1365" t="s">
        <v>209</v>
      </c>
      <c r="H1365" t="s">
        <v>203</v>
      </c>
      <c r="I1365">
        <v>92850</v>
      </c>
      <c r="J1365">
        <v>3310</v>
      </c>
      <c r="K1365">
        <v>96160</v>
      </c>
      <c r="L1365" t="s">
        <v>74</v>
      </c>
      <c r="M1365" t="s">
        <v>84</v>
      </c>
      <c r="N1365" t="s">
        <v>85</v>
      </c>
      <c r="O1365">
        <v>4</v>
      </c>
      <c r="P1365" t="s">
        <v>77</v>
      </c>
      <c r="Q1365" t="s">
        <v>86</v>
      </c>
      <c r="R1365" t="s">
        <v>87</v>
      </c>
      <c r="S1365" t="s">
        <v>63</v>
      </c>
      <c r="T1365" t="s">
        <v>43</v>
      </c>
      <c r="U1365" t="s">
        <v>225</v>
      </c>
      <c r="V1365">
        <v>5571</v>
      </c>
      <c r="W1365">
        <v>0.60420020790966233</v>
      </c>
      <c r="X1365" t="s">
        <v>222</v>
      </c>
    </row>
    <row r="1366" spans="1:24" x14ac:dyDescent="0.25">
      <c r="A1366" t="s">
        <v>157</v>
      </c>
      <c r="B1366" s="1">
        <v>42586</v>
      </c>
      <c r="C1366">
        <v>2016</v>
      </c>
      <c r="D1366" t="s">
        <v>231</v>
      </c>
      <c r="E1366" t="s">
        <v>50</v>
      </c>
      <c r="F1366" t="s">
        <v>13</v>
      </c>
      <c r="G1366" t="s">
        <v>200</v>
      </c>
      <c r="H1366" t="s">
        <v>211</v>
      </c>
      <c r="I1366">
        <v>72950</v>
      </c>
      <c r="J1366">
        <v>3769</v>
      </c>
      <c r="K1366">
        <v>76719</v>
      </c>
      <c r="L1366" t="s">
        <v>142</v>
      </c>
      <c r="M1366" t="s">
        <v>158</v>
      </c>
      <c r="N1366" t="s">
        <v>159</v>
      </c>
      <c r="O1366">
        <v>4</v>
      </c>
      <c r="P1366" t="s">
        <v>77</v>
      </c>
      <c r="Q1366" t="s">
        <v>86</v>
      </c>
      <c r="R1366" t="s">
        <v>79</v>
      </c>
      <c r="S1366" t="s">
        <v>51</v>
      </c>
      <c r="T1366" t="s">
        <v>43</v>
      </c>
      <c r="U1366" t="s">
        <v>223</v>
      </c>
      <c r="V1366">
        <v>3647.5</v>
      </c>
      <c r="W1366">
        <v>0.45961692997236592</v>
      </c>
      <c r="X1366" t="s">
        <v>220</v>
      </c>
    </row>
    <row r="1367" spans="1:24" x14ac:dyDescent="0.25">
      <c r="A1367" t="s">
        <v>141</v>
      </c>
      <c r="B1367" s="1">
        <v>42587</v>
      </c>
      <c r="C1367">
        <v>2016</v>
      </c>
      <c r="D1367" t="s">
        <v>231</v>
      </c>
      <c r="E1367" t="s">
        <v>60</v>
      </c>
      <c r="F1367" t="s">
        <v>6</v>
      </c>
      <c r="G1367" t="s">
        <v>206</v>
      </c>
      <c r="H1367" t="s">
        <v>203</v>
      </c>
      <c r="I1367">
        <v>30000</v>
      </c>
      <c r="J1367">
        <v>1929</v>
      </c>
      <c r="K1367">
        <v>31929</v>
      </c>
      <c r="L1367" t="s">
        <v>142</v>
      </c>
      <c r="M1367" t="s">
        <v>143</v>
      </c>
      <c r="N1367" t="s">
        <v>144</v>
      </c>
      <c r="O1367">
        <v>4</v>
      </c>
      <c r="P1367" t="s">
        <v>77</v>
      </c>
      <c r="Q1367" t="s">
        <v>78</v>
      </c>
      <c r="R1367" t="s">
        <v>79</v>
      </c>
      <c r="S1367" t="s">
        <v>61</v>
      </c>
      <c r="T1367" t="s">
        <v>42</v>
      </c>
      <c r="U1367" t="s">
        <v>219</v>
      </c>
      <c r="V1367">
        <v>900</v>
      </c>
      <c r="W1367">
        <v>0.77832134849313706</v>
      </c>
      <c r="X1367" t="s">
        <v>222</v>
      </c>
    </row>
    <row r="1368" spans="1:24" x14ac:dyDescent="0.25">
      <c r="A1368" t="s">
        <v>182</v>
      </c>
      <c r="B1368" s="1">
        <v>42587</v>
      </c>
      <c r="C1368">
        <v>2016</v>
      </c>
      <c r="D1368" t="s">
        <v>231</v>
      </c>
      <c r="E1368" t="s">
        <v>54</v>
      </c>
      <c r="F1368" t="s">
        <v>23</v>
      </c>
      <c r="G1368" t="s">
        <v>200</v>
      </c>
      <c r="H1368" t="s">
        <v>201</v>
      </c>
      <c r="I1368">
        <v>65350</v>
      </c>
      <c r="J1368">
        <v>2716</v>
      </c>
      <c r="K1368">
        <v>68066</v>
      </c>
      <c r="L1368" t="s">
        <v>164</v>
      </c>
      <c r="M1368" t="s">
        <v>183</v>
      </c>
      <c r="N1368" t="s">
        <v>184</v>
      </c>
      <c r="O1368">
        <v>4</v>
      </c>
      <c r="P1368" t="s">
        <v>77</v>
      </c>
      <c r="Q1368" t="s">
        <v>78</v>
      </c>
      <c r="R1368" t="s">
        <v>79</v>
      </c>
      <c r="S1368" t="s">
        <v>54</v>
      </c>
      <c r="T1368" t="s">
        <v>44</v>
      </c>
      <c r="U1368" t="s">
        <v>223</v>
      </c>
      <c r="V1368">
        <v>3267.5</v>
      </c>
      <c r="W1368">
        <v>0.2972947854070434</v>
      </c>
      <c r="X1368" t="s">
        <v>220</v>
      </c>
    </row>
    <row r="1369" spans="1:24" x14ac:dyDescent="0.25">
      <c r="A1369" t="s">
        <v>157</v>
      </c>
      <c r="B1369" s="1">
        <v>42589</v>
      </c>
      <c r="C1369">
        <v>2016</v>
      </c>
      <c r="D1369" t="s">
        <v>231</v>
      </c>
      <c r="E1369" t="s">
        <v>57</v>
      </c>
      <c r="F1369" t="s">
        <v>24</v>
      </c>
      <c r="G1369" t="s">
        <v>206</v>
      </c>
      <c r="H1369" t="s">
        <v>205</v>
      </c>
      <c r="I1369">
        <v>73000</v>
      </c>
      <c r="J1369">
        <v>4863</v>
      </c>
      <c r="K1369">
        <v>77863</v>
      </c>
      <c r="L1369" t="s">
        <v>142</v>
      </c>
      <c r="M1369" t="s">
        <v>158</v>
      </c>
      <c r="N1369" t="s">
        <v>159</v>
      </c>
      <c r="O1369">
        <v>4</v>
      </c>
      <c r="P1369" t="s">
        <v>77</v>
      </c>
      <c r="Q1369" t="s">
        <v>86</v>
      </c>
      <c r="R1369" t="s">
        <v>79</v>
      </c>
      <c r="S1369" t="s">
        <v>57</v>
      </c>
      <c r="T1369" t="s">
        <v>44</v>
      </c>
      <c r="U1369" t="s">
        <v>225</v>
      </c>
      <c r="V1369">
        <v>4380</v>
      </c>
      <c r="W1369">
        <v>0.91667716806599742</v>
      </c>
      <c r="X1369" t="s">
        <v>222</v>
      </c>
    </row>
    <row r="1370" spans="1:24" x14ac:dyDescent="0.25">
      <c r="A1370" t="s">
        <v>160</v>
      </c>
      <c r="B1370" s="1">
        <v>42589</v>
      </c>
      <c r="C1370">
        <v>2016</v>
      </c>
      <c r="D1370" t="s">
        <v>231</v>
      </c>
      <c r="E1370" t="s">
        <v>62</v>
      </c>
      <c r="F1370" t="s">
        <v>11</v>
      </c>
      <c r="G1370" t="s">
        <v>209</v>
      </c>
      <c r="H1370" t="s">
        <v>203</v>
      </c>
      <c r="I1370">
        <v>121050</v>
      </c>
      <c r="J1370">
        <v>4617</v>
      </c>
      <c r="K1370">
        <v>125667</v>
      </c>
      <c r="L1370" t="s">
        <v>142</v>
      </c>
      <c r="M1370" t="s">
        <v>161</v>
      </c>
      <c r="N1370" t="s">
        <v>162</v>
      </c>
      <c r="O1370">
        <v>4</v>
      </c>
      <c r="P1370" t="s">
        <v>91</v>
      </c>
      <c r="Q1370" t="s">
        <v>78</v>
      </c>
      <c r="R1370" t="s">
        <v>92</v>
      </c>
      <c r="S1370" t="s">
        <v>63</v>
      </c>
      <c r="T1370" t="s">
        <v>43</v>
      </c>
      <c r="U1370" t="s">
        <v>225</v>
      </c>
      <c r="V1370">
        <v>7263</v>
      </c>
      <c r="W1370">
        <v>0.67731790369251643</v>
      </c>
      <c r="X1370" t="s">
        <v>222</v>
      </c>
    </row>
    <row r="1371" spans="1:24" x14ac:dyDescent="0.25">
      <c r="A1371" t="s">
        <v>120</v>
      </c>
      <c r="B1371" s="1">
        <v>42592</v>
      </c>
      <c r="C1371">
        <v>2016</v>
      </c>
      <c r="D1371" t="s">
        <v>231</v>
      </c>
      <c r="E1371" t="s">
        <v>62</v>
      </c>
      <c r="F1371" t="s">
        <v>15</v>
      </c>
      <c r="G1371" t="s">
        <v>207</v>
      </c>
      <c r="H1371" t="s">
        <v>203</v>
      </c>
      <c r="I1371">
        <v>69700</v>
      </c>
      <c r="J1371">
        <v>1697</v>
      </c>
      <c r="K1371">
        <v>71397</v>
      </c>
      <c r="L1371" t="s">
        <v>97</v>
      </c>
      <c r="M1371" t="s">
        <v>121</v>
      </c>
      <c r="N1371" t="s">
        <v>122</v>
      </c>
      <c r="O1371">
        <v>4</v>
      </c>
      <c r="P1371" t="s">
        <v>77</v>
      </c>
      <c r="Q1371" t="s">
        <v>86</v>
      </c>
      <c r="R1371" t="s">
        <v>87</v>
      </c>
      <c r="S1371" t="s">
        <v>63</v>
      </c>
      <c r="T1371" t="s">
        <v>43</v>
      </c>
      <c r="U1371" t="s">
        <v>223</v>
      </c>
      <c r="V1371">
        <v>3485</v>
      </c>
      <c r="W1371">
        <v>1.1285203048626522E-2</v>
      </c>
      <c r="X1371" t="s">
        <v>220</v>
      </c>
    </row>
    <row r="1372" spans="1:24" x14ac:dyDescent="0.25">
      <c r="A1372" t="s">
        <v>139</v>
      </c>
      <c r="B1372" s="1">
        <v>42593</v>
      </c>
      <c r="C1372">
        <v>2016</v>
      </c>
      <c r="D1372" t="s">
        <v>231</v>
      </c>
      <c r="E1372" t="s">
        <v>62</v>
      </c>
      <c r="F1372" t="s">
        <v>14</v>
      </c>
      <c r="G1372" t="s">
        <v>200</v>
      </c>
      <c r="H1372" t="s">
        <v>203</v>
      </c>
      <c r="I1372">
        <v>150250</v>
      </c>
      <c r="J1372">
        <v>3645</v>
      </c>
      <c r="K1372">
        <v>153895</v>
      </c>
      <c r="L1372" t="s">
        <v>127</v>
      </c>
      <c r="M1372" t="s">
        <v>137</v>
      </c>
      <c r="N1372" t="s">
        <v>140</v>
      </c>
      <c r="O1372">
        <v>4</v>
      </c>
      <c r="P1372" t="s">
        <v>91</v>
      </c>
      <c r="Q1372" t="s">
        <v>86</v>
      </c>
      <c r="R1372" t="s">
        <v>92</v>
      </c>
      <c r="S1372" t="s">
        <v>63</v>
      </c>
      <c r="T1372" t="s">
        <v>43</v>
      </c>
      <c r="U1372" t="s">
        <v>225</v>
      </c>
      <c r="V1372">
        <v>9015</v>
      </c>
      <c r="W1372">
        <v>0.52676205035613943</v>
      </c>
      <c r="X1372" t="s">
        <v>222</v>
      </c>
    </row>
    <row r="1373" spans="1:24" x14ac:dyDescent="0.25">
      <c r="A1373" t="s">
        <v>112</v>
      </c>
      <c r="B1373" s="1">
        <v>42595</v>
      </c>
      <c r="C1373">
        <v>2016</v>
      </c>
      <c r="D1373" t="s">
        <v>231</v>
      </c>
      <c r="E1373" t="s">
        <v>57</v>
      </c>
      <c r="F1373" t="s">
        <v>18</v>
      </c>
      <c r="G1373" t="s">
        <v>200</v>
      </c>
      <c r="H1373" t="s">
        <v>202</v>
      </c>
      <c r="I1373">
        <v>52050</v>
      </c>
      <c r="J1373">
        <v>1046</v>
      </c>
      <c r="K1373">
        <v>53096</v>
      </c>
      <c r="L1373" t="s">
        <v>97</v>
      </c>
      <c r="M1373" t="s">
        <v>104</v>
      </c>
      <c r="N1373" t="s">
        <v>113</v>
      </c>
      <c r="O1373">
        <v>3</v>
      </c>
      <c r="P1373" t="s">
        <v>91</v>
      </c>
      <c r="Q1373" t="s">
        <v>78</v>
      </c>
      <c r="R1373" t="s">
        <v>79</v>
      </c>
      <c r="S1373" t="s">
        <v>57</v>
      </c>
      <c r="T1373" t="s">
        <v>44</v>
      </c>
      <c r="U1373" t="s">
        <v>221</v>
      </c>
      <c r="V1373">
        <v>2082</v>
      </c>
      <c r="W1373">
        <v>0.20645285174551087</v>
      </c>
      <c r="X1373" t="s">
        <v>220</v>
      </c>
    </row>
    <row r="1374" spans="1:24" x14ac:dyDescent="0.25">
      <c r="A1374" t="s">
        <v>163</v>
      </c>
      <c r="B1374" s="1">
        <v>42595</v>
      </c>
      <c r="C1374">
        <v>2016</v>
      </c>
      <c r="D1374" t="s">
        <v>231</v>
      </c>
      <c r="E1374" t="s">
        <v>58</v>
      </c>
      <c r="F1374" t="s">
        <v>8</v>
      </c>
      <c r="G1374" t="s">
        <v>200</v>
      </c>
      <c r="H1374" t="s">
        <v>201</v>
      </c>
      <c r="I1374">
        <v>28250</v>
      </c>
      <c r="J1374">
        <v>2108</v>
      </c>
      <c r="K1374">
        <v>30358</v>
      </c>
      <c r="L1374" t="s">
        <v>164</v>
      </c>
      <c r="M1374" t="s">
        <v>165</v>
      </c>
      <c r="N1374" t="s">
        <v>166</v>
      </c>
      <c r="O1374">
        <v>2</v>
      </c>
      <c r="P1374" t="s">
        <v>77</v>
      </c>
      <c r="Q1374" t="s">
        <v>78</v>
      </c>
      <c r="R1374" t="s">
        <v>79</v>
      </c>
      <c r="S1374" t="s">
        <v>59</v>
      </c>
      <c r="T1374" t="s">
        <v>42</v>
      </c>
      <c r="U1374" t="s">
        <v>219</v>
      </c>
      <c r="V1374">
        <v>847.5</v>
      </c>
      <c r="W1374">
        <v>0.68218063036081411</v>
      </c>
      <c r="X1374" t="s">
        <v>222</v>
      </c>
    </row>
    <row r="1375" spans="1:24" x14ac:dyDescent="0.25">
      <c r="A1375" t="s">
        <v>117</v>
      </c>
      <c r="B1375" s="1">
        <v>42596</v>
      </c>
      <c r="C1375">
        <v>2016</v>
      </c>
      <c r="D1375" t="s">
        <v>231</v>
      </c>
      <c r="E1375" t="s">
        <v>54</v>
      </c>
      <c r="F1375" t="s">
        <v>33</v>
      </c>
      <c r="G1375" t="s">
        <v>200</v>
      </c>
      <c r="H1375" t="s">
        <v>203</v>
      </c>
      <c r="I1375">
        <v>64750</v>
      </c>
      <c r="J1375">
        <v>1500</v>
      </c>
      <c r="K1375">
        <v>66250</v>
      </c>
      <c r="L1375" t="s">
        <v>97</v>
      </c>
      <c r="M1375" t="s">
        <v>118</v>
      </c>
      <c r="N1375" t="s">
        <v>119</v>
      </c>
      <c r="O1375">
        <v>4</v>
      </c>
      <c r="P1375" t="s">
        <v>77</v>
      </c>
      <c r="Q1375" t="s">
        <v>86</v>
      </c>
      <c r="R1375" t="s">
        <v>79</v>
      </c>
      <c r="S1375" t="s">
        <v>54</v>
      </c>
      <c r="T1375" t="s">
        <v>45</v>
      </c>
      <c r="U1375" t="s">
        <v>223</v>
      </c>
      <c r="V1375">
        <v>3237.5</v>
      </c>
      <c r="W1375">
        <v>0.67570207206332222</v>
      </c>
      <c r="X1375" t="s">
        <v>222</v>
      </c>
    </row>
    <row r="1376" spans="1:24" x14ac:dyDescent="0.25">
      <c r="A1376" t="s">
        <v>130</v>
      </c>
      <c r="B1376" s="1">
        <v>42596</v>
      </c>
      <c r="C1376">
        <v>2016</v>
      </c>
      <c r="D1376" t="s">
        <v>231</v>
      </c>
      <c r="E1376" t="s">
        <v>55</v>
      </c>
      <c r="F1376" t="s">
        <v>36</v>
      </c>
      <c r="G1376" t="s">
        <v>200</v>
      </c>
      <c r="H1376" t="s">
        <v>211</v>
      </c>
      <c r="I1376">
        <v>67700</v>
      </c>
      <c r="J1376">
        <v>2219</v>
      </c>
      <c r="K1376">
        <v>69919</v>
      </c>
      <c r="L1376" t="s">
        <v>127</v>
      </c>
      <c r="M1376" t="s">
        <v>131</v>
      </c>
      <c r="N1376" t="s">
        <v>132</v>
      </c>
      <c r="O1376">
        <v>4</v>
      </c>
      <c r="P1376" t="s">
        <v>77</v>
      </c>
      <c r="Q1376" t="s">
        <v>86</v>
      </c>
      <c r="R1376" t="s">
        <v>79</v>
      </c>
      <c r="S1376" t="s">
        <v>56</v>
      </c>
      <c r="T1376" t="s">
        <v>46</v>
      </c>
      <c r="U1376" t="s">
        <v>223</v>
      </c>
      <c r="V1376">
        <v>3385</v>
      </c>
      <c r="W1376">
        <v>0.67706585474175673</v>
      </c>
      <c r="X1376" t="s">
        <v>222</v>
      </c>
    </row>
    <row r="1377" spans="1:24" x14ac:dyDescent="0.25">
      <c r="A1377" t="s">
        <v>191</v>
      </c>
      <c r="B1377" s="1">
        <v>42597</v>
      </c>
      <c r="C1377">
        <v>2016</v>
      </c>
      <c r="D1377" t="s">
        <v>231</v>
      </c>
      <c r="E1377" t="s">
        <v>58</v>
      </c>
      <c r="F1377" t="s">
        <v>5</v>
      </c>
      <c r="G1377" t="s">
        <v>209</v>
      </c>
      <c r="H1377" t="s">
        <v>202</v>
      </c>
      <c r="I1377">
        <v>145250</v>
      </c>
      <c r="J1377">
        <v>1287</v>
      </c>
      <c r="K1377">
        <v>146537</v>
      </c>
      <c r="L1377" t="s">
        <v>164</v>
      </c>
      <c r="M1377" t="s">
        <v>192</v>
      </c>
      <c r="N1377" t="s">
        <v>193</v>
      </c>
      <c r="O1377">
        <v>4</v>
      </c>
      <c r="P1377" t="s">
        <v>91</v>
      </c>
      <c r="Q1377" t="s">
        <v>86</v>
      </c>
      <c r="R1377" t="s">
        <v>92</v>
      </c>
      <c r="S1377" t="s">
        <v>59</v>
      </c>
      <c r="T1377" t="s">
        <v>42</v>
      </c>
      <c r="U1377" t="s">
        <v>225</v>
      </c>
      <c r="V1377">
        <v>8715</v>
      </c>
      <c r="W1377">
        <v>0.92538714591664595</v>
      </c>
      <c r="X1377" t="s">
        <v>222</v>
      </c>
    </row>
    <row r="1378" spans="1:24" x14ac:dyDescent="0.25">
      <c r="A1378" t="s">
        <v>83</v>
      </c>
      <c r="B1378" s="1">
        <v>42597</v>
      </c>
      <c r="C1378">
        <v>2016</v>
      </c>
      <c r="D1378" t="s">
        <v>231</v>
      </c>
      <c r="E1378" t="s">
        <v>60</v>
      </c>
      <c r="F1378" t="s">
        <v>35</v>
      </c>
      <c r="G1378" t="s">
        <v>200</v>
      </c>
      <c r="H1378" t="s">
        <v>205</v>
      </c>
      <c r="I1378">
        <v>93050</v>
      </c>
      <c r="J1378">
        <v>1086</v>
      </c>
      <c r="K1378">
        <v>94136</v>
      </c>
      <c r="L1378" t="s">
        <v>74</v>
      </c>
      <c r="M1378" t="s">
        <v>84</v>
      </c>
      <c r="N1378" t="s">
        <v>85</v>
      </c>
      <c r="O1378">
        <v>4</v>
      </c>
      <c r="P1378" t="s">
        <v>77</v>
      </c>
      <c r="Q1378" t="s">
        <v>86</v>
      </c>
      <c r="R1378" t="s">
        <v>87</v>
      </c>
      <c r="S1378" t="s">
        <v>61</v>
      </c>
      <c r="T1378" t="s">
        <v>46</v>
      </c>
      <c r="U1378" t="s">
        <v>225</v>
      </c>
      <c r="V1378">
        <v>5583</v>
      </c>
      <c r="W1378">
        <v>0.55932739263369113</v>
      </c>
      <c r="X1378" t="s">
        <v>222</v>
      </c>
    </row>
    <row r="1379" spans="1:24" x14ac:dyDescent="0.25">
      <c r="A1379" t="s">
        <v>126</v>
      </c>
      <c r="B1379" s="1">
        <v>42597</v>
      </c>
      <c r="C1379">
        <v>2016</v>
      </c>
      <c r="D1379" t="s">
        <v>231</v>
      </c>
      <c r="E1379" t="s">
        <v>62</v>
      </c>
      <c r="F1379" t="s">
        <v>14</v>
      </c>
      <c r="G1379" t="s">
        <v>200</v>
      </c>
      <c r="H1379" t="s">
        <v>203</v>
      </c>
      <c r="I1379">
        <v>41850</v>
      </c>
      <c r="J1379">
        <v>3147</v>
      </c>
      <c r="K1379">
        <v>44997</v>
      </c>
      <c r="L1379" t="s">
        <v>127</v>
      </c>
      <c r="M1379" t="s">
        <v>128</v>
      </c>
      <c r="N1379" t="s">
        <v>129</v>
      </c>
      <c r="O1379">
        <v>4</v>
      </c>
      <c r="P1379" t="s">
        <v>77</v>
      </c>
      <c r="Q1379" t="s">
        <v>78</v>
      </c>
      <c r="R1379" t="s">
        <v>79</v>
      </c>
      <c r="S1379" t="s">
        <v>63</v>
      </c>
      <c r="T1379" t="s">
        <v>43</v>
      </c>
      <c r="U1379" t="s">
        <v>221</v>
      </c>
      <c r="V1379">
        <v>1674</v>
      </c>
      <c r="W1379">
        <v>0.76427360147436785</v>
      </c>
      <c r="X1379" t="s">
        <v>222</v>
      </c>
    </row>
    <row r="1380" spans="1:24" x14ac:dyDescent="0.25">
      <c r="A1380" t="s">
        <v>123</v>
      </c>
      <c r="B1380" s="1">
        <v>42600</v>
      </c>
      <c r="C1380">
        <v>2016</v>
      </c>
      <c r="D1380" t="s">
        <v>231</v>
      </c>
      <c r="E1380" t="s">
        <v>52</v>
      </c>
      <c r="F1380" t="s">
        <v>34</v>
      </c>
      <c r="G1380" t="s">
        <v>206</v>
      </c>
      <c r="H1380" t="s">
        <v>203</v>
      </c>
      <c r="I1380">
        <v>84150</v>
      </c>
      <c r="J1380">
        <v>1860</v>
      </c>
      <c r="K1380">
        <v>86010</v>
      </c>
      <c r="L1380" t="s">
        <v>97</v>
      </c>
      <c r="M1380" t="s">
        <v>124</v>
      </c>
      <c r="N1380" t="s">
        <v>125</v>
      </c>
      <c r="O1380">
        <v>4</v>
      </c>
      <c r="P1380" t="s">
        <v>91</v>
      </c>
      <c r="Q1380" t="s">
        <v>78</v>
      </c>
      <c r="R1380" t="s">
        <v>92</v>
      </c>
      <c r="S1380" t="s">
        <v>53</v>
      </c>
      <c r="T1380" t="s">
        <v>46</v>
      </c>
      <c r="U1380" t="s">
        <v>225</v>
      </c>
      <c r="V1380">
        <v>5049</v>
      </c>
      <c r="W1380">
        <v>0.54145817297578702</v>
      </c>
      <c r="X1380" t="s">
        <v>222</v>
      </c>
    </row>
    <row r="1381" spans="1:24" x14ac:dyDescent="0.25">
      <c r="A1381" t="s">
        <v>112</v>
      </c>
      <c r="B1381" s="1">
        <v>42600</v>
      </c>
      <c r="C1381">
        <v>2016</v>
      </c>
      <c r="D1381" t="s">
        <v>231</v>
      </c>
      <c r="E1381" t="s">
        <v>57</v>
      </c>
      <c r="F1381" t="s">
        <v>27</v>
      </c>
      <c r="G1381" t="s">
        <v>200</v>
      </c>
      <c r="H1381" t="s">
        <v>203</v>
      </c>
      <c r="I1381">
        <v>52100</v>
      </c>
      <c r="J1381">
        <v>1430</v>
      </c>
      <c r="K1381">
        <v>53530</v>
      </c>
      <c r="L1381" t="s">
        <v>97</v>
      </c>
      <c r="M1381" t="s">
        <v>104</v>
      </c>
      <c r="N1381" t="s">
        <v>113</v>
      </c>
      <c r="O1381">
        <v>3</v>
      </c>
      <c r="P1381" t="s">
        <v>91</v>
      </c>
      <c r="Q1381" t="s">
        <v>78</v>
      </c>
      <c r="R1381" t="s">
        <v>79</v>
      </c>
      <c r="S1381" t="s">
        <v>57</v>
      </c>
      <c r="T1381" t="s">
        <v>44</v>
      </c>
      <c r="U1381" t="s">
        <v>221</v>
      </c>
      <c r="V1381">
        <v>2084</v>
      </c>
      <c r="W1381">
        <v>0.25208499061506473</v>
      </c>
      <c r="X1381" t="s">
        <v>220</v>
      </c>
    </row>
    <row r="1382" spans="1:24" x14ac:dyDescent="0.25">
      <c r="A1382" t="s">
        <v>163</v>
      </c>
      <c r="B1382" s="1">
        <v>42601</v>
      </c>
      <c r="C1382">
        <v>2016</v>
      </c>
      <c r="D1382" t="s">
        <v>231</v>
      </c>
      <c r="E1382" t="s">
        <v>60</v>
      </c>
      <c r="F1382" t="s">
        <v>7</v>
      </c>
      <c r="G1382" t="s">
        <v>207</v>
      </c>
      <c r="H1382" t="s">
        <v>201</v>
      </c>
      <c r="I1382">
        <v>28350</v>
      </c>
      <c r="J1382">
        <v>2732</v>
      </c>
      <c r="K1382">
        <v>31082</v>
      </c>
      <c r="L1382" t="s">
        <v>164</v>
      </c>
      <c r="M1382" t="s">
        <v>165</v>
      </c>
      <c r="N1382" t="s">
        <v>166</v>
      </c>
      <c r="O1382">
        <v>2</v>
      </c>
      <c r="P1382" t="s">
        <v>77</v>
      </c>
      <c r="Q1382" t="s">
        <v>78</v>
      </c>
      <c r="R1382" t="s">
        <v>79</v>
      </c>
      <c r="S1382" t="s">
        <v>61</v>
      </c>
      <c r="T1382" t="s">
        <v>42</v>
      </c>
      <c r="U1382" t="s">
        <v>219</v>
      </c>
      <c r="V1382">
        <v>850.5</v>
      </c>
      <c r="W1382">
        <v>0.37873504654445456</v>
      </c>
      <c r="X1382" t="s">
        <v>220</v>
      </c>
    </row>
    <row r="1383" spans="1:24" x14ac:dyDescent="0.25">
      <c r="A1383" t="s">
        <v>173</v>
      </c>
      <c r="B1383" s="1">
        <v>42601</v>
      </c>
      <c r="C1383">
        <v>2016</v>
      </c>
      <c r="D1383" t="s">
        <v>231</v>
      </c>
      <c r="E1383" t="s">
        <v>62</v>
      </c>
      <c r="F1383" t="s">
        <v>11</v>
      </c>
      <c r="G1383" t="s">
        <v>210</v>
      </c>
      <c r="H1383" t="s">
        <v>203</v>
      </c>
      <c r="I1383">
        <v>35950</v>
      </c>
      <c r="J1383">
        <v>4692</v>
      </c>
      <c r="K1383">
        <v>40642</v>
      </c>
      <c r="L1383" t="s">
        <v>164</v>
      </c>
      <c r="M1383" t="s">
        <v>174</v>
      </c>
      <c r="N1383" t="s">
        <v>175</v>
      </c>
      <c r="O1383">
        <v>2</v>
      </c>
      <c r="P1383" t="s">
        <v>91</v>
      </c>
      <c r="Q1383" t="s">
        <v>78</v>
      </c>
      <c r="R1383" t="s">
        <v>79</v>
      </c>
      <c r="S1383" t="s">
        <v>63</v>
      </c>
      <c r="T1383" t="s">
        <v>43</v>
      </c>
      <c r="U1383" t="s">
        <v>221</v>
      </c>
      <c r="V1383">
        <v>1438</v>
      </c>
      <c r="W1383">
        <v>0.61282526124865988</v>
      </c>
      <c r="X1383" t="s">
        <v>222</v>
      </c>
    </row>
    <row r="1384" spans="1:24" x14ac:dyDescent="0.25">
      <c r="A1384" t="s">
        <v>120</v>
      </c>
      <c r="B1384" s="1">
        <v>42603</v>
      </c>
      <c r="C1384">
        <v>2016</v>
      </c>
      <c r="D1384" t="s">
        <v>231</v>
      </c>
      <c r="E1384" t="s">
        <v>57</v>
      </c>
      <c r="F1384" t="s">
        <v>23</v>
      </c>
      <c r="G1384" t="s">
        <v>210</v>
      </c>
      <c r="H1384" t="s">
        <v>201</v>
      </c>
      <c r="I1384">
        <v>70250</v>
      </c>
      <c r="J1384">
        <v>4472</v>
      </c>
      <c r="K1384">
        <v>74722</v>
      </c>
      <c r="L1384" t="s">
        <v>97</v>
      </c>
      <c r="M1384" t="s">
        <v>121</v>
      </c>
      <c r="N1384" t="s">
        <v>122</v>
      </c>
      <c r="O1384">
        <v>4</v>
      </c>
      <c r="P1384" t="s">
        <v>77</v>
      </c>
      <c r="Q1384" t="s">
        <v>86</v>
      </c>
      <c r="R1384" t="s">
        <v>87</v>
      </c>
      <c r="S1384" t="s">
        <v>57</v>
      </c>
      <c r="T1384" t="s">
        <v>44</v>
      </c>
      <c r="U1384" t="s">
        <v>223</v>
      </c>
      <c r="V1384">
        <v>3512.5</v>
      </c>
      <c r="W1384">
        <v>0.21615686091415437</v>
      </c>
      <c r="X1384" t="s">
        <v>220</v>
      </c>
    </row>
    <row r="1385" spans="1:24" x14ac:dyDescent="0.25">
      <c r="A1385" t="s">
        <v>109</v>
      </c>
      <c r="B1385" s="1">
        <v>42603</v>
      </c>
      <c r="C1385">
        <v>2016</v>
      </c>
      <c r="D1385" t="s">
        <v>231</v>
      </c>
      <c r="E1385" t="s">
        <v>64</v>
      </c>
      <c r="F1385" t="s">
        <v>20</v>
      </c>
      <c r="G1385" t="s">
        <v>200</v>
      </c>
      <c r="H1385" t="s">
        <v>203</v>
      </c>
      <c r="I1385">
        <v>50850</v>
      </c>
      <c r="J1385">
        <v>4685</v>
      </c>
      <c r="K1385">
        <v>55535</v>
      </c>
      <c r="L1385" t="s">
        <v>97</v>
      </c>
      <c r="M1385" t="s">
        <v>110</v>
      </c>
      <c r="N1385" t="s">
        <v>111</v>
      </c>
      <c r="O1385">
        <v>4</v>
      </c>
      <c r="P1385" t="s">
        <v>91</v>
      </c>
      <c r="Q1385" t="s">
        <v>78</v>
      </c>
      <c r="R1385" t="s">
        <v>79</v>
      </c>
      <c r="S1385" t="s">
        <v>57</v>
      </c>
      <c r="T1385" t="s">
        <v>44</v>
      </c>
      <c r="U1385" t="s">
        <v>221</v>
      </c>
      <c r="V1385">
        <v>2034</v>
      </c>
      <c r="W1385">
        <v>0.87627530464729075</v>
      </c>
      <c r="X1385" t="s">
        <v>222</v>
      </c>
    </row>
    <row r="1386" spans="1:24" x14ac:dyDescent="0.25">
      <c r="A1386" t="s">
        <v>96</v>
      </c>
      <c r="B1386" s="1">
        <v>42603</v>
      </c>
      <c r="C1386">
        <v>2016</v>
      </c>
      <c r="D1386" t="s">
        <v>231</v>
      </c>
      <c r="E1386" t="s">
        <v>58</v>
      </c>
      <c r="F1386" t="s">
        <v>8</v>
      </c>
      <c r="G1386" t="s">
        <v>209</v>
      </c>
      <c r="H1386" t="s">
        <v>211</v>
      </c>
      <c r="I1386">
        <v>27100</v>
      </c>
      <c r="J1386">
        <v>3130</v>
      </c>
      <c r="K1386">
        <v>30230</v>
      </c>
      <c r="L1386" t="s">
        <v>97</v>
      </c>
      <c r="M1386" t="s">
        <v>98</v>
      </c>
      <c r="N1386" t="s">
        <v>99</v>
      </c>
      <c r="O1386">
        <v>2</v>
      </c>
      <c r="P1386" t="s">
        <v>77</v>
      </c>
      <c r="Q1386" t="s">
        <v>78</v>
      </c>
      <c r="R1386" t="s">
        <v>79</v>
      </c>
      <c r="S1386" t="s">
        <v>59</v>
      </c>
      <c r="T1386" t="s">
        <v>42</v>
      </c>
      <c r="U1386" t="s">
        <v>219</v>
      </c>
      <c r="V1386">
        <v>813</v>
      </c>
      <c r="W1386">
        <v>0.41798691517579689</v>
      </c>
      <c r="X1386" t="s">
        <v>220</v>
      </c>
    </row>
    <row r="1387" spans="1:24" x14ac:dyDescent="0.25">
      <c r="A1387" t="s">
        <v>148</v>
      </c>
      <c r="B1387" s="1">
        <v>42603</v>
      </c>
      <c r="C1387">
        <v>2016</v>
      </c>
      <c r="D1387" t="s">
        <v>231</v>
      </c>
      <c r="E1387" t="s">
        <v>58</v>
      </c>
      <c r="F1387" t="s">
        <v>8</v>
      </c>
      <c r="G1387" t="s">
        <v>200</v>
      </c>
      <c r="H1387" t="s">
        <v>205</v>
      </c>
      <c r="I1387">
        <v>36900</v>
      </c>
      <c r="J1387">
        <v>1754</v>
      </c>
      <c r="K1387">
        <v>38654</v>
      </c>
      <c r="L1387" t="s">
        <v>142</v>
      </c>
      <c r="M1387" t="s">
        <v>149</v>
      </c>
      <c r="N1387" t="s">
        <v>150</v>
      </c>
      <c r="O1387">
        <v>4</v>
      </c>
      <c r="P1387" t="s">
        <v>77</v>
      </c>
      <c r="Q1387" t="s">
        <v>78</v>
      </c>
      <c r="R1387" t="s">
        <v>79</v>
      </c>
      <c r="S1387" t="s">
        <v>59</v>
      </c>
      <c r="T1387" t="s">
        <v>42</v>
      </c>
      <c r="U1387" t="s">
        <v>221</v>
      </c>
      <c r="V1387">
        <v>1476</v>
      </c>
      <c r="W1387">
        <v>0.51018997398679611</v>
      </c>
      <c r="X1387" t="s">
        <v>222</v>
      </c>
    </row>
    <row r="1388" spans="1:24" x14ac:dyDescent="0.25">
      <c r="A1388" t="s">
        <v>173</v>
      </c>
      <c r="B1388" s="1">
        <v>42603</v>
      </c>
      <c r="C1388">
        <v>2016</v>
      </c>
      <c r="D1388" t="s">
        <v>231</v>
      </c>
      <c r="E1388" t="s">
        <v>57</v>
      </c>
      <c r="F1388" t="s">
        <v>27</v>
      </c>
      <c r="G1388" t="s">
        <v>200</v>
      </c>
      <c r="H1388" t="s">
        <v>203</v>
      </c>
      <c r="I1388">
        <v>35900</v>
      </c>
      <c r="J1388">
        <v>1760</v>
      </c>
      <c r="K1388">
        <v>37660</v>
      </c>
      <c r="L1388" t="s">
        <v>164</v>
      </c>
      <c r="M1388" t="s">
        <v>174</v>
      </c>
      <c r="N1388" t="s">
        <v>175</v>
      </c>
      <c r="O1388">
        <v>2</v>
      </c>
      <c r="P1388" t="s">
        <v>91</v>
      </c>
      <c r="Q1388" t="s">
        <v>78</v>
      </c>
      <c r="R1388" t="s">
        <v>79</v>
      </c>
      <c r="S1388" t="s">
        <v>57</v>
      </c>
      <c r="T1388" t="s">
        <v>44</v>
      </c>
      <c r="U1388" t="s">
        <v>221</v>
      </c>
      <c r="V1388">
        <v>1436</v>
      </c>
      <c r="W1388">
        <v>0.11835198528987914</v>
      </c>
      <c r="X1388" t="s">
        <v>220</v>
      </c>
    </row>
    <row r="1389" spans="1:24" x14ac:dyDescent="0.25">
      <c r="A1389" t="s">
        <v>96</v>
      </c>
      <c r="B1389" s="1">
        <v>42604</v>
      </c>
      <c r="C1389">
        <v>2016</v>
      </c>
      <c r="D1389" t="s">
        <v>231</v>
      </c>
      <c r="E1389" t="s">
        <v>54</v>
      </c>
      <c r="F1389" t="s">
        <v>31</v>
      </c>
      <c r="G1389" t="s">
        <v>207</v>
      </c>
      <c r="H1389" t="s">
        <v>205</v>
      </c>
      <c r="I1389">
        <v>26850</v>
      </c>
      <c r="J1389">
        <v>4538</v>
      </c>
      <c r="K1389">
        <v>31388</v>
      </c>
      <c r="L1389" t="s">
        <v>97</v>
      </c>
      <c r="M1389" t="s">
        <v>98</v>
      </c>
      <c r="N1389" t="s">
        <v>99</v>
      </c>
      <c r="O1389">
        <v>2</v>
      </c>
      <c r="P1389" t="s">
        <v>77</v>
      </c>
      <c r="Q1389" t="s">
        <v>78</v>
      </c>
      <c r="R1389" t="s">
        <v>79</v>
      </c>
      <c r="S1389" t="s">
        <v>54</v>
      </c>
      <c r="T1389" t="s">
        <v>45</v>
      </c>
      <c r="U1389" t="s">
        <v>219</v>
      </c>
      <c r="V1389">
        <v>805.5</v>
      </c>
      <c r="W1389">
        <v>0.85749714395846111</v>
      </c>
      <c r="X1389" t="s">
        <v>222</v>
      </c>
    </row>
    <row r="1390" spans="1:24" x14ac:dyDescent="0.25">
      <c r="A1390" t="s">
        <v>130</v>
      </c>
      <c r="B1390" s="1">
        <v>42606</v>
      </c>
      <c r="C1390">
        <v>2016</v>
      </c>
      <c r="D1390" t="s">
        <v>231</v>
      </c>
      <c r="E1390" t="s">
        <v>57</v>
      </c>
      <c r="F1390" t="s">
        <v>16</v>
      </c>
      <c r="G1390" t="s">
        <v>210</v>
      </c>
      <c r="H1390" t="s">
        <v>205</v>
      </c>
      <c r="I1390">
        <v>67900</v>
      </c>
      <c r="J1390">
        <v>3883</v>
      </c>
      <c r="K1390">
        <v>71783</v>
      </c>
      <c r="L1390" t="s">
        <v>127</v>
      </c>
      <c r="M1390" t="s">
        <v>131</v>
      </c>
      <c r="N1390" t="s">
        <v>132</v>
      </c>
      <c r="O1390">
        <v>4</v>
      </c>
      <c r="P1390" t="s">
        <v>77</v>
      </c>
      <c r="Q1390" t="s">
        <v>86</v>
      </c>
      <c r="R1390" t="s">
        <v>79</v>
      </c>
      <c r="S1390" t="s">
        <v>57</v>
      </c>
      <c r="T1390" t="s">
        <v>44</v>
      </c>
      <c r="U1390" t="s">
        <v>223</v>
      </c>
      <c r="V1390">
        <v>3395</v>
      </c>
      <c r="W1390">
        <v>5.6588241391157847E-2</v>
      </c>
      <c r="X1390" t="s">
        <v>220</v>
      </c>
    </row>
    <row r="1391" spans="1:24" x14ac:dyDescent="0.25">
      <c r="A1391" t="s">
        <v>182</v>
      </c>
      <c r="B1391" s="1">
        <v>42607</v>
      </c>
      <c r="C1391">
        <v>2016</v>
      </c>
      <c r="D1391" t="s">
        <v>231</v>
      </c>
      <c r="E1391" t="s">
        <v>57</v>
      </c>
      <c r="F1391" t="s">
        <v>19</v>
      </c>
      <c r="G1391" t="s">
        <v>209</v>
      </c>
      <c r="H1391" t="s">
        <v>203</v>
      </c>
      <c r="I1391">
        <v>65150</v>
      </c>
      <c r="J1391">
        <v>2009</v>
      </c>
      <c r="K1391">
        <v>67159</v>
      </c>
      <c r="L1391" t="s">
        <v>164</v>
      </c>
      <c r="M1391" t="s">
        <v>183</v>
      </c>
      <c r="N1391" t="s">
        <v>184</v>
      </c>
      <c r="O1391">
        <v>4</v>
      </c>
      <c r="P1391" t="s">
        <v>77</v>
      </c>
      <c r="Q1391" t="s">
        <v>78</v>
      </c>
      <c r="R1391" t="s">
        <v>79</v>
      </c>
      <c r="S1391" t="s">
        <v>57</v>
      </c>
      <c r="T1391" t="s">
        <v>44</v>
      </c>
      <c r="U1391" t="s">
        <v>223</v>
      </c>
      <c r="V1391">
        <v>3257.5</v>
      </c>
      <c r="W1391">
        <v>0.48039507888275901</v>
      </c>
      <c r="X1391" t="s">
        <v>220</v>
      </c>
    </row>
    <row r="1392" spans="1:24" x14ac:dyDescent="0.25">
      <c r="A1392" t="s">
        <v>176</v>
      </c>
      <c r="B1392" s="1">
        <v>42607</v>
      </c>
      <c r="C1392">
        <v>2016</v>
      </c>
      <c r="D1392" t="s">
        <v>231</v>
      </c>
      <c r="E1392" t="s">
        <v>54</v>
      </c>
      <c r="F1392" t="s">
        <v>28</v>
      </c>
      <c r="G1392" t="s">
        <v>209</v>
      </c>
      <c r="H1392" t="s">
        <v>211</v>
      </c>
      <c r="I1392">
        <v>43750</v>
      </c>
      <c r="J1392">
        <v>1532</v>
      </c>
      <c r="K1392">
        <v>45282</v>
      </c>
      <c r="L1392" t="s">
        <v>164</v>
      </c>
      <c r="M1392" t="s">
        <v>177</v>
      </c>
      <c r="N1392" t="s">
        <v>178</v>
      </c>
      <c r="O1392">
        <v>4</v>
      </c>
      <c r="P1392" t="s">
        <v>77</v>
      </c>
      <c r="Q1392" t="s">
        <v>78</v>
      </c>
      <c r="R1392" t="s">
        <v>79</v>
      </c>
      <c r="S1392" t="s">
        <v>54</v>
      </c>
      <c r="T1392" t="s">
        <v>45</v>
      </c>
      <c r="U1392" t="s">
        <v>221</v>
      </c>
      <c r="V1392">
        <v>1750</v>
      </c>
      <c r="W1392">
        <v>0.93594918024537577</v>
      </c>
      <c r="X1392" t="s">
        <v>222</v>
      </c>
    </row>
    <row r="1393" spans="1:24" x14ac:dyDescent="0.25">
      <c r="A1393" t="s">
        <v>130</v>
      </c>
      <c r="B1393" s="1">
        <v>42608</v>
      </c>
      <c r="C1393">
        <v>2016</v>
      </c>
      <c r="D1393" t="s">
        <v>231</v>
      </c>
      <c r="E1393" t="s">
        <v>57</v>
      </c>
      <c r="F1393" t="s">
        <v>21</v>
      </c>
      <c r="G1393" t="s">
        <v>210</v>
      </c>
      <c r="H1393" t="s">
        <v>201</v>
      </c>
      <c r="I1393">
        <v>67700</v>
      </c>
      <c r="J1393">
        <v>1010</v>
      </c>
      <c r="K1393">
        <v>68710</v>
      </c>
      <c r="L1393" t="s">
        <v>127</v>
      </c>
      <c r="M1393" t="s">
        <v>131</v>
      </c>
      <c r="N1393" t="s">
        <v>132</v>
      </c>
      <c r="O1393">
        <v>4</v>
      </c>
      <c r="P1393" t="s">
        <v>77</v>
      </c>
      <c r="Q1393" t="s">
        <v>86</v>
      </c>
      <c r="R1393" t="s">
        <v>79</v>
      </c>
      <c r="S1393" t="s">
        <v>57</v>
      </c>
      <c r="T1393" t="s">
        <v>44</v>
      </c>
      <c r="U1393" t="s">
        <v>223</v>
      </c>
      <c r="V1393">
        <v>3385</v>
      </c>
      <c r="W1393">
        <v>0.54008450943049258</v>
      </c>
      <c r="X1393" t="s">
        <v>222</v>
      </c>
    </row>
    <row r="1394" spans="1:24" x14ac:dyDescent="0.25">
      <c r="A1394" t="s">
        <v>185</v>
      </c>
      <c r="B1394" s="1">
        <v>42609</v>
      </c>
      <c r="C1394">
        <v>2016</v>
      </c>
      <c r="D1394" t="s">
        <v>231</v>
      </c>
      <c r="E1394" t="s">
        <v>55</v>
      </c>
      <c r="F1394" t="s">
        <v>36</v>
      </c>
      <c r="G1394" t="s">
        <v>209</v>
      </c>
      <c r="H1394" t="s">
        <v>211</v>
      </c>
      <c r="I1394">
        <v>82700</v>
      </c>
      <c r="J1394">
        <v>3216</v>
      </c>
      <c r="K1394">
        <v>85916</v>
      </c>
      <c r="L1394" t="s">
        <v>164</v>
      </c>
      <c r="M1394" t="s">
        <v>186</v>
      </c>
      <c r="N1394" t="s">
        <v>187</v>
      </c>
      <c r="O1394">
        <v>4</v>
      </c>
      <c r="P1394" t="s">
        <v>77</v>
      </c>
      <c r="Q1394" t="s">
        <v>86</v>
      </c>
      <c r="R1394" t="s">
        <v>87</v>
      </c>
      <c r="S1394" t="s">
        <v>56</v>
      </c>
      <c r="T1394" t="s">
        <v>46</v>
      </c>
      <c r="U1394" t="s">
        <v>225</v>
      </c>
      <c r="V1394">
        <v>4962</v>
      </c>
      <c r="W1394">
        <v>0.38926795562229488</v>
      </c>
      <c r="X1394" t="s">
        <v>220</v>
      </c>
    </row>
    <row r="1395" spans="1:24" x14ac:dyDescent="0.25">
      <c r="A1395" t="s">
        <v>176</v>
      </c>
      <c r="B1395" s="1">
        <v>42609</v>
      </c>
      <c r="C1395">
        <v>2016</v>
      </c>
      <c r="D1395" t="s">
        <v>231</v>
      </c>
      <c r="E1395" t="s">
        <v>62</v>
      </c>
      <c r="F1395" t="s">
        <v>15</v>
      </c>
      <c r="G1395" t="s">
        <v>200</v>
      </c>
      <c r="H1395" t="s">
        <v>203</v>
      </c>
      <c r="I1395">
        <v>44400</v>
      </c>
      <c r="J1395">
        <v>2398</v>
      </c>
      <c r="K1395">
        <v>46798</v>
      </c>
      <c r="L1395" t="s">
        <v>164</v>
      </c>
      <c r="M1395" t="s">
        <v>177</v>
      </c>
      <c r="N1395" t="s">
        <v>178</v>
      </c>
      <c r="O1395">
        <v>4</v>
      </c>
      <c r="P1395" t="s">
        <v>77</v>
      </c>
      <c r="Q1395" t="s">
        <v>78</v>
      </c>
      <c r="R1395" t="s">
        <v>79</v>
      </c>
      <c r="S1395" t="s">
        <v>63</v>
      </c>
      <c r="T1395" t="s">
        <v>43</v>
      </c>
      <c r="U1395" t="s">
        <v>221</v>
      </c>
      <c r="V1395">
        <v>1776</v>
      </c>
      <c r="W1395">
        <v>0.9308671569129765</v>
      </c>
      <c r="X1395" t="s">
        <v>222</v>
      </c>
    </row>
    <row r="1396" spans="1:24" x14ac:dyDescent="0.25">
      <c r="A1396" t="s">
        <v>160</v>
      </c>
      <c r="B1396" s="1">
        <v>42609</v>
      </c>
      <c r="C1396">
        <v>2016</v>
      </c>
      <c r="D1396" t="s">
        <v>231</v>
      </c>
      <c r="E1396" t="s">
        <v>57</v>
      </c>
      <c r="F1396" t="s">
        <v>24</v>
      </c>
      <c r="G1396" t="s">
        <v>209</v>
      </c>
      <c r="H1396" t="s">
        <v>201</v>
      </c>
      <c r="I1396">
        <v>120600</v>
      </c>
      <c r="J1396">
        <v>4064</v>
      </c>
      <c r="K1396">
        <v>124664</v>
      </c>
      <c r="L1396" t="s">
        <v>142</v>
      </c>
      <c r="M1396" t="s">
        <v>161</v>
      </c>
      <c r="N1396" t="s">
        <v>162</v>
      </c>
      <c r="O1396">
        <v>4</v>
      </c>
      <c r="P1396" t="s">
        <v>91</v>
      </c>
      <c r="Q1396" t="s">
        <v>78</v>
      </c>
      <c r="R1396" t="s">
        <v>92</v>
      </c>
      <c r="S1396" t="s">
        <v>57</v>
      </c>
      <c r="T1396" t="s">
        <v>44</v>
      </c>
      <c r="U1396" t="s">
        <v>225</v>
      </c>
      <c r="V1396">
        <v>7236</v>
      </c>
      <c r="W1396">
        <v>4.6986434164916366E-2</v>
      </c>
      <c r="X1396" t="s">
        <v>220</v>
      </c>
    </row>
    <row r="1397" spans="1:24" x14ac:dyDescent="0.25">
      <c r="A1397" t="s">
        <v>154</v>
      </c>
      <c r="B1397" s="1">
        <v>42610</v>
      </c>
      <c r="C1397">
        <v>2016</v>
      </c>
      <c r="D1397" t="s">
        <v>231</v>
      </c>
      <c r="E1397" t="s">
        <v>54</v>
      </c>
      <c r="F1397" t="s">
        <v>29</v>
      </c>
      <c r="G1397" t="s">
        <v>200</v>
      </c>
      <c r="H1397" t="s">
        <v>203</v>
      </c>
      <c r="I1397">
        <v>70150</v>
      </c>
      <c r="J1397">
        <v>1184</v>
      </c>
      <c r="K1397">
        <v>71334</v>
      </c>
      <c r="L1397" t="s">
        <v>142</v>
      </c>
      <c r="M1397" t="s">
        <v>155</v>
      </c>
      <c r="N1397" t="s">
        <v>156</v>
      </c>
      <c r="O1397">
        <v>4</v>
      </c>
      <c r="P1397" t="s">
        <v>91</v>
      </c>
      <c r="Q1397" t="s">
        <v>78</v>
      </c>
      <c r="R1397" t="s">
        <v>79</v>
      </c>
      <c r="S1397" t="s">
        <v>54</v>
      </c>
      <c r="T1397" t="s">
        <v>45</v>
      </c>
      <c r="U1397" t="s">
        <v>223</v>
      </c>
      <c r="V1397">
        <v>3507.5</v>
      </c>
      <c r="W1397">
        <v>0.35364406712057256</v>
      </c>
      <c r="X1397" t="s">
        <v>220</v>
      </c>
    </row>
    <row r="1398" spans="1:24" x14ac:dyDescent="0.25">
      <c r="A1398" t="s">
        <v>188</v>
      </c>
      <c r="B1398" s="1">
        <v>42611</v>
      </c>
      <c r="C1398">
        <v>2016</v>
      </c>
      <c r="D1398" t="s">
        <v>231</v>
      </c>
      <c r="E1398" t="s">
        <v>60</v>
      </c>
      <c r="F1398" t="s">
        <v>4</v>
      </c>
      <c r="G1398" t="s">
        <v>200</v>
      </c>
      <c r="H1398" t="s">
        <v>211</v>
      </c>
      <c r="I1398">
        <v>86150</v>
      </c>
      <c r="J1398">
        <v>3911</v>
      </c>
      <c r="K1398">
        <v>90061</v>
      </c>
      <c r="L1398" t="s">
        <v>164</v>
      </c>
      <c r="M1398" t="s">
        <v>189</v>
      </c>
      <c r="N1398" t="s">
        <v>190</v>
      </c>
      <c r="O1398">
        <v>4</v>
      </c>
      <c r="P1398" t="s">
        <v>77</v>
      </c>
      <c r="Q1398" t="s">
        <v>86</v>
      </c>
      <c r="R1398" t="s">
        <v>87</v>
      </c>
      <c r="S1398" t="s">
        <v>61</v>
      </c>
      <c r="T1398" t="s">
        <v>42</v>
      </c>
      <c r="U1398" t="s">
        <v>225</v>
      </c>
      <c r="V1398">
        <v>5169</v>
      </c>
      <c r="W1398">
        <v>0.84629172358954874</v>
      </c>
      <c r="X1398" t="s">
        <v>222</v>
      </c>
    </row>
    <row r="1399" spans="1:24" x14ac:dyDescent="0.25">
      <c r="A1399" t="s">
        <v>130</v>
      </c>
      <c r="B1399" s="1">
        <v>42611</v>
      </c>
      <c r="C1399">
        <v>2016</v>
      </c>
      <c r="D1399" t="s">
        <v>231</v>
      </c>
      <c r="E1399" t="s">
        <v>54</v>
      </c>
      <c r="F1399" t="s">
        <v>23</v>
      </c>
      <c r="G1399" t="s">
        <v>200</v>
      </c>
      <c r="H1399" t="s">
        <v>205</v>
      </c>
      <c r="I1399">
        <v>67950</v>
      </c>
      <c r="J1399">
        <v>4841</v>
      </c>
      <c r="K1399">
        <v>72791</v>
      </c>
      <c r="L1399" t="s">
        <v>127</v>
      </c>
      <c r="M1399" t="s">
        <v>131</v>
      </c>
      <c r="N1399" t="s">
        <v>132</v>
      </c>
      <c r="O1399">
        <v>4</v>
      </c>
      <c r="P1399" t="s">
        <v>77</v>
      </c>
      <c r="Q1399" t="s">
        <v>86</v>
      </c>
      <c r="R1399" t="s">
        <v>79</v>
      </c>
      <c r="S1399" t="s">
        <v>54</v>
      </c>
      <c r="T1399" t="s">
        <v>44</v>
      </c>
      <c r="U1399" t="s">
        <v>223</v>
      </c>
      <c r="V1399">
        <v>3397.5</v>
      </c>
      <c r="W1399">
        <v>0.39315626928264102</v>
      </c>
      <c r="X1399" t="s">
        <v>220</v>
      </c>
    </row>
    <row r="1400" spans="1:24" x14ac:dyDescent="0.25">
      <c r="A1400" t="s">
        <v>96</v>
      </c>
      <c r="B1400" s="1">
        <v>42613</v>
      </c>
      <c r="C1400">
        <v>2016</v>
      </c>
      <c r="D1400" t="s">
        <v>231</v>
      </c>
      <c r="E1400" t="s">
        <v>55</v>
      </c>
      <c r="F1400" t="s">
        <v>38</v>
      </c>
      <c r="G1400" t="s">
        <v>200</v>
      </c>
      <c r="H1400" t="s">
        <v>205</v>
      </c>
      <c r="I1400">
        <v>26750</v>
      </c>
      <c r="J1400">
        <v>1646</v>
      </c>
      <c r="K1400">
        <v>28396</v>
      </c>
      <c r="L1400" t="s">
        <v>97</v>
      </c>
      <c r="M1400" t="s">
        <v>98</v>
      </c>
      <c r="N1400" t="s">
        <v>99</v>
      </c>
      <c r="O1400">
        <v>2</v>
      </c>
      <c r="P1400" t="s">
        <v>77</v>
      </c>
      <c r="Q1400" t="s">
        <v>78</v>
      </c>
      <c r="R1400" t="s">
        <v>79</v>
      </c>
      <c r="S1400" t="s">
        <v>56</v>
      </c>
      <c r="T1400" t="s">
        <v>46</v>
      </c>
      <c r="U1400" t="s">
        <v>219</v>
      </c>
      <c r="V1400">
        <v>802.5</v>
      </c>
      <c r="W1400">
        <v>0.78887098878103823</v>
      </c>
      <c r="X1400" t="s">
        <v>222</v>
      </c>
    </row>
    <row r="1401" spans="1:24" x14ac:dyDescent="0.25">
      <c r="A1401" t="s">
        <v>80</v>
      </c>
      <c r="B1401" s="1">
        <v>42614</v>
      </c>
      <c r="C1401">
        <v>2016</v>
      </c>
      <c r="D1401" t="s">
        <v>232</v>
      </c>
      <c r="E1401" t="s">
        <v>52</v>
      </c>
      <c r="F1401" t="s">
        <v>47</v>
      </c>
      <c r="G1401" t="s">
        <v>200</v>
      </c>
      <c r="H1401" t="s">
        <v>203</v>
      </c>
      <c r="I1401">
        <v>40850</v>
      </c>
      <c r="J1401">
        <v>2280</v>
      </c>
      <c r="K1401">
        <v>43130</v>
      </c>
      <c r="L1401" t="s">
        <v>74</v>
      </c>
      <c r="M1401" t="s">
        <v>81</v>
      </c>
      <c r="N1401" t="s">
        <v>82</v>
      </c>
      <c r="O1401">
        <v>4</v>
      </c>
      <c r="P1401" t="s">
        <v>77</v>
      </c>
      <c r="Q1401" t="s">
        <v>78</v>
      </c>
      <c r="R1401" t="s">
        <v>79</v>
      </c>
      <c r="S1401" t="s">
        <v>53</v>
      </c>
      <c r="T1401" t="s">
        <v>46</v>
      </c>
      <c r="U1401" t="s">
        <v>221</v>
      </c>
      <c r="V1401">
        <v>1634</v>
      </c>
      <c r="W1401">
        <v>0.43177098102484412</v>
      </c>
      <c r="X1401" t="s">
        <v>220</v>
      </c>
    </row>
    <row r="1402" spans="1:24" x14ac:dyDescent="0.25">
      <c r="A1402" t="s">
        <v>114</v>
      </c>
      <c r="B1402" s="1">
        <v>42614</v>
      </c>
      <c r="C1402">
        <v>2016</v>
      </c>
      <c r="D1402" t="s">
        <v>232</v>
      </c>
      <c r="E1402" t="s">
        <v>54</v>
      </c>
      <c r="F1402" t="s">
        <v>29</v>
      </c>
      <c r="G1402" t="s">
        <v>200</v>
      </c>
      <c r="H1402" t="s">
        <v>203</v>
      </c>
      <c r="I1402">
        <v>59800</v>
      </c>
      <c r="J1402">
        <v>1818</v>
      </c>
      <c r="K1402">
        <v>61618</v>
      </c>
      <c r="L1402" t="s">
        <v>97</v>
      </c>
      <c r="M1402" t="s">
        <v>115</v>
      </c>
      <c r="N1402" t="s">
        <v>116</v>
      </c>
      <c r="O1402">
        <v>4</v>
      </c>
      <c r="P1402" t="s">
        <v>77</v>
      </c>
      <c r="Q1402" t="s">
        <v>78</v>
      </c>
      <c r="R1402" t="s">
        <v>79</v>
      </c>
      <c r="S1402" t="s">
        <v>54</v>
      </c>
      <c r="T1402" t="s">
        <v>45</v>
      </c>
      <c r="U1402" t="s">
        <v>223</v>
      </c>
      <c r="V1402">
        <v>2990</v>
      </c>
      <c r="W1402">
        <v>0.13799786993209173</v>
      </c>
      <c r="X1402" t="s">
        <v>220</v>
      </c>
    </row>
    <row r="1403" spans="1:24" x14ac:dyDescent="0.25">
      <c r="A1403" t="s">
        <v>114</v>
      </c>
      <c r="B1403" s="1">
        <v>42614</v>
      </c>
      <c r="C1403">
        <v>2016</v>
      </c>
      <c r="D1403" t="s">
        <v>232</v>
      </c>
      <c r="E1403" t="s">
        <v>54</v>
      </c>
      <c r="F1403" t="s">
        <v>29</v>
      </c>
      <c r="G1403" t="s">
        <v>209</v>
      </c>
      <c r="H1403" t="s">
        <v>201</v>
      </c>
      <c r="I1403">
        <v>60400</v>
      </c>
      <c r="J1403">
        <v>3255</v>
      </c>
      <c r="K1403">
        <v>63655</v>
      </c>
      <c r="L1403" t="s">
        <v>97</v>
      </c>
      <c r="M1403" t="s">
        <v>115</v>
      </c>
      <c r="N1403" t="s">
        <v>116</v>
      </c>
      <c r="O1403">
        <v>4</v>
      </c>
      <c r="P1403" t="s">
        <v>77</v>
      </c>
      <c r="Q1403" t="s">
        <v>78</v>
      </c>
      <c r="R1403" t="s">
        <v>79</v>
      </c>
      <c r="S1403" t="s">
        <v>54</v>
      </c>
      <c r="T1403" t="s">
        <v>45</v>
      </c>
      <c r="U1403" t="s">
        <v>223</v>
      </c>
      <c r="V1403">
        <v>3020</v>
      </c>
      <c r="W1403">
        <v>0.59882867364158332</v>
      </c>
      <c r="X1403" t="s">
        <v>222</v>
      </c>
    </row>
    <row r="1404" spans="1:24" x14ac:dyDescent="0.25">
      <c r="A1404" t="s">
        <v>145</v>
      </c>
      <c r="B1404" s="1">
        <v>42614</v>
      </c>
      <c r="C1404">
        <v>2016</v>
      </c>
      <c r="D1404" t="s">
        <v>232</v>
      </c>
      <c r="E1404" t="s">
        <v>55</v>
      </c>
      <c r="F1404" t="s">
        <v>37</v>
      </c>
      <c r="G1404" t="s">
        <v>204</v>
      </c>
      <c r="H1404" t="s">
        <v>201</v>
      </c>
      <c r="I1404">
        <v>33100</v>
      </c>
      <c r="J1404">
        <v>1255</v>
      </c>
      <c r="K1404">
        <v>34355</v>
      </c>
      <c r="L1404" t="s">
        <v>142</v>
      </c>
      <c r="M1404" t="s">
        <v>146</v>
      </c>
      <c r="N1404" t="s">
        <v>147</v>
      </c>
      <c r="O1404">
        <v>4</v>
      </c>
      <c r="P1404" t="s">
        <v>77</v>
      </c>
      <c r="Q1404" t="s">
        <v>78</v>
      </c>
      <c r="R1404" t="s">
        <v>79</v>
      </c>
      <c r="S1404" t="s">
        <v>56</v>
      </c>
      <c r="T1404" t="s">
        <v>46</v>
      </c>
      <c r="U1404" t="s">
        <v>219</v>
      </c>
      <c r="V1404">
        <v>993</v>
      </c>
      <c r="W1404">
        <v>8.9984708507538178E-3</v>
      </c>
      <c r="X1404" t="s">
        <v>220</v>
      </c>
    </row>
    <row r="1405" spans="1:24" x14ac:dyDescent="0.25">
      <c r="A1405" t="s">
        <v>145</v>
      </c>
      <c r="B1405" s="1">
        <v>42615</v>
      </c>
      <c r="C1405">
        <v>2016</v>
      </c>
      <c r="D1405" t="s">
        <v>232</v>
      </c>
      <c r="E1405" t="s">
        <v>64</v>
      </c>
      <c r="F1405" t="s">
        <v>26</v>
      </c>
      <c r="G1405" t="s">
        <v>209</v>
      </c>
      <c r="H1405" t="s">
        <v>203</v>
      </c>
      <c r="I1405">
        <v>32950</v>
      </c>
      <c r="J1405">
        <v>4855</v>
      </c>
      <c r="K1405">
        <v>37805</v>
      </c>
      <c r="L1405" t="s">
        <v>142</v>
      </c>
      <c r="M1405" t="s">
        <v>146</v>
      </c>
      <c r="N1405" t="s">
        <v>147</v>
      </c>
      <c r="O1405">
        <v>4</v>
      </c>
      <c r="P1405" t="s">
        <v>77</v>
      </c>
      <c r="Q1405" t="s">
        <v>78</v>
      </c>
      <c r="R1405" t="s">
        <v>79</v>
      </c>
      <c r="S1405" t="s">
        <v>57</v>
      </c>
      <c r="T1405" t="s">
        <v>44</v>
      </c>
      <c r="U1405" t="s">
        <v>221</v>
      </c>
      <c r="V1405">
        <v>1318</v>
      </c>
      <c r="W1405">
        <v>0.12149221921409117</v>
      </c>
      <c r="X1405" t="s">
        <v>220</v>
      </c>
    </row>
    <row r="1406" spans="1:24" x14ac:dyDescent="0.25">
      <c r="A1406" t="s">
        <v>179</v>
      </c>
      <c r="B1406" s="1">
        <v>42615</v>
      </c>
      <c r="C1406">
        <v>2016</v>
      </c>
      <c r="D1406" t="s">
        <v>232</v>
      </c>
      <c r="E1406" t="s">
        <v>57</v>
      </c>
      <c r="F1406" t="s">
        <v>19</v>
      </c>
      <c r="G1406" t="s">
        <v>200</v>
      </c>
      <c r="H1406" t="s">
        <v>205</v>
      </c>
      <c r="I1406">
        <v>56100</v>
      </c>
      <c r="J1406">
        <v>1809</v>
      </c>
      <c r="K1406">
        <v>57909</v>
      </c>
      <c r="L1406" t="s">
        <v>164</v>
      </c>
      <c r="M1406" t="s">
        <v>180</v>
      </c>
      <c r="N1406" t="s">
        <v>181</v>
      </c>
      <c r="O1406">
        <v>4</v>
      </c>
      <c r="P1406" t="s">
        <v>77</v>
      </c>
      <c r="Q1406" t="s">
        <v>78</v>
      </c>
      <c r="R1406" t="s">
        <v>79</v>
      </c>
      <c r="S1406" t="s">
        <v>57</v>
      </c>
      <c r="T1406" t="s">
        <v>44</v>
      </c>
      <c r="U1406" t="s">
        <v>223</v>
      </c>
      <c r="V1406">
        <v>2805</v>
      </c>
      <c r="W1406">
        <v>0.80547453826548276</v>
      </c>
      <c r="X1406" t="s">
        <v>222</v>
      </c>
    </row>
    <row r="1407" spans="1:24" x14ac:dyDescent="0.25">
      <c r="A1407" t="s">
        <v>154</v>
      </c>
      <c r="B1407" s="1">
        <v>42615</v>
      </c>
      <c r="C1407">
        <v>2016</v>
      </c>
      <c r="D1407" t="s">
        <v>232</v>
      </c>
      <c r="E1407" t="s">
        <v>57</v>
      </c>
      <c r="F1407" t="s">
        <v>17</v>
      </c>
      <c r="G1407" t="s">
        <v>208</v>
      </c>
      <c r="H1407" t="s">
        <v>201</v>
      </c>
      <c r="I1407">
        <v>69700</v>
      </c>
      <c r="J1407">
        <v>3451</v>
      </c>
      <c r="K1407">
        <v>73151</v>
      </c>
      <c r="L1407" t="s">
        <v>142</v>
      </c>
      <c r="M1407" t="s">
        <v>155</v>
      </c>
      <c r="N1407" t="s">
        <v>156</v>
      </c>
      <c r="O1407">
        <v>4</v>
      </c>
      <c r="P1407" t="s">
        <v>91</v>
      </c>
      <c r="Q1407" t="s">
        <v>78</v>
      </c>
      <c r="R1407" t="s">
        <v>79</v>
      </c>
      <c r="S1407" t="s">
        <v>57</v>
      </c>
      <c r="T1407" t="s">
        <v>44</v>
      </c>
      <c r="U1407" t="s">
        <v>223</v>
      </c>
      <c r="V1407">
        <v>3485</v>
      </c>
      <c r="W1407">
        <v>0.58474527326633463</v>
      </c>
      <c r="X1407" t="s">
        <v>222</v>
      </c>
    </row>
    <row r="1408" spans="1:24" x14ac:dyDescent="0.25">
      <c r="A1408" t="s">
        <v>117</v>
      </c>
      <c r="B1408" s="1">
        <v>42616</v>
      </c>
      <c r="C1408">
        <v>2016</v>
      </c>
      <c r="D1408" t="s">
        <v>232</v>
      </c>
      <c r="E1408" t="s">
        <v>54</v>
      </c>
      <c r="F1408" t="s">
        <v>28</v>
      </c>
      <c r="G1408" t="s">
        <v>200</v>
      </c>
      <c r="H1408" t="s">
        <v>205</v>
      </c>
      <c r="I1408">
        <v>65000</v>
      </c>
      <c r="J1408">
        <v>4871</v>
      </c>
      <c r="K1408">
        <v>69871</v>
      </c>
      <c r="L1408" t="s">
        <v>97</v>
      </c>
      <c r="M1408" t="s">
        <v>118</v>
      </c>
      <c r="N1408" t="s">
        <v>119</v>
      </c>
      <c r="O1408">
        <v>4</v>
      </c>
      <c r="P1408" t="s">
        <v>77</v>
      </c>
      <c r="Q1408" t="s">
        <v>86</v>
      </c>
      <c r="R1408" t="s">
        <v>79</v>
      </c>
      <c r="S1408" t="s">
        <v>54</v>
      </c>
      <c r="T1408" t="s">
        <v>45</v>
      </c>
      <c r="U1408" t="s">
        <v>223</v>
      </c>
      <c r="V1408">
        <v>3250</v>
      </c>
      <c r="W1408">
        <v>0.91809607712463293</v>
      </c>
      <c r="X1408" t="s">
        <v>222</v>
      </c>
    </row>
    <row r="1409" spans="1:24" x14ac:dyDescent="0.25">
      <c r="A1409" t="s">
        <v>114</v>
      </c>
      <c r="B1409" s="1">
        <v>42616</v>
      </c>
      <c r="C1409">
        <v>2016</v>
      </c>
      <c r="D1409" t="s">
        <v>232</v>
      </c>
      <c r="E1409" t="s">
        <v>57</v>
      </c>
      <c r="F1409" t="s">
        <v>19</v>
      </c>
      <c r="G1409" t="s">
        <v>200</v>
      </c>
      <c r="H1409" t="s">
        <v>211</v>
      </c>
      <c r="I1409">
        <v>59650</v>
      </c>
      <c r="J1409">
        <v>2932</v>
      </c>
      <c r="K1409">
        <v>62582</v>
      </c>
      <c r="L1409" t="s">
        <v>97</v>
      </c>
      <c r="M1409" t="s">
        <v>115</v>
      </c>
      <c r="N1409" t="s">
        <v>116</v>
      </c>
      <c r="O1409">
        <v>4</v>
      </c>
      <c r="P1409" t="s">
        <v>77</v>
      </c>
      <c r="Q1409" t="s">
        <v>78</v>
      </c>
      <c r="R1409" t="s">
        <v>79</v>
      </c>
      <c r="S1409" t="s">
        <v>57</v>
      </c>
      <c r="T1409" t="s">
        <v>44</v>
      </c>
      <c r="U1409" t="s">
        <v>223</v>
      </c>
      <c r="V1409">
        <v>2982.5</v>
      </c>
      <c r="W1409">
        <v>0.12854728760595774</v>
      </c>
      <c r="X1409" t="s">
        <v>220</v>
      </c>
    </row>
    <row r="1410" spans="1:24" x14ac:dyDescent="0.25">
      <c r="A1410" t="s">
        <v>123</v>
      </c>
      <c r="B1410" s="1">
        <v>42616</v>
      </c>
      <c r="C1410">
        <v>2016</v>
      </c>
      <c r="D1410" t="s">
        <v>232</v>
      </c>
      <c r="E1410" t="s">
        <v>54</v>
      </c>
      <c r="F1410" t="s">
        <v>29</v>
      </c>
      <c r="G1410" t="s">
        <v>209</v>
      </c>
      <c r="H1410" t="s">
        <v>201</v>
      </c>
      <c r="I1410">
        <v>84350</v>
      </c>
      <c r="J1410">
        <v>3271</v>
      </c>
      <c r="K1410">
        <v>87621</v>
      </c>
      <c r="L1410" t="s">
        <v>97</v>
      </c>
      <c r="M1410" t="s">
        <v>124</v>
      </c>
      <c r="N1410" t="s">
        <v>125</v>
      </c>
      <c r="O1410">
        <v>4</v>
      </c>
      <c r="P1410" t="s">
        <v>91</v>
      </c>
      <c r="Q1410" t="s">
        <v>78</v>
      </c>
      <c r="R1410" t="s">
        <v>92</v>
      </c>
      <c r="S1410" t="s">
        <v>54</v>
      </c>
      <c r="T1410" t="s">
        <v>45</v>
      </c>
      <c r="U1410" t="s">
        <v>225</v>
      </c>
      <c r="V1410">
        <v>5061</v>
      </c>
      <c r="W1410">
        <v>0.96095049239739327</v>
      </c>
      <c r="X1410" t="s">
        <v>222</v>
      </c>
    </row>
    <row r="1411" spans="1:24" x14ac:dyDescent="0.25">
      <c r="A1411" t="s">
        <v>103</v>
      </c>
      <c r="B1411" s="1">
        <v>42616</v>
      </c>
      <c r="C1411">
        <v>2016</v>
      </c>
      <c r="D1411" t="s">
        <v>232</v>
      </c>
      <c r="E1411" t="s">
        <v>50</v>
      </c>
      <c r="F1411" t="s">
        <v>13</v>
      </c>
      <c r="G1411" t="s">
        <v>210</v>
      </c>
      <c r="H1411" t="s">
        <v>203</v>
      </c>
      <c r="I1411">
        <v>40050</v>
      </c>
      <c r="J1411">
        <v>4865</v>
      </c>
      <c r="K1411">
        <v>44915</v>
      </c>
      <c r="L1411" t="s">
        <v>97</v>
      </c>
      <c r="M1411" t="s">
        <v>104</v>
      </c>
      <c r="N1411" t="s">
        <v>105</v>
      </c>
      <c r="O1411">
        <v>2</v>
      </c>
      <c r="P1411" t="s">
        <v>91</v>
      </c>
      <c r="Q1411" t="s">
        <v>78</v>
      </c>
      <c r="R1411" t="s">
        <v>79</v>
      </c>
      <c r="S1411" t="s">
        <v>51</v>
      </c>
      <c r="T1411" t="s">
        <v>43</v>
      </c>
      <c r="U1411" t="s">
        <v>221</v>
      </c>
      <c r="V1411">
        <v>1602</v>
      </c>
      <c r="W1411">
        <v>0.40581014957549522</v>
      </c>
      <c r="X1411" t="s">
        <v>220</v>
      </c>
    </row>
    <row r="1412" spans="1:24" x14ac:dyDescent="0.25">
      <c r="A1412" t="s">
        <v>96</v>
      </c>
      <c r="B1412" s="1">
        <v>42616</v>
      </c>
      <c r="C1412">
        <v>2016</v>
      </c>
      <c r="D1412" t="s">
        <v>232</v>
      </c>
      <c r="E1412" t="s">
        <v>57</v>
      </c>
      <c r="F1412" t="s">
        <v>21</v>
      </c>
      <c r="G1412" t="s">
        <v>200</v>
      </c>
      <c r="H1412" t="s">
        <v>205</v>
      </c>
      <c r="I1412">
        <v>26950</v>
      </c>
      <c r="J1412">
        <v>2729</v>
      </c>
      <c r="K1412">
        <v>29679</v>
      </c>
      <c r="L1412" t="s">
        <v>97</v>
      </c>
      <c r="M1412" t="s">
        <v>98</v>
      </c>
      <c r="N1412" t="s">
        <v>99</v>
      </c>
      <c r="O1412">
        <v>2</v>
      </c>
      <c r="P1412" t="s">
        <v>77</v>
      </c>
      <c r="Q1412" t="s">
        <v>78</v>
      </c>
      <c r="R1412" t="s">
        <v>79</v>
      </c>
      <c r="S1412" t="s">
        <v>57</v>
      </c>
      <c r="T1412" t="s">
        <v>44</v>
      </c>
      <c r="U1412" t="s">
        <v>219</v>
      </c>
      <c r="V1412">
        <v>808.5</v>
      </c>
      <c r="W1412">
        <v>0.29820955232633722</v>
      </c>
      <c r="X1412" t="s">
        <v>220</v>
      </c>
    </row>
    <row r="1413" spans="1:24" x14ac:dyDescent="0.25">
      <c r="A1413" t="s">
        <v>136</v>
      </c>
      <c r="B1413" s="1">
        <v>42617</v>
      </c>
      <c r="C1413">
        <v>2016</v>
      </c>
      <c r="D1413" t="s">
        <v>232</v>
      </c>
      <c r="E1413" t="s">
        <v>54</v>
      </c>
      <c r="F1413" t="s">
        <v>32</v>
      </c>
      <c r="G1413" t="s">
        <v>200</v>
      </c>
      <c r="H1413" t="s">
        <v>203</v>
      </c>
      <c r="I1413">
        <v>95250</v>
      </c>
      <c r="J1413">
        <v>2382</v>
      </c>
      <c r="K1413">
        <v>97632</v>
      </c>
      <c r="L1413" t="s">
        <v>127</v>
      </c>
      <c r="M1413" t="s">
        <v>137</v>
      </c>
      <c r="N1413" t="s">
        <v>138</v>
      </c>
      <c r="O1413">
        <v>4</v>
      </c>
      <c r="P1413" t="s">
        <v>77</v>
      </c>
      <c r="Q1413" t="s">
        <v>78</v>
      </c>
      <c r="R1413" t="s">
        <v>79</v>
      </c>
      <c r="S1413" t="s">
        <v>54</v>
      </c>
      <c r="T1413" t="s">
        <v>45</v>
      </c>
      <c r="U1413" t="s">
        <v>225</v>
      </c>
      <c r="V1413">
        <v>5715</v>
      </c>
      <c r="W1413">
        <v>0.21356383767610596</v>
      </c>
      <c r="X1413" t="s">
        <v>220</v>
      </c>
    </row>
    <row r="1414" spans="1:24" x14ac:dyDescent="0.25">
      <c r="A1414" t="s">
        <v>139</v>
      </c>
      <c r="B1414" s="1">
        <v>42617</v>
      </c>
      <c r="C1414">
        <v>2016</v>
      </c>
      <c r="D1414" t="s">
        <v>232</v>
      </c>
      <c r="E1414" t="s">
        <v>54</v>
      </c>
      <c r="F1414" t="s">
        <v>33</v>
      </c>
      <c r="G1414" t="s">
        <v>200</v>
      </c>
      <c r="H1414" t="s">
        <v>211</v>
      </c>
      <c r="I1414">
        <v>150150</v>
      </c>
      <c r="J1414">
        <v>3540</v>
      </c>
      <c r="K1414">
        <v>153690</v>
      </c>
      <c r="L1414" t="s">
        <v>127</v>
      </c>
      <c r="M1414" t="s">
        <v>137</v>
      </c>
      <c r="N1414" t="s">
        <v>140</v>
      </c>
      <c r="O1414">
        <v>4</v>
      </c>
      <c r="P1414" t="s">
        <v>91</v>
      </c>
      <c r="Q1414" t="s">
        <v>86</v>
      </c>
      <c r="R1414" t="s">
        <v>92</v>
      </c>
      <c r="S1414" t="s">
        <v>54</v>
      </c>
      <c r="T1414" t="s">
        <v>45</v>
      </c>
      <c r="U1414" t="s">
        <v>225</v>
      </c>
      <c r="V1414">
        <v>9009</v>
      </c>
      <c r="W1414">
        <v>0.90272436752110918</v>
      </c>
      <c r="X1414" t="s">
        <v>222</v>
      </c>
    </row>
    <row r="1415" spans="1:24" x14ac:dyDescent="0.25">
      <c r="A1415" t="s">
        <v>179</v>
      </c>
      <c r="B1415" s="1">
        <v>42618</v>
      </c>
      <c r="C1415">
        <v>2016</v>
      </c>
      <c r="D1415" t="s">
        <v>232</v>
      </c>
      <c r="E1415" t="s">
        <v>57</v>
      </c>
      <c r="F1415" t="s">
        <v>19</v>
      </c>
      <c r="G1415" t="s">
        <v>200</v>
      </c>
      <c r="H1415" t="s">
        <v>211</v>
      </c>
      <c r="I1415">
        <v>56250</v>
      </c>
      <c r="J1415">
        <v>1339</v>
      </c>
      <c r="K1415">
        <v>57589</v>
      </c>
      <c r="L1415" t="s">
        <v>164</v>
      </c>
      <c r="M1415" t="s">
        <v>180</v>
      </c>
      <c r="N1415" t="s">
        <v>181</v>
      </c>
      <c r="O1415">
        <v>4</v>
      </c>
      <c r="P1415" t="s">
        <v>77</v>
      </c>
      <c r="Q1415" t="s">
        <v>78</v>
      </c>
      <c r="R1415" t="s">
        <v>79</v>
      </c>
      <c r="S1415" t="s">
        <v>57</v>
      </c>
      <c r="T1415" t="s">
        <v>44</v>
      </c>
      <c r="U1415" t="s">
        <v>223</v>
      </c>
      <c r="V1415">
        <v>2812.5</v>
      </c>
      <c r="W1415">
        <v>0.55415700215574215</v>
      </c>
      <c r="X1415" t="s">
        <v>222</v>
      </c>
    </row>
    <row r="1416" spans="1:24" x14ac:dyDescent="0.25">
      <c r="A1416" t="s">
        <v>112</v>
      </c>
      <c r="B1416" s="1">
        <v>42619</v>
      </c>
      <c r="C1416">
        <v>2016</v>
      </c>
      <c r="D1416" t="s">
        <v>232</v>
      </c>
      <c r="E1416" t="s">
        <v>55</v>
      </c>
      <c r="F1416" t="s">
        <v>38</v>
      </c>
      <c r="G1416" t="s">
        <v>210</v>
      </c>
      <c r="H1416" t="s">
        <v>201</v>
      </c>
      <c r="I1416">
        <v>52100</v>
      </c>
      <c r="J1416">
        <v>2672</v>
      </c>
      <c r="K1416">
        <v>54772</v>
      </c>
      <c r="L1416" t="s">
        <v>97</v>
      </c>
      <c r="M1416" t="s">
        <v>104</v>
      </c>
      <c r="N1416" t="s">
        <v>113</v>
      </c>
      <c r="O1416">
        <v>3</v>
      </c>
      <c r="P1416" t="s">
        <v>91</v>
      </c>
      <c r="Q1416" t="s">
        <v>78</v>
      </c>
      <c r="R1416" t="s">
        <v>79</v>
      </c>
      <c r="S1416" t="s">
        <v>56</v>
      </c>
      <c r="T1416" t="s">
        <v>46</v>
      </c>
      <c r="U1416" t="s">
        <v>221</v>
      </c>
      <c r="V1416">
        <v>2084</v>
      </c>
      <c r="W1416">
        <v>0.13050867530075305</v>
      </c>
      <c r="X1416" t="s">
        <v>220</v>
      </c>
    </row>
    <row r="1417" spans="1:24" x14ac:dyDescent="0.25">
      <c r="A1417" t="s">
        <v>73</v>
      </c>
      <c r="B1417" s="1">
        <v>42620</v>
      </c>
      <c r="C1417">
        <v>2016</v>
      </c>
      <c r="D1417" t="s">
        <v>232</v>
      </c>
      <c r="E1417" t="s">
        <v>58</v>
      </c>
      <c r="F1417" t="s">
        <v>2</v>
      </c>
      <c r="G1417" t="s">
        <v>206</v>
      </c>
      <c r="H1417" t="s">
        <v>203</v>
      </c>
      <c r="I1417">
        <v>30750</v>
      </c>
      <c r="J1417">
        <v>3350</v>
      </c>
      <c r="K1417">
        <v>34100</v>
      </c>
      <c r="L1417" t="s">
        <v>74</v>
      </c>
      <c r="M1417" t="s">
        <v>75</v>
      </c>
      <c r="N1417" t="s">
        <v>76</v>
      </c>
      <c r="O1417">
        <v>4</v>
      </c>
      <c r="P1417" t="s">
        <v>77</v>
      </c>
      <c r="Q1417" t="s">
        <v>78</v>
      </c>
      <c r="R1417" t="s">
        <v>79</v>
      </c>
      <c r="S1417" t="s">
        <v>59</v>
      </c>
      <c r="T1417" t="s">
        <v>42</v>
      </c>
      <c r="U1417" t="s">
        <v>219</v>
      </c>
      <c r="V1417">
        <v>922.5</v>
      </c>
      <c r="W1417">
        <v>0.32935125349524957</v>
      </c>
      <c r="X1417" t="s">
        <v>220</v>
      </c>
    </row>
    <row r="1418" spans="1:24" x14ac:dyDescent="0.25">
      <c r="A1418" t="s">
        <v>96</v>
      </c>
      <c r="B1418" s="1">
        <v>42620</v>
      </c>
      <c r="C1418">
        <v>2016</v>
      </c>
      <c r="D1418" t="s">
        <v>232</v>
      </c>
      <c r="E1418" t="s">
        <v>50</v>
      </c>
      <c r="F1418" t="s">
        <v>9</v>
      </c>
      <c r="G1418" t="s">
        <v>200</v>
      </c>
      <c r="H1418" t="s">
        <v>203</v>
      </c>
      <c r="I1418">
        <v>26750</v>
      </c>
      <c r="J1418">
        <v>4353</v>
      </c>
      <c r="K1418">
        <v>31103</v>
      </c>
      <c r="L1418" t="s">
        <v>97</v>
      </c>
      <c r="M1418" t="s">
        <v>98</v>
      </c>
      <c r="N1418" t="s">
        <v>99</v>
      </c>
      <c r="O1418">
        <v>2</v>
      </c>
      <c r="P1418" t="s">
        <v>77</v>
      </c>
      <c r="Q1418" t="s">
        <v>78</v>
      </c>
      <c r="R1418" t="s">
        <v>79</v>
      </c>
      <c r="S1418" t="s">
        <v>51</v>
      </c>
      <c r="T1418" t="s">
        <v>43</v>
      </c>
      <c r="U1418" t="s">
        <v>219</v>
      </c>
      <c r="V1418">
        <v>802.5</v>
      </c>
      <c r="W1418">
        <v>0.12823199300478771</v>
      </c>
      <c r="X1418" t="s">
        <v>220</v>
      </c>
    </row>
    <row r="1419" spans="1:24" x14ac:dyDescent="0.25">
      <c r="A1419" t="s">
        <v>114</v>
      </c>
      <c r="B1419" s="1">
        <v>42620</v>
      </c>
      <c r="C1419">
        <v>2016</v>
      </c>
      <c r="D1419" t="s">
        <v>232</v>
      </c>
      <c r="E1419" t="s">
        <v>55</v>
      </c>
      <c r="F1419" t="s">
        <v>38</v>
      </c>
      <c r="G1419" t="s">
        <v>209</v>
      </c>
      <c r="H1419" t="s">
        <v>203</v>
      </c>
      <c r="I1419">
        <v>59600</v>
      </c>
      <c r="J1419">
        <v>2138</v>
      </c>
      <c r="K1419">
        <v>61738</v>
      </c>
      <c r="L1419" t="s">
        <v>97</v>
      </c>
      <c r="M1419" t="s">
        <v>115</v>
      </c>
      <c r="N1419" t="s">
        <v>116</v>
      </c>
      <c r="O1419">
        <v>4</v>
      </c>
      <c r="P1419" t="s">
        <v>77</v>
      </c>
      <c r="Q1419" t="s">
        <v>78</v>
      </c>
      <c r="R1419" t="s">
        <v>79</v>
      </c>
      <c r="S1419" t="s">
        <v>56</v>
      </c>
      <c r="T1419" t="s">
        <v>46</v>
      </c>
      <c r="U1419" t="s">
        <v>223</v>
      </c>
      <c r="V1419">
        <v>2980</v>
      </c>
      <c r="W1419">
        <v>0.23607689479183261</v>
      </c>
      <c r="X1419" t="s">
        <v>220</v>
      </c>
    </row>
    <row r="1420" spans="1:24" x14ac:dyDescent="0.25">
      <c r="A1420" t="s">
        <v>88</v>
      </c>
      <c r="B1420" s="1">
        <v>42620</v>
      </c>
      <c r="C1420">
        <v>2016</v>
      </c>
      <c r="D1420" t="s">
        <v>232</v>
      </c>
      <c r="E1420" t="s">
        <v>54</v>
      </c>
      <c r="F1420" t="s">
        <v>11</v>
      </c>
      <c r="G1420" t="s">
        <v>209</v>
      </c>
      <c r="H1420" t="s">
        <v>211</v>
      </c>
      <c r="I1420">
        <v>159750</v>
      </c>
      <c r="J1420">
        <v>4314</v>
      </c>
      <c r="K1420">
        <v>164064</v>
      </c>
      <c r="L1420" t="s">
        <v>74</v>
      </c>
      <c r="M1420" t="s">
        <v>89</v>
      </c>
      <c r="N1420" t="s">
        <v>90</v>
      </c>
      <c r="O1420">
        <v>4</v>
      </c>
      <c r="P1420" t="s">
        <v>91</v>
      </c>
      <c r="Q1420" t="s">
        <v>86</v>
      </c>
      <c r="R1420" t="s">
        <v>92</v>
      </c>
      <c r="S1420" t="s">
        <v>54</v>
      </c>
      <c r="T1420" t="s">
        <v>43</v>
      </c>
      <c r="U1420" t="s">
        <v>225</v>
      </c>
      <c r="V1420">
        <v>9585</v>
      </c>
      <c r="W1420">
        <v>0.31125983936305152</v>
      </c>
      <c r="X1420" t="s">
        <v>220</v>
      </c>
    </row>
    <row r="1421" spans="1:24" x14ac:dyDescent="0.25">
      <c r="A1421" t="s">
        <v>145</v>
      </c>
      <c r="B1421" s="1">
        <v>42621</v>
      </c>
      <c r="C1421">
        <v>2016</v>
      </c>
      <c r="D1421" t="s">
        <v>232</v>
      </c>
      <c r="E1421" t="s">
        <v>52</v>
      </c>
      <c r="F1421" t="s">
        <v>34</v>
      </c>
      <c r="G1421" t="s">
        <v>207</v>
      </c>
      <c r="H1421" t="s">
        <v>211</v>
      </c>
      <c r="I1421">
        <v>32800</v>
      </c>
      <c r="J1421">
        <v>1099</v>
      </c>
      <c r="K1421">
        <v>33899</v>
      </c>
      <c r="L1421" t="s">
        <v>142</v>
      </c>
      <c r="M1421" t="s">
        <v>146</v>
      </c>
      <c r="N1421" t="s">
        <v>147</v>
      </c>
      <c r="O1421">
        <v>4</v>
      </c>
      <c r="P1421" t="s">
        <v>77</v>
      </c>
      <c r="Q1421" t="s">
        <v>78</v>
      </c>
      <c r="R1421" t="s">
        <v>79</v>
      </c>
      <c r="S1421" t="s">
        <v>53</v>
      </c>
      <c r="T1421" t="s">
        <v>46</v>
      </c>
      <c r="U1421" t="s">
        <v>219</v>
      </c>
      <c r="V1421">
        <v>984</v>
      </c>
      <c r="W1421">
        <v>0.95693690001821929</v>
      </c>
      <c r="X1421" t="s">
        <v>222</v>
      </c>
    </row>
    <row r="1422" spans="1:24" x14ac:dyDescent="0.25">
      <c r="A1422" t="s">
        <v>160</v>
      </c>
      <c r="B1422" s="1">
        <v>42621</v>
      </c>
      <c r="C1422">
        <v>2016</v>
      </c>
      <c r="D1422" t="s">
        <v>232</v>
      </c>
      <c r="E1422" t="s">
        <v>60</v>
      </c>
      <c r="F1422" t="s">
        <v>4</v>
      </c>
      <c r="G1422" t="s">
        <v>209</v>
      </c>
      <c r="H1422" t="s">
        <v>205</v>
      </c>
      <c r="I1422">
        <v>120700</v>
      </c>
      <c r="J1422">
        <v>4264</v>
      </c>
      <c r="K1422">
        <v>124964</v>
      </c>
      <c r="L1422" t="s">
        <v>142</v>
      </c>
      <c r="M1422" t="s">
        <v>161</v>
      </c>
      <c r="N1422" t="s">
        <v>162</v>
      </c>
      <c r="O1422">
        <v>4</v>
      </c>
      <c r="P1422" t="s">
        <v>91</v>
      </c>
      <c r="Q1422" t="s">
        <v>78</v>
      </c>
      <c r="R1422" t="s">
        <v>92</v>
      </c>
      <c r="S1422" t="s">
        <v>61</v>
      </c>
      <c r="T1422" t="s">
        <v>42</v>
      </c>
      <c r="U1422" t="s">
        <v>225</v>
      </c>
      <c r="V1422">
        <v>7242</v>
      </c>
      <c r="W1422">
        <v>0.55119856612346996</v>
      </c>
      <c r="X1422" t="s">
        <v>222</v>
      </c>
    </row>
    <row r="1423" spans="1:24" x14ac:dyDescent="0.25">
      <c r="A1423" t="s">
        <v>112</v>
      </c>
      <c r="B1423" s="1">
        <v>42622</v>
      </c>
      <c r="C1423">
        <v>2016</v>
      </c>
      <c r="D1423" t="s">
        <v>232</v>
      </c>
      <c r="E1423" t="s">
        <v>52</v>
      </c>
      <c r="F1423" t="s">
        <v>41</v>
      </c>
      <c r="G1423" t="s">
        <v>200</v>
      </c>
      <c r="H1423" t="s">
        <v>203</v>
      </c>
      <c r="I1423">
        <v>52300</v>
      </c>
      <c r="J1423">
        <v>4993</v>
      </c>
      <c r="K1423">
        <v>57293</v>
      </c>
      <c r="L1423" t="s">
        <v>97</v>
      </c>
      <c r="M1423" t="s">
        <v>104</v>
      </c>
      <c r="N1423" t="s">
        <v>113</v>
      </c>
      <c r="O1423">
        <v>3</v>
      </c>
      <c r="P1423" t="s">
        <v>91</v>
      </c>
      <c r="Q1423" t="s">
        <v>78</v>
      </c>
      <c r="R1423" t="s">
        <v>79</v>
      </c>
      <c r="S1423" t="s">
        <v>53</v>
      </c>
      <c r="T1423" t="s">
        <v>46</v>
      </c>
      <c r="U1423" t="s">
        <v>223</v>
      </c>
      <c r="V1423">
        <v>2615</v>
      </c>
      <c r="W1423">
        <v>0.33566341238825742</v>
      </c>
      <c r="X1423" t="s">
        <v>220</v>
      </c>
    </row>
    <row r="1424" spans="1:24" x14ac:dyDescent="0.25">
      <c r="A1424" t="s">
        <v>191</v>
      </c>
      <c r="B1424" s="1">
        <v>42622</v>
      </c>
      <c r="C1424">
        <v>2016</v>
      </c>
      <c r="D1424" t="s">
        <v>232</v>
      </c>
      <c r="E1424" t="s">
        <v>57</v>
      </c>
      <c r="F1424" t="s">
        <v>23</v>
      </c>
      <c r="G1424" t="s">
        <v>207</v>
      </c>
      <c r="H1424" t="s">
        <v>201</v>
      </c>
      <c r="I1424">
        <v>145000</v>
      </c>
      <c r="J1424">
        <v>3998</v>
      </c>
      <c r="K1424">
        <v>148998</v>
      </c>
      <c r="L1424" t="s">
        <v>164</v>
      </c>
      <c r="M1424" t="s">
        <v>192</v>
      </c>
      <c r="N1424" t="s">
        <v>193</v>
      </c>
      <c r="O1424">
        <v>4</v>
      </c>
      <c r="P1424" t="s">
        <v>91</v>
      </c>
      <c r="Q1424" t="s">
        <v>86</v>
      </c>
      <c r="R1424" t="s">
        <v>92</v>
      </c>
      <c r="S1424" t="s">
        <v>57</v>
      </c>
      <c r="T1424" t="s">
        <v>44</v>
      </c>
      <c r="U1424" t="s">
        <v>225</v>
      </c>
      <c r="V1424">
        <v>8700</v>
      </c>
      <c r="W1424">
        <v>4.1678006780183879E-2</v>
      </c>
      <c r="X1424" t="s">
        <v>220</v>
      </c>
    </row>
    <row r="1425" spans="1:24" x14ac:dyDescent="0.25">
      <c r="A1425" t="s">
        <v>133</v>
      </c>
      <c r="B1425" s="1">
        <v>42622</v>
      </c>
      <c r="C1425">
        <v>2016</v>
      </c>
      <c r="D1425" t="s">
        <v>232</v>
      </c>
      <c r="E1425" t="s">
        <v>54</v>
      </c>
      <c r="F1425" t="s">
        <v>32</v>
      </c>
      <c r="G1425" t="s">
        <v>209</v>
      </c>
      <c r="H1425" t="s">
        <v>203</v>
      </c>
      <c r="I1425">
        <v>71700</v>
      </c>
      <c r="J1425">
        <v>3921</v>
      </c>
      <c r="K1425">
        <v>75621</v>
      </c>
      <c r="L1425" t="s">
        <v>127</v>
      </c>
      <c r="M1425" t="s">
        <v>134</v>
      </c>
      <c r="N1425" t="s">
        <v>135</v>
      </c>
      <c r="O1425">
        <v>4</v>
      </c>
      <c r="P1425" t="s">
        <v>77</v>
      </c>
      <c r="Q1425" t="s">
        <v>86</v>
      </c>
      <c r="R1425" t="s">
        <v>79</v>
      </c>
      <c r="S1425" t="s">
        <v>54</v>
      </c>
      <c r="T1425" t="s">
        <v>45</v>
      </c>
      <c r="U1425" t="s">
        <v>223</v>
      </c>
      <c r="V1425">
        <v>3585</v>
      </c>
      <c r="W1425">
        <v>0.75856266112931192</v>
      </c>
      <c r="X1425" t="s">
        <v>222</v>
      </c>
    </row>
    <row r="1426" spans="1:24" x14ac:dyDescent="0.25">
      <c r="A1426" t="s">
        <v>148</v>
      </c>
      <c r="B1426" s="1">
        <v>42623</v>
      </c>
      <c r="C1426">
        <v>2016</v>
      </c>
      <c r="D1426" t="s">
        <v>232</v>
      </c>
      <c r="E1426" t="s">
        <v>55</v>
      </c>
      <c r="F1426" t="s">
        <v>37</v>
      </c>
      <c r="G1426" t="s">
        <v>200</v>
      </c>
      <c r="H1426" t="s">
        <v>211</v>
      </c>
      <c r="I1426">
        <v>36900</v>
      </c>
      <c r="J1426">
        <v>4145</v>
      </c>
      <c r="K1426">
        <v>41045</v>
      </c>
      <c r="L1426" t="s">
        <v>142</v>
      </c>
      <c r="M1426" t="s">
        <v>149</v>
      </c>
      <c r="N1426" t="s">
        <v>150</v>
      </c>
      <c r="O1426">
        <v>4</v>
      </c>
      <c r="P1426" t="s">
        <v>77</v>
      </c>
      <c r="Q1426" t="s">
        <v>78</v>
      </c>
      <c r="R1426" t="s">
        <v>79</v>
      </c>
      <c r="S1426" t="s">
        <v>56</v>
      </c>
      <c r="T1426" t="s">
        <v>46</v>
      </c>
      <c r="U1426" t="s">
        <v>221</v>
      </c>
      <c r="V1426">
        <v>1476</v>
      </c>
      <c r="W1426">
        <v>0.28459678650116399</v>
      </c>
      <c r="X1426" t="s">
        <v>220</v>
      </c>
    </row>
    <row r="1427" spans="1:24" x14ac:dyDescent="0.25">
      <c r="A1427" t="s">
        <v>179</v>
      </c>
      <c r="B1427" s="1">
        <v>42626</v>
      </c>
      <c r="C1427">
        <v>2016</v>
      </c>
      <c r="D1427" t="s">
        <v>232</v>
      </c>
      <c r="E1427" t="s">
        <v>54</v>
      </c>
      <c r="F1427" t="s">
        <v>11</v>
      </c>
      <c r="G1427" t="s">
        <v>200</v>
      </c>
      <c r="H1427" t="s">
        <v>203</v>
      </c>
      <c r="I1427">
        <v>56000</v>
      </c>
      <c r="J1427">
        <v>2533</v>
      </c>
      <c r="K1427">
        <v>58533</v>
      </c>
      <c r="L1427" t="s">
        <v>164</v>
      </c>
      <c r="M1427" t="s">
        <v>180</v>
      </c>
      <c r="N1427" t="s">
        <v>181</v>
      </c>
      <c r="O1427">
        <v>4</v>
      </c>
      <c r="P1427" t="s">
        <v>77</v>
      </c>
      <c r="Q1427" t="s">
        <v>78</v>
      </c>
      <c r="R1427" t="s">
        <v>79</v>
      </c>
      <c r="S1427" t="s">
        <v>54</v>
      </c>
      <c r="T1427" t="s">
        <v>43</v>
      </c>
      <c r="U1427" t="s">
        <v>223</v>
      </c>
      <c r="V1427">
        <v>2800</v>
      </c>
      <c r="W1427">
        <v>0.74429169890670654</v>
      </c>
      <c r="X1427" t="s">
        <v>222</v>
      </c>
    </row>
    <row r="1428" spans="1:24" x14ac:dyDescent="0.25">
      <c r="A1428" t="s">
        <v>109</v>
      </c>
      <c r="B1428" s="1">
        <v>42627</v>
      </c>
      <c r="C1428">
        <v>2016</v>
      </c>
      <c r="D1428" t="s">
        <v>232</v>
      </c>
      <c r="E1428" t="s">
        <v>57</v>
      </c>
      <c r="F1428" t="s">
        <v>24</v>
      </c>
      <c r="G1428" t="s">
        <v>200</v>
      </c>
      <c r="H1428" t="s">
        <v>203</v>
      </c>
      <c r="I1428">
        <v>50800</v>
      </c>
      <c r="J1428">
        <v>4126</v>
      </c>
      <c r="K1428">
        <v>54926</v>
      </c>
      <c r="L1428" t="s">
        <v>97</v>
      </c>
      <c r="M1428" t="s">
        <v>110</v>
      </c>
      <c r="N1428" t="s">
        <v>111</v>
      </c>
      <c r="O1428">
        <v>4</v>
      </c>
      <c r="P1428" t="s">
        <v>91</v>
      </c>
      <c r="Q1428" t="s">
        <v>78</v>
      </c>
      <c r="R1428" t="s">
        <v>79</v>
      </c>
      <c r="S1428" t="s">
        <v>57</v>
      </c>
      <c r="T1428" t="s">
        <v>44</v>
      </c>
      <c r="U1428" t="s">
        <v>221</v>
      </c>
      <c r="V1428">
        <v>2032</v>
      </c>
      <c r="W1428">
        <v>0.59208748796586297</v>
      </c>
      <c r="X1428" t="s">
        <v>222</v>
      </c>
    </row>
    <row r="1429" spans="1:24" x14ac:dyDescent="0.25">
      <c r="A1429" t="s">
        <v>157</v>
      </c>
      <c r="B1429" s="1">
        <v>42627</v>
      </c>
      <c r="C1429">
        <v>2016</v>
      </c>
      <c r="D1429" t="s">
        <v>232</v>
      </c>
      <c r="E1429" t="s">
        <v>62</v>
      </c>
      <c r="F1429" t="s">
        <v>12</v>
      </c>
      <c r="G1429" t="s">
        <v>200</v>
      </c>
      <c r="H1429" t="s">
        <v>201</v>
      </c>
      <c r="I1429">
        <v>73050</v>
      </c>
      <c r="J1429">
        <v>3052</v>
      </c>
      <c r="K1429">
        <v>76102</v>
      </c>
      <c r="L1429" t="s">
        <v>142</v>
      </c>
      <c r="M1429" t="s">
        <v>158</v>
      </c>
      <c r="N1429" t="s">
        <v>159</v>
      </c>
      <c r="O1429">
        <v>4</v>
      </c>
      <c r="P1429" t="s">
        <v>77</v>
      </c>
      <c r="Q1429" t="s">
        <v>86</v>
      </c>
      <c r="R1429" t="s">
        <v>79</v>
      </c>
      <c r="S1429" t="s">
        <v>63</v>
      </c>
      <c r="T1429" t="s">
        <v>43</v>
      </c>
      <c r="U1429" t="s">
        <v>223</v>
      </c>
      <c r="V1429">
        <v>3652.5</v>
      </c>
      <c r="W1429">
        <v>0.95060238007018449</v>
      </c>
      <c r="X1429" t="s">
        <v>222</v>
      </c>
    </row>
    <row r="1430" spans="1:24" x14ac:dyDescent="0.25">
      <c r="A1430" t="s">
        <v>145</v>
      </c>
      <c r="B1430" s="1">
        <v>42628</v>
      </c>
      <c r="C1430">
        <v>2016</v>
      </c>
      <c r="D1430" t="s">
        <v>232</v>
      </c>
      <c r="E1430" t="s">
        <v>50</v>
      </c>
      <c r="F1430" t="s">
        <v>13</v>
      </c>
      <c r="G1430" t="s">
        <v>210</v>
      </c>
      <c r="H1430" t="s">
        <v>201</v>
      </c>
      <c r="I1430">
        <v>32850</v>
      </c>
      <c r="J1430">
        <v>1772</v>
      </c>
      <c r="K1430">
        <v>34622</v>
      </c>
      <c r="L1430" t="s">
        <v>142</v>
      </c>
      <c r="M1430" t="s">
        <v>146</v>
      </c>
      <c r="N1430" t="s">
        <v>147</v>
      </c>
      <c r="O1430">
        <v>4</v>
      </c>
      <c r="P1430" t="s">
        <v>77</v>
      </c>
      <c r="Q1430" t="s">
        <v>78</v>
      </c>
      <c r="R1430" t="s">
        <v>79</v>
      </c>
      <c r="S1430" t="s">
        <v>51</v>
      </c>
      <c r="T1430" t="s">
        <v>43</v>
      </c>
      <c r="U1430" t="s">
        <v>219</v>
      </c>
      <c r="V1430">
        <v>985.5</v>
      </c>
      <c r="W1430">
        <v>0.94947556264208421</v>
      </c>
      <c r="X1430" t="s">
        <v>222</v>
      </c>
    </row>
    <row r="1431" spans="1:24" x14ac:dyDescent="0.25">
      <c r="A1431" t="s">
        <v>176</v>
      </c>
      <c r="B1431" s="1">
        <v>42628</v>
      </c>
      <c r="C1431">
        <v>2016</v>
      </c>
      <c r="D1431" t="s">
        <v>232</v>
      </c>
      <c r="E1431" t="s">
        <v>52</v>
      </c>
      <c r="F1431" t="s">
        <v>34</v>
      </c>
      <c r="G1431" t="s">
        <v>209</v>
      </c>
      <c r="H1431" t="s">
        <v>201</v>
      </c>
      <c r="I1431">
        <v>43900</v>
      </c>
      <c r="J1431">
        <v>4126</v>
      </c>
      <c r="K1431">
        <v>48026</v>
      </c>
      <c r="L1431" t="s">
        <v>164</v>
      </c>
      <c r="M1431" t="s">
        <v>177</v>
      </c>
      <c r="N1431" t="s">
        <v>178</v>
      </c>
      <c r="O1431">
        <v>4</v>
      </c>
      <c r="P1431" t="s">
        <v>77</v>
      </c>
      <c r="Q1431" t="s">
        <v>78</v>
      </c>
      <c r="R1431" t="s">
        <v>79</v>
      </c>
      <c r="S1431" t="s">
        <v>53</v>
      </c>
      <c r="T1431" t="s">
        <v>46</v>
      </c>
      <c r="U1431" t="s">
        <v>221</v>
      </c>
      <c r="V1431">
        <v>1756</v>
      </c>
      <c r="W1431">
        <v>0.19607401368956734</v>
      </c>
      <c r="X1431" t="s">
        <v>220</v>
      </c>
    </row>
    <row r="1432" spans="1:24" x14ac:dyDescent="0.25">
      <c r="A1432" t="s">
        <v>88</v>
      </c>
      <c r="B1432" s="1">
        <v>42629</v>
      </c>
      <c r="C1432">
        <v>2016</v>
      </c>
      <c r="D1432" t="s">
        <v>232</v>
      </c>
      <c r="E1432" t="s">
        <v>62</v>
      </c>
      <c r="F1432" t="s">
        <v>14</v>
      </c>
      <c r="G1432" t="s">
        <v>200</v>
      </c>
      <c r="H1432" t="s">
        <v>203</v>
      </c>
      <c r="I1432">
        <v>160150</v>
      </c>
      <c r="J1432">
        <v>4317</v>
      </c>
      <c r="K1432">
        <v>164467</v>
      </c>
      <c r="L1432" t="s">
        <v>74</v>
      </c>
      <c r="M1432" t="s">
        <v>89</v>
      </c>
      <c r="N1432" t="s">
        <v>90</v>
      </c>
      <c r="O1432">
        <v>4</v>
      </c>
      <c r="P1432" t="s">
        <v>91</v>
      </c>
      <c r="Q1432" t="s">
        <v>86</v>
      </c>
      <c r="R1432" t="s">
        <v>92</v>
      </c>
      <c r="S1432" t="s">
        <v>63</v>
      </c>
      <c r="T1432" t="s">
        <v>43</v>
      </c>
      <c r="U1432" t="s">
        <v>225</v>
      </c>
      <c r="V1432">
        <v>9609</v>
      </c>
      <c r="W1432">
        <v>0.99870622204556425</v>
      </c>
      <c r="X1432" t="s">
        <v>222</v>
      </c>
    </row>
    <row r="1433" spans="1:24" x14ac:dyDescent="0.25">
      <c r="A1433" t="s">
        <v>173</v>
      </c>
      <c r="B1433" s="1">
        <v>42629</v>
      </c>
      <c r="C1433">
        <v>2016</v>
      </c>
      <c r="D1433" t="s">
        <v>232</v>
      </c>
      <c r="E1433" t="s">
        <v>57</v>
      </c>
      <c r="F1433" t="s">
        <v>18</v>
      </c>
      <c r="G1433" t="s">
        <v>200</v>
      </c>
      <c r="H1433" t="s">
        <v>205</v>
      </c>
      <c r="I1433">
        <v>36100</v>
      </c>
      <c r="J1433">
        <v>2979</v>
      </c>
      <c r="K1433">
        <v>39079</v>
      </c>
      <c r="L1433" t="s">
        <v>164</v>
      </c>
      <c r="M1433" t="s">
        <v>174</v>
      </c>
      <c r="N1433" t="s">
        <v>175</v>
      </c>
      <c r="O1433">
        <v>2</v>
      </c>
      <c r="P1433" t="s">
        <v>91</v>
      </c>
      <c r="Q1433" t="s">
        <v>78</v>
      </c>
      <c r="R1433" t="s">
        <v>79</v>
      </c>
      <c r="S1433" t="s">
        <v>57</v>
      </c>
      <c r="T1433" t="s">
        <v>44</v>
      </c>
      <c r="U1433" t="s">
        <v>221</v>
      </c>
      <c r="V1433">
        <v>1444</v>
      </c>
      <c r="W1433">
        <v>0.68498771762707633</v>
      </c>
      <c r="X1433" t="s">
        <v>222</v>
      </c>
    </row>
    <row r="1434" spans="1:24" x14ac:dyDescent="0.25">
      <c r="A1434" t="s">
        <v>185</v>
      </c>
      <c r="B1434" s="1">
        <v>42630</v>
      </c>
      <c r="C1434">
        <v>2016</v>
      </c>
      <c r="D1434" t="s">
        <v>232</v>
      </c>
      <c r="E1434" t="s">
        <v>62</v>
      </c>
      <c r="F1434" t="s">
        <v>14</v>
      </c>
      <c r="G1434" t="s">
        <v>209</v>
      </c>
      <c r="H1434" t="s">
        <v>211</v>
      </c>
      <c r="I1434">
        <v>82900</v>
      </c>
      <c r="J1434">
        <v>1838</v>
      </c>
      <c r="K1434">
        <v>84738</v>
      </c>
      <c r="L1434" t="s">
        <v>164</v>
      </c>
      <c r="M1434" t="s">
        <v>186</v>
      </c>
      <c r="N1434" t="s">
        <v>187</v>
      </c>
      <c r="O1434">
        <v>4</v>
      </c>
      <c r="P1434" t="s">
        <v>77</v>
      </c>
      <c r="Q1434" t="s">
        <v>86</v>
      </c>
      <c r="R1434" t="s">
        <v>87</v>
      </c>
      <c r="S1434" t="s">
        <v>63</v>
      </c>
      <c r="T1434" t="s">
        <v>43</v>
      </c>
      <c r="U1434" t="s">
        <v>225</v>
      </c>
      <c r="V1434">
        <v>4974</v>
      </c>
      <c r="W1434">
        <v>0.59247659081242821</v>
      </c>
      <c r="X1434" t="s">
        <v>222</v>
      </c>
    </row>
    <row r="1435" spans="1:24" x14ac:dyDescent="0.25">
      <c r="A1435" t="s">
        <v>133</v>
      </c>
      <c r="B1435" s="1">
        <v>42630</v>
      </c>
      <c r="C1435">
        <v>2016</v>
      </c>
      <c r="D1435" t="s">
        <v>232</v>
      </c>
      <c r="E1435" t="s">
        <v>58</v>
      </c>
      <c r="F1435" t="s">
        <v>2</v>
      </c>
      <c r="G1435" t="s">
        <v>200</v>
      </c>
      <c r="H1435" t="s">
        <v>201</v>
      </c>
      <c r="I1435">
        <v>72300</v>
      </c>
      <c r="J1435">
        <v>4455</v>
      </c>
      <c r="K1435">
        <v>76755</v>
      </c>
      <c r="L1435" t="s">
        <v>127</v>
      </c>
      <c r="M1435" t="s">
        <v>134</v>
      </c>
      <c r="N1435" t="s">
        <v>135</v>
      </c>
      <c r="O1435">
        <v>4</v>
      </c>
      <c r="P1435" t="s">
        <v>77</v>
      </c>
      <c r="Q1435" t="s">
        <v>86</v>
      </c>
      <c r="R1435" t="s">
        <v>79</v>
      </c>
      <c r="S1435" t="s">
        <v>59</v>
      </c>
      <c r="T1435" t="s">
        <v>42</v>
      </c>
      <c r="U1435" t="s">
        <v>223</v>
      </c>
      <c r="V1435">
        <v>3615</v>
      </c>
      <c r="W1435">
        <v>0.54304958532706349</v>
      </c>
      <c r="X1435" t="s">
        <v>222</v>
      </c>
    </row>
    <row r="1436" spans="1:24" x14ac:dyDescent="0.25">
      <c r="A1436" t="s">
        <v>112</v>
      </c>
      <c r="B1436" s="1">
        <v>42631</v>
      </c>
      <c r="C1436">
        <v>2016</v>
      </c>
      <c r="D1436" t="s">
        <v>232</v>
      </c>
      <c r="E1436" t="s">
        <v>62</v>
      </c>
      <c r="F1436" t="s">
        <v>12</v>
      </c>
      <c r="G1436" t="s">
        <v>209</v>
      </c>
      <c r="H1436" t="s">
        <v>203</v>
      </c>
      <c r="I1436">
        <v>51650</v>
      </c>
      <c r="J1436">
        <v>4445</v>
      </c>
      <c r="K1436">
        <v>56095</v>
      </c>
      <c r="L1436" t="s">
        <v>97</v>
      </c>
      <c r="M1436" t="s">
        <v>104</v>
      </c>
      <c r="N1436" t="s">
        <v>113</v>
      </c>
      <c r="O1436">
        <v>3</v>
      </c>
      <c r="P1436" t="s">
        <v>91</v>
      </c>
      <c r="Q1436" t="s">
        <v>78</v>
      </c>
      <c r="R1436" t="s">
        <v>79</v>
      </c>
      <c r="S1436" t="s">
        <v>63</v>
      </c>
      <c r="T1436" t="s">
        <v>43</v>
      </c>
      <c r="U1436" t="s">
        <v>221</v>
      </c>
      <c r="V1436">
        <v>2066</v>
      </c>
      <c r="W1436">
        <v>0.1308632218888324</v>
      </c>
      <c r="X1436" t="s">
        <v>220</v>
      </c>
    </row>
    <row r="1437" spans="1:24" x14ac:dyDescent="0.25">
      <c r="A1437" t="s">
        <v>157</v>
      </c>
      <c r="B1437" s="1">
        <v>42633</v>
      </c>
      <c r="C1437">
        <v>2016</v>
      </c>
      <c r="D1437" t="s">
        <v>232</v>
      </c>
      <c r="E1437" t="s">
        <v>54</v>
      </c>
      <c r="F1437" t="s">
        <v>11</v>
      </c>
      <c r="G1437" t="s">
        <v>200</v>
      </c>
      <c r="H1437" t="s">
        <v>201</v>
      </c>
      <c r="I1437">
        <v>72750</v>
      </c>
      <c r="J1437">
        <v>2462</v>
      </c>
      <c r="K1437">
        <v>75212</v>
      </c>
      <c r="L1437" t="s">
        <v>142</v>
      </c>
      <c r="M1437" t="s">
        <v>158</v>
      </c>
      <c r="N1437" t="s">
        <v>159</v>
      </c>
      <c r="O1437">
        <v>4</v>
      </c>
      <c r="P1437" t="s">
        <v>77</v>
      </c>
      <c r="Q1437" t="s">
        <v>86</v>
      </c>
      <c r="R1437" t="s">
        <v>79</v>
      </c>
      <c r="S1437" t="s">
        <v>54</v>
      </c>
      <c r="T1437" t="s">
        <v>43</v>
      </c>
      <c r="U1437" t="s">
        <v>223</v>
      </c>
      <c r="V1437">
        <v>3637.5</v>
      </c>
      <c r="W1437">
        <v>0.91032981402721713</v>
      </c>
      <c r="X1437" t="s">
        <v>222</v>
      </c>
    </row>
    <row r="1438" spans="1:24" x14ac:dyDescent="0.25">
      <c r="A1438" t="s">
        <v>148</v>
      </c>
      <c r="B1438" s="1">
        <v>42633</v>
      </c>
      <c r="C1438">
        <v>2016</v>
      </c>
      <c r="D1438" t="s">
        <v>232</v>
      </c>
      <c r="E1438" t="s">
        <v>57</v>
      </c>
      <c r="F1438" t="s">
        <v>24</v>
      </c>
      <c r="G1438" t="s">
        <v>200</v>
      </c>
      <c r="H1438" t="s">
        <v>201</v>
      </c>
      <c r="I1438">
        <v>36800</v>
      </c>
      <c r="J1438">
        <v>4610</v>
      </c>
      <c r="K1438">
        <v>41410</v>
      </c>
      <c r="L1438" t="s">
        <v>142</v>
      </c>
      <c r="M1438" t="s">
        <v>149</v>
      </c>
      <c r="N1438" t="s">
        <v>150</v>
      </c>
      <c r="O1438">
        <v>4</v>
      </c>
      <c r="P1438" t="s">
        <v>77</v>
      </c>
      <c r="Q1438" t="s">
        <v>78</v>
      </c>
      <c r="R1438" t="s">
        <v>79</v>
      </c>
      <c r="S1438" t="s">
        <v>57</v>
      </c>
      <c r="T1438" t="s">
        <v>44</v>
      </c>
      <c r="U1438" t="s">
        <v>221</v>
      </c>
      <c r="V1438">
        <v>1472</v>
      </c>
      <c r="W1438">
        <v>0.21524633849749636</v>
      </c>
      <c r="X1438" t="s">
        <v>220</v>
      </c>
    </row>
    <row r="1439" spans="1:24" x14ac:dyDescent="0.25">
      <c r="A1439" t="s">
        <v>167</v>
      </c>
      <c r="B1439" s="1">
        <v>42633</v>
      </c>
      <c r="C1439">
        <v>2016</v>
      </c>
      <c r="D1439" t="s">
        <v>232</v>
      </c>
      <c r="E1439" t="s">
        <v>62</v>
      </c>
      <c r="F1439" t="s">
        <v>14</v>
      </c>
      <c r="G1439" t="s">
        <v>210</v>
      </c>
      <c r="H1439" t="s">
        <v>203</v>
      </c>
      <c r="I1439">
        <v>34850</v>
      </c>
      <c r="J1439">
        <v>3757</v>
      </c>
      <c r="K1439">
        <v>38607</v>
      </c>
      <c r="L1439" t="s">
        <v>164</v>
      </c>
      <c r="M1439" t="s">
        <v>168</v>
      </c>
      <c r="N1439" t="s">
        <v>169</v>
      </c>
      <c r="O1439">
        <v>4</v>
      </c>
      <c r="P1439" t="s">
        <v>77</v>
      </c>
      <c r="Q1439" t="s">
        <v>78</v>
      </c>
      <c r="R1439" t="s">
        <v>79</v>
      </c>
      <c r="S1439" t="s">
        <v>63</v>
      </c>
      <c r="T1439" t="s">
        <v>43</v>
      </c>
      <c r="U1439" t="s">
        <v>221</v>
      </c>
      <c r="V1439">
        <v>1394</v>
      </c>
      <c r="W1439">
        <v>0.67938919071079662</v>
      </c>
      <c r="X1439" t="s">
        <v>222</v>
      </c>
    </row>
    <row r="1440" spans="1:24" x14ac:dyDescent="0.25">
      <c r="A1440" t="s">
        <v>145</v>
      </c>
      <c r="B1440" s="1">
        <v>42634</v>
      </c>
      <c r="C1440">
        <v>2016</v>
      </c>
      <c r="D1440" t="s">
        <v>232</v>
      </c>
      <c r="E1440" t="s">
        <v>54</v>
      </c>
      <c r="F1440" t="s">
        <v>29</v>
      </c>
      <c r="G1440" t="s">
        <v>208</v>
      </c>
      <c r="H1440" t="s">
        <v>205</v>
      </c>
      <c r="I1440">
        <v>33000</v>
      </c>
      <c r="J1440">
        <v>3725</v>
      </c>
      <c r="K1440">
        <v>36725</v>
      </c>
      <c r="L1440" t="s">
        <v>142</v>
      </c>
      <c r="M1440" t="s">
        <v>146</v>
      </c>
      <c r="N1440" t="s">
        <v>147</v>
      </c>
      <c r="O1440">
        <v>4</v>
      </c>
      <c r="P1440" t="s">
        <v>77</v>
      </c>
      <c r="Q1440" t="s">
        <v>78</v>
      </c>
      <c r="R1440" t="s">
        <v>79</v>
      </c>
      <c r="S1440" t="s">
        <v>54</v>
      </c>
      <c r="T1440" t="s">
        <v>45</v>
      </c>
      <c r="U1440" t="s">
        <v>219</v>
      </c>
      <c r="V1440">
        <v>990</v>
      </c>
      <c r="W1440">
        <v>6.6966112734268474E-2</v>
      </c>
      <c r="X1440" t="s">
        <v>220</v>
      </c>
    </row>
    <row r="1441" spans="1:24" x14ac:dyDescent="0.25">
      <c r="A1441" t="s">
        <v>191</v>
      </c>
      <c r="B1441" s="1">
        <v>42634</v>
      </c>
      <c r="C1441">
        <v>2016</v>
      </c>
      <c r="D1441" t="s">
        <v>232</v>
      </c>
      <c r="E1441" t="s">
        <v>64</v>
      </c>
      <c r="F1441" t="s">
        <v>26</v>
      </c>
      <c r="G1441" t="s">
        <v>209</v>
      </c>
      <c r="H1441" t="s">
        <v>205</v>
      </c>
      <c r="I1441">
        <v>144650</v>
      </c>
      <c r="J1441">
        <v>2049</v>
      </c>
      <c r="K1441">
        <v>146699</v>
      </c>
      <c r="L1441" t="s">
        <v>164</v>
      </c>
      <c r="M1441" t="s">
        <v>192</v>
      </c>
      <c r="N1441" t="s">
        <v>193</v>
      </c>
      <c r="O1441">
        <v>4</v>
      </c>
      <c r="P1441" t="s">
        <v>91</v>
      </c>
      <c r="Q1441" t="s">
        <v>86</v>
      </c>
      <c r="R1441" t="s">
        <v>92</v>
      </c>
      <c r="S1441" t="s">
        <v>57</v>
      </c>
      <c r="T1441" t="s">
        <v>44</v>
      </c>
      <c r="U1441" t="s">
        <v>225</v>
      </c>
      <c r="V1441">
        <v>8679</v>
      </c>
      <c r="W1441">
        <v>0.76365966664797613</v>
      </c>
      <c r="X1441" t="s">
        <v>222</v>
      </c>
    </row>
    <row r="1442" spans="1:24" x14ac:dyDescent="0.25">
      <c r="A1442" t="s">
        <v>179</v>
      </c>
      <c r="B1442" s="1">
        <v>42635</v>
      </c>
      <c r="C1442">
        <v>2016</v>
      </c>
      <c r="D1442" t="s">
        <v>232</v>
      </c>
      <c r="E1442" t="s">
        <v>60</v>
      </c>
      <c r="F1442" t="s">
        <v>6</v>
      </c>
      <c r="G1442" t="s">
        <v>210</v>
      </c>
      <c r="H1442" t="s">
        <v>201</v>
      </c>
      <c r="I1442">
        <v>56200</v>
      </c>
      <c r="J1442">
        <v>2002</v>
      </c>
      <c r="K1442">
        <v>58202</v>
      </c>
      <c r="L1442" t="s">
        <v>164</v>
      </c>
      <c r="M1442" t="s">
        <v>180</v>
      </c>
      <c r="N1442" t="s">
        <v>181</v>
      </c>
      <c r="O1442">
        <v>4</v>
      </c>
      <c r="P1442" t="s">
        <v>77</v>
      </c>
      <c r="Q1442" t="s">
        <v>78</v>
      </c>
      <c r="R1442" t="s">
        <v>79</v>
      </c>
      <c r="S1442" t="s">
        <v>61</v>
      </c>
      <c r="T1442" t="s">
        <v>42</v>
      </c>
      <c r="U1442" t="s">
        <v>223</v>
      </c>
      <c r="V1442">
        <v>2810</v>
      </c>
      <c r="W1442">
        <v>0.36474934004468346</v>
      </c>
      <c r="X1442" t="s">
        <v>220</v>
      </c>
    </row>
    <row r="1443" spans="1:24" x14ac:dyDescent="0.25">
      <c r="A1443" t="s">
        <v>188</v>
      </c>
      <c r="B1443" s="1">
        <v>42635</v>
      </c>
      <c r="C1443">
        <v>2016</v>
      </c>
      <c r="D1443" t="s">
        <v>232</v>
      </c>
      <c r="E1443" t="s">
        <v>57</v>
      </c>
      <c r="F1443" t="s">
        <v>21</v>
      </c>
      <c r="G1443" t="s">
        <v>206</v>
      </c>
      <c r="H1443" t="s">
        <v>203</v>
      </c>
      <c r="I1443">
        <v>85900</v>
      </c>
      <c r="J1443">
        <v>2829</v>
      </c>
      <c r="K1443">
        <v>88729</v>
      </c>
      <c r="L1443" t="s">
        <v>164</v>
      </c>
      <c r="M1443" t="s">
        <v>189</v>
      </c>
      <c r="N1443" t="s">
        <v>190</v>
      </c>
      <c r="O1443">
        <v>4</v>
      </c>
      <c r="P1443" t="s">
        <v>77</v>
      </c>
      <c r="Q1443" t="s">
        <v>86</v>
      </c>
      <c r="R1443" t="s">
        <v>87</v>
      </c>
      <c r="S1443" t="s">
        <v>57</v>
      </c>
      <c r="T1443" t="s">
        <v>44</v>
      </c>
      <c r="U1443" t="s">
        <v>225</v>
      </c>
      <c r="V1443">
        <v>5154</v>
      </c>
      <c r="W1443">
        <v>0.87346058938347759</v>
      </c>
      <c r="X1443" t="s">
        <v>222</v>
      </c>
    </row>
    <row r="1444" spans="1:24" x14ac:dyDescent="0.25">
      <c r="A1444" t="s">
        <v>136</v>
      </c>
      <c r="B1444" s="1">
        <v>42637</v>
      </c>
      <c r="C1444">
        <v>2016</v>
      </c>
      <c r="D1444" t="s">
        <v>232</v>
      </c>
      <c r="E1444" t="s">
        <v>62</v>
      </c>
      <c r="F1444" t="s">
        <v>14</v>
      </c>
      <c r="G1444" t="s">
        <v>209</v>
      </c>
      <c r="H1444" t="s">
        <v>201</v>
      </c>
      <c r="I1444">
        <v>94950</v>
      </c>
      <c r="J1444">
        <v>3024</v>
      </c>
      <c r="K1444">
        <v>97974</v>
      </c>
      <c r="L1444" t="s">
        <v>127</v>
      </c>
      <c r="M1444" t="s">
        <v>137</v>
      </c>
      <c r="N1444" t="s">
        <v>138</v>
      </c>
      <c r="O1444">
        <v>4</v>
      </c>
      <c r="P1444" t="s">
        <v>77</v>
      </c>
      <c r="Q1444" t="s">
        <v>78</v>
      </c>
      <c r="R1444" t="s">
        <v>79</v>
      </c>
      <c r="S1444" t="s">
        <v>63</v>
      </c>
      <c r="T1444" t="s">
        <v>43</v>
      </c>
      <c r="U1444" t="s">
        <v>225</v>
      </c>
      <c r="V1444">
        <v>5697</v>
      </c>
      <c r="W1444">
        <v>0.1072135535568062</v>
      </c>
      <c r="X1444" t="s">
        <v>220</v>
      </c>
    </row>
    <row r="1445" spans="1:24" x14ac:dyDescent="0.25">
      <c r="A1445" t="s">
        <v>148</v>
      </c>
      <c r="B1445" s="1">
        <v>42639</v>
      </c>
      <c r="C1445">
        <v>2016</v>
      </c>
      <c r="D1445" t="s">
        <v>232</v>
      </c>
      <c r="E1445" t="s">
        <v>54</v>
      </c>
      <c r="F1445" t="s">
        <v>11</v>
      </c>
      <c r="G1445" t="s">
        <v>200</v>
      </c>
      <c r="H1445" t="s">
        <v>205</v>
      </c>
      <c r="I1445">
        <v>36900</v>
      </c>
      <c r="J1445">
        <v>2634</v>
      </c>
      <c r="K1445">
        <v>39534</v>
      </c>
      <c r="L1445" t="s">
        <v>142</v>
      </c>
      <c r="M1445" t="s">
        <v>149</v>
      </c>
      <c r="N1445" t="s">
        <v>150</v>
      </c>
      <c r="O1445">
        <v>4</v>
      </c>
      <c r="P1445" t="s">
        <v>77</v>
      </c>
      <c r="Q1445" t="s">
        <v>78</v>
      </c>
      <c r="R1445" t="s">
        <v>79</v>
      </c>
      <c r="S1445" t="s">
        <v>54</v>
      </c>
      <c r="T1445" t="s">
        <v>43</v>
      </c>
      <c r="U1445" t="s">
        <v>221</v>
      </c>
      <c r="V1445">
        <v>1476</v>
      </c>
      <c r="W1445">
        <v>8.0036344043927423E-3</v>
      </c>
      <c r="X1445" t="s">
        <v>220</v>
      </c>
    </row>
    <row r="1446" spans="1:24" x14ac:dyDescent="0.25">
      <c r="A1446" t="s">
        <v>136</v>
      </c>
      <c r="B1446" s="1">
        <v>42639</v>
      </c>
      <c r="C1446">
        <v>2016</v>
      </c>
      <c r="D1446" t="s">
        <v>232</v>
      </c>
      <c r="E1446" t="s">
        <v>60</v>
      </c>
      <c r="F1446" t="s">
        <v>4</v>
      </c>
      <c r="G1446" t="s">
        <v>207</v>
      </c>
      <c r="H1446" t="s">
        <v>211</v>
      </c>
      <c r="I1446">
        <v>95300</v>
      </c>
      <c r="J1446">
        <v>3299</v>
      </c>
      <c r="K1446">
        <v>98599</v>
      </c>
      <c r="L1446" t="s">
        <v>127</v>
      </c>
      <c r="M1446" t="s">
        <v>137</v>
      </c>
      <c r="N1446" t="s">
        <v>138</v>
      </c>
      <c r="O1446">
        <v>4</v>
      </c>
      <c r="P1446" t="s">
        <v>77</v>
      </c>
      <c r="Q1446" t="s">
        <v>78</v>
      </c>
      <c r="R1446" t="s">
        <v>79</v>
      </c>
      <c r="S1446" t="s">
        <v>61</v>
      </c>
      <c r="T1446" t="s">
        <v>42</v>
      </c>
      <c r="U1446" t="s">
        <v>225</v>
      </c>
      <c r="V1446">
        <v>5718</v>
      </c>
      <c r="W1446">
        <v>4.6063425040833383E-2</v>
      </c>
      <c r="X1446" t="s">
        <v>220</v>
      </c>
    </row>
    <row r="1447" spans="1:24" x14ac:dyDescent="0.25">
      <c r="A1447" t="s">
        <v>103</v>
      </c>
      <c r="B1447" s="1">
        <v>42639</v>
      </c>
      <c r="C1447">
        <v>2016</v>
      </c>
      <c r="D1447" t="s">
        <v>232</v>
      </c>
      <c r="E1447" t="s">
        <v>58</v>
      </c>
      <c r="F1447" t="s">
        <v>8</v>
      </c>
      <c r="G1447" t="s">
        <v>209</v>
      </c>
      <c r="H1447" t="s">
        <v>203</v>
      </c>
      <c r="I1447">
        <v>40150</v>
      </c>
      <c r="J1447">
        <v>3603</v>
      </c>
      <c r="K1447">
        <v>43753</v>
      </c>
      <c r="L1447" t="s">
        <v>97</v>
      </c>
      <c r="M1447" t="s">
        <v>104</v>
      </c>
      <c r="N1447" t="s">
        <v>105</v>
      </c>
      <c r="O1447">
        <v>2</v>
      </c>
      <c r="P1447" t="s">
        <v>91</v>
      </c>
      <c r="Q1447" t="s">
        <v>78</v>
      </c>
      <c r="R1447" t="s">
        <v>79</v>
      </c>
      <c r="S1447" t="s">
        <v>59</v>
      </c>
      <c r="T1447" t="s">
        <v>42</v>
      </c>
      <c r="U1447" t="s">
        <v>221</v>
      </c>
      <c r="V1447">
        <v>1606</v>
      </c>
      <c r="W1447">
        <v>0.18309391624438293</v>
      </c>
      <c r="X1447" t="s">
        <v>220</v>
      </c>
    </row>
    <row r="1448" spans="1:24" x14ac:dyDescent="0.25">
      <c r="A1448" t="s">
        <v>100</v>
      </c>
      <c r="B1448" s="1">
        <v>42639</v>
      </c>
      <c r="C1448">
        <v>2016</v>
      </c>
      <c r="D1448" t="s">
        <v>232</v>
      </c>
      <c r="E1448" t="s">
        <v>57</v>
      </c>
      <c r="F1448" t="s">
        <v>21</v>
      </c>
      <c r="G1448" t="s">
        <v>207</v>
      </c>
      <c r="H1448" t="s">
        <v>211</v>
      </c>
      <c r="I1448">
        <v>35100</v>
      </c>
      <c r="J1448">
        <v>4924</v>
      </c>
      <c r="K1448">
        <v>40024</v>
      </c>
      <c r="L1448" t="s">
        <v>97</v>
      </c>
      <c r="M1448" t="s">
        <v>101</v>
      </c>
      <c r="N1448" t="s">
        <v>102</v>
      </c>
      <c r="O1448">
        <v>4</v>
      </c>
      <c r="P1448" t="s">
        <v>77</v>
      </c>
      <c r="Q1448" t="s">
        <v>78</v>
      </c>
      <c r="R1448" t="s">
        <v>79</v>
      </c>
      <c r="S1448" t="s">
        <v>57</v>
      </c>
      <c r="T1448" t="s">
        <v>44</v>
      </c>
      <c r="U1448" t="s">
        <v>221</v>
      </c>
      <c r="V1448">
        <v>1404</v>
      </c>
      <c r="W1448">
        <v>0.7273828632791447</v>
      </c>
      <c r="X1448" t="s">
        <v>222</v>
      </c>
    </row>
    <row r="1449" spans="1:24" x14ac:dyDescent="0.25">
      <c r="A1449" t="s">
        <v>148</v>
      </c>
      <c r="B1449" s="1">
        <v>42641</v>
      </c>
      <c r="C1449">
        <v>2016</v>
      </c>
      <c r="D1449" t="s">
        <v>232</v>
      </c>
      <c r="E1449" t="s">
        <v>60</v>
      </c>
      <c r="F1449" t="s">
        <v>4</v>
      </c>
      <c r="G1449" t="s">
        <v>208</v>
      </c>
      <c r="H1449" t="s">
        <v>205</v>
      </c>
      <c r="I1449">
        <v>37100</v>
      </c>
      <c r="J1449">
        <v>2189</v>
      </c>
      <c r="K1449">
        <v>39289</v>
      </c>
      <c r="L1449" t="s">
        <v>142</v>
      </c>
      <c r="M1449" t="s">
        <v>149</v>
      </c>
      <c r="N1449" t="s">
        <v>150</v>
      </c>
      <c r="O1449">
        <v>4</v>
      </c>
      <c r="P1449" t="s">
        <v>77</v>
      </c>
      <c r="Q1449" t="s">
        <v>78</v>
      </c>
      <c r="R1449" t="s">
        <v>79</v>
      </c>
      <c r="S1449" t="s">
        <v>61</v>
      </c>
      <c r="T1449" t="s">
        <v>42</v>
      </c>
      <c r="U1449" t="s">
        <v>221</v>
      </c>
      <c r="V1449">
        <v>1484</v>
      </c>
      <c r="W1449">
        <v>0.29897809647907414</v>
      </c>
      <c r="X1449" t="s">
        <v>220</v>
      </c>
    </row>
    <row r="1450" spans="1:24" x14ac:dyDescent="0.25">
      <c r="A1450" t="s">
        <v>126</v>
      </c>
      <c r="B1450" s="1">
        <v>42641</v>
      </c>
      <c r="C1450">
        <v>2016</v>
      </c>
      <c r="D1450" t="s">
        <v>232</v>
      </c>
      <c r="E1450" t="s">
        <v>64</v>
      </c>
      <c r="F1450" t="s">
        <v>25</v>
      </c>
      <c r="G1450" t="s">
        <v>210</v>
      </c>
      <c r="H1450" t="s">
        <v>203</v>
      </c>
      <c r="I1450">
        <v>41850</v>
      </c>
      <c r="J1450">
        <v>2515</v>
      </c>
      <c r="K1450">
        <v>44365</v>
      </c>
      <c r="L1450" t="s">
        <v>127</v>
      </c>
      <c r="M1450" t="s">
        <v>128</v>
      </c>
      <c r="N1450" t="s">
        <v>129</v>
      </c>
      <c r="O1450">
        <v>4</v>
      </c>
      <c r="P1450" t="s">
        <v>77</v>
      </c>
      <c r="Q1450" t="s">
        <v>78</v>
      </c>
      <c r="R1450" t="s">
        <v>79</v>
      </c>
      <c r="S1450" t="s">
        <v>57</v>
      </c>
      <c r="T1450" t="s">
        <v>44</v>
      </c>
      <c r="U1450" t="s">
        <v>221</v>
      </c>
      <c r="V1450">
        <v>1674</v>
      </c>
      <c r="W1450">
        <v>0.96544218620538813</v>
      </c>
      <c r="X1450" t="s">
        <v>222</v>
      </c>
    </row>
    <row r="1451" spans="1:24" x14ac:dyDescent="0.25">
      <c r="A1451" t="s">
        <v>176</v>
      </c>
      <c r="B1451" s="1">
        <v>42642</v>
      </c>
      <c r="C1451">
        <v>2016</v>
      </c>
      <c r="D1451" t="s">
        <v>232</v>
      </c>
      <c r="E1451" t="s">
        <v>57</v>
      </c>
      <c r="F1451" t="s">
        <v>24</v>
      </c>
      <c r="G1451" t="s">
        <v>200</v>
      </c>
      <c r="H1451" t="s">
        <v>203</v>
      </c>
      <c r="I1451">
        <v>43650</v>
      </c>
      <c r="J1451">
        <v>2594</v>
      </c>
      <c r="K1451">
        <v>46244</v>
      </c>
      <c r="L1451" t="s">
        <v>164</v>
      </c>
      <c r="M1451" t="s">
        <v>177</v>
      </c>
      <c r="N1451" t="s">
        <v>178</v>
      </c>
      <c r="O1451">
        <v>4</v>
      </c>
      <c r="P1451" t="s">
        <v>77</v>
      </c>
      <c r="Q1451" t="s">
        <v>78</v>
      </c>
      <c r="R1451" t="s">
        <v>79</v>
      </c>
      <c r="S1451" t="s">
        <v>57</v>
      </c>
      <c r="T1451" t="s">
        <v>44</v>
      </c>
      <c r="U1451" t="s">
        <v>221</v>
      </c>
      <c r="V1451">
        <v>1746</v>
      </c>
      <c r="W1451">
        <v>0.65284928337337877</v>
      </c>
      <c r="X1451" t="s">
        <v>222</v>
      </c>
    </row>
    <row r="1452" spans="1:24" x14ac:dyDescent="0.25">
      <c r="A1452" t="s">
        <v>160</v>
      </c>
      <c r="B1452" s="1">
        <v>42643</v>
      </c>
      <c r="C1452">
        <v>2016</v>
      </c>
      <c r="D1452" t="s">
        <v>232</v>
      </c>
      <c r="E1452" t="s">
        <v>57</v>
      </c>
      <c r="F1452" t="s">
        <v>18</v>
      </c>
      <c r="G1452" t="s">
        <v>200</v>
      </c>
      <c r="H1452" t="s">
        <v>201</v>
      </c>
      <c r="I1452">
        <v>121050</v>
      </c>
      <c r="J1452">
        <v>1160</v>
      </c>
      <c r="K1452">
        <v>122210</v>
      </c>
      <c r="L1452" t="s">
        <v>142</v>
      </c>
      <c r="M1452" t="s">
        <v>161</v>
      </c>
      <c r="N1452" t="s">
        <v>162</v>
      </c>
      <c r="O1452">
        <v>4</v>
      </c>
      <c r="P1452" t="s">
        <v>91</v>
      </c>
      <c r="Q1452" t="s">
        <v>78</v>
      </c>
      <c r="R1452" t="s">
        <v>92</v>
      </c>
      <c r="S1452" t="s">
        <v>57</v>
      </c>
      <c r="T1452" t="s">
        <v>44</v>
      </c>
      <c r="U1452" t="s">
        <v>225</v>
      </c>
      <c r="V1452">
        <v>7263</v>
      </c>
      <c r="W1452">
        <v>0.65106082458564118</v>
      </c>
      <c r="X1452" t="s">
        <v>222</v>
      </c>
    </row>
    <row r="1453" spans="1:24" x14ac:dyDescent="0.25">
      <c r="A1453" t="s">
        <v>106</v>
      </c>
      <c r="B1453" s="1">
        <v>42644</v>
      </c>
      <c r="C1453">
        <v>2016</v>
      </c>
      <c r="D1453" t="s">
        <v>233</v>
      </c>
      <c r="E1453" t="s">
        <v>64</v>
      </c>
      <c r="F1453" t="s">
        <v>26</v>
      </c>
      <c r="G1453" t="s">
        <v>207</v>
      </c>
      <c r="H1453" t="s">
        <v>203</v>
      </c>
      <c r="I1453">
        <v>42050</v>
      </c>
      <c r="J1453">
        <v>1929</v>
      </c>
      <c r="K1453">
        <v>43979</v>
      </c>
      <c r="L1453" t="s">
        <v>97</v>
      </c>
      <c r="M1453" t="s">
        <v>107</v>
      </c>
      <c r="N1453" t="s">
        <v>108</v>
      </c>
      <c r="O1453">
        <v>4</v>
      </c>
      <c r="P1453" t="s">
        <v>77</v>
      </c>
      <c r="Q1453" t="s">
        <v>78</v>
      </c>
      <c r="R1453" t="s">
        <v>79</v>
      </c>
      <c r="S1453" t="s">
        <v>57</v>
      </c>
      <c r="T1453" t="s">
        <v>44</v>
      </c>
      <c r="U1453" t="s">
        <v>221</v>
      </c>
      <c r="V1453">
        <v>1682</v>
      </c>
      <c r="W1453">
        <v>0.14766861644930607</v>
      </c>
      <c r="X1453" t="s">
        <v>220</v>
      </c>
    </row>
    <row r="1454" spans="1:24" x14ac:dyDescent="0.25">
      <c r="A1454" t="s">
        <v>170</v>
      </c>
      <c r="B1454" s="1">
        <v>42646</v>
      </c>
      <c r="C1454">
        <v>2016</v>
      </c>
      <c r="D1454" t="s">
        <v>233</v>
      </c>
      <c r="E1454" t="s">
        <v>55</v>
      </c>
      <c r="F1454" t="s">
        <v>36</v>
      </c>
      <c r="G1454" t="s">
        <v>209</v>
      </c>
      <c r="H1454" t="s">
        <v>201</v>
      </c>
      <c r="I1454">
        <v>35000</v>
      </c>
      <c r="J1454">
        <v>3398</v>
      </c>
      <c r="K1454">
        <v>38398</v>
      </c>
      <c r="L1454" t="s">
        <v>164</v>
      </c>
      <c r="M1454" t="s">
        <v>171</v>
      </c>
      <c r="N1454" t="s">
        <v>172</v>
      </c>
      <c r="O1454">
        <v>4</v>
      </c>
      <c r="P1454" t="s">
        <v>77</v>
      </c>
      <c r="Q1454" t="s">
        <v>78</v>
      </c>
      <c r="R1454" t="s">
        <v>79</v>
      </c>
      <c r="S1454" t="s">
        <v>56</v>
      </c>
      <c r="T1454" t="s">
        <v>46</v>
      </c>
      <c r="U1454" t="s">
        <v>221</v>
      </c>
      <c r="V1454">
        <v>1400</v>
      </c>
      <c r="W1454">
        <v>0.67434945780520772</v>
      </c>
      <c r="X1454" t="s">
        <v>222</v>
      </c>
    </row>
    <row r="1455" spans="1:24" x14ac:dyDescent="0.25">
      <c r="A1455" t="s">
        <v>117</v>
      </c>
      <c r="B1455" s="1">
        <v>42646</v>
      </c>
      <c r="C1455">
        <v>2016</v>
      </c>
      <c r="D1455" t="s">
        <v>233</v>
      </c>
      <c r="E1455" t="s">
        <v>57</v>
      </c>
      <c r="F1455" t="s">
        <v>18</v>
      </c>
      <c r="G1455" t="s">
        <v>210</v>
      </c>
      <c r="H1455" t="s">
        <v>202</v>
      </c>
      <c r="I1455">
        <v>64850</v>
      </c>
      <c r="J1455">
        <v>1764</v>
      </c>
      <c r="K1455">
        <v>66614</v>
      </c>
      <c r="L1455" t="s">
        <v>97</v>
      </c>
      <c r="M1455" t="s">
        <v>118</v>
      </c>
      <c r="N1455" t="s">
        <v>119</v>
      </c>
      <c r="O1455">
        <v>4</v>
      </c>
      <c r="P1455" t="s">
        <v>77</v>
      </c>
      <c r="Q1455" t="s">
        <v>86</v>
      </c>
      <c r="R1455" t="s">
        <v>79</v>
      </c>
      <c r="S1455" t="s">
        <v>57</v>
      </c>
      <c r="T1455" t="s">
        <v>44</v>
      </c>
      <c r="U1455" t="s">
        <v>223</v>
      </c>
      <c r="V1455">
        <v>3242.5</v>
      </c>
      <c r="W1455">
        <v>0.82109069862453765</v>
      </c>
      <c r="X1455" t="s">
        <v>222</v>
      </c>
    </row>
    <row r="1456" spans="1:24" x14ac:dyDescent="0.25">
      <c r="A1456" t="s">
        <v>157</v>
      </c>
      <c r="B1456" s="1">
        <v>42647</v>
      </c>
      <c r="C1456">
        <v>2016</v>
      </c>
      <c r="D1456" t="s">
        <v>233</v>
      </c>
      <c r="E1456" t="s">
        <v>52</v>
      </c>
      <c r="F1456" t="s">
        <v>41</v>
      </c>
      <c r="G1456" t="s">
        <v>200</v>
      </c>
      <c r="H1456" t="s">
        <v>205</v>
      </c>
      <c r="I1456">
        <v>73150</v>
      </c>
      <c r="J1456">
        <v>2239</v>
      </c>
      <c r="K1456">
        <v>75389</v>
      </c>
      <c r="L1456" t="s">
        <v>142</v>
      </c>
      <c r="M1456" t="s">
        <v>158</v>
      </c>
      <c r="N1456" t="s">
        <v>159</v>
      </c>
      <c r="O1456">
        <v>4</v>
      </c>
      <c r="P1456" t="s">
        <v>77</v>
      </c>
      <c r="Q1456" t="s">
        <v>86</v>
      </c>
      <c r="R1456" t="s">
        <v>79</v>
      </c>
      <c r="S1456" t="s">
        <v>53</v>
      </c>
      <c r="T1456" t="s">
        <v>46</v>
      </c>
      <c r="U1456" t="s">
        <v>223</v>
      </c>
      <c r="V1456">
        <v>3657.5</v>
      </c>
      <c r="W1456">
        <v>0.18126468694827738</v>
      </c>
      <c r="X1456" t="s">
        <v>220</v>
      </c>
    </row>
    <row r="1457" spans="1:24" x14ac:dyDescent="0.25">
      <c r="A1457" t="s">
        <v>141</v>
      </c>
      <c r="B1457" s="1">
        <v>42647</v>
      </c>
      <c r="C1457">
        <v>2016</v>
      </c>
      <c r="D1457" t="s">
        <v>233</v>
      </c>
      <c r="E1457" t="s">
        <v>57</v>
      </c>
      <c r="F1457" t="s">
        <v>27</v>
      </c>
      <c r="G1457" t="s">
        <v>209</v>
      </c>
      <c r="H1457" t="s">
        <v>203</v>
      </c>
      <c r="I1457">
        <v>30250</v>
      </c>
      <c r="J1457">
        <v>4194</v>
      </c>
      <c r="K1457">
        <v>34444</v>
      </c>
      <c r="L1457" t="s">
        <v>142</v>
      </c>
      <c r="M1457" t="s">
        <v>143</v>
      </c>
      <c r="N1457" t="s">
        <v>144</v>
      </c>
      <c r="O1457">
        <v>4</v>
      </c>
      <c r="P1457" t="s">
        <v>77</v>
      </c>
      <c r="Q1457" t="s">
        <v>78</v>
      </c>
      <c r="R1457" t="s">
        <v>79</v>
      </c>
      <c r="S1457" t="s">
        <v>57</v>
      </c>
      <c r="T1457" t="s">
        <v>44</v>
      </c>
      <c r="U1457" t="s">
        <v>219</v>
      </c>
      <c r="V1457">
        <v>907.5</v>
      </c>
      <c r="W1457">
        <v>0.58483681482488137</v>
      </c>
      <c r="X1457" t="s">
        <v>222</v>
      </c>
    </row>
    <row r="1458" spans="1:24" x14ac:dyDescent="0.25">
      <c r="A1458" t="s">
        <v>157</v>
      </c>
      <c r="B1458" s="1">
        <v>42648</v>
      </c>
      <c r="C1458">
        <v>2016</v>
      </c>
      <c r="D1458" t="s">
        <v>233</v>
      </c>
      <c r="E1458" t="s">
        <v>50</v>
      </c>
      <c r="F1458" t="s">
        <v>9</v>
      </c>
      <c r="G1458" t="s">
        <v>206</v>
      </c>
      <c r="H1458" t="s">
        <v>201</v>
      </c>
      <c r="I1458">
        <v>72950</v>
      </c>
      <c r="J1458">
        <v>1026</v>
      </c>
      <c r="K1458">
        <v>73976</v>
      </c>
      <c r="L1458" t="s">
        <v>142</v>
      </c>
      <c r="M1458" t="s">
        <v>158</v>
      </c>
      <c r="N1458" t="s">
        <v>159</v>
      </c>
      <c r="O1458">
        <v>4</v>
      </c>
      <c r="P1458" t="s">
        <v>77</v>
      </c>
      <c r="Q1458" t="s">
        <v>86</v>
      </c>
      <c r="R1458" t="s">
        <v>79</v>
      </c>
      <c r="S1458" t="s">
        <v>51</v>
      </c>
      <c r="T1458" t="s">
        <v>43</v>
      </c>
      <c r="U1458" t="s">
        <v>223</v>
      </c>
      <c r="V1458">
        <v>3647.5</v>
      </c>
      <c r="W1458">
        <v>0.6140180014139125</v>
      </c>
      <c r="X1458" t="s">
        <v>222</v>
      </c>
    </row>
    <row r="1459" spans="1:24" x14ac:dyDescent="0.25">
      <c r="A1459" t="s">
        <v>130</v>
      </c>
      <c r="B1459" s="1">
        <v>42649</v>
      </c>
      <c r="C1459">
        <v>2016</v>
      </c>
      <c r="D1459" t="s">
        <v>233</v>
      </c>
      <c r="E1459" t="s">
        <v>64</v>
      </c>
      <c r="F1459" t="s">
        <v>25</v>
      </c>
      <c r="G1459" t="s">
        <v>210</v>
      </c>
      <c r="H1459" t="s">
        <v>203</v>
      </c>
      <c r="I1459">
        <v>68000</v>
      </c>
      <c r="J1459">
        <v>1578</v>
      </c>
      <c r="K1459">
        <v>69578</v>
      </c>
      <c r="L1459" t="s">
        <v>127</v>
      </c>
      <c r="M1459" t="s">
        <v>131</v>
      </c>
      <c r="N1459" t="s">
        <v>132</v>
      </c>
      <c r="O1459">
        <v>4</v>
      </c>
      <c r="P1459" t="s">
        <v>77</v>
      </c>
      <c r="Q1459" t="s">
        <v>86</v>
      </c>
      <c r="R1459" t="s">
        <v>79</v>
      </c>
      <c r="S1459" t="s">
        <v>57</v>
      </c>
      <c r="T1459" t="s">
        <v>44</v>
      </c>
      <c r="U1459" t="s">
        <v>223</v>
      </c>
      <c r="V1459">
        <v>3400</v>
      </c>
      <c r="W1459">
        <v>0.74035555345022841</v>
      </c>
      <c r="X1459" t="s">
        <v>222</v>
      </c>
    </row>
    <row r="1460" spans="1:24" x14ac:dyDescent="0.25">
      <c r="A1460" t="s">
        <v>126</v>
      </c>
      <c r="B1460" s="1">
        <v>42650</v>
      </c>
      <c r="C1460">
        <v>2016</v>
      </c>
      <c r="D1460" t="s">
        <v>233</v>
      </c>
      <c r="E1460" t="s">
        <v>55</v>
      </c>
      <c r="F1460" t="s">
        <v>40</v>
      </c>
      <c r="G1460" t="s">
        <v>200</v>
      </c>
      <c r="H1460" t="s">
        <v>205</v>
      </c>
      <c r="I1460">
        <v>42200</v>
      </c>
      <c r="J1460">
        <v>3843</v>
      </c>
      <c r="K1460">
        <v>46043</v>
      </c>
      <c r="L1460" t="s">
        <v>127</v>
      </c>
      <c r="M1460" t="s">
        <v>128</v>
      </c>
      <c r="N1460" t="s">
        <v>129</v>
      </c>
      <c r="O1460">
        <v>4</v>
      </c>
      <c r="P1460" t="s">
        <v>77</v>
      </c>
      <c r="Q1460" t="s">
        <v>78</v>
      </c>
      <c r="R1460" t="s">
        <v>79</v>
      </c>
      <c r="S1460" t="s">
        <v>56</v>
      </c>
      <c r="T1460" t="s">
        <v>46</v>
      </c>
      <c r="U1460" t="s">
        <v>221</v>
      </c>
      <c r="V1460">
        <v>1688</v>
      </c>
      <c r="W1460">
        <v>0.10165648539627739</v>
      </c>
      <c r="X1460" t="s">
        <v>220</v>
      </c>
    </row>
    <row r="1461" spans="1:24" x14ac:dyDescent="0.25">
      <c r="A1461" t="s">
        <v>103</v>
      </c>
      <c r="B1461" s="1">
        <v>42650</v>
      </c>
      <c r="C1461">
        <v>2016</v>
      </c>
      <c r="D1461" t="s">
        <v>233</v>
      </c>
      <c r="E1461" t="s">
        <v>58</v>
      </c>
      <c r="F1461" t="s">
        <v>5</v>
      </c>
      <c r="G1461" t="s">
        <v>206</v>
      </c>
      <c r="H1461" t="s">
        <v>211</v>
      </c>
      <c r="I1461">
        <v>40200</v>
      </c>
      <c r="J1461">
        <v>2339</v>
      </c>
      <c r="K1461">
        <v>42539</v>
      </c>
      <c r="L1461" t="s">
        <v>97</v>
      </c>
      <c r="M1461" t="s">
        <v>104</v>
      </c>
      <c r="N1461" t="s">
        <v>105</v>
      </c>
      <c r="O1461">
        <v>2</v>
      </c>
      <c r="P1461" t="s">
        <v>91</v>
      </c>
      <c r="Q1461" t="s">
        <v>78</v>
      </c>
      <c r="R1461" t="s">
        <v>79</v>
      </c>
      <c r="S1461" t="s">
        <v>59</v>
      </c>
      <c r="T1461" t="s">
        <v>42</v>
      </c>
      <c r="U1461" t="s">
        <v>221</v>
      </c>
      <c r="V1461">
        <v>1608</v>
      </c>
      <c r="W1461">
        <v>6.0018654009335981E-2</v>
      </c>
      <c r="X1461" t="s">
        <v>220</v>
      </c>
    </row>
    <row r="1462" spans="1:24" x14ac:dyDescent="0.25">
      <c r="A1462" t="s">
        <v>157</v>
      </c>
      <c r="B1462" s="1">
        <v>42650</v>
      </c>
      <c r="C1462">
        <v>2016</v>
      </c>
      <c r="D1462" t="s">
        <v>233</v>
      </c>
      <c r="E1462" t="s">
        <v>54</v>
      </c>
      <c r="F1462" t="s">
        <v>28</v>
      </c>
      <c r="G1462" t="s">
        <v>210</v>
      </c>
      <c r="H1462" t="s">
        <v>203</v>
      </c>
      <c r="I1462">
        <v>72600</v>
      </c>
      <c r="J1462">
        <v>3097</v>
      </c>
      <c r="K1462">
        <v>75697</v>
      </c>
      <c r="L1462" t="s">
        <v>142</v>
      </c>
      <c r="M1462" t="s">
        <v>158</v>
      </c>
      <c r="N1462" t="s">
        <v>159</v>
      </c>
      <c r="O1462">
        <v>4</v>
      </c>
      <c r="P1462" t="s">
        <v>77</v>
      </c>
      <c r="Q1462" t="s">
        <v>86</v>
      </c>
      <c r="R1462" t="s">
        <v>79</v>
      </c>
      <c r="S1462" t="s">
        <v>54</v>
      </c>
      <c r="T1462" t="s">
        <v>45</v>
      </c>
      <c r="U1462" t="s">
        <v>223</v>
      </c>
      <c r="V1462">
        <v>3630</v>
      </c>
      <c r="W1462">
        <v>0.41999004381708338</v>
      </c>
      <c r="X1462" t="s">
        <v>220</v>
      </c>
    </row>
    <row r="1463" spans="1:24" x14ac:dyDescent="0.25">
      <c r="A1463" t="s">
        <v>160</v>
      </c>
      <c r="B1463" s="1">
        <v>42650</v>
      </c>
      <c r="C1463">
        <v>2016</v>
      </c>
      <c r="D1463" t="s">
        <v>233</v>
      </c>
      <c r="E1463" t="s">
        <v>60</v>
      </c>
      <c r="F1463" t="s">
        <v>35</v>
      </c>
      <c r="G1463" t="s">
        <v>204</v>
      </c>
      <c r="H1463" t="s">
        <v>202</v>
      </c>
      <c r="I1463">
        <v>120700</v>
      </c>
      <c r="J1463">
        <v>2361</v>
      </c>
      <c r="K1463">
        <v>123061</v>
      </c>
      <c r="L1463" t="s">
        <v>142</v>
      </c>
      <c r="M1463" t="s">
        <v>161</v>
      </c>
      <c r="N1463" t="s">
        <v>162</v>
      </c>
      <c r="O1463">
        <v>4</v>
      </c>
      <c r="P1463" t="s">
        <v>91</v>
      </c>
      <c r="Q1463" t="s">
        <v>78</v>
      </c>
      <c r="R1463" t="s">
        <v>92</v>
      </c>
      <c r="S1463" t="s">
        <v>61</v>
      </c>
      <c r="T1463" t="s">
        <v>46</v>
      </c>
      <c r="U1463" t="s">
        <v>225</v>
      </c>
      <c r="V1463">
        <v>7242</v>
      </c>
      <c r="W1463">
        <v>0.22984645712647889</v>
      </c>
      <c r="X1463" t="s">
        <v>220</v>
      </c>
    </row>
    <row r="1464" spans="1:24" x14ac:dyDescent="0.25">
      <c r="A1464" t="s">
        <v>167</v>
      </c>
      <c r="B1464" s="1">
        <v>42650</v>
      </c>
      <c r="C1464">
        <v>2016</v>
      </c>
      <c r="D1464" t="s">
        <v>233</v>
      </c>
      <c r="E1464" t="s">
        <v>54</v>
      </c>
      <c r="F1464" t="s">
        <v>28</v>
      </c>
      <c r="G1464" t="s">
        <v>209</v>
      </c>
      <c r="H1464" t="s">
        <v>205</v>
      </c>
      <c r="I1464">
        <v>35300</v>
      </c>
      <c r="J1464">
        <v>2318</v>
      </c>
      <c r="K1464">
        <v>37618</v>
      </c>
      <c r="L1464" t="s">
        <v>164</v>
      </c>
      <c r="M1464" t="s">
        <v>168</v>
      </c>
      <c r="N1464" t="s">
        <v>169</v>
      </c>
      <c r="O1464">
        <v>4</v>
      </c>
      <c r="P1464" t="s">
        <v>77</v>
      </c>
      <c r="Q1464" t="s">
        <v>78</v>
      </c>
      <c r="R1464" t="s">
        <v>79</v>
      </c>
      <c r="S1464" t="s">
        <v>54</v>
      </c>
      <c r="T1464" t="s">
        <v>45</v>
      </c>
      <c r="U1464" t="s">
        <v>221</v>
      </c>
      <c r="V1464">
        <v>1412</v>
      </c>
      <c r="W1464">
        <v>0.2989949352568923</v>
      </c>
      <c r="X1464" t="s">
        <v>220</v>
      </c>
    </row>
    <row r="1465" spans="1:24" x14ac:dyDescent="0.25">
      <c r="A1465" t="s">
        <v>73</v>
      </c>
      <c r="B1465" s="1">
        <v>42651</v>
      </c>
      <c r="C1465">
        <v>2016</v>
      </c>
      <c r="D1465" t="s">
        <v>233</v>
      </c>
      <c r="E1465" t="s">
        <v>55</v>
      </c>
      <c r="F1465" t="s">
        <v>39</v>
      </c>
      <c r="G1465" t="s">
        <v>210</v>
      </c>
      <c r="H1465" t="s">
        <v>201</v>
      </c>
      <c r="I1465">
        <v>31000</v>
      </c>
      <c r="J1465">
        <v>2934</v>
      </c>
      <c r="K1465">
        <v>33934</v>
      </c>
      <c r="L1465" t="s">
        <v>74</v>
      </c>
      <c r="M1465" t="s">
        <v>75</v>
      </c>
      <c r="N1465" t="s">
        <v>76</v>
      </c>
      <c r="O1465">
        <v>4</v>
      </c>
      <c r="P1465" t="s">
        <v>77</v>
      </c>
      <c r="Q1465" t="s">
        <v>78</v>
      </c>
      <c r="R1465" t="s">
        <v>79</v>
      </c>
      <c r="S1465" t="s">
        <v>56</v>
      </c>
      <c r="T1465" t="s">
        <v>46</v>
      </c>
      <c r="U1465" t="s">
        <v>219</v>
      </c>
      <c r="V1465">
        <v>930</v>
      </c>
      <c r="W1465">
        <v>9.9522964609564737E-2</v>
      </c>
      <c r="X1465" t="s">
        <v>220</v>
      </c>
    </row>
    <row r="1466" spans="1:24" x14ac:dyDescent="0.25">
      <c r="A1466" t="s">
        <v>167</v>
      </c>
      <c r="B1466" s="1">
        <v>42651</v>
      </c>
      <c r="C1466">
        <v>2016</v>
      </c>
      <c r="D1466" t="s">
        <v>233</v>
      </c>
      <c r="E1466" t="s">
        <v>62</v>
      </c>
      <c r="F1466" t="s">
        <v>14</v>
      </c>
      <c r="G1466" t="s">
        <v>200</v>
      </c>
      <c r="H1466" t="s">
        <v>205</v>
      </c>
      <c r="I1466">
        <v>34800</v>
      </c>
      <c r="J1466">
        <v>2472</v>
      </c>
      <c r="K1466">
        <v>37272</v>
      </c>
      <c r="L1466" t="s">
        <v>164</v>
      </c>
      <c r="M1466" t="s">
        <v>168</v>
      </c>
      <c r="N1466" t="s">
        <v>169</v>
      </c>
      <c r="O1466">
        <v>4</v>
      </c>
      <c r="P1466" t="s">
        <v>77</v>
      </c>
      <c r="Q1466" t="s">
        <v>78</v>
      </c>
      <c r="R1466" t="s">
        <v>79</v>
      </c>
      <c r="S1466" t="s">
        <v>63</v>
      </c>
      <c r="T1466" t="s">
        <v>43</v>
      </c>
      <c r="U1466" t="s">
        <v>221</v>
      </c>
      <c r="V1466">
        <v>1392</v>
      </c>
      <c r="W1466">
        <v>8.2028748505762195E-2</v>
      </c>
      <c r="X1466" t="s">
        <v>220</v>
      </c>
    </row>
    <row r="1467" spans="1:24" x14ac:dyDescent="0.25">
      <c r="A1467" t="s">
        <v>114</v>
      </c>
      <c r="B1467" s="1">
        <v>42651</v>
      </c>
      <c r="C1467">
        <v>2016</v>
      </c>
      <c r="D1467" t="s">
        <v>233</v>
      </c>
      <c r="E1467" t="s">
        <v>57</v>
      </c>
      <c r="F1467" t="s">
        <v>22</v>
      </c>
      <c r="G1467" t="s">
        <v>206</v>
      </c>
      <c r="H1467" t="s">
        <v>211</v>
      </c>
      <c r="I1467">
        <v>59850</v>
      </c>
      <c r="J1467">
        <v>3434</v>
      </c>
      <c r="K1467">
        <v>63284</v>
      </c>
      <c r="L1467" t="s">
        <v>97</v>
      </c>
      <c r="M1467" t="s">
        <v>115</v>
      </c>
      <c r="N1467" t="s">
        <v>116</v>
      </c>
      <c r="O1467">
        <v>4</v>
      </c>
      <c r="P1467" t="s">
        <v>77</v>
      </c>
      <c r="Q1467" t="s">
        <v>78</v>
      </c>
      <c r="R1467" t="s">
        <v>79</v>
      </c>
      <c r="S1467" t="s">
        <v>57</v>
      </c>
      <c r="T1467" t="s">
        <v>44</v>
      </c>
      <c r="U1467" t="s">
        <v>223</v>
      </c>
      <c r="V1467">
        <v>2992.5</v>
      </c>
      <c r="W1467">
        <v>4.6011367834178432E-3</v>
      </c>
      <c r="X1467" t="s">
        <v>220</v>
      </c>
    </row>
    <row r="1468" spans="1:24" x14ac:dyDescent="0.25">
      <c r="A1468" t="s">
        <v>179</v>
      </c>
      <c r="B1468" s="1">
        <v>42652</v>
      </c>
      <c r="C1468">
        <v>2016</v>
      </c>
      <c r="D1468" t="s">
        <v>233</v>
      </c>
      <c r="E1468" t="s">
        <v>57</v>
      </c>
      <c r="F1468" t="s">
        <v>16</v>
      </c>
      <c r="G1468" t="s">
        <v>200</v>
      </c>
      <c r="H1468" t="s">
        <v>203</v>
      </c>
      <c r="I1468">
        <v>55850</v>
      </c>
      <c r="J1468">
        <v>2335</v>
      </c>
      <c r="K1468">
        <v>58185</v>
      </c>
      <c r="L1468" t="s">
        <v>164</v>
      </c>
      <c r="M1468" t="s">
        <v>180</v>
      </c>
      <c r="N1468" t="s">
        <v>181</v>
      </c>
      <c r="O1468">
        <v>4</v>
      </c>
      <c r="P1468" t="s">
        <v>77</v>
      </c>
      <c r="Q1468" t="s">
        <v>78</v>
      </c>
      <c r="R1468" t="s">
        <v>79</v>
      </c>
      <c r="S1468" t="s">
        <v>57</v>
      </c>
      <c r="T1468" t="s">
        <v>44</v>
      </c>
      <c r="U1468" t="s">
        <v>223</v>
      </c>
      <c r="V1468">
        <v>2792.5</v>
      </c>
      <c r="W1468">
        <v>0.52602486662847214</v>
      </c>
      <c r="X1468" t="s">
        <v>222</v>
      </c>
    </row>
    <row r="1469" spans="1:24" x14ac:dyDescent="0.25">
      <c r="A1469" t="s">
        <v>109</v>
      </c>
      <c r="B1469" s="1">
        <v>42653</v>
      </c>
      <c r="C1469">
        <v>2016</v>
      </c>
      <c r="D1469" t="s">
        <v>233</v>
      </c>
      <c r="E1469" t="s">
        <v>52</v>
      </c>
      <c r="F1469" t="s">
        <v>47</v>
      </c>
      <c r="G1469" t="s">
        <v>209</v>
      </c>
      <c r="H1469" t="s">
        <v>205</v>
      </c>
      <c r="I1469">
        <v>51250</v>
      </c>
      <c r="J1469">
        <v>3033</v>
      </c>
      <c r="K1469">
        <v>54283</v>
      </c>
      <c r="L1469" t="s">
        <v>97</v>
      </c>
      <c r="M1469" t="s">
        <v>110</v>
      </c>
      <c r="N1469" t="s">
        <v>111</v>
      </c>
      <c r="O1469">
        <v>4</v>
      </c>
      <c r="P1469" t="s">
        <v>91</v>
      </c>
      <c r="Q1469" t="s">
        <v>78</v>
      </c>
      <c r="R1469" t="s">
        <v>79</v>
      </c>
      <c r="S1469" t="s">
        <v>53</v>
      </c>
      <c r="T1469" t="s">
        <v>46</v>
      </c>
      <c r="U1469" t="s">
        <v>221</v>
      </c>
      <c r="V1469">
        <v>2050</v>
      </c>
      <c r="W1469">
        <v>0.66123823014145633</v>
      </c>
      <c r="X1469" t="s">
        <v>222</v>
      </c>
    </row>
    <row r="1470" spans="1:24" x14ac:dyDescent="0.25">
      <c r="A1470" t="s">
        <v>126</v>
      </c>
      <c r="B1470" s="1">
        <v>42653</v>
      </c>
      <c r="C1470">
        <v>2016</v>
      </c>
      <c r="D1470" t="s">
        <v>233</v>
      </c>
      <c r="E1470" t="s">
        <v>52</v>
      </c>
      <c r="F1470" t="s">
        <v>35</v>
      </c>
      <c r="G1470" t="s">
        <v>209</v>
      </c>
      <c r="H1470" t="s">
        <v>203</v>
      </c>
      <c r="I1470">
        <v>41750</v>
      </c>
      <c r="J1470">
        <v>1984</v>
      </c>
      <c r="K1470">
        <v>43734</v>
      </c>
      <c r="L1470" t="s">
        <v>127</v>
      </c>
      <c r="M1470" t="s">
        <v>128</v>
      </c>
      <c r="N1470" t="s">
        <v>129</v>
      </c>
      <c r="O1470">
        <v>4</v>
      </c>
      <c r="P1470" t="s">
        <v>77</v>
      </c>
      <c r="Q1470" t="s">
        <v>78</v>
      </c>
      <c r="R1470" t="s">
        <v>79</v>
      </c>
      <c r="S1470" t="s">
        <v>53</v>
      </c>
      <c r="T1470" t="s">
        <v>46</v>
      </c>
      <c r="U1470" t="s">
        <v>221</v>
      </c>
      <c r="V1470">
        <v>1670</v>
      </c>
      <c r="W1470">
        <v>0.51713210601226056</v>
      </c>
      <c r="X1470" t="s">
        <v>222</v>
      </c>
    </row>
    <row r="1471" spans="1:24" x14ac:dyDescent="0.25">
      <c r="A1471" t="s">
        <v>117</v>
      </c>
      <c r="B1471" s="1">
        <v>42653</v>
      </c>
      <c r="C1471">
        <v>2016</v>
      </c>
      <c r="D1471" t="s">
        <v>233</v>
      </c>
      <c r="E1471" t="s">
        <v>60</v>
      </c>
      <c r="F1471" t="s">
        <v>35</v>
      </c>
      <c r="G1471" t="s">
        <v>210</v>
      </c>
      <c r="H1471" t="s">
        <v>205</v>
      </c>
      <c r="I1471">
        <v>65150</v>
      </c>
      <c r="J1471">
        <v>2528</v>
      </c>
      <c r="K1471">
        <v>67678</v>
      </c>
      <c r="L1471" t="s">
        <v>97</v>
      </c>
      <c r="M1471" t="s">
        <v>118</v>
      </c>
      <c r="N1471" t="s">
        <v>119</v>
      </c>
      <c r="O1471">
        <v>4</v>
      </c>
      <c r="P1471" t="s">
        <v>77</v>
      </c>
      <c r="Q1471" t="s">
        <v>86</v>
      </c>
      <c r="R1471" t="s">
        <v>79</v>
      </c>
      <c r="S1471" t="s">
        <v>61</v>
      </c>
      <c r="T1471" t="s">
        <v>46</v>
      </c>
      <c r="U1471" t="s">
        <v>223</v>
      </c>
      <c r="V1471">
        <v>3257.5</v>
      </c>
      <c r="W1471">
        <v>0.69259050101628084</v>
      </c>
      <c r="X1471" t="s">
        <v>222</v>
      </c>
    </row>
    <row r="1472" spans="1:24" x14ac:dyDescent="0.25">
      <c r="A1472" t="s">
        <v>145</v>
      </c>
      <c r="B1472" s="1">
        <v>42654</v>
      </c>
      <c r="C1472">
        <v>2016</v>
      </c>
      <c r="D1472" t="s">
        <v>233</v>
      </c>
      <c r="E1472" t="s">
        <v>54</v>
      </c>
      <c r="F1472" t="s">
        <v>32</v>
      </c>
      <c r="G1472" t="s">
        <v>206</v>
      </c>
      <c r="H1472" t="s">
        <v>203</v>
      </c>
      <c r="I1472">
        <v>33100</v>
      </c>
      <c r="J1472">
        <v>3612</v>
      </c>
      <c r="K1472">
        <v>36712</v>
      </c>
      <c r="L1472" t="s">
        <v>142</v>
      </c>
      <c r="M1472" t="s">
        <v>146</v>
      </c>
      <c r="N1472" t="s">
        <v>147</v>
      </c>
      <c r="O1472">
        <v>4</v>
      </c>
      <c r="P1472" t="s">
        <v>77</v>
      </c>
      <c r="Q1472" t="s">
        <v>78</v>
      </c>
      <c r="R1472" t="s">
        <v>79</v>
      </c>
      <c r="S1472" t="s">
        <v>54</v>
      </c>
      <c r="T1472" t="s">
        <v>45</v>
      </c>
      <c r="U1472" t="s">
        <v>219</v>
      </c>
      <c r="V1472">
        <v>993</v>
      </c>
      <c r="W1472">
        <v>0.65463847511198303</v>
      </c>
      <c r="X1472" t="s">
        <v>222</v>
      </c>
    </row>
    <row r="1473" spans="1:24" x14ac:dyDescent="0.25">
      <c r="A1473" t="s">
        <v>188</v>
      </c>
      <c r="B1473" s="1">
        <v>42654</v>
      </c>
      <c r="C1473">
        <v>2016</v>
      </c>
      <c r="D1473" t="s">
        <v>233</v>
      </c>
      <c r="E1473" t="s">
        <v>52</v>
      </c>
      <c r="F1473" t="s">
        <v>47</v>
      </c>
      <c r="G1473" t="s">
        <v>209</v>
      </c>
      <c r="H1473" t="s">
        <v>201</v>
      </c>
      <c r="I1473">
        <v>85900</v>
      </c>
      <c r="J1473">
        <v>1027</v>
      </c>
      <c r="K1473">
        <v>86927</v>
      </c>
      <c r="L1473" t="s">
        <v>164</v>
      </c>
      <c r="M1473" t="s">
        <v>189</v>
      </c>
      <c r="N1473" t="s">
        <v>190</v>
      </c>
      <c r="O1473">
        <v>4</v>
      </c>
      <c r="P1473" t="s">
        <v>77</v>
      </c>
      <c r="Q1473" t="s">
        <v>86</v>
      </c>
      <c r="R1473" t="s">
        <v>87</v>
      </c>
      <c r="S1473" t="s">
        <v>53</v>
      </c>
      <c r="T1473" t="s">
        <v>46</v>
      </c>
      <c r="U1473" t="s">
        <v>225</v>
      </c>
      <c r="V1473">
        <v>5154</v>
      </c>
      <c r="W1473">
        <v>0.47594049595107346</v>
      </c>
      <c r="X1473" t="s">
        <v>220</v>
      </c>
    </row>
    <row r="1474" spans="1:24" x14ac:dyDescent="0.25">
      <c r="A1474" t="s">
        <v>114</v>
      </c>
      <c r="B1474" s="1">
        <v>42654</v>
      </c>
      <c r="C1474">
        <v>2016</v>
      </c>
      <c r="D1474" t="s">
        <v>233</v>
      </c>
      <c r="E1474" t="s">
        <v>57</v>
      </c>
      <c r="F1474" t="s">
        <v>18</v>
      </c>
      <c r="G1474" t="s">
        <v>209</v>
      </c>
      <c r="H1474" t="s">
        <v>201</v>
      </c>
      <c r="I1474">
        <v>59800</v>
      </c>
      <c r="J1474">
        <v>2498</v>
      </c>
      <c r="K1474">
        <v>62298</v>
      </c>
      <c r="L1474" t="s">
        <v>97</v>
      </c>
      <c r="M1474" t="s">
        <v>115</v>
      </c>
      <c r="N1474" t="s">
        <v>116</v>
      </c>
      <c r="O1474">
        <v>4</v>
      </c>
      <c r="P1474" t="s">
        <v>77</v>
      </c>
      <c r="Q1474" t="s">
        <v>78</v>
      </c>
      <c r="R1474" t="s">
        <v>79</v>
      </c>
      <c r="S1474" t="s">
        <v>57</v>
      </c>
      <c r="T1474" t="s">
        <v>44</v>
      </c>
      <c r="U1474" t="s">
        <v>223</v>
      </c>
      <c r="V1474">
        <v>2990</v>
      </c>
      <c r="W1474">
        <v>0.73831243102360167</v>
      </c>
      <c r="X1474" t="s">
        <v>222</v>
      </c>
    </row>
    <row r="1475" spans="1:24" x14ac:dyDescent="0.25">
      <c r="A1475" t="s">
        <v>154</v>
      </c>
      <c r="B1475" s="1">
        <v>42654</v>
      </c>
      <c r="C1475">
        <v>2016</v>
      </c>
      <c r="D1475" t="s">
        <v>233</v>
      </c>
      <c r="E1475" t="s">
        <v>57</v>
      </c>
      <c r="F1475" t="s">
        <v>23</v>
      </c>
      <c r="G1475" t="s">
        <v>200</v>
      </c>
      <c r="H1475" t="s">
        <v>205</v>
      </c>
      <c r="I1475">
        <v>70400</v>
      </c>
      <c r="J1475">
        <v>4026</v>
      </c>
      <c r="K1475">
        <v>74426</v>
      </c>
      <c r="L1475" t="s">
        <v>142</v>
      </c>
      <c r="M1475" t="s">
        <v>155</v>
      </c>
      <c r="N1475" t="s">
        <v>156</v>
      </c>
      <c r="O1475">
        <v>4</v>
      </c>
      <c r="P1475" t="s">
        <v>91</v>
      </c>
      <c r="Q1475" t="s">
        <v>78</v>
      </c>
      <c r="R1475" t="s">
        <v>79</v>
      </c>
      <c r="S1475" t="s">
        <v>57</v>
      </c>
      <c r="T1475" t="s">
        <v>44</v>
      </c>
      <c r="U1475" t="s">
        <v>223</v>
      </c>
      <c r="V1475">
        <v>3520</v>
      </c>
      <c r="W1475">
        <v>0.97321074221898374</v>
      </c>
      <c r="X1475" t="s">
        <v>222</v>
      </c>
    </row>
    <row r="1476" spans="1:24" x14ac:dyDescent="0.25">
      <c r="A1476" t="s">
        <v>191</v>
      </c>
      <c r="B1476" s="1">
        <v>42655</v>
      </c>
      <c r="C1476">
        <v>2016</v>
      </c>
      <c r="D1476" t="s">
        <v>233</v>
      </c>
      <c r="E1476" t="s">
        <v>60</v>
      </c>
      <c r="F1476" t="s">
        <v>4</v>
      </c>
      <c r="G1476" t="s">
        <v>200</v>
      </c>
      <c r="H1476" t="s">
        <v>201</v>
      </c>
      <c r="I1476">
        <v>145150</v>
      </c>
      <c r="J1476">
        <v>2386</v>
      </c>
      <c r="K1476">
        <v>147536</v>
      </c>
      <c r="L1476" t="s">
        <v>164</v>
      </c>
      <c r="M1476" t="s">
        <v>192</v>
      </c>
      <c r="N1476" t="s">
        <v>193</v>
      </c>
      <c r="O1476">
        <v>4</v>
      </c>
      <c r="P1476" t="s">
        <v>91</v>
      </c>
      <c r="Q1476" t="s">
        <v>86</v>
      </c>
      <c r="R1476" t="s">
        <v>92</v>
      </c>
      <c r="S1476" t="s">
        <v>61</v>
      </c>
      <c r="T1476" t="s">
        <v>42</v>
      </c>
      <c r="U1476" t="s">
        <v>225</v>
      </c>
      <c r="V1476">
        <v>8709</v>
      </c>
      <c r="W1476">
        <v>0.31183250914878796</v>
      </c>
      <c r="X1476" t="s">
        <v>220</v>
      </c>
    </row>
    <row r="1477" spans="1:24" x14ac:dyDescent="0.25">
      <c r="A1477" t="s">
        <v>185</v>
      </c>
      <c r="B1477" s="1">
        <v>42655</v>
      </c>
      <c r="C1477">
        <v>2016</v>
      </c>
      <c r="D1477" t="s">
        <v>233</v>
      </c>
      <c r="E1477" t="s">
        <v>57</v>
      </c>
      <c r="F1477" t="s">
        <v>23</v>
      </c>
      <c r="G1477" t="s">
        <v>200</v>
      </c>
      <c r="H1477" t="s">
        <v>203</v>
      </c>
      <c r="I1477">
        <v>82900</v>
      </c>
      <c r="J1477">
        <v>3855</v>
      </c>
      <c r="K1477">
        <v>86755</v>
      </c>
      <c r="L1477" t="s">
        <v>164</v>
      </c>
      <c r="M1477" t="s">
        <v>186</v>
      </c>
      <c r="N1477" t="s">
        <v>187</v>
      </c>
      <c r="O1477">
        <v>4</v>
      </c>
      <c r="P1477" t="s">
        <v>77</v>
      </c>
      <c r="Q1477" t="s">
        <v>86</v>
      </c>
      <c r="R1477" t="s">
        <v>87</v>
      </c>
      <c r="S1477" t="s">
        <v>57</v>
      </c>
      <c r="T1477" t="s">
        <v>44</v>
      </c>
      <c r="U1477" t="s">
        <v>225</v>
      </c>
      <c r="V1477">
        <v>4974</v>
      </c>
      <c r="W1477">
        <v>0.52694722382675263</v>
      </c>
      <c r="X1477" t="s">
        <v>222</v>
      </c>
    </row>
    <row r="1478" spans="1:24" x14ac:dyDescent="0.25">
      <c r="A1478" t="s">
        <v>114</v>
      </c>
      <c r="B1478" s="1">
        <v>42656</v>
      </c>
      <c r="C1478">
        <v>2016</v>
      </c>
      <c r="D1478" t="s">
        <v>233</v>
      </c>
      <c r="E1478" t="s">
        <v>52</v>
      </c>
      <c r="F1478" t="s">
        <v>35</v>
      </c>
      <c r="G1478" t="s">
        <v>206</v>
      </c>
      <c r="H1478" t="s">
        <v>203</v>
      </c>
      <c r="I1478">
        <v>59750</v>
      </c>
      <c r="J1478">
        <v>3221</v>
      </c>
      <c r="K1478">
        <v>62971</v>
      </c>
      <c r="L1478" t="s">
        <v>97</v>
      </c>
      <c r="M1478" t="s">
        <v>115</v>
      </c>
      <c r="N1478" t="s">
        <v>116</v>
      </c>
      <c r="O1478">
        <v>4</v>
      </c>
      <c r="P1478" t="s">
        <v>77</v>
      </c>
      <c r="Q1478" t="s">
        <v>78</v>
      </c>
      <c r="R1478" t="s">
        <v>79</v>
      </c>
      <c r="S1478" t="s">
        <v>53</v>
      </c>
      <c r="T1478" t="s">
        <v>46</v>
      </c>
      <c r="U1478" t="s">
        <v>223</v>
      </c>
      <c r="V1478">
        <v>2987.5</v>
      </c>
      <c r="W1478">
        <v>0.92281718269121704</v>
      </c>
      <c r="X1478" t="s">
        <v>222</v>
      </c>
    </row>
    <row r="1479" spans="1:24" x14ac:dyDescent="0.25">
      <c r="A1479" t="s">
        <v>151</v>
      </c>
      <c r="B1479" s="1">
        <v>42657</v>
      </c>
      <c r="C1479">
        <v>2016</v>
      </c>
      <c r="D1479" t="s">
        <v>233</v>
      </c>
      <c r="E1479" t="s">
        <v>64</v>
      </c>
      <c r="F1479" t="s">
        <v>25</v>
      </c>
      <c r="G1479" t="s">
        <v>209</v>
      </c>
      <c r="H1479" t="s">
        <v>201</v>
      </c>
      <c r="I1479">
        <v>39100</v>
      </c>
      <c r="J1479">
        <v>2670</v>
      </c>
      <c r="K1479">
        <v>41770</v>
      </c>
      <c r="L1479" t="s">
        <v>142</v>
      </c>
      <c r="M1479" t="s">
        <v>152</v>
      </c>
      <c r="N1479" t="s">
        <v>153</v>
      </c>
      <c r="O1479">
        <v>3</v>
      </c>
      <c r="P1479" t="s">
        <v>91</v>
      </c>
      <c r="Q1479" t="s">
        <v>78</v>
      </c>
      <c r="R1479" t="s">
        <v>79</v>
      </c>
      <c r="S1479" t="s">
        <v>57</v>
      </c>
      <c r="T1479" t="s">
        <v>44</v>
      </c>
      <c r="U1479" t="s">
        <v>221</v>
      </c>
      <c r="V1479">
        <v>1564</v>
      </c>
      <c r="W1479">
        <v>5.063304633397285E-2</v>
      </c>
      <c r="X1479" t="s">
        <v>220</v>
      </c>
    </row>
    <row r="1480" spans="1:24" x14ac:dyDescent="0.25">
      <c r="A1480" t="s">
        <v>123</v>
      </c>
      <c r="B1480" s="1">
        <v>42657</v>
      </c>
      <c r="C1480">
        <v>2016</v>
      </c>
      <c r="D1480" t="s">
        <v>233</v>
      </c>
      <c r="E1480" t="s">
        <v>62</v>
      </c>
      <c r="F1480" t="s">
        <v>14</v>
      </c>
      <c r="G1480" t="s">
        <v>210</v>
      </c>
      <c r="H1480" t="s">
        <v>203</v>
      </c>
      <c r="I1480">
        <v>84050</v>
      </c>
      <c r="J1480">
        <v>1588</v>
      </c>
      <c r="K1480">
        <v>85638</v>
      </c>
      <c r="L1480" t="s">
        <v>97</v>
      </c>
      <c r="M1480" t="s">
        <v>124</v>
      </c>
      <c r="N1480" t="s">
        <v>125</v>
      </c>
      <c r="O1480">
        <v>4</v>
      </c>
      <c r="P1480" t="s">
        <v>91</v>
      </c>
      <c r="Q1480" t="s">
        <v>78</v>
      </c>
      <c r="R1480" t="s">
        <v>92</v>
      </c>
      <c r="S1480" t="s">
        <v>63</v>
      </c>
      <c r="T1480" t="s">
        <v>43</v>
      </c>
      <c r="U1480" t="s">
        <v>225</v>
      </c>
      <c r="V1480">
        <v>5043</v>
      </c>
      <c r="W1480">
        <v>0.54808327348347907</v>
      </c>
      <c r="X1480" t="s">
        <v>222</v>
      </c>
    </row>
    <row r="1481" spans="1:24" x14ac:dyDescent="0.25">
      <c r="A1481" t="s">
        <v>120</v>
      </c>
      <c r="B1481" s="1">
        <v>42658</v>
      </c>
      <c r="C1481">
        <v>2016</v>
      </c>
      <c r="D1481" t="s">
        <v>233</v>
      </c>
      <c r="E1481" t="s">
        <v>57</v>
      </c>
      <c r="F1481" t="s">
        <v>17</v>
      </c>
      <c r="G1481" t="s">
        <v>209</v>
      </c>
      <c r="H1481" t="s">
        <v>203</v>
      </c>
      <c r="I1481">
        <v>69750</v>
      </c>
      <c r="J1481">
        <v>4745</v>
      </c>
      <c r="K1481">
        <v>74495</v>
      </c>
      <c r="L1481" t="s">
        <v>97</v>
      </c>
      <c r="M1481" t="s">
        <v>121</v>
      </c>
      <c r="N1481" t="s">
        <v>122</v>
      </c>
      <c r="O1481">
        <v>4</v>
      </c>
      <c r="P1481" t="s">
        <v>77</v>
      </c>
      <c r="Q1481" t="s">
        <v>86</v>
      </c>
      <c r="R1481" t="s">
        <v>87</v>
      </c>
      <c r="S1481" t="s">
        <v>57</v>
      </c>
      <c r="T1481" t="s">
        <v>44</v>
      </c>
      <c r="U1481" t="s">
        <v>223</v>
      </c>
      <c r="V1481">
        <v>3487.5</v>
      </c>
      <c r="W1481">
        <v>0.87323095410747031</v>
      </c>
      <c r="X1481" t="s">
        <v>222</v>
      </c>
    </row>
    <row r="1482" spans="1:24" x14ac:dyDescent="0.25">
      <c r="A1482" t="s">
        <v>73</v>
      </c>
      <c r="B1482" s="1">
        <v>42659</v>
      </c>
      <c r="C1482">
        <v>2016</v>
      </c>
      <c r="D1482" t="s">
        <v>233</v>
      </c>
      <c r="E1482" t="s">
        <v>57</v>
      </c>
      <c r="F1482" t="s">
        <v>27</v>
      </c>
      <c r="G1482" t="s">
        <v>200</v>
      </c>
      <c r="H1482" t="s">
        <v>201</v>
      </c>
      <c r="I1482">
        <v>30800</v>
      </c>
      <c r="J1482">
        <v>2077</v>
      </c>
      <c r="K1482">
        <v>32877</v>
      </c>
      <c r="L1482" t="s">
        <v>74</v>
      </c>
      <c r="M1482" t="s">
        <v>75</v>
      </c>
      <c r="N1482" t="s">
        <v>76</v>
      </c>
      <c r="O1482">
        <v>4</v>
      </c>
      <c r="P1482" t="s">
        <v>77</v>
      </c>
      <c r="Q1482" t="s">
        <v>78</v>
      </c>
      <c r="R1482" t="s">
        <v>79</v>
      </c>
      <c r="S1482" t="s">
        <v>57</v>
      </c>
      <c r="T1482" t="s">
        <v>44</v>
      </c>
      <c r="U1482" t="s">
        <v>219</v>
      </c>
      <c r="V1482">
        <v>924</v>
      </c>
      <c r="W1482">
        <v>0.57375510156795151</v>
      </c>
      <c r="X1482" t="s">
        <v>222</v>
      </c>
    </row>
    <row r="1483" spans="1:24" x14ac:dyDescent="0.25">
      <c r="A1483" t="s">
        <v>145</v>
      </c>
      <c r="B1483" s="1">
        <v>42660</v>
      </c>
      <c r="C1483">
        <v>2016</v>
      </c>
      <c r="D1483" t="s">
        <v>233</v>
      </c>
      <c r="E1483" t="s">
        <v>62</v>
      </c>
      <c r="F1483" t="s">
        <v>15</v>
      </c>
      <c r="G1483" t="s">
        <v>210</v>
      </c>
      <c r="H1483" t="s">
        <v>202</v>
      </c>
      <c r="I1483">
        <v>32950</v>
      </c>
      <c r="J1483">
        <v>4106</v>
      </c>
      <c r="K1483">
        <v>37056</v>
      </c>
      <c r="L1483" t="s">
        <v>142</v>
      </c>
      <c r="M1483" t="s">
        <v>146</v>
      </c>
      <c r="N1483" t="s">
        <v>147</v>
      </c>
      <c r="O1483">
        <v>4</v>
      </c>
      <c r="P1483" t="s">
        <v>77</v>
      </c>
      <c r="Q1483" t="s">
        <v>78</v>
      </c>
      <c r="R1483" t="s">
        <v>79</v>
      </c>
      <c r="S1483" t="s">
        <v>63</v>
      </c>
      <c r="T1483" t="s">
        <v>43</v>
      </c>
      <c r="U1483" t="s">
        <v>221</v>
      </c>
      <c r="V1483">
        <v>1318</v>
      </c>
      <c r="W1483">
        <v>0.9772872272773121</v>
      </c>
      <c r="X1483" t="s">
        <v>222</v>
      </c>
    </row>
    <row r="1484" spans="1:24" x14ac:dyDescent="0.25">
      <c r="A1484" t="s">
        <v>182</v>
      </c>
      <c r="B1484" s="1">
        <v>42660</v>
      </c>
      <c r="C1484">
        <v>2016</v>
      </c>
      <c r="D1484" t="s">
        <v>233</v>
      </c>
      <c r="E1484" t="s">
        <v>54</v>
      </c>
      <c r="F1484" t="s">
        <v>29</v>
      </c>
      <c r="G1484" t="s">
        <v>200</v>
      </c>
      <c r="H1484" t="s">
        <v>201</v>
      </c>
      <c r="I1484">
        <v>65100</v>
      </c>
      <c r="J1484">
        <v>1673</v>
      </c>
      <c r="K1484">
        <v>66773</v>
      </c>
      <c r="L1484" t="s">
        <v>164</v>
      </c>
      <c r="M1484" t="s">
        <v>183</v>
      </c>
      <c r="N1484" t="s">
        <v>184</v>
      </c>
      <c r="O1484">
        <v>4</v>
      </c>
      <c r="P1484" t="s">
        <v>77</v>
      </c>
      <c r="Q1484" t="s">
        <v>78</v>
      </c>
      <c r="R1484" t="s">
        <v>79</v>
      </c>
      <c r="S1484" t="s">
        <v>54</v>
      </c>
      <c r="T1484" t="s">
        <v>45</v>
      </c>
      <c r="U1484" t="s">
        <v>223</v>
      </c>
      <c r="V1484">
        <v>3255</v>
      </c>
      <c r="W1484">
        <v>0.76296863321353148</v>
      </c>
      <c r="X1484" t="s">
        <v>222</v>
      </c>
    </row>
    <row r="1485" spans="1:24" x14ac:dyDescent="0.25">
      <c r="A1485" t="s">
        <v>179</v>
      </c>
      <c r="B1485" s="1">
        <v>42660</v>
      </c>
      <c r="C1485">
        <v>2016</v>
      </c>
      <c r="D1485" t="s">
        <v>233</v>
      </c>
      <c r="E1485" t="s">
        <v>62</v>
      </c>
      <c r="F1485" t="s">
        <v>15</v>
      </c>
      <c r="G1485" t="s">
        <v>206</v>
      </c>
      <c r="H1485" t="s">
        <v>202</v>
      </c>
      <c r="I1485">
        <v>56350</v>
      </c>
      <c r="J1485">
        <v>1331</v>
      </c>
      <c r="K1485">
        <v>57681</v>
      </c>
      <c r="L1485" t="s">
        <v>164</v>
      </c>
      <c r="M1485" t="s">
        <v>180</v>
      </c>
      <c r="N1485" t="s">
        <v>181</v>
      </c>
      <c r="O1485">
        <v>4</v>
      </c>
      <c r="P1485" t="s">
        <v>77</v>
      </c>
      <c r="Q1485" t="s">
        <v>78</v>
      </c>
      <c r="R1485" t="s">
        <v>79</v>
      </c>
      <c r="S1485" t="s">
        <v>63</v>
      </c>
      <c r="T1485" t="s">
        <v>43</v>
      </c>
      <c r="U1485" t="s">
        <v>223</v>
      </c>
      <c r="V1485">
        <v>2817.5</v>
      </c>
      <c r="W1485">
        <v>0.92661064021597184</v>
      </c>
      <c r="X1485" t="s">
        <v>222</v>
      </c>
    </row>
    <row r="1486" spans="1:24" x14ac:dyDescent="0.25">
      <c r="A1486" t="s">
        <v>114</v>
      </c>
      <c r="B1486" s="1">
        <v>42661</v>
      </c>
      <c r="C1486">
        <v>2016</v>
      </c>
      <c r="D1486" t="s">
        <v>233</v>
      </c>
      <c r="E1486" t="s">
        <v>52</v>
      </c>
      <c r="F1486" t="s">
        <v>47</v>
      </c>
      <c r="G1486" t="s">
        <v>210</v>
      </c>
      <c r="H1486" t="s">
        <v>201</v>
      </c>
      <c r="I1486">
        <v>59850</v>
      </c>
      <c r="J1486">
        <v>4865</v>
      </c>
      <c r="K1486">
        <v>64715</v>
      </c>
      <c r="L1486" t="s">
        <v>97</v>
      </c>
      <c r="M1486" t="s">
        <v>115</v>
      </c>
      <c r="N1486" t="s">
        <v>116</v>
      </c>
      <c r="O1486">
        <v>4</v>
      </c>
      <c r="P1486" t="s">
        <v>77</v>
      </c>
      <c r="Q1486" t="s">
        <v>78</v>
      </c>
      <c r="R1486" t="s">
        <v>79</v>
      </c>
      <c r="S1486" t="s">
        <v>53</v>
      </c>
      <c r="T1486" t="s">
        <v>46</v>
      </c>
      <c r="U1486" t="s">
        <v>223</v>
      </c>
      <c r="V1486">
        <v>2992.5</v>
      </c>
      <c r="W1486">
        <v>8.4542906882494172E-3</v>
      </c>
      <c r="X1486" t="s">
        <v>220</v>
      </c>
    </row>
    <row r="1487" spans="1:24" x14ac:dyDescent="0.25">
      <c r="A1487" t="s">
        <v>157</v>
      </c>
      <c r="B1487" s="1">
        <v>42664</v>
      </c>
      <c r="C1487">
        <v>2016</v>
      </c>
      <c r="D1487" t="s">
        <v>233</v>
      </c>
      <c r="E1487" t="s">
        <v>54</v>
      </c>
      <c r="F1487" t="s">
        <v>23</v>
      </c>
      <c r="G1487" t="s">
        <v>210</v>
      </c>
      <c r="H1487" t="s">
        <v>211</v>
      </c>
      <c r="I1487">
        <v>72700</v>
      </c>
      <c r="J1487">
        <v>3163</v>
      </c>
      <c r="K1487">
        <v>75863</v>
      </c>
      <c r="L1487" t="s">
        <v>142</v>
      </c>
      <c r="M1487" t="s">
        <v>158</v>
      </c>
      <c r="N1487" t="s">
        <v>159</v>
      </c>
      <c r="O1487">
        <v>4</v>
      </c>
      <c r="P1487" t="s">
        <v>77</v>
      </c>
      <c r="Q1487" t="s">
        <v>86</v>
      </c>
      <c r="R1487" t="s">
        <v>79</v>
      </c>
      <c r="S1487" t="s">
        <v>54</v>
      </c>
      <c r="T1487" t="s">
        <v>44</v>
      </c>
      <c r="U1487" t="s">
        <v>223</v>
      </c>
      <c r="V1487">
        <v>3635</v>
      </c>
      <c r="W1487">
        <v>0.16133282154860573</v>
      </c>
      <c r="X1487" t="s">
        <v>220</v>
      </c>
    </row>
    <row r="1488" spans="1:24" x14ac:dyDescent="0.25">
      <c r="A1488" t="s">
        <v>176</v>
      </c>
      <c r="B1488" s="1">
        <v>42665</v>
      </c>
      <c r="C1488">
        <v>2016</v>
      </c>
      <c r="D1488" t="s">
        <v>233</v>
      </c>
      <c r="E1488" t="s">
        <v>57</v>
      </c>
      <c r="F1488" t="s">
        <v>21</v>
      </c>
      <c r="G1488" t="s">
        <v>204</v>
      </c>
      <c r="H1488" t="s">
        <v>202</v>
      </c>
      <c r="I1488">
        <v>43800</v>
      </c>
      <c r="J1488">
        <v>4832</v>
      </c>
      <c r="K1488">
        <v>48632</v>
      </c>
      <c r="L1488" t="s">
        <v>164</v>
      </c>
      <c r="M1488" t="s">
        <v>177</v>
      </c>
      <c r="N1488" t="s">
        <v>178</v>
      </c>
      <c r="O1488">
        <v>4</v>
      </c>
      <c r="P1488" t="s">
        <v>77</v>
      </c>
      <c r="Q1488" t="s">
        <v>78</v>
      </c>
      <c r="R1488" t="s">
        <v>79</v>
      </c>
      <c r="S1488" t="s">
        <v>57</v>
      </c>
      <c r="T1488" t="s">
        <v>44</v>
      </c>
      <c r="U1488" t="s">
        <v>221</v>
      </c>
      <c r="V1488">
        <v>1752</v>
      </c>
      <c r="W1488">
        <v>0.97526634716208394</v>
      </c>
      <c r="X1488" t="s">
        <v>222</v>
      </c>
    </row>
    <row r="1489" spans="1:24" x14ac:dyDescent="0.25">
      <c r="A1489" t="s">
        <v>83</v>
      </c>
      <c r="B1489" s="1">
        <v>42666</v>
      </c>
      <c r="C1489">
        <v>2016</v>
      </c>
      <c r="D1489" t="s">
        <v>233</v>
      </c>
      <c r="E1489" t="s">
        <v>54</v>
      </c>
      <c r="F1489" t="s">
        <v>33</v>
      </c>
      <c r="G1489" t="s">
        <v>200</v>
      </c>
      <c r="H1489" t="s">
        <v>201</v>
      </c>
      <c r="I1489">
        <v>92750</v>
      </c>
      <c r="J1489">
        <v>2273</v>
      </c>
      <c r="K1489">
        <v>95023</v>
      </c>
      <c r="L1489" t="s">
        <v>74</v>
      </c>
      <c r="M1489" t="s">
        <v>84</v>
      </c>
      <c r="N1489" t="s">
        <v>85</v>
      </c>
      <c r="O1489">
        <v>4</v>
      </c>
      <c r="P1489" t="s">
        <v>77</v>
      </c>
      <c r="Q1489" t="s">
        <v>86</v>
      </c>
      <c r="R1489" t="s">
        <v>87</v>
      </c>
      <c r="S1489" t="s">
        <v>54</v>
      </c>
      <c r="T1489" t="s">
        <v>45</v>
      </c>
      <c r="U1489" t="s">
        <v>225</v>
      </c>
      <c r="V1489">
        <v>5565</v>
      </c>
      <c r="W1489">
        <v>9.9233956588075475E-2</v>
      </c>
      <c r="X1489" t="s">
        <v>220</v>
      </c>
    </row>
    <row r="1490" spans="1:24" x14ac:dyDescent="0.25">
      <c r="A1490" t="s">
        <v>167</v>
      </c>
      <c r="B1490" s="1">
        <v>42666</v>
      </c>
      <c r="C1490">
        <v>2016</v>
      </c>
      <c r="D1490" t="s">
        <v>233</v>
      </c>
      <c r="E1490" t="s">
        <v>52</v>
      </c>
      <c r="F1490" t="s">
        <v>34</v>
      </c>
      <c r="G1490" t="s">
        <v>210</v>
      </c>
      <c r="H1490" t="s">
        <v>201</v>
      </c>
      <c r="I1490">
        <v>34550</v>
      </c>
      <c r="J1490">
        <v>2864</v>
      </c>
      <c r="K1490">
        <v>37414</v>
      </c>
      <c r="L1490" t="s">
        <v>164</v>
      </c>
      <c r="M1490" t="s">
        <v>168</v>
      </c>
      <c r="N1490" t="s">
        <v>169</v>
      </c>
      <c r="O1490">
        <v>4</v>
      </c>
      <c r="P1490" t="s">
        <v>77</v>
      </c>
      <c r="Q1490" t="s">
        <v>78</v>
      </c>
      <c r="R1490" t="s">
        <v>79</v>
      </c>
      <c r="S1490" t="s">
        <v>53</v>
      </c>
      <c r="T1490" t="s">
        <v>46</v>
      </c>
      <c r="U1490" t="s">
        <v>221</v>
      </c>
      <c r="V1490">
        <v>1382</v>
      </c>
      <c r="W1490">
        <v>0.11863743286516398</v>
      </c>
      <c r="X1490" t="s">
        <v>220</v>
      </c>
    </row>
    <row r="1491" spans="1:24" x14ac:dyDescent="0.25">
      <c r="A1491" t="s">
        <v>130</v>
      </c>
      <c r="B1491" s="1">
        <v>42666</v>
      </c>
      <c r="C1491">
        <v>2016</v>
      </c>
      <c r="D1491" t="s">
        <v>233</v>
      </c>
      <c r="E1491" t="s">
        <v>50</v>
      </c>
      <c r="F1491" t="s">
        <v>9</v>
      </c>
      <c r="G1491" t="s">
        <v>210</v>
      </c>
      <c r="H1491" t="s">
        <v>203</v>
      </c>
      <c r="I1491">
        <v>67850</v>
      </c>
      <c r="J1491">
        <v>2755</v>
      </c>
      <c r="K1491">
        <v>70605</v>
      </c>
      <c r="L1491" t="s">
        <v>127</v>
      </c>
      <c r="M1491" t="s">
        <v>131</v>
      </c>
      <c r="N1491" t="s">
        <v>132</v>
      </c>
      <c r="O1491">
        <v>4</v>
      </c>
      <c r="P1491" t="s">
        <v>77</v>
      </c>
      <c r="Q1491" t="s">
        <v>86</v>
      </c>
      <c r="R1491" t="s">
        <v>79</v>
      </c>
      <c r="S1491" t="s">
        <v>51</v>
      </c>
      <c r="T1491" t="s">
        <v>43</v>
      </c>
      <c r="U1491" t="s">
        <v>223</v>
      </c>
      <c r="V1491">
        <v>3392.5</v>
      </c>
      <c r="W1491">
        <v>0.96865331286967415</v>
      </c>
      <c r="X1491" t="s">
        <v>222</v>
      </c>
    </row>
    <row r="1492" spans="1:24" x14ac:dyDescent="0.25">
      <c r="A1492" t="s">
        <v>93</v>
      </c>
      <c r="B1492" s="1">
        <v>42667</v>
      </c>
      <c r="C1492">
        <v>2016</v>
      </c>
      <c r="D1492" t="s">
        <v>233</v>
      </c>
      <c r="E1492" t="s">
        <v>57</v>
      </c>
      <c r="F1492" t="s">
        <v>21</v>
      </c>
      <c r="G1492" t="s">
        <v>210</v>
      </c>
      <c r="H1492" t="s">
        <v>201</v>
      </c>
      <c r="I1492">
        <v>184700</v>
      </c>
      <c r="J1492">
        <v>3035</v>
      </c>
      <c r="K1492">
        <v>187735</v>
      </c>
      <c r="L1492" t="s">
        <v>74</v>
      </c>
      <c r="M1492" t="s">
        <v>94</v>
      </c>
      <c r="N1492" t="s">
        <v>95</v>
      </c>
      <c r="O1492">
        <v>2</v>
      </c>
      <c r="P1492" t="s">
        <v>77</v>
      </c>
      <c r="Q1492" t="s">
        <v>86</v>
      </c>
      <c r="R1492" t="s">
        <v>87</v>
      </c>
      <c r="S1492" t="s">
        <v>57</v>
      </c>
      <c r="T1492" t="s">
        <v>44</v>
      </c>
      <c r="U1492" t="s">
        <v>225</v>
      </c>
      <c r="V1492">
        <v>11082</v>
      </c>
      <c r="W1492">
        <v>0.51334363897952417</v>
      </c>
      <c r="X1492" t="s">
        <v>222</v>
      </c>
    </row>
    <row r="1493" spans="1:24" x14ac:dyDescent="0.25">
      <c r="A1493" t="s">
        <v>173</v>
      </c>
      <c r="B1493" s="1">
        <v>42667</v>
      </c>
      <c r="C1493">
        <v>2016</v>
      </c>
      <c r="D1493" t="s">
        <v>233</v>
      </c>
      <c r="E1493" t="s">
        <v>57</v>
      </c>
      <c r="F1493" t="s">
        <v>27</v>
      </c>
      <c r="G1493" t="s">
        <v>207</v>
      </c>
      <c r="H1493" t="s">
        <v>201</v>
      </c>
      <c r="I1493">
        <v>36200</v>
      </c>
      <c r="J1493">
        <v>4653</v>
      </c>
      <c r="K1493">
        <v>40853</v>
      </c>
      <c r="L1493" t="s">
        <v>164</v>
      </c>
      <c r="M1493" t="s">
        <v>174</v>
      </c>
      <c r="N1493" t="s">
        <v>175</v>
      </c>
      <c r="O1493">
        <v>2</v>
      </c>
      <c r="P1493" t="s">
        <v>91</v>
      </c>
      <c r="Q1493" t="s">
        <v>78</v>
      </c>
      <c r="R1493" t="s">
        <v>79</v>
      </c>
      <c r="S1493" t="s">
        <v>57</v>
      </c>
      <c r="T1493" t="s">
        <v>44</v>
      </c>
      <c r="U1493" t="s">
        <v>221</v>
      </c>
      <c r="V1493">
        <v>1448</v>
      </c>
      <c r="W1493">
        <v>0.57981984577133316</v>
      </c>
      <c r="X1493" t="s">
        <v>222</v>
      </c>
    </row>
    <row r="1494" spans="1:24" x14ac:dyDescent="0.25">
      <c r="A1494" t="s">
        <v>176</v>
      </c>
      <c r="B1494" s="1">
        <v>42668</v>
      </c>
      <c r="C1494">
        <v>2016</v>
      </c>
      <c r="D1494" t="s">
        <v>233</v>
      </c>
      <c r="E1494" t="s">
        <v>55</v>
      </c>
      <c r="F1494" t="s">
        <v>38</v>
      </c>
      <c r="G1494" t="s">
        <v>210</v>
      </c>
      <c r="H1494" t="s">
        <v>205</v>
      </c>
      <c r="I1494">
        <v>44050</v>
      </c>
      <c r="J1494">
        <v>4828</v>
      </c>
      <c r="K1494">
        <v>48878</v>
      </c>
      <c r="L1494" t="s">
        <v>164</v>
      </c>
      <c r="M1494" t="s">
        <v>177</v>
      </c>
      <c r="N1494" t="s">
        <v>178</v>
      </c>
      <c r="O1494">
        <v>4</v>
      </c>
      <c r="P1494" t="s">
        <v>77</v>
      </c>
      <c r="Q1494" t="s">
        <v>78</v>
      </c>
      <c r="R1494" t="s">
        <v>79</v>
      </c>
      <c r="S1494" t="s">
        <v>56</v>
      </c>
      <c r="T1494" t="s">
        <v>46</v>
      </c>
      <c r="U1494" t="s">
        <v>221</v>
      </c>
      <c r="V1494">
        <v>1762</v>
      </c>
      <c r="W1494">
        <v>0.97382088795947885</v>
      </c>
      <c r="X1494" t="s">
        <v>222</v>
      </c>
    </row>
    <row r="1495" spans="1:24" x14ac:dyDescent="0.25">
      <c r="A1495" t="s">
        <v>160</v>
      </c>
      <c r="B1495" s="1">
        <v>42670</v>
      </c>
      <c r="C1495">
        <v>2016</v>
      </c>
      <c r="D1495" t="s">
        <v>233</v>
      </c>
      <c r="E1495" t="s">
        <v>62</v>
      </c>
      <c r="F1495" t="s">
        <v>15</v>
      </c>
      <c r="G1495" t="s">
        <v>209</v>
      </c>
      <c r="H1495" t="s">
        <v>203</v>
      </c>
      <c r="I1495">
        <v>120850</v>
      </c>
      <c r="J1495">
        <v>3486</v>
      </c>
      <c r="K1495">
        <v>124336</v>
      </c>
      <c r="L1495" t="s">
        <v>142</v>
      </c>
      <c r="M1495" t="s">
        <v>161</v>
      </c>
      <c r="N1495" t="s">
        <v>162</v>
      </c>
      <c r="O1495">
        <v>4</v>
      </c>
      <c r="P1495" t="s">
        <v>91</v>
      </c>
      <c r="Q1495" t="s">
        <v>78</v>
      </c>
      <c r="R1495" t="s">
        <v>92</v>
      </c>
      <c r="S1495" t="s">
        <v>63</v>
      </c>
      <c r="T1495" t="s">
        <v>43</v>
      </c>
      <c r="U1495" t="s">
        <v>225</v>
      </c>
      <c r="V1495">
        <v>7251</v>
      </c>
      <c r="W1495">
        <v>0.46639470591507604</v>
      </c>
      <c r="X1495" t="s">
        <v>220</v>
      </c>
    </row>
    <row r="1496" spans="1:24" x14ac:dyDescent="0.25">
      <c r="A1496" t="s">
        <v>103</v>
      </c>
      <c r="B1496" s="1">
        <v>42671</v>
      </c>
      <c r="C1496">
        <v>2016</v>
      </c>
      <c r="D1496" t="s">
        <v>233</v>
      </c>
      <c r="E1496" t="s">
        <v>60</v>
      </c>
      <c r="F1496" t="s">
        <v>22</v>
      </c>
      <c r="G1496" t="s">
        <v>200</v>
      </c>
      <c r="H1496" t="s">
        <v>205</v>
      </c>
      <c r="I1496">
        <v>39950</v>
      </c>
      <c r="J1496">
        <v>3038</v>
      </c>
      <c r="K1496">
        <v>42988</v>
      </c>
      <c r="L1496" t="s">
        <v>97</v>
      </c>
      <c r="M1496" t="s">
        <v>104</v>
      </c>
      <c r="N1496" t="s">
        <v>105</v>
      </c>
      <c r="O1496">
        <v>2</v>
      </c>
      <c r="P1496" t="s">
        <v>91</v>
      </c>
      <c r="Q1496" t="s">
        <v>78</v>
      </c>
      <c r="R1496" t="s">
        <v>79</v>
      </c>
      <c r="S1496" t="s">
        <v>61</v>
      </c>
      <c r="T1496" t="s">
        <v>44</v>
      </c>
      <c r="U1496" t="s">
        <v>221</v>
      </c>
      <c r="V1496">
        <v>1598</v>
      </c>
      <c r="W1496">
        <v>0.61671536258268889</v>
      </c>
      <c r="X1496" t="s">
        <v>222</v>
      </c>
    </row>
    <row r="1497" spans="1:24" x14ac:dyDescent="0.25">
      <c r="A1497" t="s">
        <v>120</v>
      </c>
      <c r="B1497" s="1">
        <v>42671</v>
      </c>
      <c r="C1497">
        <v>2016</v>
      </c>
      <c r="D1497" t="s">
        <v>233</v>
      </c>
      <c r="E1497" t="s">
        <v>57</v>
      </c>
      <c r="F1497" t="s">
        <v>22</v>
      </c>
      <c r="G1497" t="s">
        <v>200</v>
      </c>
      <c r="H1497" t="s">
        <v>203</v>
      </c>
      <c r="I1497">
        <v>69850</v>
      </c>
      <c r="J1497">
        <v>2706</v>
      </c>
      <c r="K1497">
        <v>72556</v>
      </c>
      <c r="L1497" t="s">
        <v>97</v>
      </c>
      <c r="M1497" t="s">
        <v>121</v>
      </c>
      <c r="N1497" t="s">
        <v>122</v>
      </c>
      <c r="O1497">
        <v>4</v>
      </c>
      <c r="P1497" t="s">
        <v>77</v>
      </c>
      <c r="Q1497" t="s">
        <v>86</v>
      </c>
      <c r="R1497" t="s">
        <v>87</v>
      </c>
      <c r="S1497" t="s">
        <v>57</v>
      </c>
      <c r="T1497" t="s">
        <v>44</v>
      </c>
      <c r="U1497" t="s">
        <v>223</v>
      </c>
      <c r="V1497">
        <v>3492.5</v>
      </c>
      <c r="W1497">
        <v>0.81116529219372446</v>
      </c>
      <c r="X1497" t="s">
        <v>222</v>
      </c>
    </row>
    <row r="1498" spans="1:24" x14ac:dyDescent="0.25">
      <c r="A1498" t="s">
        <v>80</v>
      </c>
      <c r="B1498" s="1">
        <v>42671</v>
      </c>
      <c r="C1498">
        <v>2016</v>
      </c>
      <c r="D1498" t="s">
        <v>233</v>
      </c>
      <c r="E1498" t="s">
        <v>62</v>
      </c>
      <c r="F1498" t="s">
        <v>12</v>
      </c>
      <c r="G1498" t="s">
        <v>200</v>
      </c>
      <c r="H1498" t="s">
        <v>201</v>
      </c>
      <c r="I1498">
        <v>41300</v>
      </c>
      <c r="J1498">
        <v>3691</v>
      </c>
      <c r="K1498">
        <v>44991</v>
      </c>
      <c r="L1498" t="s">
        <v>74</v>
      </c>
      <c r="M1498" t="s">
        <v>81</v>
      </c>
      <c r="N1498" t="s">
        <v>82</v>
      </c>
      <c r="O1498">
        <v>4</v>
      </c>
      <c r="P1498" t="s">
        <v>77</v>
      </c>
      <c r="Q1498" t="s">
        <v>78</v>
      </c>
      <c r="R1498" t="s">
        <v>79</v>
      </c>
      <c r="S1498" t="s">
        <v>63</v>
      </c>
      <c r="T1498" t="s">
        <v>43</v>
      </c>
      <c r="U1498" t="s">
        <v>221</v>
      </c>
      <c r="V1498">
        <v>1652</v>
      </c>
      <c r="W1498">
        <v>6.9143105796139276E-2</v>
      </c>
      <c r="X1498" t="s">
        <v>220</v>
      </c>
    </row>
    <row r="1499" spans="1:24" x14ac:dyDescent="0.25">
      <c r="A1499" t="s">
        <v>136</v>
      </c>
      <c r="B1499" s="1">
        <v>42672</v>
      </c>
      <c r="C1499">
        <v>2016</v>
      </c>
      <c r="D1499" t="s">
        <v>233</v>
      </c>
      <c r="E1499" t="s">
        <v>57</v>
      </c>
      <c r="F1499" t="s">
        <v>24</v>
      </c>
      <c r="G1499" t="s">
        <v>206</v>
      </c>
      <c r="H1499" t="s">
        <v>201</v>
      </c>
      <c r="I1499">
        <v>95000</v>
      </c>
      <c r="J1499">
        <v>3683</v>
      </c>
      <c r="K1499">
        <v>98683</v>
      </c>
      <c r="L1499" t="s">
        <v>127</v>
      </c>
      <c r="M1499" t="s">
        <v>137</v>
      </c>
      <c r="N1499" t="s">
        <v>138</v>
      </c>
      <c r="O1499">
        <v>4</v>
      </c>
      <c r="P1499" t="s">
        <v>77</v>
      </c>
      <c r="Q1499" t="s">
        <v>78</v>
      </c>
      <c r="R1499" t="s">
        <v>79</v>
      </c>
      <c r="S1499" t="s">
        <v>57</v>
      </c>
      <c r="T1499" t="s">
        <v>44</v>
      </c>
      <c r="U1499" t="s">
        <v>225</v>
      </c>
      <c r="V1499">
        <v>5700</v>
      </c>
      <c r="W1499">
        <v>0.81076442627737499</v>
      </c>
      <c r="X1499" t="s">
        <v>222</v>
      </c>
    </row>
    <row r="1500" spans="1:24" x14ac:dyDescent="0.25">
      <c r="A1500" t="s">
        <v>173</v>
      </c>
      <c r="B1500" s="1">
        <v>42672</v>
      </c>
      <c r="C1500">
        <v>2016</v>
      </c>
      <c r="D1500" t="s">
        <v>233</v>
      </c>
      <c r="E1500" t="s">
        <v>54</v>
      </c>
      <c r="F1500" t="s">
        <v>33</v>
      </c>
      <c r="G1500" t="s">
        <v>209</v>
      </c>
      <c r="H1500" t="s">
        <v>202</v>
      </c>
      <c r="I1500">
        <v>36250</v>
      </c>
      <c r="J1500">
        <v>4308</v>
      </c>
      <c r="K1500">
        <v>40558</v>
      </c>
      <c r="L1500" t="s">
        <v>164</v>
      </c>
      <c r="M1500" t="s">
        <v>174</v>
      </c>
      <c r="N1500" t="s">
        <v>175</v>
      </c>
      <c r="O1500">
        <v>2</v>
      </c>
      <c r="P1500" t="s">
        <v>91</v>
      </c>
      <c r="Q1500" t="s">
        <v>78</v>
      </c>
      <c r="R1500" t="s">
        <v>79</v>
      </c>
      <c r="S1500" t="s">
        <v>54</v>
      </c>
      <c r="T1500" t="s">
        <v>45</v>
      </c>
      <c r="U1500" t="s">
        <v>221</v>
      </c>
      <c r="V1500">
        <v>1450</v>
      </c>
      <c r="W1500">
        <v>0.14268181712491523</v>
      </c>
      <c r="X1500" t="s">
        <v>220</v>
      </c>
    </row>
    <row r="1501" spans="1:24" x14ac:dyDescent="0.25">
      <c r="A1501" t="s">
        <v>191</v>
      </c>
      <c r="B1501" s="1">
        <v>42672</v>
      </c>
      <c r="C1501">
        <v>2016</v>
      </c>
      <c r="D1501" t="s">
        <v>233</v>
      </c>
      <c r="E1501" t="s">
        <v>50</v>
      </c>
      <c r="F1501" t="s">
        <v>9</v>
      </c>
      <c r="G1501" t="s">
        <v>204</v>
      </c>
      <c r="H1501" t="s">
        <v>202</v>
      </c>
      <c r="I1501">
        <v>145050</v>
      </c>
      <c r="J1501">
        <v>2612</v>
      </c>
      <c r="K1501">
        <v>147662</v>
      </c>
      <c r="L1501" t="s">
        <v>164</v>
      </c>
      <c r="M1501" t="s">
        <v>192</v>
      </c>
      <c r="N1501" t="s">
        <v>193</v>
      </c>
      <c r="O1501">
        <v>4</v>
      </c>
      <c r="P1501" t="s">
        <v>91</v>
      </c>
      <c r="Q1501" t="s">
        <v>86</v>
      </c>
      <c r="R1501" t="s">
        <v>92</v>
      </c>
      <c r="S1501" t="s">
        <v>51</v>
      </c>
      <c r="T1501" t="s">
        <v>43</v>
      </c>
      <c r="U1501" t="s">
        <v>225</v>
      </c>
      <c r="V1501">
        <v>8703</v>
      </c>
      <c r="W1501">
        <v>0.58374450382950926</v>
      </c>
      <c r="X1501" t="s">
        <v>222</v>
      </c>
    </row>
    <row r="1502" spans="1:24" x14ac:dyDescent="0.25">
      <c r="A1502" t="s">
        <v>88</v>
      </c>
      <c r="B1502" s="1">
        <v>42673</v>
      </c>
      <c r="C1502">
        <v>2016</v>
      </c>
      <c r="D1502" t="s">
        <v>233</v>
      </c>
      <c r="E1502" t="s">
        <v>62</v>
      </c>
      <c r="F1502" t="s">
        <v>14</v>
      </c>
      <c r="G1502" t="s">
        <v>200</v>
      </c>
      <c r="H1502" t="s">
        <v>211</v>
      </c>
      <c r="I1502">
        <v>159850</v>
      </c>
      <c r="J1502">
        <v>3149</v>
      </c>
      <c r="K1502">
        <v>162999</v>
      </c>
      <c r="L1502" t="s">
        <v>74</v>
      </c>
      <c r="M1502" t="s">
        <v>89</v>
      </c>
      <c r="N1502" t="s">
        <v>90</v>
      </c>
      <c r="O1502">
        <v>4</v>
      </c>
      <c r="P1502" t="s">
        <v>91</v>
      </c>
      <c r="Q1502" t="s">
        <v>86</v>
      </c>
      <c r="R1502" t="s">
        <v>92</v>
      </c>
      <c r="S1502" t="s">
        <v>63</v>
      </c>
      <c r="T1502" t="s">
        <v>43</v>
      </c>
      <c r="U1502" t="s">
        <v>225</v>
      </c>
      <c r="V1502">
        <v>9591</v>
      </c>
      <c r="W1502">
        <v>0.89598335414006536</v>
      </c>
      <c r="X1502" t="s">
        <v>222</v>
      </c>
    </row>
    <row r="1503" spans="1:24" x14ac:dyDescent="0.25">
      <c r="A1503" t="s">
        <v>100</v>
      </c>
      <c r="B1503" s="1">
        <v>42673</v>
      </c>
      <c r="C1503">
        <v>2016</v>
      </c>
      <c r="D1503" t="s">
        <v>233</v>
      </c>
      <c r="E1503" t="s">
        <v>57</v>
      </c>
      <c r="F1503" t="s">
        <v>16</v>
      </c>
      <c r="G1503" t="s">
        <v>200</v>
      </c>
      <c r="H1503" t="s">
        <v>203</v>
      </c>
      <c r="I1503">
        <v>34950</v>
      </c>
      <c r="J1503">
        <v>1219</v>
      </c>
      <c r="K1503">
        <v>36169</v>
      </c>
      <c r="L1503" t="s">
        <v>97</v>
      </c>
      <c r="M1503" t="s">
        <v>101</v>
      </c>
      <c r="N1503" t="s">
        <v>102</v>
      </c>
      <c r="O1503">
        <v>4</v>
      </c>
      <c r="P1503" t="s">
        <v>77</v>
      </c>
      <c r="Q1503" t="s">
        <v>78</v>
      </c>
      <c r="R1503" t="s">
        <v>79</v>
      </c>
      <c r="S1503" t="s">
        <v>57</v>
      </c>
      <c r="T1503" t="s">
        <v>44</v>
      </c>
      <c r="U1503" t="s">
        <v>219</v>
      </c>
      <c r="V1503">
        <v>1048.5</v>
      </c>
      <c r="W1503">
        <v>0.73082608577368136</v>
      </c>
      <c r="X1503" t="s">
        <v>222</v>
      </c>
    </row>
    <row r="1504" spans="1:24" x14ac:dyDescent="0.25">
      <c r="A1504" t="s">
        <v>130</v>
      </c>
      <c r="B1504" s="1">
        <v>42674</v>
      </c>
      <c r="C1504">
        <v>2016</v>
      </c>
      <c r="D1504" t="s">
        <v>233</v>
      </c>
      <c r="E1504" t="s">
        <v>54</v>
      </c>
      <c r="F1504" t="s">
        <v>33</v>
      </c>
      <c r="G1504" t="s">
        <v>210</v>
      </c>
      <c r="H1504" t="s">
        <v>211</v>
      </c>
      <c r="I1504">
        <v>67950</v>
      </c>
      <c r="J1504">
        <v>3196</v>
      </c>
      <c r="K1504">
        <v>71146</v>
      </c>
      <c r="L1504" t="s">
        <v>127</v>
      </c>
      <c r="M1504" t="s">
        <v>131</v>
      </c>
      <c r="N1504" t="s">
        <v>132</v>
      </c>
      <c r="O1504">
        <v>4</v>
      </c>
      <c r="P1504" t="s">
        <v>77</v>
      </c>
      <c r="Q1504" t="s">
        <v>86</v>
      </c>
      <c r="R1504" t="s">
        <v>79</v>
      </c>
      <c r="S1504" t="s">
        <v>54</v>
      </c>
      <c r="T1504" t="s">
        <v>45</v>
      </c>
      <c r="U1504" t="s">
        <v>223</v>
      </c>
      <c r="V1504">
        <v>3397.5</v>
      </c>
      <c r="W1504">
        <v>0.37429055076757939</v>
      </c>
      <c r="X1504" t="s">
        <v>220</v>
      </c>
    </row>
    <row r="1505" spans="1:24" x14ac:dyDescent="0.25">
      <c r="A1505" t="s">
        <v>185</v>
      </c>
      <c r="B1505" s="1">
        <v>42674</v>
      </c>
      <c r="C1505">
        <v>2016</v>
      </c>
      <c r="D1505" t="s">
        <v>233</v>
      </c>
      <c r="E1505" t="s">
        <v>55</v>
      </c>
      <c r="F1505" t="s">
        <v>37</v>
      </c>
      <c r="G1505" t="s">
        <v>209</v>
      </c>
      <c r="H1505" t="s">
        <v>205</v>
      </c>
      <c r="I1505">
        <v>82800</v>
      </c>
      <c r="J1505">
        <v>4838</v>
      </c>
      <c r="K1505">
        <v>87638</v>
      </c>
      <c r="L1505" t="s">
        <v>164</v>
      </c>
      <c r="M1505" t="s">
        <v>186</v>
      </c>
      <c r="N1505" t="s">
        <v>187</v>
      </c>
      <c r="O1505">
        <v>4</v>
      </c>
      <c r="P1505" t="s">
        <v>77</v>
      </c>
      <c r="Q1505" t="s">
        <v>86</v>
      </c>
      <c r="R1505" t="s">
        <v>87</v>
      </c>
      <c r="S1505" t="s">
        <v>56</v>
      </c>
      <c r="T1505" t="s">
        <v>46</v>
      </c>
      <c r="U1505" t="s">
        <v>225</v>
      </c>
      <c r="V1505">
        <v>4968</v>
      </c>
      <c r="W1505">
        <v>0.41945372541409626</v>
      </c>
      <c r="X1505" t="s">
        <v>220</v>
      </c>
    </row>
    <row r="1506" spans="1:24" x14ac:dyDescent="0.25">
      <c r="A1506" t="s">
        <v>160</v>
      </c>
      <c r="B1506" s="1">
        <v>42675</v>
      </c>
      <c r="C1506">
        <v>2016</v>
      </c>
      <c r="D1506" t="s">
        <v>234</v>
      </c>
      <c r="E1506" t="s">
        <v>54</v>
      </c>
      <c r="F1506" t="s">
        <v>30</v>
      </c>
      <c r="G1506" t="s">
        <v>209</v>
      </c>
      <c r="H1506" t="s">
        <v>211</v>
      </c>
      <c r="I1506">
        <v>120700</v>
      </c>
      <c r="J1506">
        <v>4284</v>
      </c>
      <c r="K1506">
        <v>124984</v>
      </c>
      <c r="L1506" t="s">
        <v>142</v>
      </c>
      <c r="M1506" t="s">
        <v>161</v>
      </c>
      <c r="N1506" t="s">
        <v>162</v>
      </c>
      <c r="O1506">
        <v>4</v>
      </c>
      <c r="P1506" t="s">
        <v>91</v>
      </c>
      <c r="Q1506" t="s">
        <v>78</v>
      </c>
      <c r="R1506" t="s">
        <v>92</v>
      </c>
      <c r="S1506" t="s">
        <v>54</v>
      </c>
      <c r="T1506" t="s">
        <v>45</v>
      </c>
      <c r="U1506" t="s">
        <v>225</v>
      </c>
      <c r="V1506">
        <v>7242</v>
      </c>
      <c r="W1506">
        <v>0.58236599461285676</v>
      </c>
      <c r="X1506" t="s">
        <v>222</v>
      </c>
    </row>
    <row r="1507" spans="1:24" x14ac:dyDescent="0.25">
      <c r="A1507" t="s">
        <v>114</v>
      </c>
      <c r="B1507" s="1">
        <v>42676</v>
      </c>
      <c r="C1507">
        <v>2016</v>
      </c>
      <c r="D1507" t="s">
        <v>234</v>
      </c>
      <c r="E1507" t="s">
        <v>60</v>
      </c>
      <c r="F1507" t="s">
        <v>4</v>
      </c>
      <c r="G1507" t="s">
        <v>200</v>
      </c>
      <c r="H1507" t="s">
        <v>201</v>
      </c>
      <c r="I1507">
        <v>60300</v>
      </c>
      <c r="J1507">
        <v>2036</v>
      </c>
      <c r="K1507">
        <v>62336</v>
      </c>
      <c r="L1507" t="s">
        <v>97</v>
      </c>
      <c r="M1507" t="s">
        <v>115</v>
      </c>
      <c r="N1507" t="s">
        <v>116</v>
      </c>
      <c r="O1507">
        <v>4</v>
      </c>
      <c r="P1507" t="s">
        <v>77</v>
      </c>
      <c r="Q1507" t="s">
        <v>78</v>
      </c>
      <c r="R1507" t="s">
        <v>79</v>
      </c>
      <c r="S1507" t="s">
        <v>61</v>
      </c>
      <c r="T1507" t="s">
        <v>42</v>
      </c>
      <c r="U1507" t="s">
        <v>223</v>
      </c>
      <c r="V1507">
        <v>3015</v>
      </c>
      <c r="W1507">
        <v>0.20289479065821264</v>
      </c>
      <c r="X1507" t="s">
        <v>220</v>
      </c>
    </row>
    <row r="1508" spans="1:24" x14ac:dyDescent="0.25">
      <c r="A1508" t="s">
        <v>167</v>
      </c>
      <c r="B1508" s="1">
        <v>42676</v>
      </c>
      <c r="C1508">
        <v>2016</v>
      </c>
      <c r="D1508" t="s">
        <v>234</v>
      </c>
      <c r="E1508" t="s">
        <v>60</v>
      </c>
      <c r="F1508" t="s">
        <v>4</v>
      </c>
      <c r="G1508" t="s">
        <v>210</v>
      </c>
      <c r="H1508" t="s">
        <v>203</v>
      </c>
      <c r="I1508">
        <v>35000</v>
      </c>
      <c r="J1508">
        <v>2070</v>
      </c>
      <c r="K1508">
        <v>37070</v>
      </c>
      <c r="L1508" t="s">
        <v>164</v>
      </c>
      <c r="M1508" t="s">
        <v>168</v>
      </c>
      <c r="N1508" t="s">
        <v>169</v>
      </c>
      <c r="O1508">
        <v>4</v>
      </c>
      <c r="P1508" t="s">
        <v>77</v>
      </c>
      <c r="Q1508" t="s">
        <v>78</v>
      </c>
      <c r="R1508" t="s">
        <v>79</v>
      </c>
      <c r="S1508" t="s">
        <v>61</v>
      </c>
      <c r="T1508" t="s">
        <v>42</v>
      </c>
      <c r="U1508" t="s">
        <v>221</v>
      </c>
      <c r="V1508">
        <v>1400</v>
      </c>
      <c r="W1508">
        <v>0.14360057662408826</v>
      </c>
      <c r="X1508" t="s">
        <v>220</v>
      </c>
    </row>
    <row r="1509" spans="1:24" x14ac:dyDescent="0.25">
      <c r="A1509" t="s">
        <v>106</v>
      </c>
      <c r="B1509" s="1">
        <v>42676</v>
      </c>
      <c r="C1509">
        <v>2016</v>
      </c>
      <c r="D1509" t="s">
        <v>234</v>
      </c>
      <c r="E1509" t="s">
        <v>60</v>
      </c>
      <c r="F1509" t="s">
        <v>22</v>
      </c>
      <c r="G1509" t="s">
        <v>207</v>
      </c>
      <c r="H1509" t="s">
        <v>203</v>
      </c>
      <c r="I1509">
        <v>41700</v>
      </c>
      <c r="J1509">
        <v>3426</v>
      </c>
      <c r="K1509">
        <v>45126</v>
      </c>
      <c r="L1509" t="s">
        <v>97</v>
      </c>
      <c r="M1509" t="s">
        <v>107</v>
      </c>
      <c r="N1509" t="s">
        <v>108</v>
      </c>
      <c r="O1509">
        <v>4</v>
      </c>
      <c r="P1509" t="s">
        <v>77</v>
      </c>
      <c r="Q1509" t="s">
        <v>78</v>
      </c>
      <c r="R1509" t="s">
        <v>79</v>
      </c>
      <c r="S1509" t="s">
        <v>61</v>
      </c>
      <c r="T1509" t="s">
        <v>44</v>
      </c>
      <c r="U1509" t="s">
        <v>221</v>
      </c>
      <c r="V1509">
        <v>1668</v>
      </c>
      <c r="W1509">
        <v>0.87948412116592944</v>
      </c>
      <c r="X1509" t="s">
        <v>222</v>
      </c>
    </row>
    <row r="1510" spans="1:24" x14ac:dyDescent="0.25">
      <c r="A1510" t="s">
        <v>154</v>
      </c>
      <c r="B1510" s="1">
        <v>42676</v>
      </c>
      <c r="C1510">
        <v>2016</v>
      </c>
      <c r="D1510" t="s">
        <v>234</v>
      </c>
      <c r="E1510" t="s">
        <v>55</v>
      </c>
      <c r="F1510" t="s">
        <v>39</v>
      </c>
      <c r="G1510" t="s">
        <v>200</v>
      </c>
      <c r="H1510" t="s">
        <v>201</v>
      </c>
      <c r="I1510">
        <v>70250</v>
      </c>
      <c r="J1510">
        <v>2085</v>
      </c>
      <c r="K1510">
        <v>72335</v>
      </c>
      <c r="L1510" t="s">
        <v>142</v>
      </c>
      <c r="M1510" t="s">
        <v>155</v>
      </c>
      <c r="N1510" t="s">
        <v>156</v>
      </c>
      <c r="O1510">
        <v>4</v>
      </c>
      <c r="P1510" t="s">
        <v>91</v>
      </c>
      <c r="Q1510" t="s">
        <v>78</v>
      </c>
      <c r="R1510" t="s">
        <v>79</v>
      </c>
      <c r="S1510" t="s">
        <v>56</v>
      </c>
      <c r="T1510" t="s">
        <v>46</v>
      </c>
      <c r="U1510" t="s">
        <v>223</v>
      </c>
      <c r="V1510">
        <v>3512.5</v>
      </c>
      <c r="W1510">
        <v>0.10602287813370249</v>
      </c>
      <c r="X1510" t="s">
        <v>220</v>
      </c>
    </row>
    <row r="1511" spans="1:24" x14ac:dyDescent="0.25">
      <c r="A1511" t="s">
        <v>163</v>
      </c>
      <c r="B1511" s="1">
        <v>42676</v>
      </c>
      <c r="C1511">
        <v>2016</v>
      </c>
      <c r="D1511" t="s">
        <v>234</v>
      </c>
      <c r="E1511" t="s">
        <v>57</v>
      </c>
      <c r="F1511" t="s">
        <v>19</v>
      </c>
      <c r="G1511" t="s">
        <v>209</v>
      </c>
      <c r="H1511" t="s">
        <v>211</v>
      </c>
      <c r="I1511">
        <v>27700</v>
      </c>
      <c r="J1511">
        <v>4486</v>
      </c>
      <c r="K1511">
        <v>32186</v>
      </c>
      <c r="L1511" t="s">
        <v>164</v>
      </c>
      <c r="M1511" t="s">
        <v>165</v>
      </c>
      <c r="N1511" t="s">
        <v>166</v>
      </c>
      <c r="O1511">
        <v>2</v>
      </c>
      <c r="P1511" t="s">
        <v>77</v>
      </c>
      <c r="Q1511" t="s">
        <v>78</v>
      </c>
      <c r="R1511" t="s">
        <v>79</v>
      </c>
      <c r="S1511" t="s">
        <v>57</v>
      </c>
      <c r="T1511" t="s">
        <v>44</v>
      </c>
      <c r="U1511" t="s">
        <v>219</v>
      </c>
      <c r="V1511">
        <v>831</v>
      </c>
      <c r="W1511">
        <v>0.31474831109621948</v>
      </c>
      <c r="X1511" t="s">
        <v>220</v>
      </c>
    </row>
    <row r="1512" spans="1:24" x14ac:dyDescent="0.25">
      <c r="A1512" t="s">
        <v>130</v>
      </c>
      <c r="B1512" s="1">
        <v>42677</v>
      </c>
      <c r="C1512">
        <v>2016</v>
      </c>
      <c r="D1512" t="s">
        <v>234</v>
      </c>
      <c r="E1512" t="s">
        <v>58</v>
      </c>
      <c r="F1512" t="s">
        <v>2</v>
      </c>
      <c r="G1512" t="s">
        <v>200</v>
      </c>
      <c r="H1512" t="s">
        <v>202</v>
      </c>
      <c r="I1512">
        <v>67650</v>
      </c>
      <c r="J1512">
        <v>1544</v>
      </c>
      <c r="K1512">
        <v>69194</v>
      </c>
      <c r="L1512" t="s">
        <v>127</v>
      </c>
      <c r="M1512" t="s">
        <v>131</v>
      </c>
      <c r="N1512" t="s">
        <v>132</v>
      </c>
      <c r="O1512">
        <v>4</v>
      </c>
      <c r="P1512" t="s">
        <v>77</v>
      </c>
      <c r="Q1512" t="s">
        <v>86</v>
      </c>
      <c r="R1512" t="s">
        <v>79</v>
      </c>
      <c r="S1512" t="s">
        <v>59</v>
      </c>
      <c r="T1512" t="s">
        <v>42</v>
      </c>
      <c r="U1512" t="s">
        <v>223</v>
      </c>
      <c r="V1512">
        <v>3382.5</v>
      </c>
      <c r="W1512">
        <v>0.50043751462383079</v>
      </c>
      <c r="X1512" t="s">
        <v>222</v>
      </c>
    </row>
    <row r="1513" spans="1:24" x14ac:dyDescent="0.25">
      <c r="A1513" t="s">
        <v>80</v>
      </c>
      <c r="B1513" s="1">
        <v>42677</v>
      </c>
      <c r="C1513">
        <v>2016</v>
      </c>
      <c r="D1513" t="s">
        <v>234</v>
      </c>
      <c r="E1513" t="s">
        <v>52</v>
      </c>
      <c r="F1513" t="s">
        <v>35</v>
      </c>
      <c r="G1513" t="s">
        <v>210</v>
      </c>
      <c r="H1513" t="s">
        <v>203</v>
      </c>
      <c r="I1513">
        <v>40950</v>
      </c>
      <c r="J1513">
        <v>3227</v>
      </c>
      <c r="K1513">
        <v>44177</v>
      </c>
      <c r="L1513" t="s">
        <v>74</v>
      </c>
      <c r="M1513" t="s">
        <v>81</v>
      </c>
      <c r="N1513" t="s">
        <v>82</v>
      </c>
      <c r="O1513">
        <v>4</v>
      </c>
      <c r="P1513" t="s">
        <v>77</v>
      </c>
      <c r="Q1513" t="s">
        <v>78</v>
      </c>
      <c r="R1513" t="s">
        <v>79</v>
      </c>
      <c r="S1513" t="s">
        <v>53</v>
      </c>
      <c r="T1513" t="s">
        <v>46</v>
      </c>
      <c r="U1513" t="s">
        <v>221</v>
      </c>
      <c r="V1513">
        <v>1638</v>
      </c>
      <c r="W1513">
        <v>0.44220824560253336</v>
      </c>
      <c r="X1513" t="s">
        <v>220</v>
      </c>
    </row>
    <row r="1514" spans="1:24" x14ac:dyDescent="0.25">
      <c r="A1514" t="s">
        <v>176</v>
      </c>
      <c r="B1514" s="1">
        <v>42677</v>
      </c>
      <c r="C1514">
        <v>2016</v>
      </c>
      <c r="D1514" t="s">
        <v>234</v>
      </c>
      <c r="E1514" t="s">
        <v>54</v>
      </c>
      <c r="F1514" t="s">
        <v>29</v>
      </c>
      <c r="G1514" t="s">
        <v>200</v>
      </c>
      <c r="H1514" t="s">
        <v>203</v>
      </c>
      <c r="I1514">
        <v>43750</v>
      </c>
      <c r="J1514">
        <v>3386</v>
      </c>
      <c r="K1514">
        <v>47136</v>
      </c>
      <c r="L1514" t="s">
        <v>164</v>
      </c>
      <c r="M1514" t="s">
        <v>177</v>
      </c>
      <c r="N1514" t="s">
        <v>178</v>
      </c>
      <c r="O1514">
        <v>4</v>
      </c>
      <c r="P1514" t="s">
        <v>77</v>
      </c>
      <c r="Q1514" t="s">
        <v>78</v>
      </c>
      <c r="R1514" t="s">
        <v>79</v>
      </c>
      <c r="S1514" t="s">
        <v>54</v>
      </c>
      <c r="T1514" t="s">
        <v>45</v>
      </c>
      <c r="U1514" t="s">
        <v>221</v>
      </c>
      <c r="V1514">
        <v>1750</v>
      </c>
      <c r="W1514">
        <v>1.3126260141435201E-2</v>
      </c>
      <c r="X1514" t="s">
        <v>220</v>
      </c>
    </row>
    <row r="1515" spans="1:24" x14ac:dyDescent="0.25">
      <c r="A1515" t="s">
        <v>173</v>
      </c>
      <c r="B1515" s="1">
        <v>42678</v>
      </c>
      <c r="C1515">
        <v>2016</v>
      </c>
      <c r="D1515" t="s">
        <v>234</v>
      </c>
      <c r="E1515" t="s">
        <v>60</v>
      </c>
      <c r="F1515" t="s">
        <v>3</v>
      </c>
      <c r="G1515" t="s">
        <v>206</v>
      </c>
      <c r="H1515" t="s">
        <v>205</v>
      </c>
      <c r="I1515">
        <v>35900</v>
      </c>
      <c r="J1515">
        <v>1408</v>
      </c>
      <c r="K1515">
        <v>37308</v>
      </c>
      <c r="L1515" t="s">
        <v>164</v>
      </c>
      <c r="M1515" t="s">
        <v>174</v>
      </c>
      <c r="N1515" t="s">
        <v>175</v>
      </c>
      <c r="O1515">
        <v>2</v>
      </c>
      <c r="P1515" t="s">
        <v>91</v>
      </c>
      <c r="Q1515" t="s">
        <v>78</v>
      </c>
      <c r="R1515" t="s">
        <v>79</v>
      </c>
      <c r="S1515" t="s">
        <v>61</v>
      </c>
      <c r="T1515" t="s">
        <v>42</v>
      </c>
      <c r="U1515" t="s">
        <v>221</v>
      </c>
      <c r="V1515">
        <v>1436</v>
      </c>
      <c r="W1515">
        <v>0.5173541170160072</v>
      </c>
      <c r="X1515" t="s">
        <v>222</v>
      </c>
    </row>
    <row r="1516" spans="1:24" x14ac:dyDescent="0.25">
      <c r="A1516" t="s">
        <v>123</v>
      </c>
      <c r="B1516" s="1">
        <v>42681</v>
      </c>
      <c r="C1516">
        <v>2016</v>
      </c>
      <c r="D1516" t="s">
        <v>234</v>
      </c>
      <c r="E1516" t="s">
        <v>58</v>
      </c>
      <c r="F1516" t="s">
        <v>2</v>
      </c>
      <c r="G1516" t="s">
        <v>210</v>
      </c>
      <c r="H1516" t="s">
        <v>203</v>
      </c>
      <c r="I1516">
        <v>83750</v>
      </c>
      <c r="J1516">
        <v>2355</v>
      </c>
      <c r="K1516">
        <v>86105</v>
      </c>
      <c r="L1516" t="s">
        <v>97</v>
      </c>
      <c r="M1516" t="s">
        <v>124</v>
      </c>
      <c r="N1516" t="s">
        <v>125</v>
      </c>
      <c r="O1516">
        <v>4</v>
      </c>
      <c r="P1516" t="s">
        <v>91</v>
      </c>
      <c r="Q1516" t="s">
        <v>78</v>
      </c>
      <c r="R1516" t="s">
        <v>92</v>
      </c>
      <c r="S1516" t="s">
        <v>59</v>
      </c>
      <c r="T1516" t="s">
        <v>42</v>
      </c>
      <c r="U1516" t="s">
        <v>225</v>
      </c>
      <c r="V1516">
        <v>5025</v>
      </c>
      <c r="W1516">
        <v>0.38830471243164721</v>
      </c>
      <c r="X1516" t="s">
        <v>220</v>
      </c>
    </row>
    <row r="1517" spans="1:24" x14ac:dyDescent="0.25">
      <c r="A1517" t="s">
        <v>176</v>
      </c>
      <c r="B1517" s="1">
        <v>42682</v>
      </c>
      <c r="C1517">
        <v>2016</v>
      </c>
      <c r="D1517" t="s">
        <v>234</v>
      </c>
      <c r="E1517" t="s">
        <v>57</v>
      </c>
      <c r="F1517" t="s">
        <v>24</v>
      </c>
      <c r="G1517" t="s">
        <v>200</v>
      </c>
      <c r="H1517" t="s">
        <v>205</v>
      </c>
      <c r="I1517">
        <v>44250</v>
      </c>
      <c r="J1517">
        <v>3074</v>
      </c>
      <c r="K1517">
        <v>47324</v>
      </c>
      <c r="L1517" t="s">
        <v>164</v>
      </c>
      <c r="M1517" t="s">
        <v>177</v>
      </c>
      <c r="N1517" t="s">
        <v>178</v>
      </c>
      <c r="O1517">
        <v>4</v>
      </c>
      <c r="P1517" t="s">
        <v>77</v>
      </c>
      <c r="Q1517" t="s">
        <v>78</v>
      </c>
      <c r="R1517" t="s">
        <v>79</v>
      </c>
      <c r="S1517" t="s">
        <v>57</v>
      </c>
      <c r="T1517" t="s">
        <v>44</v>
      </c>
      <c r="U1517" t="s">
        <v>221</v>
      </c>
      <c r="V1517">
        <v>1770</v>
      </c>
      <c r="W1517">
        <v>0.7176056991878923</v>
      </c>
      <c r="X1517" t="s">
        <v>222</v>
      </c>
    </row>
    <row r="1518" spans="1:24" x14ac:dyDescent="0.25">
      <c r="A1518" t="s">
        <v>157</v>
      </c>
      <c r="B1518" s="1">
        <v>42683</v>
      </c>
      <c r="C1518">
        <v>2016</v>
      </c>
      <c r="D1518" t="s">
        <v>234</v>
      </c>
      <c r="E1518" t="s">
        <v>58</v>
      </c>
      <c r="F1518" t="s">
        <v>2</v>
      </c>
      <c r="G1518" t="s">
        <v>207</v>
      </c>
      <c r="H1518" t="s">
        <v>202</v>
      </c>
      <c r="I1518">
        <v>72850</v>
      </c>
      <c r="J1518">
        <v>2989</v>
      </c>
      <c r="K1518">
        <v>75839</v>
      </c>
      <c r="L1518" t="s">
        <v>142</v>
      </c>
      <c r="M1518" t="s">
        <v>158</v>
      </c>
      <c r="N1518" t="s">
        <v>159</v>
      </c>
      <c r="O1518">
        <v>4</v>
      </c>
      <c r="P1518" t="s">
        <v>77</v>
      </c>
      <c r="Q1518" t="s">
        <v>86</v>
      </c>
      <c r="R1518" t="s">
        <v>79</v>
      </c>
      <c r="S1518" t="s">
        <v>59</v>
      </c>
      <c r="T1518" t="s">
        <v>42</v>
      </c>
      <c r="U1518" t="s">
        <v>223</v>
      </c>
      <c r="V1518">
        <v>3642.5</v>
      </c>
      <c r="W1518">
        <v>0.78700913804909645</v>
      </c>
      <c r="X1518" t="s">
        <v>222</v>
      </c>
    </row>
    <row r="1519" spans="1:24" x14ac:dyDescent="0.25">
      <c r="A1519" t="s">
        <v>73</v>
      </c>
      <c r="B1519" s="1">
        <v>42683</v>
      </c>
      <c r="C1519">
        <v>2016</v>
      </c>
      <c r="D1519" t="s">
        <v>234</v>
      </c>
      <c r="E1519" t="s">
        <v>54</v>
      </c>
      <c r="F1519" t="s">
        <v>31</v>
      </c>
      <c r="G1519" t="s">
        <v>207</v>
      </c>
      <c r="H1519" t="s">
        <v>205</v>
      </c>
      <c r="I1519">
        <v>30600</v>
      </c>
      <c r="J1519">
        <v>1812</v>
      </c>
      <c r="K1519">
        <v>32412</v>
      </c>
      <c r="L1519" t="s">
        <v>74</v>
      </c>
      <c r="M1519" t="s">
        <v>75</v>
      </c>
      <c r="N1519" t="s">
        <v>76</v>
      </c>
      <c r="O1519">
        <v>4</v>
      </c>
      <c r="P1519" t="s">
        <v>77</v>
      </c>
      <c r="Q1519" t="s">
        <v>78</v>
      </c>
      <c r="R1519" t="s">
        <v>79</v>
      </c>
      <c r="S1519" t="s">
        <v>54</v>
      </c>
      <c r="T1519" t="s">
        <v>45</v>
      </c>
      <c r="U1519" t="s">
        <v>219</v>
      </c>
      <c r="V1519">
        <v>918</v>
      </c>
      <c r="W1519">
        <v>0.69767028731185488</v>
      </c>
      <c r="X1519" t="s">
        <v>222</v>
      </c>
    </row>
    <row r="1520" spans="1:24" x14ac:dyDescent="0.25">
      <c r="A1520" t="s">
        <v>123</v>
      </c>
      <c r="B1520" s="1">
        <v>42684</v>
      </c>
      <c r="C1520">
        <v>2016</v>
      </c>
      <c r="D1520" t="s">
        <v>234</v>
      </c>
      <c r="E1520" t="s">
        <v>58</v>
      </c>
      <c r="F1520" t="s">
        <v>5</v>
      </c>
      <c r="G1520" t="s">
        <v>210</v>
      </c>
      <c r="H1520" t="s">
        <v>203</v>
      </c>
      <c r="I1520">
        <v>83850</v>
      </c>
      <c r="J1520">
        <v>3104</v>
      </c>
      <c r="K1520">
        <v>86954</v>
      </c>
      <c r="L1520" t="s">
        <v>97</v>
      </c>
      <c r="M1520" t="s">
        <v>124</v>
      </c>
      <c r="N1520" t="s">
        <v>125</v>
      </c>
      <c r="O1520">
        <v>4</v>
      </c>
      <c r="P1520" t="s">
        <v>91</v>
      </c>
      <c r="Q1520" t="s">
        <v>78</v>
      </c>
      <c r="R1520" t="s">
        <v>92</v>
      </c>
      <c r="S1520" t="s">
        <v>59</v>
      </c>
      <c r="T1520" t="s">
        <v>42</v>
      </c>
      <c r="U1520" t="s">
        <v>225</v>
      </c>
      <c r="V1520">
        <v>5031</v>
      </c>
      <c r="W1520">
        <v>0.351196673862262</v>
      </c>
      <c r="X1520" t="s">
        <v>220</v>
      </c>
    </row>
    <row r="1521" spans="1:24" x14ac:dyDescent="0.25">
      <c r="A1521" t="s">
        <v>103</v>
      </c>
      <c r="B1521" s="1">
        <v>42685</v>
      </c>
      <c r="C1521">
        <v>2016</v>
      </c>
      <c r="D1521" t="s">
        <v>234</v>
      </c>
      <c r="E1521" t="s">
        <v>54</v>
      </c>
      <c r="F1521" t="s">
        <v>30</v>
      </c>
      <c r="G1521" t="s">
        <v>210</v>
      </c>
      <c r="H1521" t="s">
        <v>211</v>
      </c>
      <c r="I1521">
        <v>40300</v>
      </c>
      <c r="J1521">
        <v>3867</v>
      </c>
      <c r="K1521">
        <v>44167</v>
      </c>
      <c r="L1521" t="s">
        <v>97</v>
      </c>
      <c r="M1521" t="s">
        <v>104</v>
      </c>
      <c r="N1521" t="s">
        <v>105</v>
      </c>
      <c r="O1521">
        <v>2</v>
      </c>
      <c r="P1521" t="s">
        <v>91</v>
      </c>
      <c r="Q1521" t="s">
        <v>78</v>
      </c>
      <c r="R1521" t="s">
        <v>79</v>
      </c>
      <c r="S1521" t="s">
        <v>54</v>
      </c>
      <c r="T1521" t="s">
        <v>45</v>
      </c>
      <c r="U1521" t="s">
        <v>221</v>
      </c>
      <c r="V1521">
        <v>1612</v>
      </c>
      <c r="W1521">
        <v>7.5407580973304619E-2</v>
      </c>
      <c r="X1521" t="s">
        <v>220</v>
      </c>
    </row>
    <row r="1522" spans="1:24" x14ac:dyDescent="0.25">
      <c r="A1522" t="s">
        <v>163</v>
      </c>
      <c r="B1522" s="1">
        <v>42686</v>
      </c>
      <c r="C1522">
        <v>2016</v>
      </c>
      <c r="D1522" t="s">
        <v>234</v>
      </c>
      <c r="E1522" t="s">
        <v>54</v>
      </c>
      <c r="F1522" t="s">
        <v>30</v>
      </c>
      <c r="G1522" t="s">
        <v>210</v>
      </c>
      <c r="H1522" t="s">
        <v>201</v>
      </c>
      <c r="I1522">
        <v>27750</v>
      </c>
      <c r="J1522">
        <v>4708</v>
      </c>
      <c r="K1522">
        <v>32458</v>
      </c>
      <c r="L1522" t="s">
        <v>164</v>
      </c>
      <c r="M1522" t="s">
        <v>165</v>
      </c>
      <c r="N1522" t="s">
        <v>166</v>
      </c>
      <c r="O1522">
        <v>2</v>
      </c>
      <c r="P1522" t="s">
        <v>77</v>
      </c>
      <c r="Q1522" t="s">
        <v>78</v>
      </c>
      <c r="R1522" t="s">
        <v>79</v>
      </c>
      <c r="S1522" t="s">
        <v>54</v>
      </c>
      <c r="T1522" t="s">
        <v>45</v>
      </c>
      <c r="U1522" t="s">
        <v>219</v>
      </c>
      <c r="V1522">
        <v>832.5</v>
      </c>
      <c r="W1522">
        <v>0.85092746506022632</v>
      </c>
      <c r="X1522" t="s">
        <v>222</v>
      </c>
    </row>
    <row r="1523" spans="1:24" x14ac:dyDescent="0.25">
      <c r="A1523" t="s">
        <v>106</v>
      </c>
      <c r="B1523" s="1">
        <v>42686</v>
      </c>
      <c r="C1523">
        <v>2016</v>
      </c>
      <c r="D1523" t="s">
        <v>234</v>
      </c>
      <c r="E1523" t="s">
        <v>62</v>
      </c>
      <c r="F1523" t="s">
        <v>14</v>
      </c>
      <c r="G1523" t="s">
        <v>200</v>
      </c>
      <c r="H1523" t="s">
        <v>201</v>
      </c>
      <c r="I1523">
        <v>41600</v>
      </c>
      <c r="J1523">
        <v>1442</v>
      </c>
      <c r="K1523">
        <v>43042</v>
      </c>
      <c r="L1523" t="s">
        <v>97</v>
      </c>
      <c r="M1523" t="s">
        <v>107</v>
      </c>
      <c r="N1523" t="s">
        <v>108</v>
      </c>
      <c r="O1523">
        <v>4</v>
      </c>
      <c r="P1523" t="s">
        <v>77</v>
      </c>
      <c r="Q1523" t="s">
        <v>78</v>
      </c>
      <c r="R1523" t="s">
        <v>79</v>
      </c>
      <c r="S1523" t="s">
        <v>63</v>
      </c>
      <c r="T1523" t="s">
        <v>43</v>
      </c>
      <c r="U1523" t="s">
        <v>221</v>
      </c>
      <c r="V1523">
        <v>1664</v>
      </c>
      <c r="W1523">
        <v>0.94856157617110837</v>
      </c>
      <c r="X1523" t="s">
        <v>222</v>
      </c>
    </row>
    <row r="1524" spans="1:24" x14ac:dyDescent="0.25">
      <c r="A1524" t="s">
        <v>96</v>
      </c>
      <c r="B1524" s="1">
        <v>42687</v>
      </c>
      <c r="C1524">
        <v>2016</v>
      </c>
      <c r="D1524" t="s">
        <v>234</v>
      </c>
      <c r="E1524" t="s">
        <v>55</v>
      </c>
      <c r="F1524" t="s">
        <v>40</v>
      </c>
      <c r="G1524" t="s">
        <v>200</v>
      </c>
      <c r="H1524" t="s">
        <v>203</v>
      </c>
      <c r="I1524">
        <v>27000</v>
      </c>
      <c r="J1524">
        <v>4471</v>
      </c>
      <c r="K1524">
        <v>31471</v>
      </c>
      <c r="L1524" t="s">
        <v>97</v>
      </c>
      <c r="M1524" t="s">
        <v>98</v>
      </c>
      <c r="N1524" t="s">
        <v>99</v>
      </c>
      <c r="O1524">
        <v>2</v>
      </c>
      <c r="P1524" t="s">
        <v>77</v>
      </c>
      <c r="Q1524" t="s">
        <v>78</v>
      </c>
      <c r="R1524" t="s">
        <v>79</v>
      </c>
      <c r="S1524" t="s">
        <v>56</v>
      </c>
      <c r="T1524" t="s">
        <v>46</v>
      </c>
      <c r="U1524" t="s">
        <v>219</v>
      </c>
      <c r="V1524">
        <v>810</v>
      </c>
      <c r="W1524">
        <v>0.73261497110715834</v>
      </c>
      <c r="X1524" t="s">
        <v>222</v>
      </c>
    </row>
    <row r="1525" spans="1:24" x14ac:dyDescent="0.25">
      <c r="A1525" t="s">
        <v>88</v>
      </c>
      <c r="B1525" s="1">
        <v>42688</v>
      </c>
      <c r="C1525">
        <v>2016</v>
      </c>
      <c r="D1525" t="s">
        <v>234</v>
      </c>
      <c r="E1525" t="s">
        <v>52</v>
      </c>
      <c r="F1525" t="s">
        <v>35</v>
      </c>
      <c r="G1525" t="s">
        <v>206</v>
      </c>
      <c r="H1525" t="s">
        <v>205</v>
      </c>
      <c r="I1525">
        <v>160150</v>
      </c>
      <c r="J1525">
        <v>3003</v>
      </c>
      <c r="K1525">
        <v>163153</v>
      </c>
      <c r="L1525" t="s">
        <v>74</v>
      </c>
      <c r="M1525" t="s">
        <v>89</v>
      </c>
      <c r="N1525" t="s">
        <v>90</v>
      </c>
      <c r="O1525">
        <v>4</v>
      </c>
      <c r="P1525" t="s">
        <v>91</v>
      </c>
      <c r="Q1525" t="s">
        <v>86</v>
      </c>
      <c r="R1525" t="s">
        <v>92</v>
      </c>
      <c r="S1525" t="s">
        <v>53</v>
      </c>
      <c r="T1525" t="s">
        <v>46</v>
      </c>
      <c r="U1525" t="s">
        <v>225</v>
      </c>
      <c r="V1525">
        <v>9609</v>
      </c>
      <c r="W1525">
        <v>0.66517688551227416</v>
      </c>
      <c r="X1525" t="s">
        <v>222</v>
      </c>
    </row>
    <row r="1526" spans="1:24" x14ac:dyDescent="0.25">
      <c r="A1526" t="s">
        <v>157</v>
      </c>
      <c r="B1526" s="1">
        <v>42689</v>
      </c>
      <c r="C1526">
        <v>2016</v>
      </c>
      <c r="D1526" t="s">
        <v>234</v>
      </c>
      <c r="E1526" t="s">
        <v>54</v>
      </c>
      <c r="F1526" t="s">
        <v>31</v>
      </c>
      <c r="G1526" t="s">
        <v>200</v>
      </c>
      <c r="H1526" t="s">
        <v>211</v>
      </c>
      <c r="I1526">
        <v>72600</v>
      </c>
      <c r="J1526">
        <v>2195</v>
      </c>
      <c r="K1526">
        <v>74795</v>
      </c>
      <c r="L1526" t="s">
        <v>142</v>
      </c>
      <c r="M1526" t="s">
        <v>158</v>
      </c>
      <c r="N1526" t="s">
        <v>159</v>
      </c>
      <c r="O1526">
        <v>4</v>
      </c>
      <c r="P1526" t="s">
        <v>77</v>
      </c>
      <c r="Q1526" t="s">
        <v>86</v>
      </c>
      <c r="R1526" t="s">
        <v>79</v>
      </c>
      <c r="S1526" t="s">
        <v>54</v>
      </c>
      <c r="T1526" t="s">
        <v>45</v>
      </c>
      <c r="U1526" t="s">
        <v>223</v>
      </c>
      <c r="V1526">
        <v>3630</v>
      </c>
      <c r="W1526">
        <v>0.28376717878681013</v>
      </c>
      <c r="X1526" t="s">
        <v>220</v>
      </c>
    </row>
    <row r="1527" spans="1:24" x14ac:dyDescent="0.25">
      <c r="A1527" t="s">
        <v>130</v>
      </c>
      <c r="B1527" s="1">
        <v>42691</v>
      </c>
      <c r="C1527">
        <v>2016</v>
      </c>
      <c r="D1527" t="s">
        <v>234</v>
      </c>
      <c r="E1527" t="s">
        <v>57</v>
      </c>
      <c r="F1527" t="s">
        <v>24</v>
      </c>
      <c r="G1527" t="s">
        <v>200</v>
      </c>
      <c r="H1527" t="s">
        <v>203</v>
      </c>
      <c r="I1527">
        <v>67850</v>
      </c>
      <c r="J1527">
        <v>3426</v>
      </c>
      <c r="K1527">
        <v>71276</v>
      </c>
      <c r="L1527" t="s">
        <v>127</v>
      </c>
      <c r="M1527" t="s">
        <v>131</v>
      </c>
      <c r="N1527" t="s">
        <v>132</v>
      </c>
      <c r="O1527">
        <v>4</v>
      </c>
      <c r="P1527" t="s">
        <v>77</v>
      </c>
      <c r="Q1527" t="s">
        <v>86</v>
      </c>
      <c r="R1527" t="s">
        <v>79</v>
      </c>
      <c r="S1527" t="s">
        <v>57</v>
      </c>
      <c r="T1527" t="s">
        <v>44</v>
      </c>
      <c r="U1527" t="s">
        <v>223</v>
      </c>
      <c r="V1527">
        <v>3392.5</v>
      </c>
      <c r="W1527">
        <v>0.48310304595302</v>
      </c>
      <c r="X1527" t="s">
        <v>220</v>
      </c>
    </row>
    <row r="1528" spans="1:24" x14ac:dyDescent="0.25">
      <c r="A1528" t="s">
        <v>93</v>
      </c>
      <c r="B1528" s="1">
        <v>42691</v>
      </c>
      <c r="C1528">
        <v>2016</v>
      </c>
      <c r="D1528" t="s">
        <v>234</v>
      </c>
      <c r="E1528" t="s">
        <v>55</v>
      </c>
      <c r="F1528" t="s">
        <v>39</v>
      </c>
      <c r="G1528" t="s">
        <v>200</v>
      </c>
      <c r="H1528" t="s">
        <v>203</v>
      </c>
      <c r="I1528">
        <v>185050</v>
      </c>
      <c r="J1528">
        <v>4070</v>
      </c>
      <c r="K1528">
        <v>189120</v>
      </c>
      <c r="L1528" t="s">
        <v>74</v>
      </c>
      <c r="M1528" t="s">
        <v>94</v>
      </c>
      <c r="N1528" t="s">
        <v>95</v>
      </c>
      <c r="O1528">
        <v>2</v>
      </c>
      <c r="P1528" t="s">
        <v>77</v>
      </c>
      <c r="Q1528" t="s">
        <v>86</v>
      </c>
      <c r="R1528" t="s">
        <v>87</v>
      </c>
      <c r="S1528" t="s">
        <v>56</v>
      </c>
      <c r="T1528" t="s">
        <v>46</v>
      </c>
      <c r="U1528" t="s">
        <v>225</v>
      </c>
      <c r="V1528">
        <v>11103</v>
      </c>
      <c r="W1528">
        <v>0.73191934066448328</v>
      </c>
      <c r="X1528" t="s">
        <v>222</v>
      </c>
    </row>
    <row r="1529" spans="1:24" x14ac:dyDescent="0.25">
      <c r="A1529" t="s">
        <v>100</v>
      </c>
      <c r="B1529" s="1">
        <v>42691</v>
      </c>
      <c r="C1529">
        <v>2016</v>
      </c>
      <c r="D1529" t="s">
        <v>234</v>
      </c>
      <c r="E1529" t="s">
        <v>57</v>
      </c>
      <c r="F1529" t="s">
        <v>27</v>
      </c>
      <c r="G1529" t="s">
        <v>209</v>
      </c>
      <c r="H1529" t="s">
        <v>211</v>
      </c>
      <c r="I1529">
        <v>34550</v>
      </c>
      <c r="J1529">
        <v>3011</v>
      </c>
      <c r="K1529">
        <v>37561</v>
      </c>
      <c r="L1529" t="s">
        <v>97</v>
      </c>
      <c r="M1529" t="s">
        <v>101</v>
      </c>
      <c r="N1529" t="s">
        <v>102</v>
      </c>
      <c r="O1529">
        <v>4</v>
      </c>
      <c r="P1529" t="s">
        <v>77</v>
      </c>
      <c r="Q1529" t="s">
        <v>78</v>
      </c>
      <c r="R1529" t="s">
        <v>79</v>
      </c>
      <c r="S1529" t="s">
        <v>57</v>
      </c>
      <c r="T1529" t="s">
        <v>44</v>
      </c>
      <c r="U1529" t="s">
        <v>221</v>
      </c>
      <c r="V1529">
        <v>1382</v>
      </c>
      <c r="W1529">
        <v>0.86539300990542067</v>
      </c>
      <c r="X1529" t="s">
        <v>222</v>
      </c>
    </row>
    <row r="1530" spans="1:24" x14ac:dyDescent="0.25">
      <c r="A1530" t="s">
        <v>100</v>
      </c>
      <c r="B1530" s="1">
        <v>42691</v>
      </c>
      <c r="C1530">
        <v>2016</v>
      </c>
      <c r="D1530" t="s">
        <v>234</v>
      </c>
      <c r="E1530" t="s">
        <v>55</v>
      </c>
      <c r="F1530" t="s">
        <v>36</v>
      </c>
      <c r="G1530" t="s">
        <v>200</v>
      </c>
      <c r="H1530" t="s">
        <v>203</v>
      </c>
      <c r="I1530">
        <v>35100</v>
      </c>
      <c r="J1530">
        <v>2723</v>
      </c>
      <c r="K1530">
        <v>37823</v>
      </c>
      <c r="L1530" t="s">
        <v>97</v>
      </c>
      <c r="M1530" t="s">
        <v>101</v>
      </c>
      <c r="N1530" t="s">
        <v>102</v>
      </c>
      <c r="O1530">
        <v>4</v>
      </c>
      <c r="P1530" t="s">
        <v>77</v>
      </c>
      <c r="Q1530" t="s">
        <v>78</v>
      </c>
      <c r="R1530" t="s">
        <v>79</v>
      </c>
      <c r="S1530" t="s">
        <v>56</v>
      </c>
      <c r="T1530" t="s">
        <v>46</v>
      </c>
      <c r="U1530" t="s">
        <v>221</v>
      </c>
      <c r="V1530">
        <v>1404</v>
      </c>
      <c r="W1530">
        <v>4.5364572222048684E-2</v>
      </c>
      <c r="X1530" t="s">
        <v>220</v>
      </c>
    </row>
    <row r="1531" spans="1:24" x14ac:dyDescent="0.25">
      <c r="A1531" t="s">
        <v>117</v>
      </c>
      <c r="B1531" s="1">
        <v>42691</v>
      </c>
      <c r="C1531">
        <v>2016</v>
      </c>
      <c r="D1531" t="s">
        <v>234</v>
      </c>
      <c r="E1531" t="s">
        <v>57</v>
      </c>
      <c r="F1531" t="s">
        <v>17</v>
      </c>
      <c r="G1531" t="s">
        <v>200</v>
      </c>
      <c r="H1531" t="s">
        <v>201</v>
      </c>
      <c r="I1531">
        <v>65000</v>
      </c>
      <c r="J1531">
        <v>4171</v>
      </c>
      <c r="K1531">
        <v>69171</v>
      </c>
      <c r="L1531" t="s">
        <v>97</v>
      </c>
      <c r="M1531" t="s">
        <v>118</v>
      </c>
      <c r="N1531" t="s">
        <v>119</v>
      </c>
      <c r="O1531">
        <v>4</v>
      </c>
      <c r="P1531" t="s">
        <v>77</v>
      </c>
      <c r="Q1531" t="s">
        <v>86</v>
      </c>
      <c r="R1531" t="s">
        <v>79</v>
      </c>
      <c r="S1531" t="s">
        <v>57</v>
      </c>
      <c r="T1531" t="s">
        <v>44</v>
      </c>
      <c r="U1531" t="s">
        <v>223</v>
      </c>
      <c r="V1531">
        <v>3250</v>
      </c>
      <c r="W1531">
        <v>0.56530898649492722</v>
      </c>
      <c r="X1531" t="s">
        <v>222</v>
      </c>
    </row>
    <row r="1532" spans="1:24" x14ac:dyDescent="0.25">
      <c r="A1532" t="s">
        <v>96</v>
      </c>
      <c r="B1532" s="1">
        <v>42693</v>
      </c>
      <c r="C1532">
        <v>2016</v>
      </c>
      <c r="D1532" t="s">
        <v>234</v>
      </c>
      <c r="E1532" t="s">
        <v>55</v>
      </c>
      <c r="F1532" t="s">
        <v>38</v>
      </c>
      <c r="G1532" t="s">
        <v>206</v>
      </c>
      <c r="H1532" t="s">
        <v>203</v>
      </c>
      <c r="I1532">
        <v>27300</v>
      </c>
      <c r="J1532">
        <v>4965</v>
      </c>
      <c r="K1532">
        <v>32265</v>
      </c>
      <c r="L1532" t="s">
        <v>97</v>
      </c>
      <c r="M1532" t="s">
        <v>98</v>
      </c>
      <c r="N1532" t="s">
        <v>99</v>
      </c>
      <c r="O1532">
        <v>2</v>
      </c>
      <c r="P1532" t="s">
        <v>77</v>
      </c>
      <c r="Q1532" t="s">
        <v>78</v>
      </c>
      <c r="R1532" t="s">
        <v>79</v>
      </c>
      <c r="S1532" t="s">
        <v>56</v>
      </c>
      <c r="T1532" t="s">
        <v>46</v>
      </c>
      <c r="U1532" t="s">
        <v>219</v>
      </c>
      <c r="V1532">
        <v>819</v>
      </c>
      <c r="W1532">
        <v>0.73515919863020962</v>
      </c>
      <c r="X1532" t="s">
        <v>222</v>
      </c>
    </row>
    <row r="1533" spans="1:24" x14ac:dyDescent="0.25">
      <c r="A1533" t="s">
        <v>179</v>
      </c>
      <c r="B1533" s="1">
        <v>42693</v>
      </c>
      <c r="C1533">
        <v>2016</v>
      </c>
      <c r="D1533" t="s">
        <v>234</v>
      </c>
      <c r="E1533" t="s">
        <v>62</v>
      </c>
      <c r="F1533" t="s">
        <v>12</v>
      </c>
      <c r="G1533" t="s">
        <v>206</v>
      </c>
      <c r="H1533" t="s">
        <v>202</v>
      </c>
      <c r="I1533">
        <v>55900</v>
      </c>
      <c r="J1533">
        <v>1452</v>
      </c>
      <c r="K1533">
        <v>57352</v>
      </c>
      <c r="L1533" t="s">
        <v>164</v>
      </c>
      <c r="M1533" t="s">
        <v>180</v>
      </c>
      <c r="N1533" t="s">
        <v>181</v>
      </c>
      <c r="O1533">
        <v>4</v>
      </c>
      <c r="P1533" t="s">
        <v>77</v>
      </c>
      <c r="Q1533" t="s">
        <v>78</v>
      </c>
      <c r="R1533" t="s">
        <v>79</v>
      </c>
      <c r="S1533" t="s">
        <v>63</v>
      </c>
      <c r="T1533" t="s">
        <v>43</v>
      </c>
      <c r="U1533" t="s">
        <v>223</v>
      </c>
      <c r="V1533">
        <v>2795</v>
      </c>
      <c r="W1533">
        <v>8.027002777916846E-2</v>
      </c>
      <c r="X1533" t="s">
        <v>220</v>
      </c>
    </row>
    <row r="1534" spans="1:24" x14ac:dyDescent="0.25">
      <c r="A1534" t="s">
        <v>88</v>
      </c>
      <c r="B1534" s="1">
        <v>42695</v>
      </c>
      <c r="C1534">
        <v>2016</v>
      </c>
      <c r="D1534" t="s">
        <v>234</v>
      </c>
      <c r="E1534" t="s">
        <v>55</v>
      </c>
      <c r="F1534" t="s">
        <v>37</v>
      </c>
      <c r="G1534" t="s">
        <v>210</v>
      </c>
      <c r="H1534" t="s">
        <v>202</v>
      </c>
      <c r="I1534">
        <v>160150</v>
      </c>
      <c r="J1534">
        <v>2846</v>
      </c>
      <c r="K1534">
        <v>162996</v>
      </c>
      <c r="L1534" t="s">
        <v>74</v>
      </c>
      <c r="M1534" t="s">
        <v>89</v>
      </c>
      <c r="N1534" t="s">
        <v>90</v>
      </c>
      <c r="O1534">
        <v>4</v>
      </c>
      <c r="P1534" t="s">
        <v>91</v>
      </c>
      <c r="Q1534" t="s">
        <v>86</v>
      </c>
      <c r="R1534" t="s">
        <v>92</v>
      </c>
      <c r="S1534" t="s">
        <v>56</v>
      </c>
      <c r="T1534" t="s">
        <v>46</v>
      </c>
      <c r="U1534" t="s">
        <v>225</v>
      </c>
      <c r="V1534">
        <v>9609</v>
      </c>
      <c r="W1534">
        <v>0.81372886980591752</v>
      </c>
      <c r="X1534" t="s">
        <v>222</v>
      </c>
    </row>
    <row r="1535" spans="1:24" x14ac:dyDescent="0.25">
      <c r="A1535" t="s">
        <v>182</v>
      </c>
      <c r="B1535" s="1">
        <v>42696</v>
      </c>
      <c r="C1535">
        <v>2016</v>
      </c>
      <c r="D1535" t="s">
        <v>234</v>
      </c>
      <c r="E1535" t="s">
        <v>55</v>
      </c>
      <c r="F1535" t="s">
        <v>36</v>
      </c>
      <c r="G1535" t="s">
        <v>210</v>
      </c>
      <c r="H1535" t="s">
        <v>201</v>
      </c>
      <c r="I1535">
        <v>65350</v>
      </c>
      <c r="J1535">
        <v>3993</v>
      </c>
      <c r="K1535">
        <v>69343</v>
      </c>
      <c r="L1535" t="s">
        <v>164</v>
      </c>
      <c r="M1535" t="s">
        <v>183</v>
      </c>
      <c r="N1535" t="s">
        <v>184</v>
      </c>
      <c r="O1535">
        <v>4</v>
      </c>
      <c r="P1535" t="s">
        <v>77</v>
      </c>
      <c r="Q1535" t="s">
        <v>78</v>
      </c>
      <c r="R1535" t="s">
        <v>79</v>
      </c>
      <c r="S1535" t="s">
        <v>56</v>
      </c>
      <c r="T1535" t="s">
        <v>46</v>
      </c>
      <c r="U1535" t="s">
        <v>223</v>
      </c>
      <c r="V1535">
        <v>3267.5</v>
      </c>
      <c r="W1535">
        <v>0.5362142047547801</v>
      </c>
      <c r="X1535" t="s">
        <v>222</v>
      </c>
    </row>
    <row r="1536" spans="1:24" x14ac:dyDescent="0.25">
      <c r="A1536" t="s">
        <v>96</v>
      </c>
      <c r="B1536" s="1">
        <v>42696</v>
      </c>
      <c r="C1536">
        <v>2016</v>
      </c>
      <c r="D1536" t="s">
        <v>234</v>
      </c>
      <c r="E1536" t="s">
        <v>60</v>
      </c>
      <c r="F1536" t="s">
        <v>3</v>
      </c>
      <c r="G1536" t="s">
        <v>200</v>
      </c>
      <c r="H1536" t="s">
        <v>203</v>
      </c>
      <c r="I1536">
        <v>27000</v>
      </c>
      <c r="J1536">
        <v>1739</v>
      </c>
      <c r="K1536">
        <v>28739</v>
      </c>
      <c r="L1536" t="s">
        <v>97</v>
      </c>
      <c r="M1536" t="s">
        <v>98</v>
      </c>
      <c r="N1536" t="s">
        <v>99</v>
      </c>
      <c r="O1536">
        <v>2</v>
      </c>
      <c r="P1536" t="s">
        <v>77</v>
      </c>
      <c r="Q1536" t="s">
        <v>78</v>
      </c>
      <c r="R1536" t="s">
        <v>79</v>
      </c>
      <c r="S1536" t="s">
        <v>61</v>
      </c>
      <c r="T1536" t="s">
        <v>42</v>
      </c>
      <c r="U1536" t="s">
        <v>219</v>
      </c>
      <c r="V1536">
        <v>810</v>
      </c>
      <c r="W1536">
        <v>0.68150114718894528</v>
      </c>
      <c r="X1536" t="s">
        <v>222</v>
      </c>
    </row>
    <row r="1537" spans="1:24" x14ac:dyDescent="0.25">
      <c r="A1537" t="s">
        <v>120</v>
      </c>
      <c r="B1537" s="1">
        <v>42696</v>
      </c>
      <c r="C1537">
        <v>2016</v>
      </c>
      <c r="D1537" t="s">
        <v>234</v>
      </c>
      <c r="E1537" t="s">
        <v>50</v>
      </c>
      <c r="F1537" t="s">
        <v>10</v>
      </c>
      <c r="G1537" t="s">
        <v>209</v>
      </c>
      <c r="H1537" t="s">
        <v>201</v>
      </c>
      <c r="I1537">
        <v>70000</v>
      </c>
      <c r="J1537">
        <v>2533</v>
      </c>
      <c r="K1537">
        <v>72533</v>
      </c>
      <c r="L1537" t="s">
        <v>97</v>
      </c>
      <c r="M1537" t="s">
        <v>121</v>
      </c>
      <c r="N1537" t="s">
        <v>122</v>
      </c>
      <c r="O1537">
        <v>4</v>
      </c>
      <c r="P1537" t="s">
        <v>77</v>
      </c>
      <c r="Q1537" t="s">
        <v>86</v>
      </c>
      <c r="R1537" t="s">
        <v>87</v>
      </c>
      <c r="S1537" t="s">
        <v>51</v>
      </c>
      <c r="T1537" t="s">
        <v>43</v>
      </c>
      <c r="U1537" t="s">
        <v>223</v>
      </c>
      <c r="V1537">
        <v>3500</v>
      </c>
      <c r="W1537">
        <v>0.98393229208138411</v>
      </c>
      <c r="X1537" t="s">
        <v>222</v>
      </c>
    </row>
    <row r="1538" spans="1:24" x14ac:dyDescent="0.25">
      <c r="A1538" t="s">
        <v>176</v>
      </c>
      <c r="B1538" s="1">
        <v>42696</v>
      </c>
      <c r="C1538">
        <v>2016</v>
      </c>
      <c r="D1538" t="s">
        <v>234</v>
      </c>
      <c r="E1538" t="s">
        <v>62</v>
      </c>
      <c r="F1538" t="s">
        <v>15</v>
      </c>
      <c r="G1538" t="s">
        <v>209</v>
      </c>
      <c r="H1538" t="s">
        <v>201</v>
      </c>
      <c r="I1538">
        <v>43900</v>
      </c>
      <c r="J1538">
        <v>1802</v>
      </c>
      <c r="K1538">
        <v>45702</v>
      </c>
      <c r="L1538" t="s">
        <v>164</v>
      </c>
      <c r="M1538" t="s">
        <v>177</v>
      </c>
      <c r="N1538" t="s">
        <v>178</v>
      </c>
      <c r="O1538">
        <v>4</v>
      </c>
      <c r="P1538" t="s">
        <v>77</v>
      </c>
      <c r="Q1538" t="s">
        <v>78</v>
      </c>
      <c r="R1538" t="s">
        <v>79</v>
      </c>
      <c r="S1538" t="s">
        <v>63</v>
      </c>
      <c r="T1538" t="s">
        <v>43</v>
      </c>
      <c r="U1538" t="s">
        <v>221</v>
      </c>
      <c r="V1538">
        <v>1756</v>
      </c>
      <c r="W1538">
        <v>0.42061530352598769</v>
      </c>
      <c r="X1538" t="s">
        <v>220</v>
      </c>
    </row>
    <row r="1539" spans="1:24" x14ac:dyDescent="0.25">
      <c r="A1539" t="s">
        <v>93</v>
      </c>
      <c r="B1539" s="1">
        <v>42697</v>
      </c>
      <c r="C1539">
        <v>2016</v>
      </c>
      <c r="D1539" t="s">
        <v>234</v>
      </c>
      <c r="E1539" t="s">
        <v>60</v>
      </c>
      <c r="F1539" t="s">
        <v>4</v>
      </c>
      <c r="G1539" t="s">
        <v>209</v>
      </c>
      <c r="H1539" t="s">
        <v>203</v>
      </c>
      <c r="I1539">
        <v>185400</v>
      </c>
      <c r="J1539">
        <v>2440</v>
      </c>
      <c r="K1539">
        <v>187840</v>
      </c>
      <c r="L1539" t="s">
        <v>74</v>
      </c>
      <c r="M1539" t="s">
        <v>94</v>
      </c>
      <c r="N1539" t="s">
        <v>95</v>
      </c>
      <c r="O1539">
        <v>2</v>
      </c>
      <c r="P1539" t="s">
        <v>77</v>
      </c>
      <c r="Q1539" t="s">
        <v>86</v>
      </c>
      <c r="R1539" t="s">
        <v>87</v>
      </c>
      <c r="S1539" t="s">
        <v>61</v>
      </c>
      <c r="T1539" t="s">
        <v>42</v>
      </c>
      <c r="U1539" t="s">
        <v>225</v>
      </c>
      <c r="V1539">
        <v>11124</v>
      </c>
      <c r="W1539">
        <v>0.79253533240060103</v>
      </c>
      <c r="X1539" t="s">
        <v>222</v>
      </c>
    </row>
    <row r="1540" spans="1:24" x14ac:dyDescent="0.25">
      <c r="A1540" t="s">
        <v>93</v>
      </c>
      <c r="B1540" s="1">
        <v>42697</v>
      </c>
      <c r="C1540">
        <v>2016</v>
      </c>
      <c r="D1540" t="s">
        <v>234</v>
      </c>
      <c r="E1540" t="s">
        <v>57</v>
      </c>
      <c r="F1540" t="s">
        <v>24</v>
      </c>
      <c r="G1540" t="s">
        <v>210</v>
      </c>
      <c r="H1540" t="s">
        <v>203</v>
      </c>
      <c r="I1540">
        <v>184950</v>
      </c>
      <c r="J1540">
        <v>4312</v>
      </c>
      <c r="K1540">
        <v>189262</v>
      </c>
      <c r="L1540" t="s">
        <v>74</v>
      </c>
      <c r="M1540" t="s">
        <v>94</v>
      </c>
      <c r="N1540" t="s">
        <v>95</v>
      </c>
      <c r="O1540">
        <v>2</v>
      </c>
      <c r="P1540" t="s">
        <v>77</v>
      </c>
      <c r="Q1540" t="s">
        <v>86</v>
      </c>
      <c r="R1540" t="s">
        <v>87</v>
      </c>
      <c r="S1540" t="s">
        <v>57</v>
      </c>
      <c r="T1540" t="s">
        <v>44</v>
      </c>
      <c r="U1540" t="s">
        <v>225</v>
      </c>
      <c r="V1540">
        <v>11097</v>
      </c>
      <c r="W1540">
        <v>0.44661626985604702</v>
      </c>
      <c r="X1540" t="s">
        <v>220</v>
      </c>
    </row>
    <row r="1541" spans="1:24" x14ac:dyDescent="0.25">
      <c r="A1541" t="s">
        <v>170</v>
      </c>
      <c r="B1541" s="1">
        <v>42698</v>
      </c>
      <c r="C1541">
        <v>2016</v>
      </c>
      <c r="D1541" t="s">
        <v>234</v>
      </c>
      <c r="E1541" t="s">
        <v>54</v>
      </c>
      <c r="F1541" t="s">
        <v>23</v>
      </c>
      <c r="G1541" t="s">
        <v>200</v>
      </c>
      <c r="H1541" t="s">
        <v>211</v>
      </c>
      <c r="I1541">
        <v>35300</v>
      </c>
      <c r="J1541">
        <v>2937</v>
      </c>
      <c r="K1541">
        <v>38237</v>
      </c>
      <c r="L1541" t="s">
        <v>164</v>
      </c>
      <c r="M1541" t="s">
        <v>171</v>
      </c>
      <c r="N1541" t="s">
        <v>172</v>
      </c>
      <c r="O1541">
        <v>4</v>
      </c>
      <c r="P1541" t="s">
        <v>77</v>
      </c>
      <c r="Q1541" t="s">
        <v>78</v>
      </c>
      <c r="R1541" t="s">
        <v>79</v>
      </c>
      <c r="S1541" t="s">
        <v>54</v>
      </c>
      <c r="T1541" t="s">
        <v>44</v>
      </c>
      <c r="U1541" t="s">
        <v>221</v>
      </c>
      <c r="V1541">
        <v>1412</v>
      </c>
      <c r="W1541">
        <v>0.5442907044404609</v>
      </c>
      <c r="X1541" t="s">
        <v>222</v>
      </c>
    </row>
    <row r="1542" spans="1:24" x14ac:dyDescent="0.25">
      <c r="A1542" t="s">
        <v>185</v>
      </c>
      <c r="B1542" s="1">
        <v>42698</v>
      </c>
      <c r="C1542">
        <v>2016</v>
      </c>
      <c r="D1542" t="s">
        <v>234</v>
      </c>
      <c r="E1542" t="s">
        <v>55</v>
      </c>
      <c r="F1542" t="s">
        <v>39</v>
      </c>
      <c r="G1542" t="s">
        <v>200</v>
      </c>
      <c r="H1542" t="s">
        <v>205</v>
      </c>
      <c r="I1542">
        <v>83000</v>
      </c>
      <c r="J1542">
        <v>4766</v>
      </c>
      <c r="K1542">
        <v>87766</v>
      </c>
      <c r="L1542" t="s">
        <v>164</v>
      </c>
      <c r="M1542" t="s">
        <v>186</v>
      </c>
      <c r="N1542" t="s">
        <v>187</v>
      </c>
      <c r="O1542">
        <v>4</v>
      </c>
      <c r="P1542" t="s">
        <v>77</v>
      </c>
      <c r="Q1542" t="s">
        <v>86</v>
      </c>
      <c r="R1542" t="s">
        <v>87</v>
      </c>
      <c r="S1542" t="s">
        <v>56</v>
      </c>
      <c r="T1542" t="s">
        <v>46</v>
      </c>
      <c r="U1542" t="s">
        <v>225</v>
      </c>
      <c r="V1542">
        <v>4980</v>
      </c>
      <c r="W1542">
        <v>0.24161850113497046</v>
      </c>
      <c r="X1542" t="s">
        <v>220</v>
      </c>
    </row>
    <row r="1543" spans="1:24" x14ac:dyDescent="0.25">
      <c r="A1543" t="s">
        <v>148</v>
      </c>
      <c r="B1543" s="1">
        <v>42700</v>
      </c>
      <c r="C1543">
        <v>2016</v>
      </c>
      <c r="D1543" t="s">
        <v>234</v>
      </c>
      <c r="E1543" t="s">
        <v>60</v>
      </c>
      <c r="F1543" t="s">
        <v>7</v>
      </c>
      <c r="G1543" t="s">
        <v>200</v>
      </c>
      <c r="H1543" t="s">
        <v>211</v>
      </c>
      <c r="I1543">
        <v>36700</v>
      </c>
      <c r="J1543">
        <v>3860</v>
      </c>
      <c r="K1543">
        <v>40560</v>
      </c>
      <c r="L1543" t="s">
        <v>142</v>
      </c>
      <c r="M1543" t="s">
        <v>149</v>
      </c>
      <c r="N1543" t="s">
        <v>150</v>
      </c>
      <c r="O1543">
        <v>4</v>
      </c>
      <c r="P1543" t="s">
        <v>77</v>
      </c>
      <c r="Q1543" t="s">
        <v>78</v>
      </c>
      <c r="R1543" t="s">
        <v>79</v>
      </c>
      <c r="S1543" t="s">
        <v>61</v>
      </c>
      <c r="T1543" t="s">
        <v>42</v>
      </c>
      <c r="U1543" t="s">
        <v>221</v>
      </c>
      <c r="V1543">
        <v>1468</v>
      </c>
      <c r="W1543">
        <v>7.2613188099401621E-2</v>
      </c>
      <c r="X1543" t="s">
        <v>220</v>
      </c>
    </row>
    <row r="1544" spans="1:24" x14ac:dyDescent="0.25">
      <c r="A1544" t="s">
        <v>191</v>
      </c>
      <c r="B1544" s="1">
        <v>42700</v>
      </c>
      <c r="C1544">
        <v>2016</v>
      </c>
      <c r="D1544" t="s">
        <v>234</v>
      </c>
      <c r="E1544" t="s">
        <v>60</v>
      </c>
      <c r="F1544" t="s">
        <v>3</v>
      </c>
      <c r="G1544" t="s">
        <v>210</v>
      </c>
      <c r="H1544" t="s">
        <v>202</v>
      </c>
      <c r="I1544">
        <v>145200</v>
      </c>
      <c r="J1544">
        <v>4521</v>
      </c>
      <c r="K1544">
        <v>149721</v>
      </c>
      <c r="L1544" t="s">
        <v>164</v>
      </c>
      <c r="M1544" t="s">
        <v>192</v>
      </c>
      <c r="N1544" t="s">
        <v>193</v>
      </c>
      <c r="O1544">
        <v>4</v>
      </c>
      <c r="P1544" t="s">
        <v>91</v>
      </c>
      <c r="Q1544" t="s">
        <v>86</v>
      </c>
      <c r="R1544" t="s">
        <v>92</v>
      </c>
      <c r="S1544" t="s">
        <v>61</v>
      </c>
      <c r="T1544" t="s">
        <v>42</v>
      </c>
      <c r="U1544" t="s">
        <v>225</v>
      </c>
      <c r="V1544">
        <v>8712</v>
      </c>
      <c r="W1544">
        <v>0.12590539926938032</v>
      </c>
      <c r="X1544" t="s">
        <v>220</v>
      </c>
    </row>
    <row r="1545" spans="1:24" x14ac:dyDescent="0.25">
      <c r="A1545" t="s">
        <v>103</v>
      </c>
      <c r="B1545" s="1">
        <v>42702</v>
      </c>
      <c r="C1545">
        <v>2016</v>
      </c>
      <c r="D1545" t="s">
        <v>234</v>
      </c>
      <c r="E1545" t="s">
        <v>57</v>
      </c>
      <c r="F1545" t="s">
        <v>17</v>
      </c>
      <c r="G1545" t="s">
        <v>210</v>
      </c>
      <c r="H1545" t="s">
        <v>205</v>
      </c>
      <c r="I1545">
        <v>40000</v>
      </c>
      <c r="J1545">
        <v>1021</v>
      </c>
      <c r="K1545">
        <v>41021</v>
      </c>
      <c r="L1545" t="s">
        <v>97</v>
      </c>
      <c r="M1545" t="s">
        <v>104</v>
      </c>
      <c r="N1545" t="s">
        <v>105</v>
      </c>
      <c r="O1545">
        <v>2</v>
      </c>
      <c r="P1545" t="s">
        <v>91</v>
      </c>
      <c r="Q1545" t="s">
        <v>78</v>
      </c>
      <c r="R1545" t="s">
        <v>79</v>
      </c>
      <c r="S1545" t="s">
        <v>57</v>
      </c>
      <c r="T1545" t="s">
        <v>44</v>
      </c>
      <c r="U1545" t="s">
        <v>221</v>
      </c>
      <c r="V1545">
        <v>1600</v>
      </c>
      <c r="W1545">
        <v>0.63957147516290258</v>
      </c>
      <c r="X1545" t="s">
        <v>222</v>
      </c>
    </row>
    <row r="1546" spans="1:24" x14ac:dyDescent="0.25">
      <c r="A1546" t="s">
        <v>141</v>
      </c>
      <c r="B1546" s="1">
        <v>42703</v>
      </c>
      <c r="C1546">
        <v>2016</v>
      </c>
      <c r="D1546" t="s">
        <v>234</v>
      </c>
      <c r="E1546" t="s">
        <v>60</v>
      </c>
      <c r="F1546" t="s">
        <v>35</v>
      </c>
      <c r="G1546" t="s">
        <v>209</v>
      </c>
      <c r="H1546" t="s">
        <v>201</v>
      </c>
      <c r="I1546">
        <v>29900</v>
      </c>
      <c r="J1546">
        <v>4921</v>
      </c>
      <c r="K1546">
        <v>34821</v>
      </c>
      <c r="L1546" t="s">
        <v>142</v>
      </c>
      <c r="M1546" t="s">
        <v>143</v>
      </c>
      <c r="N1546" t="s">
        <v>144</v>
      </c>
      <c r="O1546">
        <v>4</v>
      </c>
      <c r="P1546" t="s">
        <v>77</v>
      </c>
      <c r="Q1546" t="s">
        <v>78</v>
      </c>
      <c r="R1546" t="s">
        <v>79</v>
      </c>
      <c r="S1546" t="s">
        <v>61</v>
      </c>
      <c r="T1546" t="s">
        <v>46</v>
      </c>
      <c r="U1546" t="s">
        <v>219</v>
      </c>
      <c r="V1546">
        <v>897</v>
      </c>
      <c r="W1546">
        <v>0.11823804635472504</v>
      </c>
      <c r="X1546" t="s">
        <v>220</v>
      </c>
    </row>
    <row r="1547" spans="1:24" x14ac:dyDescent="0.25">
      <c r="A1547" t="s">
        <v>109</v>
      </c>
      <c r="B1547" s="1">
        <v>42703</v>
      </c>
      <c r="C1547">
        <v>2016</v>
      </c>
      <c r="D1547" t="s">
        <v>234</v>
      </c>
      <c r="E1547" t="s">
        <v>50</v>
      </c>
      <c r="F1547" t="s">
        <v>9</v>
      </c>
      <c r="G1547" t="s">
        <v>210</v>
      </c>
      <c r="H1547" t="s">
        <v>201</v>
      </c>
      <c r="I1547">
        <v>51250</v>
      </c>
      <c r="J1547">
        <v>2322</v>
      </c>
      <c r="K1547">
        <v>53572</v>
      </c>
      <c r="L1547" t="s">
        <v>97</v>
      </c>
      <c r="M1547" t="s">
        <v>110</v>
      </c>
      <c r="N1547" t="s">
        <v>111</v>
      </c>
      <c r="O1547">
        <v>4</v>
      </c>
      <c r="P1547" t="s">
        <v>91</v>
      </c>
      <c r="Q1547" t="s">
        <v>78</v>
      </c>
      <c r="R1547" t="s">
        <v>79</v>
      </c>
      <c r="S1547" t="s">
        <v>51</v>
      </c>
      <c r="T1547" t="s">
        <v>43</v>
      </c>
      <c r="U1547" t="s">
        <v>221</v>
      </c>
      <c r="V1547">
        <v>2050</v>
      </c>
      <c r="W1547">
        <v>8.8816727087281985E-2</v>
      </c>
      <c r="X1547" t="s">
        <v>220</v>
      </c>
    </row>
    <row r="1548" spans="1:24" x14ac:dyDescent="0.25">
      <c r="A1548" t="s">
        <v>170</v>
      </c>
      <c r="B1548" s="1">
        <v>42703</v>
      </c>
      <c r="C1548">
        <v>2016</v>
      </c>
      <c r="D1548" t="s">
        <v>234</v>
      </c>
      <c r="E1548" t="s">
        <v>57</v>
      </c>
      <c r="F1548" t="s">
        <v>21</v>
      </c>
      <c r="G1548" t="s">
        <v>206</v>
      </c>
      <c r="H1548" t="s">
        <v>203</v>
      </c>
      <c r="I1548">
        <v>35000</v>
      </c>
      <c r="J1548">
        <v>2005</v>
      </c>
      <c r="K1548">
        <v>37005</v>
      </c>
      <c r="L1548" t="s">
        <v>164</v>
      </c>
      <c r="M1548" t="s">
        <v>171</v>
      </c>
      <c r="N1548" t="s">
        <v>172</v>
      </c>
      <c r="O1548">
        <v>4</v>
      </c>
      <c r="P1548" t="s">
        <v>77</v>
      </c>
      <c r="Q1548" t="s">
        <v>78</v>
      </c>
      <c r="R1548" t="s">
        <v>79</v>
      </c>
      <c r="S1548" t="s">
        <v>57</v>
      </c>
      <c r="T1548" t="s">
        <v>44</v>
      </c>
      <c r="U1548" t="s">
        <v>221</v>
      </c>
      <c r="V1548">
        <v>1400</v>
      </c>
      <c r="W1548">
        <v>0.6493528316027265</v>
      </c>
      <c r="X1548" t="s">
        <v>222</v>
      </c>
    </row>
    <row r="1549" spans="1:24" x14ac:dyDescent="0.25">
      <c r="A1549" t="s">
        <v>157</v>
      </c>
      <c r="B1549" s="1">
        <v>42703</v>
      </c>
      <c r="C1549">
        <v>2016</v>
      </c>
      <c r="D1549" t="s">
        <v>234</v>
      </c>
      <c r="E1549" t="s">
        <v>54</v>
      </c>
      <c r="F1549" t="s">
        <v>23</v>
      </c>
      <c r="G1549" t="s">
        <v>204</v>
      </c>
      <c r="H1549" t="s">
        <v>205</v>
      </c>
      <c r="I1549">
        <v>73150</v>
      </c>
      <c r="J1549">
        <v>4462</v>
      </c>
      <c r="K1549">
        <v>77612</v>
      </c>
      <c r="L1549" t="s">
        <v>142</v>
      </c>
      <c r="M1549" t="s">
        <v>158</v>
      </c>
      <c r="N1549" t="s">
        <v>159</v>
      </c>
      <c r="O1549">
        <v>4</v>
      </c>
      <c r="P1549" t="s">
        <v>77</v>
      </c>
      <c r="Q1549" t="s">
        <v>86</v>
      </c>
      <c r="R1549" t="s">
        <v>79</v>
      </c>
      <c r="S1549" t="s">
        <v>54</v>
      </c>
      <c r="T1549" t="s">
        <v>44</v>
      </c>
      <c r="U1549" t="s">
        <v>225</v>
      </c>
      <c r="V1549">
        <v>4389</v>
      </c>
      <c r="W1549">
        <v>0.11435998981555923</v>
      </c>
      <c r="X1549" t="s">
        <v>220</v>
      </c>
    </row>
    <row r="1550" spans="1:24" x14ac:dyDescent="0.25">
      <c r="A1550" t="s">
        <v>126</v>
      </c>
      <c r="B1550" s="1">
        <v>42704</v>
      </c>
      <c r="C1550">
        <v>2016</v>
      </c>
      <c r="D1550" t="s">
        <v>234</v>
      </c>
      <c r="E1550" t="s">
        <v>55</v>
      </c>
      <c r="F1550" t="s">
        <v>36</v>
      </c>
      <c r="G1550" t="s">
        <v>210</v>
      </c>
      <c r="H1550" t="s">
        <v>201</v>
      </c>
      <c r="I1550">
        <v>41850</v>
      </c>
      <c r="J1550">
        <v>4213</v>
      </c>
      <c r="K1550">
        <v>46063</v>
      </c>
      <c r="L1550" t="s">
        <v>127</v>
      </c>
      <c r="M1550" t="s">
        <v>128</v>
      </c>
      <c r="N1550" t="s">
        <v>129</v>
      </c>
      <c r="O1550">
        <v>4</v>
      </c>
      <c r="P1550" t="s">
        <v>77</v>
      </c>
      <c r="Q1550" t="s">
        <v>78</v>
      </c>
      <c r="R1550" t="s">
        <v>79</v>
      </c>
      <c r="S1550" t="s">
        <v>56</v>
      </c>
      <c r="T1550" t="s">
        <v>46</v>
      </c>
      <c r="U1550" t="s">
        <v>221</v>
      </c>
      <c r="V1550">
        <v>1674</v>
      </c>
      <c r="W1550">
        <v>0.58634642725174613</v>
      </c>
      <c r="X1550" t="s">
        <v>222</v>
      </c>
    </row>
    <row r="1551" spans="1:24" x14ac:dyDescent="0.25">
      <c r="A1551" t="s">
        <v>185</v>
      </c>
      <c r="B1551" s="1">
        <v>42705</v>
      </c>
      <c r="C1551">
        <v>2016</v>
      </c>
      <c r="D1551" t="s">
        <v>235</v>
      </c>
      <c r="E1551" t="s">
        <v>55</v>
      </c>
      <c r="F1551" t="s">
        <v>39</v>
      </c>
      <c r="G1551" t="s">
        <v>210</v>
      </c>
      <c r="H1551" t="s">
        <v>203</v>
      </c>
      <c r="I1551">
        <v>82900</v>
      </c>
      <c r="J1551">
        <v>2248</v>
      </c>
      <c r="K1551">
        <v>85148</v>
      </c>
      <c r="L1551" t="s">
        <v>164</v>
      </c>
      <c r="M1551" t="s">
        <v>186</v>
      </c>
      <c r="N1551" t="s">
        <v>187</v>
      </c>
      <c r="O1551">
        <v>4</v>
      </c>
      <c r="P1551" t="s">
        <v>77</v>
      </c>
      <c r="Q1551" t="s">
        <v>86</v>
      </c>
      <c r="R1551" t="s">
        <v>87</v>
      </c>
      <c r="S1551" t="s">
        <v>56</v>
      </c>
      <c r="T1551" t="s">
        <v>46</v>
      </c>
      <c r="U1551" t="s">
        <v>225</v>
      </c>
      <c r="V1551">
        <v>4974</v>
      </c>
      <c r="W1551">
        <v>0.31782466979596052</v>
      </c>
      <c r="X1551" t="s">
        <v>220</v>
      </c>
    </row>
    <row r="1552" spans="1:24" x14ac:dyDescent="0.25">
      <c r="A1552" t="s">
        <v>148</v>
      </c>
      <c r="B1552" s="1">
        <v>42706</v>
      </c>
      <c r="C1552">
        <v>2016</v>
      </c>
      <c r="D1552" t="s">
        <v>235</v>
      </c>
      <c r="E1552" t="s">
        <v>57</v>
      </c>
      <c r="F1552" t="s">
        <v>22</v>
      </c>
      <c r="G1552" t="s">
        <v>210</v>
      </c>
      <c r="H1552" t="s">
        <v>211</v>
      </c>
      <c r="I1552">
        <v>37150</v>
      </c>
      <c r="J1552">
        <v>1787</v>
      </c>
      <c r="K1552">
        <v>38937</v>
      </c>
      <c r="L1552" t="s">
        <v>142</v>
      </c>
      <c r="M1552" t="s">
        <v>149</v>
      </c>
      <c r="N1552" t="s">
        <v>150</v>
      </c>
      <c r="O1552">
        <v>4</v>
      </c>
      <c r="P1552" t="s">
        <v>77</v>
      </c>
      <c r="Q1552" t="s">
        <v>78</v>
      </c>
      <c r="R1552" t="s">
        <v>79</v>
      </c>
      <c r="S1552" t="s">
        <v>57</v>
      </c>
      <c r="T1552" t="s">
        <v>44</v>
      </c>
      <c r="U1552" t="s">
        <v>221</v>
      </c>
      <c r="V1552">
        <v>1486</v>
      </c>
      <c r="W1552">
        <v>0.94927189217380803</v>
      </c>
      <c r="X1552" t="s">
        <v>222</v>
      </c>
    </row>
    <row r="1553" spans="1:24" x14ac:dyDescent="0.25">
      <c r="A1553" t="s">
        <v>139</v>
      </c>
      <c r="B1553" s="1">
        <v>42707</v>
      </c>
      <c r="C1553">
        <v>2016</v>
      </c>
      <c r="D1553" t="s">
        <v>235</v>
      </c>
      <c r="E1553" t="s">
        <v>62</v>
      </c>
      <c r="F1553" t="s">
        <v>14</v>
      </c>
      <c r="G1553" t="s">
        <v>200</v>
      </c>
      <c r="H1553" t="s">
        <v>211</v>
      </c>
      <c r="I1553">
        <v>150000</v>
      </c>
      <c r="J1553">
        <v>2425</v>
      </c>
      <c r="K1553">
        <v>152425</v>
      </c>
      <c r="L1553" t="s">
        <v>127</v>
      </c>
      <c r="M1553" t="s">
        <v>137</v>
      </c>
      <c r="N1553" t="s">
        <v>140</v>
      </c>
      <c r="O1553">
        <v>4</v>
      </c>
      <c r="P1553" t="s">
        <v>91</v>
      </c>
      <c r="Q1553" t="s">
        <v>86</v>
      </c>
      <c r="R1553" t="s">
        <v>92</v>
      </c>
      <c r="S1553" t="s">
        <v>63</v>
      </c>
      <c r="T1553" t="s">
        <v>43</v>
      </c>
      <c r="U1553" t="s">
        <v>225</v>
      </c>
      <c r="V1553">
        <v>9000</v>
      </c>
      <c r="W1553">
        <v>0.55568091317810164</v>
      </c>
      <c r="X1553" t="s">
        <v>222</v>
      </c>
    </row>
    <row r="1554" spans="1:24" x14ac:dyDescent="0.25">
      <c r="A1554" t="s">
        <v>126</v>
      </c>
      <c r="B1554" s="1">
        <v>42708</v>
      </c>
      <c r="C1554">
        <v>2016</v>
      </c>
      <c r="D1554" t="s">
        <v>235</v>
      </c>
      <c r="E1554" t="s">
        <v>64</v>
      </c>
      <c r="F1554" t="s">
        <v>26</v>
      </c>
      <c r="G1554" t="s">
        <v>200</v>
      </c>
      <c r="H1554" t="s">
        <v>211</v>
      </c>
      <c r="I1554">
        <v>42050</v>
      </c>
      <c r="J1554">
        <v>2902</v>
      </c>
      <c r="K1554">
        <v>44952</v>
      </c>
      <c r="L1554" t="s">
        <v>127</v>
      </c>
      <c r="M1554" t="s">
        <v>128</v>
      </c>
      <c r="N1554" t="s">
        <v>129</v>
      </c>
      <c r="O1554">
        <v>4</v>
      </c>
      <c r="P1554" t="s">
        <v>77</v>
      </c>
      <c r="Q1554" t="s">
        <v>78</v>
      </c>
      <c r="R1554" t="s">
        <v>79</v>
      </c>
      <c r="S1554" t="s">
        <v>57</v>
      </c>
      <c r="T1554" t="s">
        <v>44</v>
      </c>
      <c r="U1554" t="s">
        <v>221</v>
      </c>
      <c r="V1554">
        <v>1682</v>
      </c>
      <c r="W1554">
        <v>0.36168682452369799</v>
      </c>
      <c r="X1554" t="s">
        <v>220</v>
      </c>
    </row>
    <row r="1555" spans="1:24" x14ac:dyDescent="0.25">
      <c r="A1555" t="s">
        <v>80</v>
      </c>
      <c r="B1555" s="1">
        <v>42708</v>
      </c>
      <c r="C1555">
        <v>2016</v>
      </c>
      <c r="D1555" t="s">
        <v>235</v>
      </c>
      <c r="E1555" t="s">
        <v>54</v>
      </c>
      <c r="F1555" t="s">
        <v>23</v>
      </c>
      <c r="G1555" t="s">
        <v>200</v>
      </c>
      <c r="H1555" t="s">
        <v>203</v>
      </c>
      <c r="I1555">
        <v>40900</v>
      </c>
      <c r="J1555">
        <v>4608</v>
      </c>
      <c r="K1555">
        <v>45508</v>
      </c>
      <c r="L1555" t="s">
        <v>74</v>
      </c>
      <c r="M1555" t="s">
        <v>81</v>
      </c>
      <c r="N1555" t="s">
        <v>82</v>
      </c>
      <c r="O1555">
        <v>4</v>
      </c>
      <c r="P1555" t="s">
        <v>77</v>
      </c>
      <c r="Q1555" t="s">
        <v>78</v>
      </c>
      <c r="R1555" t="s">
        <v>79</v>
      </c>
      <c r="S1555" t="s">
        <v>54</v>
      </c>
      <c r="T1555" t="s">
        <v>44</v>
      </c>
      <c r="U1555" t="s">
        <v>221</v>
      </c>
      <c r="V1555">
        <v>1636</v>
      </c>
      <c r="W1555">
        <v>0.23492489859225457</v>
      </c>
      <c r="X1555" t="s">
        <v>220</v>
      </c>
    </row>
    <row r="1556" spans="1:24" x14ac:dyDescent="0.25">
      <c r="A1556" t="s">
        <v>154</v>
      </c>
      <c r="B1556" s="1">
        <v>42708</v>
      </c>
      <c r="C1556">
        <v>2016</v>
      </c>
      <c r="D1556" t="s">
        <v>235</v>
      </c>
      <c r="E1556" t="s">
        <v>57</v>
      </c>
      <c r="F1556" t="s">
        <v>24</v>
      </c>
      <c r="G1556" t="s">
        <v>209</v>
      </c>
      <c r="H1556" t="s">
        <v>211</v>
      </c>
      <c r="I1556">
        <v>69650</v>
      </c>
      <c r="J1556">
        <v>1640</v>
      </c>
      <c r="K1556">
        <v>71290</v>
      </c>
      <c r="L1556" t="s">
        <v>142</v>
      </c>
      <c r="M1556" t="s">
        <v>155</v>
      </c>
      <c r="N1556" t="s">
        <v>156</v>
      </c>
      <c r="O1556">
        <v>4</v>
      </c>
      <c r="P1556" t="s">
        <v>91</v>
      </c>
      <c r="Q1556" t="s">
        <v>78</v>
      </c>
      <c r="R1556" t="s">
        <v>79</v>
      </c>
      <c r="S1556" t="s">
        <v>57</v>
      </c>
      <c r="T1556" t="s">
        <v>44</v>
      </c>
      <c r="U1556" t="s">
        <v>223</v>
      </c>
      <c r="V1556">
        <v>3482.5</v>
      </c>
      <c r="W1556">
        <v>0.28738441517920438</v>
      </c>
      <c r="X1556" t="s">
        <v>220</v>
      </c>
    </row>
    <row r="1557" spans="1:24" x14ac:dyDescent="0.25">
      <c r="A1557" t="s">
        <v>148</v>
      </c>
      <c r="B1557" s="1">
        <v>42709</v>
      </c>
      <c r="C1557">
        <v>2016</v>
      </c>
      <c r="D1557" t="s">
        <v>235</v>
      </c>
      <c r="E1557" t="s">
        <v>54</v>
      </c>
      <c r="F1557" t="s">
        <v>28</v>
      </c>
      <c r="G1557" t="s">
        <v>207</v>
      </c>
      <c r="H1557" t="s">
        <v>203</v>
      </c>
      <c r="I1557">
        <v>37050</v>
      </c>
      <c r="J1557">
        <v>1583</v>
      </c>
      <c r="K1557">
        <v>38633</v>
      </c>
      <c r="L1557" t="s">
        <v>142</v>
      </c>
      <c r="M1557" t="s">
        <v>149</v>
      </c>
      <c r="N1557" t="s">
        <v>150</v>
      </c>
      <c r="O1557">
        <v>4</v>
      </c>
      <c r="P1557" t="s">
        <v>77</v>
      </c>
      <c r="Q1557" t="s">
        <v>78</v>
      </c>
      <c r="R1557" t="s">
        <v>79</v>
      </c>
      <c r="S1557" t="s">
        <v>54</v>
      </c>
      <c r="T1557" t="s">
        <v>45</v>
      </c>
      <c r="U1557" t="s">
        <v>221</v>
      </c>
      <c r="V1557">
        <v>1482</v>
      </c>
      <c r="W1557">
        <v>0.25142498512353051</v>
      </c>
      <c r="X1557" t="s">
        <v>220</v>
      </c>
    </row>
    <row r="1558" spans="1:24" x14ac:dyDescent="0.25">
      <c r="A1558" t="s">
        <v>88</v>
      </c>
      <c r="B1558" s="1">
        <v>42712</v>
      </c>
      <c r="C1558">
        <v>2016</v>
      </c>
      <c r="D1558" t="s">
        <v>235</v>
      </c>
      <c r="E1558" t="s">
        <v>57</v>
      </c>
      <c r="F1558" t="s">
        <v>18</v>
      </c>
      <c r="G1558" t="s">
        <v>200</v>
      </c>
      <c r="H1558" t="s">
        <v>211</v>
      </c>
      <c r="I1558">
        <v>159750</v>
      </c>
      <c r="J1558">
        <v>1575</v>
      </c>
      <c r="K1558">
        <v>161325</v>
      </c>
      <c r="L1558" t="s">
        <v>74</v>
      </c>
      <c r="M1558" t="s">
        <v>89</v>
      </c>
      <c r="N1558" t="s">
        <v>90</v>
      </c>
      <c r="O1558">
        <v>4</v>
      </c>
      <c r="P1558" t="s">
        <v>91</v>
      </c>
      <c r="Q1558" t="s">
        <v>86</v>
      </c>
      <c r="R1558" t="s">
        <v>92</v>
      </c>
      <c r="S1558" t="s">
        <v>57</v>
      </c>
      <c r="T1558" t="s">
        <v>44</v>
      </c>
      <c r="U1558" t="s">
        <v>225</v>
      </c>
      <c r="V1558">
        <v>9585</v>
      </c>
      <c r="W1558">
        <v>0.15381298081661249</v>
      </c>
      <c r="X1558" t="s">
        <v>220</v>
      </c>
    </row>
    <row r="1559" spans="1:24" x14ac:dyDescent="0.25">
      <c r="A1559" t="s">
        <v>185</v>
      </c>
      <c r="B1559" s="1">
        <v>42714</v>
      </c>
      <c r="C1559">
        <v>2016</v>
      </c>
      <c r="D1559" t="s">
        <v>235</v>
      </c>
      <c r="E1559" t="s">
        <v>54</v>
      </c>
      <c r="F1559" t="s">
        <v>31</v>
      </c>
      <c r="G1559" t="s">
        <v>200</v>
      </c>
      <c r="H1559" t="s">
        <v>202</v>
      </c>
      <c r="I1559">
        <v>83350</v>
      </c>
      <c r="J1559">
        <v>1258</v>
      </c>
      <c r="K1559">
        <v>84608</v>
      </c>
      <c r="L1559" t="s">
        <v>164</v>
      </c>
      <c r="M1559" t="s">
        <v>186</v>
      </c>
      <c r="N1559" t="s">
        <v>187</v>
      </c>
      <c r="O1559">
        <v>4</v>
      </c>
      <c r="P1559" t="s">
        <v>77</v>
      </c>
      <c r="Q1559" t="s">
        <v>86</v>
      </c>
      <c r="R1559" t="s">
        <v>87</v>
      </c>
      <c r="S1559" t="s">
        <v>54</v>
      </c>
      <c r="T1559" t="s">
        <v>45</v>
      </c>
      <c r="U1559" t="s">
        <v>225</v>
      </c>
      <c r="V1559">
        <v>5001</v>
      </c>
      <c r="W1559">
        <v>0.20311454227339223</v>
      </c>
      <c r="X1559" t="s">
        <v>220</v>
      </c>
    </row>
    <row r="1560" spans="1:24" x14ac:dyDescent="0.25">
      <c r="A1560" t="s">
        <v>139</v>
      </c>
      <c r="B1560" s="1">
        <v>42714</v>
      </c>
      <c r="C1560">
        <v>2016</v>
      </c>
      <c r="D1560" t="s">
        <v>235</v>
      </c>
      <c r="E1560" t="s">
        <v>60</v>
      </c>
      <c r="F1560" t="s">
        <v>6</v>
      </c>
      <c r="G1560" t="s">
        <v>200</v>
      </c>
      <c r="H1560" t="s">
        <v>203</v>
      </c>
      <c r="I1560">
        <v>149650</v>
      </c>
      <c r="J1560">
        <v>1891</v>
      </c>
      <c r="K1560">
        <v>151541</v>
      </c>
      <c r="L1560" t="s">
        <v>127</v>
      </c>
      <c r="M1560" t="s">
        <v>137</v>
      </c>
      <c r="N1560" t="s">
        <v>140</v>
      </c>
      <c r="O1560">
        <v>4</v>
      </c>
      <c r="P1560" t="s">
        <v>91</v>
      </c>
      <c r="Q1560" t="s">
        <v>86</v>
      </c>
      <c r="R1560" t="s">
        <v>92</v>
      </c>
      <c r="S1560" t="s">
        <v>61</v>
      </c>
      <c r="T1560" t="s">
        <v>42</v>
      </c>
      <c r="U1560" t="s">
        <v>225</v>
      </c>
      <c r="V1560">
        <v>8979</v>
      </c>
      <c r="W1560">
        <v>0.81790288296430502</v>
      </c>
      <c r="X1560" t="s">
        <v>222</v>
      </c>
    </row>
    <row r="1561" spans="1:24" x14ac:dyDescent="0.25">
      <c r="A1561" t="s">
        <v>185</v>
      </c>
      <c r="B1561" s="1">
        <v>42717</v>
      </c>
      <c r="C1561">
        <v>2016</v>
      </c>
      <c r="D1561" t="s">
        <v>235</v>
      </c>
      <c r="E1561" t="s">
        <v>62</v>
      </c>
      <c r="F1561" t="s">
        <v>12</v>
      </c>
      <c r="G1561" t="s">
        <v>210</v>
      </c>
      <c r="H1561" t="s">
        <v>211</v>
      </c>
      <c r="I1561">
        <v>82950</v>
      </c>
      <c r="J1561">
        <v>1871</v>
      </c>
      <c r="K1561">
        <v>84821</v>
      </c>
      <c r="L1561" t="s">
        <v>164</v>
      </c>
      <c r="M1561" t="s">
        <v>186</v>
      </c>
      <c r="N1561" t="s">
        <v>187</v>
      </c>
      <c r="O1561">
        <v>4</v>
      </c>
      <c r="P1561" t="s">
        <v>77</v>
      </c>
      <c r="Q1561" t="s">
        <v>86</v>
      </c>
      <c r="R1561" t="s">
        <v>87</v>
      </c>
      <c r="S1561" t="s">
        <v>63</v>
      </c>
      <c r="T1561" t="s">
        <v>43</v>
      </c>
      <c r="U1561" t="s">
        <v>225</v>
      </c>
      <c r="V1561">
        <v>4977</v>
      </c>
      <c r="W1561">
        <v>0.38727946876887209</v>
      </c>
      <c r="X1561" t="s">
        <v>220</v>
      </c>
    </row>
    <row r="1562" spans="1:24" x14ac:dyDescent="0.25">
      <c r="A1562" t="s">
        <v>179</v>
      </c>
      <c r="B1562" s="1">
        <v>42717</v>
      </c>
      <c r="C1562">
        <v>2016</v>
      </c>
      <c r="D1562" t="s">
        <v>235</v>
      </c>
      <c r="E1562" t="s">
        <v>57</v>
      </c>
      <c r="F1562" t="s">
        <v>22</v>
      </c>
      <c r="G1562" t="s">
        <v>200</v>
      </c>
      <c r="H1562" t="s">
        <v>211</v>
      </c>
      <c r="I1562">
        <v>56000</v>
      </c>
      <c r="J1562">
        <v>3683</v>
      </c>
      <c r="K1562">
        <v>59683</v>
      </c>
      <c r="L1562" t="s">
        <v>164</v>
      </c>
      <c r="M1562" t="s">
        <v>180</v>
      </c>
      <c r="N1562" t="s">
        <v>181</v>
      </c>
      <c r="O1562">
        <v>4</v>
      </c>
      <c r="P1562" t="s">
        <v>77</v>
      </c>
      <c r="Q1562" t="s">
        <v>78</v>
      </c>
      <c r="R1562" t="s">
        <v>79</v>
      </c>
      <c r="S1562" t="s">
        <v>57</v>
      </c>
      <c r="T1562" t="s">
        <v>44</v>
      </c>
      <c r="U1562" t="s">
        <v>223</v>
      </c>
      <c r="V1562">
        <v>2800</v>
      </c>
      <c r="W1562">
        <v>0.15702154308418814</v>
      </c>
      <c r="X1562" t="s">
        <v>220</v>
      </c>
    </row>
    <row r="1563" spans="1:24" x14ac:dyDescent="0.25">
      <c r="A1563" t="s">
        <v>136</v>
      </c>
      <c r="B1563" s="1">
        <v>42717</v>
      </c>
      <c r="C1563">
        <v>2016</v>
      </c>
      <c r="D1563" t="s">
        <v>235</v>
      </c>
      <c r="E1563" t="s">
        <v>55</v>
      </c>
      <c r="F1563" t="s">
        <v>39</v>
      </c>
      <c r="G1563" t="s">
        <v>209</v>
      </c>
      <c r="H1563" t="s">
        <v>203</v>
      </c>
      <c r="I1563">
        <v>94900</v>
      </c>
      <c r="J1563">
        <v>3624</v>
      </c>
      <c r="K1563">
        <v>98524</v>
      </c>
      <c r="L1563" t="s">
        <v>127</v>
      </c>
      <c r="M1563" t="s">
        <v>137</v>
      </c>
      <c r="N1563" t="s">
        <v>138</v>
      </c>
      <c r="O1563">
        <v>4</v>
      </c>
      <c r="P1563" t="s">
        <v>77</v>
      </c>
      <c r="Q1563" t="s">
        <v>78</v>
      </c>
      <c r="R1563" t="s">
        <v>79</v>
      </c>
      <c r="S1563" t="s">
        <v>56</v>
      </c>
      <c r="T1563" t="s">
        <v>46</v>
      </c>
      <c r="U1563" t="s">
        <v>225</v>
      </c>
      <c r="V1563">
        <v>5694</v>
      </c>
      <c r="W1563">
        <v>0.42137104339030157</v>
      </c>
      <c r="X1563" t="s">
        <v>220</v>
      </c>
    </row>
    <row r="1564" spans="1:24" x14ac:dyDescent="0.25">
      <c r="A1564" t="s">
        <v>130</v>
      </c>
      <c r="B1564" s="1">
        <v>42719</v>
      </c>
      <c r="C1564">
        <v>2016</v>
      </c>
      <c r="D1564" t="s">
        <v>235</v>
      </c>
      <c r="E1564" t="s">
        <v>52</v>
      </c>
      <c r="F1564" t="s">
        <v>34</v>
      </c>
      <c r="G1564" t="s">
        <v>207</v>
      </c>
      <c r="H1564" t="s">
        <v>203</v>
      </c>
      <c r="I1564">
        <v>67700</v>
      </c>
      <c r="J1564">
        <v>1266</v>
      </c>
      <c r="K1564">
        <v>68966</v>
      </c>
      <c r="L1564" t="s">
        <v>127</v>
      </c>
      <c r="M1564" t="s">
        <v>131</v>
      </c>
      <c r="N1564" t="s">
        <v>132</v>
      </c>
      <c r="O1564">
        <v>4</v>
      </c>
      <c r="P1564" t="s">
        <v>77</v>
      </c>
      <c r="Q1564" t="s">
        <v>86</v>
      </c>
      <c r="R1564" t="s">
        <v>79</v>
      </c>
      <c r="S1564" t="s">
        <v>53</v>
      </c>
      <c r="T1564" t="s">
        <v>46</v>
      </c>
      <c r="U1564" t="s">
        <v>223</v>
      </c>
      <c r="V1564">
        <v>3385</v>
      </c>
      <c r="W1564">
        <v>3.7395553680786655E-3</v>
      </c>
      <c r="X1564" t="s">
        <v>220</v>
      </c>
    </row>
    <row r="1565" spans="1:24" x14ac:dyDescent="0.25">
      <c r="A1565" t="s">
        <v>139</v>
      </c>
      <c r="B1565" s="1">
        <v>42719</v>
      </c>
      <c r="C1565">
        <v>2016</v>
      </c>
      <c r="D1565" t="s">
        <v>235</v>
      </c>
      <c r="E1565" t="s">
        <v>54</v>
      </c>
      <c r="F1565" t="s">
        <v>31</v>
      </c>
      <c r="G1565" t="s">
        <v>209</v>
      </c>
      <c r="H1565" t="s">
        <v>203</v>
      </c>
      <c r="I1565">
        <v>150050</v>
      </c>
      <c r="J1565">
        <v>1977</v>
      </c>
      <c r="K1565">
        <v>152027</v>
      </c>
      <c r="L1565" t="s">
        <v>127</v>
      </c>
      <c r="M1565" t="s">
        <v>137</v>
      </c>
      <c r="N1565" t="s">
        <v>140</v>
      </c>
      <c r="O1565">
        <v>4</v>
      </c>
      <c r="P1565" t="s">
        <v>91</v>
      </c>
      <c r="Q1565" t="s">
        <v>86</v>
      </c>
      <c r="R1565" t="s">
        <v>92</v>
      </c>
      <c r="S1565" t="s">
        <v>54</v>
      </c>
      <c r="T1565" t="s">
        <v>45</v>
      </c>
      <c r="U1565" t="s">
        <v>225</v>
      </c>
      <c r="V1565">
        <v>9003</v>
      </c>
      <c r="W1565">
        <v>0.19334512073236756</v>
      </c>
      <c r="X1565" t="s">
        <v>220</v>
      </c>
    </row>
    <row r="1566" spans="1:24" x14ac:dyDescent="0.25">
      <c r="A1566" t="s">
        <v>148</v>
      </c>
      <c r="B1566" s="1">
        <v>42720</v>
      </c>
      <c r="C1566">
        <v>2016</v>
      </c>
      <c r="D1566" t="s">
        <v>235</v>
      </c>
      <c r="E1566" t="s">
        <v>57</v>
      </c>
      <c r="F1566" t="s">
        <v>19</v>
      </c>
      <c r="G1566" t="s">
        <v>200</v>
      </c>
      <c r="H1566" t="s">
        <v>211</v>
      </c>
      <c r="I1566">
        <v>36900</v>
      </c>
      <c r="J1566">
        <v>3478</v>
      </c>
      <c r="K1566">
        <v>40378</v>
      </c>
      <c r="L1566" t="s">
        <v>142</v>
      </c>
      <c r="M1566" t="s">
        <v>149</v>
      </c>
      <c r="N1566" t="s">
        <v>150</v>
      </c>
      <c r="O1566">
        <v>4</v>
      </c>
      <c r="P1566" t="s">
        <v>77</v>
      </c>
      <c r="Q1566" t="s">
        <v>78</v>
      </c>
      <c r="R1566" t="s">
        <v>79</v>
      </c>
      <c r="S1566" t="s">
        <v>57</v>
      </c>
      <c r="T1566" t="s">
        <v>44</v>
      </c>
      <c r="U1566" t="s">
        <v>221</v>
      </c>
      <c r="V1566">
        <v>1476</v>
      </c>
      <c r="W1566">
        <v>0.64299678459903076</v>
      </c>
      <c r="X1566" t="s">
        <v>222</v>
      </c>
    </row>
    <row r="1567" spans="1:24" x14ac:dyDescent="0.25">
      <c r="A1567" t="s">
        <v>109</v>
      </c>
      <c r="B1567" s="1">
        <v>42721</v>
      </c>
      <c r="C1567">
        <v>2016</v>
      </c>
      <c r="D1567" t="s">
        <v>235</v>
      </c>
      <c r="E1567" t="s">
        <v>55</v>
      </c>
      <c r="F1567" t="s">
        <v>40</v>
      </c>
      <c r="G1567" t="s">
        <v>204</v>
      </c>
      <c r="H1567" t="s">
        <v>203</v>
      </c>
      <c r="I1567">
        <v>51000</v>
      </c>
      <c r="J1567">
        <v>2163</v>
      </c>
      <c r="K1567">
        <v>53163</v>
      </c>
      <c r="L1567" t="s">
        <v>97</v>
      </c>
      <c r="M1567" t="s">
        <v>110</v>
      </c>
      <c r="N1567" t="s">
        <v>111</v>
      </c>
      <c r="O1567">
        <v>4</v>
      </c>
      <c r="P1567" t="s">
        <v>91</v>
      </c>
      <c r="Q1567" t="s">
        <v>78</v>
      </c>
      <c r="R1567" t="s">
        <v>79</v>
      </c>
      <c r="S1567" t="s">
        <v>56</v>
      </c>
      <c r="T1567" t="s">
        <v>46</v>
      </c>
      <c r="U1567" t="s">
        <v>221</v>
      </c>
      <c r="V1567">
        <v>2040</v>
      </c>
      <c r="W1567">
        <v>2.7126168844814492E-2</v>
      </c>
      <c r="X1567" t="s">
        <v>220</v>
      </c>
    </row>
    <row r="1568" spans="1:24" x14ac:dyDescent="0.25">
      <c r="A1568" t="s">
        <v>139</v>
      </c>
      <c r="B1568" s="1">
        <v>42721</v>
      </c>
      <c r="C1568">
        <v>2016</v>
      </c>
      <c r="D1568" t="s">
        <v>235</v>
      </c>
      <c r="E1568" t="s">
        <v>64</v>
      </c>
      <c r="F1568" t="s">
        <v>26</v>
      </c>
      <c r="G1568" t="s">
        <v>206</v>
      </c>
      <c r="H1568" t="s">
        <v>203</v>
      </c>
      <c r="I1568">
        <v>149950</v>
      </c>
      <c r="J1568">
        <v>4121</v>
      </c>
      <c r="K1568">
        <v>154071</v>
      </c>
      <c r="L1568" t="s">
        <v>127</v>
      </c>
      <c r="M1568" t="s">
        <v>137</v>
      </c>
      <c r="N1568" t="s">
        <v>140</v>
      </c>
      <c r="O1568">
        <v>4</v>
      </c>
      <c r="P1568" t="s">
        <v>91</v>
      </c>
      <c r="Q1568" t="s">
        <v>86</v>
      </c>
      <c r="R1568" t="s">
        <v>92</v>
      </c>
      <c r="S1568" t="s">
        <v>57</v>
      </c>
      <c r="T1568" t="s">
        <v>44</v>
      </c>
      <c r="U1568" t="s">
        <v>225</v>
      </c>
      <c r="V1568">
        <v>8997</v>
      </c>
      <c r="W1568">
        <v>0.23450463508931205</v>
      </c>
      <c r="X1568" t="s">
        <v>220</v>
      </c>
    </row>
    <row r="1569" spans="1:24" x14ac:dyDescent="0.25">
      <c r="A1569" t="s">
        <v>109</v>
      </c>
      <c r="B1569" s="1">
        <v>42721</v>
      </c>
      <c r="C1569">
        <v>2016</v>
      </c>
      <c r="D1569" t="s">
        <v>235</v>
      </c>
      <c r="E1569" t="s">
        <v>55</v>
      </c>
      <c r="F1569" t="s">
        <v>36</v>
      </c>
      <c r="G1569" t="s">
        <v>208</v>
      </c>
      <c r="H1569" t="s">
        <v>202</v>
      </c>
      <c r="I1569">
        <v>51050</v>
      </c>
      <c r="J1569">
        <v>2462</v>
      </c>
      <c r="K1569">
        <v>53512</v>
      </c>
      <c r="L1569" t="s">
        <v>97</v>
      </c>
      <c r="M1569" t="s">
        <v>110</v>
      </c>
      <c r="N1569" t="s">
        <v>111</v>
      </c>
      <c r="O1569">
        <v>4</v>
      </c>
      <c r="P1569" t="s">
        <v>91</v>
      </c>
      <c r="Q1569" t="s">
        <v>78</v>
      </c>
      <c r="R1569" t="s">
        <v>79</v>
      </c>
      <c r="S1569" t="s">
        <v>56</v>
      </c>
      <c r="T1569" t="s">
        <v>46</v>
      </c>
      <c r="U1569" t="s">
        <v>221</v>
      </c>
      <c r="V1569">
        <v>2042</v>
      </c>
      <c r="W1569">
        <v>0.61407636507138441</v>
      </c>
      <c r="X1569" t="s">
        <v>222</v>
      </c>
    </row>
    <row r="1570" spans="1:24" x14ac:dyDescent="0.25">
      <c r="A1570" t="s">
        <v>141</v>
      </c>
      <c r="B1570" s="1">
        <v>42722</v>
      </c>
      <c r="C1570">
        <v>2016</v>
      </c>
      <c r="D1570" t="s">
        <v>235</v>
      </c>
      <c r="E1570" t="s">
        <v>64</v>
      </c>
      <c r="F1570" t="s">
        <v>26</v>
      </c>
      <c r="G1570" t="s">
        <v>200</v>
      </c>
      <c r="H1570" t="s">
        <v>201</v>
      </c>
      <c r="I1570">
        <v>30050</v>
      </c>
      <c r="J1570">
        <v>4457</v>
      </c>
      <c r="K1570">
        <v>34507</v>
      </c>
      <c r="L1570" t="s">
        <v>142</v>
      </c>
      <c r="M1570" t="s">
        <v>143</v>
      </c>
      <c r="N1570" t="s">
        <v>144</v>
      </c>
      <c r="O1570">
        <v>4</v>
      </c>
      <c r="P1570" t="s">
        <v>77</v>
      </c>
      <c r="Q1570" t="s">
        <v>78</v>
      </c>
      <c r="R1570" t="s">
        <v>79</v>
      </c>
      <c r="S1570" t="s">
        <v>57</v>
      </c>
      <c r="T1570" t="s">
        <v>44</v>
      </c>
      <c r="U1570" t="s">
        <v>219</v>
      </c>
      <c r="V1570">
        <v>901.5</v>
      </c>
      <c r="W1570">
        <v>0.33924126268329158</v>
      </c>
      <c r="X1570" t="s">
        <v>220</v>
      </c>
    </row>
    <row r="1571" spans="1:24" x14ac:dyDescent="0.25">
      <c r="A1571" t="s">
        <v>154</v>
      </c>
      <c r="B1571" s="1">
        <v>42723</v>
      </c>
      <c r="C1571">
        <v>2016</v>
      </c>
      <c r="D1571" t="s">
        <v>235</v>
      </c>
      <c r="E1571" t="s">
        <v>50</v>
      </c>
      <c r="F1571" t="s">
        <v>9</v>
      </c>
      <c r="G1571" t="s">
        <v>206</v>
      </c>
      <c r="H1571" t="s">
        <v>205</v>
      </c>
      <c r="I1571">
        <v>70000</v>
      </c>
      <c r="J1571">
        <v>2856</v>
      </c>
      <c r="K1571">
        <v>72856</v>
      </c>
      <c r="L1571" t="s">
        <v>142</v>
      </c>
      <c r="M1571" t="s">
        <v>155</v>
      </c>
      <c r="N1571" t="s">
        <v>156</v>
      </c>
      <c r="O1571">
        <v>4</v>
      </c>
      <c r="P1571" t="s">
        <v>91</v>
      </c>
      <c r="Q1571" t="s">
        <v>78</v>
      </c>
      <c r="R1571" t="s">
        <v>79</v>
      </c>
      <c r="S1571" t="s">
        <v>51</v>
      </c>
      <c r="T1571" t="s">
        <v>43</v>
      </c>
      <c r="U1571" t="s">
        <v>223</v>
      </c>
      <c r="V1571">
        <v>3500</v>
      </c>
      <c r="W1571">
        <v>0.30201361714956054</v>
      </c>
      <c r="X1571" t="s">
        <v>220</v>
      </c>
    </row>
    <row r="1572" spans="1:24" x14ac:dyDescent="0.25">
      <c r="A1572" t="s">
        <v>103</v>
      </c>
      <c r="B1572" s="1">
        <v>42723</v>
      </c>
      <c r="C1572">
        <v>2016</v>
      </c>
      <c r="D1572" t="s">
        <v>235</v>
      </c>
      <c r="E1572" t="s">
        <v>54</v>
      </c>
      <c r="F1572" t="s">
        <v>32</v>
      </c>
      <c r="G1572" t="s">
        <v>209</v>
      </c>
      <c r="H1572" t="s">
        <v>203</v>
      </c>
      <c r="I1572">
        <v>40100</v>
      </c>
      <c r="J1572">
        <v>3777</v>
      </c>
      <c r="K1572">
        <v>43877</v>
      </c>
      <c r="L1572" t="s">
        <v>97</v>
      </c>
      <c r="M1572" t="s">
        <v>104</v>
      </c>
      <c r="N1572" t="s">
        <v>105</v>
      </c>
      <c r="O1572">
        <v>2</v>
      </c>
      <c r="P1572" t="s">
        <v>91</v>
      </c>
      <c r="Q1572" t="s">
        <v>78</v>
      </c>
      <c r="R1572" t="s">
        <v>79</v>
      </c>
      <c r="S1572" t="s">
        <v>54</v>
      </c>
      <c r="T1572" t="s">
        <v>45</v>
      </c>
      <c r="U1572" t="s">
        <v>221</v>
      </c>
      <c r="V1572">
        <v>1604</v>
      </c>
      <c r="W1572">
        <v>0.42960379618667244</v>
      </c>
      <c r="X1572" t="s">
        <v>220</v>
      </c>
    </row>
    <row r="1573" spans="1:24" x14ac:dyDescent="0.25">
      <c r="A1573" t="s">
        <v>93</v>
      </c>
      <c r="B1573" s="1">
        <v>42723</v>
      </c>
      <c r="C1573">
        <v>2016</v>
      </c>
      <c r="D1573" t="s">
        <v>235</v>
      </c>
      <c r="E1573" t="s">
        <v>50</v>
      </c>
      <c r="F1573" t="s">
        <v>10</v>
      </c>
      <c r="G1573" t="s">
        <v>206</v>
      </c>
      <c r="H1573" t="s">
        <v>203</v>
      </c>
      <c r="I1573">
        <v>184900</v>
      </c>
      <c r="J1573">
        <v>2391</v>
      </c>
      <c r="K1573">
        <v>187291</v>
      </c>
      <c r="L1573" t="s">
        <v>74</v>
      </c>
      <c r="M1573" t="s">
        <v>94</v>
      </c>
      <c r="N1573" t="s">
        <v>95</v>
      </c>
      <c r="O1573">
        <v>2</v>
      </c>
      <c r="P1573" t="s">
        <v>77</v>
      </c>
      <c r="Q1573" t="s">
        <v>86</v>
      </c>
      <c r="R1573" t="s">
        <v>87</v>
      </c>
      <c r="S1573" t="s">
        <v>51</v>
      </c>
      <c r="T1573" t="s">
        <v>43</v>
      </c>
      <c r="U1573" t="s">
        <v>225</v>
      </c>
      <c r="V1573">
        <v>11094</v>
      </c>
      <c r="W1573">
        <v>0.19553835512862464</v>
      </c>
      <c r="X1573" t="s">
        <v>220</v>
      </c>
    </row>
    <row r="1574" spans="1:24" x14ac:dyDescent="0.25">
      <c r="A1574" t="s">
        <v>185</v>
      </c>
      <c r="B1574" s="1">
        <v>42724</v>
      </c>
      <c r="C1574">
        <v>2016</v>
      </c>
      <c r="D1574" t="s">
        <v>235</v>
      </c>
      <c r="E1574" t="s">
        <v>55</v>
      </c>
      <c r="F1574" t="s">
        <v>39</v>
      </c>
      <c r="G1574" t="s">
        <v>209</v>
      </c>
      <c r="H1574" t="s">
        <v>211</v>
      </c>
      <c r="I1574">
        <v>83300</v>
      </c>
      <c r="J1574">
        <v>4244</v>
      </c>
      <c r="K1574">
        <v>87544</v>
      </c>
      <c r="L1574" t="s">
        <v>164</v>
      </c>
      <c r="M1574" t="s">
        <v>186</v>
      </c>
      <c r="N1574" t="s">
        <v>187</v>
      </c>
      <c r="O1574">
        <v>4</v>
      </c>
      <c r="P1574" t="s">
        <v>77</v>
      </c>
      <c r="Q1574" t="s">
        <v>86</v>
      </c>
      <c r="R1574" t="s">
        <v>87</v>
      </c>
      <c r="S1574" t="s">
        <v>56</v>
      </c>
      <c r="T1574" t="s">
        <v>46</v>
      </c>
      <c r="U1574" t="s">
        <v>225</v>
      </c>
      <c r="V1574">
        <v>4998</v>
      </c>
      <c r="W1574">
        <v>0.14149744954961233</v>
      </c>
      <c r="X1574" t="s">
        <v>220</v>
      </c>
    </row>
    <row r="1575" spans="1:24" x14ac:dyDescent="0.25">
      <c r="A1575" t="s">
        <v>145</v>
      </c>
      <c r="B1575" s="1">
        <v>42725</v>
      </c>
      <c r="C1575">
        <v>2016</v>
      </c>
      <c r="D1575" t="s">
        <v>235</v>
      </c>
      <c r="E1575" t="s">
        <v>54</v>
      </c>
      <c r="F1575" t="s">
        <v>11</v>
      </c>
      <c r="G1575" t="s">
        <v>200</v>
      </c>
      <c r="H1575" t="s">
        <v>211</v>
      </c>
      <c r="I1575">
        <v>33000</v>
      </c>
      <c r="J1575">
        <v>2020</v>
      </c>
      <c r="K1575">
        <v>35020</v>
      </c>
      <c r="L1575" t="s">
        <v>142</v>
      </c>
      <c r="M1575" t="s">
        <v>146</v>
      </c>
      <c r="N1575" t="s">
        <v>147</v>
      </c>
      <c r="O1575">
        <v>4</v>
      </c>
      <c r="P1575" t="s">
        <v>77</v>
      </c>
      <c r="Q1575" t="s">
        <v>78</v>
      </c>
      <c r="R1575" t="s">
        <v>79</v>
      </c>
      <c r="S1575" t="s">
        <v>54</v>
      </c>
      <c r="T1575" t="s">
        <v>43</v>
      </c>
      <c r="U1575" t="s">
        <v>219</v>
      </c>
      <c r="V1575">
        <v>990</v>
      </c>
      <c r="W1575">
        <v>9.490469707870143E-2</v>
      </c>
      <c r="X1575" t="s">
        <v>220</v>
      </c>
    </row>
    <row r="1576" spans="1:24" x14ac:dyDescent="0.25">
      <c r="A1576" t="s">
        <v>106</v>
      </c>
      <c r="B1576" s="1">
        <v>42725</v>
      </c>
      <c r="C1576">
        <v>2016</v>
      </c>
      <c r="D1576" t="s">
        <v>235</v>
      </c>
      <c r="E1576" t="s">
        <v>50</v>
      </c>
      <c r="F1576" t="s">
        <v>10</v>
      </c>
      <c r="G1576" t="s">
        <v>206</v>
      </c>
      <c r="H1576" t="s">
        <v>203</v>
      </c>
      <c r="I1576">
        <v>42000</v>
      </c>
      <c r="J1576">
        <v>1418</v>
      </c>
      <c r="K1576">
        <v>43418</v>
      </c>
      <c r="L1576" t="s">
        <v>97</v>
      </c>
      <c r="M1576" t="s">
        <v>107</v>
      </c>
      <c r="N1576" t="s">
        <v>108</v>
      </c>
      <c r="O1576">
        <v>4</v>
      </c>
      <c r="P1576" t="s">
        <v>77</v>
      </c>
      <c r="Q1576" t="s">
        <v>78</v>
      </c>
      <c r="R1576" t="s">
        <v>79</v>
      </c>
      <c r="S1576" t="s">
        <v>51</v>
      </c>
      <c r="T1576" t="s">
        <v>43</v>
      </c>
      <c r="U1576" t="s">
        <v>221</v>
      </c>
      <c r="V1576">
        <v>1680</v>
      </c>
      <c r="W1576">
        <v>0.12429669738015937</v>
      </c>
      <c r="X1576" t="s">
        <v>220</v>
      </c>
    </row>
    <row r="1577" spans="1:24" x14ac:dyDescent="0.25">
      <c r="A1577" t="s">
        <v>103</v>
      </c>
      <c r="B1577" s="1">
        <v>42727</v>
      </c>
      <c r="C1577">
        <v>2016</v>
      </c>
      <c r="D1577" t="s">
        <v>235</v>
      </c>
      <c r="E1577" t="s">
        <v>57</v>
      </c>
      <c r="F1577" t="s">
        <v>16</v>
      </c>
      <c r="G1577" t="s">
        <v>210</v>
      </c>
      <c r="H1577" t="s">
        <v>203</v>
      </c>
      <c r="I1577">
        <v>39700</v>
      </c>
      <c r="J1577">
        <v>3088</v>
      </c>
      <c r="K1577">
        <v>42788</v>
      </c>
      <c r="L1577" t="s">
        <v>97</v>
      </c>
      <c r="M1577" t="s">
        <v>104</v>
      </c>
      <c r="N1577" t="s">
        <v>105</v>
      </c>
      <c r="O1577">
        <v>2</v>
      </c>
      <c r="P1577" t="s">
        <v>91</v>
      </c>
      <c r="Q1577" t="s">
        <v>78</v>
      </c>
      <c r="R1577" t="s">
        <v>79</v>
      </c>
      <c r="S1577" t="s">
        <v>57</v>
      </c>
      <c r="T1577" t="s">
        <v>44</v>
      </c>
      <c r="U1577" t="s">
        <v>221</v>
      </c>
      <c r="V1577">
        <v>1588</v>
      </c>
      <c r="W1577">
        <v>0.85541741031008656</v>
      </c>
      <c r="X1577" t="s">
        <v>222</v>
      </c>
    </row>
    <row r="1578" spans="1:24" x14ac:dyDescent="0.25">
      <c r="A1578" t="s">
        <v>170</v>
      </c>
      <c r="B1578" s="1">
        <v>42727</v>
      </c>
      <c r="C1578">
        <v>2016</v>
      </c>
      <c r="D1578" t="s">
        <v>235</v>
      </c>
      <c r="E1578" t="s">
        <v>60</v>
      </c>
      <c r="F1578" t="s">
        <v>3</v>
      </c>
      <c r="G1578" t="s">
        <v>210</v>
      </c>
      <c r="H1578" t="s">
        <v>203</v>
      </c>
      <c r="I1578">
        <v>35150</v>
      </c>
      <c r="J1578">
        <v>1972</v>
      </c>
      <c r="K1578">
        <v>37122</v>
      </c>
      <c r="L1578" t="s">
        <v>164</v>
      </c>
      <c r="M1578" t="s">
        <v>171</v>
      </c>
      <c r="N1578" t="s">
        <v>172</v>
      </c>
      <c r="O1578">
        <v>4</v>
      </c>
      <c r="P1578" t="s">
        <v>77</v>
      </c>
      <c r="Q1578" t="s">
        <v>78</v>
      </c>
      <c r="R1578" t="s">
        <v>79</v>
      </c>
      <c r="S1578" t="s">
        <v>61</v>
      </c>
      <c r="T1578" t="s">
        <v>42</v>
      </c>
      <c r="U1578" t="s">
        <v>221</v>
      </c>
      <c r="V1578">
        <v>1406</v>
      </c>
      <c r="W1578">
        <v>0.68202616212983902</v>
      </c>
      <c r="X1578" t="s">
        <v>222</v>
      </c>
    </row>
    <row r="1579" spans="1:24" x14ac:dyDescent="0.25">
      <c r="A1579" t="s">
        <v>133</v>
      </c>
      <c r="B1579" s="1">
        <v>42729</v>
      </c>
      <c r="C1579">
        <v>2016</v>
      </c>
      <c r="D1579" t="s">
        <v>235</v>
      </c>
      <c r="E1579" t="s">
        <v>52</v>
      </c>
      <c r="F1579" t="s">
        <v>34</v>
      </c>
      <c r="G1579" t="s">
        <v>200</v>
      </c>
      <c r="H1579" t="s">
        <v>211</v>
      </c>
      <c r="I1579">
        <v>72150</v>
      </c>
      <c r="J1579">
        <v>2056</v>
      </c>
      <c r="K1579">
        <v>74206</v>
      </c>
      <c r="L1579" t="s">
        <v>127</v>
      </c>
      <c r="M1579" t="s">
        <v>134</v>
      </c>
      <c r="N1579" t="s">
        <v>135</v>
      </c>
      <c r="O1579">
        <v>4</v>
      </c>
      <c r="P1579" t="s">
        <v>77</v>
      </c>
      <c r="Q1579" t="s">
        <v>86</v>
      </c>
      <c r="R1579" t="s">
        <v>79</v>
      </c>
      <c r="S1579" t="s">
        <v>53</v>
      </c>
      <c r="T1579" t="s">
        <v>46</v>
      </c>
      <c r="U1579" t="s">
        <v>223</v>
      </c>
      <c r="V1579">
        <v>3607.5</v>
      </c>
      <c r="W1579">
        <v>0.84940364810144697</v>
      </c>
      <c r="X1579" t="s">
        <v>222</v>
      </c>
    </row>
    <row r="1580" spans="1:24" x14ac:dyDescent="0.25">
      <c r="A1580" t="s">
        <v>163</v>
      </c>
      <c r="B1580" s="1">
        <v>42729</v>
      </c>
      <c r="C1580">
        <v>2016</v>
      </c>
      <c r="D1580" t="s">
        <v>235</v>
      </c>
      <c r="E1580" t="s">
        <v>54</v>
      </c>
      <c r="F1580" t="s">
        <v>23</v>
      </c>
      <c r="G1580" t="s">
        <v>210</v>
      </c>
      <c r="H1580" t="s">
        <v>202</v>
      </c>
      <c r="I1580">
        <v>27850</v>
      </c>
      <c r="J1580">
        <v>4870</v>
      </c>
      <c r="K1580">
        <v>32720</v>
      </c>
      <c r="L1580" t="s">
        <v>164</v>
      </c>
      <c r="M1580" t="s">
        <v>165</v>
      </c>
      <c r="N1580" t="s">
        <v>166</v>
      </c>
      <c r="O1580">
        <v>2</v>
      </c>
      <c r="P1580" t="s">
        <v>77</v>
      </c>
      <c r="Q1580" t="s">
        <v>78</v>
      </c>
      <c r="R1580" t="s">
        <v>79</v>
      </c>
      <c r="S1580" t="s">
        <v>54</v>
      </c>
      <c r="T1580" t="s">
        <v>44</v>
      </c>
      <c r="U1580" t="s">
        <v>219</v>
      </c>
      <c r="V1580">
        <v>835.5</v>
      </c>
      <c r="W1580">
        <v>0.82615570017423279</v>
      </c>
      <c r="X1580" t="s">
        <v>222</v>
      </c>
    </row>
    <row r="1581" spans="1:24" x14ac:dyDescent="0.25">
      <c r="A1581" t="s">
        <v>88</v>
      </c>
      <c r="B1581" s="1">
        <v>42729</v>
      </c>
      <c r="C1581">
        <v>2016</v>
      </c>
      <c r="D1581" t="s">
        <v>235</v>
      </c>
      <c r="E1581" t="s">
        <v>57</v>
      </c>
      <c r="F1581" t="s">
        <v>23</v>
      </c>
      <c r="G1581" t="s">
        <v>209</v>
      </c>
      <c r="H1581" t="s">
        <v>203</v>
      </c>
      <c r="I1581">
        <v>159850</v>
      </c>
      <c r="J1581">
        <v>2726</v>
      </c>
      <c r="K1581">
        <v>162576</v>
      </c>
      <c r="L1581" t="s">
        <v>74</v>
      </c>
      <c r="M1581" t="s">
        <v>89</v>
      </c>
      <c r="N1581" t="s">
        <v>90</v>
      </c>
      <c r="O1581">
        <v>4</v>
      </c>
      <c r="P1581" t="s">
        <v>91</v>
      </c>
      <c r="Q1581" t="s">
        <v>86</v>
      </c>
      <c r="R1581" t="s">
        <v>92</v>
      </c>
      <c r="S1581" t="s">
        <v>57</v>
      </c>
      <c r="T1581" t="s">
        <v>44</v>
      </c>
      <c r="U1581" t="s">
        <v>225</v>
      </c>
      <c r="V1581">
        <v>9591</v>
      </c>
      <c r="W1581">
        <v>0.1130191856590189</v>
      </c>
      <c r="X1581" t="s">
        <v>220</v>
      </c>
    </row>
    <row r="1582" spans="1:24" x14ac:dyDescent="0.25">
      <c r="A1582" t="s">
        <v>112</v>
      </c>
      <c r="B1582" s="1">
        <v>42730</v>
      </c>
      <c r="C1582">
        <v>2016</v>
      </c>
      <c r="D1582" t="s">
        <v>235</v>
      </c>
      <c r="E1582" t="s">
        <v>58</v>
      </c>
      <c r="F1582" t="s">
        <v>2</v>
      </c>
      <c r="G1582" t="s">
        <v>200</v>
      </c>
      <c r="H1582" t="s">
        <v>203</v>
      </c>
      <c r="I1582">
        <v>52300</v>
      </c>
      <c r="J1582">
        <v>1402</v>
      </c>
      <c r="K1582">
        <v>53702</v>
      </c>
      <c r="L1582" t="s">
        <v>97</v>
      </c>
      <c r="M1582" t="s">
        <v>104</v>
      </c>
      <c r="N1582" t="s">
        <v>113</v>
      </c>
      <c r="O1582">
        <v>3</v>
      </c>
      <c r="P1582" t="s">
        <v>91</v>
      </c>
      <c r="Q1582" t="s">
        <v>78</v>
      </c>
      <c r="R1582" t="s">
        <v>79</v>
      </c>
      <c r="S1582" t="s">
        <v>59</v>
      </c>
      <c r="T1582" t="s">
        <v>42</v>
      </c>
      <c r="U1582" t="s">
        <v>221</v>
      </c>
      <c r="V1582">
        <v>2092</v>
      </c>
      <c r="W1582">
        <v>0.1434062729326106</v>
      </c>
      <c r="X1582" t="s">
        <v>220</v>
      </c>
    </row>
    <row r="1583" spans="1:24" x14ac:dyDescent="0.25">
      <c r="A1583" t="s">
        <v>73</v>
      </c>
      <c r="B1583" s="1">
        <v>42730</v>
      </c>
      <c r="C1583">
        <v>2016</v>
      </c>
      <c r="D1583" t="s">
        <v>235</v>
      </c>
      <c r="E1583" t="s">
        <v>54</v>
      </c>
      <c r="F1583" t="s">
        <v>32</v>
      </c>
      <c r="G1583" t="s">
        <v>207</v>
      </c>
      <c r="H1583" t="s">
        <v>205</v>
      </c>
      <c r="I1583">
        <v>31100</v>
      </c>
      <c r="J1583">
        <v>4102</v>
      </c>
      <c r="K1583">
        <v>35202</v>
      </c>
      <c r="L1583" t="s">
        <v>74</v>
      </c>
      <c r="M1583" t="s">
        <v>75</v>
      </c>
      <c r="N1583" t="s">
        <v>76</v>
      </c>
      <c r="O1583">
        <v>4</v>
      </c>
      <c r="P1583" t="s">
        <v>77</v>
      </c>
      <c r="Q1583" t="s">
        <v>78</v>
      </c>
      <c r="R1583" t="s">
        <v>79</v>
      </c>
      <c r="S1583" t="s">
        <v>54</v>
      </c>
      <c r="T1583" t="s">
        <v>45</v>
      </c>
      <c r="U1583" t="s">
        <v>219</v>
      </c>
      <c r="V1583">
        <v>933</v>
      </c>
      <c r="W1583">
        <v>0.89554967540109054</v>
      </c>
      <c r="X1583" t="s">
        <v>222</v>
      </c>
    </row>
    <row r="1584" spans="1:24" x14ac:dyDescent="0.25">
      <c r="A1584" t="s">
        <v>188</v>
      </c>
      <c r="B1584" s="1">
        <v>42730</v>
      </c>
      <c r="C1584">
        <v>2016</v>
      </c>
      <c r="D1584" t="s">
        <v>235</v>
      </c>
      <c r="E1584" t="s">
        <v>54</v>
      </c>
      <c r="F1584" t="s">
        <v>33</v>
      </c>
      <c r="G1584" t="s">
        <v>208</v>
      </c>
      <c r="H1584" t="s">
        <v>202</v>
      </c>
      <c r="I1584">
        <v>85900</v>
      </c>
      <c r="J1584">
        <v>1129</v>
      </c>
      <c r="K1584">
        <v>87029</v>
      </c>
      <c r="L1584" t="s">
        <v>164</v>
      </c>
      <c r="M1584" t="s">
        <v>189</v>
      </c>
      <c r="N1584" t="s">
        <v>190</v>
      </c>
      <c r="O1584">
        <v>4</v>
      </c>
      <c r="P1584" t="s">
        <v>77</v>
      </c>
      <c r="Q1584" t="s">
        <v>86</v>
      </c>
      <c r="R1584" t="s">
        <v>87</v>
      </c>
      <c r="S1584" t="s">
        <v>54</v>
      </c>
      <c r="T1584" t="s">
        <v>45</v>
      </c>
      <c r="U1584" t="s">
        <v>225</v>
      </c>
      <c r="V1584">
        <v>5154</v>
      </c>
      <c r="W1584">
        <v>4.2178669498385245E-2</v>
      </c>
      <c r="X1584" t="s">
        <v>220</v>
      </c>
    </row>
    <row r="1585" spans="1:24" x14ac:dyDescent="0.25">
      <c r="A1585" t="s">
        <v>167</v>
      </c>
      <c r="B1585" s="1">
        <v>42730</v>
      </c>
      <c r="C1585">
        <v>2016</v>
      </c>
      <c r="D1585" t="s">
        <v>235</v>
      </c>
      <c r="E1585" t="s">
        <v>58</v>
      </c>
      <c r="F1585" t="s">
        <v>5</v>
      </c>
      <c r="G1585" t="s">
        <v>210</v>
      </c>
      <c r="H1585" t="s">
        <v>203</v>
      </c>
      <c r="I1585">
        <v>35300</v>
      </c>
      <c r="J1585">
        <v>4926</v>
      </c>
      <c r="K1585">
        <v>40226</v>
      </c>
      <c r="L1585" t="s">
        <v>164</v>
      </c>
      <c r="M1585" t="s">
        <v>168</v>
      </c>
      <c r="N1585" t="s">
        <v>169</v>
      </c>
      <c r="O1585">
        <v>4</v>
      </c>
      <c r="P1585" t="s">
        <v>77</v>
      </c>
      <c r="Q1585" t="s">
        <v>78</v>
      </c>
      <c r="R1585" t="s">
        <v>79</v>
      </c>
      <c r="S1585" t="s">
        <v>59</v>
      </c>
      <c r="T1585" t="s">
        <v>42</v>
      </c>
      <c r="U1585" t="s">
        <v>221</v>
      </c>
      <c r="V1585">
        <v>1412</v>
      </c>
      <c r="W1585">
        <v>0.53170246329703486</v>
      </c>
      <c r="X1585" t="s">
        <v>222</v>
      </c>
    </row>
    <row r="1586" spans="1:24" x14ac:dyDescent="0.25">
      <c r="A1586" t="s">
        <v>185</v>
      </c>
      <c r="B1586" s="1">
        <v>42731</v>
      </c>
      <c r="C1586">
        <v>2016</v>
      </c>
      <c r="D1586" t="s">
        <v>235</v>
      </c>
      <c r="E1586" t="s">
        <v>60</v>
      </c>
      <c r="F1586" t="s">
        <v>3</v>
      </c>
      <c r="G1586" t="s">
        <v>206</v>
      </c>
      <c r="H1586" t="s">
        <v>203</v>
      </c>
      <c r="I1586">
        <v>83050</v>
      </c>
      <c r="J1586">
        <v>4964</v>
      </c>
      <c r="K1586">
        <v>88014</v>
      </c>
      <c r="L1586" t="s">
        <v>164</v>
      </c>
      <c r="M1586" t="s">
        <v>186</v>
      </c>
      <c r="N1586" t="s">
        <v>187</v>
      </c>
      <c r="O1586">
        <v>4</v>
      </c>
      <c r="P1586" t="s">
        <v>77</v>
      </c>
      <c r="Q1586" t="s">
        <v>86</v>
      </c>
      <c r="R1586" t="s">
        <v>87</v>
      </c>
      <c r="S1586" t="s">
        <v>61</v>
      </c>
      <c r="T1586" t="s">
        <v>42</v>
      </c>
      <c r="U1586" t="s">
        <v>225</v>
      </c>
      <c r="V1586">
        <v>4983</v>
      </c>
      <c r="W1586">
        <v>0.99512980086502145</v>
      </c>
      <c r="X1586" t="s">
        <v>222</v>
      </c>
    </row>
    <row r="1587" spans="1:24" x14ac:dyDescent="0.25">
      <c r="A1587" t="s">
        <v>179</v>
      </c>
      <c r="B1587" s="1">
        <v>42732</v>
      </c>
      <c r="C1587">
        <v>2016</v>
      </c>
      <c r="D1587" t="s">
        <v>235</v>
      </c>
      <c r="E1587" t="s">
        <v>52</v>
      </c>
      <c r="F1587" t="s">
        <v>47</v>
      </c>
      <c r="G1587" t="s">
        <v>206</v>
      </c>
      <c r="H1587" t="s">
        <v>202</v>
      </c>
      <c r="I1587">
        <v>55750</v>
      </c>
      <c r="J1587">
        <v>1014</v>
      </c>
      <c r="K1587">
        <v>56764</v>
      </c>
      <c r="L1587" t="s">
        <v>164</v>
      </c>
      <c r="M1587" t="s">
        <v>180</v>
      </c>
      <c r="N1587" t="s">
        <v>181</v>
      </c>
      <c r="O1587">
        <v>4</v>
      </c>
      <c r="P1587" t="s">
        <v>77</v>
      </c>
      <c r="Q1587" t="s">
        <v>78</v>
      </c>
      <c r="R1587" t="s">
        <v>79</v>
      </c>
      <c r="S1587" t="s">
        <v>53</v>
      </c>
      <c r="T1587" t="s">
        <v>46</v>
      </c>
      <c r="U1587" t="s">
        <v>223</v>
      </c>
      <c r="V1587">
        <v>2787.5</v>
      </c>
      <c r="W1587">
        <v>0.96793727668371854</v>
      </c>
      <c r="X1587" t="s">
        <v>222</v>
      </c>
    </row>
    <row r="1588" spans="1:24" x14ac:dyDescent="0.25">
      <c r="A1588" t="s">
        <v>167</v>
      </c>
      <c r="B1588" s="1">
        <v>42732</v>
      </c>
      <c r="C1588">
        <v>2016</v>
      </c>
      <c r="D1588" t="s">
        <v>235</v>
      </c>
      <c r="E1588" t="s">
        <v>57</v>
      </c>
      <c r="F1588" t="s">
        <v>24</v>
      </c>
      <c r="G1588" t="s">
        <v>209</v>
      </c>
      <c r="H1588" t="s">
        <v>203</v>
      </c>
      <c r="I1588">
        <v>35000</v>
      </c>
      <c r="J1588">
        <v>4596</v>
      </c>
      <c r="K1588">
        <v>39596</v>
      </c>
      <c r="L1588" t="s">
        <v>164</v>
      </c>
      <c r="M1588" t="s">
        <v>168</v>
      </c>
      <c r="N1588" t="s">
        <v>169</v>
      </c>
      <c r="O1588">
        <v>4</v>
      </c>
      <c r="P1588" t="s">
        <v>77</v>
      </c>
      <c r="Q1588" t="s">
        <v>78</v>
      </c>
      <c r="R1588" t="s">
        <v>79</v>
      </c>
      <c r="S1588" t="s">
        <v>57</v>
      </c>
      <c r="T1588" t="s">
        <v>44</v>
      </c>
      <c r="U1588" t="s">
        <v>221</v>
      </c>
      <c r="V1588">
        <v>1400</v>
      </c>
      <c r="W1588">
        <v>0.67637878175656252</v>
      </c>
      <c r="X1588" t="s">
        <v>222</v>
      </c>
    </row>
    <row r="1589" spans="1:24" x14ac:dyDescent="0.25">
      <c r="A1589" t="s">
        <v>170</v>
      </c>
      <c r="B1589" s="1">
        <v>42732</v>
      </c>
      <c r="C1589">
        <v>2016</v>
      </c>
      <c r="D1589" t="s">
        <v>235</v>
      </c>
      <c r="E1589" t="s">
        <v>54</v>
      </c>
      <c r="F1589" t="s">
        <v>28</v>
      </c>
      <c r="G1589" t="s">
        <v>200</v>
      </c>
      <c r="H1589" t="s">
        <v>201</v>
      </c>
      <c r="I1589">
        <v>34850</v>
      </c>
      <c r="J1589">
        <v>3733</v>
      </c>
      <c r="K1589">
        <v>38583</v>
      </c>
      <c r="L1589" t="s">
        <v>164</v>
      </c>
      <c r="M1589" t="s">
        <v>171</v>
      </c>
      <c r="N1589" t="s">
        <v>172</v>
      </c>
      <c r="O1589">
        <v>4</v>
      </c>
      <c r="P1589" t="s">
        <v>77</v>
      </c>
      <c r="Q1589" t="s">
        <v>78</v>
      </c>
      <c r="R1589" t="s">
        <v>79</v>
      </c>
      <c r="S1589" t="s">
        <v>54</v>
      </c>
      <c r="T1589" t="s">
        <v>45</v>
      </c>
      <c r="U1589" t="s">
        <v>221</v>
      </c>
      <c r="V1589">
        <v>1394</v>
      </c>
      <c r="W1589">
        <v>7.3587035328888814E-2</v>
      </c>
      <c r="X1589" t="s">
        <v>220</v>
      </c>
    </row>
    <row r="1590" spans="1:24" x14ac:dyDescent="0.25">
      <c r="A1590" t="s">
        <v>182</v>
      </c>
      <c r="B1590" s="1">
        <v>42732</v>
      </c>
      <c r="C1590">
        <v>2016</v>
      </c>
      <c r="D1590" t="s">
        <v>235</v>
      </c>
      <c r="E1590" t="s">
        <v>60</v>
      </c>
      <c r="F1590" t="s">
        <v>35</v>
      </c>
      <c r="G1590" t="s">
        <v>206</v>
      </c>
      <c r="H1590" t="s">
        <v>211</v>
      </c>
      <c r="I1590">
        <v>64750</v>
      </c>
      <c r="J1590">
        <v>1059</v>
      </c>
      <c r="K1590">
        <v>65809</v>
      </c>
      <c r="L1590" t="s">
        <v>164</v>
      </c>
      <c r="M1590" t="s">
        <v>183</v>
      </c>
      <c r="N1590" t="s">
        <v>184</v>
      </c>
      <c r="O1590">
        <v>4</v>
      </c>
      <c r="P1590" t="s">
        <v>77</v>
      </c>
      <c r="Q1590" t="s">
        <v>78</v>
      </c>
      <c r="R1590" t="s">
        <v>79</v>
      </c>
      <c r="S1590" t="s">
        <v>61</v>
      </c>
      <c r="T1590" t="s">
        <v>46</v>
      </c>
      <c r="U1590" t="s">
        <v>223</v>
      </c>
      <c r="V1590">
        <v>3237.5</v>
      </c>
      <c r="W1590">
        <v>0.99213415383926318</v>
      </c>
      <c r="X1590" t="s">
        <v>222</v>
      </c>
    </row>
    <row r="1591" spans="1:24" x14ac:dyDescent="0.25">
      <c r="A1591" t="s">
        <v>170</v>
      </c>
      <c r="B1591" s="1">
        <v>42733</v>
      </c>
      <c r="C1591">
        <v>2016</v>
      </c>
      <c r="D1591" t="s">
        <v>235</v>
      </c>
      <c r="E1591" t="s">
        <v>55</v>
      </c>
      <c r="F1591" t="s">
        <v>37</v>
      </c>
      <c r="G1591" t="s">
        <v>200</v>
      </c>
      <c r="H1591" t="s">
        <v>201</v>
      </c>
      <c r="I1591">
        <v>34850</v>
      </c>
      <c r="J1591">
        <v>4063</v>
      </c>
      <c r="K1591">
        <v>38913</v>
      </c>
      <c r="L1591" t="s">
        <v>164</v>
      </c>
      <c r="M1591" t="s">
        <v>171</v>
      </c>
      <c r="N1591" t="s">
        <v>172</v>
      </c>
      <c r="O1591">
        <v>4</v>
      </c>
      <c r="P1591" t="s">
        <v>77</v>
      </c>
      <c r="Q1591" t="s">
        <v>78</v>
      </c>
      <c r="R1591" t="s">
        <v>79</v>
      </c>
      <c r="S1591" t="s">
        <v>56</v>
      </c>
      <c r="T1591" t="s">
        <v>46</v>
      </c>
      <c r="U1591" t="s">
        <v>221</v>
      </c>
      <c r="V1591">
        <v>1394</v>
      </c>
      <c r="W1591">
        <v>0.86647558811422232</v>
      </c>
      <c r="X1591" t="s">
        <v>222</v>
      </c>
    </row>
    <row r="1592" spans="1:24" x14ac:dyDescent="0.25">
      <c r="A1592" t="s">
        <v>133</v>
      </c>
      <c r="B1592" s="1">
        <v>42734</v>
      </c>
      <c r="C1592">
        <v>2016</v>
      </c>
      <c r="D1592" t="s">
        <v>235</v>
      </c>
      <c r="E1592" t="s">
        <v>50</v>
      </c>
      <c r="F1592" t="s">
        <v>10</v>
      </c>
      <c r="G1592" t="s">
        <v>210</v>
      </c>
      <c r="H1592" t="s">
        <v>201</v>
      </c>
      <c r="I1592">
        <v>71850</v>
      </c>
      <c r="J1592">
        <v>2630</v>
      </c>
      <c r="K1592">
        <v>74480</v>
      </c>
      <c r="L1592" t="s">
        <v>127</v>
      </c>
      <c r="M1592" t="s">
        <v>134</v>
      </c>
      <c r="N1592" t="s">
        <v>135</v>
      </c>
      <c r="O1592">
        <v>4</v>
      </c>
      <c r="P1592" t="s">
        <v>77</v>
      </c>
      <c r="Q1592" t="s">
        <v>86</v>
      </c>
      <c r="R1592" t="s">
        <v>79</v>
      </c>
      <c r="S1592" t="s">
        <v>51</v>
      </c>
      <c r="T1592" t="s">
        <v>43</v>
      </c>
      <c r="U1592" t="s">
        <v>223</v>
      </c>
      <c r="V1592">
        <v>3592.5</v>
      </c>
      <c r="W1592">
        <v>0.29417781266112708</v>
      </c>
      <c r="X1592" t="s">
        <v>220</v>
      </c>
    </row>
    <row r="1593" spans="1:24" x14ac:dyDescent="0.25">
      <c r="A1593" t="s">
        <v>103</v>
      </c>
      <c r="B1593" s="1">
        <v>42734</v>
      </c>
      <c r="C1593">
        <v>2016</v>
      </c>
      <c r="D1593" t="s">
        <v>235</v>
      </c>
      <c r="E1593" t="s">
        <v>50</v>
      </c>
      <c r="F1593" t="s">
        <v>13</v>
      </c>
      <c r="G1593" t="s">
        <v>209</v>
      </c>
      <c r="H1593" t="s">
        <v>205</v>
      </c>
      <c r="I1593">
        <v>39850</v>
      </c>
      <c r="J1593">
        <v>3116</v>
      </c>
      <c r="K1593">
        <v>42966</v>
      </c>
      <c r="L1593" t="s">
        <v>97</v>
      </c>
      <c r="M1593" t="s">
        <v>104</v>
      </c>
      <c r="N1593" t="s">
        <v>105</v>
      </c>
      <c r="O1593">
        <v>2</v>
      </c>
      <c r="P1593" t="s">
        <v>91</v>
      </c>
      <c r="Q1593" t="s">
        <v>78</v>
      </c>
      <c r="R1593" t="s">
        <v>79</v>
      </c>
      <c r="S1593" t="s">
        <v>51</v>
      </c>
      <c r="T1593" t="s">
        <v>43</v>
      </c>
      <c r="U1593" t="s">
        <v>221</v>
      </c>
      <c r="V1593">
        <v>1594</v>
      </c>
      <c r="W1593">
        <v>0.71829276937911879</v>
      </c>
      <c r="X1593" t="s">
        <v>222</v>
      </c>
    </row>
    <row r="1594" spans="1:24" x14ac:dyDescent="0.25">
      <c r="A1594" t="s">
        <v>170</v>
      </c>
      <c r="B1594" s="1">
        <v>42734</v>
      </c>
      <c r="C1594">
        <v>2016</v>
      </c>
      <c r="D1594" t="s">
        <v>235</v>
      </c>
      <c r="E1594" t="s">
        <v>54</v>
      </c>
      <c r="F1594" t="s">
        <v>33</v>
      </c>
      <c r="G1594" t="s">
        <v>200</v>
      </c>
      <c r="H1594" t="s">
        <v>203</v>
      </c>
      <c r="I1594">
        <v>34950</v>
      </c>
      <c r="J1594">
        <v>3521</v>
      </c>
      <c r="K1594">
        <v>38471</v>
      </c>
      <c r="L1594" t="s">
        <v>164</v>
      </c>
      <c r="M1594" t="s">
        <v>171</v>
      </c>
      <c r="N1594" t="s">
        <v>172</v>
      </c>
      <c r="O1594">
        <v>4</v>
      </c>
      <c r="P1594" t="s">
        <v>77</v>
      </c>
      <c r="Q1594" t="s">
        <v>78</v>
      </c>
      <c r="R1594" t="s">
        <v>79</v>
      </c>
      <c r="S1594" t="s">
        <v>54</v>
      </c>
      <c r="T1594" t="s">
        <v>45</v>
      </c>
      <c r="U1594" t="s">
        <v>221</v>
      </c>
      <c r="V1594">
        <v>1398</v>
      </c>
      <c r="W1594">
        <v>5.1170958229885884E-2</v>
      </c>
      <c r="X1594" t="s">
        <v>220</v>
      </c>
    </row>
    <row r="1595" spans="1:24" x14ac:dyDescent="0.25">
      <c r="A1595" t="s">
        <v>120</v>
      </c>
      <c r="B1595" s="1">
        <v>42734</v>
      </c>
      <c r="C1595">
        <v>2016</v>
      </c>
      <c r="D1595" t="s">
        <v>235</v>
      </c>
      <c r="E1595" t="s">
        <v>60</v>
      </c>
      <c r="F1595" t="s">
        <v>7</v>
      </c>
      <c r="G1595" t="s">
        <v>200</v>
      </c>
      <c r="H1595" t="s">
        <v>201</v>
      </c>
      <c r="I1595">
        <v>69850</v>
      </c>
      <c r="J1595">
        <v>2178</v>
      </c>
      <c r="K1595">
        <v>72028</v>
      </c>
      <c r="L1595" t="s">
        <v>97</v>
      </c>
      <c r="M1595" t="s">
        <v>121</v>
      </c>
      <c r="N1595" t="s">
        <v>122</v>
      </c>
      <c r="O1595">
        <v>4</v>
      </c>
      <c r="P1595" t="s">
        <v>77</v>
      </c>
      <c r="Q1595" t="s">
        <v>86</v>
      </c>
      <c r="R1595" t="s">
        <v>87</v>
      </c>
      <c r="S1595" t="s">
        <v>61</v>
      </c>
      <c r="T1595" t="s">
        <v>42</v>
      </c>
      <c r="U1595" t="s">
        <v>223</v>
      </c>
      <c r="V1595">
        <v>3492.5</v>
      </c>
      <c r="W1595">
        <v>0.7103642065591943</v>
      </c>
      <c r="X1595" t="s">
        <v>222</v>
      </c>
    </row>
    <row r="1596" spans="1:24" x14ac:dyDescent="0.25">
      <c r="A1596" t="s">
        <v>154</v>
      </c>
      <c r="B1596" s="1">
        <v>42735</v>
      </c>
      <c r="C1596">
        <v>2016</v>
      </c>
      <c r="D1596" t="s">
        <v>235</v>
      </c>
      <c r="E1596" t="s">
        <v>58</v>
      </c>
      <c r="F1596" t="s">
        <v>2</v>
      </c>
      <c r="G1596" t="s">
        <v>209</v>
      </c>
      <c r="H1596" t="s">
        <v>203</v>
      </c>
      <c r="I1596">
        <v>69900</v>
      </c>
      <c r="J1596">
        <v>4270</v>
      </c>
      <c r="K1596">
        <v>74170</v>
      </c>
      <c r="L1596" t="s">
        <v>142</v>
      </c>
      <c r="M1596" t="s">
        <v>155</v>
      </c>
      <c r="N1596" t="s">
        <v>156</v>
      </c>
      <c r="O1596">
        <v>4</v>
      </c>
      <c r="P1596" t="s">
        <v>91</v>
      </c>
      <c r="Q1596" t="s">
        <v>78</v>
      </c>
      <c r="R1596" t="s">
        <v>79</v>
      </c>
      <c r="S1596" t="s">
        <v>59</v>
      </c>
      <c r="T1596" t="s">
        <v>42</v>
      </c>
      <c r="U1596" t="s">
        <v>223</v>
      </c>
      <c r="V1596">
        <v>3495</v>
      </c>
      <c r="W1596">
        <v>5.9192146667834442E-2</v>
      </c>
      <c r="X1596" t="s">
        <v>220</v>
      </c>
    </row>
    <row r="1597" spans="1:24" x14ac:dyDescent="0.25">
      <c r="A1597" t="s">
        <v>114</v>
      </c>
      <c r="B1597" s="1">
        <v>42735</v>
      </c>
      <c r="C1597">
        <v>2016</v>
      </c>
      <c r="D1597" t="s">
        <v>235</v>
      </c>
      <c r="E1597" t="s">
        <v>54</v>
      </c>
      <c r="F1597" t="s">
        <v>11</v>
      </c>
      <c r="G1597" t="s">
        <v>207</v>
      </c>
      <c r="H1597" t="s">
        <v>201</v>
      </c>
      <c r="I1597">
        <v>60150</v>
      </c>
      <c r="J1597">
        <v>3738</v>
      </c>
      <c r="K1597">
        <v>63888</v>
      </c>
      <c r="L1597" t="s">
        <v>97</v>
      </c>
      <c r="M1597" t="s">
        <v>115</v>
      </c>
      <c r="N1597" t="s">
        <v>116</v>
      </c>
      <c r="O1597">
        <v>4</v>
      </c>
      <c r="P1597" t="s">
        <v>77</v>
      </c>
      <c r="Q1597" t="s">
        <v>78</v>
      </c>
      <c r="R1597" t="s">
        <v>79</v>
      </c>
      <c r="S1597" t="s">
        <v>54</v>
      </c>
      <c r="T1597" t="s">
        <v>43</v>
      </c>
      <c r="U1597" t="s">
        <v>223</v>
      </c>
      <c r="V1597">
        <v>3007.5</v>
      </c>
      <c r="W1597">
        <v>0.52701807139768175</v>
      </c>
      <c r="X1597" t="s">
        <v>222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B8B-EDA7-4BA3-B321-FE2DC3EF6F8A}">
  <sheetPr codeName="Planilha12"/>
  <dimension ref="A1:AY34"/>
  <sheetViews>
    <sheetView topLeftCell="Y1" zoomScaleNormal="100" workbookViewId="0">
      <selection activeCell="AF13" sqref="AF13"/>
    </sheetView>
  </sheetViews>
  <sheetFormatPr defaultRowHeight="15" x14ac:dyDescent="0.25"/>
  <cols>
    <col min="1" max="1" width="18" bestFit="1" customWidth="1"/>
    <col min="2" max="2" width="14.42578125" bestFit="1" customWidth="1"/>
    <col min="3" max="3" width="17.85546875" bestFit="1" customWidth="1"/>
    <col min="6" max="6" width="17.5703125" style="17" bestFit="1" customWidth="1"/>
    <col min="7" max="9" width="9.85546875" bestFit="1" customWidth="1"/>
    <col min="12" max="12" width="12.140625" customWidth="1"/>
    <col min="19" max="19" width="18" bestFit="1" customWidth="1"/>
    <col min="20" max="20" width="24.7109375" bestFit="1" customWidth="1"/>
    <col min="35" max="35" width="18" bestFit="1" customWidth="1"/>
    <col min="36" max="36" width="13.5703125" bestFit="1" customWidth="1"/>
    <col min="50" max="50" width="18" bestFit="1" customWidth="1"/>
    <col min="51" max="51" width="13.5703125" bestFit="1" customWidth="1"/>
  </cols>
  <sheetData>
    <row r="1" spans="1:51" x14ac:dyDescent="0.25">
      <c r="A1" s="8" t="s">
        <v>66</v>
      </c>
      <c r="B1" t="s">
        <v>164</v>
      </c>
      <c r="C1" t="str">
        <f>UPPER(B1)</f>
        <v>VOLKSWAGEN</v>
      </c>
      <c r="D1" s="2"/>
      <c r="E1" s="2"/>
      <c r="F1" s="1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3"/>
    </row>
    <row r="2" spans="1:51" x14ac:dyDescent="0.25">
      <c r="S2" s="8" t="s">
        <v>236</v>
      </c>
      <c r="T2" t="s">
        <v>247</v>
      </c>
      <c r="AX2" s="8" t="s">
        <v>49</v>
      </c>
      <c r="AY2" t="s">
        <v>249</v>
      </c>
    </row>
    <row r="3" spans="1:51" x14ac:dyDescent="0.25">
      <c r="A3" s="8" t="s">
        <v>236</v>
      </c>
      <c r="B3" t="s">
        <v>237</v>
      </c>
      <c r="C3" t="s">
        <v>238</v>
      </c>
      <c r="L3" s="20" t="str">
        <f>"ANÁLISE POR MODELO DA MARCA "&amp;UPPER(B1)</f>
        <v>ANÁLISE POR MODELO DA MARCA VOLKSWAGEN</v>
      </c>
      <c r="S3" s="9" t="s">
        <v>92</v>
      </c>
      <c r="T3" s="21">
        <v>8.9805825242718448E-2</v>
      </c>
    </row>
    <row r="4" spans="1:51" x14ac:dyDescent="0.25">
      <c r="A4" s="9" t="s">
        <v>192</v>
      </c>
      <c r="B4" s="10">
        <v>4971340</v>
      </c>
      <c r="C4" s="33">
        <v>37</v>
      </c>
      <c r="S4" s="9" t="s">
        <v>79</v>
      </c>
      <c r="T4" s="21">
        <v>0.69660194174757284</v>
      </c>
      <c r="AX4" s="8" t="s">
        <v>236</v>
      </c>
      <c r="AY4" t="s">
        <v>250</v>
      </c>
    </row>
    <row r="5" spans="1:51" x14ac:dyDescent="0.25">
      <c r="A5" s="9" t="s">
        <v>180</v>
      </c>
      <c r="B5" s="10">
        <v>2589618</v>
      </c>
      <c r="C5" s="33">
        <v>48</v>
      </c>
      <c r="S5" s="9" t="s">
        <v>87</v>
      </c>
      <c r="T5" s="21">
        <v>0.21359223300970873</v>
      </c>
      <c r="AX5" s="9" t="s">
        <v>164</v>
      </c>
      <c r="AY5" s="21">
        <v>1</v>
      </c>
    </row>
    <row r="6" spans="1:51" x14ac:dyDescent="0.25">
      <c r="A6" s="9" t="s">
        <v>168</v>
      </c>
      <c r="B6" s="10">
        <v>1155061</v>
      </c>
      <c r="C6" s="33">
        <v>33</v>
      </c>
      <c r="S6" s="9" t="s">
        <v>248</v>
      </c>
      <c r="T6" s="21">
        <v>1</v>
      </c>
    </row>
    <row r="7" spans="1:51" x14ac:dyDescent="0.25">
      <c r="A7" s="9" t="s">
        <v>171</v>
      </c>
      <c r="B7" s="10">
        <v>1627760</v>
      </c>
      <c r="C7" s="33">
        <v>47</v>
      </c>
      <c r="E7" t="str">
        <f>IF(A4=0,"",A4)</f>
        <v>Amarok</v>
      </c>
      <c r="F7" s="18">
        <f t="shared" ref="F7" si="0">IF(B4=0,NA(),B4)</f>
        <v>4971340</v>
      </c>
      <c r="G7" s="11">
        <f>IF(C4=0,NA(),C4)</f>
        <v>37</v>
      </c>
      <c r="H7" s="12">
        <f t="shared" ref="H7:H16" si="1">IF(F7&gt;=MAX(B:B),F7*1.3,NA())</f>
        <v>6462742</v>
      </c>
      <c r="J7" s="15"/>
      <c r="AI7" s="8" t="s">
        <v>236</v>
      </c>
      <c r="AJ7" t="s">
        <v>250</v>
      </c>
    </row>
    <row r="8" spans="1:51" x14ac:dyDescent="0.25">
      <c r="A8" s="9" t="s">
        <v>186</v>
      </c>
      <c r="B8" s="10">
        <v>3345845</v>
      </c>
      <c r="C8" s="33">
        <v>43</v>
      </c>
      <c r="E8" t="str">
        <f t="shared" ref="E8:E16" si="2">IF(A5=0,"",A5)</f>
        <v>Crossfox</v>
      </c>
      <c r="F8" s="18">
        <f t="shared" ref="F8:F16" si="3">IF(B5=0,NA(),B5)</f>
        <v>2589618</v>
      </c>
      <c r="G8" s="11">
        <f t="shared" ref="G8:G16" si="4">IF(C5=0,NA(),C5)</f>
        <v>48</v>
      </c>
      <c r="H8" s="12" t="e">
        <f t="shared" si="1"/>
        <v>#N/A</v>
      </c>
      <c r="AI8" s="9" t="s">
        <v>57</v>
      </c>
      <c r="AJ8" s="21">
        <v>0.24195999804554791</v>
      </c>
      <c r="AL8" t="str">
        <f>AI8</f>
        <v>São Paulo</v>
      </c>
      <c r="AM8" s="21">
        <f>AJ8</f>
        <v>0.24195999804554791</v>
      </c>
    </row>
    <row r="9" spans="1:51" x14ac:dyDescent="0.25">
      <c r="A9" s="9" t="s">
        <v>189</v>
      </c>
      <c r="B9" s="10">
        <v>3658720</v>
      </c>
      <c r="C9" s="33">
        <v>45</v>
      </c>
      <c r="E9" t="str">
        <f t="shared" si="2"/>
        <v>Fox</v>
      </c>
      <c r="F9" s="18">
        <f t="shared" si="3"/>
        <v>1155061</v>
      </c>
      <c r="G9" s="11">
        <f t="shared" si="4"/>
        <v>33</v>
      </c>
      <c r="H9" s="12" t="e">
        <f t="shared" si="1"/>
        <v>#N/A</v>
      </c>
      <c r="AI9" s="9" t="s">
        <v>56</v>
      </c>
      <c r="AJ9" s="21">
        <v>0.134170170133383</v>
      </c>
      <c r="AL9" t="str">
        <f t="shared" ref="AL9:AL15" si="5">AI9</f>
        <v>Bahia</v>
      </c>
      <c r="AM9" s="21">
        <f t="shared" ref="AM9:AM15" si="6">AJ9</f>
        <v>0.134170170133383</v>
      </c>
    </row>
    <row r="10" spans="1:51" x14ac:dyDescent="0.25">
      <c r="A10" s="9" t="s">
        <v>174</v>
      </c>
      <c r="B10" s="10">
        <v>1430087</v>
      </c>
      <c r="C10" s="33">
        <v>40</v>
      </c>
      <c r="E10" t="str">
        <f t="shared" si="2"/>
        <v>Gol</v>
      </c>
      <c r="F10" s="18">
        <f t="shared" si="3"/>
        <v>1627760</v>
      </c>
      <c r="G10" s="11">
        <f t="shared" si="4"/>
        <v>47</v>
      </c>
      <c r="H10" s="12" t="e">
        <f>IF(F10&gt;=MAX(B:B),F10*1.3,NA())</f>
        <v>#N/A</v>
      </c>
      <c r="AI10" s="9" t="s">
        <v>53</v>
      </c>
      <c r="AJ10" s="21">
        <v>8.4562083713191669E-2</v>
      </c>
      <c r="AL10" t="str">
        <f t="shared" si="5"/>
        <v>Ceará</v>
      </c>
      <c r="AM10" s="21">
        <f t="shared" si="6"/>
        <v>8.4562083713191669E-2</v>
      </c>
    </row>
    <row r="11" spans="1:51" x14ac:dyDescent="0.25">
      <c r="A11" s="9" t="s">
        <v>183</v>
      </c>
      <c r="B11" s="10">
        <v>2134608</v>
      </c>
      <c r="C11" s="33">
        <v>34</v>
      </c>
      <c r="E11" t="str">
        <f t="shared" si="2"/>
        <v>Golf</v>
      </c>
      <c r="F11" s="18">
        <f t="shared" si="3"/>
        <v>3345845</v>
      </c>
      <c r="G11" s="11">
        <f t="shared" si="4"/>
        <v>43</v>
      </c>
      <c r="H11" s="12" t="e">
        <f t="shared" si="1"/>
        <v>#N/A</v>
      </c>
      <c r="AI11" s="9" t="s">
        <v>59</v>
      </c>
      <c r="AJ11" s="21">
        <v>8.6599224149343526E-2</v>
      </c>
      <c r="AL11" t="str">
        <f t="shared" si="5"/>
        <v>Distrito Federal</v>
      </c>
      <c r="AM11" s="21">
        <f t="shared" si="6"/>
        <v>8.6599224149343526E-2</v>
      </c>
    </row>
    <row r="12" spans="1:51" x14ac:dyDescent="0.25">
      <c r="A12" s="9" t="s">
        <v>165</v>
      </c>
      <c r="B12" s="10">
        <v>1158598</v>
      </c>
      <c r="C12" s="33">
        <v>41</v>
      </c>
      <c r="E12" t="str">
        <f t="shared" si="2"/>
        <v>Jetta</v>
      </c>
      <c r="F12" s="18">
        <f t="shared" si="3"/>
        <v>3658720</v>
      </c>
      <c r="G12" s="11">
        <f t="shared" si="4"/>
        <v>45</v>
      </c>
      <c r="H12" s="12" t="e">
        <f>IF(F12&gt;=MAX(B:B),F12*1.5,NA())</f>
        <v>#N/A</v>
      </c>
      <c r="S12" s="9" t="s">
        <v>92</v>
      </c>
      <c r="T12" s="22">
        <f>GETPIVOTDATA("Combustível",$S$2,"Combustível","Diesel")</f>
        <v>8.9805825242718448E-2</v>
      </c>
      <c r="Y12" t="s">
        <v>79</v>
      </c>
      <c r="Z12" s="23">
        <f>GETPIVOTDATA("Combustível",$S$2,"Combustível","Flex")</f>
        <v>0.69660194174757284</v>
      </c>
      <c r="AE12" t="s">
        <v>87</v>
      </c>
      <c r="AF12" s="23">
        <f>GETPIVOTDATA("Combustível",$S$2,"Combustível","Gasolina")</f>
        <v>0.21359223300970873</v>
      </c>
      <c r="AI12" s="9" t="s">
        <v>61</v>
      </c>
      <c r="AJ12" s="21">
        <v>0.12712416157973183</v>
      </c>
      <c r="AL12" t="str">
        <f t="shared" si="5"/>
        <v>Minas Gerais</v>
      </c>
      <c r="AM12" s="21">
        <f t="shared" si="6"/>
        <v>0.12712416157973183</v>
      </c>
      <c r="AX12" s="25" t="s">
        <v>251</v>
      </c>
      <c r="AY12" s="26" t="s">
        <v>252</v>
      </c>
    </row>
    <row r="13" spans="1:51" x14ac:dyDescent="0.25">
      <c r="A13" s="9" t="s">
        <v>177</v>
      </c>
      <c r="B13" s="10">
        <v>1873693</v>
      </c>
      <c r="C13" s="33">
        <v>44</v>
      </c>
      <c r="E13" t="str">
        <f t="shared" si="2"/>
        <v>Saveiro</v>
      </c>
      <c r="F13" s="18">
        <f t="shared" si="3"/>
        <v>1430087</v>
      </c>
      <c r="G13" s="11">
        <f t="shared" si="4"/>
        <v>40</v>
      </c>
      <c r="H13" s="12" t="e">
        <f t="shared" si="1"/>
        <v>#N/A</v>
      </c>
      <c r="U13">
        <v>46</v>
      </c>
      <c r="AI13" s="9" t="s">
        <v>63</v>
      </c>
      <c r="AJ13" s="21">
        <v>9.139268492019112E-2</v>
      </c>
      <c r="AL13" t="str">
        <f t="shared" si="5"/>
        <v>Paraná</v>
      </c>
      <c r="AM13" s="21">
        <f t="shared" si="6"/>
        <v>9.139268492019112E-2</v>
      </c>
      <c r="AX13" s="27" t="str">
        <f>$AX$5</f>
        <v>Volkswagen</v>
      </c>
      <c r="AY13" s="28">
        <f>$AY$5</f>
        <v>1</v>
      </c>
    </row>
    <row r="14" spans="1:51" x14ac:dyDescent="0.25">
      <c r="E14" t="str">
        <f t="shared" si="2"/>
        <v>Spacefox</v>
      </c>
      <c r="F14" s="18">
        <f t="shared" si="3"/>
        <v>2134608</v>
      </c>
      <c r="G14" s="11">
        <f t="shared" si="4"/>
        <v>34</v>
      </c>
      <c r="H14" s="12" t="e">
        <f t="shared" si="1"/>
        <v>#N/A</v>
      </c>
      <c r="AI14" s="9" t="s">
        <v>54</v>
      </c>
      <c r="AJ14" s="21">
        <v>0.17564581486243874</v>
      </c>
      <c r="AL14" t="str">
        <f t="shared" si="5"/>
        <v>Rio de Janeiro</v>
      </c>
      <c r="AM14" s="21">
        <f t="shared" si="6"/>
        <v>0.17564581486243874</v>
      </c>
      <c r="AX14" s="27">
        <f>$AX$6</f>
        <v>0</v>
      </c>
      <c r="AY14" s="28">
        <f>$AY$6</f>
        <v>0</v>
      </c>
    </row>
    <row r="15" spans="1:51" x14ac:dyDescent="0.25">
      <c r="E15" t="str">
        <f t="shared" si="2"/>
        <v>Up</v>
      </c>
      <c r="F15" s="18">
        <f t="shared" si="3"/>
        <v>1158598</v>
      </c>
      <c r="G15" s="11">
        <f>IF(C12=0,NA(),C12)</f>
        <v>41</v>
      </c>
      <c r="H15" s="12" t="e">
        <f t="shared" si="1"/>
        <v>#N/A</v>
      </c>
      <c r="AI15" s="9" t="s">
        <v>51</v>
      </c>
      <c r="AJ15" s="21">
        <v>5.8545862596172199E-2</v>
      </c>
      <c r="AL15" t="str">
        <f t="shared" si="5"/>
        <v>Santa Catarina</v>
      </c>
      <c r="AM15" s="21">
        <f t="shared" si="6"/>
        <v>5.8545862596172199E-2</v>
      </c>
      <c r="AX15" s="27">
        <f>$AX$7</f>
        <v>0</v>
      </c>
      <c r="AY15" s="28">
        <f>$AY$7</f>
        <v>0</v>
      </c>
    </row>
    <row r="16" spans="1:51" x14ac:dyDescent="0.25">
      <c r="E16" t="str">
        <f t="shared" si="2"/>
        <v>Voyage</v>
      </c>
      <c r="F16" s="18">
        <f t="shared" si="3"/>
        <v>1873693</v>
      </c>
      <c r="G16" s="11">
        <f t="shared" si="4"/>
        <v>44</v>
      </c>
      <c r="H16" s="12" t="e">
        <f t="shared" si="1"/>
        <v>#N/A</v>
      </c>
      <c r="AI16" s="9" t="s">
        <v>248</v>
      </c>
      <c r="AJ16" s="21">
        <v>1</v>
      </c>
      <c r="AM16" s="21"/>
      <c r="AX16" s="27">
        <f>$AX$8</f>
        <v>0</v>
      </c>
      <c r="AY16" s="28">
        <f>$AY$8</f>
        <v>0</v>
      </c>
    </row>
    <row r="17" spans="6:51" x14ac:dyDescent="0.25">
      <c r="F17" s="18"/>
      <c r="G17" s="11"/>
      <c r="H17" s="12"/>
      <c r="AX17" s="29">
        <f>$AX$9</f>
        <v>0</v>
      </c>
      <c r="AY17" s="30">
        <f>$AY$9</f>
        <v>0</v>
      </c>
    </row>
    <row r="18" spans="6:51" x14ac:dyDescent="0.25">
      <c r="F18" s="18"/>
      <c r="G18" s="11"/>
      <c r="H18" s="12"/>
    </row>
    <row r="19" spans="6:51" x14ac:dyDescent="0.25">
      <c r="F19" s="18"/>
      <c r="G19" s="11"/>
      <c r="H19" s="12"/>
    </row>
    <row r="20" spans="6:51" x14ac:dyDescent="0.25">
      <c r="F20" s="18"/>
      <c r="G20" s="11"/>
      <c r="H20" s="12"/>
    </row>
    <row r="21" spans="6:51" x14ac:dyDescent="0.25">
      <c r="F21" s="18"/>
      <c r="G21" s="11"/>
      <c r="H21" s="12"/>
    </row>
    <row r="22" spans="6:51" x14ac:dyDescent="0.25">
      <c r="F22" s="18"/>
      <c r="G22" s="11"/>
      <c r="H22" s="12"/>
    </row>
    <row r="25" spans="6:51" x14ac:dyDescent="0.25">
      <c r="T25" s="4"/>
    </row>
    <row r="26" spans="6:51" x14ac:dyDescent="0.25">
      <c r="T26" s="4"/>
    </row>
    <row r="27" spans="6:51" x14ac:dyDescent="0.25">
      <c r="T27" s="4"/>
    </row>
    <row r="28" spans="6:51" x14ac:dyDescent="0.25">
      <c r="T28" s="4"/>
    </row>
    <row r="29" spans="6:51" x14ac:dyDescent="0.25">
      <c r="T29" s="4"/>
    </row>
    <row r="30" spans="6:51" ht="16.5" x14ac:dyDescent="0.35">
      <c r="R30" s="7"/>
      <c r="T30" s="4"/>
    </row>
    <row r="31" spans="6:51" x14ac:dyDescent="0.25">
      <c r="T31" s="4"/>
    </row>
    <row r="32" spans="6:51" x14ac:dyDescent="0.25">
      <c r="T32" s="4"/>
    </row>
    <row r="33" spans="4:20" x14ac:dyDescent="0.25">
      <c r="T33" s="4"/>
    </row>
    <row r="34" spans="4:20" ht="15.75" thickBot="1" x14ac:dyDescent="0.3">
      <c r="D34" s="5"/>
      <c r="E34" s="5"/>
      <c r="F34" s="19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8" name="Spinner 2">
              <controlPr defaultSize="0" autoPict="0">
                <anchor moveWithCells="1" sizeWithCells="1">
                  <from>
                    <xdr:col>16</xdr:col>
                    <xdr:colOff>581025</xdr:colOff>
                    <xdr:row>16</xdr:row>
                    <xdr:rowOff>85725</xdr:rowOff>
                  </from>
                  <to>
                    <xdr:col>18</xdr:col>
                    <xdr:colOff>47625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F639-9C54-4469-AAEE-1A394B1BD6AF}">
  <dimension ref="A1:C39"/>
  <sheetViews>
    <sheetView workbookViewId="0">
      <selection activeCell="E2" sqref="E2"/>
    </sheetView>
  </sheetViews>
  <sheetFormatPr defaultRowHeight="15" x14ac:dyDescent="0.25"/>
  <cols>
    <col min="1" max="1" width="18" bestFit="1" customWidth="1"/>
    <col min="2" max="2" width="13.5703125" bestFit="1" customWidth="1"/>
    <col min="3" max="3" width="18.85546875" bestFit="1" customWidth="1"/>
    <col min="4" max="1359" width="6" bestFit="1" customWidth="1"/>
    <col min="1360" max="1579" width="7" bestFit="1" customWidth="1"/>
    <col min="1580" max="1580" width="10.7109375" bestFit="1" customWidth="1"/>
  </cols>
  <sheetData>
    <row r="1" spans="1:3" x14ac:dyDescent="0.25">
      <c r="A1" s="8" t="s">
        <v>66</v>
      </c>
      <c r="B1" t="s">
        <v>249</v>
      </c>
    </row>
    <row r="3" spans="1:3" x14ac:dyDescent="0.25">
      <c r="A3" s="8" t="s">
        <v>236</v>
      </c>
      <c r="B3" t="s">
        <v>250</v>
      </c>
      <c r="C3" t="s">
        <v>253</v>
      </c>
    </row>
    <row r="4" spans="1:3" x14ac:dyDescent="0.25">
      <c r="A4" s="9" t="s">
        <v>192</v>
      </c>
      <c r="B4">
        <v>4971340</v>
      </c>
      <c r="C4">
        <v>37</v>
      </c>
    </row>
    <row r="5" spans="1:3" x14ac:dyDescent="0.25">
      <c r="A5" s="9" t="s">
        <v>115</v>
      </c>
      <c r="B5">
        <v>2876197</v>
      </c>
      <c r="C5">
        <v>51</v>
      </c>
    </row>
    <row r="6" spans="1:3" x14ac:dyDescent="0.25">
      <c r="A6" s="9" t="s">
        <v>94</v>
      </c>
      <c r="B6">
        <v>7812389</v>
      </c>
      <c r="C6">
        <v>46</v>
      </c>
    </row>
    <row r="7" spans="1:3" x14ac:dyDescent="0.25">
      <c r="A7" s="9" t="s">
        <v>84</v>
      </c>
      <c r="B7">
        <v>4463431</v>
      </c>
      <c r="C7">
        <v>52</v>
      </c>
    </row>
    <row r="8" spans="1:3" x14ac:dyDescent="0.25">
      <c r="A8" s="9" t="s">
        <v>146</v>
      </c>
      <c r="B8">
        <v>1233738</v>
      </c>
      <c r="C8">
        <v>38</v>
      </c>
    </row>
    <row r="9" spans="1:3" x14ac:dyDescent="0.25">
      <c r="A9" s="9" t="s">
        <v>180</v>
      </c>
      <c r="B9">
        <v>2589618</v>
      </c>
      <c r="C9">
        <v>48</v>
      </c>
    </row>
    <row r="10" spans="1:3" x14ac:dyDescent="0.25">
      <c r="A10" s="9" t="s">
        <v>124</v>
      </c>
      <c r="B10">
        <v>3809275</v>
      </c>
      <c r="C10">
        <v>49</v>
      </c>
    </row>
    <row r="11" spans="1:3" x14ac:dyDescent="0.25">
      <c r="A11" s="9" t="s">
        <v>155</v>
      </c>
      <c r="B11">
        <v>2727480</v>
      </c>
      <c r="C11">
        <v>41</v>
      </c>
    </row>
    <row r="12" spans="1:3" x14ac:dyDescent="0.25">
      <c r="A12" s="9" t="s">
        <v>134</v>
      </c>
      <c r="B12">
        <v>3672457</v>
      </c>
      <c r="C12">
        <v>54</v>
      </c>
    </row>
    <row r="13" spans="1:3" x14ac:dyDescent="0.25">
      <c r="A13" s="9" t="s">
        <v>110</v>
      </c>
      <c r="B13">
        <v>1982250</v>
      </c>
      <c r="C13">
        <v>40</v>
      </c>
    </row>
    <row r="14" spans="1:3" x14ac:dyDescent="0.25">
      <c r="A14" s="9" t="s">
        <v>158</v>
      </c>
      <c r="B14">
        <v>3774894</v>
      </c>
      <c r="C14">
        <v>54</v>
      </c>
    </row>
    <row r="15" spans="1:3" x14ac:dyDescent="0.25">
      <c r="A15" s="9" t="s">
        <v>131</v>
      </c>
      <c r="B15">
        <v>2600782</v>
      </c>
      <c r="C15">
        <v>40</v>
      </c>
    </row>
    <row r="16" spans="1:3" x14ac:dyDescent="0.25">
      <c r="A16" s="9" t="s">
        <v>168</v>
      </c>
      <c r="B16">
        <v>1155061</v>
      </c>
      <c r="C16">
        <v>33</v>
      </c>
    </row>
    <row r="17" spans="1:3" x14ac:dyDescent="0.25">
      <c r="A17" s="9" t="s">
        <v>171</v>
      </c>
      <c r="B17">
        <v>1627760</v>
      </c>
      <c r="C17">
        <v>47</v>
      </c>
    </row>
    <row r="18" spans="1:3" x14ac:dyDescent="0.25">
      <c r="A18" s="9" t="s">
        <v>186</v>
      </c>
      <c r="B18">
        <v>3345845</v>
      </c>
      <c r="C18">
        <v>43</v>
      </c>
    </row>
    <row r="19" spans="1:3" x14ac:dyDescent="0.25">
      <c r="A19" s="9" t="s">
        <v>189</v>
      </c>
      <c r="B19">
        <v>3658720</v>
      </c>
      <c r="C19">
        <v>45</v>
      </c>
    </row>
    <row r="20" spans="1:3" x14ac:dyDescent="0.25">
      <c r="A20" s="9" t="s">
        <v>128</v>
      </c>
      <c r="B20">
        <v>2026132</v>
      </c>
      <c r="C20">
        <v>49</v>
      </c>
    </row>
    <row r="21" spans="1:3" x14ac:dyDescent="0.25">
      <c r="A21" s="9" t="s">
        <v>152</v>
      </c>
      <c r="B21">
        <v>1073203</v>
      </c>
      <c r="C21">
        <v>29</v>
      </c>
    </row>
    <row r="22" spans="1:3" x14ac:dyDescent="0.25">
      <c r="A22" s="9" t="s">
        <v>118</v>
      </c>
      <c r="B22">
        <v>2548029</v>
      </c>
      <c r="C22">
        <v>41</v>
      </c>
    </row>
    <row r="23" spans="1:3" x14ac:dyDescent="0.25">
      <c r="A23" s="9" t="s">
        <v>149</v>
      </c>
      <c r="B23">
        <v>1498835</v>
      </c>
      <c r="C23">
        <v>41</v>
      </c>
    </row>
    <row r="24" spans="1:3" x14ac:dyDescent="0.25">
      <c r="A24" s="9" t="s">
        <v>161</v>
      </c>
      <c r="B24">
        <v>5617099</v>
      </c>
      <c r="C24">
        <v>50</v>
      </c>
    </row>
    <row r="25" spans="1:3" x14ac:dyDescent="0.25">
      <c r="A25" s="9" t="s">
        <v>75</v>
      </c>
      <c r="B25">
        <v>1244178</v>
      </c>
      <c r="C25">
        <v>40</v>
      </c>
    </row>
    <row r="26" spans="1:3" x14ac:dyDescent="0.25">
      <c r="A26" s="9" t="s">
        <v>101</v>
      </c>
      <c r="B26">
        <v>1442540</v>
      </c>
      <c r="C26">
        <v>42</v>
      </c>
    </row>
    <row r="27" spans="1:3" x14ac:dyDescent="0.25">
      <c r="A27" s="9" t="s">
        <v>81</v>
      </c>
      <c r="B27">
        <v>1466561</v>
      </c>
      <c r="C27">
        <v>38</v>
      </c>
    </row>
    <row r="28" spans="1:3" x14ac:dyDescent="0.25">
      <c r="A28" s="9" t="s">
        <v>121</v>
      </c>
      <c r="B28">
        <v>2627306</v>
      </c>
      <c r="C28">
        <v>40</v>
      </c>
    </row>
    <row r="29" spans="1:3" x14ac:dyDescent="0.25">
      <c r="A29" s="9" t="s">
        <v>137</v>
      </c>
      <c r="B29">
        <v>10469685</v>
      </c>
      <c r="C29">
        <v>92</v>
      </c>
    </row>
    <row r="30" spans="1:3" x14ac:dyDescent="0.25">
      <c r="A30" s="9" t="s">
        <v>89</v>
      </c>
      <c r="B30">
        <v>7157322</v>
      </c>
      <c r="C30">
        <v>49</v>
      </c>
    </row>
    <row r="31" spans="1:3" x14ac:dyDescent="0.25">
      <c r="A31" s="9" t="s">
        <v>143</v>
      </c>
      <c r="B31">
        <v>1381547</v>
      </c>
      <c r="C31">
        <v>47</v>
      </c>
    </row>
    <row r="32" spans="1:3" x14ac:dyDescent="0.25">
      <c r="A32" s="9" t="s">
        <v>174</v>
      </c>
      <c r="B32">
        <v>1430087</v>
      </c>
      <c r="C32">
        <v>40</v>
      </c>
    </row>
    <row r="33" spans="1:3" x14ac:dyDescent="0.25">
      <c r="A33" s="9" t="s">
        <v>107</v>
      </c>
      <c r="B33">
        <v>1705014</v>
      </c>
      <c r="C33">
        <v>42</v>
      </c>
    </row>
    <row r="34" spans="1:3" x14ac:dyDescent="0.25">
      <c r="A34" s="9" t="s">
        <v>183</v>
      </c>
      <c r="B34">
        <v>2134608</v>
      </c>
      <c r="C34">
        <v>34</v>
      </c>
    </row>
    <row r="35" spans="1:3" x14ac:dyDescent="0.25">
      <c r="A35" s="9" t="s">
        <v>104</v>
      </c>
      <c r="B35">
        <v>3724561</v>
      </c>
      <c r="C35">
        <v>83</v>
      </c>
    </row>
    <row r="36" spans="1:3" x14ac:dyDescent="0.25">
      <c r="A36" s="9" t="s">
        <v>98</v>
      </c>
      <c r="B36">
        <v>998232</v>
      </c>
      <c r="C36">
        <v>36</v>
      </c>
    </row>
    <row r="37" spans="1:3" x14ac:dyDescent="0.25">
      <c r="A37" s="9" t="s">
        <v>165</v>
      </c>
      <c r="B37">
        <v>1158598</v>
      </c>
      <c r="C37">
        <v>41</v>
      </c>
    </row>
    <row r="38" spans="1:3" x14ac:dyDescent="0.25">
      <c r="A38" s="9" t="s">
        <v>177</v>
      </c>
      <c r="B38">
        <v>1873693</v>
      </c>
      <c r="C38">
        <v>44</v>
      </c>
    </row>
    <row r="39" spans="1:3" x14ac:dyDescent="0.25">
      <c r="A39" s="9" t="s">
        <v>248</v>
      </c>
      <c r="B39">
        <v>103878467</v>
      </c>
      <c r="C39">
        <v>1596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EA44-B6BE-48FA-B9AB-FFD59F96ECA0}">
  <sheetPr codeName="Planilha13"/>
  <dimension ref="A1:R26"/>
  <sheetViews>
    <sheetView tabSelected="1" zoomScaleNormal="100" workbookViewId="0">
      <selection activeCell="U8" sqref="U8"/>
    </sheetView>
  </sheetViews>
  <sheetFormatPr defaultRowHeight="15" x14ac:dyDescent="0.25"/>
  <sheetData>
    <row r="1" spans="1:18" x14ac:dyDescent="0.25">
      <c r="A1" s="31" t="s">
        <v>246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1:18" ht="15" customHeight="1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</row>
    <row r="3" spans="1:18" ht="15" customHeight="1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1:18" ht="15" customHeight="1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</row>
    <row r="5" spans="1:18" ht="15" customHeight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18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1:18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1:18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1:18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1:18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1:18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1:18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1:18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1:18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1:18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1:18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1:18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1:18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</sheetData>
  <mergeCells count="1">
    <mergeCell ref="A1:R5"/>
  </mergeCells>
  <conditionalFormatting sqref="A1:R27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48F2A1-F6C7-4D7A-BF14-FA65462382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</vt:i4>
      </vt:variant>
    </vt:vector>
  </HeadingPairs>
  <TitlesOfParts>
    <vt:vector size="12" baseType="lpstr">
      <vt:lpstr>Database</vt:lpstr>
      <vt:lpstr>Fotos (2)</vt:lpstr>
      <vt:lpstr>Planilha6</vt:lpstr>
      <vt:lpstr>Mesclar1 (7)</vt:lpstr>
      <vt:lpstr>Mesclar1 (5)</vt:lpstr>
      <vt:lpstr>Apoio</vt:lpstr>
      <vt:lpstr>Planilha1</vt:lpstr>
      <vt:lpstr>Dashboard</vt:lpstr>
      <vt:lpstr>'Fotos (2)'!Fotos</vt:lpstr>
      <vt:lpstr>'Fotos (2)'!Gerentes</vt:lpstr>
      <vt:lpstr>'Fotos (2)'!Logos</vt:lpstr>
      <vt:lpstr>'Fotos (2)'!Marcas</vt:lpstr>
    </vt:vector>
  </TitlesOfParts>
  <Company>INSTITUTO MAUÁ DE TECNOLOGIA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DE SOUSA MATUMOTO</dc:creator>
  <cp:lastModifiedBy>Pedro Matumoto</cp:lastModifiedBy>
  <dcterms:created xsi:type="dcterms:W3CDTF">2022-09-15T22:14:31Z</dcterms:created>
  <dcterms:modified xsi:type="dcterms:W3CDTF">2023-01-18T20:22:43Z</dcterms:modified>
</cp:coreProperties>
</file>